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elizurorg.sharepoint.com/Shared Documents/שני/אליצור ישראל/2025/הקצבות שוטפות/"/>
    </mc:Choice>
  </mc:AlternateContent>
  <xr:revisionPtr revIDLastSave="109" documentId="8_{FC1CE31B-1B00-4392-BF1C-E8F873229C2C}" xr6:coauthVersionLast="47" xr6:coauthVersionMax="47" xr10:uidLastSave="{6B41C854-EABF-4E40-B12E-B8BBADF19FA6}"/>
  <bookViews>
    <workbookView xWindow="-120" yWindow="-120" windowWidth="29040" windowHeight="15840" tabRatio="870" xr2:uid="{9685F521-D079-46D0-9FA0-55059C43099F}"/>
  </bookViews>
  <sheets>
    <sheet name="אגודות שוטף ברמת קבוצה 2025" sheetId="6" r:id="rId1"/>
    <sheet name="אגודות שוטף ברמת אגודה 2025" sheetId="7" r:id="rId2"/>
    <sheet name="נספח א" sheetId="1" r:id="rId3"/>
    <sheet name="נספח ב" sheetId="2" r:id="rId4"/>
    <sheet name="נספח ג" sheetId="3" r:id="rId5"/>
    <sheet name="נספח ד" sheetId="8" r:id="rId6"/>
    <sheet name="נספח ה " sheetId="9" r:id="rId7"/>
    <sheet name="נספח ו - גביע אירופה" sheetId="10" r:id="rId8"/>
  </sheets>
  <externalReferences>
    <externalReference r:id="rId9"/>
    <externalReference r:id="rId10"/>
    <externalReference r:id="rId11"/>
    <externalReference r:id="rId12"/>
    <externalReference r:id="rId13"/>
  </externalReferences>
  <definedNames>
    <definedName name="_xlnm._FilterDatabase" localSheetId="1" hidden="1">'אגודות שוטף ברמת אגודה 2025'!$B$3:$L$922</definedName>
    <definedName name="_xlnm._FilterDatabase" localSheetId="0" hidden="1">'אגודות שוטף ברמת קבוצה 2025'!$A$2:$Q$7902</definedName>
    <definedName name="_xlnm._FilterDatabase" localSheetId="2" hidden="1">'נספח א'!$A$3:$H$3</definedName>
    <definedName name="_xlnm._FilterDatabase" localSheetId="4" hidden="1">'נספח ג'!$A$3:$J$24</definedName>
    <definedName name="_xlnm._FilterDatabase" localSheetId="5" hidden="1">'נספח ד'!$A$3:$AG$872</definedName>
    <definedName name="_xlnm._FilterDatabase" localSheetId="6" hidden="1">'נספח ה '!$A$3:$AG$54</definedName>
    <definedName name="_xlnm._FilterDatabase" localSheetId="7" hidden="1">'נספח ו - גביע אירופה'!$B$2:$M$16</definedName>
    <definedName name="a" localSheetId="7">#REF!</definedName>
    <definedName name="a">#REF!</definedName>
    <definedName name="kkk" localSheetId="7">#REF!</definedName>
    <definedName name="kkk">#REF!</definedName>
    <definedName name="_xlnm.Print_Titles" localSheetId="2">'נספח א'!$2:$3</definedName>
    <definedName name="_xlnm.Print_Titles" localSheetId="4">'נספח ג'!$2:$3</definedName>
    <definedName name="_xlnm.Print_Titles" localSheetId="5">'נספח ד'!$2:$3</definedName>
    <definedName name="_xlnm.Print_Titles" localSheetId="6">'נספח ה '!$2:$3</definedName>
    <definedName name="אולימפימוגןמועדף" localSheetId="7">#REF!</definedName>
    <definedName name="אולימפימוגןמועדף">#REF!</definedName>
    <definedName name="ג" localSheetId="7">#REF!</definedName>
    <definedName name="ג">#REF!</definedName>
    <definedName name="גיל_בוגרים" localSheetId="7">#REF!</definedName>
    <definedName name="גיל_בוגרים">#REF!</definedName>
    <definedName name="גיל_נוער" localSheetId="7">#REF!</definedName>
    <definedName name="גיל_נוער">#REF!</definedName>
    <definedName name="ד" localSheetId="7">#REF!</definedName>
    <definedName name="ד">#REF!</definedName>
    <definedName name="דירוג_אגודות" localSheetId="7">#REF!</definedName>
    <definedName name="דירוג_אגודות">#REF!</definedName>
    <definedName name="הוקי" localSheetId="7">#REF!</definedName>
    <definedName name="הוקי">#REF!</definedName>
    <definedName name="הישגי" localSheetId="7">#REF!</definedName>
    <definedName name="הישגי">#REF!</definedName>
    <definedName name="הישגיק" localSheetId="7">#REF!</definedName>
    <definedName name="הישגיק">#REF!</definedName>
    <definedName name="התמחות1" localSheetId="7">#REF!</definedName>
    <definedName name="התמחות1">#REF!</definedName>
    <definedName name="התמחות1ק" localSheetId="7">#REF!</definedName>
    <definedName name="התמחות1ק">#REF!</definedName>
    <definedName name="התמחות2" localSheetId="7">#REF!</definedName>
    <definedName name="התמחות2">#REF!</definedName>
    <definedName name="התמחות2ק" localSheetId="7">#REF!</definedName>
    <definedName name="התמחות2ק">#REF!</definedName>
    <definedName name="וותיקים" localSheetId="7">#REF!</definedName>
    <definedName name="וותיקים">#REF!</definedName>
    <definedName name="וותיקיםק" localSheetId="7">#REF!</definedName>
    <definedName name="וותיקיםק">#REF!</definedName>
    <definedName name="חחח" localSheetId="7">#REF!</definedName>
    <definedName name="חחח">#REF!</definedName>
    <definedName name="חלולל" localSheetId="7">#REF!</definedName>
    <definedName name="חלולל">#REF!</definedName>
    <definedName name="טט" localSheetId="7">#REF!</definedName>
    <definedName name="טט">#REF!</definedName>
    <definedName name="יסודות" localSheetId="7">#REF!</definedName>
    <definedName name="יסודות">#REF!</definedName>
    <definedName name="יסודותק" localSheetId="7">#REF!</definedName>
    <definedName name="יסודותק">#REF!</definedName>
    <definedName name="כדורגל" localSheetId="7">#REF!</definedName>
    <definedName name="כדורגל">#REF!</definedName>
    <definedName name="כדוריד" localSheetId="7">#REF!</definedName>
    <definedName name="כדוריד">#REF!</definedName>
    <definedName name="כדורמים" localSheetId="7">#REF!</definedName>
    <definedName name="כדורמים">#REF!</definedName>
    <definedName name="כדורסל" localSheetId="7">#REF!</definedName>
    <definedName name="כדורסל">#REF!</definedName>
    <definedName name="כדורעף" localSheetId="7">#REF!</definedName>
    <definedName name="כדורעף">#REF!</definedName>
    <definedName name="למידה" localSheetId="7">#REF!</definedName>
    <definedName name="למידה">#REF!</definedName>
    <definedName name="למידהק" localSheetId="7">#REF!</definedName>
    <definedName name="למידהק">#REF!</definedName>
    <definedName name="מכסה" localSheetId="7">#REF!</definedName>
    <definedName name="מכסה">#REF!</definedName>
    <definedName name="מכסתת" localSheetId="7">#REF!</definedName>
    <definedName name="מכסתת">#REF!</definedName>
    <definedName name="מסטרס" localSheetId="7">#REF!</definedName>
    <definedName name="מסטרס">#REF!</definedName>
    <definedName name="מסטרסק" localSheetId="7">#REF!</definedName>
    <definedName name="מסטרסק">#REF!</definedName>
    <definedName name="מקדם" localSheetId="7">#REF!</definedName>
    <definedName name="מקדם">#REF!</definedName>
    <definedName name="ספורטאים_מינימום" localSheetId="7">#REF!</definedName>
    <definedName name="ספורטאים_מינימום">#REF!</definedName>
    <definedName name="ע" localSheetId="7">#REF!</definedName>
    <definedName name="ע">#REF!</definedName>
    <definedName name="על" localSheetId="7">#REF!</definedName>
    <definedName name="על">#REF!</definedName>
    <definedName name="עמותה" localSheetId="7">#REF!</definedName>
    <definedName name="עמותה">#REF!</definedName>
    <definedName name="עמותה1" localSheetId="7">#REF!</definedName>
    <definedName name="עמותה1">#REF!</definedName>
    <definedName name="ענף" localSheetId="7">#REF!</definedName>
    <definedName name="ענף">#REF!</definedName>
    <definedName name="ענף1" localSheetId="7">#REF!</definedName>
    <definedName name="ענף1">#REF!</definedName>
    <definedName name="ענףעל" localSheetId="7">#REF!</definedName>
    <definedName name="ענףעל">#REF!</definedName>
    <definedName name="רוגבי" localSheetId="7">#REF!</definedName>
    <definedName name="רוגבי">#REF!</definedName>
    <definedName name="ש" localSheetId="7">#REF!</definedName>
    <definedName name="ש">#REF!</definedName>
    <definedName name="תחרותי" localSheetId="7">#REF!</definedName>
    <definedName name="תחרותי">#REF!</definedName>
    <definedName name="תחרותיק" localSheetId="7">#REF!</definedName>
    <definedName name="תחרותיק">#REF!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6" i="10" l="1"/>
  <c r="L16" i="10"/>
  <c r="J16" i="10"/>
  <c r="I16" i="10"/>
  <c r="H16" i="10"/>
  <c r="D5" i="7" l="1"/>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4" i="7"/>
  <c r="D922" i="7" l="1"/>
  <c r="E922" i="7"/>
  <c r="T52" i="9"/>
  <c r="O52" i="9"/>
  <c r="M52" i="9"/>
  <c r="L52" i="9"/>
  <c r="K52" i="9"/>
  <c r="H52" i="9"/>
  <c r="T51" i="9"/>
  <c r="O51" i="9"/>
  <c r="M51" i="9"/>
  <c r="L51" i="9"/>
  <c r="K51" i="9"/>
  <c r="H51" i="9"/>
  <c r="T50" i="9"/>
  <c r="O50" i="9"/>
  <c r="M50" i="9"/>
  <c r="L50" i="9"/>
  <c r="K50" i="9"/>
  <c r="H50" i="9"/>
  <c r="O49" i="9"/>
  <c r="M49" i="9"/>
  <c r="L49" i="9"/>
  <c r="K49" i="9"/>
  <c r="H49" i="9"/>
  <c r="O48" i="9"/>
  <c r="M48" i="9"/>
  <c r="L48" i="9"/>
  <c r="K48" i="9"/>
  <c r="H48" i="9"/>
  <c r="O47" i="9"/>
  <c r="M47" i="9"/>
  <c r="L47" i="9"/>
  <c r="K47" i="9"/>
  <c r="I47" i="9"/>
  <c r="H47" i="9"/>
  <c r="G47" i="9"/>
  <c r="T46" i="9"/>
  <c r="O46" i="9"/>
  <c r="M46" i="9"/>
  <c r="L46" i="9"/>
  <c r="K46" i="9"/>
  <c r="H46" i="9"/>
  <c r="T45" i="9"/>
  <c r="O45" i="9"/>
  <c r="M45" i="9"/>
  <c r="L45" i="9"/>
  <c r="K45" i="9"/>
  <c r="H45" i="9"/>
  <c r="T44" i="9"/>
  <c r="O44" i="9"/>
  <c r="M44" i="9"/>
  <c r="L44" i="9"/>
  <c r="K44" i="9"/>
  <c r="H44" i="9"/>
  <c r="Y43" i="9"/>
  <c r="T43" i="9"/>
  <c r="O43" i="9"/>
  <c r="M43" i="9"/>
  <c r="L43" i="9"/>
  <c r="K43" i="9"/>
  <c r="H43" i="9"/>
  <c r="Y42" i="9"/>
  <c r="T42" i="9"/>
  <c r="O42" i="9"/>
  <c r="M42" i="9"/>
  <c r="L42" i="9"/>
  <c r="K42" i="9"/>
  <c r="H42" i="9"/>
  <c r="Y41" i="9"/>
  <c r="T41" i="9"/>
  <c r="O41" i="9"/>
  <c r="M41" i="9"/>
  <c r="L41" i="9"/>
  <c r="K41" i="9"/>
  <c r="I41" i="9"/>
  <c r="H41" i="9"/>
  <c r="G41" i="9"/>
  <c r="Y40" i="9"/>
  <c r="T40" i="9"/>
  <c r="O40" i="9"/>
  <c r="M40" i="9"/>
  <c r="L40" i="9"/>
  <c r="K40" i="9"/>
  <c r="H40" i="9"/>
  <c r="Y39" i="9"/>
  <c r="T39" i="9"/>
  <c r="O39" i="9"/>
  <c r="M39" i="9"/>
  <c r="L39" i="9"/>
  <c r="K39" i="9"/>
  <c r="H39" i="9"/>
  <c r="Y38" i="9"/>
  <c r="T38" i="9"/>
  <c r="O38" i="9"/>
  <c r="M38" i="9"/>
  <c r="L38" i="9"/>
  <c r="K38" i="9"/>
  <c r="H38" i="9"/>
  <c r="Y37" i="9"/>
  <c r="T37" i="9"/>
  <c r="O37" i="9"/>
  <c r="M37" i="9"/>
  <c r="L37" i="9"/>
  <c r="K37" i="9"/>
  <c r="H37" i="9"/>
  <c r="Y36" i="9"/>
  <c r="T36" i="9"/>
  <c r="O36" i="9"/>
  <c r="M36" i="9"/>
  <c r="L36" i="9"/>
  <c r="K36" i="9"/>
  <c r="H36" i="9"/>
  <c r="Y35" i="9"/>
  <c r="T35" i="9"/>
  <c r="O35" i="9"/>
  <c r="M35" i="9"/>
  <c r="L35" i="9"/>
  <c r="K35" i="9"/>
  <c r="H35" i="9"/>
  <c r="Y34" i="9"/>
  <c r="T34" i="9"/>
  <c r="O34" i="9"/>
  <c r="M34" i="9"/>
  <c r="U34" i="9" s="1"/>
  <c r="L34" i="9"/>
  <c r="K34" i="9"/>
  <c r="H34" i="9"/>
  <c r="Y33" i="9"/>
  <c r="T33" i="9"/>
  <c r="O33" i="9"/>
  <c r="M33" i="9"/>
  <c r="L33" i="9"/>
  <c r="K33" i="9"/>
  <c r="H33" i="9"/>
  <c r="Y32" i="9"/>
  <c r="T32" i="9"/>
  <c r="O32" i="9"/>
  <c r="M32" i="9"/>
  <c r="L32" i="9"/>
  <c r="K32" i="9"/>
  <c r="H32" i="9"/>
  <c r="Y31" i="9"/>
  <c r="T31" i="9"/>
  <c r="O31" i="9"/>
  <c r="M31" i="9"/>
  <c r="L31" i="9"/>
  <c r="K31" i="9"/>
  <c r="H31" i="9"/>
  <c r="Y30" i="9"/>
  <c r="T30" i="9"/>
  <c r="O30" i="9"/>
  <c r="M30" i="9"/>
  <c r="L30" i="9"/>
  <c r="K30" i="9"/>
  <c r="H30" i="9"/>
  <c r="Y29" i="9"/>
  <c r="T29" i="9"/>
  <c r="O29" i="9"/>
  <c r="M29" i="9"/>
  <c r="L29" i="9"/>
  <c r="K29" i="9"/>
  <c r="H29" i="9"/>
  <c r="Y28" i="9"/>
  <c r="T28" i="9"/>
  <c r="O28" i="9"/>
  <c r="M28" i="9"/>
  <c r="L28" i="9"/>
  <c r="K28" i="9"/>
  <c r="H28" i="9"/>
  <c r="Y27" i="9"/>
  <c r="T27" i="9"/>
  <c r="O27" i="9"/>
  <c r="M27" i="9"/>
  <c r="L27" i="9"/>
  <c r="K27" i="9"/>
  <c r="H27" i="9"/>
  <c r="Y26" i="9"/>
  <c r="T26" i="9"/>
  <c r="O26" i="9"/>
  <c r="M26" i="9"/>
  <c r="L26" i="9"/>
  <c r="K26" i="9"/>
  <c r="H26" i="9"/>
  <c r="Y25" i="9"/>
  <c r="T25" i="9"/>
  <c r="O25" i="9"/>
  <c r="M25" i="9"/>
  <c r="L25" i="9"/>
  <c r="K25" i="9"/>
  <c r="H25" i="9"/>
  <c r="Y24" i="9"/>
  <c r="T24" i="9"/>
  <c r="O24" i="9"/>
  <c r="M24" i="9"/>
  <c r="L24" i="9"/>
  <c r="K24" i="9"/>
  <c r="H24" i="9"/>
  <c r="Y23" i="9"/>
  <c r="T23" i="9"/>
  <c r="O23" i="9"/>
  <c r="M23" i="9"/>
  <c r="L23" i="9"/>
  <c r="K23" i="9"/>
  <c r="H23" i="9"/>
  <c r="Y22" i="9"/>
  <c r="T22" i="9"/>
  <c r="O22" i="9"/>
  <c r="M22" i="9"/>
  <c r="L22" i="9"/>
  <c r="K22" i="9"/>
  <c r="H22" i="9"/>
  <c r="Y21" i="9"/>
  <c r="T21" i="9"/>
  <c r="O21" i="9"/>
  <c r="M21" i="9"/>
  <c r="L21" i="9"/>
  <c r="K21" i="9"/>
  <c r="H21" i="9"/>
  <c r="Y20" i="9"/>
  <c r="T20" i="9"/>
  <c r="O20" i="9"/>
  <c r="M20" i="9"/>
  <c r="L20" i="9"/>
  <c r="K20" i="9"/>
  <c r="H20" i="9"/>
  <c r="Y19" i="9"/>
  <c r="T19" i="9"/>
  <c r="O19" i="9"/>
  <c r="M19" i="9"/>
  <c r="L19" i="9"/>
  <c r="K19" i="9"/>
  <c r="H19" i="9"/>
  <c r="Y18" i="9"/>
  <c r="T18" i="9"/>
  <c r="O18" i="9"/>
  <c r="M18" i="9"/>
  <c r="L18" i="9"/>
  <c r="K18" i="9"/>
  <c r="I18" i="9"/>
  <c r="H18" i="9"/>
  <c r="G18" i="9"/>
  <c r="Y17" i="9"/>
  <c r="T17" i="9"/>
  <c r="O17" i="9"/>
  <c r="M17" i="9"/>
  <c r="L17" i="9"/>
  <c r="K17" i="9"/>
  <c r="H17" i="9"/>
  <c r="Y16" i="9"/>
  <c r="T16" i="9"/>
  <c r="O16" i="9"/>
  <c r="M16" i="9"/>
  <c r="L16" i="9"/>
  <c r="K16" i="9"/>
  <c r="H16" i="9"/>
  <c r="Y15" i="9"/>
  <c r="T15" i="9"/>
  <c r="O15" i="9"/>
  <c r="M15" i="9"/>
  <c r="L15" i="9"/>
  <c r="K15" i="9"/>
  <c r="H15" i="9"/>
  <c r="Y14" i="9"/>
  <c r="T14" i="9"/>
  <c r="O14" i="9"/>
  <c r="M14" i="9"/>
  <c r="U14" i="9" s="1"/>
  <c r="L14" i="9"/>
  <c r="K14" i="9"/>
  <c r="H14" i="9"/>
  <c r="Y13" i="9"/>
  <c r="T13" i="9"/>
  <c r="O13" i="9"/>
  <c r="M13" i="9"/>
  <c r="U13" i="9" s="1"/>
  <c r="L13" i="9"/>
  <c r="K13" i="9"/>
  <c r="H13" i="9"/>
  <c r="Y12" i="9"/>
  <c r="T12" i="9"/>
  <c r="O12" i="9"/>
  <c r="M12" i="9"/>
  <c r="L12" i="9"/>
  <c r="K12" i="9"/>
  <c r="H12" i="9"/>
  <c r="Y11" i="9"/>
  <c r="T11" i="9"/>
  <c r="O11" i="9"/>
  <c r="M11" i="9"/>
  <c r="L11" i="9"/>
  <c r="K11" i="9"/>
  <c r="H11" i="9"/>
  <c r="Y10" i="9"/>
  <c r="T10" i="9"/>
  <c r="O10" i="9"/>
  <c r="M10" i="9"/>
  <c r="L10" i="9"/>
  <c r="K10" i="9"/>
  <c r="H10" i="9"/>
  <c r="Y9" i="9"/>
  <c r="T9" i="9"/>
  <c r="O9" i="9"/>
  <c r="M9" i="9"/>
  <c r="L9" i="9"/>
  <c r="K9" i="9"/>
  <c r="H9" i="9"/>
  <c r="Y8" i="9"/>
  <c r="T8" i="9"/>
  <c r="O8" i="9"/>
  <c r="M8" i="9"/>
  <c r="L8" i="9"/>
  <c r="K8" i="9"/>
  <c r="H8" i="9"/>
  <c r="Y7" i="9"/>
  <c r="T7" i="9"/>
  <c r="O7" i="9"/>
  <c r="M7" i="9"/>
  <c r="L7" i="9"/>
  <c r="K7" i="9"/>
  <c r="H7" i="9"/>
  <c r="Y6" i="9"/>
  <c r="T6" i="9"/>
  <c r="O6" i="9"/>
  <c r="M6" i="9"/>
  <c r="U6" i="9" s="1"/>
  <c r="L6" i="9"/>
  <c r="K6" i="9"/>
  <c r="H6" i="9"/>
  <c r="Y5" i="9"/>
  <c r="T5" i="9"/>
  <c r="O5" i="9"/>
  <c r="M5" i="9"/>
  <c r="L5" i="9"/>
  <c r="K5" i="9"/>
  <c r="H5" i="9"/>
  <c r="Y4" i="9"/>
  <c r="T4" i="9"/>
  <c r="O4" i="9"/>
  <c r="M4" i="9"/>
  <c r="L4" i="9"/>
  <c r="K4" i="9"/>
  <c r="H4" i="9"/>
  <c r="O872" i="8"/>
  <c r="M872" i="8"/>
  <c r="K872" i="8"/>
  <c r="H872" i="8"/>
  <c r="O871" i="8"/>
  <c r="M871" i="8"/>
  <c r="K871" i="8"/>
  <c r="H871" i="8"/>
  <c r="O870" i="8"/>
  <c r="M870" i="8"/>
  <c r="K870" i="8"/>
  <c r="H870" i="8"/>
  <c r="O869" i="8"/>
  <c r="M869" i="8"/>
  <c r="K869" i="8"/>
  <c r="H869" i="8"/>
  <c r="G869" i="8"/>
  <c r="O868" i="8"/>
  <c r="M868" i="8"/>
  <c r="K868" i="8"/>
  <c r="H868" i="8"/>
  <c r="G868" i="8"/>
  <c r="O867" i="8"/>
  <c r="M867" i="8"/>
  <c r="K867" i="8"/>
  <c r="H867" i="8"/>
  <c r="O866" i="8"/>
  <c r="M866" i="8"/>
  <c r="K866" i="8"/>
  <c r="H866" i="8"/>
  <c r="O865" i="8"/>
  <c r="M865" i="8"/>
  <c r="K865" i="8"/>
  <c r="H865" i="8"/>
  <c r="O864" i="8"/>
  <c r="M864" i="8"/>
  <c r="K864" i="8"/>
  <c r="H864" i="8"/>
  <c r="O863" i="8"/>
  <c r="M863" i="8"/>
  <c r="K863" i="8"/>
  <c r="H863" i="8"/>
  <c r="O862" i="8"/>
  <c r="M862" i="8"/>
  <c r="K862" i="8"/>
  <c r="H862" i="8"/>
  <c r="O861" i="8"/>
  <c r="M861" i="8"/>
  <c r="K861" i="8"/>
  <c r="H861" i="8"/>
  <c r="O860" i="8"/>
  <c r="M860" i="8"/>
  <c r="K860" i="8"/>
  <c r="H860" i="8"/>
  <c r="O859" i="8"/>
  <c r="M859" i="8"/>
  <c r="K859" i="8"/>
  <c r="H859" i="8"/>
  <c r="O858" i="8"/>
  <c r="M858" i="8"/>
  <c r="K858" i="8"/>
  <c r="H858" i="8"/>
  <c r="O857" i="8"/>
  <c r="M857" i="8"/>
  <c r="K857" i="8"/>
  <c r="H857" i="8"/>
  <c r="O856" i="8"/>
  <c r="M856" i="8"/>
  <c r="K856" i="8"/>
  <c r="H856" i="8"/>
  <c r="O855" i="8"/>
  <c r="M855" i="8"/>
  <c r="K855" i="8"/>
  <c r="H855" i="8"/>
  <c r="O854" i="8"/>
  <c r="M854" i="8"/>
  <c r="K854" i="8"/>
  <c r="H854" i="8"/>
  <c r="O853" i="8"/>
  <c r="M853" i="8"/>
  <c r="K853" i="8"/>
  <c r="H853" i="8"/>
  <c r="O852" i="8"/>
  <c r="M852" i="8"/>
  <c r="K852" i="8"/>
  <c r="H852" i="8"/>
  <c r="O851" i="8"/>
  <c r="M851" i="8"/>
  <c r="K851" i="8"/>
  <c r="I851" i="8"/>
  <c r="H851" i="8"/>
  <c r="G851" i="8"/>
  <c r="O850" i="8"/>
  <c r="M850" i="8"/>
  <c r="K850" i="8"/>
  <c r="H850" i="8"/>
  <c r="O849" i="8"/>
  <c r="M849" i="8"/>
  <c r="K849" i="8"/>
  <c r="H849" i="8"/>
  <c r="O848" i="8"/>
  <c r="M848" i="8"/>
  <c r="K848" i="8"/>
  <c r="H848" i="8"/>
  <c r="O847" i="8"/>
  <c r="M847" i="8"/>
  <c r="K847" i="8"/>
  <c r="H847" i="8"/>
  <c r="O846" i="8"/>
  <c r="M846" i="8"/>
  <c r="K846" i="8"/>
  <c r="H846" i="8"/>
  <c r="O845" i="8"/>
  <c r="M845" i="8"/>
  <c r="L845" i="8"/>
  <c r="K845" i="8"/>
  <c r="H845" i="8"/>
  <c r="O844" i="8"/>
  <c r="M844" i="8"/>
  <c r="L844" i="8"/>
  <c r="K844" i="8"/>
  <c r="H844" i="8"/>
  <c r="O843" i="8"/>
  <c r="M843" i="8"/>
  <c r="L843" i="8"/>
  <c r="K843" i="8"/>
  <c r="H843" i="8"/>
  <c r="O842" i="8"/>
  <c r="M842" i="8"/>
  <c r="L842" i="8"/>
  <c r="K842" i="8"/>
  <c r="H842" i="8"/>
  <c r="O841" i="8"/>
  <c r="M841" i="8"/>
  <c r="L841" i="8"/>
  <c r="K841" i="8"/>
  <c r="H841" i="8"/>
  <c r="O840" i="8"/>
  <c r="M840" i="8"/>
  <c r="L840" i="8"/>
  <c r="K840" i="8"/>
  <c r="H840" i="8"/>
  <c r="O839" i="8"/>
  <c r="M839" i="8"/>
  <c r="L839" i="8"/>
  <c r="K839" i="8"/>
  <c r="H839" i="8"/>
  <c r="O838" i="8"/>
  <c r="M838" i="8"/>
  <c r="L838" i="8"/>
  <c r="K838" i="8"/>
  <c r="H838" i="8"/>
  <c r="O837" i="8"/>
  <c r="M837" i="8"/>
  <c r="L837" i="8"/>
  <c r="K837" i="8"/>
  <c r="I837" i="8"/>
  <c r="H837" i="8"/>
  <c r="G837" i="8"/>
  <c r="O836" i="8"/>
  <c r="M836" i="8"/>
  <c r="L836" i="8"/>
  <c r="K836" i="8"/>
  <c r="H836" i="8"/>
  <c r="O835" i="8"/>
  <c r="M835" i="8"/>
  <c r="L835" i="8"/>
  <c r="K835" i="8"/>
  <c r="H835" i="8"/>
  <c r="O834" i="8"/>
  <c r="M834" i="8"/>
  <c r="L834" i="8"/>
  <c r="K834" i="8"/>
  <c r="H834" i="8"/>
  <c r="O833" i="8"/>
  <c r="M833" i="8"/>
  <c r="L833" i="8"/>
  <c r="K833" i="8"/>
  <c r="H833" i="8"/>
  <c r="O832" i="8"/>
  <c r="M832" i="8"/>
  <c r="L832" i="8"/>
  <c r="K832" i="8"/>
  <c r="H832" i="8"/>
  <c r="O831" i="8"/>
  <c r="M831" i="8"/>
  <c r="L831" i="8"/>
  <c r="K831" i="8"/>
  <c r="H831" i="8"/>
  <c r="O830" i="8"/>
  <c r="M830" i="8"/>
  <c r="L830" i="8"/>
  <c r="K830" i="8"/>
  <c r="H830" i="8"/>
  <c r="O829" i="8"/>
  <c r="M829" i="8"/>
  <c r="L829" i="8"/>
  <c r="K829" i="8"/>
  <c r="H829" i="8"/>
  <c r="O828" i="8"/>
  <c r="M828" i="8"/>
  <c r="L828" i="8"/>
  <c r="K828" i="8"/>
  <c r="H828" i="8"/>
  <c r="O827" i="8"/>
  <c r="M827" i="8"/>
  <c r="L827" i="8"/>
  <c r="K827" i="8"/>
  <c r="H827" i="8"/>
  <c r="O826" i="8"/>
  <c r="M826" i="8"/>
  <c r="L826" i="8"/>
  <c r="K826" i="8"/>
  <c r="H826" i="8"/>
  <c r="O825" i="8"/>
  <c r="M825" i="8"/>
  <c r="L825" i="8"/>
  <c r="K825" i="8"/>
  <c r="H825" i="8"/>
  <c r="O824" i="8"/>
  <c r="M824" i="8"/>
  <c r="L824" i="8"/>
  <c r="K824" i="8"/>
  <c r="H824" i="8"/>
  <c r="O823" i="8"/>
  <c r="M823" i="8"/>
  <c r="L823" i="8"/>
  <c r="K823" i="8"/>
  <c r="H823" i="8"/>
  <c r="O822" i="8"/>
  <c r="M822" i="8"/>
  <c r="L822" i="8"/>
  <c r="K822" i="8"/>
  <c r="H822" i="8"/>
  <c r="O821" i="8"/>
  <c r="M821" i="8"/>
  <c r="L821" i="8"/>
  <c r="K821" i="8"/>
  <c r="H821" i="8"/>
  <c r="O820" i="8"/>
  <c r="M820" i="8"/>
  <c r="L820" i="8"/>
  <c r="K820" i="8"/>
  <c r="H820" i="8"/>
  <c r="O819" i="8"/>
  <c r="M819" i="8"/>
  <c r="L819" i="8"/>
  <c r="K819" i="8"/>
  <c r="H819" i="8"/>
  <c r="O818" i="8"/>
  <c r="M818" i="8"/>
  <c r="L818" i="8"/>
  <c r="K818" i="8"/>
  <c r="H818" i="8"/>
  <c r="O817" i="8"/>
  <c r="M817" i="8"/>
  <c r="L817" i="8"/>
  <c r="K817" i="8"/>
  <c r="H817" i="8"/>
  <c r="O816" i="8"/>
  <c r="M816" i="8"/>
  <c r="L816" i="8"/>
  <c r="K816" i="8"/>
  <c r="H816" i="8"/>
  <c r="O815" i="8"/>
  <c r="M815" i="8"/>
  <c r="L815" i="8"/>
  <c r="K815" i="8"/>
  <c r="H815" i="8"/>
  <c r="O814" i="8"/>
  <c r="M814" i="8"/>
  <c r="L814" i="8"/>
  <c r="K814" i="8"/>
  <c r="H814" i="8"/>
  <c r="O813" i="8"/>
  <c r="M813" i="8"/>
  <c r="L813" i="8"/>
  <c r="K813" i="8"/>
  <c r="H813" i="8"/>
  <c r="G813" i="8"/>
  <c r="O812" i="8"/>
  <c r="M812" i="8"/>
  <c r="L812" i="8"/>
  <c r="K812" i="8"/>
  <c r="H812" i="8"/>
  <c r="G812" i="8"/>
  <c r="O811" i="8"/>
  <c r="M811" i="8"/>
  <c r="L811" i="8"/>
  <c r="K811" i="8"/>
  <c r="H811" i="8"/>
  <c r="O810" i="8"/>
  <c r="M810" i="8"/>
  <c r="L810" i="8"/>
  <c r="K810" i="8"/>
  <c r="H810" i="8"/>
  <c r="O809" i="8"/>
  <c r="M809" i="8"/>
  <c r="L809" i="8"/>
  <c r="K809" i="8"/>
  <c r="H809" i="8"/>
  <c r="Y808" i="8"/>
  <c r="O808" i="8"/>
  <c r="M808" i="8"/>
  <c r="L808" i="8"/>
  <c r="K808" i="8"/>
  <c r="H808" i="8"/>
  <c r="Y807" i="8"/>
  <c r="O807" i="8"/>
  <c r="M807" i="8"/>
  <c r="L807" i="8"/>
  <c r="K807" i="8"/>
  <c r="H807" i="8"/>
  <c r="Y806" i="8"/>
  <c r="O806" i="8"/>
  <c r="M806" i="8"/>
  <c r="L806" i="8"/>
  <c r="K806" i="8"/>
  <c r="H806" i="8"/>
  <c r="Y805" i="8"/>
  <c r="O805" i="8"/>
  <c r="M805" i="8"/>
  <c r="L805" i="8"/>
  <c r="K805" i="8"/>
  <c r="H805" i="8"/>
  <c r="Y804" i="8"/>
  <c r="O804" i="8"/>
  <c r="M804" i="8"/>
  <c r="L804" i="8"/>
  <c r="K804" i="8"/>
  <c r="I804" i="8"/>
  <c r="H804" i="8"/>
  <c r="G804" i="8"/>
  <c r="Y803" i="8"/>
  <c r="O803" i="8"/>
  <c r="M803" i="8"/>
  <c r="L803" i="8"/>
  <c r="K803" i="8"/>
  <c r="H803" i="8"/>
  <c r="Y802" i="8"/>
  <c r="O802" i="8"/>
  <c r="M802" i="8"/>
  <c r="L802" i="8"/>
  <c r="K802" i="8"/>
  <c r="H802" i="8"/>
  <c r="Y801" i="8"/>
  <c r="O801" i="8"/>
  <c r="M801" i="8"/>
  <c r="L801" i="8"/>
  <c r="K801" i="8"/>
  <c r="H801" i="8"/>
  <c r="Y800" i="8"/>
  <c r="O800" i="8"/>
  <c r="M800" i="8"/>
  <c r="L800" i="8"/>
  <c r="K800" i="8"/>
  <c r="H800" i="8"/>
  <c r="Y799" i="8"/>
  <c r="O799" i="8"/>
  <c r="M799" i="8"/>
  <c r="L799" i="8"/>
  <c r="K799" i="8"/>
  <c r="H799" i="8"/>
  <c r="Y798" i="8"/>
  <c r="O798" i="8"/>
  <c r="M798" i="8"/>
  <c r="L798" i="8"/>
  <c r="K798" i="8"/>
  <c r="I798" i="8"/>
  <c r="H798" i="8"/>
  <c r="G798" i="8"/>
  <c r="Y797" i="8"/>
  <c r="O797" i="8"/>
  <c r="M797" i="8"/>
  <c r="L797" i="8"/>
  <c r="K797" i="8"/>
  <c r="H797" i="8"/>
  <c r="Y796" i="8"/>
  <c r="O796" i="8"/>
  <c r="M796" i="8"/>
  <c r="L796" i="8"/>
  <c r="K796" i="8"/>
  <c r="H796" i="8"/>
  <c r="Y795" i="8"/>
  <c r="O795" i="8"/>
  <c r="M795" i="8"/>
  <c r="L795" i="8"/>
  <c r="K795" i="8"/>
  <c r="H795" i="8"/>
  <c r="Y794" i="8"/>
  <c r="O794" i="8"/>
  <c r="M794" i="8"/>
  <c r="L794" i="8"/>
  <c r="K794" i="8"/>
  <c r="H794" i="8"/>
  <c r="Y793" i="8"/>
  <c r="O793" i="8"/>
  <c r="M793" i="8"/>
  <c r="L793" i="8"/>
  <c r="K793" i="8"/>
  <c r="H793" i="8"/>
  <c r="Y792" i="8"/>
  <c r="O792" i="8"/>
  <c r="M792" i="8"/>
  <c r="L792" i="8"/>
  <c r="K792" i="8"/>
  <c r="H792" i="8"/>
  <c r="Y791" i="8"/>
  <c r="O791" i="8"/>
  <c r="M791" i="8"/>
  <c r="L791" i="8"/>
  <c r="K791" i="8"/>
  <c r="I791" i="8"/>
  <c r="H791" i="8"/>
  <c r="G791" i="8"/>
  <c r="Y790" i="8"/>
  <c r="O790" i="8"/>
  <c r="M790" i="8"/>
  <c r="L790" i="8"/>
  <c r="K790" i="8"/>
  <c r="H790" i="8"/>
  <c r="Y789" i="8"/>
  <c r="O789" i="8"/>
  <c r="M789" i="8"/>
  <c r="L789" i="8"/>
  <c r="K789" i="8"/>
  <c r="H789" i="8"/>
  <c r="Y788" i="8"/>
  <c r="O788" i="8"/>
  <c r="M788" i="8"/>
  <c r="L788" i="8"/>
  <c r="K788" i="8"/>
  <c r="H788" i="8"/>
  <c r="Y787" i="8"/>
  <c r="O787" i="8"/>
  <c r="M787" i="8"/>
  <c r="L787" i="8"/>
  <c r="K787" i="8"/>
  <c r="H787" i="8"/>
  <c r="Y786" i="8"/>
  <c r="O786" i="8"/>
  <c r="M786" i="8"/>
  <c r="L786" i="8"/>
  <c r="K786" i="8"/>
  <c r="H786" i="8"/>
  <c r="Y785" i="8"/>
  <c r="O785" i="8"/>
  <c r="M785" i="8"/>
  <c r="L785" i="8"/>
  <c r="K785" i="8"/>
  <c r="H785" i="8"/>
  <c r="Y784" i="8"/>
  <c r="O784" i="8"/>
  <c r="M784" i="8"/>
  <c r="L784" i="8"/>
  <c r="K784" i="8"/>
  <c r="H784" i="8"/>
  <c r="Y783" i="8"/>
  <c r="O783" i="8"/>
  <c r="M783" i="8"/>
  <c r="L783" i="8"/>
  <c r="K783" i="8"/>
  <c r="H783" i="8"/>
  <c r="Y782" i="8"/>
  <c r="O782" i="8"/>
  <c r="M782" i="8"/>
  <c r="L782" i="8"/>
  <c r="K782" i="8"/>
  <c r="H782" i="8"/>
  <c r="Y781" i="8"/>
  <c r="O781" i="8"/>
  <c r="M781" i="8"/>
  <c r="L781" i="8"/>
  <c r="K781" i="8"/>
  <c r="H781" i="8"/>
  <c r="Y780" i="8"/>
  <c r="O780" i="8"/>
  <c r="M780" i="8"/>
  <c r="L780" i="8"/>
  <c r="K780" i="8"/>
  <c r="H780" i="8"/>
  <c r="G780" i="8"/>
  <c r="Y779" i="8"/>
  <c r="O779" i="8"/>
  <c r="M779" i="8"/>
  <c r="L779" i="8"/>
  <c r="K779" i="8"/>
  <c r="H779" i="8"/>
  <c r="Y778" i="8"/>
  <c r="O778" i="8"/>
  <c r="M778" i="8"/>
  <c r="L778" i="8"/>
  <c r="K778" i="8"/>
  <c r="H778" i="8"/>
  <c r="Y777" i="8"/>
  <c r="O777" i="8"/>
  <c r="M777" i="8"/>
  <c r="L777" i="8"/>
  <c r="K777" i="8"/>
  <c r="H777" i="8"/>
  <c r="Y776" i="8"/>
  <c r="O776" i="8"/>
  <c r="M776" i="8"/>
  <c r="L776" i="8"/>
  <c r="K776" i="8"/>
  <c r="H776" i="8"/>
  <c r="Y775" i="8"/>
  <c r="O775" i="8"/>
  <c r="M775" i="8"/>
  <c r="L775" i="8"/>
  <c r="K775" i="8"/>
  <c r="H775" i="8"/>
  <c r="Y774" i="8"/>
  <c r="O774" i="8"/>
  <c r="M774" i="8"/>
  <c r="L774" i="8"/>
  <c r="K774" i="8"/>
  <c r="H774" i="8"/>
  <c r="Y773" i="8"/>
  <c r="O773" i="8"/>
  <c r="M773" i="8"/>
  <c r="L773" i="8"/>
  <c r="K773" i="8"/>
  <c r="H773" i="8"/>
  <c r="Y772" i="8"/>
  <c r="O772" i="8"/>
  <c r="M772" i="8"/>
  <c r="L772" i="8"/>
  <c r="K772" i="8"/>
  <c r="H772" i="8"/>
  <c r="Y771" i="8"/>
  <c r="O771" i="8"/>
  <c r="M771" i="8"/>
  <c r="L771" i="8"/>
  <c r="K771" i="8"/>
  <c r="H771" i="8"/>
  <c r="Y770" i="8"/>
  <c r="O770" i="8"/>
  <c r="M770" i="8"/>
  <c r="L770" i="8"/>
  <c r="K770" i="8"/>
  <c r="H770" i="8"/>
  <c r="Y769" i="8"/>
  <c r="O769" i="8"/>
  <c r="M769" i="8"/>
  <c r="L769" i="8"/>
  <c r="K769" i="8"/>
  <c r="H769" i="8"/>
  <c r="Y768" i="8"/>
  <c r="O768" i="8"/>
  <c r="M768" i="8"/>
  <c r="L768" i="8"/>
  <c r="K768" i="8"/>
  <c r="H768" i="8"/>
  <c r="Y767" i="8"/>
  <c r="O767" i="8"/>
  <c r="M767" i="8"/>
  <c r="L767" i="8"/>
  <c r="K767" i="8"/>
  <c r="H767" i="8"/>
  <c r="Y766" i="8"/>
  <c r="O766" i="8"/>
  <c r="M766" i="8"/>
  <c r="L766" i="8"/>
  <c r="K766" i="8"/>
  <c r="H766" i="8"/>
  <c r="Y765" i="8"/>
  <c r="O765" i="8"/>
  <c r="M765" i="8"/>
  <c r="L765" i="8"/>
  <c r="K765" i="8"/>
  <c r="H765" i="8"/>
  <c r="Y764" i="8"/>
  <c r="O764" i="8"/>
  <c r="M764" i="8"/>
  <c r="L764" i="8"/>
  <c r="K764" i="8"/>
  <c r="H764" i="8"/>
  <c r="Y763" i="8"/>
  <c r="O763" i="8"/>
  <c r="M763" i="8"/>
  <c r="L763" i="8"/>
  <c r="K763" i="8"/>
  <c r="H763" i="8"/>
  <c r="Y762" i="8"/>
  <c r="O762" i="8"/>
  <c r="M762" i="8"/>
  <c r="L762" i="8"/>
  <c r="K762" i="8"/>
  <c r="H762" i="8"/>
  <c r="Y761" i="8"/>
  <c r="O761" i="8"/>
  <c r="M761" i="8"/>
  <c r="L761" i="8"/>
  <c r="K761" i="8"/>
  <c r="H761" i="8"/>
  <c r="Y760" i="8"/>
  <c r="O760" i="8"/>
  <c r="M760" i="8"/>
  <c r="L760" i="8"/>
  <c r="K760" i="8"/>
  <c r="H760" i="8"/>
  <c r="Y759" i="8"/>
  <c r="O759" i="8"/>
  <c r="M759" i="8"/>
  <c r="L759" i="8"/>
  <c r="K759" i="8"/>
  <c r="H759" i="8"/>
  <c r="Y758" i="8"/>
  <c r="O758" i="8"/>
  <c r="M758" i="8"/>
  <c r="L758" i="8"/>
  <c r="K758" i="8"/>
  <c r="H758" i="8"/>
  <c r="Y757" i="8"/>
  <c r="O757" i="8"/>
  <c r="M757" i="8"/>
  <c r="L757" i="8"/>
  <c r="K757" i="8"/>
  <c r="H757" i="8"/>
  <c r="Y756" i="8"/>
  <c r="O756" i="8"/>
  <c r="M756" i="8"/>
  <c r="L756" i="8"/>
  <c r="K756" i="8"/>
  <c r="H756" i="8"/>
  <c r="G756" i="8"/>
  <c r="Y755" i="8"/>
  <c r="O755" i="8"/>
  <c r="M755" i="8"/>
  <c r="L755" i="8"/>
  <c r="K755" i="8"/>
  <c r="H755" i="8"/>
  <c r="Y754" i="8"/>
  <c r="O754" i="8"/>
  <c r="M754" i="8"/>
  <c r="L754" i="8"/>
  <c r="K754" i="8"/>
  <c r="H754" i="8"/>
  <c r="Y753" i="8"/>
  <c r="O753" i="8"/>
  <c r="M753" i="8"/>
  <c r="L753" i="8"/>
  <c r="K753" i="8"/>
  <c r="H753" i="8"/>
  <c r="Y752" i="8"/>
  <c r="O752" i="8"/>
  <c r="M752" i="8"/>
  <c r="L752" i="8"/>
  <c r="K752" i="8"/>
  <c r="H752" i="8"/>
  <c r="Y751" i="8"/>
  <c r="O751" i="8"/>
  <c r="M751" i="8"/>
  <c r="L751" i="8"/>
  <c r="K751" i="8"/>
  <c r="H751" i="8"/>
  <c r="Y750" i="8"/>
  <c r="O750" i="8"/>
  <c r="M750" i="8"/>
  <c r="L750" i="8"/>
  <c r="K750" i="8"/>
  <c r="H750" i="8"/>
  <c r="Y749" i="8"/>
  <c r="O749" i="8"/>
  <c r="M749" i="8"/>
  <c r="L749" i="8"/>
  <c r="K749" i="8"/>
  <c r="H749" i="8"/>
  <c r="Y748" i="8"/>
  <c r="O748" i="8"/>
  <c r="M748" i="8"/>
  <c r="L748" i="8"/>
  <c r="K748" i="8"/>
  <c r="H748" i="8"/>
  <c r="Y747" i="8"/>
  <c r="O747" i="8"/>
  <c r="M747" i="8"/>
  <c r="L747" i="8"/>
  <c r="K747" i="8"/>
  <c r="H747" i="8"/>
  <c r="Y746" i="8"/>
  <c r="O746" i="8"/>
  <c r="M746" i="8"/>
  <c r="L746" i="8"/>
  <c r="K746" i="8"/>
  <c r="H746" i="8"/>
  <c r="Y745" i="8"/>
  <c r="O745" i="8"/>
  <c r="M745" i="8"/>
  <c r="L745" i="8"/>
  <c r="K745" i="8"/>
  <c r="H745" i="8"/>
  <c r="G745" i="8"/>
  <c r="Y744" i="8"/>
  <c r="O744" i="8"/>
  <c r="M744" i="8"/>
  <c r="L744" i="8"/>
  <c r="K744" i="8"/>
  <c r="H744" i="8"/>
  <c r="Y743" i="8"/>
  <c r="O743" i="8"/>
  <c r="M743" i="8"/>
  <c r="L743" i="8"/>
  <c r="K743" i="8"/>
  <c r="H743" i="8"/>
  <c r="Y742" i="8"/>
  <c r="O742" i="8"/>
  <c r="M742" i="8"/>
  <c r="L742" i="8"/>
  <c r="K742" i="8"/>
  <c r="H742" i="8"/>
  <c r="Y741" i="8"/>
  <c r="O741" i="8"/>
  <c r="M741" i="8"/>
  <c r="L741" i="8"/>
  <c r="K741" i="8"/>
  <c r="H741" i="8"/>
  <c r="Y740" i="8"/>
  <c r="O740" i="8"/>
  <c r="M740" i="8"/>
  <c r="L740" i="8"/>
  <c r="K740" i="8"/>
  <c r="H740" i="8"/>
  <c r="Y739" i="8"/>
  <c r="O739" i="8"/>
  <c r="M739" i="8"/>
  <c r="L739" i="8"/>
  <c r="K739" i="8"/>
  <c r="H739" i="8"/>
  <c r="Y738" i="8"/>
  <c r="O738" i="8"/>
  <c r="M738" i="8"/>
  <c r="L738" i="8"/>
  <c r="K738" i="8"/>
  <c r="H738" i="8"/>
  <c r="Y737" i="8"/>
  <c r="O737" i="8"/>
  <c r="M737" i="8"/>
  <c r="L737" i="8"/>
  <c r="K737" i="8"/>
  <c r="H737" i="8"/>
  <c r="Y736" i="8"/>
  <c r="O736" i="8"/>
  <c r="M736" i="8"/>
  <c r="L736" i="8"/>
  <c r="K736" i="8"/>
  <c r="H736" i="8"/>
  <c r="Y735" i="8"/>
  <c r="O735" i="8"/>
  <c r="M735" i="8"/>
  <c r="L735" i="8"/>
  <c r="K735" i="8"/>
  <c r="H735" i="8"/>
  <c r="Y734" i="8"/>
  <c r="O734" i="8"/>
  <c r="M734" i="8"/>
  <c r="L734" i="8"/>
  <c r="K734" i="8"/>
  <c r="H734" i="8"/>
  <c r="Y733" i="8"/>
  <c r="O733" i="8"/>
  <c r="M733" i="8"/>
  <c r="L733" i="8"/>
  <c r="K733" i="8"/>
  <c r="H733" i="8"/>
  <c r="Y732" i="8"/>
  <c r="O732" i="8"/>
  <c r="M732" i="8"/>
  <c r="L732" i="8"/>
  <c r="K732" i="8"/>
  <c r="H732" i="8"/>
  <c r="Y731" i="8"/>
  <c r="O731" i="8"/>
  <c r="M731" i="8"/>
  <c r="L731" i="8"/>
  <c r="K731" i="8"/>
  <c r="H731" i="8"/>
  <c r="Y730" i="8"/>
  <c r="O730" i="8"/>
  <c r="M730" i="8"/>
  <c r="L730" i="8"/>
  <c r="K730" i="8"/>
  <c r="H730" i="8"/>
  <c r="Y729" i="8"/>
  <c r="O729" i="8"/>
  <c r="M729" i="8"/>
  <c r="L729" i="8"/>
  <c r="K729" i="8"/>
  <c r="H729" i="8"/>
  <c r="Y728" i="8"/>
  <c r="O728" i="8"/>
  <c r="M728" i="8"/>
  <c r="L728" i="8"/>
  <c r="K728" i="8"/>
  <c r="H728" i="8"/>
  <c r="Y727" i="8"/>
  <c r="O727" i="8"/>
  <c r="M727" i="8"/>
  <c r="L727" i="8"/>
  <c r="K727" i="8"/>
  <c r="H727" i="8"/>
  <c r="Y726" i="8"/>
  <c r="O726" i="8"/>
  <c r="M726" i="8"/>
  <c r="L726" i="8"/>
  <c r="K726" i="8"/>
  <c r="H726" i="8"/>
  <c r="Y725" i="8"/>
  <c r="O725" i="8"/>
  <c r="M725" i="8"/>
  <c r="L725" i="8"/>
  <c r="K725" i="8"/>
  <c r="H725" i="8"/>
  <c r="Y724" i="8"/>
  <c r="O724" i="8"/>
  <c r="M724" i="8"/>
  <c r="L724" i="8"/>
  <c r="K724" i="8"/>
  <c r="H724" i="8"/>
  <c r="Y723" i="8"/>
  <c r="O723" i="8"/>
  <c r="M723" i="8"/>
  <c r="L723" i="8"/>
  <c r="K723" i="8"/>
  <c r="H723" i="8"/>
  <c r="Y722" i="8"/>
  <c r="O722" i="8"/>
  <c r="M722" i="8"/>
  <c r="L722" i="8"/>
  <c r="K722" i="8"/>
  <c r="H722" i="8"/>
  <c r="Y721" i="8"/>
  <c r="O721" i="8"/>
  <c r="M721" i="8"/>
  <c r="L721" i="8"/>
  <c r="K721" i="8"/>
  <c r="H721" i="8"/>
  <c r="Y720" i="8"/>
  <c r="O720" i="8"/>
  <c r="M720" i="8"/>
  <c r="L720" i="8"/>
  <c r="K720" i="8"/>
  <c r="H720" i="8"/>
  <c r="Y719" i="8"/>
  <c r="O719" i="8"/>
  <c r="M719" i="8"/>
  <c r="L719" i="8"/>
  <c r="K719" i="8"/>
  <c r="H719" i="8"/>
  <c r="Y718" i="8"/>
  <c r="O718" i="8"/>
  <c r="M718" i="8"/>
  <c r="L718" i="8"/>
  <c r="K718" i="8"/>
  <c r="H718" i="8"/>
  <c r="Y717" i="8"/>
  <c r="O717" i="8"/>
  <c r="M717" i="8"/>
  <c r="L717" i="8"/>
  <c r="K717" i="8"/>
  <c r="H717" i="8"/>
  <c r="Y716" i="8"/>
  <c r="O716" i="8"/>
  <c r="M716" i="8"/>
  <c r="L716" i="8"/>
  <c r="K716" i="8"/>
  <c r="H716" i="8"/>
  <c r="Y715" i="8"/>
  <c r="O715" i="8"/>
  <c r="M715" i="8"/>
  <c r="L715" i="8"/>
  <c r="K715" i="8"/>
  <c r="H715" i="8"/>
  <c r="Y714" i="8"/>
  <c r="O714" i="8"/>
  <c r="M714" i="8"/>
  <c r="L714" i="8"/>
  <c r="K714" i="8"/>
  <c r="H714" i="8"/>
  <c r="Y713" i="8"/>
  <c r="O713" i="8"/>
  <c r="M713" i="8"/>
  <c r="L713" i="8"/>
  <c r="K713" i="8"/>
  <c r="H713" i="8"/>
  <c r="Y712" i="8"/>
  <c r="O712" i="8"/>
  <c r="M712" i="8"/>
  <c r="L712" i="8"/>
  <c r="K712" i="8"/>
  <c r="H712" i="8"/>
  <c r="Y711" i="8"/>
  <c r="O711" i="8"/>
  <c r="M711" i="8"/>
  <c r="L711" i="8"/>
  <c r="K711" i="8"/>
  <c r="H711" i="8"/>
  <c r="Y710" i="8"/>
  <c r="O710" i="8"/>
  <c r="M710" i="8"/>
  <c r="L710" i="8"/>
  <c r="K710" i="8"/>
  <c r="H710" i="8"/>
  <c r="Y709" i="8"/>
  <c r="O709" i="8"/>
  <c r="M709" i="8"/>
  <c r="L709" i="8"/>
  <c r="K709" i="8"/>
  <c r="H709" i="8"/>
  <c r="Y708" i="8"/>
  <c r="O708" i="8"/>
  <c r="M708" i="8"/>
  <c r="L708" i="8"/>
  <c r="K708" i="8"/>
  <c r="H708" i="8"/>
  <c r="Y707" i="8"/>
  <c r="O707" i="8"/>
  <c r="M707" i="8"/>
  <c r="L707" i="8"/>
  <c r="K707" i="8"/>
  <c r="H707" i="8"/>
  <c r="Y706" i="8"/>
  <c r="O706" i="8"/>
  <c r="M706" i="8"/>
  <c r="L706" i="8"/>
  <c r="K706" i="8"/>
  <c r="H706" i="8"/>
  <c r="Y705" i="8"/>
  <c r="O705" i="8"/>
  <c r="M705" i="8"/>
  <c r="L705" i="8"/>
  <c r="K705" i="8"/>
  <c r="H705" i="8"/>
  <c r="Y704" i="8"/>
  <c r="O704" i="8"/>
  <c r="M704" i="8"/>
  <c r="L704" i="8"/>
  <c r="K704" i="8"/>
  <c r="H704" i="8"/>
  <c r="Y703" i="8"/>
  <c r="O703" i="8"/>
  <c r="M703" i="8"/>
  <c r="L703" i="8"/>
  <c r="K703" i="8"/>
  <c r="H703" i="8"/>
  <c r="Y702" i="8"/>
  <c r="O702" i="8"/>
  <c r="M702" i="8"/>
  <c r="L702" i="8"/>
  <c r="K702" i="8"/>
  <c r="H702" i="8"/>
  <c r="Y701" i="8"/>
  <c r="O701" i="8"/>
  <c r="M701" i="8"/>
  <c r="L701" i="8"/>
  <c r="K701" i="8"/>
  <c r="H701" i="8"/>
  <c r="Y700" i="8"/>
  <c r="O700" i="8"/>
  <c r="M700" i="8"/>
  <c r="L700" i="8"/>
  <c r="K700" i="8"/>
  <c r="H700" i="8"/>
  <c r="Y699" i="8"/>
  <c r="O699" i="8"/>
  <c r="M699" i="8"/>
  <c r="L699" i="8"/>
  <c r="K699" i="8"/>
  <c r="H699" i="8"/>
  <c r="Y698" i="8"/>
  <c r="O698" i="8"/>
  <c r="M698" i="8"/>
  <c r="L698" i="8"/>
  <c r="K698" i="8"/>
  <c r="H698" i="8"/>
  <c r="Y697" i="8"/>
  <c r="O697" i="8"/>
  <c r="M697" i="8"/>
  <c r="L697" i="8"/>
  <c r="K697" i="8"/>
  <c r="H697" i="8"/>
  <c r="Y696" i="8"/>
  <c r="O696" i="8"/>
  <c r="M696" i="8"/>
  <c r="L696" i="8"/>
  <c r="K696" i="8"/>
  <c r="H696" i="8"/>
  <c r="Y695" i="8"/>
  <c r="O695" i="8"/>
  <c r="M695" i="8"/>
  <c r="L695" i="8"/>
  <c r="K695" i="8"/>
  <c r="H695" i="8"/>
  <c r="Y694" i="8"/>
  <c r="O694" i="8"/>
  <c r="M694" i="8"/>
  <c r="L694" i="8"/>
  <c r="K694" i="8"/>
  <c r="H694" i="8"/>
  <c r="Y693" i="8"/>
  <c r="O693" i="8"/>
  <c r="M693" i="8"/>
  <c r="L693" i="8"/>
  <c r="K693" i="8"/>
  <c r="H693" i="8"/>
  <c r="Y692" i="8"/>
  <c r="O692" i="8"/>
  <c r="M692" i="8"/>
  <c r="L692" i="8"/>
  <c r="K692" i="8"/>
  <c r="H692" i="8"/>
  <c r="Y691" i="8"/>
  <c r="O691" i="8"/>
  <c r="M691" i="8"/>
  <c r="L691" i="8"/>
  <c r="K691" i="8"/>
  <c r="H691" i="8"/>
  <c r="Y690" i="8"/>
  <c r="O690" i="8"/>
  <c r="M690" i="8"/>
  <c r="L690" i="8"/>
  <c r="K690" i="8"/>
  <c r="H690" i="8"/>
  <c r="Y689" i="8"/>
  <c r="O689" i="8"/>
  <c r="M689" i="8"/>
  <c r="L689" i="8"/>
  <c r="K689" i="8"/>
  <c r="H689" i="8"/>
  <c r="Y688" i="8"/>
  <c r="O688" i="8"/>
  <c r="M688" i="8"/>
  <c r="L688" i="8"/>
  <c r="K688" i="8"/>
  <c r="H688" i="8"/>
  <c r="Y687" i="8"/>
  <c r="O687" i="8"/>
  <c r="M687" i="8"/>
  <c r="L687" i="8"/>
  <c r="K687" i="8"/>
  <c r="H687" i="8"/>
  <c r="Y686" i="8"/>
  <c r="O686" i="8"/>
  <c r="M686" i="8"/>
  <c r="L686" i="8"/>
  <c r="K686" i="8"/>
  <c r="H686" i="8"/>
  <c r="Y685" i="8"/>
  <c r="O685" i="8"/>
  <c r="M685" i="8"/>
  <c r="L685" i="8"/>
  <c r="K685" i="8"/>
  <c r="H685" i="8"/>
  <c r="Y684" i="8"/>
  <c r="O684" i="8"/>
  <c r="M684" i="8"/>
  <c r="L684" i="8"/>
  <c r="K684" i="8"/>
  <c r="H684" i="8"/>
  <c r="Y683" i="8"/>
  <c r="O683" i="8"/>
  <c r="M683" i="8"/>
  <c r="L683" i="8"/>
  <c r="K683" i="8"/>
  <c r="H683" i="8"/>
  <c r="Y682" i="8"/>
  <c r="O682" i="8"/>
  <c r="M682" i="8"/>
  <c r="L682" i="8"/>
  <c r="K682" i="8"/>
  <c r="H682" i="8"/>
  <c r="Y681" i="8"/>
  <c r="O681" i="8"/>
  <c r="M681" i="8"/>
  <c r="L681" i="8"/>
  <c r="K681" i="8"/>
  <c r="H681" i="8"/>
  <c r="Y680" i="8"/>
  <c r="O680" i="8"/>
  <c r="M680" i="8"/>
  <c r="L680" i="8"/>
  <c r="K680" i="8"/>
  <c r="H680" i="8"/>
  <c r="Y679" i="8"/>
  <c r="O679" i="8"/>
  <c r="M679" i="8"/>
  <c r="L679" i="8"/>
  <c r="K679" i="8"/>
  <c r="H679" i="8"/>
  <c r="Y678" i="8"/>
  <c r="O678" i="8"/>
  <c r="M678" i="8"/>
  <c r="L678" i="8"/>
  <c r="K678" i="8"/>
  <c r="H678" i="8"/>
  <c r="Y677" i="8"/>
  <c r="O677" i="8"/>
  <c r="M677" i="8"/>
  <c r="L677" i="8"/>
  <c r="K677" i="8"/>
  <c r="H677" i="8"/>
  <c r="Y676" i="8"/>
  <c r="O676" i="8"/>
  <c r="M676" i="8"/>
  <c r="L676" i="8"/>
  <c r="K676" i="8"/>
  <c r="H676" i="8"/>
  <c r="Y675" i="8"/>
  <c r="O675" i="8"/>
  <c r="M675" i="8"/>
  <c r="L675" i="8"/>
  <c r="K675" i="8"/>
  <c r="H675" i="8"/>
  <c r="Y674" i="8"/>
  <c r="O674" i="8"/>
  <c r="M674" i="8"/>
  <c r="L674" i="8"/>
  <c r="K674" i="8"/>
  <c r="H674" i="8"/>
  <c r="Y673" i="8"/>
  <c r="O673" i="8"/>
  <c r="M673" i="8"/>
  <c r="L673" i="8"/>
  <c r="K673" i="8"/>
  <c r="H673" i="8"/>
  <c r="Y672" i="8"/>
  <c r="O672" i="8"/>
  <c r="M672" i="8"/>
  <c r="L672" i="8"/>
  <c r="K672" i="8"/>
  <c r="H672" i="8"/>
  <c r="Y671" i="8"/>
  <c r="O671" i="8"/>
  <c r="M671" i="8"/>
  <c r="L671" i="8"/>
  <c r="K671" i="8"/>
  <c r="I671" i="8"/>
  <c r="H671" i="8"/>
  <c r="G671" i="8"/>
  <c r="Y670" i="8"/>
  <c r="O670" i="8"/>
  <c r="M670" i="8"/>
  <c r="L670" i="8"/>
  <c r="K670" i="8"/>
  <c r="H670" i="8"/>
  <c r="Y669" i="8"/>
  <c r="O669" i="8"/>
  <c r="M669" i="8"/>
  <c r="L669" i="8"/>
  <c r="K669" i="8"/>
  <c r="H669" i="8"/>
  <c r="Y668" i="8"/>
  <c r="O668" i="8"/>
  <c r="M668" i="8"/>
  <c r="L668" i="8"/>
  <c r="K668" i="8"/>
  <c r="H668" i="8"/>
  <c r="Y667" i="8"/>
  <c r="O667" i="8"/>
  <c r="M667" i="8"/>
  <c r="L667" i="8"/>
  <c r="K667" i="8"/>
  <c r="H667" i="8"/>
  <c r="Y666" i="8"/>
  <c r="O666" i="8"/>
  <c r="M666" i="8"/>
  <c r="L666" i="8"/>
  <c r="K666" i="8"/>
  <c r="H666" i="8"/>
  <c r="Y665" i="8"/>
  <c r="O665" i="8"/>
  <c r="M665" i="8"/>
  <c r="L665" i="8"/>
  <c r="K665" i="8"/>
  <c r="H665" i="8"/>
  <c r="Y664" i="8"/>
  <c r="O664" i="8"/>
  <c r="M664" i="8"/>
  <c r="L664" i="8"/>
  <c r="K664" i="8"/>
  <c r="H664" i="8"/>
  <c r="Y663" i="8"/>
  <c r="O663" i="8"/>
  <c r="M663" i="8"/>
  <c r="L663" i="8"/>
  <c r="K663" i="8"/>
  <c r="H663" i="8"/>
  <c r="Y662" i="8"/>
  <c r="O662" i="8"/>
  <c r="M662" i="8"/>
  <c r="L662" i="8"/>
  <c r="K662" i="8"/>
  <c r="H662" i="8"/>
  <c r="Y661" i="8"/>
  <c r="O661" i="8"/>
  <c r="M661" i="8"/>
  <c r="L661" i="8"/>
  <c r="K661" i="8"/>
  <c r="H661" i="8"/>
  <c r="Y660" i="8"/>
  <c r="O660" i="8"/>
  <c r="M660" i="8"/>
  <c r="L660" i="8"/>
  <c r="K660" i="8"/>
  <c r="H660" i="8"/>
  <c r="Y659" i="8"/>
  <c r="O659" i="8"/>
  <c r="M659" i="8"/>
  <c r="L659" i="8"/>
  <c r="K659" i="8"/>
  <c r="H659" i="8"/>
  <c r="Y658" i="8"/>
  <c r="O658" i="8"/>
  <c r="M658" i="8"/>
  <c r="L658" i="8"/>
  <c r="K658" i="8"/>
  <c r="H658" i="8"/>
  <c r="Y657" i="8"/>
  <c r="O657" i="8"/>
  <c r="M657" i="8"/>
  <c r="L657" i="8"/>
  <c r="K657" i="8"/>
  <c r="H657" i="8"/>
  <c r="Y656" i="8"/>
  <c r="O656" i="8"/>
  <c r="M656" i="8"/>
  <c r="L656" i="8"/>
  <c r="K656" i="8"/>
  <c r="H656" i="8"/>
  <c r="Y655" i="8"/>
  <c r="O655" i="8"/>
  <c r="M655" i="8"/>
  <c r="L655" i="8"/>
  <c r="K655" i="8"/>
  <c r="H655" i="8"/>
  <c r="Y654" i="8"/>
  <c r="O654" i="8"/>
  <c r="M654" i="8"/>
  <c r="L654" i="8"/>
  <c r="K654" i="8"/>
  <c r="H654" i="8"/>
  <c r="Y653" i="8"/>
  <c r="O653" i="8"/>
  <c r="M653" i="8"/>
  <c r="L653" i="8"/>
  <c r="K653" i="8"/>
  <c r="H653" i="8"/>
  <c r="Y652" i="8"/>
  <c r="O652" i="8"/>
  <c r="M652" i="8"/>
  <c r="L652" i="8"/>
  <c r="K652" i="8"/>
  <c r="H652" i="8"/>
  <c r="Y651" i="8"/>
  <c r="O651" i="8"/>
  <c r="M651" i="8"/>
  <c r="L651" i="8"/>
  <c r="K651" i="8"/>
  <c r="H651" i="8"/>
  <c r="Y650" i="8"/>
  <c r="O650" i="8"/>
  <c r="M650" i="8"/>
  <c r="L650" i="8"/>
  <c r="K650" i="8"/>
  <c r="H650" i="8"/>
  <c r="Y649" i="8"/>
  <c r="O649" i="8"/>
  <c r="M649" i="8"/>
  <c r="L649" i="8"/>
  <c r="K649" i="8"/>
  <c r="H649" i="8"/>
  <c r="Y648" i="8"/>
  <c r="O648" i="8"/>
  <c r="M648" i="8"/>
  <c r="L648" i="8"/>
  <c r="K648" i="8"/>
  <c r="H648" i="8"/>
  <c r="Y647" i="8"/>
  <c r="O647" i="8"/>
  <c r="M647" i="8"/>
  <c r="L647" i="8"/>
  <c r="K647" i="8"/>
  <c r="H647" i="8"/>
  <c r="Y646" i="8"/>
  <c r="O646" i="8"/>
  <c r="M646" i="8"/>
  <c r="L646" i="8"/>
  <c r="K646" i="8"/>
  <c r="H646" i="8"/>
  <c r="Y645" i="8"/>
  <c r="O645" i="8"/>
  <c r="M645" i="8"/>
  <c r="L645" i="8"/>
  <c r="K645" i="8"/>
  <c r="H645" i="8"/>
  <c r="Y644" i="8"/>
  <c r="O644" i="8"/>
  <c r="M644" i="8"/>
  <c r="L644" i="8"/>
  <c r="K644" i="8"/>
  <c r="H644" i="8"/>
  <c r="Y643" i="8"/>
  <c r="O643" i="8"/>
  <c r="M643" i="8"/>
  <c r="L643" i="8"/>
  <c r="K643" i="8"/>
  <c r="H643" i="8"/>
  <c r="Y642" i="8"/>
  <c r="O642" i="8"/>
  <c r="M642" i="8"/>
  <c r="L642" i="8"/>
  <c r="K642" i="8"/>
  <c r="H642" i="8"/>
  <c r="Y641" i="8"/>
  <c r="O641" i="8"/>
  <c r="M641" i="8"/>
  <c r="L641" i="8"/>
  <c r="K641" i="8"/>
  <c r="H641" i="8"/>
  <c r="Y640" i="8"/>
  <c r="O640" i="8"/>
  <c r="M640" i="8"/>
  <c r="L640" i="8"/>
  <c r="K640" i="8"/>
  <c r="H640" i="8"/>
  <c r="Y639" i="8"/>
  <c r="O639" i="8"/>
  <c r="M639" i="8"/>
  <c r="L639" i="8"/>
  <c r="K639" i="8"/>
  <c r="H639" i="8"/>
  <c r="Y638" i="8"/>
  <c r="O638" i="8"/>
  <c r="M638" i="8"/>
  <c r="L638" i="8"/>
  <c r="K638" i="8"/>
  <c r="H638" i="8"/>
  <c r="Y637" i="8"/>
  <c r="O637" i="8"/>
  <c r="M637" i="8"/>
  <c r="L637" i="8"/>
  <c r="K637" i="8"/>
  <c r="H637" i="8"/>
  <c r="Y636" i="8"/>
  <c r="O636" i="8"/>
  <c r="M636" i="8"/>
  <c r="L636" i="8"/>
  <c r="K636" i="8"/>
  <c r="H636" i="8"/>
  <c r="Y635" i="8"/>
  <c r="O635" i="8"/>
  <c r="M635" i="8"/>
  <c r="L635" i="8"/>
  <c r="K635" i="8"/>
  <c r="H635" i="8"/>
  <c r="Y634" i="8"/>
  <c r="O634" i="8"/>
  <c r="M634" i="8"/>
  <c r="L634" i="8"/>
  <c r="K634" i="8"/>
  <c r="H634" i="8"/>
  <c r="Y633" i="8"/>
  <c r="O633" i="8"/>
  <c r="M633" i="8"/>
  <c r="L633" i="8"/>
  <c r="K633" i="8"/>
  <c r="H633" i="8"/>
  <c r="Y632" i="8"/>
  <c r="O632" i="8"/>
  <c r="M632" i="8"/>
  <c r="L632" i="8"/>
  <c r="K632" i="8"/>
  <c r="H632" i="8"/>
  <c r="Y631" i="8"/>
  <c r="O631" i="8"/>
  <c r="M631" i="8"/>
  <c r="L631" i="8"/>
  <c r="K631" i="8"/>
  <c r="I631" i="8"/>
  <c r="H631" i="8"/>
  <c r="G631" i="8"/>
  <c r="Y630" i="8"/>
  <c r="O630" i="8"/>
  <c r="M630" i="8"/>
  <c r="L630" i="8"/>
  <c r="K630" i="8"/>
  <c r="H630" i="8"/>
  <c r="Y629" i="8"/>
  <c r="O629" i="8"/>
  <c r="M629" i="8"/>
  <c r="L629" i="8"/>
  <c r="K629" i="8"/>
  <c r="H629" i="8"/>
  <c r="Y628" i="8"/>
  <c r="O628" i="8"/>
  <c r="M628" i="8"/>
  <c r="L628" i="8"/>
  <c r="K628" i="8"/>
  <c r="H628" i="8"/>
  <c r="Y627" i="8"/>
  <c r="O627" i="8"/>
  <c r="M627" i="8"/>
  <c r="L627" i="8"/>
  <c r="K627" i="8"/>
  <c r="H627" i="8"/>
  <c r="Y626" i="8"/>
  <c r="O626" i="8"/>
  <c r="M626" i="8"/>
  <c r="L626" i="8"/>
  <c r="K626" i="8"/>
  <c r="H626" i="8"/>
  <c r="Y625" i="8"/>
  <c r="O625" i="8"/>
  <c r="M625" i="8"/>
  <c r="L625" i="8"/>
  <c r="K625" i="8"/>
  <c r="H625" i="8"/>
  <c r="Y624" i="8"/>
  <c r="O624" i="8"/>
  <c r="M624" i="8"/>
  <c r="L624" i="8"/>
  <c r="K624" i="8"/>
  <c r="I624" i="8"/>
  <c r="H624" i="8"/>
  <c r="G624" i="8"/>
  <c r="Y623" i="8"/>
  <c r="O623" i="8"/>
  <c r="M623" i="8"/>
  <c r="L623" i="8"/>
  <c r="K623" i="8"/>
  <c r="H623" i="8"/>
  <c r="Y622" i="8"/>
  <c r="O622" i="8"/>
  <c r="M622" i="8"/>
  <c r="L622" i="8"/>
  <c r="K622" i="8"/>
  <c r="H622" i="8"/>
  <c r="Y621" i="8"/>
  <c r="O621" i="8"/>
  <c r="M621" i="8"/>
  <c r="L621" i="8"/>
  <c r="K621" i="8"/>
  <c r="H621" i="8"/>
  <c r="Y620" i="8"/>
  <c r="O620" i="8"/>
  <c r="M620" i="8"/>
  <c r="L620" i="8"/>
  <c r="K620" i="8"/>
  <c r="H620" i="8"/>
  <c r="Y619" i="8"/>
  <c r="O619" i="8"/>
  <c r="M619" i="8"/>
  <c r="L619" i="8"/>
  <c r="K619" i="8"/>
  <c r="H619" i="8"/>
  <c r="Y618" i="8"/>
  <c r="O618" i="8"/>
  <c r="M618" i="8"/>
  <c r="L618" i="8"/>
  <c r="K618" i="8"/>
  <c r="H618" i="8"/>
  <c r="Y617" i="8"/>
  <c r="O617" i="8"/>
  <c r="M617" i="8"/>
  <c r="L617" i="8"/>
  <c r="K617" i="8"/>
  <c r="H617" i="8"/>
  <c r="Y616" i="8"/>
  <c r="O616" i="8"/>
  <c r="M616" i="8"/>
  <c r="L616" i="8"/>
  <c r="K616" i="8"/>
  <c r="H616" i="8"/>
  <c r="Y615" i="8"/>
  <c r="O615" i="8"/>
  <c r="M615" i="8"/>
  <c r="L615" i="8"/>
  <c r="K615" i="8"/>
  <c r="H615" i="8"/>
  <c r="Y614" i="8"/>
  <c r="O614" i="8"/>
  <c r="M614" i="8"/>
  <c r="L614" i="8"/>
  <c r="K614" i="8"/>
  <c r="H614" i="8"/>
  <c r="G614" i="8"/>
  <c r="Y613" i="8"/>
  <c r="O613" i="8"/>
  <c r="M613" i="8"/>
  <c r="L613" i="8"/>
  <c r="K613" i="8"/>
  <c r="H613" i="8"/>
  <c r="Y612" i="8"/>
  <c r="O612" i="8"/>
  <c r="M612" i="8"/>
  <c r="L612" i="8"/>
  <c r="K612" i="8"/>
  <c r="H612" i="8"/>
  <c r="Y611" i="8"/>
  <c r="O611" i="8"/>
  <c r="M611" i="8"/>
  <c r="L611" i="8"/>
  <c r="K611" i="8"/>
  <c r="H611" i="8"/>
  <c r="Y610" i="8"/>
  <c r="O610" i="8"/>
  <c r="M610" i="8"/>
  <c r="L610" i="8"/>
  <c r="K610" i="8"/>
  <c r="H610" i="8"/>
  <c r="Y609" i="8"/>
  <c r="O609" i="8"/>
  <c r="M609" i="8"/>
  <c r="L609" i="8"/>
  <c r="K609" i="8"/>
  <c r="H609" i="8"/>
  <c r="Y608" i="8"/>
  <c r="O608" i="8"/>
  <c r="M608" i="8"/>
  <c r="L608" i="8"/>
  <c r="K608" i="8"/>
  <c r="H608" i="8"/>
  <c r="Y607" i="8"/>
  <c r="O607" i="8"/>
  <c r="M607" i="8"/>
  <c r="L607" i="8"/>
  <c r="K607" i="8"/>
  <c r="H607" i="8"/>
  <c r="Y606" i="8"/>
  <c r="O606" i="8"/>
  <c r="M606" i="8"/>
  <c r="L606" i="8"/>
  <c r="K606" i="8"/>
  <c r="H606" i="8"/>
  <c r="Y605" i="8"/>
  <c r="O605" i="8"/>
  <c r="M605" i="8"/>
  <c r="L605" i="8"/>
  <c r="K605" i="8"/>
  <c r="H605" i="8"/>
  <c r="Y604" i="8"/>
  <c r="O604" i="8"/>
  <c r="M604" i="8"/>
  <c r="L604" i="8"/>
  <c r="K604" i="8"/>
  <c r="I604" i="8"/>
  <c r="H604" i="8"/>
  <c r="G604" i="8"/>
  <c r="Y603" i="8"/>
  <c r="O603" i="8"/>
  <c r="M603" i="8"/>
  <c r="L603" i="8"/>
  <c r="K603" i="8"/>
  <c r="H603" i="8"/>
  <c r="Y602" i="8"/>
  <c r="O602" i="8"/>
  <c r="M602" i="8"/>
  <c r="L602" i="8"/>
  <c r="K602" i="8"/>
  <c r="H602" i="8"/>
  <c r="Y601" i="8"/>
  <c r="O601" i="8"/>
  <c r="M601" i="8"/>
  <c r="L601" i="8"/>
  <c r="K601" i="8"/>
  <c r="H601" i="8"/>
  <c r="Y600" i="8"/>
  <c r="O600" i="8"/>
  <c r="M600" i="8"/>
  <c r="L600" i="8"/>
  <c r="K600" i="8"/>
  <c r="H600" i="8"/>
  <c r="Y599" i="8"/>
  <c r="O599" i="8"/>
  <c r="M599" i="8"/>
  <c r="L599" i="8"/>
  <c r="K599" i="8"/>
  <c r="H599" i="8"/>
  <c r="Y598" i="8"/>
  <c r="O598" i="8"/>
  <c r="M598" i="8"/>
  <c r="L598" i="8"/>
  <c r="K598" i="8"/>
  <c r="H598" i="8"/>
  <c r="Y597" i="8"/>
  <c r="O597" i="8"/>
  <c r="M597" i="8"/>
  <c r="L597" i="8"/>
  <c r="K597" i="8"/>
  <c r="H597" i="8"/>
  <c r="Y596" i="8"/>
  <c r="O596" i="8"/>
  <c r="M596" i="8"/>
  <c r="L596" i="8"/>
  <c r="K596" i="8"/>
  <c r="H596" i="8"/>
  <c r="Y595" i="8"/>
  <c r="O595" i="8"/>
  <c r="M595" i="8"/>
  <c r="L595" i="8"/>
  <c r="K595" i="8"/>
  <c r="H595" i="8"/>
  <c r="Y594" i="8"/>
  <c r="O594" i="8"/>
  <c r="M594" i="8"/>
  <c r="L594" i="8"/>
  <c r="K594" i="8"/>
  <c r="H594" i="8"/>
  <c r="Y593" i="8"/>
  <c r="O593" i="8"/>
  <c r="M593" i="8"/>
  <c r="L593" i="8"/>
  <c r="K593" i="8"/>
  <c r="H593" i="8"/>
  <c r="Y592" i="8"/>
  <c r="O592" i="8"/>
  <c r="M592" i="8"/>
  <c r="L592" i="8"/>
  <c r="K592" i="8"/>
  <c r="H592" i="8"/>
  <c r="Y591" i="8"/>
  <c r="O591" i="8"/>
  <c r="M591" i="8"/>
  <c r="L591" i="8"/>
  <c r="K591" i="8"/>
  <c r="H591" i="8"/>
  <c r="Y590" i="8"/>
  <c r="O590" i="8"/>
  <c r="M590" i="8"/>
  <c r="L590" i="8"/>
  <c r="K590" i="8"/>
  <c r="H590" i="8"/>
  <c r="Y589" i="8"/>
  <c r="O589" i="8"/>
  <c r="M589" i="8"/>
  <c r="L589" i="8"/>
  <c r="K589" i="8"/>
  <c r="H589" i="8"/>
  <c r="Y588" i="8"/>
  <c r="O588" i="8"/>
  <c r="M588" i="8"/>
  <c r="L588" i="8"/>
  <c r="K588" i="8"/>
  <c r="H588" i="8"/>
  <c r="Y587" i="8"/>
  <c r="O587" i="8"/>
  <c r="M587" i="8"/>
  <c r="L587" i="8"/>
  <c r="K587" i="8"/>
  <c r="H587" i="8"/>
  <c r="Y586" i="8"/>
  <c r="O586" i="8"/>
  <c r="M586" i="8"/>
  <c r="L586" i="8"/>
  <c r="K586" i="8"/>
  <c r="H586" i="8"/>
  <c r="Y585" i="8"/>
  <c r="O585" i="8"/>
  <c r="M585" i="8"/>
  <c r="L585" i="8"/>
  <c r="K585" i="8"/>
  <c r="H585" i="8"/>
  <c r="Y584" i="8"/>
  <c r="O584" i="8"/>
  <c r="M584" i="8"/>
  <c r="L584" i="8"/>
  <c r="K584" i="8"/>
  <c r="H584" i="8"/>
  <c r="Y583" i="8"/>
  <c r="O583" i="8"/>
  <c r="M583" i="8"/>
  <c r="L583" i="8"/>
  <c r="K583" i="8"/>
  <c r="H583" i="8"/>
  <c r="Y582" i="8"/>
  <c r="O582" i="8"/>
  <c r="M582" i="8"/>
  <c r="L582" i="8"/>
  <c r="K582" i="8"/>
  <c r="H582" i="8"/>
  <c r="Y581" i="8"/>
  <c r="O581" i="8"/>
  <c r="M581" i="8"/>
  <c r="L581" i="8"/>
  <c r="K581" i="8"/>
  <c r="H581" i="8"/>
  <c r="Y580" i="8"/>
  <c r="O580" i="8"/>
  <c r="M580" i="8"/>
  <c r="L580" i="8"/>
  <c r="K580" i="8"/>
  <c r="H580" i="8"/>
  <c r="Y579" i="8"/>
  <c r="O579" i="8"/>
  <c r="M579" i="8"/>
  <c r="L579" i="8"/>
  <c r="K579" i="8"/>
  <c r="I579" i="8"/>
  <c r="J579" i="8" s="1"/>
  <c r="H579" i="8"/>
  <c r="G579" i="8"/>
  <c r="Y578" i="8"/>
  <c r="O578" i="8"/>
  <c r="M578" i="8"/>
  <c r="L578" i="8"/>
  <c r="K578" i="8"/>
  <c r="I578" i="8"/>
  <c r="H578" i="8"/>
  <c r="G578" i="8"/>
  <c r="Y577" i="8"/>
  <c r="O577" i="8"/>
  <c r="M577" i="8"/>
  <c r="L577" i="8"/>
  <c r="K577" i="8"/>
  <c r="H577" i="8"/>
  <c r="Y576" i="8"/>
  <c r="O576" i="8"/>
  <c r="M576" i="8"/>
  <c r="L576" i="8"/>
  <c r="K576" i="8"/>
  <c r="H576" i="8"/>
  <c r="G576" i="8"/>
  <c r="Y575" i="8"/>
  <c r="O575" i="8"/>
  <c r="M575" i="8"/>
  <c r="L575" i="8"/>
  <c r="K575" i="8"/>
  <c r="H575" i="8"/>
  <c r="Y574" i="8"/>
  <c r="O574" i="8"/>
  <c r="M574" i="8"/>
  <c r="L574" i="8"/>
  <c r="K574" i="8"/>
  <c r="H574" i="8"/>
  <c r="Y573" i="8"/>
  <c r="O573" i="8"/>
  <c r="M573" i="8"/>
  <c r="L573" i="8"/>
  <c r="K573" i="8"/>
  <c r="H573" i="8"/>
  <c r="Y572" i="8"/>
  <c r="O572" i="8"/>
  <c r="M572" i="8"/>
  <c r="L572" i="8"/>
  <c r="K572" i="8"/>
  <c r="H572" i="8"/>
  <c r="Y571" i="8"/>
  <c r="O571" i="8"/>
  <c r="M571" i="8"/>
  <c r="L571" i="8"/>
  <c r="K571" i="8"/>
  <c r="H571" i="8"/>
  <c r="Y570" i="8"/>
  <c r="O570" i="8"/>
  <c r="M570" i="8"/>
  <c r="L570" i="8"/>
  <c r="K570" i="8"/>
  <c r="H570" i="8"/>
  <c r="Y569" i="8"/>
  <c r="O569" i="8"/>
  <c r="M569" i="8"/>
  <c r="L569" i="8"/>
  <c r="K569" i="8"/>
  <c r="H569" i="8"/>
  <c r="Y568" i="8"/>
  <c r="O568" i="8"/>
  <c r="M568" i="8"/>
  <c r="L568" i="8"/>
  <c r="K568" i="8"/>
  <c r="H568" i="8"/>
  <c r="Y567" i="8"/>
  <c r="O567" i="8"/>
  <c r="M567" i="8"/>
  <c r="L567" i="8"/>
  <c r="K567" i="8"/>
  <c r="H567" i="8"/>
  <c r="Y566" i="8"/>
  <c r="O566" i="8"/>
  <c r="M566" i="8"/>
  <c r="L566" i="8"/>
  <c r="K566" i="8"/>
  <c r="H566" i="8"/>
  <c r="Y565" i="8"/>
  <c r="O565" i="8"/>
  <c r="M565" i="8"/>
  <c r="L565" i="8"/>
  <c r="K565" i="8"/>
  <c r="H565" i="8"/>
  <c r="Y564" i="8"/>
  <c r="O564" i="8"/>
  <c r="M564" i="8"/>
  <c r="L564" i="8"/>
  <c r="K564" i="8"/>
  <c r="H564" i="8"/>
  <c r="Y563" i="8"/>
  <c r="O563" i="8"/>
  <c r="M563" i="8"/>
  <c r="L563" i="8"/>
  <c r="K563" i="8"/>
  <c r="H563" i="8"/>
  <c r="Y562" i="8"/>
  <c r="O562" i="8"/>
  <c r="M562" i="8"/>
  <c r="L562" i="8"/>
  <c r="K562" i="8"/>
  <c r="H562" i="8"/>
  <c r="Y561" i="8"/>
  <c r="O561" i="8"/>
  <c r="M561" i="8"/>
  <c r="L561" i="8"/>
  <c r="K561" i="8"/>
  <c r="H561" i="8"/>
  <c r="Y560" i="8"/>
  <c r="O560" i="8"/>
  <c r="M560" i="8"/>
  <c r="L560" i="8"/>
  <c r="K560" i="8"/>
  <c r="H560" i="8"/>
  <c r="Y559" i="8"/>
  <c r="O559" i="8"/>
  <c r="M559" i="8"/>
  <c r="L559" i="8"/>
  <c r="K559" i="8"/>
  <c r="I559" i="8"/>
  <c r="H559" i="8"/>
  <c r="G559" i="8"/>
  <c r="Y558" i="8"/>
  <c r="O558" i="8"/>
  <c r="M558" i="8"/>
  <c r="L558" i="8"/>
  <c r="K558" i="8"/>
  <c r="H558" i="8"/>
  <c r="Y557" i="8"/>
  <c r="O557" i="8"/>
  <c r="M557" i="8"/>
  <c r="L557" i="8"/>
  <c r="K557" i="8"/>
  <c r="H557" i="8"/>
  <c r="Y556" i="8"/>
  <c r="O556" i="8"/>
  <c r="M556" i="8"/>
  <c r="L556" i="8"/>
  <c r="K556" i="8"/>
  <c r="H556" i="8"/>
  <c r="Y555" i="8"/>
  <c r="O555" i="8"/>
  <c r="M555" i="8"/>
  <c r="L555" i="8"/>
  <c r="K555" i="8"/>
  <c r="I555" i="8"/>
  <c r="H555" i="8"/>
  <c r="G555" i="8"/>
  <c r="Y554" i="8"/>
  <c r="O554" i="8"/>
  <c r="M554" i="8"/>
  <c r="L554" i="8"/>
  <c r="K554" i="8"/>
  <c r="I554" i="8"/>
  <c r="H554" i="8"/>
  <c r="G554" i="8"/>
  <c r="Y553" i="8"/>
  <c r="O553" i="8"/>
  <c r="M553" i="8"/>
  <c r="L553" i="8"/>
  <c r="K553" i="8"/>
  <c r="H553" i="8"/>
  <c r="Y552" i="8"/>
  <c r="O552" i="8"/>
  <c r="M552" i="8"/>
  <c r="L552" i="8"/>
  <c r="K552" i="8"/>
  <c r="H552" i="8"/>
  <c r="Y551" i="8"/>
  <c r="O551" i="8"/>
  <c r="M551" i="8"/>
  <c r="L551" i="8"/>
  <c r="K551" i="8"/>
  <c r="H551" i="8"/>
  <c r="Y550" i="8"/>
  <c r="O550" i="8"/>
  <c r="M550" i="8"/>
  <c r="L550" i="8"/>
  <c r="K550" i="8"/>
  <c r="H550" i="8"/>
  <c r="Y549" i="8"/>
  <c r="O549" i="8"/>
  <c r="M549" i="8"/>
  <c r="L549" i="8"/>
  <c r="K549" i="8"/>
  <c r="I549" i="8"/>
  <c r="H549" i="8"/>
  <c r="G549" i="8"/>
  <c r="Y548" i="8"/>
  <c r="O548" i="8"/>
  <c r="M548" i="8"/>
  <c r="L548" i="8"/>
  <c r="K548" i="8"/>
  <c r="H548" i="8"/>
  <c r="Y547" i="8"/>
  <c r="O547" i="8"/>
  <c r="M547" i="8"/>
  <c r="L547" i="8"/>
  <c r="K547" i="8"/>
  <c r="H547" i="8"/>
  <c r="Y546" i="8"/>
  <c r="O546" i="8"/>
  <c r="M546" i="8"/>
  <c r="L546" i="8"/>
  <c r="K546" i="8"/>
  <c r="H546" i="8"/>
  <c r="Y545" i="8"/>
  <c r="O545" i="8"/>
  <c r="M545" i="8"/>
  <c r="L545" i="8"/>
  <c r="K545" i="8"/>
  <c r="H545" i="8"/>
  <c r="Y544" i="8"/>
  <c r="O544" i="8"/>
  <c r="M544" i="8"/>
  <c r="L544" i="8"/>
  <c r="K544" i="8"/>
  <c r="H544" i="8"/>
  <c r="Y543" i="8"/>
  <c r="O543" i="8"/>
  <c r="M543" i="8"/>
  <c r="L543" i="8"/>
  <c r="K543" i="8"/>
  <c r="H543" i="8"/>
  <c r="Y542" i="8"/>
  <c r="O542" i="8"/>
  <c r="M542" i="8"/>
  <c r="L542" i="8"/>
  <c r="K542" i="8"/>
  <c r="H542" i="8"/>
  <c r="Y541" i="8"/>
  <c r="O541" i="8"/>
  <c r="M541" i="8"/>
  <c r="L541" i="8"/>
  <c r="K541" i="8"/>
  <c r="H541" i="8"/>
  <c r="Y540" i="8"/>
  <c r="O540" i="8"/>
  <c r="M540" i="8"/>
  <c r="L540" i="8"/>
  <c r="K540" i="8"/>
  <c r="H540" i="8"/>
  <c r="Y539" i="8"/>
  <c r="O539" i="8"/>
  <c r="M539" i="8"/>
  <c r="L539" i="8"/>
  <c r="K539" i="8"/>
  <c r="H539" i="8"/>
  <c r="Y538" i="8"/>
  <c r="O538" i="8"/>
  <c r="M538" i="8"/>
  <c r="L538" i="8"/>
  <c r="K538" i="8"/>
  <c r="H538" i="8"/>
  <c r="Y537" i="8"/>
  <c r="O537" i="8"/>
  <c r="M537" i="8"/>
  <c r="L537" i="8"/>
  <c r="K537" i="8"/>
  <c r="H537" i="8"/>
  <c r="Y536" i="8"/>
  <c r="O536" i="8"/>
  <c r="M536" i="8"/>
  <c r="L536" i="8"/>
  <c r="K536" i="8"/>
  <c r="H536" i="8"/>
  <c r="Y535" i="8"/>
  <c r="O535" i="8"/>
  <c r="M535" i="8"/>
  <c r="L535" i="8"/>
  <c r="K535" i="8"/>
  <c r="H535" i="8"/>
  <c r="Y534" i="8"/>
  <c r="O534" i="8"/>
  <c r="M534" i="8"/>
  <c r="L534" i="8"/>
  <c r="K534" i="8"/>
  <c r="H534" i="8"/>
  <c r="Y533" i="8"/>
  <c r="O533" i="8"/>
  <c r="M533" i="8"/>
  <c r="L533" i="8"/>
  <c r="K533" i="8"/>
  <c r="H533" i="8"/>
  <c r="Y532" i="8"/>
  <c r="O532" i="8"/>
  <c r="M532" i="8"/>
  <c r="L532" i="8"/>
  <c r="K532" i="8"/>
  <c r="H532" i="8"/>
  <c r="Y531" i="8"/>
  <c r="O531" i="8"/>
  <c r="M531" i="8"/>
  <c r="L531" i="8"/>
  <c r="K531" i="8"/>
  <c r="H531" i="8"/>
  <c r="Y530" i="8"/>
  <c r="O530" i="8"/>
  <c r="M530" i="8"/>
  <c r="L530" i="8"/>
  <c r="K530" i="8"/>
  <c r="H530" i="8"/>
  <c r="Y529" i="8"/>
  <c r="O529" i="8"/>
  <c r="M529" i="8"/>
  <c r="L529" i="8"/>
  <c r="K529" i="8"/>
  <c r="H529" i="8"/>
  <c r="Y528" i="8"/>
  <c r="O528" i="8"/>
  <c r="M528" i="8"/>
  <c r="L528" i="8"/>
  <c r="K528" i="8"/>
  <c r="H528" i="8"/>
  <c r="Y527" i="8"/>
  <c r="O527" i="8"/>
  <c r="M527" i="8"/>
  <c r="L527" i="8"/>
  <c r="K527" i="8"/>
  <c r="H527" i="8"/>
  <c r="Y526" i="8"/>
  <c r="O526" i="8"/>
  <c r="M526" i="8"/>
  <c r="L526" i="8"/>
  <c r="K526" i="8"/>
  <c r="H526" i="8"/>
  <c r="G526" i="8"/>
  <c r="Y525" i="8"/>
  <c r="O525" i="8"/>
  <c r="M525" i="8"/>
  <c r="L525" i="8"/>
  <c r="K525" i="8"/>
  <c r="H525" i="8"/>
  <c r="Y524" i="8"/>
  <c r="O524" i="8"/>
  <c r="M524" i="8"/>
  <c r="L524" i="8"/>
  <c r="K524" i="8"/>
  <c r="H524" i="8"/>
  <c r="Y523" i="8"/>
  <c r="O523" i="8"/>
  <c r="M523" i="8"/>
  <c r="L523" i="8"/>
  <c r="K523" i="8"/>
  <c r="H523" i="8"/>
  <c r="Y522" i="8"/>
  <c r="O522" i="8"/>
  <c r="M522" i="8"/>
  <c r="L522" i="8"/>
  <c r="K522" i="8"/>
  <c r="H522" i="8"/>
  <c r="Y521" i="8"/>
  <c r="O521" i="8"/>
  <c r="M521" i="8"/>
  <c r="L521" i="8"/>
  <c r="K521" i="8"/>
  <c r="H521" i="8"/>
  <c r="Y520" i="8"/>
  <c r="O520" i="8"/>
  <c r="M520" i="8"/>
  <c r="L520" i="8"/>
  <c r="K520" i="8"/>
  <c r="H520" i="8"/>
  <c r="Y519" i="8"/>
  <c r="O519" i="8"/>
  <c r="M519" i="8"/>
  <c r="L519" i="8"/>
  <c r="K519" i="8"/>
  <c r="H519" i="8"/>
  <c r="Y518" i="8"/>
  <c r="O518" i="8"/>
  <c r="M518" i="8"/>
  <c r="L518" i="8"/>
  <c r="K518" i="8"/>
  <c r="H518" i="8"/>
  <c r="Y517" i="8"/>
  <c r="O517" i="8"/>
  <c r="M517" i="8"/>
  <c r="L517" i="8"/>
  <c r="K517" i="8"/>
  <c r="H517" i="8"/>
  <c r="Y516" i="8"/>
  <c r="O516" i="8"/>
  <c r="M516" i="8"/>
  <c r="L516" i="8"/>
  <c r="K516" i="8"/>
  <c r="H516" i="8"/>
  <c r="Y515" i="8"/>
  <c r="O515" i="8"/>
  <c r="M515" i="8"/>
  <c r="L515" i="8"/>
  <c r="K515" i="8"/>
  <c r="H515" i="8"/>
  <c r="Y514" i="8"/>
  <c r="O514" i="8"/>
  <c r="M514" i="8"/>
  <c r="L514" i="8"/>
  <c r="K514" i="8"/>
  <c r="H514" i="8"/>
  <c r="Y513" i="8"/>
  <c r="O513" i="8"/>
  <c r="M513" i="8"/>
  <c r="L513" i="8"/>
  <c r="K513" i="8"/>
  <c r="H513" i="8"/>
  <c r="Y512" i="8"/>
  <c r="O512" i="8"/>
  <c r="M512" i="8"/>
  <c r="L512" i="8"/>
  <c r="K512" i="8"/>
  <c r="H512" i="8"/>
  <c r="Y511" i="8"/>
  <c r="O511" i="8"/>
  <c r="M511" i="8"/>
  <c r="L511" i="8"/>
  <c r="K511" i="8"/>
  <c r="H511" i="8"/>
  <c r="Y510" i="8"/>
  <c r="O510" i="8"/>
  <c r="M510" i="8"/>
  <c r="L510" i="8"/>
  <c r="K510" i="8"/>
  <c r="H510" i="8"/>
  <c r="Y509" i="8"/>
  <c r="O509" i="8"/>
  <c r="M509" i="8"/>
  <c r="L509" i="8"/>
  <c r="K509" i="8"/>
  <c r="H509" i="8"/>
  <c r="Y508" i="8"/>
  <c r="O508" i="8"/>
  <c r="M508" i="8"/>
  <c r="L508" i="8"/>
  <c r="K508" i="8"/>
  <c r="H508" i="8"/>
  <c r="Y507" i="8"/>
  <c r="O507" i="8"/>
  <c r="M507" i="8"/>
  <c r="L507" i="8"/>
  <c r="K507" i="8"/>
  <c r="H507" i="8"/>
  <c r="Y506" i="8"/>
  <c r="O506" i="8"/>
  <c r="M506" i="8"/>
  <c r="L506" i="8"/>
  <c r="K506" i="8"/>
  <c r="H506" i="8"/>
  <c r="Y505" i="8"/>
  <c r="O505" i="8"/>
  <c r="M505" i="8"/>
  <c r="L505" i="8"/>
  <c r="K505" i="8"/>
  <c r="H505" i="8"/>
  <c r="Y504" i="8"/>
  <c r="O504" i="8"/>
  <c r="M504" i="8"/>
  <c r="L504" i="8"/>
  <c r="K504" i="8"/>
  <c r="H504" i="8"/>
  <c r="Y503" i="8"/>
  <c r="O503" i="8"/>
  <c r="M503" i="8"/>
  <c r="L503" i="8"/>
  <c r="K503" i="8"/>
  <c r="H503" i="8"/>
  <c r="Y502" i="8"/>
  <c r="O502" i="8"/>
  <c r="M502" i="8"/>
  <c r="L502" i="8"/>
  <c r="K502" i="8"/>
  <c r="H502" i="8"/>
  <c r="Y501" i="8"/>
  <c r="O501" i="8"/>
  <c r="M501" i="8"/>
  <c r="L501" i="8"/>
  <c r="K501" i="8"/>
  <c r="H501" i="8"/>
  <c r="Y500" i="8"/>
  <c r="O500" i="8"/>
  <c r="M500" i="8"/>
  <c r="L500" i="8"/>
  <c r="K500" i="8"/>
  <c r="H500" i="8"/>
  <c r="Y499" i="8"/>
  <c r="O499" i="8"/>
  <c r="M499" i="8"/>
  <c r="L499" i="8"/>
  <c r="K499" i="8"/>
  <c r="H499" i="8"/>
  <c r="Y498" i="8"/>
  <c r="O498" i="8"/>
  <c r="M498" i="8"/>
  <c r="L498" i="8"/>
  <c r="K498" i="8"/>
  <c r="H498" i="8"/>
  <c r="Y497" i="8"/>
  <c r="O497" i="8"/>
  <c r="M497" i="8"/>
  <c r="L497" i="8"/>
  <c r="K497" i="8"/>
  <c r="H497" i="8"/>
  <c r="Y496" i="8"/>
  <c r="O496" i="8"/>
  <c r="M496" i="8"/>
  <c r="L496" i="8"/>
  <c r="K496" i="8"/>
  <c r="H496" i="8"/>
  <c r="Y495" i="8"/>
  <c r="O495" i="8"/>
  <c r="M495" i="8"/>
  <c r="L495" i="8"/>
  <c r="K495" i="8"/>
  <c r="H495" i="8"/>
  <c r="Y494" i="8"/>
  <c r="O494" i="8"/>
  <c r="M494" i="8"/>
  <c r="L494" i="8"/>
  <c r="K494" i="8"/>
  <c r="H494" i="8"/>
  <c r="Y493" i="8"/>
  <c r="O493" i="8"/>
  <c r="M493" i="8"/>
  <c r="L493" i="8"/>
  <c r="K493" i="8"/>
  <c r="H493" i="8"/>
  <c r="Y492" i="8"/>
  <c r="O492" i="8"/>
  <c r="M492" i="8"/>
  <c r="L492" i="8"/>
  <c r="K492" i="8"/>
  <c r="H492" i="8"/>
  <c r="Y491" i="8"/>
  <c r="O491" i="8"/>
  <c r="M491" i="8"/>
  <c r="L491" i="8"/>
  <c r="K491" i="8"/>
  <c r="H491" i="8"/>
  <c r="Y490" i="8"/>
  <c r="O490" i="8"/>
  <c r="M490" i="8"/>
  <c r="L490" i="8"/>
  <c r="K490" i="8"/>
  <c r="H490" i="8"/>
  <c r="Y489" i="8"/>
  <c r="O489" i="8"/>
  <c r="M489" i="8"/>
  <c r="L489" i="8"/>
  <c r="K489" i="8"/>
  <c r="H489" i="8"/>
  <c r="Y488" i="8"/>
  <c r="O488" i="8"/>
  <c r="M488" i="8"/>
  <c r="L488" i="8"/>
  <c r="K488" i="8"/>
  <c r="H488" i="8"/>
  <c r="Y487" i="8"/>
  <c r="O487" i="8"/>
  <c r="M487" i="8"/>
  <c r="L487" i="8"/>
  <c r="K487" i="8"/>
  <c r="H487" i="8"/>
  <c r="Y486" i="8"/>
  <c r="O486" i="8"/>
  <c r="M486" i="8"/>
  <c r="L486" i="8"/>
  <c r="K486" i="8"/>
  <c r="H486" i="8"/>
  <c r="Y485" i="8"/>
  <c r="O485" i="8"/>
  <c r="M485" i="8"/>
  <c r="L485" i="8"/>
  <c r="K485" i="8"/>
  <c r="H485" i="8"/>
  <c r="Y484" i="8"/>
  <c r="O484" i="8"/>
  <c r="M484" i="8"/>
  <c r="L484" i="8"/>
  <c r="K484" i="8"/>
  <c r="H484" i="8"/>
  <c r="Y483" i="8"/>
  <c r="O483" i="8"/>
  <c r="M483" i="8"/>
  <c r="L483" i="8"/>
  <c r="K483" i="8"/>
  <c r="H483" i="8"/>
  <c r="Y482" i="8"/>
  <c r="O482" i="8"/>
  <c r="M482" i="8"/>
  <c r="L482" i="8"/>
  <c r="K482" i="8"/>
  <c r="H482" i="8"/>
  <c r="Y481" i="8"/>
  <c r="O481" i="8"/>
  <c r="M481" i="8"/>
  <c r="L481" i="8"/>
  <c r="K481" i="8"/>
  <c r="H481" i="8"/>
  <c r="Y480" i="8"/>
  <c r="O480" i="8"/>
  <c r="M480" i="8"/>
  <c r="L480" i="8"/>
  <c r="K480" i="8"/>
  <c r="H480" i="8"/>
  <c r="Y479" i="8"/>
  <c r="O479" i="8"/>
  <c r="M479" i="8"/>
  <c r="L479" i="8"/>
  <c r="K479" i="8"/>
  <c r="H479" i="8"/>
  <c r="Y478" i="8"/>
  <c r="O478" i="8"/>
  <c r="M478" i="8"/>
  <c r="L478" i="8"/>
  <c r="K478" i="8"/>
  <c r="H478" i="8"/>
  <c r="Y477" i="8"/>
  <c r="O477" i="8"/>
  <c r="M477" i="8"/>
  <c r="L477" i="8"/>
  <c r="K477" i="8"/>
  <c r="H477" i="8"/>
  <c r="Y476" i="8"/>
  <c r="O476" i="8"/>
  <c r="M476" i="8"/>
  <c r="L476" i="8"/>
  <c r="K476" i="8"/>
  <c r="H476" i="8"/>
  <c r="Y475" i="8"/>
  <c r="O475" i="8"/>
  <c r="M475" i="8"/>
  <c r="L475" i="8"/>
  <c r="K475" i="8"/>
  <c r="H475" i="8"/>
  <c r="Y474" i="8"/>
  <c r="O474" i="8"/>
  <c r="M474" i="8"/>
  <c r="L474" i="8"/>
  <c r="K474" i="8"/>
  <c r="H474" i="8"/>
  <c r="Y473" i="8"/>
  <c r="O473" i="8"/>
  <c r="M473" i="8"/>
  <c r="L473" i="8"/>
  <c r="K473" i="8"/>
  <c r="H473" i="8"/>
  <c r="Y472" i="8"/>
  <c r="O472" i="8"/>
  <c r="M472" i="8"/>
  <c r="L472" i="8"/>
  <c r="K472" i="8"/>
  <c r="H472" i="8"/>
  <c r="Y471" i="8"/>
  <c r="O471" i="8"/>
  <c r="M471" i="8"/>
  <c r="L471" i="8"/>
  <c r="K471" i="8"/>
  <c r="H471" i="8"/>
  <c r="Y470" i="8"/>
  <c r="O470" i="8"/>
  <c r="M470" i="8"/>
  <c r="L470" i="8"/>
  <c r="K470" i="8"/>
  <c r="H470" i="8"/>
  <c r="Y469" i="8"/>
  <c r="O469" i="8"/>
  <c r="M469" i="8"/>
  <c r="L469" i="8"/>
  <c r="K469" i="8"/>
  <c r="H469" i="8"/>
  <c r="Y468" i="8"/>
  <c r="O468" i="8"/>
  <c r="M468" i="8"/>
  <c r="L468" i="8"/>
  <c r="K468" i="8"/>
  <c r="H468" i="8"/>
  <c r="Y467" i="8"/>
  <c r="O467" i="8"/>
  <c r="M467" i="8"/>
  <c r="L467" i="8"/>
  <c r="K467" i="8"/>
  <c r="H467" i="8"/>
  <c r="Y466" i="8"/>
  <c r="O466" i="8"/>
  <c r="M466" i="8"/>
  <c r="L466" i="8"/>
  <c r="K466" i="8"/>
  <c r="H466" i="8"/>
  <c r="Y465" i="8"/>
  <c r="O465" i="8"/>
  <c r="M465" i="8"/>
  <c r="L465" i="8"/>
  <c r="K465" i="8"/>
  <c r="H465" i="8"/>
  <c r="Y464" i="8"/>
  <c r="O464" i="8"/>
  <c r="M464" i="8"/>
  <c r="L464" i="8"/>
  <c r="K464" i="8"/>
  <c r="H464" i="8"/>
  <c r="Y463" i="8"/>
  <c r="O463" i="8"/>
  <c r="M463" i="8"/>
  <c r="L463" i="8"/>
  <c r="K463" i="8"/>
  <c r="H463" i="8"/>
  <c r="Y462" i="8"/>
  <c r="O462" i="8"/>
  <c r="M462" i="8"/>
  <c r="L462" i="8"/>
  <c r="K462" i="8"/>
  <c r="I462" i="8"/>
  <c r="H462" i="8"/>
  <c r="G462" i="8"/>
  <c r="Y461" i="8"/>
  <c r="O461" i="8"/>
  <c r="M461" i="8"/>
  <c r="L461" i="8"/>
  <c r="K461" i="8"/>
  <c r="H461" i="8"/>
  <c r="Y460" i="8"/>
  <c r="O460" i="8"/>
  <c r="M460" i="8"/>
  <c r="L460" i="8"/>
  <c r="K460" i="8"/>
  <c r="H460" i="8"/>
  <c r="Y459" i="8"/>
  <c r="O459" i="8"/>
  <c r="M459" i="8"/>
  <c r="L459" i="8"/>
  <c r="K459" i="8"/>
  <c r="H459" i="8"/>
  <c r="Y458" i="8"/>
  <c r="O458" i="8"/>
  <c r="M458" i="8"/>
  <c r="L458" i="8"/>
  <c r="K458" i="8"/>
  <c r="H458" i="8"/>
  <c r="Y457" i="8"/>
  <c r="O457" i="8"/>
  <c r="M457" i="8"/>
  <c r="L457" i="8"/>
  <c r="K457" i="8"/>
  <c r="H457" i="8"/>
  <c r="Y456" i="8"/>
  <c r="O456" i="8"/>
  <c r="M456" i="8"/>
  <c r="L456" i="8"/>
  <c r="K456" i="8"/>
  <c r="H456" i="8"/>
  <c r="Y455" i="8"/>
  <c r="O455" i="8"/>
  <c r="M455" i="8"/>
  <c r="L455" i="8"/>
  <c r="K455" i="8"/>
  <c r="H455" i="8"/>
  <c r="Y454" i="8"/>
  <c r="O454" i="8"/>
  <c r="M454" i="8"/>
  <c r="L454" i="8"/>
  <c r="K454" i="8"/>
  <c r="H454" i="8"/>
  <c r="Y453" i="8"/>
  <c r="O453" i="8"/>
  <c r="M453" i="8"/>
  <c r="L453" i="8"/>
  <c r="K453" i="8"/>
  <c r="H453" i="8"/>
  <c r="Y452" i="8"/>
  <c r="O452" i="8"/>
  <c r="M452" i="8"/>
  <c r="L452" i="8"/>
  <c r="K452" i="8"/>
  <c r="H452" i="8"/>
  <c r="Y451" i="8"/>
  <c r="O451" i="8"/>
  <c r="M451" i="8"/>
  <c r="L451" i="8"/>
  <c r="K451" i="8"/>
  <c r="H451" i="8"/>
  <c r="Y450" i="8"/>
  <c r="O450" i="8"/>
  <c r="M450" i="8"/>
  <c r="L450" i="8"/>
  <c r="K450" i="8"/>
  <c r="H450" i="8"/>
  <c r="Y449" i="8"/>
  <c r="O449" i="8"/>
  <c r="M449" i="8"/>
  <c r="L449" i="8"/>
  <c r="K449" i="8"/>
  <c r="H449" i="8"/>
  <c r="Y448" i="8"/>
  <c r="O448" i="8"/>
  <c r="M448" i="8"/>
  <c r="L448" i="8"/>
  <c r="K448" i="8"/>
  <c r="H448" i="8"/>
  <c r="Y447" i="8"/>
  <c r="O447" i="8"/>
  <c r="M447" i="8"/>
  <c r="L447" i="8"/>
  <c r="K447" i="8"/>
  <c r="H447" i="8"/>
  <c r="Y446" i="8"/>
  <c r="O446" i="8"/>
  <c r="M446" i="8"/>
  <c r="L446" i="8"/>
  <c r="K446" i="8"/>
  <c r="H446" i="8"/>
  <c r="Y445" i="8"/>
  <c r="O445" i="8"/>
  <c r="M445" i="8"/>
  <c r="L445" i="8"/>
  <c r="K445" i="8"/>
  <c r="H445" i="8"/>
  <c r="Y444" i="8"/>
  <c r="O444" i="8"/>
  <c r="M444" i="8"/>
  <c r="L444" i="8"/>
  <c r="K444" i="8"/>
  <c r="H444" i="8"/>
  <c r="Y443" i="8"/>
  <c r="O443" i="8"/>
  <c r="M443" i="8"/>
  <c r="L443" i="8"/>
  <c r="K443" i="8"/>
  <c r="H443" i="8"/>
  <c r="Y442" i="8"/>
  <c r="O442" i="8"/>
  <c r="M442" i="8"/>
  <c r="L442" i="8"/>
  <c r="K442" i="8"/>
  <c r="H442" i="8"/>
  <c r="Y441" i="8"/>
  <c r="O441" i="8"/>
  <c r="M441" i="8"/>
  <c r="L441" i="8"/>
  <c r="K441" i="8"/>
  <c r="H441" i="8"/>
  <c r="Y440" i="8"/>
  <c r="O440" i="8"/>
  <c r="M440" i="8"/>
  <c r="L440" i="8"/>
  <c r="K440" i="8"/>
  <c r="H440" i="8"/>
  <c r="Y439" i="8"/>
  <c r="O439" i="8"/>
  <c r="M439" i="8"/>
  <c r="L439" i="8"/>
  <c r="K439" i="8"/>
  <c r="H439" i="8"/>
  <c r="Y438" i="8"/>
  <c r="O438" i="8"/>
  <c r="M438" i="8"/>
  <c r="L438" i="8"/>
  <c r="K438" i="8"/>
  <c r="H438" i="8"/>
  <c r="Y437" i="8"/>
  <c r="O437" i="8"/>
  <c r="M437" i="8"/>
  <c r="L437" i="8"/>
  <c r="K437" i="8"/>
  <c r="H437" i="8"/>
  <c r="Y436" i="8"/>
  <c r="O436" i="8"/>
  <c r="M436" i="8"/>
  <c r="L436" i="8"/>
  <c r="K436" i="8"/>
  <c r="H436" i="8"/>
  <c r="Y435" i="8"/>
  <c r="O435" i="8"/>
  <c r="M435" i="8"/>
  <c r="L435" i="8"/>
  <c r="K435" i="8"/>
  <c r="H435" i="8"/>
  <c r="Y434" i="8"/>
  <c r="O434" i="8"/>
  <c r="M434" i="8"/>
  <c r="L434" i="8"/>
  <c r="K434" i="8"/>
  <c r="H434" i="8"/>
  <c r="Y433" i="8"/>
  <c r="O433" i="8"/>
  <c r="M433" i="8"/>
  <c r="L433" i="8"/>
  <c r="K433" i="8"/>
  <c r="H433" i="8"/>
  <c r="Y432" i="8"/>
  <c r="O432" i="8"/>
  <c r="M432" i="8"/>
  <c r="L432" i="8"/>
  <c r="K432" i="8"/>
  <c r="H432" i="8"/>
  <c r="Y431" i="8"/>
  <c r="O431" i="8"/>
  <c r="M431" i="8"/>
  <c r="L431" i="8"/>
  <c r="K431" i="8"/>
  <c r="H431" i="8"/>
  <c r="Y430" i="8"/>
  <c r="O430" i="8"/>
  <c r="M430" i="8"/>
  <c r="L430" i="8"/>
  <c r="K430" i="8"/>
  <c r="I430" i="8"/>
  <c r="H430" i="8"/>
  <c r="G430" i="8"/>
  <c r="Y429" i="8"/>
  <c r="O429" i="8"/>
  <c r="M429" i="8"/>
  <c r="L429" i="8"/>
  <c r="K429" i="8"/>
  <c r="H429" i="8"/>
  <c r="Y428" i="8"/>
  <c r="O428" i="8"/>
  <c r="M428" i="8"/>
  <c r="L428" i="8"/>
  <c r="K428" i="8"/>
  <c r="H428" i="8"/>
  <c r="Y427" i="8"/>
  <c r="O427" i="8"/>
  <c r="M427" i="8"/>
  <c r="L427" i="8"/>
  <c r="K427" i="8"/>
  <c r="H427" i="8"/>
  <c r="Y426" i="8"/>
  <c r="O426" i="8"/>
  <c r="M426" i="8"/>
  <c r="L426" i="8"/>
  <c r="K426" i="8"/>
  <c r="H426" i="8"/>
  <c r="Y425" i="8"/>
  <c r="O425" i="8"/>
  <c r="M425" i="8"/>
  <c r="L425" i="8"/>
  <c r="K425" i="8"/>
  <c r="H425" i="8"/>
  <c r="G425" i="8"/>
  <c r="Y424" i="8"/>
  <c r="O424" i="8"/>
  <c r="M424" i="8"/>
  <c r="L424" i="8"/>
  <c r="K424" i="8"/>
  <c r="H424" i="8"/>
  <c r="Y423" i="8"/>
  <c r="O423" i="8"/>
  <c r="M423" i="8"/>
  <c r="L423" i="8"/>
  <c r="K423" i="8"/>
  <c r="H423" i="8"/>
  <c r="Y422" i="8"/>
  <c r="O422" i="8"/>
  <c r="M422" i="8"/>
  <c r="L422" i="8"/>
  <c r="K422" i="8"/>
  <c r="H422" i="8"/>
  <c r="Y421" i="8"/>
  <c r="O421" i="8"/>
  <c r="M421" i="8"/>
  <c r="L421" i="8"/>
  <c r="K421" i="8"/>
  <c r="H421" i="8"/>
  <c r="G421" i="8"/>
  <c r="Y420" i="8"/>
  <c r="O420" i="8"/>
  <c r="M420" i="8"/>
  <c r="L420" i="8"/>
  <c r="K420" i="8"/>
  <c r="H420" i="8"/>
  <c r="Y419" i="8"/>
  <c r="O419" i="8"/>
  <c r="M419" i="8"/>
  <c r="L419" i="8"/>
  <c r="K419" i="8"/>
  <c r="H419" i="8"/>
  <c r="Y418" i="8"/>
  <c r="O418" i="8"/>
  <c r="M418" i="8"/>
  <c r="L418" i="8"/>
  <c r="K418" i="8"/>
  <c r="H418" i="8"/>
  <c r="Y417" i="8"/>
  <c r="O417" i="8"/>
  <c r="M417" i="8"/>
  <c r="L417" i="8"/>
  <c r="K417" i="8"/>
  <c r="H417" i="8"/>
  <c r="Y416" i="8"/>
  <c r="O416" i="8"/>
  <c r="M416" i="8"/>
  <c r="L416" i="8"/>
  <c r="K416" i="8"/>
  <c r="H416" i="8"/>
  <c r="Y415" i="8"/>
  <c r="O415" i="8"/>
  <c r="M415" i="8"/>
  <c r="L415" i="8"/>
  <c r="K415" i="8"/>
  <c r="H415" i="8"/>
  <c r="Y414" i="8"/>
  <c r="O414" i="8"/>
  <c r="M414" i="8"/>
  <c r="L414" i="8"/>
  <c r="K414" i="8"/>
  <c r="H414" i="8"/>
  <c r="Y413" i="8"/>
  <c r="O413" i="8"/>
  <c r="M413" i="8"/>
  <c r="L413" i="8"/>
  <c r="K413" i="8"/>
  <c r="H413" i="8"/>
  <c r="Y412" i="8"/>
  <c r="O412" i="8"/>
  <c r="M412" i="8"/>
  <c r="L412" i="8"/>
  <c r="K412" i="8"/>
  <c r="H412" i="8"/>
  <c r="Y411" i="8"/>
  <c r="O411" i="8"/>
  <c r="M411" i="8"/>
  <c r="L411" i="8"/>
  <c r="K411" i="8"/>
  <c r="H411" i="8"/>
  <c r="Y410" i="8"/>
  <c r="O410" i="8"/>
  <c r="M410" i="8"/>
  <c r="L410" i="8"/>
  <c r="K410" i="8"/>
  <c r="H410" i="8"/>
  <c r="Y409" i="8"/>
  <c r="O409" i="8"/>
  <c r="M409" i="8"/>
  <c r="L409" i="8"/>
  <c r="K409" i="8"/>
  <c r="H409" i="8"/>
  <c r="Y408" i="8"/>
  <c r="O408" i="8"/>
  <c r="M408" i="8"/>
  <c r="L408" i="8"/>
  <c r="K408" i="8"/>
  <c r="H408" i="8"/>
  <c r="Y407" i="8"/>
  <c r="O407" i="8"/>
  <c r="M407" i="8"/>
  <c r="L407" i="8"/>
  <c r="K407" i="8"/>
  <c r="H407" i="8"/>
  <c r="Y406" i="8"/>
  <c r="O406" i="8"/>
  <c r="M406" i="8"/>
  <c r="L406" i="8"/>
  <c r="K406" i="8"/>
  <c r="H406" i="8"/>
  <c r="Y405" i="8"/>
  <c r="O405" i="8"/>
  <c r="M405" i="8"/>
  <c r="L405" i="8"/>
  <c r="K405" i="8"/>
  <c r="H405" i="8"/>
  <c r="Y404" i="8"/>
  <c r="O404" i="8"/>
  <c r="M404" i="8"/>
  <c r="L404" i="8"/>
  <c r="K404" i="8"/>
  <c r="H404" i="8"/>
  <c r="Y403" i="8"/>
  <c r="O403" i="8"/>
  <c r="M403" i="8"/>
  <c r="L403" i="8"/>
  <c r="K403" i="8"/>
  <c r="I403" i="8"/>
  <c r="H403" i="8"/>
  <c r="G403" i="8"/>
  <c r="Y402" i="8"/>
  <c r="O402" i="8"/>
  <c r="M402" i="8"/>
  <c r="L402" i="8"/>
  <c r="K402" i="8"/>
  <c r="H402" i="8"/>
  <c r="Y401" i="8"/>
  <c r="O401" i="8"/>
  <c r="M401" i="8"/>
  <c r="L401" i="8"/>
  <c r="K401" i="8"/>
  <c r="H401" i="8"/>
  <c r="Y400" i="8"/>
  <c r="O400" i="8"/>
  <c r="M400" i="8"/>
  <c r="L400" i="8"/>
  <c r="K400" i="8"/>
  <c r="H400" i="8"/>
  <c r="Y399" i="8"/>
  <c r="O399" i="8"/>
  <c r="M399" i="8"/>
  <c r="L399" i="8"/>
  <c r="K399" i="8"/>
  <c r="H399" i="8"/>
  <c r="Y398" i="8"/>
  <c r="O398" i="8"/>
  <c r="M398" i="8"/>
  <c r="L398" i="8"/>
  <c r="K398" i="8"/>
  <c r="H398" i="8"/>
  <c r="Y397" i="8"/>
  <c r="O397" i="8"/>
  <c r="M397" i="8"/>
  <c r="L397" i="8"/>
  <c r="K397" i="8"/>
  <c r="H397" i="8"/>
  <c r="Y396" i="8"/>
  <c r="O396" i="8"/>
  <c r="M396" i="8"/>
  <c r="L396" i="8"/>
  <c r="K396" i="8"/>
  <c r="H396" i="8"/>
  <c r="Y395" i="8"/>
  <c r="O395" i="8"/>
  <c r="M395" i="8"/>
  <c r="L395" i="8"/>
  <c r="K395" i="8"/>
  <c r="H395" i="8"/>
  <c r="Y394" i="8"/>
  <c r="O394" i="8"/>
  <c r="M394" i="8"/>
  <c r="L394" i="8"/>
  <c r="K394" i="8"/>
  <c r="H394" i="8"/>
  <c r="Y393" i="8"/>
  <c r="O393" i="8"/>
  <c r="M393" i="8"/>
  <c r="L393" i="8"/>
  <c r="K393" i="8"/>
  <c r="H393" i="8"/>
  <c r="Y392" i="8"/>
  <c r="O392" i="8"/>
  <c r="M392" i="8"/>
  <c r="L392" i="8"/>
  <c r="K392" i="8"/>
  <c r="H392" i="8"/>
  <c r="Y391" i="8"/>
  <c r="O391" i="8"/>
  <c r="M391" i="8"/>
  <c r="L391" i="8"/>
  <c r="K391" i="8"/>
  <c r="H391" i="8"/>
  <c r="Y390" i="8"/>
  <c r="O390" i="8"/>
  <c r="M390" i="8"/>
  <c r="L390" i="8"/>
  <c r="K390" i="8"/>
  <c r="H390" i="8"/>
  <c r="Y389" i="8"/>
  <c r="O389" i="8"/>
  <c r="M389" i="8"/>
  <c r="L389" i="8"/>
  <c r="K389" i="8"/>
  <c r="H389" i="8"/>
  <c r="Y388" i="8"/>
  <c r="O388" i="8"/>
  <c r="M388" i="8"/>
  <c r="L388" i="8"/>
  <c r="K388" i="8"/>
  <c r="H388" i="8"/>
  <c r="Y387" i="8"/>
  <c r="O387" i="8"/>
  <c r="M387" i="8"/>
  <c r="L387" i="8"/>
  <c r="K387" i="8"/>
  <c r="H387" i="8"/>
  <c r="Y386" i="8"/>
  <c r="O386" i="8"/>
  <c r="M386" i="8"/>
  <c r="L386" i="8"/>
  <c r="K386" i="8"/>
  <c r="H386" i="8"/>
  <c r="Y385" i="8"/>
  <c r="O385" i="8"/>
  <c r="M385" i="8"/>
  <c r="L385" i="8"/>
  <c r="K385" i="8"/>
  <c r="H385" i="8"/>
  <c r="Y384" i="8"/>
  <c r="O384" i="8"/>
  <c r="M384" i="8"/>
  <c r="L384" i="8"/>
  <c r="K384" i="8"/>
  <c r="H384" i="8"/>
  <c r="Y383" i="8"/>
  <c r="O383" i="8"/>
  <c r="M383" i="8"/>
  <c r="L383" i="8"/>
  <c r="K383" i="8"/>
  <c r="H383" i="8"/>
  <c r="G383" i="8"/>
  <c r="Y382" i="8"/>
  <c r="O382" i="8"/>
  <c r="M382" i="8"/>
  <c r="L382" i="8"/>
  <c r="K382" i="8"/>
  <c r="H382" i="8"/>
  <c r="Y381" i="8"/>
  <c r="O381" i="8"/>
  <c r="M381" i="8"/>
  <c r="L381" i="8"/>
  <c r="K381" i="8"/>
  <c r="H381" i="8"/>
  <c r="Y380" i="8"/>
  <c r="O380" i="8"/>
  <c r="M380" i="8"/>
  <c r="L380" i="8"/>
  <c r="K380" i="8"/>
  <c r="H380" i="8"/>
  <c r="Y379" i="8"/>
  <c r="O379" i="8"/>
  <c r="M379" i="8"/>
  <c r="L379" i="8"/>
  <c r="K379" i="8"/>
  <c r="H379" i="8"/>
  <c r="Y378" i="8"/>
  <c r="O378" i="8"/>
  <c r="M378" i="8"/>
  <c r="L378" i="8"/>
  <c r="K378" i="8"/>
  <c r="H378" i="8"/>
  <c r="Y377" i="8"/>
  <c r="O377" i="8"/>
  <c r="M377" i="8"/>
  <c r="L377" i="8"/>
  <c r="K377" i="8"/>
  <c r="H377" i="8"/>
  <c r="Y376" i="8"/>
  <c r="O376" i="8"/>
  <c r="M376" i="8"/>
  <c r="L376" i="8"/>
  <c r="K376" i="8"/>
  <c r="H376" i="8"/>
  <c r="Y375" i="8"/>
  <c r="O375" i="8"/>
  <c r="M375" i="8"/>
  <c r="L375" i="8"/>
  <c r="K375" i="8"/>
  <c r="H375" i="8"/>
  <c r="Y374" i="8"/>
  <c r="O374" i="8"/>
  <c r="M374" i="8"/>
  <c r="L374" i="8"/>
  <c r="K374" i="8"/>
  <c r="H374" i="8"/>
  <c r="Y373" i="8"/>
  <c r="O373" i="8"/>
  <c r="M373" i="8"/>
  <c r="L373" i="8"/>
  <c r="K373" i="8"/>
  <c r="H373" i="8"/>
  <c r="Y372" i="8"/>
  <c r="O372" i="8"/>
  <c r="M372" i="8"/>
  <c r="L372" i="8"/>
  <c r="K372" i="8"/>
  <c r="H372" i="8"/>
  <c r="Y371" i="8"/>
  <c r="O371" i="8"/>
  <c r="M371" i="8"/>
  <c r="L371" i="8"/>
  <c r="K371" i="8"/>
  <c r="H371" i="8"/>
  <c r="Y370" i="8"/>
  <c r="O370" i="8"/>
  <c r="M370" i="8"/>
  <c r="L370" i="8"/>
  <c r="K370" i="8"/>
  <c r="H370" i="8"/>
  <c r="Y369" i="8"/>
  <c r="O369" i="8"/>
  <c r="M369" i="8"/>
  <c r="L369" i="8"/>
  <c r="K369" i="8"/>
  <c r="H369" i="8"/>
  <c r="Y368" i="8"/>
  <c r="O368" i="8"/>
  <c r="M368" i="8"/>
  <c r="L368" i="8"/>
  <c r="K368" i="8"/>
  <c r="H368" i="8"/>
  <c r="Y367" i="8"/>
  <c r="O367" i="8"/>
  <c r="M367" i="8"/>
  <c r="L367" i="8"/>
  <c r="K367" i="8"/>
  <c r="H367" i="8"/>
  <c r="Y366" i="8"/>
  <c r="O366" i="8"/>
  <c r="M366" i="8"/>
  <c r="L366" i="8"/>
  <c r="K366" i="8"/>
  <c r="H366" i="8"/>
  <c r="Y365" i="8"/>
  <c r="O365" i="8"/>
  <c r="M365" i="8"/>
  <c r="L365" i="8"/>
  <c r="K365" i="8"/>
  <c r="H365" i="8"/>
  <c r="Y364" i="8"/>
  <c r="O364" i="8"/>
  <c r="M364" i="8"/>
  <c r="L364" i="8"/>
  <c r="K364" i="8"/>
  <c r="H364" i="8"/>
  <c r="Y363" i="8"/>
  <c r="O363" i="8"/>
  <c r="M363" i="8"/>
  <c r="L363" i="8"/>
  <c r="K363" i="8"/>
  <c r="H363" i="8"/>
  <c r="Y362" i="8"/>
  <c r="O362" i="8"/>
  <c r="M362" i="8"/>
  <c r="L362" i="8"/>
  <c r="K362" i="8"/>
  <c r="H362" i="8"/>
  <c r="Y361" i="8"/>
  <c r="O361" i="8"/>
  <c r="M361" i="8"/>
  <c r="L361" i="8"/>
  <c r="K361" i="8"/>
  <c r="H361" i="8"/>
  <c r="Y360" i="8"/>
  <c r="O360" i="8"/>
  <c r="M360" i="8"/>
  <c r="L360" i="8"/>
  <c r="K360" i="8"/>
  <c r="H360" i="8"/>
  <c r="Y359" i="8"/>
  <c r="O359" i="8"/>
  <c r="M359" i="8"/>
  <c r="L359" i="8"/>
  <c r="K359" i="8"/>
  <c r="H359" i="8"/>
  <c r="Y358" i="8"/>
  <c r="O358" i="8"/>
  <c r="M358" i="8"/>
  <c r="L358" i="8"/>
  <c r="K358" i="8"/>
  <c r="H358" i="8"/>
  <c r="Y357" i="8"/>
  <c r="O357" i="8"/>
  <c r="M357" i="8"/>
  <c r="L357" i="8"/>
  <c r="K357" i="8"/>
  <c r="H357" i="8"/>
  <c r="Y356" i="8"/>
  <c r="O356" i="8"/>
  <c r="M356" i="8"/>
  <c r="L356" i="8"/>
  <c r="K356" i="8"/>
  <c r="H356" i="8"/>
  <c r="Y355" i="8"/>
  <c r="O355" i="8"/>
  <c r="M355" i="8"/>
  <c r="L355" i="8"/>
  <c r="K355" i="8"/>
  <c r="H355" i="8"/>
  <c r="Y354" i="8"/>
  <c r="O354" i="8"/>
  <c r="M354" i="8"/>
  <c r="L354" i="8"/>
  <c r="K354" i="8"/>
  <c r="H354" i="8"/>
  <c r="Y353" i="8"/>
  <c r="O353" i="8"/>
  <c r="M353" i="8"/>
  <c r="L353" i="8"/>
  <c r="K353" i="8"/>
  <c r="H353" i="8"/>
  <c r="Y352" i="8"/>
  <c r="O352" i="8"/>
  <c r="M352" i="8"/>
  <c r="L352" i="8"/>
  <c r="K352" i="8"/>
  <c r="H352" i="8"/>
  <c r="Y351" i="8"/>
  <c r="O351" i="8"/>
  <c r="M351" i="8"/>
  <c r="L351" i="8"/>
  <c r="K351" i="8"/>
  <c r="H351" i="8"/>
  <c r="Y350" i="8"/>
  <c r="O350" i="8"/>
  <c r="M350" i="8"/>
  <c r="L350" i="8"/>
  <c r="K350" i="8"/>
  <c r="H350" i="8"/>
  <c r="Y349" i="8"/>
  <c r="O349" i="8"/>
  <c r="M349" i="8"/>
  <c r="L349" i="8"/>
  <c r="K349" i="8"/>
  <c r="H349" i="8"/>
  <c r="Y348" i="8"/>
  <c r="O348" i="8"/>
  <c r="M348" i="8"/>
  <c r="L348" i="8"/>
  <c r="K348" i="8"/>
  <c r="H348" i="8"/>
  <c r="Y347" i="8"/>
  <c r="O347" i="8"/>
  <c r="M347" i="8"/>
  <c r="L347" i="8"/>
  <c r="K347" i="8"/>
  <c r="H347" i="8"/>
  <c r="Y346" i="8"/>
  <c r="O346" i="8"/>
  <c r="M346" i="8"/>
  <c r="L346" i="8"/>
  <c r="K346" i="8"/>
  <c r="H346" i="8"/>
  <c r="Y345" i="8"/>
  <c r="O345" i="8"/>
  <c r="M345" i="8"/>
  <c r="L345" i="8"/>
  <c r="K345" i="8"/>
  <c r="H345" i="8"/>
  <c r="Y344" i="8"/>
  <c r="O344" i="8"/>
  <c r="M344" i="8"/>
  <c r="L344" i="8"/>
  <c r="K344" i="8"/>
  <c r="H344" i="8"/>
  <c r="Y343" i="8"/>
  <c r="O343" i="8"/>
  <c r="M343" i="8"/>
  <c r="L343" i="8"/>
  <c r="K343" i="8"/>
  <c r="I343" i="8"/>
  <c r="H343" i="8"/>
  <c r="G343" i="8"/>
  <c r="Y342" i="8"/>
  <c r="O342" i="8"/>
  <c r="M342" i="8"/>
  <c r="L342" i="8"/>
  <c r="K342" i="8"/>
  <c r="H342" i="8"/>
  <c r="Y341" i="8"/>
  <c r="O341" i="8"/>
  <c r="M341" i="8"/>
  <c r="L341" i="8"/>
  <c r="K341" i="8"/>
  <c r="H341" i="8"/>
  <c r="Y340" i="8"/>
  <c r="O340" i="8"/>
  <c r="M340" i="8"/>
  <c r="L340" i="8"/>
  <c r="K340" i="8"/>
  <c r="H340" i="8"/>
  <c r="Y339" i="8"/>
  <c r="O339" i="8"/>
  <c r="M339" i="8"/>
  <c r="L339" i="8"/>
  <c r="K339" i="8"/>
  <c r="H339" i="8"/>
  <c r="Y338" i="8"/>
  <c r="O338" i="8"/>
  <c r="M338" i="8"/>
  <c r="L338" i="8"/>
  <c r="K338" i="8"/>
  <c r="H338" i="8"/>
  <c r="Y337" i="8"/>
  <c r="O337" i="8"/>
  <c r="M337" i="8"/>
  <c r="L337" i="8"/>
  <c r="K337" i="8"/>
  <c r="I337" i="8"/>
  <c r="H337" i="8"/>
  <c r="G337" i="8"/>
  <c r="Y336" i="8"/>
  <c r="O336" i="8"/>
  <c r="M336" i="8"/>
  <c r="L336" i="8"/>
  <c r="K336" i="8"/>
  <c r="H336" i="8"/>
  <c r="Y335" i="8"/>
  <c r="O335" i="8"/>
  <c r="M335" i="8"/>
  <c r="L335" i="8"/>
  <c r="K335" i="8"/>
  <c r="H335" i="8"/>
  <c r="Y334" i="8"/>
  <c r="O334" i="8"/>
  <c r="M334" i="8"/>
  <c r="L334" i="8"/>
  <c r="K334" i="8"/>
  <c r="H334" i="8"/>
  <c r="Y333" i="8"/>
  <c r="O333" i="8"/>
  <c r="M333" i="8"/>
  <c r="L333" i="8"/>
  <c r="K333" i="8"/>
  <c r="H333" i="8"/>
  <c r="Y332" i="8"/>
  <c r="O332" i="8"/>
  <c r="M332" i="8"/>
  <c r="L332" i="8"/>
  <c r="K332" i="8"/>
  <c r="H332" i="8"/>
  <c r="Y331" i="8"/>
  <c r="O331" i="8"/>
  <c r="M331" i="8"/>
  <c r="L331" i="8"/>
  <c r="K331" i="8"/>
  <c r="H331" i="8"/>
  <c r="Y330" i="8"/>
  <c r="O330" i="8"/>
  <c r="M330" i="8"/>
  <c r="L330" i="8"/>
  <c r="K330" i="8"/>
  <c r="H330" i="8"/>
  <c r="Y329" i="8"/>
  <c r="O329" i="8"/>
  <c r="M329" i="8"/>
  <c r="L329" i="8"/>
  <c r="K329" i="8"/>
  <c r="H329" i="8"/>
  <c r="Y328" i="8"/>
  <c r="O328" i="8"/>
  <c r="M328" i="8"/>
  <c r="L328" i="8"/>
  <c r="K328" i="8"/>
  <c r="H328" i="8"/>
  <c r="Y327" i="8"/>
  <c r="O327" i="8"/>
  <c r="M327" i="8"/>
  <c r="L327" i="8"/>
  <c r="K327" i="8"/>
  <c r="H327" i="8"/>
  <c r="Y326" i="8"/>
  <c r="O326" i="8"/>
  <c r="M326" i="8"/>
  <c r="L326" i="8"/>
  <c r="K326" i="8"/>
  <c r="H326" i="8"/>
  <c r="Y325" i="8"/>
  <c r="O325" i="8"/>
  <c r="M325" i="8"/>
  <c r="L325" i="8"/>
  <c r="K325" i="8"/>
  <c r="H325" i="8"/>
  <c r="Y324" i="8"/>
  <c r="O324" i="8"/>
  <c r="M324" i="8"/>
  <c r="L324" i="8"/>
  <c r="K324" i="8"/>
  <c r="H324" i="8"/>
  <c r="Y323" i="8"/>
  <c r="O323" i="8"/>
  <c r="M323" i="8"/>
  <c r="L323" i="8"/>
  <c r="K323" i="8"/>
  <c r="H323" i="8"/>
  <c r="Y322" i="8"/>
  <c r="O322" i="8"/>
  <c r="M322" i="8"/>
  <c r="L322" i="8"/>
  <c r="K322" i="8"/>
  <c r="H322" i="8"/>
  <c r="Y321" i="8"/>
  <c r="O321" i="8"/>
  <c r="M321" i="8"/>
  <c r="L321" i="8"/>
  <c r="K321" i="8"/>
  <c r="H321" i="8"/>
  <c r="Y320" i="8"/>
  <c r="O320" i="8"/>
  <c r="M320" i="8"/>
  <c r="L320" i="8"/>
  <c r="K320" i="8"/>
  <c r="H320" i="8"/>
  <c r="Y319" i="8"/>
  <c r="O319" i="8"/>
  <c r="M319" i="8"/>
  <c r="L319" i="8"/>
  <c r="K319" i="8"/>
  <c r="H319" i="8"/>
  <c r="Y318" i="8"/>
  <c r="O318" i="8"/>
  <c r="M318" i="8"/>
  <c r="L318" i="8"/>
  <c r="K318" i="8"/>
  <c r="H318" i="8"/>
  <c r="G318" i="8"/>
  <c r="Y317" i="8"/>
  <c r="O317" i="8"/>
  <c r="M317" i="8"/>
  <c r="L317" i="8"/>
  <c r="K317" i="8"/>
  <c r="H317" i="8"/>
  <c r="Y316" i="8"/>
  <c r="O316" i="8"/>
  <c r="M316" i="8"/>
  <c r="L316" i="8"/>
  <c r="K316" i="8"/>
  <c r="H316" i="8"/>
  <c r="Y315" i="8"/>
  <c r="O315" i="8"/>
  <c r="M315" i="8"/>
  <c r="L315" i="8"/>
  <c r="K315" i="8"/>
  <c r="H315" i="8"/>
  <c r="Y314" i="8"/>
  <c r="O314" i="8"/>
  <c r="M314" i="8"/>
  <c r="L314" i="8"/>
  <c r="K314" i="8"/>
  <c r="H314" i="8"/>
  <c r="Y313" i="8"/>
  <c r="O313" i="8"/>
  <c r="M313" i="8"/>
  <c r="L313" i="8"/>
  <c r="K313" i="8"/>
  <c r="H313" i="8"/>
  <c r="Y312" i="8"/>
  <c r="O312" i="8"/>
  <c r="M312" i="8"/>
  <c r="L312" i="8"/>
  <c r="K312" i="8"/>
  <c r="H312" i="8"/>
  <c r="Y311" i="8"/>
  <c r="O311" i="8"/>
  <c r="M311" i="8"/>
  <c r="L311" i="8"/>
  <c r="K311" i="8"/>
  <c r="H311" i="8"/>
  <c r="Y310" i="8"/>
  <c r="O310" i="8"/>
  <c r="M310" i="8"/>
  <c r="L310" i="8"/>
  <c r="K310" i="8"/>
  <c r="H310" i="8"/>
  <c r="Y309" i="8"/>
  <c r="O309" i="8"/>
  <c r="M309" i="8"/>
  <c r="L309" i="8"/>
  <c r="K309" i="8"/>
  <c r="H309" i="8"/>
  <c r="Y308" i="8"/>
  <c r="O308" i="8"/>
  <c r="M308" i="8"/>
  <c r="L308" i="8"/>
  <c r="K308" i="8"/>
  <c r="H308" i="8"/>
  <c r="Y307" i="8"/>
  <c r="O307" i="8"/>
  <c r="M307" i="8"/>
  <c r="L307" i="8"/>
  <c r="K307" i="8"/>
  <c r="H307" i="8"/>
  <c r="G307" i="8"/>
  <c r="Y306" i="8"/>
  <c r="O306" i="8"/>
  <c r="M306" i="8"/>
  <c r="L306" i="8"/>
  <c r="K306" i="8"/>
  <c r="H306" i="8"/>
  <c r="Y305" i="8"/>
  <c r="O305" i="8"/>
  <c r="M305" i="8"/>
  <c r="L305" i="8"/>
  <c r="K305" i="8"/>
  <c r="H305" i="8"/>
  <c r="Y304" i="8"/>
  <c r="O304" i="8"/>
  <c r="M304" i="8"/>
  <c r="L304" i="8"/>
  <c r="K304" i="8"/>
  <c r="H304" i="8"/>
  <c r="G304" i="8"/>
  <c r="Y303" i="8"/>
  <c r="O303" i="8"/>
  <c r="M303" i="8"/>
  <c r="L303" i="8"/>
  <c r="K303" i="8"/>
  <c r="H303" i="8"/>
  <c r="Y302" i="8"/>
  <c r="O302" i="8"/>
  <c r="M302" i="8"/>
  <c r="L302" i="8"/>
  <c r="K302" i="8"/>
  <c r="H302" i="8"/>
  <c r="Y301" i="8"/>
  <c r="O301" i="8"/>
  <c r="M301" i="8"/>
  <c r="L301" i="8"/>
  <c r="K301" i="8"/>
  <c r="H301" i="8"/>
  <c r="Y300" i="8"/>
  <c r="O300" i="8"/>
  <c r="M300" i="8"/>
  <c r="L300" i="8"/>
  <c r="K300" i="8"/>
  <c r="H300" i="8"/>
  <c r="Y299" i="8"/>
  <c r="O299" i="8"/>
  <c r="M299" i="8"/>
  <c r="L299" i="8"/>
  <c r="K299" i="8"/>
  <c r="H299" i="8"/>
  <c r="Y298" i="8"/>
  <c r="O298" i="8"/>
  <c r="M298" i="8"/>
  <c r="L298" i="8"/>
  <c r="K298" i="8"/>
  <c r="H298" i="8"/>
  <c r="Y297" i="8"/>
  <c r="O297" i="8"/>
  <c r="M297" i="8"/>
  <c r="L297" i="8"/>
  <c r="K297" i="8"/>
  <c r="H297" i="8"/>
  <c r="Y296" i="8"/>
  <c r="O296" i="8"/>
  <c r="M296" i="8"/>
  <c r="L296" i="8"/>
  <c r="K296" i="8"/>
  <c r="H296" i="8"/>
  <c r="Y295" i="8"/>
  <c r="O295" i="8"/>
  <c r="M295" i="8"/>
  <c r="L295" i="8"/>
  <c r="K295" i="8"/>
  <c r="H295" i="8"/>
  <c r="Y294" i="8"/>
  <c r="O294" i="8"/>
  <c r="M294" i="8"/>
  <c r="L294" i="8"/>
  <c r="K294" i="8"/>
  <c r="H294" i="8"/>
  <c r="Y293" i="8"/>
  <c r="O293" i="8"/>
  <c r="M293" i="8"/>
  <c r="L293" i="8"/>
  <c r="K293" i="8"/>
  <c r="H293" i="8"/>
  <c r="Y292" i="8"/>
  <c r="O292" i="8"/>
  <c r="M292" i="8"/>
  <c r="L292" i="8"/>
  <c r="K292" i="8"/>
  <c r="H292" i="8"/>
  <c r="Y291" i="8"/>
  <c r="O291" i="8"/>
  <c r="M291" i="8"/>
  <c r="L291" i="8"/>
  <c r="K291" i="8"/>
  <c r="H291" i="8"/>
  <c r="Y290" i="8"/>
  <c r="O290" i="8"/>
  <c r="M290" i="8"/>
  <c r="L290" i="8"/>
  <c r="K290" i="8"/>
  <c r="H290" i="8"/>
  <c r="Y289" i="8"/>
  <c r="O289" i="8"/>
  <c r="M289" i="8"/>
  <c r="L289" i="8"/>
  <c r="K289" i="8"/>
  <c r="H289" i="8"/>
  <c r="G289" i="8"/>
  <c r="Y288" i="8"/>
  <c r="O288" i="8"/>
  <c r="M288" i="8"/>
  <c r="L288" i="8"/>
  <c r="K288" i="8"/>
  <c r="H288" i="8"/>
  <c r="Y287" i="8"/>
  <c r="O287" i="8"/>
  <c r="M287" i="8"/>
  <c r="L287" i="8"/>
  <c r="K287" i="8"/>
  <c r="H287" i="8"/>
  <c r="Y286" i="8"/>
  <c r="O286" i="8"/>
  <c r="M286" i="8"/>
  <c r="L286" i="8"/>
  <c r="K286" i="8"/>
  <c r="H286" i="8"/>
  <c r="Y285" i="8"/>
  <c r="O285" i="8"/>
  <c r="M285" i="8"/>
  <c r="L285" i="8"/>
  <c r="K285" i="8"/>
  <c r="H285" i="8"/>
  <c r="Y284" i="8"/>
  <c r="O284" i="8"/>
  <c r="M284" i="8"/>
  <c r="L284" i="8"/>
  <c r="K284" i="8"/>
  <c r="H284" i="8"/>
  <c r="Y283" i="8"/>
  <c r="O283" i="8"/>
  <c r="M283" i="8"/>
  <c r="L283" i="8"/>
  <c r="K283" i="8"/>
  <c r="H283" i="8"/>
  <c r="Y282" i="8"/>
  <c r="O282" i="8"/>
  <c r="M282" i="8"/>
  <c r="L282" i="8"/>
  <c r="K282" i="8"/>
  <c r="H282" i="8"/>
  <c r="Y281" i="8"/>
  <c r="O281" i="8"/>
  <c r="M281" i="8"/>
  <c r="L281" i="8"/>
  <c r="K281" i="8"/>
  <c r="H281" i="8"/>
  <c r="Y280" i="8"/>
  <c r="O280" i="8"/>
  <c r="M280" i="8"/>
  <c r="L280" i="8"/>
  <c r="K280" i="8"/>
  <c r="H280" i="8"/>
  <c r="Y279" i="8"/>
  <c r="O279" i="8"/>
  <c r="M279" i="8"/>
  <c r="L279" i="8"/>
  <c r="K279" i="8"/>
  <c r="H279" i="8"/>
  <c r="Y278" i="8"/>
  <c r="O278" i="8"/>
  <c r="M278" i="8"/>
  <c r="L278" i="8"/>
  <c r="K278" i="8"/>
  <c r="H278" i="8"/>
  <c r="Y277" i="8"/>
  <c r="O277" i="8"/>
  <c r="M277" i="8"/>
  <c r="L277" i="8"/>
  <c r="K277" i="8"/>
  <c r="H277" i="8"/>
  <c r="Y276" i="8"/>
  <c r="O276" i="8"/>
  <c r="M276" i="8"/>
  <c r="L276" i="8"/>
  <c r="K276" i="8"/>
  <c r="H276" i="8"/>
  <c r="Y275" i="8"/>
  <c r="O275" i="8"/>
  <c r="M275" i="8"/>
  <c r="L275" i="8"/>
  <c r="K275" i="8"/>
  <c r="H275" i="8"/>
  <c r="Y274" i="8"/>
  <c r="O274" i="8"/>
  <c r="M274" i="8"/>
  <c r="L274" i="8"/>
  <c r="K274" i="8"/>
  <c r="H274" i="8"/>
  <c r="Y273" i="8"/>
  <c r="O273" i="8"/>
  <c r="M273" i="8"/>
  <c r="L273" i="8"/>
  <c r="K273" i="8"/>
  <c r="H273" i="8"/>
  <c r="Y272" i="8"/>
  <c r="O272" i="8"/>
  <c r="M272" i="8"/>
  <c r="L272" i="8"/>
  <c r="K272" i="8"/>
  <c r="H272" i="8"/>
  <c r="Y271" i="8"/>
  <c r="O271" i="8"/>
  <c r="M271" i="8"/>
  <c r="L271" i="8"/>
  <c r="K271" i="8"/>
  <c r="H271" i="8"/>
  <c r="G271" i="8"/>
  <c r="Y270" i="8"/>
  <c r="O270" i="8"/>
  <c r="M270" i="8"/>
  <c r="L270" i="8"/>
  <c r="K270" i="8"/>
  <c r="H270" i="8"/>
  <c r="Y269" i="8"/>
  <c r="O269" i="8"/>
  <c r="M269" i="8"/>
  <c r="L269" i="8"/>
  <c r="K269" i="8"/>
  <c r="H269" i="8"/>
  <c r="Y268" i="8"/>
  <c r="O268" i="8"/>
  <c r="M268" i="8"/>
  <c r="L268" i="8"/>
  <c r="K268" i="8"/>
  <c r="H268" i="8"/>
  <c r="Y267" i="8"/>
  <c r="O267" i="8"/>
  <c r="M267" i="8"/>
  <c r="L267" i="8"/>
  <c r="K267" i="8"/>
  <c r="H267" i="8"/>
  <c r="Y266" i="8"/>
  <c r="O266" i="8"/>
  <c r="M266" i="8"/>
  <c r="L266" i="8"/>
  <c r="K266" i="8"/>
  <c r="H266" i="8"/>
  <c r="Y265" i="8"/>
  <c r="O265" i="8"/>
  <c r="M265" i="8"/>
  <c r="L265" i="8"/>
  <c r="K265" i="8"/>
  <c r="H265" i="8"/>
  <c r="Y264" i="8"/>
  <c r="O264" i="8"/>
  <c r="M264" i="8"/>
  <c r="L264" i="8"/>
  <c r="K264" i="8"/>
  <c r="H264" i="8"/>
  <c r="Y263" i="8"/>
  <c r="O263" i="8"/>
  <c r="M263" i="8"/>
  <c r="L263" i="8"/>
  <c r="K263" i="8"/>
  <c r="H263" i="8"/>
  <c r="Y262" i="8"/>
  <c r="O262" i="8"/>
  <c r="M262" i="8"/>
  <c r="L262" i="8"/>
  <c r="K262" i="8"/>
  <c r="H262" i="8"/>
  <c r="Y261" i="8"/>
  <c r="O261" i="8"/>
  <c r="M261" i="8"/>
  <c r="L261" i="8"/>
  <c r="K261" i="8"/>
  <c r="H261" i="8"/>
  <c r="G261" i="8"/>
  <c r="Y260" i="8"/>
  <c r="O260" i="8"/>
  <c r="M260" i="8"/>
  <c r="L260" i="8"/>
  <c r="K260" i="8"/>
  <c r="H260" i="8"/>
  <c r="Y259" i="8"/>
  <c r="O259" i="8"/>
  <c r="M259" i="8"/>
  <c r="L259" i="8"/>
  <c r="K259" i="8"/>
  <c r="H259" i="8"/>
  <c r="G259" i="8"/>
  <c r="Y258" i="8"/>
  <c r="O258" i="8"/>
  <c r="M258" i="8"/>
  <c r="L258" i="8"/>
  <c r="K258" i="8"/>
  <c r="H258" i="8"/>
  <c r="Y257" i="8"/>
  <c r="O257" i="8"/>
  <c r="M257" i="8"/>
  <c r="L257" i="8"/>
  <c r="K257" i="8"/>
  <c r="H257" i="8"/>
  <c r="Y256" i="8"/>
  <c r="O256" i="8"/>
  <c r="M256" i="8"/>
  <c r="L256" i="8"/>
  <c r="K256" i="8"/>
  <c r="H256" i="8"/>
  <c r="Y255" i="8"/>
  <c r="O255" i="8"/>
  <c r="M255" i="8"/>
  <c r="L255" i="8"/>
  <c r="K255" i="8"/>
  <c r="H255" i="8"/>
  <c r="Y254" i="8"/>
  <c r="O254" i="8"/>
  <c r="M254" i="8"/>
  <c r="L254" i="8"/>
  <c r="K254" i="8"/>
  <c r="H254" i="8"/>
  <c r="Y253" i="8"/>
  <c r="O253" i="8"/>
  <c r="M253" i="8"/>
  <c r="L253" i="8"/>
  <c r="K253" i="8"/>
  <c r="H253" i="8"/>
  <c r="Y252" i="8"/>
  <c r="O252" i="8"/>
  <c r="M252" i="8"/>
  <c r="L252" i="8"/>
  <c r="K252" i="8"/>
  <c r="H252" i="8"/>
  <c r="Y251" i="8"/>
  <c r="O251" i="8"/>
  <c r="M251" i="8"/>
  <c r="L251" i="8"/>
  <c r="K251" i="8"/>
  <c r="H251" i="8"/>
  <c r="Y250" i="8"/>
  <c r="O250" i="8"/>
  <c r="M250" i="8"/>
  <c r="L250" i="8"/>
  <c r="K250" i="8"/>
  <c r="H250" i="8"/>
  <c r="Y249" i="8"/>
  <c r="O249" i="8"/>
  <c r="M249" i="8"/>
  <c r="L249" i="8"/>
  <c r="K249" i="8"/>
  <c r="H249" i="8"/>
  <c r="Y248" i="8"/>
  <c r="O248" i="8"/>
  <c r="M248" i="8"/>
  <c r="L248" i="8"/>
  <c r="K248" i="8"/>
  <c r="H248" i="8"/>
  <c r="Y247" i="8"/>
  <c r="O247" i="8"/>
  <c r="M247" i="8"/>
  <c r="L247" i="8"/>
  <c r="K247" i="8"/>
  <c r="H247" i="8"/>
  <c r="Y246" i="8"/>
  <c r="O246" i="8"/>
  <c r="M246" i="8"/>
  <c r="L246" i="8"/>
  <c r="K246" i="8"/>
  <c r="H246" i="8"/>
  <c r="Y245" i="8"/>
  <c r="O245" i="8"/>
  <c r="M245" i="8"/>
  <c r="L245" i="8"/>
  <c r="K245" i="8"/>
  <c r="H245" i="8"/>
  <c r="Y244" i="8"/>
  <c r="O244" i="8"/>
  <c r="M244" i="8"/>
  <c r="L244" i="8"/>
  <c r="K244" i="8"/>
  <c r="H244" i="8"/>
  <c r="Y243" i="8"/>
  <c r="O243" i="8"/>
  <c r="M243" i="8"/>
  <c r="L243" i="8"/>
  <c r="K243" i="8"/>
  <c r="H243" i="8"/>
  <c r="Y242" i="8"/>
  <c r="O242" i="8"/>
  <c r="M242" i="8"/>
  <c r="L242" i="8"/>
  <c r="K242" i="8"/>
  <c r="H242" i="8"/>
  <c r="Y241" i="8"/>
  <c r="O241" i="8"/>
  <c r="M241" i="8"/>
  <c r="L241" i="8"/>
  <c r="K241" i="8"/>
  <c r="H241" i="8"/>
  <c r="Y240" i="8"/>
  <c r="O240" i="8"/>
  <c r="M240" i="8"/>
  <c r="L240" i="8"/>
  <c r="K240" i="8"/>
  <c r="H240" i="8"/>
  <c r="Y239" i="8"/>
  <c r="O239" i="8"/>
  <c r="M239" i="8"/>
  <c r="L239" i="8"/>
  <c r="K239" i="8"/>
  <c r="H239" i="8"/>
  <c r="Y238" i="8"/>
  <c r="O238" i="8"/>
  <c r="M238" i="8"/>
  <c r="L238" i="8"/>
  <c r="K238" i="8"/>
  <c r="H238" i="8"/>
  <c r="Y237" i="8"/>
  <c r="O237" i="8"/>
  <c r="M237" i="8"/>
  <c r="L237" i="8"/>
  <c r="K237" i="8"/>
  <c r="H237" i="8"/>
  <c r="Y236" i="8"/>
  <c r="O236" i="8"/>
  <c r="M236" i="8"/>
  <c r="L236" i="8"/>
  <c r="K236" i="8"/>
  <c r="H236" i="8"/>
  <c r="Y235" i="8"/>
  <c r="O235" i="8"/>
  <c r="M235" i="8"/>
  <c r="L235" i="8"/>
  <c r="K235" i="8"/>
  <c r="H235" i="8"/>
  <c r="Y234" i="8"/>
  <c r="O234" i="8"/>
  <c r="M234" i="8"/>
  <c r="L234" i="8"/>
  <c r="K234" i="8"/>
  <c r="H234" i="8"/>
  <c r="Y233" i="8"/>
  <c r="O233" i="8"/>
  <c r="M233" i="8"/>
  <c r="L233" i="8"/>
  <c r="K233" i="8"/>
  <c r="H233" i="8"/>
  <c r="Y232" i="8"/>
  <c r="O232" i="8"/>
  <c r="M232" i="8"/>
  <c r="L232" i="8"/>
  <c r="K232" i="8"/>
  <c r="H232" i="8"/>
  <c r="Y231" i="8"/>
  <c r="O231" i="8"/>
  <c r="M231" i="8"/>
  <c r="L231" i="8"/>
  <c r="K231" i="8"/>
  <c r="H231" i="8"/>
  <c r="Y230" i="8"/>
  <c r="O230" i="8"/>
  <c r="M230" i="8"/>
  <c r="L230" i="8"/>
  <c r="K230" i="8"/>
  <c r="H230" i="8"/>
  <c r="Y229" i="8"/>
  <c r="O229" i="8"/>
  <c r="M229" i="8"/>
  <c r="L229" i="8"/>
  <c r="K229" i="8"/>
  <c r="H229" i="8"/>
  <c r="Y228" i="8"/>
  <c r="O228" i="8"/>
  <c r="M228" i="8"/>
  <c r="L228" i="8"/>
  <c r="K228" i="8"/>
  <c r="H228" i="8"/>
  <c r="Y227" i="8"/>
  <c r="O227" i="8"/>
  <c r="M227" i="8"/>
  <c r="L227" i="8"/>
  <c r="K227" i="8"/>
  <c r="H227" i="8"/>
  <c r="Y226" i="8"/>
  <c r="O226" i="8"/>
  <c r="M226" i="8"/>
  <c r="L226" i="8"/>
  <c r="K226" i="8"/>
  <c r="H226" i="8"/>
  <c r="Y225" i="8"/>
  <c r="O225" i="8"/>
  <c r="M225" i="8"/>
  <c r="L225" i="8"/>
  <c r="K225" i="8"/>
  <c r="H225" i="8"/>
  <c r="Y224" i="8"/>
  <c r="O224" i="8"/>
  <c r="M224" i="8"/>
  <c r="L224" i="8"/>
  <c r="K224" i="8"/>
  <c r="H224" i="8"/>
  <c r="Y223" i="8"/>
  <c r="O223" i="8"/>
  <c r="M223" i="8"/>
  <c r="L223" i="8"/>
  <c r="K223" i="8"/>
  <c r="H223" i="8"/>
  <c r="Y222" i="8"/>
  <c r="O222" i="8"/>
  <c r="M222" i="8"/>
  <c r="L222" i="8"/>
  <c r="K222" i="8"/>
  <c r="H222" i="8"/>
  <c r="Y221" i="8"/>
  <c r="O221" i="8"/>
  <c r="M221" i="8"/>
  <c r="L221" i="8"/>
  <c r="K221" i="8"/>
  <c r="H221" i="8"/>
  <c r="Y220" i="8"/>
  <c r="O220" i="8"/>
  <c r="M220" i="8"/>
  <c r="L220" i="8"/>
  <c r="K220" i="8"/>
  <c r="H220" i="8"/>
  <c r="Y219" i="8"/>
  <c r="O219" i="8"/>
  <c r="M219" i="8"/>
  <c r="L219" i="8"/>
  <c r="K219" i="8"/>
  <c r="H219" i="8"/>
  <c r="Y218" i="8"/>
  <c r="O218" i="8"/>
  <c r="M218" i="8"/>
  <c r="L218" i="8"/>
  <c r="K218" i="8"/>
  <c r="H218" i="8"/>
  <c r="Y217" i="8"/>
  <c r="O217" i="8"/>
  <c r="M217" i="8"/>
  <c r="L217" i="8"/>
  <c r="K217" i="8"/>
  <c r="H217" i="8"/>
  <c r="Y216" i="8"/>
  <c r="O216" i="8"/>
  <c r="M216" i="8"/>
  <c r="L216" i="8"/>
  <c r="K216" i="8"/>
  <c r="H216" i="8"/>
  <c r="Y215" i="8"/>
  <c r="O215" i="8"/>
  <c r="M215" i="8"/>
  <c r="L215" i="8"/>
  <c r="K215" i="8"/>
  <c r="H215" i="8"/>
  <c r="Y214" i="8"/>
  <c r="O214" i="8"/>
  <c r="M214" i="8"/>
  <c r="L214" i="8"/>
  <c r="K214" i="8"/>
  <c r="H214" i="8"/>
  <c r="Y213" i="8"/>
  <c r="O213" i="8"/>
  <c r="M213" i="8"/>
  <c r="L213" i="8"/>
  <c r="K213" i="8"/>
  <c r="H213" i="8"/>
  <c r="Y212" i="8"/>
  <c r="O212" i="8"/>
  <c r="M212" i="8"/>
  <c r="L212" i="8"/>
  <c r="K212" i="8"/>
  <c r="H212" i="8"/>
  <c r="Y211" i="8"/>
  <c r="O211" i="8"/>
  <c r="M211" i="8"/>
  <c r="L211" i="8"/>
  <c r="K211" i="8"/>
  <c r="H211" i="8"/>
  <c r="Y210" i="8"/>
  <c r="O210" i="8"/>
  <c r="M210" i="8"/>
  <c r="L210" i="8"/>
  <c r="K210" i="8"/>
  <c r="H210" i="8"/>
  <c r="Y209" i="8"/>
  <c r="O209" i="8"/>
  <c r="M209" i="8"/>
  <c r="L209" i="8"/>
  <c r="K209" i="8"/>
  <c r="H209" i="8"/>
  <c r="Y208" i="8"/>
  <c r="O208" i="8"/>
  <c r="M208" i="8"/>
  <c r="L208" i="8"/>
  <c r="K208" i="8"/>
  <c r="H208" i="8"/>
  <c r="Y207" i="8"/>
  <c r="O207" i="8"/>
  <c r="M207" i="8"/>
  <c r="L207" i="8"/>
  <c r="K207" i="8"/>
  <c r="H207" i="8"/>
  <c r="Y206" i="8"/>
  <c r="O206" i="8"/>
  <c r="M206" i="8"/>
  <c r="L206" i="8"/>
  <c r="K206" i="8"/>
  <c r="H206" i="8"/>
  <c r="Y205" i="8"/>
  <c r="O205" i="8"/>
  <c r="M205" i="8"/>
  <c r="L205" i="8"/>
  <c r="K205" i="8"/>
  <c r="H205" i="8"/>
  <c r="Y204" i="8"/>
  <c r="O204" i="8"/>
  <c r="M204" i="8"/>
  <c r="L204" i="8"/>
  <c r="K204" i="8"/>
  <c r="H204" i="8"/>
  <c r="Y203" i="8"/>
  <c r="O203" i="8"/>
  <c r="M203" i="8"/>
  <c r="L203" i="8"/>
  <c r="K203" i="8"/>
  <c r="H203" i="8"/>
  <c r="Y202" i="8"/>
  <c r="O202" i="8"/>
  <c r="M202" i="8"/>
  <c r="L202" i="8"/>
  <c r="K202" i="8"/>
  <c r="H202" i="8"/>
  <c r="Y201" i="8"/>
  <c r="O201" i="8"/>
  <c r="M201" i="8"/>
  <c r="L201" i="8"/>
  <c r="K201" i="8"/>
  <c r="H201" i="8"/>
  <c r="Y200" i="8"/>
  <c r="O200" i="8"/>
  <c r="M200" i="8"/>
  <c r="L200" i="8"/>
  <c r="K200" i="8"/>
  <c r="H200" i="8"/>
  <c r="Y199" i="8"/>
  <c r="O199" i="8"/>
  <c r="M199" i="8"/>
  <c r="L199" i="8"/>
  <c r="K199" i="8"/>
  <c r="H199" i="8"/>
  <c r="Y198" i="8"/>
  <c r="O198" i="8"/>
  <c r="M198" i="8"/>
  <c r="L198" i="8"/>
  <c r="K198" i="8"/>
  <c r="H198" i="8"/>
  <c r="Y197" i="8"/>
  <c r="O197" i="8"/>
  <c r="M197" i="8"/>
  <c r="L197" i="8"/>
  <c r="K197" i="8"/>
  <c r="H197" i="8"/>
  <c r="Y196" i="8"/>
  <c r="O196" i="8"/>
  <c r="M196" i="8"/>
  <c r="L196" i="8"/>
  <c r="K196" i="8"/>
  <c r="H196" i="8"/>
  <c r="Y195" i="8"/>
  <c r="O195" i="8"/>
  <c r="M195" i="8"/>
  <c r="L195" i="8"/>
  <c r="K195" i="8"/>
  <c r="H195" i="8"/>
  <c r="Y194" i="8"/>
  <c r="O194" i="8"/>
  <c r="M194" i="8"/>
  <c r="L194" i="8"/>
  <c r="K194" i="8"/>
  <c r="H194" i="8"/>
  <c r="Y193" i="8"/>
  <c r="O193" i="8"/>
  <c r="M193" i="8"/>
  <c r="L193" i="8"/>
  <c r="K193" i="8"/>
  <c r="H193" i="8"/>
  <c r="Y192" i="8"/>
  <c r="O192" i="8"/>
  <c r="M192" i="8"/>
  <c r="L192" i="8"/>
  <c r="K192" i="8"/>
  <c r="H192" i="8"/>
  <c r="Y191" i="8"/>
  <c r="O191" i="8"/>
  <c r="M191" i="8"/>
  <c r="L191" i="8"/>
  <c r="K191" i="8"/>
  <c r="H191" i="8"/>
  <c r="Y190" i="8"/>
  <c r="O190" i="8"/>
  <c r="M190" i="8"/>
  <c r="L190" i="8"/>
  <c r="K190" i="8"/>
  <c r="H190" i="8"/>
  <c r="Y189" i="8"/>
  <c r="O189" i="8"/>
  <c r="M189" i="8"/>
  <c r="L189" i="8"/>
  <c r="K189" i="8"/>
  <c r="H189" i="8"/>
  <c r="Y188" i="8"/>
  <c r="O188" i="8"/>
  <c r="M188" i="8"/>
  <c r="L188" i="8"/>
  <c r="K188" i="8"/>
  <c r="H188" i="8"/>
  <c r="Y187" i="8"/>
  <c r="O187" i="8"/>
  <c r="M187" i="8"/>
  <c r="L187" i="8"/>
  <c r="K187" i="8"/>
  <c r="H187" i="8"/>
  <c r="Y186" i="8"/>
  <c r="O186" i="8"/>
  <c r="M186" i="8"/>
  <c r="L186" i="8"/>
  <c r="K186" i="8"/>
  <c r="H186" i="8"/>
  <c r="Y185" i="8"/>
  <c r="O185" i="8"/>
  <c r="M185" i="8"/>
  <c r="L185" i="8"/>
  <c r="K185" i="8"/>
  <c r="H185" i="8"/>
  <c r="Y184" i="8"/>
  <c r="O184" i="8"/>
  <c r="M184" i="8"/>
  <c r="L184" i="8"/>
  <c r="K184" i="8"/>
  <c r="H184" i="8"/>
  <c r="Y183" i="8"/>
  <c r="O183" i="8"/>
  <c r="M183" i="8"/>
  <c r="L183" i="8"/>
  <c r="K183" i="8"/>
  <c r="H183" i="8"/>
  <c r="Y182" i="8"/>
  <c r="O182" i="8"/>
  <c r="M182" i="8"/>
  <c r="L182" i="8"/>
  <c r="K182" i="8"/>
  <c r="H182" i="8"/>
  <c r="Y181" i="8"/>
  <c r="O181" i="8"/>
  <c r="M181" i="8"/>
  <c r="L181" i="8"/>
  <c r="K181" i="8"/>
  <c r="H181" i="8"/>
  <c r="Y180" i="8"/>
  <c r="O180" i="8"/>
  <c r="M180" i="8"/>
  <c r="L180" i="8"/>
  <c r="K180" i="8"/>
  <c r="H180" i="8"/>
  <c r="Y179" i="8"/>
  <c r="O179" i="8"/>
  <c r="M179" i="8"/>
  <c r="L179" i="8"/>
  <c r="K179" i="8"/>
  <c r="H179" i="8"/>
  <c r="Y178" i="8"/>
  <c r="O178" i="8"/>
  <c r="M178" i="8"/>
  <c r="L178" i="8"/>
  <c r="K178" i="8"/>
  <c r="H178" i="8"/>
  <c r="Y177" i="8"/>
  <c r="O177" i="8"/>
  <c r="M177" i="8"/>
  <c r="L177" i="8"/>
  <c r="K177" i="8"/>
  <c r="H177" i="8"/>
  <c r="Y176" i="8"/>
  <c r="O176" i="8"/>
  <c r="M176" i="8"/>
  <c r="L176" i="8"/>
  <c r="K176" i="8"/>
  <c r="H176" i="8"/>
  <c r="Y175" i="8"/>
  <c r="O175" i="8"/>
  <c r="M175" i="8"/>
  <c r="L175" i="8"/>
  <c r="K175" i="8"/>
  <c r="H175" i="8"/>
  <c r="Y174" i="8"/>
  <c r="O174" i="8"/>
  <c r="M174" i="8"/>
  <c r="L174" i="8"/>
  <c r="K174" i="8"/>
  <c r="H174" i="8"/>
  <c r="Y173" i="8"/>
  <c r="O173" i="8"/>
  <c r="M173" i="8"/>
  <c r="L173" i="8"/>
  <c r="K173" i="8"/>
  <c r="H173" i="8"/>
  <c r="Y172" i="8"/>
  <c r="O172" i="8"/>
  <c r="M172" i="8"/>
  <c r="L172" i="8"/>
  <c r="K172" i="8"/>
  <c r="H172" i="8"/>
  <c r="Y171" i="8"/>
  <c r="O171" i="8"/>
  <c r="M171" i="8"/>
  <c r="L171" i="8"/>
  <c r="K171" i="8"/>
  <c r="H171" i="8"/>
  <c r="Y170" i="8"/>
  <c r="O170" i="8"/>
  <c r="M170" i="8"/>
  <c r="L170" i="8"/>
  <c r="K170" i="8"/>
  <c r="H170" i="8"/>
  <c r="Y169" i="8"/>
  <c r="O169" i="8"/>
  <c r="M169" i="8"/>
  <c r="L169" i="8"/>
  <c r="K169" i="8"/>
  <c r="H169" i="8"/>
  <c r="Y168" i="8"/>
  <c r="O168" i="8"/>
  <c r="M168" i="8"/>
  <c r="L168" i="8"/>
  <c r="K168" i="8"/>
  <c r="H168" i="8"/>
  <c r="Y167" i="8"/>
  <c r="O167" i="8"/>
  <c r="M167" i="8"/>
  <c r="L167" i="8"/>
  <c r="K167" i="8"/>
  <c r="H167" i="8"/>
  <c r="Y166" i="8"/>
  <c r="O166" i="8"/>
  <c r="M166" i="8"/>
  <c r="L166" i="8"/>
  <c r="K166" i="8"/>
  <c r="H166" i="8"/>
  <c r="Y165" i="8"/>
  <c r="O165" i="8"/>
  <c r="M165" i="8"/>
  <c r="L165" i="8"/>
  <c r="K165" i="8"/>
  <c r="H165" i="8"/>
  <c r="Y164" i="8"/>
  <c r="O164" i="8"/>
  <c r="M164" i="8"/>
  <c r="L164" i="8"/>
  <c r="K164" i="8"/>
  <c r="H164" i="8"/>
  <c r="Y163" i="8"/>
  <c r="O163" i="8"/>
  <c r="M163" i="8"/>
  <c r="L163" i="8"/>
  <c r="K163" i="8"/>
  <c r="H163" i="8"/>
  <c r="Y162" i="8"/>
  <c r="O162" i="8"/>
  <c r="M162" i="8"/>
  <c r="L162" i="8"/>
  <c r="K162" i="8"/>
  <c r="H162" i="8"/>
  <c r="Y161" i="8"/>
  <c r="O161" i="8"/>
  <c r="M161" i="8"/>
  <c r="L161" i="8"/>
  <c r="K161" i="8"/>
  <c r="H161" i="8"/>
  <c r="Y160" i="8"/>
  <c r="O160" i="8"/>
  <c r="M160" i="8"/>
  <c r="L160" i="8"/>
  <c r="K160" i="8"/>
  <c r="H160" i="8"/>
  <c r="Y159" i="8"/>
  <c r="O159" i="8"/>
  <c r="M159" i="8"/>
  <c r="L159" i="8"/>
  <c r="K159" i="8"/>
  <c r="H159" i="8"/>
  <c r="Y158" i="8"/>
  <c r="O158" i="8"/>
  <c r="M158" i="8"/>
  <c r="L158" i="8"/>
  <c r="K158" i="8"/>
  <c r="H158" i="8"/>
  <c r="Y157" i="8"/>
  <c r="O157" i="8"/>
  <c r="M157" i="8"/>
  <c r="L157" i="8"/>
  <c r="K157" i="8"/>
  <c r="H157" i="8"/>
  <c r="Y156" i="8"/>
  <c r="O156" i="8"/>
  <c r="M156" i="8"/>
  <c r="L156" i="8"/>
  <c r="K156" i="8"/>
  <c r="H156" i="8"/>
  <c r="Y155" i="8"/>
  <c r="O155" i="8"/>
  <c r="M155" i="8"/>
  <c r="L155" i="8"/>
  <c r="K155" i="8"/>
  <c r="H155" i="8"/>
  <c r="Y154" i="8"/>
  <c r="O154" i="8"/>
  <c r="M154" i="8"/>
  <c r="L154" i="8"/>
  <c r="K154" i="8"/>
  <c r="H154" i="8"/>
  <c r="Y153" i="8"/>
  <c r="O153" i="8"/>
  <c r="M153" i="8"/>
  <c r="L153" i="8"/>
  <c r="K153" i="8"/>
  <c r="H153" i="8"/>
  <c r="Y152" i="8"/>
  <c r="O152" i="8"/>
  <c r="M152" i="8"/>
  <c r="L152" i="8"/>
  <c r="K152" i="8"/>
  <c r="H152" i="8"/>
  <c r="Y151" i="8"/>
  <c r="O151" i="8"/>
  <c r="M151" i="8"/>
  <c r="L151" i="8"/>
  <c r="K151" i="8"/>
  <c r="H151" i="8"/>
  <c r="Y150" i="8"/>
  <c r="O150" i="8"/>
  <c r="M150" i="8"/>
  <c r="L150" i="8"/>
  <c r="K150" i="8"/>
  <c r="H150" i="8"/>
  <c r="Y149" i="8"/>
  <c r="O149" i="8"/>
  <c r="M149" i="8"/>
  <c r="L149" i="8"/>
  <c r="K149" i="8"/>
  <c r="H149" i="8"/>
  <c r="Y148" i="8"/>
  <c r="O148" i="8"/>
  <c r="M148" i="8"/>
  <c r="L148" i="8"/>
  <c r="K148" i="8"/>
  <c r="H148" i="8"/>
  <c r="Y147" i="8"/>
  <c r="O147" i="8"/>
  <c r="M147" i="8"/>
  <c r="L147" i="8"/>
  <c r="K147" i="8"/>
  <c r="H147" i="8"/>
  <c r="Y146" i="8"/>
  <c r="O146" i="8"/>
  <c r="M146" i="8"/>
  <c r="L146" i="8"/>
  <c r="K146" i="8"/>
  <c r="H146" i="8"/>
  <c r="Y145" i="8"/>
  <c r="O145" i="8"/>
  <c r="M145" i="8"/>
  <c r="L145" i="8"/>
  <c r="K145" i="8"/>
  <c r="H145" i="8"/>
  <c r="Y144" i="8"/>
  <c r="O144" i="8"/>
  <c r="M144" i="8"/>
  <c r="L144" i="8"/>
  <c r="K144" i="8"/>
  <c r="H144" i="8"/>
  <c r="Y143" i="8"/>
  <c r="O143" i="8"/>
  <c r="M143" i="8"/>
  <c r="L143" i="8"/>
  <c r="K143" i="8"/>
  <c r="H143" i="8"/>
  <c r="Y142" i="8"/>
  <c r="O142" i="8"/>
  <c r="M142" i="8"/>
  <c r="L142" i="8"/>
  <c r="K142" i="8"/>
  <c r="H142" i="8"/>
  <c r="G142" i="8"/>
  <c r="Y141" i="8"/>
  <c r="O141" i="8"/>
  <c r="M141" i="8"/>
  <c r="L141" i="8"/>
  <c r="K141" i="8"/>
  <c r="H141" i="8"/>
  <c r="Y140" i="8"/>
  <c r="O140" i="8"/>
  <c r="M140" i="8"/>
  <c r="L140" i="8"/>
  <c r="K140" i="8"/>
  <c r="H140" i="8"/>
  <c r="Y139" i="8"/>
  <c r="O139" i="8"/>
  <c r="M139" i="8"/>
  <c r="L139" i="8"/>
  <c r="K139" i="8"/>
  <c r="H139" i="8"/>
  <c r="Y138" i="8"/>
  <c r="O138" i="8"/>
  <c r="M138" i="8"/>
  <c r="L138" i="8"/>
  <c r="K138" i="8"/>
  <c r="H138" i="8"/>
  <c r="Y137" i="8"/>
  <c r="O137" i="8"/>
  <c r="M137" i="8"/>
  <c r="L137" i="8"/>
  <c r="K137" i="8"/>
  <c r="H137" i="8"/>
  <c r="Y136" i="8"/>
  <c r="O136" i="8"/>
  <c r="M136" i="8"/>
  <c r="L136" i="8"/>
  <c r="K136" i="8"/>
  <c r="H136" i="8"/>
  <c r="Y135" i="8"/>
  <c r="O135" i="8"/>
  <c r="M135" i="8"/>
  <c r="L135" i="8"/>
  <c r="K135" i="8"/>
  <c r="H135" i="8"/>
  <c r="Y134" i="8"/>
  <c r="O134" i="8"/>
  <c r="M134" i="8"/>
  <c r="L134" i="8"/>
  <c r="K134" i="8"/>
  <c r="H134" i="8"/>
  <c r="Y133" i="8"/>
  <c r="O133" i="8"/>
  <c r="M133" i="8"/>
  <c r="L133" i="8"/>
  <c r="K133" i="8"/>
  <c r="H133" i="8"/>
  <c r="Y132" i="8"/>
  <c r="O132" i="8"/>
  <c r="M132" i="8"/>
  <c r="L132" i="8"/>
  <c r="K132" i="8"/>
  <c r="H132" i="8"/>
  <c r="Y131" i="8"/>
  <c r="O131" i="8"/>
  <c r="M131" i="8"/>
  <c r="L131" i="8"/>
  <c r="K131" i="8"/>
  <c r="H131" i="8"/>
  <c r="Y130" i="8"/>
  <c r="O130" i="8"/>
  <c r="M130" i="8"/>
  <c r="L130" i="8"/>
  <c r="K130" i="8"/>
  <c r="H130" i="8"/>
  <c r="Y129" i="8"/>
  <c r="O129" i="8"/>
  <c r="M129" i="8"/>
  <c r="L129" i="8"/>
  <c r="K129" i="8"/>
  <c r="H129" i="8"/>
  <c r="Y128" i="8"/>
  <c r="O128" i="8"/>
  <c r="M128" i="8"/>
  <c r="L128" i="8"/>
  <c r="K128" i="8"/>
  <c r="H128" i="8"/>
  <c r="Y127" i="8"/>
  <c r="O127" i="8"/>
  <c r="M127" i="8"/>
  <c r="L127" i="8"/>
  <c r="K127" i="8"/>
  <c r="H127" i="8"/>
  <c r="Y126" i="8"/>
  <c r="O126" i="8"/>
  <c r="M126" i="8"/>
  <c r="L126" i="8"/>
  <c r="K126" i="8"/>
  <c r="H126" i="8"/>
  <c r="Y125" i="8"/>
  <c r="O125" i="8"/>
  <c r="M125" i="8"/>
  <c r="L125" i="8"/>
  <c r="K125" i="8"/>
  <c r="H125" i="8"/>
  <c r="Y124" i="8"/>
  <c r="O124" i="8"/>
  <c r="M124" i="8"/>
  <c r="L124" i="8"/>
  <c r="K124" i="8"/>
  <c r="H124" i="8"/>
  <c r="Y123" i="8"/>
  <c r="O123" i="8"/>
  <c r="M123" i="8"/>
  <c r="L123" i="8"/>
  <c r="K123" i="8"/>
  <c r="H123" i="8"/>
  <c r="Y122" i="8"/>
  <c r="O122" i="8"/>
  <c r="M122" i="8"/>
  <c r="L122" i="8"/>
  <c r="K122" i="8"/>
  <c r="H122" i="8"/>
  <c r="Y121" i="8"/>
  <c r="O121" i="8"/>
  <c r="M121" i="8"/>
  <c r="L121" i="8"/>
  <c r="K121" i="8"/>
  <c r="H121" i="8"/>
  <c r="Y120" i="8"/>
  <c r="O120" i="8"/>
  <c r="M120" i="8"/>
  <c r="L120" i="8"/>
  <c r="K120" i="8"/>
  <c r="H120" i="8"/>
  <c r="Y119" i="8"/>
  <c r="O119" i="8"/>
  <c r="M119" i="8"/>
  <c r="L119" i="8"/>
  <c r="K119" i="8"/>
  <c r="H119" i="8"/>
  <c r="Y118" i="8"/>
  <c r="O118" i="8"/>
  <c r="M118" i="8"/>
  <c r="L118" i="8"/>
  <c r="K118" i="8"/>
  <c r="H118" i="8"/>
  <c r="Y117" i="8"/>
  <c r="O117" i="8"/>
  <c r="M117" i="8"/>
  <c r="L117" i="8"/>
  <c r="K117" i="8"/>
  <c r="H117" i="8"/>
  <c r="Y116" i="8"/>
  <c r="O116" i="8"/>
  <c r="M116" i="8"/>
  <c r="L116" i="8"/>
  <c r="K116" i="8"/>
  <c r="H116" i="8"/>
  <c r="Y115" i="8"/>
  <c r="O115" i="8"/>
  <c r="M115" i="8"/>
  <c r="L115" i="8"/>
  <c r="K115" i="8"/>
  <c r="H115" i="8"/>
  <c r="Y114" i="8"/>
  <c r="O114" i="8"/>
  <c r="M114" i="8"/>
  <c r="L114" i="8"/>
  <c r="K114" i="8"/>
  <c r="H114" i="8"/>
  <c r="Y113" i="8"/>
  <c r="O113" i="8"/>
  <c r="M113" i="8"/>
  <c r="L113" i="8"/>
  <c r="K113" i="8"/>
  <c r="H113" i="8"/>
  <c r="Y112" i="8"/>
  <c r="O112" i="8"/>
  <c r="M112" i="8"/>
  <c r="L112" i="8"/>
  <c r="K112" i="8"/>
  <c r="H112" i="8"/>
  <c r="Y111" i="8"/>
  <c r="O111" i="8"/>
  <c r="M111" i="8"/>
  <c r="L111" i="8"/>
  <c r="K111" i="8"/>
  <c r="H111" i="8"/>
  <c r="Y110" i="8"/>
  <c r="O110" i="8"/>
  <c r="M110" i="8"/>
  <c r="L110" i="8"/>
  <c r="K110" i="8"/>
  <c r="H110" i="8"/>
  <c r="Y109" i="8"/>
  <c r="O109" i="8"/>
  <c r="M109" i="8"/>
  <c r="L109" i="8"/>
  <c r="K109" i="8"/>
  <c r="H109" i="8"/>
  <c r="Y108" i="8"/>
  <c r="O108" i="8"/>
  <c r="M108" i="8"/>
  <c r="L108" i="8"/>
  <c r="K108" i="8"/>
  <c r="H108" i="8"/>
  <c r="Y107" i="8"/>
  <c r="O107" i="8"/>
  <c r="M107" i="8"/>
  <c r="L107" i="8"/>
  <c r="K107" i="8"/>
  <c r="H107" i="8"/>
  <c r="Y106" i="8"/>
  <c r="O106" i="8"/>
  <c r="M106" i="8"/>
  <c r="L106" i="8"/>
  <c r="K106" i="8"/>
  <c r="H106" i="8"/>
  <c r="Y105" i="8"/>
  <c r="O105" i="8"/>
  <c r="M105" i="8"/>
  <c r="L105" i="8"/>
  <c r="K105" i="8"/>
  <c r="H105" i="8"/>
  <c r="Y104" i="8"/>
  <c r="O104" i="8"/>
  <c r="M104" i="8"/>
  <c r="L104" i="8"/>
  <c r="K104" i="8"/>
  <c r="H104" i="8"/>
  <c r="Y103" i="8"/>
  <c r="O103" i="8"/>
  <c r="M103" i="8"/>
  <c r="L103" i="8"/>
  <c r="K103" i="8"/>
  <c r="H103" i="8"/>
  <c r="Y102" i="8"/>
  <c r="O102" i="8"/>
  <c r="M102" i="8"/>
  <c r="L102" i="8"/>
  <c r="K102" i="8"/>
  <c r="H102" i="8"/>
  <c r="Y101" i="8"/>
  <c r="O101" i="8"/>
  <c r="M101" i="8"/>
  <c r="L101" i="8"/>
  <c r="K101" i="8"/>
  <c r="H101" i="8"/>
  <c r="Y100" i="8"/>
  <c r="O100" i="8"/>
  <c r="M100" i="8"/>
  <c r="L100" i="8"/>
  <c r="K100" i="8"/>
  <c r="H100" i="8"/>
  <c r="Y99" i="8"/>
  <c r="O99" i="8"/>
  <c r="M99" i="8"/>
  <c r="L99" i="8"/>
  <c r="K99" i="8"/>
  <c r="H99" i="8"/>
  <c r="Y98" i="8"/>
  <c r="O98" i="8"/>
  <c r="M98" i="8"/>
  <c r="L98" i="8"/>
  <c r="K98" i="8"/>
  <c r="H98" i="8"/>
  <c r="Y97" i="8"/>
  <c r="O97" i="8"/>
  <c r="M97" i="8"/>
  <c r="L97" i="8"/>
  <c r="K97" i="8"/>
  <c r="H97" i="8"/>
  <c r="Y96" i="8"/>
  <c r="O96" i="8"/>
  <c r="M96" i="8"/>
  <c r="L96" i="8"/>
  <c r="K96" i="8"/>
  <c r="H96" i="8"/>
  <c r="Y95" i="8"/>
  <c r="O95" i="8"/>
  <c r="M95" i="8"/>
  <c r="L95" i="8"/>
  <c r="K95" i="8"/>
  <c r="H95" i="8"/>
  <c r="Y94" i="8"/>
  <c r="O94" i="8"/>
  <c r="M94" i="8"/>
  <c r="L94" i="8"/>
  <c r="K94" i="8"/>
  <c r="H94" i="8"/>
  <c r="Y93" i="8"/>
  <c r="O93" i="8"/>
  <c r="M93" i="8"/>
  <c r="L93" i="8"/>
  <c r="K93" i="8"/>
  <c r="H93" i="8"/>
  <c r="Y92" i="8"/>
  <c r="O92" i="8"/>
  <c r="M92" i="8"/>
  <c r="L92" i="8"/>
  <c r="K92" i="8"/>
  <c r="H92" i="8"/>
  <c r="Y91" i="8"/>
  <c r="O91" i="8"/>
  <c r="M91" i="8"/>
  <c r="L91" i="8"/>
  <c r="K91" i="8"/>
  <c r="H91" i="8"/>
  <c r="Y90" i="8"/>
  <c r="O90" i="8"/>
  <c r="M90" i="8"/>
  <c r="L90" i="8"/>
  <c r="K90" i="8"/>
  <c r="H90" i="8"/>
  <c r="Y89" i="8"/>
  <c r="O89" i="8"/>
  <c r="M89" i="8"/>
  <c r="L89" i="8"/>
  <c r="K89" i="8"/>
  <c r="H89" i="8"/>
  <c r="Y88" i="8"/>
  <c r="O88" i="8"/>
  <c r="M88" i="8"/>
  <c r="L88" i="8"/>
  <c r="K88" i="8"/>
  <c r="H88" i="8"/>
  <c r="Y87" i="8"/>
  <c r="O87" i="8"/>
  <c r="M87" i="8"/>
  <c r="L87" i="8"/>
  <c r="K87" i="8"/>
  <c r="H87" i="8"/>
  <c r="Y86" i="8"/>
  <c r="O86" i="8"/>
  <c r="M86" i="8"/>
  <c r="L86" i="8"/>
  <c r="K86" i="8"/>
  <c r="H86" i="8"/>
  <c r="Y85" i="8"/>
  <c r="O85" i="8"/>
  <c r="M85" i="8"/>
  <c r="L85" i="8"/>
  <c r="K85" i="8"/>
  <c r="H85" i="8"/>
  <c r="Y84" i="8"/>
  <c r="O84" i="8"/>
  <c r="M84" i="8"/>
  <c r="L84" i="8"/>
  <c r="K84" i="8"/>
  <c r="H84" i="8"/>
  <c r="Y83" i="8"/>
  <c r="O83" i="8"/>
  <c r="M83" i="8"/>
  <c r="L83" i="8"/>
  <c r="K83" i="8"/>
  <c r="H83" i="8"/>
  <c r="Y82" i="8"/>
  <c r="O82" i="8"/>
  <c r="M82" i="8"/>
  <c r="L82" i="8"/>
  <c r="K82" i="8"/>
  <c r="H82" i="8"/>
  <c r="Y81" i="8"/>
  <c r="O81" i="8"/>
  <c r="M81" i="8"/>
  <c r="L81" i="8"/>
  <c r="K81" i="8"/>
  <c r="H81" i="8"/>
  <c r="Y80" i="8"/>
  <c r="O80" i="8"/>
  <c r="M80" i="8"/>
  <c r="L80" i="8"/>
  <c r="K80" i="8"/>
  <c r="H80" i="8"/>
  <c r="Y79" i="8"/>
  <c r="O79" i="8"/>
  <c r="M79" i="8"/>
  <c r="L79" i="8"/>
  <c r="K79" i="8"/>
  <c r="H79" i="8"/>
  <c r="Y78" i="8"/>
  <c r="O78" i="8"/>
  <c r="M78" i="8"/>
  <c r="L78" i="8"/>
  <c r="K78" i="8"/>
  <c r="H78" i="8"/>
  <c r="Y77" i="8"/>
  <c r="O77" i="8"/>
  <c r="M77" i="8"/>
  <c r="L77" i="8"/>
  <c r="K77" i="8"/>
  <c r="H77" i="8"/>
  <c r="Y76" i="8"/>
  <c r="O76" i="8"/>
  <c r="M76" i="8"/>
  <c r="L76" i="8"/>
  <c r="K76" i="8"/>
  <c r="H76" i="8"/>
  <c r="Y75" i="8"/>
  <c r="O75" i="8"/>
  <c r="M75" i="8"/>
  <c r="L75" i="8"/>
  <c r="K75" i="8"/>
  <c r="H75" i="8"/>
  <c r="Y74" i="8"/>
  <c r="O74" i="8"/>
  <c r="M74" i="8"/>
  <c r="L74" i="8"/>
  <c r="K74" i="8"/>
  <c r="H74" i="8"/>
  <c r="Y73" i="8"/>
  <c r="O73" i="8"/>
  <c r="M73" i="8"/>
  <c r="L73" i="8"/>
  <c r="K73" i="8"/>
  <c r="H73" i="8"/>
  <c r="Y72" i="8"/>
  <c r="O72" i="8"/>
  <c r="M72" i="8"/>
  <c r="L72" i="8"/>
  <c r="K72" i="8"/>
  <c r="H72" i="8"/>
  <c r="Y71" i="8"/>
  <c r="O71" i="8"/>
  <c r="M71" i="8"/>
  <c r="L71" i="8"/>
  <c r="K71" i="8"/>
  <c r="H71" i="8"/>
  <c r="Y70" i="8"/>
  <c r="O70" i="8"/>
  <c r="M70" i="8"/>
  <c r="L70" i="8"/>
  <c r="K70" i="8"/>
  <c r="H70" i="8"/>
  <c r="Y69" i="8"/>
  <c r="O69" i="8"/>
  <c r="M69" i="8"/>
  <c r="L69" i="8"/>
  <c r="K69" i="8"/>
  <c r="H69" i="8"/>
  <c r="Y68" i="8"/>
  <c r="O68" i="8"/>
  <c r="M68" i="8"/>
  <c r="L68" i="8"/>
  <c r="K68" i="8"/>
  <c r="H68" i="8"/>
  <c r="Y67" i="8"/>
  <c r="O67" i="8"/>
  <c r="M67" i="8"/>
  <c r="L67" i="8"/>
  <c r="K67" i="8"/>
  <c r="H67" i="8"/>
  <c r="Y66" i="8"/>
  <c r="O66" i="8"/>
  <c r="M66" i="8"/>
  <c r="L66" i="8"/>
  <c r="K66" i="8"/>
  <c r="H66" i="8"/>
  <c r="Y65" i="8"/>
  <c r="O65" i="8"/>
  <c r="M65" i="8"/>
  <c r="L65" i="8"/>
  <c r="K65" i="8"/>
  <c r="H65" i="8"/>
  <c r="Y64" i="8"/>
  <c r="O64" i="8"/>
  <c r="M64" i="8"/>
  <c r="L64" i="8"/>
  <c r="K64" i="8"/>
  <c r="H64" i="8"/>
  <c r="Y63" i="8"/>
  <c r="O63" i="8"/>
  <c r="M63" i="8"/>
  <c r="L63" i="8"/>
  <c r="K63" i="8"/>
  <c r="I63" i="8"/>
  <c r="H63" i="8"/>
  <c r="G63" i="8"/>
  <c r="Y62" i="8"/>
  <c r="O62" i="8"/>
  <c r="M62" i="8"/>
  <c r="L62" i="8"/>
  <c r="K62" i="8"/>
  <c r="H62" i="8"/>
  <c r="Y61" i="8"/>
  <c r="O61" i="8"/>
  <c r="M61" i="8"/>
  <c r="L61" i="8"/>
  <c r="K61" i="8"/>
  <c r="H61" i="8"/>
  <c r="Y60" i="8"/>
  <c r="O60" i="8"/>
  <c r="M60" i="8"/>
  <c r="L60" i="8"/>
  <c r="K60" i="8"/>
  <c r="H60" i="8"/>
  <c r="Y59" i="8"/>
  <c r="O59" i="8"/>
  <c r="M59" i="8"/>
  <c r="L59" i="8"/>
  <c r="K59" i="8"/>
  <c r="H59" i="8"/>
  <c r="Y58" i="8"/>
  <c r="O58" i="8"/>
  <c r="M58" i="8"/>
  <c r="L58" i="8"/>
  <c r="K58" i="8"/>
  <c r="H58" i="8"/>
  <c r="Y57" i="8"/>
  <c r="O57" i="8"/>
  <c r="M57" i="8"/>
  <c r="L57" i="8"/>
  <c r="K57" i="8"/>
  <c r="H57" i="8"/>
  <c r="Y56" i="8"/>
  <c r="O56" i="8"/>
  <c r="M56" i="8"/>
  <c r="L56" i="8"/>
  <c r="K56" i="8"/>
  <c r="H56" i="8"/>
  <c r="Y55" i="8"/>
  <c r="O55" i="8"/>
  <c r="M55" i="8"/>
  <c r="L55" i="8"/>
  <c r="K55" i="8"/>
  <c r="H55" i="8"/>
  <c r="Y54" i="8"/>
  <c r="O54" i="8"/>
  <c r="M54" i="8"/>
  <c r="L54" i="8"/>
  <c r="K54" i="8"/>
  <c r="H54" i="8"/>
  <c r="Y53" i="8"/>
  <c r="O53" i="8"/>
  <c r="M53" i="8"/>
  <c r="L53" i="8"/>
  <c r="K53" i="8"/>
  <c r="H53" i="8"/>
  <c r="Y52" i="8"/>
  <c r="O52" i="8"/>
  <c r="M52" i="8"/>
  <c r="L52" i="8"/>
  <c r="K52" i="8"/>
  <c r="H52" i="8"/>
  <c r="Y51" i="8"/>
  <c r="O51" i="8"/>
  <c r="M51" i="8"/>
  <c r="L51" i="8"/>
  <c r="K51" i="8"/>
  <c r="H51" i="8"/>
  <c r="Y50" i="8"/>
  <c r="O50" i="8"/>
  <c r="M50" i="8"/>
  <c r="L50" i="8"/>
  <c r="K50" i="8"/>
  <c r="H50" i="8"/>
  <c r="Y49" i="8"/>
  <c r="O49" i="8"/>
  <c r="M49" i="8"/>
  <c r="L49" i="8"/>
  <c r="K49" i="8"/>
  <c r="H49" i="8"/>
  <c r="Y48" i="8"/>
  <c r="O48" i="8"/>
  <c r="M48" i="8"/>
  <c r="L48" i="8"/>
  <c r="K48" i="8"/>
  <c r="H48" i="8"/>
  <c r="Y47" i="8"/>
  <c r="O47" i="8"/>
  <c r="M47" i="8"/>
  <c r="L47" i="8"/>
  <c r="K47" i="8"/>
  <c r="H47" i="8"/>
  <c r="Y46" i="8"/>
  <c r="O46" i="8"/>
  <c r="M46" i="8"/>
  <c r="L46" i="8"/>
  <c r="K46" i="8"/>
  <c r="H46" i="8"/>
  <c r="Y45" i="8"/>
  <c r="O45" i="8"/>
  <c r="M45" i="8"/>
  <c r="L45" i="8"/>
  <c r="K45" i="8"/>
  <c r="H45" i="8"/>
  <c r="Y44" i="8"/>
  <c r="O44" i="8"/>
  <c r="M44" i="8"/>
  <c r="L44" i="8"/>
  <c r="K44" i="8"/>
  <c r="H44" i="8"/>
  <c r="Y43" i="8"/>
  <c r="O43" i="8"/>
  <c r="M43" i="8"/>
  <c r="L43" i="8"/>
  <c r="K43" i="8"/>
  <c r="H43" i="8"/>
  <c r="Y42" i="8"/>
  <c r="O42" i="8"/>
  <c r="M42" i="8"/>
  <c r="L42" i="8"/>
  <c r="K42" i="8"/>
  <c r="H42" i="8"/>
  <c r="Y41" i="8"/>
  <c r="O41" i="8"/>
  <c r="M41" i="8"/>
  <c r="L41" i="8"/>
  <c r="K41" i="8"/>
  <c r="H41" i="8"/>
  <c r="Y40" i="8"/>
  <c r="O40" i="8"/>
  <c r="M40" i="8"/>
  <c r="L40" i="8"/>
  <c r="K40" i="8"/>
  <c r="H40" i="8"/>
  <c r="Y39" i="8"/>
  <c r="O39" i="8"/>
  <c r="M39" i="8"/>
  <c r="L39" i="8"/>
  <c r="K39" i="8"/>
  <c r="H39" i="8"/>
  <c r="Y38" i="8"/>
  <c r="O38" i="8"/>
  <c r="M38" i="8"/>
  <c r="L38" i="8"/>
  <c r="K38" i="8"/>
  <c r="H38" i="8"/>
  <c r="Y37" i="8"/>
  <c r="O37" i="8"/>
  <c r="M37" i="8"/>
  <c r="L37" i="8"/>
  <c r="K37" i="8"/>
  <c r="H37" i="8"/>
  <c r="Y36" i="8"/>
  <c r="O36" i="8"/>
  <c r="M36" i="8"/>
  <c r="L36" i="8"/>
  <c r="K36" i="8"/>
  <c r="H36" i="8"/>
  <c r="Y35" i="8"/>
  <c r="O35" i="8"/>
  <c r="M35" i="8"/>
  <c r="L35" i="8"/>
  <c r="K35" i="8"/>
  <c r="H35" i="8"/>
  <c r="Y34" i="8"/>
  <c r="O34" i="8"/>
  <c r="M34" i="8"/>
  <c r="L34" i="8"/>
  <c r="K34" i="8"/>
  <c r="H34" i="8"/>
  <c r="Y33" i="8"/>
  <c r="O33" i="8"/>
  <c r="M33" i="8"/>
  <c r="L33" i="8"/>
  <c r="K33" i="8"/>
  <c r="H33" i="8"/>
  <c r="Y32" i="8"/>
  <c r="O32" i="8"/>
  <c r="M32" i="8"/>
  <c r="L32" i="8"/>
  <c r="K32" i="8"/>
  <c r="H32" i="8"/>
  <c r="Y31" i="8"/>
  <c r="O31" i="8"/>
  <c r="M31" i="8"/>
  <c r="L31" i="8"/>
  <c r="K31" i="8"/>
  <c r="H31" i="8"/>
  <c r="Y30" i="8"/>
  <c r="O30" i="8"/>
  <c r="M30" i="8"/>
  <c r="L30" i="8"/>
  <c r="K30" i="8"/>
  <c r="H30" i="8"/>
  <c r="Y29" i="8"/>
  <c r="O29" i="8"/>
  <c r="M29" i="8"/>
  <c r="L29" i="8"/>
  <c r="K29" i="8"/>
  <c r="H29" i="8"/>
  <c r="Y28" i="8"/>
  <c r="O28" i="8"/>
  <c r="M28" i="8"/>
  <c r="L28" i="8"/>
  <c r="K28" i="8"/>
  <c r="H28" i="8"/>
  <c r="Y27" i="8"/>
  <c r="O27" i="8"/>
  <c r="M27" i="8"/>
  <c r="L27" i="8"/>
  <c r="K27" i="8"/>
  <c r="H27" i="8"/>
  <c r="Y26" i="8"/>
  <c r="O26" i="8"/>
  <c r="M26" i="8"/>
  <c r="L26" i="8"/>
  <c r="K26" i="8"/>
  <c r="H26" i="8"/>
  <c r="Y25" i="8"/>
  <c r="O25" i="8"/>
  <c r="M25" i="8"/>
  <c r="L25" i="8"/>
  <c r="K25" i="8"/>
  <c r="H25" i="8"/>
  <c r="Y24" i="8"/>
  <c r="O24" i="8"/>
  <c r="M24" i="8"/>
  <c r="L24" i="8"/>
  <c r="K24" i="8"/>
  <c r="H24" i="8"/>
  <c r="Y23" i="8"/>
  <c r="O23" i="8"/>
  <c r="M23" i="8"/>
  <c r="L23" i="8"/>
  <c r="K23" i="8"/>
  <c r="H23" i="8"/>
  <c r="Y22" i="8"/>
  <c r="O22" i="8"/>
  <c r="M22" i="8"/>
  <c r="L22" i="8"/>
  <c r="K22" i="8"/>
  <c r="H22" i="8"/>
  <c r="Y21" i="8"/>
  <c r="O21" i="8"/>
  <c r="M21" i="8"/>
  <c r="L21" i="8"/>
  <c r="K21" i="8"/>
  <c r="H21" i="8"/>
  <c r="Y20" i="8"/>
  <c r="O20" i="8"/>
  <c r="M20" i="8"/>
  <c r="L20" i="8"/>
  <c r="K20" i="8"/>
  <c r="H20" i="8"/>
  <c r="Y19" i="8"/>
  <c r="O19" i="8"/>
  <c r="M19" i="8"/>
  <c r="L19" i="8"/>
  <c r="K19" i="8"/>
  <c r="H19" i="8"/>
  <c r="Y18" i="8"/>
  <c r="O18" i="8"/>
  <c r="M18" i="8"/>
  <c r="L18" i="8"/>
  <c r="K18" i="8"/>
  <c r="H18" i="8"/>
  <c r="Y17" i="8"/>
  <c r="O17" i="8"/>
  <c r="M17" i="8"/>
  <c r="L17" i="8"/>
  <c r="K17" i="8"/>
  <c r="H17" i="8"/>
  <c r="Y16" i="8"/>
  <c r="O16" i="8"/>
  <c r="M16" i="8"/>
  <c r="L16" i="8"/>
  <c r="K16" i="8"/>
  <c r="H16" i="8"/>
  <c r="Y15" i="8"/>
  <c r="O15" i="8"/>
  <c r="M15" i="8"/>
  <c r="L15" i="8"/>
  <c r="K15" i="8"/>
  <c r="H15" i="8"/>
  <c r="Y14" i="8"/>
  <c r="O14" i="8"/>
  <c r="M14" i="8"/>
  <c r="L14" i="8"/>
  <c r="K14" i="8"/>
  <c r="H14" i="8"/>
  <c r="Y13" i="8"/>
  <c r="O13" i="8"/>
  <c r="M13" i="8"/>
  <c r="L13" i="8"/>
  <c r="K13" i="8"/>
  <c r="H13" i="8"/>
  <c r="Y12" i="8"/>
  <c r="O12" i="8"/>
  <c r="M12" i="8"/>
  <c r="L12" i="8"/>
  <c r="K12" i="8"/>
  <c r="H12" i="8"/>
  <c r="Y11" i="8"/>
  <c r="O11" i="8"/>
  <c r="M11" i="8"/>
  <c r="L11" i="8"/>
  <c r="K11" i="8"/>
  <c r="H11" i="8"/>
  <c r="Y10" i="8"/>
  <c r="O10" i="8"/>
  <c r="M10" i="8"/>
  <c r="L10" i="8"/>
  <c r="K10" i="8"/>
  <c r="H10" i="8"/>
  <c r="Y9" i="8"/>
  <c r="O9" i="8"/>
  <c r="M9" i="8"/>
  <c r="L9" i="8"/>
  <c r="K9" i="8"/>
  <c r="H9" i="8"/>
  <c r="Y8" i="8"/>
  <c r="O8" i="8"/>
  <c r="M8" i="8"/>
  <c r="L8" i="8"/>
  <c r="K8" i="8"/>
  <c r="H8" i="8"/>
  <c r="Y7" i="8"/>
  <c r="O7" i="8"/>
  <c r="M7" i="8"/>
  <c r="L7" i="8"/>
  <c r="K7" i="8"/>
  <c r="H7" i="8"/>
  <c r="Y6" i="8"/>
  <c r="O6" i="8"/>
  <c r="M6" i="8"/>
  <c r="L6" i="8"/>
  <c r="K6" i="8"/>
  <c r="H6" i="8"/>
  <c r="Y5" i="8"/>
  <c r="O5" i="8"/>
  <c r="M5" i="8"/>
  <c r="L5" i="8"/>
  <c r="K5" i="8"/>
  <c r="H5" i="8"/>
  <c r="Y4" i="8"/>
  <c r="O4" i="8"/>
  <c r="M4" i="8"/>
  <c r="L4" i="8"/>
  <c r="K4" i="8"/>
  <c r="H4" i="8"/>
  <c r="M7902" i="6"/>
  <c r="U33" i="9" l="1"/>
  <c r="U45" i="9"/>
  <c r="J462" i="8"/>
  <c r="N462" i="8" s="1"/>
  <c r="U37" i="9"/>
  <c r="J47" i="9"/>
  <c r="U41" i="9"/>
  <c r="U8" i="9"/>
  <c r="J798" i="8"/>
  <c r="N798" i="8" s="1"/>
  <c r="Q798" i="8" s="1"/>
  <c r="U40" i="9"/>
  <c r="U43" i="9"/>
  <c r="J578" i="8"/>
  <c r="N578" i="8" s="1"/>
  <c r="P578" i="8" s="1"/>
  <c r="J555" i="8"/>
  <c r="N555" i="8" s="1"/>
  <c r="Q555" i="8" s="1"/>
  <c r="U27" i="9"/>
  <c r="U28" i="9"/>
  <c r="U38" i="9"/>
  <c r="U39" i="9"/>
  <c r="U22" i="9"/>
  <c r="U30" i="9"/>
  <c r="U10" i="9"/>
  <c r="U20" i="9"/>
  <c r="O54" i="9"/>
  <c r="U18" i="9"/>
  <c r="U25" i="9"/>
  <c r="U11" i="9"/>
  <c r="J624" i="8"/>
  <c r="N624" i="8" s="1"/>
  <c r="P624" i="8" s="1"/>
  <c r="J851" i="8"/>
  <c r="N851" i="8" s="1"/>
  <c r="J430" i="8"/>
  <c r="N430" i="8" s="1"/>
  <c r="J804" i="8"/>
  <c r="N804" i="8" s="1"/>
  <c r="J631" i="8"/>
  <c r="N631" i="8" s="1"/>
  <c r="Q631" i="8" s="1"/>
  <c r="J837" i="8"/>
  <c r="N837" i="8" s="1"/>
  <c r="J337" i="8"/>
  <c r="N337" i="8" s="1"/>
  <c r="J604" i="8"/>
  <c r="N604" i="8" s="1"/>
  <c r="Q604" i="8" s="1"/>
  <c r="J671" i="8"/>
  <c r="N671" i="8" s="1"/>
  <c r="Q671" i="8" s="1"/>
  <c r="J63" i="8"/>
  <c r="N63" i="8" s="1"/>
  <c r="J559" i="8"/>
  <c r="N559" i="8" s="1"/>
  <c r="J41" i="9"/>
  <c r="N41" i="9" s="1"/>
  <c r="J343" i="8"/>
  <c r="N343" i="8" s="1"/>
  <c r="J549" i="8"/>
  <c r="N549" i="8" s="1"/>
  <c r="U16" i="9"/>
  <c r="U26" i="9"/>
  <c r="U46" i="9"/>
  <c r="U23" i="9"/>
  <c r="U51" i="9"/>
  <c r="U42" i="9"/>
  <c r="U4" i="9"/>
  <c r="U24" i="9"/>
  <c r="U7" i="9"/>
  <c r="J554" i="8"/>
  <c r="N554" i="8" s="1"/>
  <c r="P554" i="8" s="1"/>
  <c r="U9" i="9"/>
  <c r="N579" i="8"/>
  <c r="P579" i="8" s="1"/>
  <c r="U21" i="9"/>
  <c r="U44" i="9"/>
  <c r="U52" i="9"/>
  <c r="U29" i="9"/>
  <c r="U17" i="9"/>
  <c r="U35" i="9"/>
  <c r="J403" i="8"/>
  <c r="N403" i="8" s="1"/>
  <c r="M874" i="8"/>
  <c r="O874" i="8"/>
  <c r="U15" i="9"/>
  <c r="U19" i="9"/>
  <c r="U32" i="9"/>
  <c r="U50" i="9"/>
  <c r="M54" i="9"/>
  <c r="J791" i="8"/>
  <c r="N791" i="8" s="1"/>
  <c r="U12" i="9"/>
  <c r="J18" i="9"/>
  <c r="N18" i="9" s="1"/>
  <c r="U5" i="9"/>
  <c r="U36" i="9"/>
  <c r="U31" i="9"/>
  <c r="N47" i="9"/>
  <c r="P798" i="8" l="1"/>
  <c r="P555" i="8"/>
  <c r="Q804" i="8"/>
  <c r="P804" i="8"/>
  <c r="P851" i="8"/>
  <c r="Q851" i="8"/>
  <c r="Q624" i="8"/>
  <c r="Q579" i="8"/>
  <c r="Q554" i="8"/>
  <c r="Q559" i="8"/>
  <c r="P559" i="8"/>
  <c r="Q578" i="8"/>
  <c r="P604" i="8"/>
  <c r="P631" i="8"/>
  <c r="P671" i="8"/>
  <c r="Q18" i="9"/>
  <c r="P18" i="9"/>
  <c r="Q837" i="8"/>
  <c r="P837" i="8"/>
  <c r="Q337" i="8"/>
  <c r="P337" i="8"/>
  <c r="P462" i="8"/>
  <c r="Q462" i="8"/>
  <c r="Q791" i="8"/>
  <c r="P791" i="8"/>
  <c r="Q41" i="9"/>
  <c r="P41" i="9"/>
  <c r="Q430" i="8"/>
  <c r="P430" i="8"/>
  <c r="Q63" i="8"/>
  <c r="P63" i="8"/>
  <c r="Q549" i="8"/>
  <c r="P549" i="8"/>
  <c r="Q403" i="8"/>
  <c r="P403" i="8"/>
  <c r="P343" i="8"/>
  <c r="Q343" i="8"/>
  <c r="P47" i="9"/>
  <c r="Q47" i="9"/>
  <c r="G17" i="2" l="1"/>
  <c r="G16" i="2"/>
  <c r="G15" i="2"/>
  <c r="G23" i="3"/>
  <c r="G14" i="2"/>
  <c r="G22" i="3"/>
  <c r="G13" i="2"/>
  <c r="G21" i="3"/>
  <c r="G20" i="3"/>
  <c r="G19" i="3"/>
  <c r="G18" i="3"/>
  <c r="G17" i="3"/>
  <c r="G16" i="3"/>
  <c r="G12" i="2"/>
  <c r="G15" i="3"/>
  <c r="G11" i="2"/>
  <c r="G14" i="3"/>
  <c r="G13" i="3"/>
  <c r="G12" i="3"/>
  <c r="G10" i="2"/>
  <c r="G9" i="2"/>
  <c r="G11" i="3"/>
  <c r="G8" i="2"/>
  <c r="G10" i="3"/>
  <c r="G9" i="3"/>
  <c r="G7" i="2"/>
  <c r="G6" i="2"/>
  <c r="G8" i="3"/>
  <c r="G5" i="2"/>
  <c r="G7" i="3"/>
  <c r="G6" i="3"/>
  <c r="G5" i="3"/>
  <c r="I813" i="8"/>
  <c r="J813" i="8" s="1"/>
  <c r="N813" i="8" s="1"/>
  <c r="I812" i="8"/>
  <c r="J812" i="8" s="1"/>
  <c r="N812" i="8" s="1"/>
  <c r="I756" i="8"/>
  <c r="J756" i="8" s="1"/>
  <c r="N756" i="8" s="1"/>
  <c r="I745" i="8"/>
  <c r="J745" i="8" s="1"/>
  <c r="N745" i="8" s="1"/>
  <c r="I614" i="8"/>
  <c r="J614" i="8" s="1"/>
  <c r="N614" i="8" s="1"/>
  <c r="I576" i="8"/>
  <c r="J576" i="8" s="1"/>
  <c r="N576" i="8" s="1"/>
  <c r="I526" i="8"/>
  <c r="J526" i="8" s="1"/>
  <c r="N526" i="8" s="1"/>
  <c r="I425" i="8"/>
  <c r="J425" i="8" s="1"/>
  <c r="N425" i="8" s="1"/>
  <c r="I421" i="8"/>
  <c r="J421" i="8" s="1"/>
  <c r="N421" i="8" s="1"/>
  <c r="I318" i="8"/>
  <c r="J318" i="8" s="1"/>
  <c r="N318" i="8" s="1"/>
  <c r="I307" i="8"/>
  <c r="J307" i="8" s="1"/>
  <c r="N307" i="8" s="1"/>
  <c r="I304" i="8"/>
  <c r="J304" i="8" s="1"/>
  <c r="N304" i="8" s="1"/>
  <c r="I289" i="8"/>
  <c r="J289" i="8" s="1"/>
  <c r="N289" i="8" s="1"/>
  <c r="I259" i="8"/>
  <c r="J259" i="8" s="1"/>
  <c r="N259" i="8" s="1"/>
  <c r="I261" i="8"/>
  <c r="J261" i="8" s="1"/>
  <c r="N261" i="8" s="1"/>
  <c r="I142" i="8"/>
  <c r="J142" i="8" s="1"/>
  <c r="N142" i="8" s="1"/>
  <c r="I869" i="8"/>
  <c r="J869" i="8" s="1"/>
  <c r="N869" i="8" s="1"/>
  <c r="I868" i="8"/>
  <c r="J868" i="8" s="1"/>
  <c r="N868" i="8" s="1"/>
  <c r="I780" i="8"/>
  <c r="J780" i="8" s="1"/>
  <c r="N780" i="8" s="1"/>
  <c r="I750" i="8"/>
  <c r="J750" i="8" s="1"/>
  <c r="N750" i="8" s="1"/>
  <c r="I743" i="8"/>
  <c r="J743" i="8" s="1"/>
  <c r="N743" i="8" s="1"/>
  <c r="I742" i="8"/>
  <c r="J742" i="8" s="1"/>
  <c r="N742" i="8" s="1"/>
  <c r="I383" i="8"/>
  <c r="J383" i="8" s="1"/>
  <c r="N383" i="8" s="1"/>
  <c r="I271" i="8"/>
  <c r="J271" i="8" s="1"/>
  <c r="N271" i="8" s="1"/>
  <c r="Q750" i="8" l="1"/>
  <c r="P750" i="8"/>
  <c r="Q756" i="8"/>
  <c r="P756" i="8"/>
  <c r="Q383" i="8"/>
  <c r="P383" i="8"/>
  <c r="Q261" i="8"/>
  <c r="P261" i="8"/>
  <c r="Q425" i="8"/>
  <c r="P425" i="8"/>
  <c r="Q271" i="8"/>
  <c r="P271" i="8"/>
  <c r="P259" i="8"/>
  <c r="Q259" i="8"/>
  <c r="P289" i="8"/>
  <c r="Q289" i="8"/>
  <c r="Q304" i="8"/>
  <c r="P304" i="8"/>
  <c r="P142" i="8"/>
  <c r="Q142" i="8"/>
  <c r="P307" i="8"/>
  <c r="Q307" i="8"/>
  <c r="P318" i="8"/>
  <c r="Q318" i="8"/>
  <c r="Q421" i="8"/>
  <c r="P421" i="8"/>
  <c r="P742" i="8"/>
  <c r="Q742" i="8"/>
  <c r="Q780" i="8"/>
  <c r="P780" i="8"/>
  <c r="Q868" i="8"/>
  <c r="P868" i="8"/>
  <c r="Q526" i="8"/>
  <c r="P526" i="8"/>
  <c r="P743" i="8"/>
  <c r="Q743" i="8"/>
  <c r="Q576" i="8"/>
  <c r="P576" i="8"/>
  <c r="Q614" i="8"/>
  <c r="P614" i="8"/>
  <c r="Q869" i="8"/>
  <c r="P869" i="8"/>
  <c r="Q745" i="8"/>
  <c r="P745" i="8"/>
  <c r="Q812" i="8"/>
  <c r="P812" i="8"/>
  <c r="Q813" i="8"/>
  <c r="P813" i="8"/>
  <c r="G4" i="3"/>
  <c r="G24" i="3" s="1"/>
  <c r="G4" i="2"/>
  <c r="G18" i="2" s="1"/>
  <c r="I52" i="9" l="1"/>
  <c r="J52" i="9" s="1"/>
  <c r="N52" i="9" s="1"/>
  <c r="I872" i="8"/>
  <c r="J872" i="8" s="1"/>
  <c r="N872" i="8" s="1"/>
  <c r="I51" i="9"/>
  <c r="J51" i="9" s="1"/>
  <c r="N51" i="9" s="1"/>
  <c r="I871" i="8"/>
  <c r="J871" i="8" s="1"/>
  <c r="N871" i="8" s="1"/>
  <c r="I50" i="9"/>
  <c r="J50" i="9" s="1"/>
  <c r="N50" i="9" s="1"/>
  <c r="I870" i="8"/>
  <c r="J870" i="8" s="1"/>
  <c r="N870" i="8" s="1"/>
  <c r="I867" i="8"/>
  <c r="J867" i="8" s="1"/>
  <c r="N867" i="8" s="1"/>
  <c r="I866" i="8"/>
  <c r="J866" i="8" s="1"/>
  <c r="N866" i="8" s="1"/>
  <c r="I865" i="8"/>
  <c r="J865" i="8" s="1"/>
  <c r="N865" i="8" s="1"/>
  <c r="I863" i="8"/>
  <c r="J863" i="8" s="1"/>
  <c r="N863" i="8" s="1"/>
  <c r="I862" i="8"/>
  <c r="J862" i="8" s="1"/>
  <c r="N862" i="8" s="1"/>
  <c r="I861" i="8"/>
  <c r="J861" i="8" s="1"/>
  <c r="N861" i="8" s="1"/>
  <c r="I860" i="8"/>
  <c r="J860" i="8" s="1"/>
  <c r="N860" i="8" s="1"/>
  <c r="I859" i="8"/>
  <c r="J859" i="8" s="1"/>
  <c r="N859" i="8" s="1"/>
  <c r="I48" i="9"/>
  <c r="J48" i="9" s="1"/>
  <c r="N48" i="9" s="1"/>
  <c r="I858" i="8"/>
  <c r="J858" i="8" s="1"/>
  <c r="N858" i="8" s="1"/>
  <c r="I855" i="8"/>
  <c r="J855" i="8" s="1"/>
  <c r="N855" i="8" s="1"/>
  <c r="I854" i="8"/>
  <c r="J854" i="8" s="1"/>
  <c r="N854" i="8" s="1"/>
  <c r="I853" i="8"/>
  <c r="J853" i="8" s="1"/>
  <c r="N853" i="8" s="1"/>
  <c r="I852" i="8"/>
  <c r="J852" i="8" s="1"/>
  <c r="N852" i="8" s="1"/>
  <c r="I850" i="8"/>
  <c r="J850" i="8" s="1"/>
  <c r="N850" i="8" s="1"/>
  <c r="I849" i="8"/>
  <c r="J849" i="8" s="1"/>
  <c r="N849" i="8" s="1"/>
  <c r="I848" i="8"/>
  <c r="J848" i="8" s="1"/>
  <c r="N848" i="8" s="1"/>
  <c r="I847" i="8"/>
  <c r="J847" i="8" s="1"/>
  <c r="N847" i="8" s="1"/>
  <c r="I846" i="8"/>
  <c r="J846" i="8" s="1"/>
  <c r="N846" i="8" s="1"/>
  <c r="I845" i="8"/>
  <c r="J845" i="8" s="1"/>
  <c r="N845" i="8" s="1"/>
  <c r="I844" i="8"/>
  <c r="J844" i="8" s="1"/>
  <c r="N844" i="8" s="1"/>
  <c r="I843" i="8"/>
  <c r="J843" i="8" s="1"/>
  <c r="N843" i="8" s="1"/>
  <c r="I841" i="8"/>
  <c r="J841" i="8" s="1"/>
  <c r="N841" i="8" s="1"/>
  <c r="I840" i="8"/>
  <c r="J840" i="8" s="1"/>
  <c r="N840" i="8" s="1"/>
  <c r="I838" i="8"/>
  <c r="J838" i="8" s="1"/>
  <c r="N838" i="8" s="1"/>
  <c r="I836" i="8"/>
  <c r="J836" i="8" s="1"/>
  <c r="N836" i="8" s="1"/>
  <c r="I835" i="8"/>
  <c r="J835" i="8" s="1"/>
  <c r="N835" i="8" s="1"/>
  <c r="I834" i="8"/>
  <c r="J834" i="8" s="1"/>
  <c r="N834" i="8" s="1"/>
  <c r="I833" i="8"/>
  <c r="J833" i="8" s="1"/>
  <c r="N833" i="8" s="1"/>
  <c r="I832" i="8"/>
  <c r="J832" i="8" s="1"/>
  <c r="N832" i="8" s="1"/>
  <c r="I831" i="8"/>
  <c r="J831" i="8" s="1"/>
  <c r="N831" i="8" s="1"/>
  <c r="I830" i="8"/>
  <c r="J830" i="8" s="1"/>
  <c r="N830" i="8" s="1"/>
  <c r="I829" i="8"/>
  <c r="J829" i="8" s="1"/>
  <c r="N829" i="8" s="1"/>
  <c r="I828" i="8"/>
  <c r="J828" i="8" s="1"/>
  <c r="N828" i="8" s="1"/>
  <c r="I827" i="8"/>
  <c r="J827" i="8" s="1"/>
  <c r="N827" i="8" s="1"/>
  <c r="I826" i="8"/>
  <c r="J826" i="8" s="1"/>
  <c r="N826" i="8" s="1"/>
  <c r="I825" i="8"/>
  <c r="J825" i="8" s="1"/>
  <c r="N825" i="8" s="1"/>
  <c r="I824" i="8"/>
  <c r="J824" i="8" s="1"/>
  <c r="N824" i="8" s="1"/>
  <c r="I823" i="8"/>
  <c r="J823" i="8" s="1"/>
  <c r="N823" i="8" s="1"/>
  <c r="I45" i="9"/>
  <c r="J45" i="9" s="1"/>
  <c r="N45" i="9" s="1"/>
  <c r="I821" i="8"/>
  <c r="J821" i="8" s="1"/>
  <c r="N821" i="8" s="1"/>
  <c r="I820" i="8"/>
  <c r="J820" i="8" s="1"/>
  <c r="N820" i="8" s="1"/>
  <c r="I819" i="8"/>
  <c r="J819" i="8" s="1"/>
  <c r="N819" i="8" s="1"/>
  <c r="I818" i="8"/>
  <c r="J818" i="8" s="1"/>
  <c r="N818" i="8" s="1"/>
  <c r="I817" i="8"/>
  <c r="J817" i="8" s="1"/>
  <c r="N817" i="8" s="1"/>
  <c r="I816" i="8"/>
  <c r="J816" i="8" s="1"/>
  <c r="N816" i="8" s="1"/>
  <c r="I815" i="8"/>
  <c r="J815" i="8" s="1"/>
  <c r="N815" i="8" s="1"/>
  <c r="I814" i="8"/>
  <c r="J814" i="8" s="1"/>
  <c r="N814" i="8" s="1"/>
  <c r="I811" i="8"/>
  <c r="J811" i="8" s="1"/>
  <c r="N811" i="8" s="1"/>
  <c r="I810" i="8"/>
  <c r="J810" i="8" s="1"/>
  <c r="N810" i="8" s="1"/>
  <c r="I809" i="8"/>
  <c r="J809" i="8" s="1"/>
  <c r="N809" i="8" s="1"/>
  <c r="I808" i="8"/>
  <c r="J808" i="8" s="1"/>
  <c r="N808" i="8" s="1"/>
  <c r="I807" i="8"/>
  <c r="J807" i="8" s="1"/>
  <c r="N807" i="8" s="1"/>
  <c r="I806" i="8"/>
  <c r="J806" i="8" s="1"/>
  <c r="N806" i="8" s="1"/>
  <c r="I805" i="8"/>
  <c r="J805" i="8" s="1"/>
  <c r="N805" i="8" s="1"/>
  <c r="I43" i="9"/>
  <c r="J43" i="9" s="1"/>
  <c r="N43" i="9" s="1"/>
  <c r="I803" i="8"/>
  <c r="J803" i="8" s="1"/>
  <c r="N803" i="8" s="1"/>
  <c r="I802" i="8"/>
  <c r="J802" i="8" s="1"/>
  <c r="N802" i="8" s="1"/>
  <c r="I42" i="9"/>
  <c r="J42" i="9" s="1"/>
  <c r="N42" i="9" s="1"/>
  <c r="I801" i="8"/>
  <c r="J801" i="8" s="1"/>
  <c r="N801" i="8" s="1"/>
  <c r="I796" i="8"/>
  <c r="J796" i="8" s="1"/>
  <c r="N796" i="8" s="1"/>
  <c r="I795" i="8"/>
  <c r="J795" i="8" s="1"/>
  <c r="N795" i="8" s="1"/>
  <c r="I794" i="8"/>
  <c r="J794" i="8" s="1"/>
  <c r="N794" i="8" s="1"/>
  <c r="I792" i="8"/>
  <c r="J792" i="8" s="1"/>
  <c r="N792" i="8" s="1"/>
  <c r="I790" i="8"/>
  <c r="J790" i="8" s="1"/>
  <c r="N790" i="8" s="1"/>
  <c r="I789" i="8"/>
  <c r="J789" i="8" s="1"/>
  <c r="N789" i="8" s="1"/>
  <c r="I788" i="8"/>
  <c r="J788" i="8" s="1"/>
  <c r="N788" i="8" s="1"/>
  <c r="I787" i="8"/>
  <c r="J787" i="8" s="1"/>
  <c r="N787" i="8" s="1"/>
  <c r="I786" i="8"/>
  <c r="J786" i="8" s="1"/>
  <c r="N786" i="8" s="1"/>
  <c r="I785" i="8"/>
  <c r="J785" i="8" s="1"/>
  <c r="N785" i="8" s="1"/>
  <c r="I784" i="8"/>
  <c r="J784" i="8" s="1"/>
  <c r="N784" i="8" s="1"/>
  <c r="I783" i="8"/>
  <c r="J783" i="8" s="1"/>
  <c r="N783" i="8" s="1"/>
  <c r="I782" i="8"/>
  <c r="J782" i="8" s="1"/>
  <c r="N782" i="8" s="1"/>
  <c r="I781" i="8"/>
  <c r="J781" i="8" s="1"/>
  <c r="N781" i="8" s="1"/>
  <c r="I779" i="8"/>
  <c r="J779" i="8" s="1"/>
  <c r="N779" i="8" s="1"/>
  <c r="I778" i="8"/>
  <c r="J778" i="8" s="1"/>
  <c r="N778" i="8" s="1"/>
  <c r="I777" i="8"/>
  <c r="J777" i="8" s="1"/>
  <c r="N777" i="8" s="1"/>
  <c r="I776" i="8"/>
  <c r="J776" i="8" s="1"/>
  <c r="N776" i="8" s="1"/>
  <c r="I775" i="8"/>
  <c r="J775" i="8" s="1"/>
  <c r="N775" i="8" s="1"/>
  <c r="I774" i="8"/>
  <c r="J774" i="8" s="1"/>
  <c r="N774" i="8" s="1"/>
  <c r="I773" i="8"/>
  <c r="J773" i="8" s="1"/>
  <c r="N773" i="8" s="1"/>
  <c r="I772" i="8"/>
  <c r="J772" i="8" s="1"/>
  <c r="N772" i="8" s="1"/>
  <c r="I769" i="8"/>
  <c r="J769" i="8" s="1"/>
  <c r="N769" i="8" s="1"/>
  <c r="I768" i="8"/>
  <c r="J768" i="8" s="1"/>
  <c r="N768" i="8" s="1"/>
  <c r="I767" i="8"/>
  <c r="J767" i="8" s="1"/>
  <c r="N767" i="8" s="1"/>
  <c r="I766" i="8"/>
  <c r="J766" i="8" s="1"/>
  <c r="N766" i="8" s="1"/>
  <c r="I765" i="8"/>
  <c r="J765" i="8" s="1"/>
  <c r="N765" i="8" s="1"/>
  <c r="I764" i="8"/>
  <c r="J764" i="8" s="1"/>
  <c r="N764" i="8" s="1"/>
  <c r="I39" i="9"/>
  <c r="J39" i="9" s="1"/>
  <c r="N39" i="9" s="1"/>
  <c r="I763" i="8"/>
  <c r="J763" i="8" s="1"/>
  <c r="N763" i="8" s="1"/>
  <c r="I38" i="9"/>
  <c r="J38" i="9" s="1"/>
  <c r="N38" i="9" s="1"/>
  <c r="I762" i="8"/>
  <c r="J762" i="8" s="1"/>
  <c r="N762" i="8" s="1"/>
  <c r="I761" i="8"/>
  <c r="J761" i="8" s="1"/>
  <c r="N761" i="8" s="1"/>
  <c r="I760" i="8"/>
  <c r="J760" i="8" s="1"/>
  <c r="N760" i="8" s="1"/>
  <c r="I758" i="8"/>
  <c r="J758" i="8" s="1"/>
  <c r="N758" i="8" s="1"/>
  <c r="I757" i="8"/>
  <c r="J757" i="8" s="1"/>
  <c r="N757" i="8" s="1"/>
  <c r="I755" i="8"/>
  <c r="J755" i="8" s="1"/>
  <c r="N755" i="8" s="1"/>
  <c r="I754" i="8"/>
  <c r="J754" i="8" s="1"/>
  <c r="N754" i="8" s="1"/>
  <c r="I753" i="8"/>
  <c r="J753" i="8" s="1"/>
  <c r="N753" i="8" s="1"/>
  <c r="I752" i="8"/>
  <c r="J752" i="8" s="1"/>
  <c r="N752" i="8" s="1"/>
  <c r="I37" i="9"/>
  <c r="J37" i="9" s="1"/>
  <c r="N37" i="9" s="1"/>
  <c r="I751" i="8"/>
  <c r="J751" i="8" s="1"/>
  <c r="N751" i="8" s="1"/>
  <c r="I749" i="8"/>
  <c r="J749" i="8" s="1"/>
  <c r="N749" i="8" s="1"/>
  <c r="I748" i="8"/>
  <c r="J748" i="8" s="1"/>
  <c r="N748" i="8" s="1"/>
  <c r="I747" i="8"/>
  <c r="J747" i="8" s="1"/>
  <c r="N747" i="8" s="1"/>
  <c r="I746" i="8"/>
  <c r="J746" i="8" s="1"/>
  <c r="N746" i="8" s="1"/>
  <c r="I744" i="8"/>
  <c r="J744" i="8" s="1"/>
  <c r="N744" i="8" s="1"/>
  <c r="I35" i="9"/>
  <c r="J35" i="9" s="1"/>
  <c r="N35" i="9" s="1"/>
  <c r="I741" i="8"/>
  <c r="J741" i="8" s="1"/>
  <c r="N741" i="8" s="1"/>
  <c r="I740" i="8"/>
  <c r="J740" i="8" s="1"/>
  <c r="N740" i="8" s="1"/>
  <c r="I737" i="8"/>
  <c r="J737" i="8" s="1"/>
  <c r="N737" i="8" s="1"/>
  <c r="I33" i="9"/>
  <c r="J33" i="9" s="1"/>
  <c r="N33" i="9" s="1"/>
  <c r="I736" i="8"/>
  <c r="J736" i="8" s="1"/>
  <c r="N736" i="8" s="1"/>
  <c r="I32" i="9"/>
  <c r="J32" i="9" s="1"/>
  <c r="N32" i="9" s="1"/>
  <c r="I735" i="8"/>
  <c r="J735" i="8" s="1"/>
  <c r="N735" i="8" s="1"/>
  <c r="I734" i="8"/>
  <c r="J734" i="8" s="1"/>
  <c r="N734" i="8" s="1"/>
  <c r="I733" i="8"/>
  <c r="J733" i="8" s="1"/>
  <c r="N733" i="8" s="1"/>
  <c r="I732" i="8"/>
  <c r="J732" i="8" s="1"/>
  <c r="N732" i="8" s="1"/>
  <c r="I731" i="8"/>
  <c r="J731" i="8" s="1"/>
  <c r="N731" i="8" s="1"/>
  <c r="I730" i="8"/>
  <c r="J730" i="8" s="1"/>
  <c r="N730" i="8" s="1"/>
  <c r="I729" i="8"/>
  <c r="J729" i="8" s="1"/>
  <c r="N729" i="8" s="1"/>
  <c r="I728" i="8"/>
  <c r="J728" i="8" s="1"/>
  <c r="N728" i="8" s="1"/>
  <c r="I727" i="8"/>
  <c r="J727" i="8" s="1"/>
  <c r="N727" i="8" s="1"/>
  <c r="I726" i="8"/>
  <c r="J726" i="8" s="1"/>
  <c r="N726" i="8" s="1"/>
  <c r="I725" i="8"/>
  <c r="J725" i="8" s="1"/>
  <c r="N725" i="8" s="1"/>
  <c r="I724" i="8"/>
  <c r="J724" i="8" s="1"/>
  <c r="N724" i="8" s="1"/>
  <c r="I723" i="8"/>
  <c r="J723" i="8" s="1"/>
  <c r="N723" i="8" s="1"/>
  <c r="I722" i="8"/>
  <c r="J722" i="8" s="1"/>
  <c r="N722" i="8" s="1"/>
  <c r="I721" i="8"/>
  <c r="J721" i="8" s="1"/>
  <c r="N721" i="8" s="1"/>
  <c r="I720" i="8"/>
  <c r="J720" i="8" s="1"/>
  <c r="N720" i="8" s="1"/>
  <c r="I31" i="9"/>
  <c r="J31" i="9" s="1"/>
  <c r="N31" i="9" s="1"/>
  <c r="I719" i="8"/>
  <c r="J719" i="8" s="1"/>
  <c r="N719" i="8" s="1"/>
  <c r="I718" i="8"/>
  <c r="J718" i="8" s="1"/>
  <c r="N718" i="8" s="1"/>
  <c r="I717" i="8"/>
  <c r="J717" i="8" s="1"/>
  <c r="N717" i="8" s="1"/>
  <c r="I716" i="8"/>
  <c r="J716" i="8" s="1"/>
  <c r="N716" i="8" s="1"/>
  <c r="I715" i="8"/>
  <c r="J715" i="8" s="1"/>
  <c r="N715" i="8" s="1"/>
  <c r="I714" i="8"/>
  <c r="J714" i="8" s="1"/>
  <c r="N714" i="8" s="1"/>
  <c r="I713" i="8"/>
  <c r="J713" i="8" s="1"/>
  <c r="N713" i="8" s="1"/>
  <c r="I712" i="8"/>
  <c r="J712" i="8" s="1"/>
  <c r="N712" i="8" s="1"/>
  <c r="I711" i="8"/>
  <c r="J711" i="8" s="1"/>
  <c r="N711" i="8" s="1"/>
  <c r="I710" i="8"/>
  <c r="J710" i="8" s="1"/>
  <c r="N710" i="8" s="1"/>
  <c r="I709" i="8"/>
  <c r="J709" i="8" s="1"/>
  <c r="N709" i="8" s="1"/>
  <c r="I708" i="8"/>
  <c r="J708" i="8" s="1"/>
  <c r="N708" i="8" s="1"/>
  <c r="I707" i="8"/>
  <c r="J707" i="8" s="1"/>
  <c r="N707" i="8" s="1"/>
  <c r="I706" i="8"/>
  <c r="J706" i="8" s="1"/>
  <c r="N706" i="8" s="1"/>
  <c r="I705" i="8"/>
  <c r="J705" i="8" s="1"/>
  <c r="N705" i="8" s="1"/>
  <c r="I704" i="8"/>
  <c r="J704" i="8" s="1"/>
  <c r="N704" i="8" s="1"/>
  <c r="I703" i="8"/>
  <c r="J703" i="8" s="1"/>
  <c r="N703" i="8" s="1"/>
  <c r="I702" i="8"/>
  <c r="J702" i="8" s="1"/>
  <c r="N702" i="8" s="1"/>
  <c r="I701" i="8"/>
  <c r="J701" i="8" s="1"/>
  <c r="N701" i="8" s="1"/>
  <c r="I700" i="8"/>
  <c r="J700" i="8" s="1"/>
  <c r="N700" i="8" s="1"/>
  <c r="I699" i="8"/>
  <c r="J699" i="8" s="1"/>
  <c r="N699" i="8" s="1"/>
  <c r="I698" i="8"/>
  <c r="J698" i="8" s="1"/>
  <c r="N698" i="8" s="1"/>
  <c r="I697" i="8"/>
  <c r="J697" i="8" s="1"/>
  <c r="N697" i="8" s="1"/>
  <c r="I696" i="8"/>
  <c r="J696" i="8" s="1"/>
  <c r="N696" i="8" s="1"/>
  <c r="I695" i="8"/>
  <c r="J695" i="8" s="1"/>
  <c r="N695" i="8" s="1"/>
  <c r="I694" i="8"/>
  <c r="J694" i="8" s="1"/>
  <c r="N694" i="8" s="1"/>
  <c r="I693" i="8"/>
  <c r="J693" i="8" s="1"/>
  <c r="N693" i="8" s="1"/>
  <c r="I692" i="8"/>
  <c r="J692" i="8" s="1"/>
  <c r="N692" i="8" s="1"/>
  <c r="I691" i="8"/>
  <c r="J691" i="8" s="1"/>
  <c r="N691" i="8" s="1"/>
  <c r="I690" i="8"/>
  <c r="J690" i="8" s="1"/>
  <c r="N690" i="8" s="1"/>
  <c r="I689" i="8"/>
  <c r="J689" i="8" s="1"/>
  <c r="N689" i="8" s="1"/>
  <c r="I687" i="8"/>
  <c r="J687" i="8" s="1"/>
  <c r="N687" i="8" s="1"/>
  <c r="I686" i="8"/>
  <c r="J686" i="8" s="1"/>
  <c r="N686" i="8" s="1"/>
  <c r="I685" i="8"/>
  <c r="J685" i="8" s="1"/>
  <c r="N685" i="8" s="1"/>
  <c r="I684" i="8"/>
  <c r="J684" i="8" s="1"/>
  <c r="N684" i="8" s="1"/>
  <c r="I683" i="8"/>
  <c r="J683" i="8" s="1"/>
  <c r="N683" i="8" s="1"/>
  <c r="I682" i="8"/>
  <c r="J682" i="8" s="1"/>
  <c r="N682" i="8" s="1"/>
  <c r="I681" i="8"/>
  <c r="J681" i="8" s="1"/>
  <c r="N681" i="8" s="1"/>
  <c r="I680" i="8"/>
  <c r="J680" i="8" s="1"/>
  <c r="N680" i="8" s="1"/>
  <c r="I679" i="8"/>
  <c r="J679" i="8" s="1"/>
  <c r="N679" i="8" s="1"/>
  <c r="I678" i="8"/>
  <c r="J678" i="8" s="1"/>
  <c r="N678" i="8" s="1"/>
  <c r="I677" i="8"/>
  <c r="J677" i="8" s="1"/>
  <c r="N677" i="8" s="1"/>
  <c r="I676" i="8"/>
  <c r="J676" i="8" s="1"/>
  <c r="N676" i="8" s="1"/>
  <c r="I675" i="8"/>
  <c r="J675" i="8" s="1"/>
  <c r="N675" i="8" s="1"/>
  <c r="I674" i="8"/>
  <c r="J674" i="8" s="1"/>
  <c r="N674" i="8" s="1"/>
  <c r="I673" i="8"/>
  <c r="J673" i="8" s="1"/>
  <c r="N673" i="8" s="1"/>
  <c r="I672" i="8"/>
  <c r="J672" i="8" s="1"/>
  <c r="N672" i="8" s="1"/>
  <c r="I670" i="8"/>
  <c r="J670" i="8" s="1"/>
  <c r="N670" i="8" s="1"/>
  <c r="I669" i="8"/>
  <c r="J669" i="8" s="1"/>
  <c r="N669" i="8" s="1"/>
  <c r="I668" i="8"/>
  <c r="J668" i="8" s="1"/>
  <c r="N668" i="8" s="1"/>
  <c r="I667" i="8"/>
  <c r="J667" i="8" s="1"/>
  <c r="N667" i="8" s="1"/>
  <c r="I666" i="8"/>
  <c r="J666" i="8" s="1"/>
  <c r="N666" i="8" s="1"/>
  <c r="I664" i="8"/>
  <c r="J664" i="8" s="1"/>
  <c r="N664" i="8" s="1"/>
  <c r="I663" i="8"/>
  <c r="J663" i="8" s="1"/>
  <c r="N663" i="8" s="1"/>
  <c r="I661" i="8"/>
  <c r="J661" i="8" s="1"/>
  <c r="N661" i="8" s="1"/>
  <c r="I660" i="8"/>
  <c r="J660" i="8" s="1"/>
  <c r="N660" i="8" s="1"/>
  <c r="I659" i="8"/>
  <c r="J659" i="8" s="1"/>
  <c r="N659" i="8" s="1"/>
  <c r="I658" i="8"/>
  <c r="J658" i="8" s="1"/>
  <c r="N658" i="8" s="1"/>
  <c r="I657" i="8"/>
  <c r="J657" i="8" s="1"/>
  <c r="N657" i="8" s="1"/>
  <c r="I656" i="8"/>
  <c r="J656" i="8" s="1"/>
  <c r="N656" i="8" s="1"/>
  <c r="I655" i="8"/>
  <c r="J655" i="8" s="1"/>
  <c r="N655" i="8" s="1"/>
  <c r="I654" i="8"/>
  <c r="J654" i="8" s="1"/>
  <c r="N654" i="8" s="1"/>
  <c r="I653" i="8"/>
  <c r="J653" i="8" s="1"/>
  <c r="N653" i="8" s="1"/>
  <c r="I652" i="8"/>
  <c r="J652" i="8" s="1"/>
  <c r="N652" i="8" s="1"/>
  <c r="I29" i="9"/>
  <c r="J29" i="9" s="1"/>
  <c r="N29" i="9" s="1"/>
  <c r="I651" i="8"/>
  <c r="J651" i="8" s="1"/>
  <c r="N651" i="8" s="1"/>
  <c r="I650" i="8"/>
  <c r="J650" i="8" s="1"/>
  <c r="N650" i="8" s="1"/>
  <c r="I649" i="8"/>
  <c r="J649" i="8" s="1"/>
  <c r="N649" i="8" s="1"/>
  <c r="I28" i="9"/>
  <c r="J28" i="9" s="1"/>
  <c r="N28" i="9" s="1"/>
  <c r="I648" i="8"/>
  <c r="J648" i="8" s="1"/>
  <c r="N648" i="8" s="1"/>
  <c r="I647" i="8"/>
  <c r="J647" i="8" s="1"/>
  <c r="N647" i="8" s="1"/>
  <c r="I646" i="8"/>
  <c r="J646" i="8" s="1"/>
  <c r="N646" i="8" s="1"/>
  <c r="I645" i="8"/>
  <c r="J645" i="8" s="1"/>
  <c r="N645" i="8" s="1"/>
  <c r="I644" i="8"/>
  <c r="J644" i="8" s="1"/>
  <c r="N644" i="8" s="1"/>
  <c r="I643" i="8"/>
  <c r="J643" i="8" s="1"/>
  <c r="N643" i="8" s="1"/>
  <c r="I642" i="8"/>
  <c r="J642" i="8" s="1"/>
  <c r="N642" i="8" s="1"/>
  <c r="I641" i="8"/>
  <c r="J641" i="8" s="1"/>
  <c r="N641" i="8" s="1"/>
  <c r="I640" i="8"/>
  <c r="J640" i="8" s="1"/>
  <c r="N640" i="8" s="1"/>
  <c r="I639" i="8"/>
  <c r="J639" i="8" s="1"/>
  <c r="N639" i="8" s="1"/>
  <c r="I638" i="8"/>
  <c r="J638" i="8" s="1"/>
  <c r="N638" i="8" s="1"/>
  <c r="I637" i="8"/>
  <c r="J637" i="8" s="1"/>
  <c r="N637" i="8" s="1"/>
  <c r="I636" i="8"/>
  <c r="J636" i="8" s="1"/>
  <c r="N636" i="8" s="1"/>
  <c r="I635" i="8"/>
  <c r="J635" i="8" s="1"/>
  <c r="N635" i="8" s="1"/>
  <c r="I634" i="8"/>
  <c r="J634" i="8" s="1"/>
  <c r="N634" i="8" s="1"/>
  <c r="I633" i="8"/>
  <c r="J633" i="8" s="1"/>
  <c r="N633" i="8" s="1"/>
  <c r="I632" i="8"/>
  <c r="J632" i="8" s="1"/>
  <c r="N632" i="8" s="1"/>
  <c r="I630" i="8"/>
  <c r="J630" i="8" s="1"/>
  <c r="N630" i="8" s="1"/>
  <c r="I629" i="8"/>
  <c r="J629" i="8" s="1"/>
  <c r="N629" i="8" s="1"/>
  <c r="I628" i="8"/>
  <c r="J628" i="8" s="1"/>
  <c r="N628" i="8" s="1"/>
  <c r="I627" i="8"/>
  <c r="J627" i="8" s="1"/>
  <c r="N627" i="8" s="1"/>
  <c r="I626" i="8"/>
  <c r="J626" i="8" s="1"/>
  <c r="N626" i="8" s="1"/>
  <c r="I625" i="8"/>
  <c r="J625" i="8" s="1"/>
  <c r="N625" i="8" s="1"/>
  <c r="I623" i="8"/>
  <c r="J623" i="8" s="1"/>
  <c r="N623" i="8" s="1"/>
  <c r="I27" i="9"/>
  <c r="J27" i="9" s="1"/>
  <c r="N27" i="9" s="1"/>
  <c r="I622" i="8"/>
  <c r="J622" i="8" s="1"/>
  <c r="N622" i="8" s="1"/>
  <c r="I621" i="8"/>
  <c r="J621" i="8" s="1"/>
  <c r="N621" i="8" s="1"/>
  <c r="I620" i="8"/>
  <c r="J620" i="8" s="1"/>
  <c r="N620" i="8" s="1"/>
  <c r="I619" i="8"/>
  <c r="J619" i="8" s="1"/>
  <c r="N619" i="8" s="1"/>
  <c r="I618" i="8"/>
  <c r="J618" i="8" s="1"/>
  <c r="N618" i="8" s="1"/>
  <c r="I617" i="8"/>
  <c r="J617" i="8" s="1"/>
  <c r="N617" i="8" s="1"/>
  <c r="I616" i="8"/>
  <c r="J616" i="8" s="1"/>
  <c r="N616" i="8" s="1"/>
  <c r="I615" i="8"/>
  <c r="J615" i="8" s="1"/>
  <c r="N615" i="8" s="1"/>
  <c r="I613" i="8"/>
  <c r="J613" i="8" s="1"/>
  <c r="N613" i="8" s="1"/>
  <c r="I612" i="8"/>
  <c r="J612" i="8" s="1"/>
  <c r="N612" i="8" s="1"/>
  <c r="I611" i="8"/>
  <c r="J611" i="8" s="1"/>
  <c r="N611" i="8" s="1"/>
  <c r="I610" i="8"/>
  <c r="J610" i="8" s="1"/>
  <c r="N610" i="8" s="1"/>
  <c r="I609" i="8"/>
  <c r="J609" i="8" s="1"/>
  <c r="N609" i="8" s="1"/>
  <c r="I608" i="8"/>
  <c r="J608" i="8" s="1"/>
  <c r="N608" i="8" s="1"/>
  <c r="I607" i="8"/>
  <c r="J607" i="8" s="1"/>
  <c r="N607" i="8" s="1"/>
  <c r="I606" i="8"/>
  <c r="J606" i="8" s="1"/>
  <c r="N606" i="8" s="1"/>
  <c r="I605" i="8"/>
  <c r="J605" i="8" s="1"/>
  <c r="N605" i="8" s="1"/>
  <c r="I603" i="8"/>
  <c r="J603" i="8" s="1"/>
  <c r="N603" i="8" s="1"/>
  <c r="I602" i="8"/>
  <c r="J602" i="8" s="1"/>
  <c r="N602" i="8" s="1"/>
  <c r="I601" i="8"/>
  <c r="J601" i="8" s="1"/>
  <c r="N601" i="8" s="1"/>
  <c r="I600" i="8"/>
  <c r="J600" i="8" s="1"/>
  <c r="N600" i="8" s="1"/>
  <c r="I599" i="8"/>
  <c r="J599" i="8" s="1"/>
  <c r="N599" i="8" s="1"/>
  <c r="I598" i="8"/>
  <c r="J598" i="8" s="1"/>
  <c r="N598" i="8" s="1"/>
  <c r="I597" i="8"/>
  <c r="J597" i="8" s="1"/>
  <c r="N597" i="8" s="1"/>
  <c r="I596" i="8"/>
  <c r="J596" i="8" s="1"/>
  <c r="N596" i="8" s="1"/>
  <c r="I595" i="8"/>
  <c r="J595" i="8" s="1"/>
  <c r="N595" i="8" s="1"/>
  <c r="I594" i="8"/>
  <c r="J594" i="8" s="1"/>
  <c r="N594" i="8" s="1"/>
  <c r="I593" i="8"/>
  <c r="J593" i="8" s="1"/>
  <c r="N593" i="8" s="1"/>
  <c r="I592" i="8"/>
  <c r="J592" i="8" s="1"/>
  <c r="N592" i="8" s="1"/>
  <c r="I591" i="8"/>
  <c r="J591" i="8" s="1"/>
  <c r="N591" i="8" s="1"/>
  <c r="I590" i="8"/>
  <c r="J590" i="8" s="1"/>
  <c r="N590" i="8" s="1"/>
  <c r="I589" i="8"/>
  <c r="J589" i="8" s="1"/>
  <c r="N589" i="8" s="1"/>
  <c r="I588" i="8"/>
  <c r="J588" i="8" s="1"/>
  <c r="N588" i="8" s="1"/>
  <c r="I587" i="8"/>
  <c r="J587" i="8" s="1"/>
  <c r="N587" i="8" s="1"/>
  <c r="I586" i="8"/>
  <c r="J586" i="8" s="1"/>
  <c r="N586" i="8" s="1"/>
  <c r="I25" i="9"/>
  <c r="J25" i="9" s="1"/>
  <c r="N25" i="9" s="1"/>
  <c r="I585" i="8"/>
  <c r="J585" i="8" s="1"/>
  <c r="N585" i="8" s="1"/>
  <c r="I584" i="8"/>
  <c r="J584" i="8" s="1"/>
  <c r="N584" i="8" s="1"/>
  <c r="I583" i="8"/>
  <c r="J583" i="8" s="1"/>
  <c r="N583" i="8" s="1"/>
  <c r="I582" i="8"/>
  <c r="J582" i="8" s="1"/>
  <c r="N582" i="8" s="1"/>
  <c r="I581" i="8"/>
  <c r="J581" i="8" s="1"/>
  <c r="N581" i="8" s="1"/>
  <c r="I580" i="8"/>
  <c r="J580" i="8" s="1"/>
  <c r="N580" i="8" s="1"/>
  <c r="I577" i="8"/>
  <c r="J577" i="8" s="1"/>
  <c r="N577" i="8" s="1"/>
  <c r="I575" i="8"/>
  <c r="J575" i="8" s="1"/>
  <c r="N575" i="8" s="1"/>
  <c r="I574" i="8"/>
  <c r="J574" i="8" s="1"/>
  <c r="N574" i="8" s="1"/>
  <c r="I573" i="8"/>
  <c r="J573" i="8" s="1"/>
  <c r="N573" i="8" s="1"/>
  <c r="I572" i="8"/>
  <c r="J572" i="8" s="1"/>
  <c r="N572" i="8" s="1"/>
  <c r="I571" i="8"/>
  <c r="J571" i="8" s="1"/>
  <c r="N571" i="8" s="1"/>
  <c r="I570" i="8"/>
  <c r="J570" i="8" s="1"/>
  <c r="N570" i="8" s="1"/>
  <c r="I569" i="8"/>
  <c r="J569" i="8" s="1"/>
  <c r="N569" i="8" s="1"/>
  <c r="I568" i="8"/>
  <c r="J568" i="8" s="1"/>
  <c r="N568" i="8" s="1"/>
  <c r="I567" i="8"/>
  <c r="J567" i="8" s="1"/>
  <c r="N567" i="8" s="1"/>
  <c r="I566" i="8"/>
  <c r="J566" i="8" s="1"/>
  <c r="N566" i="8" s="1"/>
  <c r="I565" i="8"/>
  <c r="J565" i="8" s="1"/>
  <c r="N565" i="8" s="1"/>
  <c r="I564" i="8"/>
  <c r="J564" i="8" s="1"/>
  <c r="N564" i="8" s="1"/>
  <c r="I563" i="8"/>
  <c r="J563" i="8" s="1"/>
  <c r="N563" i="8" s="1"/>
  <c r="I562" i="8"/>
  <c r="J562" i="8" s="1"/>
  <c r="N562" i="8" s="1"/>
  <c r="I561" i="8"/>
  <c r="J561" i="8" s="1"/>
  <c r="N561" i="8" s="1"/>
  <c r="I560" i="8"/>
  <c r="J560" i="8" s="1"/>
  <c r="N560" i="8" s="1"/>
  <c r="I558" i="8"/>
  <c r="J558" i="8" s="1"/>
  <c r="N558" i="8" s="1"/>
  <c r="I556" i="8"/>
  <c r="J556" i="8" s="1"/>
  <c r="N556" i="8" s="1"/>
  <c r="I553" i="8"/>
  <c r="J553" i="8" s="1"/>
  <c r="N553" i="8" s="1"/>
  <c r="I552" i="8"/>
  <c r="J552" i="8" s="1"/>
  <c r="N552" i="8" s="1"/>
  <c r="I551" i="8"/>
  <c r="J551" i="8" s="1"/>
  <c r="N551" i="8" s="1"/>
  <c r="I550" i="8"/>
  <c r="J550" i="8" s="1"/>
  <c r="N550" i="8" s="1"/>
  <c r="I548" i="8"/>
  <c r="J548" i="8" s="1"/>
  <c r="N548" i="8" s="1"/>
  <c r="I547" i="8"/>
  <c r="J547" i="8" s="1"/>
  <c r="N547" i="8" s="1"/>
  <c r="I546" i="8"/>
  <c r="J546" i="8" s="1"/>
  <c r="N546" i="8" s="1"/>
  <c r="I545" i="8"/>
  <c r="J545" i="8" s="1"/>
  <c r="N545" i="8" s="1"/>
  <c r="I544" i="8"/>
  <c r="J544" i="8" s="1"/>
  <c r="N544" i="8" s="1"/>
  <c r="I543" i="8"/>
  <c r="J543" i="8" s="1"/>
  <c r="N543" i="8" s="1"/>
  <c r="I542" i="8"/>
  <c r="J542" i="8" s="1"/>
  <c r="N542" i="8" s="1"/>
  <c r="I541" i="8"/>
  <c r="J541" i="8" s="1"/>
  <c r="N541" i="8" s="1"/>
  <c r="I540" i="8"/>
  <c r="J540" i="8" s="1"/>
  <c r="N540" i="8" s="1"/>
  <c r="I24" i="9"/>
  <c r="J24" i="9" s="1"/>
  <c r="N24" i="9" s="1"/>
  <c r="I539" i="8"/>
  <c r="J539" i="8" s="1"/>
  <c r="N539" i="8" s="1"/>
  <c r="I23" i="9"/>
  <c r="J23" i="9" s="1"/>
  <c r="N23" i="9" s="1"/>
  <c r="I538" i="8"/>
  <c r="J538" i="8" s="1"/>
  <c r="N538" i="8" s="1"/>
  <c r="I537" i="8"/>
  <c r="J537" i="8" s="1"/>
  <c r="N537" i="8" s="1"/>
  <c r="I536" i="8"/>
  <c r="J536" i="8" s="1"/>
  <c r="N536" i="8" s="1"/>
  <c r="I535" i="8"/>
  <c r="J535" i="8" s="1"/>
  <c r="N535" i="8" s="1"/>
  <c r="I534" i="8"/>
  <c r="J534" i="8" s="1"/>
  <c r="N534" i="8" s="1"/>
  <c r="I533" i="8"/>
  <c r="J533" i="8" s="1"/>
  <c r="N533" i="8" s="1"/>
  <c r="I532" i="8"/>
  <c r="J532" i="8" s="1"/>
  <c r="N532" i="8" s="1"/>
  <c r="I531" i="8"/>
  <c r="J531" i="8" s="1"/>
  <c r="N531" i="8" s="1"/>
  <c r="I530" i="8"/>
  <c r="J530" i="8" s="1"/>
  <c r="N530" i="8" s="1"/>
  <c r="I529" i="8"/>
  <c r="J529" i="8" s="1"/>
  <c r="N529" i="8" s="1"/>
  <c r="I528" i="8"/>
  <c r="J528" i="8" s="1"/>
  <c r="N528" i="8" s="1"/>
  <c r="I527" i="8"/>
  <c r="J527" i="8" s="1"/>
  <c r="N527" i="8" s="1"/>
  <c r="I524" i="8"/>
  <c r="J524" i="8" s="1"/>
  <c r="N524" i="8" s="1"/>
  <c r="I523" i="8"/>
  <c r="J523" i="8" s="1"/>
  <c r="N523" i="8" s="1"/>
  <c r="I522" i="8"/>
  <c r="J522" i="8" s="1"/>
  <c r="N522" i="8" s="1"/>
  <c r="I521" i="8"/>
  <c r="J521" i="8" s="1"/>
  <c r="N521" i="8" s="1"/>
  <c r="I520" i="8"/>
  <c r="J520" i="8" s="1"/>
  <c r="N520" i="8" s="1"/>
  <c r="I519" i="8"/>
  <c r="J519" i="8" s="1"/>
  <c r="N519" i="8" s="1"/>
  <c r="I22" i="9"/>
  <c r="J22" i="9" s="1"/>
  <c r="N22" i="9" s="1"/>
  <c r="I21" i="9"/>
  <c r="J21" i="9" s="1"/>
  <c r="N21" i="9" s="1"/>
  <c r="I518" i="8"/>
  <c r="J518" i="8" s="1"/>
  <c r="N518" i="8" s="1"/>
  <c r="I517" i="8"/>
  <c r="J517" i="8" s="1"/>
  <c r="N517" i="8" s="1"/>
  <c r="I516" i="8"/>
  <c r="J516" i="8" s="1"/>
  <c r="N516" i="8" s="1"/>
  <c r="I515" i="8"/>
  <c r="J515" i="8" s="1"/>
  <c r="N515" i="8" s="1"/>
  <c r="I514" i="8"/>
  <c r="J514" i="8" s="1"/>
  <c r="N514" i="8" s="1"/>
  <c r="I513" i="8"/>
  <c r="J513" i="8" s="1"/>
  <c r="N513" i="8" s="1"/>
  <c r="I512" i="8"/>
  <c r="J512" i="8" s="1"/>
  <c r="N512" i="8" s="1"/>
  <c r="I511" i="8"/>
  <c r="J511" i="8" s="1"/>
  <c r="N511" i="8" s="1"/>
  <c r="I510" i="8"/>
  <c r="J510" i="8" s="1"/>
  <c r="N510" i="8" s="1"/>
  <c r="I509" i="8"/>
  <c r="J509" i="8" s="1"/>
  <c r="N509" i="8" s="1"/>
  <c r="I508" i="8"/>
  <c r="J508" i="8" s="1"/>
  <c r="N508" i="8" s="1"/>
  <c r="I507" i="8"/>
  <c r="J507" i="8" s="1"/>
  <c r="N507" i="8" s="1"/>
  <c r="I506" i="8"/>
  <c r="J506" i="8" s="1"/>
  <c r="N506" i="8" s="1"/>
  <c r="I505" i="8"/>
  <c r="J505" i="8" s="1"/>
  <c r="N505" i="8" s="1"/>
  <c r="I504" i="8"/>
  <c r="J504" i="8" s="1"/>
  <c r="N504" i="8" s="1"/>
  <c r="I503" i="8"/>
  <c r="J503" i="8" s="1"/>
  <c r="N503" i="8" s="1"/>
  <c r="I502" i="8"/>
  <c r="J502" i="8" s="1"/>
  <c r="N502" i="8" s="1"/>
  <c r="I501" i="8"/>
  <c r="J501" i="8" s="1"/>
  <c r="N501" i="8" s="1"/>
  <c r="I500" i="8"/>
  <c r="J500" i="8" s="1"/>
  <c r="N500" i="8" s="1"/>
  <c r="I499" i="8"/>
  <c r="J499" i="8" s="1"/>
  <c r="N499" i="8" s="1"/>
  <c r="I498" i="8"/>
  <c r="J498" i="8" s="1"/>
  <c r="N498" i="8" s="1"/>
  <c r="I497" i="8"/>
  <c r="J497" i="8" s="1"/>
  <c r="N497" i="8" s="1"/>
  <c r="I496" i="8"/>
  <c r="J496" i="8" s="1"/>
  <c r="N496" i="8" s="1"/>
  <c r="I20" i="9"/>
  <c r="J20" i="9" s="1"/>
  <c r="N20" i="9" s="1"/>
  <c r="I495" i="8"/>
  <c r="J495" i="8" s="1"/>
  <c r="N495" i="8" s="1"/>
  <c r="I494" i="8"/>
  <c r="J494" i="8" s="1"/>
  <c r="N494" i="8" s="1"/>
  <c r="I493" i="8"/>
  <c r="J493" i="8" s="1"/>
  <c r="N493" i="8" s="1"/>
  <c r="I492" i="8"/>
  <c r="J492" i="8" s="1"/>
  <c r="N492" i="8" s="1"/>
  <c r="I491" i="8"/>
  <c r="J491" i="8" s="1"/>
  <c r="N491" i="8" s="1"/>
  <c r="I490" i="8"/>
  <c r="J490" i="8" s="1"/>
  <c r="N490" i="8" s="1"/>
  <c r="I488" i="8"/>
  <c r="J488" i="8" s="1"/>
  <c r="N488" i="8" s="1"/>
  <c r="I487" i="8"/>
  <c r="J487" i="8" s="1"/>
  <c r="N487" i="8" s="1"/>
  <c r="I19" i="9"/>
  <c r="J19" i="9" s="1"/>
  <c r="N19" i="9" s="1"/>
  <c r="I486" i="8"/>
  <c r="J486" i="8" s="1"/>
  <c r="N486" i="8" s="1"/>
  <c r="I485" i="8"/>
  <c r="J485" i="8" s="1"/>
  <c r="N485" i="8" s="1"/>
  <c r="I484" i="8"/>
  <c r="J484" i="8" s="1"/>
  <c r="N484" i="8" s="1"/>
  <c r="I483" i="8"/>
  <c r="J483" i="8" s="1"/>
  <c r="N483" i="8" s="1"/>
  <c r="I482" i="8"/>
  <c r="J482" i="8" s="1"/>
  <c r="N482" i="8" s="1"/>
  <c r="I481" i="8"/>
  <c r="J481" i="8" s="1"/>
  <c r="N481" i="8" s="1"/>
  <c r="I480" i="8"/>
  <c r="J480" i="8" s="1"/>
  <c r="N480" i="8" s="1"/>
  <c r="I479" i="8"/>
  <c r="J479" i="8" s="1"/>
  <c r="N479" i="8" s="1"/>
  <c r="I478" i="8"/>
  <c r="J478" i="8" s="1"/>
  <c r="N478" i="8" s="1"/>
  <c r="I476" i="8"/>
  <c r="J476" i="8" s="1"/>
  <c r="N476" i="8" s="1"/>
  <c r="I475" i="8"/>
  <c r="J475" i="8" s="1"/>
  <c r="N475" i="8" s="1"/>
  <c r="I474" i="8"/>
  <c r="J474" i="8" s="1"/>
  <c r="N474" i="8" s="1"/>
  <c r="I473" i="8"/>
  <c r="J473" i="8" s="1"/>
  <c r="N473" i="8" s="1"/>
  <c r="I472" i="8"/>
  <c r="J472" i="8" s="1"/>
  <c r="N472" i="8" s="1"/>
  <c r="I471" i="8"/>
  <c r="J471" i="8" s="1"/>
  <c r="N471" i="8" s="1"/>
  <c r="I470" i="8"/>
  <c r="J470" i="8" s="1"/>
  <c r="N470" i="8" s="1"/>
  <c r="I469" i="8"/>
  <c r="J469" i="8" s="1"/>
  <c r="N469" i="8" s="1"/>
  <c r="I468" i="8"/>
  <c r="J468" i="8" s="1"/>
  <c r="N468" i="8" s="1"/>
  <c r="I467" i="8"/>
  <c r="J467" i="8" s="1"/>
  <c r="N467" i="8" s="1"/>
  <c r="I466" i="8"/>
  <c r="J466" i="8" s="1"/>
  <c r="N466" i="8" s="1"/>
  <c r="I465" i="8"/>
  <c r="J465" i="8" s="1"/>
  <c r="N465" i="8" s="1"/>
  <c r="I464" i="8"/>
  <c r="J464" i="8" s="1"/>
  <c r="N464" i="8" s="1"/>
  <c r="I463" i="8"/>
  <c r="J463" i="8" s="1"/>
  <c r="N463" i="8" s="1"/>
  <c r="I461" i="8"/>
  <c r="J461" i="8" s="1"/>
  <c r="N461" i="8" s="1"/>
  <c r="I460" i="8"/>
  <c r="J460" i="8" s="1"/>
  <c r="N460" i="8" s="1"/>
  <c r="I459" i="8"/>
  <c r="J459" i="8" s="1"/>
  <c r="N459" i="8" s="1"/>
  <c r="I458" i="8"/>
  <c r="J458" i="8" s="1"/>
  <c r="N458" i="8" s="1"/>
  <c r="I457" i="8"/>
  <c r="J457" i="8" s="1"/>
  <c r="N457" i="8" s="1"/>
  <c r="I456" i="8"/>
  <c r="J456" i="8" s="1"/>
  <c r="N456" i="8" s="1"/>
  <c r="I455" i="8"/>
  <c r="J455" i="8" s="1"/>
  <c r="N455" i="8" s="1"/>
  <c r="I453" i="8"/>
  <c r="J453" i="8" s="1"/>
  <c r="N453" i="8" s="1"/>
  <c r="I452" i="8"/>
  <c r="J452" i="8" s="1"/>
  <c r="N452" i="8" s="1"/>
  <c r="I451" i="8"/>
  <c r="J451" i="8" s="1"/>
  <c r="N451" i="8" s="1"/>
  <c r="I450" i="8"/>
  <c r="J450" i="8" s="1"/>
  <c r="N450" i="8" s="1"/>
  <c r="I449" i="8"/>
  <c r="J449" i="8" s="1"/>
  <c r="N449" i="8" s="1"/>
  <c r="I448" i="8"/>
  <c r="J448" i="8" s="1"/>
  <c r="N448" i="8" s="1"/>
  <c r="I447" i="8"/>
  <c r="J447" i="8" s="1"/>
  <c r="N447" i="8" s="1"/>
  <c r="I446" i="8"/>
  <c r="J446" i="8" s="1"/>
  <c r="N446" i="8" s="1"/>
  <c r="I445" i="8"/>
  <c r="J445" i="8" s="1"/>
  <c r="N445" i="8" s="1"/>
  <c r="I444" i="8"/>
  <c r="J444" i="8" s="1"/>
  <c r="N444" i="8" s="1"/>
  <c r="I443" i="8"/>
  <c r="J443" i="8" s="1"/>
  <c r="N443" i="8" s="1"/>
  <c r="I442" i="8"/>
  <c r="J442" i="8" s="1"/>
  <c r="N442" i="8" s="1"/>
  <c r="I441" i="8"/>
  <c r="J441" i="8" s="1"/>
  <c r="N441" i="8" s="1"/>
  <c r="I17" i="9"/>
  <c r="J17" i="9" s="1"/>
  <c r="N17" i="9" s="1"/>
  <c r="I440" i="8"/>
  <c r="J440" i="8" s="1"/>
  <c r="N440" i="8" s="1"/>
  <c r="I439" i="8"/>
  <c r="J439" i="8" s="1"/>
  <c r="N439" i="8" s="1"/>
  <c r="I438" i="8"/>
  <c r="J438" i="8" s="1"/>
  <c r="N438" i="8" s="1"/>
  <c r="I437" i="8"/>
  <c r="J437" i="8" s="1"/>
  <c r="N437" i="8" s="1"/>
  <c r="I436" i="8"/>
  <c r="J436" i="8" s="1"/>
  <c r="N436" i="8" s="1"/>
  <c r="I16" i="9"/>
  <c r="J16" i="9" s="1"/>
  <c r="N16" i="9" s="1"/>
  <c r="I435" i="8"/>
  <c r="J435" i="8" s="1"/>
  <c r="N435" i="8" s="1"/>
  <c r="I434" i="8"/>
  <c r="J434" i="8" s="1"/>
  <c r="N434" i="8" s="1"/>
  <c r="I433" i="8"/>
  <c r="J433" i="8" s="1"/>
  <c r="N433" i="8" s="1"/>
  <c r="I432" i="8"/>
  <c r="J432" i="8" s="1"/>
  <c r="N432" i="8" s="1"/>
  <c r="I431" i="8"/>
  <c r="J431" i="8" s="1"/>
  <c r="N431" i="8" s="1"/>
  <c r="I429" i="8"/>
  <c r="J429" i="8" s="1"/>
  <c r="N429" i="8" s="1"/>
  <c r="I428" i="8"/>
  <c r="J428" i="8" s="1"/>
  <c r="N428" i="8" s="1"/>
  <c r="I427" i="8"/>
  <c r="J427" i="8" s="1"/>
  <c r="N427" i="8" s="1"/>
  <c r="I426" i="8"/>
  <c r="J426" i="8" s="1"/>
  <c r="N426" i="8" s="1"/>
  <c r="I15" i="9"/>
  <c r="J15" i="9" s="1"/>
  <c r="N15" i="9" s="1"/>
  <c r="I424" i="8"/>
  <c r="J424" i="8" s="1"/>
  <c r="N424" i="8" s="1"/>
  <c r="I423" i="8"/>
  <c r="J423" i="8" s="1"/>
  <c r="N423" i="8" s="1"/>
  <c r="I422" i="8"/>
  <c r="J422" i="8" s="1"/>
  <c r="N422" i="8" s="1"/>
  <c r="I420" i="8"/>
  <c r="J420" i="8" s="1"/>
  <c r="N420" i="8" s="1"/>
  <c r="I419" i="8"/>
  <c r="J419" i="8" s="1"/>
  <c r="N419" i="8" s="1"/>
  <c r="I418" i="8"/>
  <c r="J418" i="8" s="1"/>
  <c r="N418" i="8" s="1"/>
  <c r="I417" i="8"/>
  <c r="J417" i="8" s="1"/>
  <c r="N417" i="8" s="1"/>
  <c r="I416" i="8"/>
  <c r="J416" i="8" s="1"/>
  <c r="N416" i="8" s="1"/>
  <c r="I415" i="8"/>
  <c r="J415" i="8" s="1"/>
  <c r="N415" i="8" s="1"/>
  <c r="I414" i="8"/>
  <c r="J414" i="8" s="1"/>
  <c r="N414" i="8" s="1"/>
  <c r="I412" i="8"/>
  <c r="J412" i="8" s="1"/>
  <c r="N412" i="8" s="1"/>
  <c r="I411" i="8"/>
  <c r="J411" i="8" s="1"/>
  <c r="N411" i="8" s="1"/>
  <c r="I410" i="8"/>
  <c r="J410" i="8" s="1"/>
  <c r="N410" i="8" s="1"/>
  <c r="I409" i="8"/>
  <c r="J409" i="8" s="1"/>
  <c r="N409" i="8" s="1"/>
  <c r="I408" i="8"/>
  <c r="J408" i="8" s="1"/>
  <c r="N408" i="8" s="1"/>
  <c r="I407" i="8"/>
  <c r="J407" i="8" s="1"/>
  <c r="N407" i="8" s="1"/>
  <c r="I406" i="8"/>
  <c r="J406" i="8" s="1"/>
  <c r="N406" i="8" s="1"/>
  <c r="I405" i="8"/>
  <c r="J405" i="8" s="1"/>
  <c r="N405" i="8" s="1"/>
  <c r="I404" i="8"/>
  <c r="J404" i="8" s="1"/>
  <c r="N404" i="8" s="1"/>
  <c r="I402" i="8"/>
  <c r="J402" i="8" s="1"/>
  <c r="N402" i="8" s="1"/>
  <c r="I401" i="8"/>
  <c r="J401" i="8" s="1"/>
  <c r="N401" i="8" s="1"/>
  <c r="I400" i="8"/>
  <c r="J400" i="8" s="1"/>
  <c r="N400" i="8" s="1"/>
  <c r="I399" i="8"/>
  <c r="J399" i="8" s="1"/>
  <c r="N399" i="8" s="1"/>
  <c r="I398" i="8"/>
  <c r="J398" i="8" s="1"/>
  <c r="N398" i="8" s="1"/>
  <c r="I397" i="8"/>
  <c r="J397" i="8" s="1"/>
  <c r="N397" i="8" s="1"/>
  <c r="I396" i="8"/>
  <c r="J396" i="8" s="1"/>
  <c r="N396" i="8" s="1"/>
  <c r="I395" i="8"/>
  <c r="J395" i="8" s="1"/>
  <c r="N395" i="8" s="1"/>
  <c r="I394" i="8"/>
  <c r="J394" i="8" s="1"/>
  <c r="N394" i="8" s="1"/>
  <c r="I393" i="8"/>
  <c r="J393" i="8" s="1"/>
  <c r="N393" i="8" s="1"/>
  <c r="I392" i="8"/>
  <c r="J392" i="8" s="1"/>
  <c r="N392" i="8" s="1"/>
  <c r="I391" i="8"/>
  <c r="J391" i="8" s="1"/>
  <c r="N391" i="8" s="1"/>
  <c r="I390" i="8"/>
  <c r="J390" i="8" s="1"/>
  <c r="N390" i="8" s="1"/>
  <c r="I389" i="8"/>
  <c r="J389" i="8" s="1"/>
  <c r="N389" i="8" s="1"/>
  <c r="I388" i="8"/>
  <c r="J388" i="8" s="1"/>
  <c r="N388" i="8" s="1"/>
  <c r="I387" i="8"/>
  <c r="J387" i="8" s="1"/>
  <c r="N387" i="8" s="1"/>
  <c r="I386" i="8"/>
  <c r="J386" i="8" s="1"/>
  <c r="N386" i="8" s="1"/>
  <c r="I385" i="8"/>
  <c r="J385" i="8" s="1"/>
  <c r="N385" i="8" s="1"/>
  <c r="I384" i="8"/>
  <c r="J384" i="8" s="1"/>
  <c r="N384" i="8" s="1"/>
  <c r="I382" i="8"/>
  <c r="J382" i="8" s="1"/>
  <c r="N382" i="8" s="1"/>
  <c r="I381" i="8"/>
  <c r="J381" i="8" s="1"/>
  <c r="N381" i="8" s="1"/>
  <c r="I380" i="8"/>
  <c r="J380" i="8" s="1"/>
  <c r="N380" i="8" s="1"/>
  <c r="I14" i="9"/>
  <c r="J14" i="9" s="1"/>
  <c r="N14" i="9" s="1"/>
  <c r="I379" i="8"/>
  <c r="J379" i="8" s="1"/>
  <c r="N379" i="8" s="1"/>
  <c r="I378" i="8"/>
  <c r="J378" i="8" s="1"/>
  <c r="N378" i="8" s="1"/>
  <c r="I377" i="8"/>
  <c r="J377" i="8" s="1"/>
  <c r="N377" i="8" s="1"/>
  <c r="I376" i="8"/>
  <c r="J376" i="8" s="1"/>
  <c r="N376" i="8" s="1"/>
  <c r="I375" i="8"/>
  <c r="J375" i="8" s="1"/>
  <c r="N375" i="8" s="1"/>
  <c r="I374" i="8"/>
  <c r="J374" i="8" s="1"/>
  <c r="N374" i="8" s="1"/>
  <c r="I373" i="8"/>
  <c r="J373" i="8" s="1"/>
  <c r="N373" i="8" s="1"/>
  <c r="I372" i="8"/>
  <c r="J372" i="8" s="1"/>
  <c r="N372" i="8" s="1"/>
  <c r="I371" i="8"/>
  <c r="J371" i="8" s="1"/>
  <c r="N371" i="8" s="1"/>
  <c r="I370" i="8"/>
  <c r="J370" i="8" s="1"/>
  <c r="N370" i="8" s="1"/>
  <c r="I369" i="8"/>
  <c r="J369" i="8" s="1"/>
  <c r="N369" i="8" s="1"/>
  <c r="I368" i="8"/>
  <c r="J368" i="8" s="1"/>
  <c r="N368" i="8" s="1"/>
  <c r="I367" i="8"/>
  <c r="J367" i="8" s="1"/>
  <c r="N367" i="8" s="1"/>
  <c r="I366" i="8"/>
  <c r="J366" i="8" s="1"/>
  <c r="N366" i="8" s="1"/>
  <c r="I365" i="8"/>
  <c r="J365" i="8" s="1"/>
  <c r="N365" i="8" s="1"/>
  <c r="I364" i="8"/>
  <c r="J364" i="8" s="1"/>
  <c r="N364" i="8" s="1"/>
  <c r="I363" i="8"/>
  <c r="J363" i="8" s="1"/>
  <c r="N363" i="8" s="1"/>
  <c r="I362" i="8"/>
  <c r="J362" i="8" s="1"/>
  <c r="N362" i="8" s="1"/>
  <c r="I361" i="8"/>
  <c r="J361" i="8" s="1"/>
  <c r="N361" i="8" s="1"/>
  <c r="I360" i="8"/>
  <c r="J360" i="8" s="1"/>
  <c r="N360" i="8" s="1"/>
  <c r="I358" i="8"/>
  <c r="J358" i="8" s="1"/>
  <c r="N358" i="8" s="1"/>
  <c r="I357" i="8"/>
  <c r="J357" i="8" s="1"/>
  <c r="N357" i="8" s="1"/>
  <c r="I355" i="8"/>
  <c r="J355" i="8" s="1"/>
  <c r="N355" i="8" s="1"/>
  <c r="I354" i="8"/>
  <c r="J354" i="8" s="1"/>
  <c r="N354" i="8" s="1"/>
  <c r="I353" i="8"/>
  <c r="J353" i="8" s="1"/>
  <c r="N353" i="8" s="1"/>
  <c r="I352" i="8"/>
  <c r="J352" i="8" s="1"/>
  <c r="N352" i="8" s="1"/>
  <c r="I351" i="8"/>
  <c r="J351" i="8" s="1"/>
  <c r="N351" i="8" s="1"/>
  <c r="I350" i="8"/>
  <c r="J350" i="8" s="1"/>
  <c r="N350" i="8" s="1"/>
  <c r="I349" i="8"/>
  <c r="J349" i="8" s="1"/>
  <c r="N349" i="8" s="1"/>
  <c r="I348" i="8"/>
  <c r="J348" i="8" s="1"/>
  <c r="N348" i="8" s="1"/>
  <c r="I347" i="8"/>
  <c r="J347" i="8" s="1"/>
  <c r="N347" i="8" s="1"/>
  <c r="I346" i="8"/>
  <c r="J346" i="8" s="1"/>
  <c r="N346" i="8" s="1"/>
  <c r="I345" i="8"/>
  <c r="J345" i="8" s="1"/>
  <c r="N345" i="8" s="1"/>
  <c r="I344" i="8"/>
  <c r="J344" i="8" s="1"/>
  <c r="N344" i="8" s="1"/>
  <c r="I342" i="8"/>
  <c r="J342" i="8" s="1"/>
  <c r="N342" i="8" s="1"/>
  <c r="I341" i="8"/>
  <c r="J341" i="8" s="1"/>
  <c r="N341" i="8" s="1"/>
  <c r="I340" i="8"/>
  <c r="J340" i="8" s="1"/>
  <c r="N340" i="8" s="1"/>
  <c r="I339" i="8"/>
  <c r="J339" i="8" s="1"/>
  <c r="N339" i="8" s="1"/>
  <c r="I338" i="8"/>
  <c r="J338" i="8" s="1"/>
  <c r="N338" i="8" s="1"/>
  <c r="I336" i="8"/>
  <c r="J336" i="8" s="1"/>
  <c r="N336" i="8" s="1"/>
  <c r="I335" i="8"/>
  <c r="J335" i="8" s="1"/>
  <c r="N335" i="8" s="1"/>
  <c r="I334" i="8"/>
  <c r="J334" i="8" s="1"/>
  <c r="N334" i="8" s="1"/>
  <c r="I333" i="8"/>
  <c r="J333" i="8" s="1"/>
  <c r="N333" i="8" s="1"/>
  <c r="I13" i="9"/>
  <c r="J13" i="9" s="1"/>
  <c r="N13" i="9" s="1"/>
  <c r="I332" i="8"/>
  <c r="J332" i="8" s="1"/>
  <c r="N332" i="8" s="1"/>
  <c r="I331" i="8"/>
  <c r="J331" i="8" s="1"/>
  <c r="N331" i="8" s="1"/>
  <c r="I330" i="8"/>
  <c r="J330" i="8" s="1"/>
  <c r="N330" i="8" s="1"/>
  <c r="I329" i="8"/>
  <c r="J329" i="8" s="1"/>
  <c r="N329" i="8" s="1"/>
  <c r="I328" i="8"/>
  <c r="J328" i="8" s="1"/>
  <c r="N328" i="8" s="1"/>
  <c r="I327" i="8"/>
  <c r="J327" i="8" s="1"/>
  <c r="N327" i="8" s="1"/>
  <c r="I326" i="8"/>
  <c r="J326" i="8" s="1"/>
  <c r="N326" i="8" s="1"/>
  <c r="I325" i="8"/>
  <c r="J325" i="8" s="1"/>
  <c r="N325" i="8" s="1"/>
  <c r="I324" i="8"/>
  <c r="J324" i="8" s="1"/>
  <c r="N324" i="8" s="1"/>
  <c r="I323" i="8"/>
  <c r="J323" i="8" s="1"/>
  <c r="N323" i="8" s="1"/>
  <c r="I322" i="8"/>
  <c r="J322" i="8" s="1"/>
  <c r="N322" i="8" s="1"/>
  <c r="I321" i="8"/>
  <c r="J321" i="8" s="1"/>
  <c r="N321" i="8" s="1"/>
  <c r="I320" i="8"/>
  <c r="J320" i="8" s="1"/>
  <c r="N320" i="8" s="1"/>
  <c r="I319" i="8"/>
  <c r="J319" i="8" s="1"/>
  <c r="N319" i="8" s="1"/>
  <c r="I12" i="9"/>
  <c r="J12" i="9" s="1"/>
  <c r="N12" i="9" s="1"/>
  <c r="I317" i="8"/>
  <c r="J317" i="8" s="1"/>
  <c r="N317" i="8" s="1"/>
  <c r="I316" i="8"/>
  <c r="J316" i="8" s="1"/>
  <c r="N316" i="8" s="1"/>
  <c r="I315" i="8"/>
  <c r="J315" i="8" s="1"/>
  <c r="N315" i="8" s="1"/>
  <c r="I314" i="8"/>
  <c r="J314" i="8" s="1"/>
  <c r="N314" i="8" s="1"/>
  <c r="I313" i="8"/>
  <c r="J313" i="8" s="1"/>
  <c r="N313" i="8" s="1"/>
  <c r="I312" i="8"/>
  <c r="J312" i="8" s="1"/>
  <c r="N312" i="8" s="1"/>
  <c r="I311" i="8"/>
  <c r="J311" i="8" s="1"/>
  <c r="N311" i="8" s="1"/>
  <c r="I310" i="8"/>
  <c r="J310" i="8" s="1"/>
  <c r="N310" i="8" s="1"/>
  <c r="I309" i="8"/>
  <c r="J309" i="8" s="1"/>
  <c r="N309" i="8" s="1"/>
  <c r="I308" i="8"/>
  <c r="J308" i="8" s="1"/>
  <c r="N308" i="8" s="1"/>
  <c r="I306" i="8"/>
  <c r="J306" i="8" s="1"/>
  <c r="N306" i="8" s="1"/>
  <c r="I305" i="8"/>
  <c r="J305" i="8" s="1"/>
  <c r="N305" i="8" s="1"/>
  <c r="I303" i="8"/>
  <c r="J303" i="8" s="1"/>
  <c r="N303" i="8" s="1"/>
  <c r="I302" i="8"/>
  <c r="J302" i="8" s="1"/>
  <c r="N302" i="8" s="1"/>
  <c r="I301" i="8"/>
  <c r="J301" i="8" s="1"/>
  <c r="N301" i="8" s="1"/>
  <c r="I299" i="8"/>
  <c r="J299" i="8" s="1"/>
  <c r="N299" i="8" s="1"/>
  <c r="I298" i="8"/>
  <c r="J298" i="8" s="1"/>
  <c r="N298" i="8" s="1"/>
  <c r="I297" i="8"/>
  <c r="J297" i="8" s="1"/>
  <c r="N297" i="8" s="1"/>
  <c r="I296" i="8"/>
  <c r="J296" i="8" s="1"/>
  <c r="N296" i="8" s="1"/>
  <c r="I295" i="8"/>
  <c r="J295" i="8" s="1"/>
  <c r="N295" i="8" s="1"/>
  <c r="I294" i="8"/>
  <c r="J294" i="8" s="1"/>
  <c r="N294" i="8" s="1"/>
  <c r="I293" i="8"/>
  <c r="J293" i="8" s="1"/>
  <c r="N293" i="8" s="1"/>
  <c r="I292" i="8"/>
  <c r="J292" i="8" s="1"/>
  <c r="N292" i="8" s="1"/>
  <c r="I291" i="8"/>
  <c r="J291" i="8" s="1"/>
  <c r="N291" i="8" s="1"/>
  <c r="I290" i="8"/>
  <c r="J290" i="8" s="1"/>
  <c r="N290" i="8" s="1"/>
  <c r="I288" i="8"/>
  <c r="J288" i="8" s="1"/>
  <c r="N288" i="8" s="1"/>
  <c r="I287" i="8"/>
  <c r="J287" i="8" s="1"/>
  <c r="N287" i="8" s="1"/>
  <c r="I286" i="8"/>
  <c r="J286" i="8" s="1"/>
  <c r="N286" i="8" s="1"/>
  <c r="I285" i="8"/>
  <c r="J285" i="8" s="1"/>
  <c r="N285" i="8" s="1"/>
  <c r="I284" i="8"/>
  <c r="J284" i="8" s="1"/>
  <c r="N284" i="8" s="1"/>
  <c r="I283" i="8"/>
  <c r="J283" i="8" s="1"/>
  <c r="N283" i="8" s="1"/>
  <c r="I282" i="8"/>
  <c r="J282" i="8" s="1"/>
  <c r="N282" i="8" s="1"/>
  <c r="I281" i="8"/>
  <c r="J281" i="8" s="1"/>
  <c r="N281" i="8" s="1"/>
  <c r="I280" i="8"/>
  <c r="J280" i="8" s="1"/>
  <c r="N280" i="8" s="1"/>
  <c r="I279" i="8"/>
  <c r="J279" i="8" s="1"/>
  <c r="N279" i="8" s="1"/>
  <c r="I278" i="8"/>
  <c r="J278" i="8" s="1"/>
  <c r="N278" i="8" s="1"/>
  <c r="I277" i="8"/>
  <c r="J277" i="8" s="1"/>
  <c r="N277" i="8" s="1"/>
  <c r="I276" i="8"/>
  <c r="J276" i="8" s="1"/>
  <c r="N276" i="8" s="1"/>
  <c r="I275" i="8"/>
  <c r="J275" i="8" s="1"/>
  <c r="N275" i="8" s="1"/>
  <c r="I274" i="8"/>
  <c r="J274" i="8" s="1"/>
  <c r="N274" i="8" s="1"/>
  <c r="I273" i="8"/>
  <c r="J273" i="8" s="1"/>
  <c r="N273" i="8" s="1"/>
  <c r="I272" i="8"/>
  <c r="J272" i="8" s="1"/>
  <c r="N272" i="8" s="1"/>
  <c r="I270" i="8"/>
  <c r="J270" i="8" s="1"/>
  <c r="N270" i="8" s="1"/>
  <c r="I268" i="8"/>
  <c r="J268" i="8" s="1"/>
  <c r="N268" i="8" s="1"/>
  <c r="I267" i="8"/>
  <c r="J267" i="8" s="1"/>
  <c r="N267" i="8" s="1"/>
  <c r="I266" i="8"/>
  <c r="J266" i="8" s="1"/>
  <c r="N266" i="8" s="1"/>
  <c r="I265" i="8"/>
  <c r="J265" i="8" s="1"/>
  <c r="N265" i="8" s="1"/>
  <c r="I264" i="8"/>
  <c r="J264" i="8" s="1"/>
  <c r="N264" i="8" s="1"/>
  <c r="I263" i="8"/>
  <c r="J263" i="8" s="1"/>
  <c r="N263" i="8" s="1"/>
  <c r="I262" i="8"/>
  <c r="J262" i="8" s="1"/>
  <c r="N262" i="8" s="1"/>
  <c r="I260" i="8"/>
  <c r="J260" i="8" s="1"/>
  <c r="N260" i="8" s="1"/>
  <c r="I258" i="8"/>
  <c r="J258" i="8" s="1"/>
  <c r="N258" i="8" s="1"/>
  <c r="I257" i="8"/>
  <c r="J257" i="8" s="1"/>
  <c r="N257" i="8" s="1"/>
  <c r="I256" i="8"/>
  <c r="J256" i="8" s="1"/>
  <c r="N256" i="8" s="1"/>
  <c r="I255" i="8"/>
  <c r="J255" i="8" s="1"/>
  <c r="N255" i="8" s="1"/>
  <c r="I254" i="8"/>
  <c r="J254" i="8" s="1"/>
  <c r="N254" i="8" s="1"/>
  <c r="I251" i="8"/>
  <c r="J251" i="8" s="1"/>
  <c r="N251" i="8" s="1"/>
  <c r="I250" i="8"/>
  <c r="J250" i="8" s="1"/>
  <c r="N250" i="8" s="1"/>
  <c r="I249" i="8"/>
  <c r="J249" i="8" s="1"/>
  <c r="N249" i="8" s="1"/>
  <c r="I248" i="8"/>
  <c r="J248" i="8" s="1"/>
  <c r="N248" i="8" s="1"/>
  <c r="I247" i="8"/>
  <c r="J247" i="8" s="1"/>
  <c r="N247" i="8" s="1"/>
  <c r="I246" i="8"/>
  <c r="J246" i="8" s="1"/>
  <c r="N246" i="8" s="1"/>
  <c r="I244" i="8"/>
  <c r="J244" i="8" s="1"/>
  <c r="N244" i="8" s="1"/>
  <c r="I243" i="8"/>
  <c r="J243" i="8" s="1"/>
  <c r="N243" i="8" s="1"/>
  <c r="I242" i="8"/>
  <c r="J242" i="8" s="1"/>
  <c r="N242" i="8" s="1"/>
  <c r="I241" i="8"/>
  <c r="J241" i="8" s="1"/>
  <c r="N241" i="8" s="1"/>
  <c r="I240" i="8"/>
  <c r="J240" i="8" s="1"/>
  <c r="N240" i="8" s="1"/>
  <c r="I239" i="8"/>
  <c r="J239" i="8" s="1"/>
  <c r="N239" i="8" s="1"/>
  <c r="I238" i="8"/>
  <c r="J238" i="8" s="1"/>
  <c r="N238" i="8" s="1"/>
  <c r="I237" i="8"/>
  <c r="J237" i="8" s="1"/>
  <c r="N237" i="8" s="1"/>
  <c r="I236" i="8"/>
  <c r="J236" i="8" s="1"/>
  <c r="N236" i="8" s="1"/>
  <c r="I235" i="8"/>
  <c r="J235" i="8" s="1"/>
  <c r="N235" i="8" s="1"/>
  <c r="I234" i="8"/>
  <c r="J234" i="8" s="1"/>
  <c r="N234" i="8" s="1"/>
  <c r="I233" i="8"/>
  <c r="J233" i="8" s="1"/>
  <c r="N233" i="8" s="1"/>
  <c r="I232" i="8"/>
  <c r="J232" i="8" s="1"/>
  <c r="N232" i="8" s="1"/>
  <c r="I231" i="8"/>
  <c r="J231" i="8" s="1"/>
  <c r="N231" i="8" s="1"/>
  <c r="I230" i="8"/>
  <c r="J230" i="8" s="1"/>
  <c r="N230" i="8" s="1"/>
  <c r="I229" i="8"/>
  <c r="J229" i="8" s="1"/>
  <c r="N229" i="8" s="1"/>
  <c r="I228" i="8"/>
  <c r="J228" i="8" s="1"/>
  <c r="N228" i="8" s="1"/>
  <c r="I227" i="8"/>
  <c r="J227" i="8" s="1"/>
  <c r="N227" i="8" s="1"/>
  <c r="I226" i="8"/>
  <c r="J226" i="8" s="1"/>
  <c r="N226" i="8" s="1"/>
  <c r="I225" i="8"/>
  <c r="J225" i="8" s="1"/>
  <c r="N225" i="8" s="1"/>
  <c r="I224" i="8"/>
  <c r="J224" i="8" s="1"/>
  <c r="N224" i="8" s="1"/>
  <c r="I223" i="8"/>
  <c r="J223" i="8" s="1"/>
  <c r="N223" i="8" s="1"/>
  <c r="I222" i="8"/>
  <c r="J222" i="8" s="1"/>
  <c r="N222" i="8" s="1"/>
  <c r="I221" i="8"/>
  <c r="J221" i="8" s="1"/>
  <c r="N221" i="8" s="1"/>
  <c r="I220" i="8"/>
  <c r="J220" i="8" s="1"/>
  <c r="N220" i="8" s="1"/>
  <c r="I219" i="8"/>
  <c r="J219" i="8" s="1"/>
  <c r="N219" i="8" s="1"/>
  <c r="I218" i="8"/>
  <c r="J218" i="8" s="1"/>
  <c r="N218" i="8" s="1"/>
  <c r="I217" i="8"/>
  <c r="J217" i="8" s="1"/>
  <c r="N217" i="8" s="1"/>
  <c r="I216" i="8"/>
  <c r="J216" i="8" s="1"/>
  <c r="N216" i="8" s="1"/>
  <c r="I215" i="8"/>
  <c r="J215" i="8" s="1"/>
  <c r="N215" i="8" s="1"/>
  <c r="I214" i="8"/>
  <c r="J214" i="8" s="1"/>
  <c r="N214" i="8" s="1"/>
  <c r="I213" i="8"/>
  <c r="J213" i="8" s="1"/>
  <c r="N213" i="8" s="1"/>
  <c r="I212" i="8"/>
  <c r="J212" i="8" s="1"/>
  <c r="N212" i="8" s="1"/>
  <c r="I211" i="8"/>
  <c r="J211" i="8" s="1"/>
  <c r="N211" i="8" s="1"/>
  <c r="I210" i="8"/>
  <c r="J210" i="8" s="1"/>
  <c r="N210" i="8" s="1"/>
  <c r="I209" i="8"/>
  <c r="J209" i="8" s="1"/>
  <c r="N209" i="8" s="1"/>
  <c r="I208" i="8"/>
  <c r="J208" i="8" s="1"/>
  <c r="N208" i="8" s="1"/>
  <c r="I207" i="8"/>
  <c r="J207" i="8" s="1"/>
  <c r="N207" i="8" s="1"/>
  <c r="I206" i="8"/>
  <c r="J206" i="8" s="1"/>
  <c r="N206" i="8" s="1"/>
  <c r="I205" i="8"/>
  <c r="J205" i="8" s="1"/>
  <c r="N205" i="8" s="1"/>
  <c r="I204" i="8"/>
  <c r="J204" i="8" s="1"/>
  <c r="N204" i="8" s="1"/>
  <c r="I203" i="8"/>
  <c r="J203" i="8" s="1"/>
  <c r="N203" i="8" s="1"/>
  <c r="I202" i="8"/>
  <c r="J202" i="8" s="1"/>
  <c r="N202" i="8" s="1"/>
  <c r="I201" i="8"/>
  <c r="J201" i="8" s="1"/>
  <c r="N201" i="8" s="1"/>
  <c r="I200" i="8"/>
  <c r="J200" i="8" s="1"/>
  <c r="N200" i="8" s="1"/>
  <c r="I199" i="8"/>
  <c r="J199" i="8" s="1"/>
  <c r="N199" i="8" s="1"/>
  <c r="I198" i="8"/>
  <c r="J198" i="8" s="1"/>
  <c r="N198" i="8" s="1"/>
  <c r="I197" i="8"/>
  <c r="J197" i="8" s="1"/>
  <c r="N197" i="8" s="1"/>
  <c r="I196" i="8"/>
  <c r="J196" i="8" s="1"/>
  <c r="N196" i="8" s="1"/>
  <c r="I195" i="8"/>
  <c r="J195" i="8" s="1"/>
  <c r="N195" i="8" s="1"/>
  <c r="I194" i="8"/>
  <c r="J194" i="8" s="1"/>
  <c r="N194" i="8" s="1"/>
  <c r="I193" i="8"/>
  <c r="J193" i="8" s="1"/>
  <c r="N193" i="8" s="1"/>
  <c r="I192" i="8"/>
  <c r="J192" i="8" s="1"/>
  <c r="N192" i="8" s="1"/>
  <c r="I191" i="8"/>
  <c r="J191" i="8" s="1"/>
  <c r="N191" i="8" s="1"/>
  <c r="I190" i="8"/>
  <c r="J190" i="8" s="1"/>
  <c r="N190" i="8" s="1"/>
  <c r="I189" i="8"/>
  <c r="J189" i="8" s="1"/>
  <c r="N189" i="8" s="1"/>
  <c r="I188" i="8"/>
  <c r="J188" i="8" s="1"/>
  <c r="N188" i="8" s="1"/>
  <c r="I187" i="8"/>
  <c r="J187" i="8" s="1"/>
  <c r="N187" i="8" s="1"/>
  <c r="I186" i="8"/>
  <c r="J186" i="8" s="1"/>
  <c r="N186" i="8" s="1"/>
  <c r="I185" i="8"/>
  <c r="J185" i="8" s="1"/>
  <c r="N185" i="8" s="1"/>
  <c r="I184" i="8"/>
  <c r="J184" i="8" s="1"/>
  <c r="N184" i="8" s="1"/>
  <c r="I183" i="8"/>
  <c r="J183" i="8" s="1"/>
  <c r="N183" i="8" s="1"/>
  <c r="I182" i="8"/>
  <c r="J182" i="8" s="1"/>
  <c r="N182" i="8" s="1"/>
  <c r="I181" i="8"/>
  <c r="J181" i="8" s="1"/>
  <c r="N181" i="8" s="1"/>
  <c r="I180" i="8"/>
  <c r="J180" i="8" s="1"/>
  <c r="N180" i="8" s="1"/>
  <c r="I179" i="8"/>
  <c r="J179" i="8" s="1"/>
  <c r="N179" i="8" s="1"/>
  <c r="I178" i="8"/>
  <c r="J178" i="8" s="1"/>
  <c r="N178" i="8" s="1"/>
  <c r="I177" i="8"/>
  <c r="J177" i="8" s="1"/>
  <c r="N177" i="8" s="1"/>
  <c r="I176" i="8"/>
  <c r="J176" i="8" s="1"/>
  <c r="N176" i="8" s="1"/>
  <c r="I175" i="8"/>
  <c r="J175" i="8" s="1"/>
  <c r="N175" i="8" s="1"/>
  <c r="I174" i="8"/>
  <c r="J174" i="8" s="1"/>
  <c r="N174" i="8" s="1"/>
  <c r="I173" i="8"/>
  <c r="J173" i="8" s="1"/>
  <c r="N173" i="8" s="1"/>
  <c r="I172" i="8"/>
  <c r="J172" i="8" s="1"/>
  <c r="N172" i="8" s="1"/>
  <c r="I171" i="8"/>
  <c r="J171" i="8" s="1"/>
  <c r="N171" i="8" s="1"/>
  <c r="I170" i="8"/>
  <c r="J170" i="8" s="1"/>
  <c r="N170" i="8" s="1"/>
  <c r="I169" i="8"/>
  <c r="J169" i="8" s="1"/>
  <c r="N169" i="8" s="1"/>
  <c r="I168" i="8"/>
  <c r="J168" i="8" s="1"/>
  <c r="N168" i="8" s="1"/>
  <c r="I167" i="8"/>
  <c r="J167" i="8" s="1"/>
  <c r="N167" i="8" s="1"/>
  <c r="I166" i="8"/>
  <c r="J166" i="8" s="1"/>
  <c r="N166" i="8" s="1"/>
  <c r="I10" i="9"/>
  <c r="J10" i="9" s="1"/>
  <c r="N10" i="9" s="1"/>
  <c r="I9" i="9"/>
  <c r="J9" i="9" s="1"/>
  <c r="N9" i="9" s="1"/>
  <c r="I165" i="8"/>
  <c r="J165" i="8" s="1"/>
  <c r="N165" i="8" s="1"/>
  <c r="I164" i="8"/>
  <c r="J164" i="8" s="1"/>
  <c r="N164" i="8" s="1"/>
  <c r="I163" i="8"/>
  <c r="J163" i="8" s="1"/>
  <c r="N163" i="8" s="1"/>
  <c r="I162" i="8"/>
  <c r="J162" i="8" s="1"/>
  <c r="N162" i="8" s="1"/>
  <c r="I161" i="8"/>
  <c r="J161" i="8" s="1"/>
  <c r="N161" i="8" s="1"/>
  <c r="I160" i="8"/>
  <c r="J160" i="8" s="1"/>
  <c r="N160" i="8" s="1"/>
  <c r="I159" i="8"/>
  <c r="J159" i="8" s="1"/>
  <c r="N159" i="8" s="1"/>
  <c r="I158" i="8"/>
  <c r="J158" i="8" s="1"/>
  <c r="N158" i="8" s="1"/>
  <c r="I157" i="8"/>
  <c r="J157" i="8" s="1"/>
  <c r="N157" i="8" s="1"/>
  <c r="I156" i="8"/>
  <c r="J156" i="8" s="1"/>
  <c r="N156" i="8" s="1"/>
  <c r="I155" i="8"/>
  <c r="J155" i="8" s="1"/>
  <c r="N155" i="8" s="1"/>
  <c r="I154" i="8"/>
  <c r="J154" i="8" s="1"/>
  <c r="N154" i="8" s="1"/>
  <c r="I153" i="8"/>
  <c r="J153" i="8" s="1"/>
  <c r="N153" i="8" s="1"/>
  <c r="I152" i="8"/>
  <c r="J152" i="8" s="1"/>
  <c r="N152" i="8" s="1"/>
  <c r="I151" i="8"/>
  <c r="J151" i="8" s="1"/>
  <c r="N151" i="8" s="1"/>
  <c r="I150" i="8"/>
  <c r="J150" i="8" s="1"/>
  <c r="N150" i="8" s="1"/>
  <c r="I8" i="9"/>
  <c r="J8" i="9" s="1"/>
  <c r="N8" i="9" s="1"/>
  <c r="I149" i="8"/>
  <c r="J149" i="8" s="1"/>
  <c r="N149" i="8" s="1"/>
  <c r="I148" i="8"/>
  <c r="J148" i="8" s="1"/>
  <c r="N148" i="8" s="1"/>
  <c r="I146" i="8"/>
  <c r="J146" i="8" s="1"/>
  <c r="N146" i="8" s="1"/>
  <c r="I145" i="8"/>
  <c r="J145" i="8" s="1"/>
  <c r="N145" i="8" s="1"/>
  <c r="I144" i="8"/>
  <c r="J144" i="8" s="1"/>
  <c r="N144" i="8" s="1"/>
  <c r="I143" i="8"/>
  <c r="J143" i="8" s="1"/>
  <c r="N143" i="8" s="1"/>
  <c r="I7" i="9"/>
  <c r="J7" i="9" s="1"/>
  <c r="N7" i="9" s="1"/>
  <c r="I141" i="8"/>
  <c r="J141" i="8" s="1"/>
  <c r="N141" i="8" s="1"/>
  <c r="I140" i="8"/>
  <c r="J140" i="8" s="1"/>
  <c r="N140" i="8" s="1"/>
  <c r="I139" i="8"/>
  <c r="J139" i="8" s="1"/>
  <c r="N139" i="8" s="1"/>
  <c r="I138" i="8"/>
  <c r="J138" i="8" s="1"/>
  <c r="N138" i="8" s="1"/>
  <c r="I137" i="8"/>
  <c r="J137" i="8" s="1"/>
  <c r="N137" i="8" s="1"/>
  <c r="I136" i="8"/>
  <c r="J136" i="8" s="1"/>
  <c r="N136" i="8" s="1"/>
  <c r="I135" i="8"/>
  <c r="J135" i="8" s="1"/>
  <c r="N135" i="8" s="1"/>
  <c r="I134" i="8"/>
  <c r="J134" i="8" s="1"/>
  <c r="N134" i="8" s="1"/>
  <c r="I133" i="8"/>
  <c r="J133" i="8" s="1"/>
  <c r="N133" i="8" s="1"/>
  <c r="I132" i="8"/>
  <c r="J132" i="8" s="1"/>
  <c r="N132" i="8" s="1"/>
  <c r="I131" i="8"/>
  <c r="J131" i="8" s="1"/>
  <c r="N131" i="8" s="1"/>
  <c r="I130" i="8"/>
  <c r="J130" i="8" s="1"/>
  <c r="N130" i="8" s="1"/>
  <c r="I129" i="8"/>
  <c r="J129" i="8" s="1"/>
  <c r="N129" i="8" s="1"/>
  <c r="I128" i="8"/>
  <c r="J128" i="8" s="1"/>
  <c r="N128" i="8" s="1"/>
  <c r="I127" i="8"/>
  <c r="J127" i="8" s="1"/>
  <c r="N127" i="8" s="1"/>
  <c r="I126" i="8"/>
  <c r="J126" i="8" s="1"/>
  <c r="N126" i="8" s="1"/>
  <c r="I125" i="8"/>
  <c r="J125" i="8" s="1"/>
  <c r="N125" i="8" s="1"/>
  <c r="I124" i="8"/>
  <c r="J124" i="8" s="1"/>
  <c r="N124" i="8" s="1"/>
  <c r="I123" i="8"/>
  <c r="J123" i="8" s="1"/>
  <c r="N123" i="8" s="1"/>
  <c r="I122" i="8"/>
  <c r="J122" i="8" s="1"/>
  <c r="N122" i="8" s="1"/>
  <c r="I121" i="8"/>
  <c r="J121" i="8" s="1"/>
  <c r="N121" i="8" s="1"/>
  <c r="I120" i="8"/>
  <c r="J120" i="8" s="1"/>
  <c r="N120" i="8" s="1"/>
  <c r="I119" i="8"/>
  <c r="J119" i="8" s="1"/>
  <c r="N119" i="8" s="1"/>
  <c r="I118" i="8"/>
  <c r="J118" i="8" s="1"/>
  <c r="N118" i="8" s="1"/>
  <c r="I117" i="8"/>
  <c r="J117" i="8" s="1"/>
  <c r="N117" i="8" s="1"/>
  <c r="I116" i="8"/>
  <c r="J116" i="8" s="1"/>
  <c r="N116" i="8" s="1"/>
  <c r="I115" i="8"/>
  <c r="J115" i="8" s="1"/>
  <c r="N115" i="8" s="1"/>
  <c r="I6" i="9"/>
  <c r="J6" i="9" s="1"/>
  <c r="N6" i="9" s="1"/>
  <c r="I114" i="8"/>
  <c r="J114" i="8" s="1"/>
  <c r="N114" i="8" s="1"/>
  <c r="I113" i="8"/>
  <c r="J113" i="8" s="1"/>
  <c r="N113" i="8" s="1"/>
  <c r="I112" i="8"/>
  <c r="J112" i="8" s="1"/>
  <c r="N112" i="8" s="1"/>
  <c r="I111" i="8"/>
  <c r="J111" i="8" s="1"/>
  <c r="N111" i="8" s="1"/>
  <c r="I110" i="8"/>
  <c r="J110" i="8" s="1"/>
  <c r="N110" i="8" s="1"/>
  <c r="I109" i="8"/>
  <c r="J109" i="8" s="1"/>
  <c r="N109" i="8" s="1"/>
  <c r="I108" i="8"/>
  <c r="J108" i="8" s="1"/>
  <c r="N108" i="8" s="1"/>
  <c r="I107" i="8"/>
  <c r="J107" i="8" s="1"/>
  <c r="N107" i="8" s="1"/>
  <c r="I106" i="8"/>
  <c r="J106" i="8" s="1"/>
  <c r="N106" i="8" s="1"/>
  <c r="I105" i="8"/>
  <c r="J105" i="8" s="1"/>
  <c r="N105" i="8" s="1"/>
  <c r="I104" i="8"/>
  <c r="J104" i="8" s="1"/>
  <c r="N104" i="8" s="1"/>
  <c r="I103" i="8"/>
  <c r="J103" i="8" s="1"/>
  <c r="N103" i="8" s="1"/>
  <c r="I102" i="8"/>
  <c r="J102" i="8" s="1"/>
  <c r="N102" i="8" s="1"/>
  <c r="I101" i="8"/>
  <c r="J101" i="8" s="1"/>
  <c r="N101" i="8" s="1"/>
  <c r="I100" i="8"/>
  <c r="J100" i="8" s="1"/>
  <c r="N100" i="8" s="1"/>
  <c r="I99" i="8"/>
  <c r="J99" i="8" s="1"/>
  <c r="N99" i="8" s="1"/>
  <c r="I98" i="8"/>
  <c r="J98" i="8" s="1"/>
  <c r="N98" i="8" s="1"/>
  <c r="I97" i="8"/>
  <c r="J97" i="8" s="1"/>
  <c r="N97" i="8" s="1"/>
  <c r="I96" i="8"/>
  <c r="J96" i="8" s="1"/>
  <c r="N96" i="8" s="1"/>
  <c r="I95" i="8"/>
  <c r="J95" i="8" s="1"/>
  <c r="N95" i="8" s="1"/>
  <c r="I93" i="8"/>
  <c r="J93" i="8" s="1"/>
  <c r="N93" i="8" s="1"/>
  <c r="I92" i="8"/>
  <c r="J92" i="8" s="1"/>
  <c r="N92" i="8" s="1"/>
  <c r="I91" i="8"/>
  <c r="J91" i="8" s="1"/>
  <c r="N91" i="8" s="1"/>
  <c r="I90" i="8"/>
  <c r="J90" i="8" s="1"/>
  <c r="N90" i="8" s="1"/>
  <c r="I89" i="8"/>
  <c r="J89" i="8" s="1"/>
  <c r="N89" i="8" s="1"/>
  <c r="I88" i="8"/>
  <c r="J88" i="8" s="1"/>
  <c r="N88" i="8" s="1"/>
  <c r="I87" i="8"/>
  <c r="J87" i="8" s="1"/>
  <c r="N87" i="8" s="1"/>
  <c r="I86" i="8"/>
  <c r="J86" i="8" s="1"/>
  <c r="N86" i="8" s="1"/>
  <c r="I85" i="8"/>
  <c r="J85" i="8" s="1"/>
  <c r="N85" i="8" s="1"/>
  <c r="I84" i="8"/>
  <c r="J84" i="8" s="1"/>
  <c r="N84" i="8" s="1"/>
  <c r="I83" i="8"/>
  <c r="J83" i="8" s="1"/>
  <c r="N83" i="8" s="1"/>
  <c r="I5" i="9"/>
  <c r="J5" i="9" s="1"/>
  <c r="N5" i="9" s="1"/>
  <c r="I82" i="8"/>
  <c r="J82" i="8" s="1"/>
  <c r="N82" i="8" s="1"/>
  <c r="I81" i="8"/>
  <c r="J81" i="8" s="1"/>
  <c r="N81" i="8" s="1"/>
  <c r="I80" i="8"/>
  <c r="J80" i="8" s="1"/>
  <c r="N80" i="8" s="1"/>
  <c r="I79" i="8"/>
  <c r="J79" i="8" s="1"/>
  <c r="N79" i="8" s="1"/>
  <c r="I78" i="8"/>
  <c r="J78" i="8" s="1"/>
  <c r="N78" i="8" s="1"/>
  <c r="I77" i="8"/>
  <c r="J77" i="8" s="1"/>
  <c r="N77" i="8" s="1"/>
  <c r="I76" i="8"/>
  <c r="J76" i="8" s="1"/>
  <c r="N76" i="8" s="1"/>
  <c r="I75" i="8"/>
  <c r="J75" i="8" s="1"/>
  <c r="N75" i="8" s="1"/>
  <c r="I74" i="8"/>
  <c r="J74" i="8" s="1"/>
  <c r="N74" i="8" s="1"/>
  <c r="I73" i="8"/>
  <c r="J73" i="8" s="1"/>
  <c r="N73" i="8" s="1"/>
  <c r="I72" i="8"/>
  <c r="J72" i="8" s="1"/>
  <c r="N72" i="8" s="1"/>
  <c r="I71" i="8"/>
  <c r="J71" i="8" s="1"/>
  <c r="N71" i="8" s="1"/>
  <c r="I70" i="8"/>
  <c r="J70" i="8" s="1"/>
  <c r="N70" i="8" s="1"/>
  <c r="I69" i="8"/>
  <c r="J69" i="8" s="1"/>
  <c r="N69" i="8" s="1"/>
  <c r="I68" i="8"/>
  <c r="J68" i="8" s="1"/>
  <c r="N68" i="8" s="1"/>
  <c r="I67" i="8"/>
  <c r="J67" i="8" s="1"/>
  <c r="N67" i="8" s="1"/>
  <c r="I4" i="9"/>
  <c r="J4" i="9" s="1"/>
  <c r="N4" i="9" s="1"/>
  <c r="I66" i="8"/>
  <c r="J66" i="8" s="1"/>
  <c r="N66" i="8" s="1"/>
  <c r="I65" i="8"/>
  <c r="J65" i="8" s="1"/>
  <c r="N65" i="8" s="1"/>
  <c r="I64" i="8"/>
  <c r="J64" i="8" s="1"/>
  <c r="N64" i="8" s="1"/>
  <c r="I62" i="8"/>
  <c r="J62" i="8" s="1"/>
  <c r="N62" i="8" s="1"/>
  <c r="I61" i="8"/>
  <c r="J61" i="8" s="1"/>
  <c r="N61" i="8" s="1"/>
  <c r="I60" i="8"/>
  <c r="J60" i="8" s="1"/>
  <c r="N60" i="8" s="1"/>
  <c r="I59" i="8"/>
  <c r="J59" i="8" s="1"/>
  <c r="N59" i="8" s="1"/>
  <c r="I58" i="8"/>
  <c r="J58" i="8" s="1"/>
  <c r="N58" i="8" s="1"/>
  <c r="I57" i="8"/>
  <c r="J57" i="8" s="1"/>
  <c r="N57" i="8" s="1"/>
  <c r="I56" i="8"/>
  <c r="J56" i="8" s="1"/>
  <c r="N56" i="8" s="1"/>
  <c r="I55" i="8"/>
  <c r="J55" i="8" s="1"/>
  <c r="N55" i="8" s="1"/>
  <c r="I54" i="8"/>
  <c r="J54" i="8" s="1"/>
  <c r="N54" i="8" s="1"/>
  <c r="I53" i="8"/>
  <c r="J53" i="8" s="1"/>
  <c r="N53" i="8" s="1"/>
  <c r="I52" i="8"/>
  <c r="J52" i="8" s="1"/>
  <c r="N52" i="8" s="1"/>
  <c r="I51" i="8"/>
  <c r="J51" i="8" s="1"/>
  <c r="N51" i="8" s="1"/>
  <c r="I50" i="8"/>
  <c r="J50" i="8" s="1"/>
  <c r="N50" i="8" s="1"/>
  <c r="I49" i="8"/>
  <c r="J49" i="8" s="1"/>
  <c r="N49" i="8" s="1"/>
  <c r="I48" i="8"/>
  <c r="J48" i="8" s="1"/>
  <c r="N48" i="8" s="1"/>
  <c r="I47" i="8"/>
  <c r="J47" i="8" s="1"/>
  <c r="N47" i="8" s="1"/>
  <c r="I46" i="8"/>
  <c r="J46" i="8" s="1"/>
  <c r="N46" i="8" s="1"/>
  <c r="I45" i="8"/>
  <c r="J45" i="8" s="1"/>
  <c r="N45" i="8" s="1"/>
  <c r="I44" i="8"/>
  <c r="J44" i="8" s="1"/>
  <c r="N44" i="8" s="1"/>
  <c r="I43" i="8"/>
  <c r="J43" i="8" s="1"/>
  <c r="N43" i="8" s="1"/>
  <c r="I42" i="8"/>
  <c r="J42" i="8" s="1"/>
  <c r="N42" i="8" s="1"/>
  <c r="I41" i="8"/>
  <c r="J41" i="8" s="1"/>
  <c r="N41" i="8" s="1"/>
  <c r="I40" i="8"/>
  <c r="J40" i="8" s="1"/>
  <c r="N40" i="8" s="1"/>
  <c r="I39" i="8"/>
  <c r="J39" i="8" s="1"/>
  <c r="N39" i="8" s="1"/>
  <c r="I38" i="8"/>
  <c r="J38" i="8" s="1"/>
  <c r="N38" i="8" s="1"/>
  <c r="I37" i="8"/>
  <c r="J37" i="8" s="1"/>
  <c r="N37" i="8" s="1"/>
  <c r="I36" i="8"/>
  <c r="J36" i="8" s="1"/>
  <c r="N36" i="8" s="1"/>
  <c r="I34" i="8"/>
  <c r="J34" i="8" s="1"/>
  <c r="N34" i="8" s="1"/>
  <c r="I33" i="8"/>
  <c r="J33" i="8" s="1"/>
  <c r="N33" i="8" s="1"/>
  <c r="I32" i="8"/>
  <c r="J32" i="8" s="1"/>
  <c r="N32" i="8" s="1"/>
  <c r="I31" i="8"/>
  <c r="J31" i="8" s="1"/>
  <c r="N31" i="8" s="1"/>
  <c r="I30" i="8"/>
  <c r="J30" i="8" s="1"/>
  <c r="N30" i="8" s="1"/>
  <c r="I29" i="8"/>
  <c r="J29" i="8" s="1"/>
  <c r="N29" i="8" s="1"/>
  <c r="I28" i="8"/>
  <c r="J28" i="8" s="1"/>
  <c r="N28" i="8" s="1"/>
  <c r="I27" i="8"/>
  <c r="J27" i="8" s="1"/>
  <c r="N27" i="8" s="1"/>
  <c r="I26" i="8"/>
  <c r="J26" i="8" s="1"/>
  <c r="N26" i="8" s="1"/>
  <c r="I25" i="8"/>
  <c r="J25" i="8" s="1"/>
  <c r="N25" i="8" s="1"/>
  <c r="I24" i="8"/>
  <c r="J24" i="8" s="1"/>
  <c r="N24" i="8" s="1"/>
  <c r="I23" i="8"/>
  <c r="J23" i="8" s="1"/>
  <c r="N23" i="8" s="1"/>
  <c r="I22" i="8"/>
  <c r="J22" i="8" s="1"/>
  <c r="N22" i="8" s="1"/>
  <c r="I21" i="8"/>
  <c r="J21" i="8" s="1"/>
  <c r="N21" i="8" s="1"/>
  <c r="I20" i="8"/>
  <c r="J20" i="8" s="1"/>
  <c r="N20" i="8" s="1"/>
  <c r="I19" i="8"/>
  <c r="J19" i="8" s="1"/>
  <c r="N19" i="8" s="1"/>
  <c r="I18" i="8"/>
  <c r="J18" i="8" s="1"/>
  <c r="N18" i="8" s="1"/>
  <c r="I17" i="8"/>
  <c r="J17" i="8" s="1"/>
  <c r="N17" i="8" s="1"/>
  <c r="I15" i="8"/>
  <c r="J15" i="8" s="1"/>
  <c r="N15" i="8" s="1"/>
  <c r="I14" i="8"/>
  <c r="J14" i="8" s="1"/>
  <c r="N14" i="8" s="1"/>
  <c r="I13" i="8"/>
  <c r="J13" i="8" s="1"/>
  <c r="N13" i="8" s="1"/>
  <c r="I12" i="8"/>
  <c r="J12" i="8" s="1"/>
  <c r="N12" i="8" s="1"/>
  <c r="I11" i="8"/>
  <c r="J11" i="8" s="1"/>
  <c r="N11" i="8" s="1"/>
  <c r="I10" i="8"/>
  <c r="J10" i="8" s="1"/>
  <c r="N10" i="8" s="1"/>
  <c r="I9" i="8"/>
  <c r="J9" i="8" s="1"/>
  <c r="N9" i="8" s="1"/>
  <c r="I8" i="8"/>
  <c r="J8" i="8" s="1"/>
  <c r="N8" i="8" s="1"/>
  <c r="I7" i="8"/>
  <c r="J7" i="8" s="1"/>
  <c r="N7" i="8" s="1"/>
  <c r="I6" i="8"/>
  <c r="J6" i="8" s="1"/>
  <c r="N6" i="8" s="1"/>
  <c r="I5" i="8"/>
  <c r="J5" i="8" s="1"/>
  <c r="N5" i="8" s="1"/>
  <c r="I4" i="8"/>
  <c r="J4" i="8" s="1"/>
  <c r="N4" i="8" s="1"/>
  <c r="P4" i="8" l="1"/>
  <c r="Q4" i="8"/>
  <c r="Q645" i="8"/>
  <c r="P645" i="8"/>
  <c r="Q68" i="8"/>
  <c r="P68" i="8"/>
  <c r="Q115" i="8"/>
  <c r="P115" i="8"/>
  <c r="P185" i="8"/>
  <c r="Q185" i="8"/>
  <c r="P262" i="8"/>
  <c r="Q262" i="8"/>
  <c r="P316" i="8"/>
  <c r="Q316" i="8"/>
  <c r="Q17" i="9"/>
  <c r="P17" i="9"/>
  <c r="Q21" i="8"/>
  <c r="P21" i="8"/>
  <c r="Q46" i="8"/>
  <c r="P46" i="8"/>
  <c r="Q70" i="8"/>
  <c r="P70" i="8"/>
  <c r="P93" i="8"/>
  <c r="Q93" i="8"/>
  <c r="P117" i="8"/>
  <c r="Q117" i="8"/>
  <c r="P141" i="8"/>
  <c r="Q141" i="8"/>
  <c r="Q165" i="8"/>
  <c r="P165" i="8"/>
  <c r="Q187" i="8"/>
  <c r="P187" i="8"/>
  <c r="P211" i="8"/>
  <c r="Q211" i="8"/>
  <c r="P235" i="8"/>
  <c r="Q235" i="8"/>
  <c r="P264" i="8"/>
  <c r="Q264" i="8"/>
  <c r="Q291" i="8"/>
  <c r="P291" i="8"/>
  <c r="Q12" i="9"/>
  <c r="P12" i="9"/>
  <c r="P342" i="8"/>
  <c r="Q342" i="8"/>
  <c r="Q368" i="8"/>
  <c r="P368" i="8"/>
  <c r="Q392" i="8"/>
  <c r="P392" i="8"/>
  <c r="Q418" i="8"/>
  <c r="P418" i="8"/>
  <c r="P442" i="8"/>
  <c r="Q442" i="8"/>
  <c r="Q468" i="8"/>
  <c r="P468" i="8"/>
  <c r="P493" i="8"/>
  <c r="Q493" i="8"/>
  <c r="Q516" i="8"/>
  <c r="P516" i="8"/>
  <c r="Q539" i="8"/>
  <c r="P539" i="8"/>
  <c r="P567" i="8"/>
  <c r="Q567" i="8"/>
  <c r="Q593" i="8"/>
  <c r="P593" i="8"/>
  <c r="Q619" i="8"/>
  <c r="P619" i="8"/>
  <c r="Q644" i="8"/>
  <c r="P644" i="8"/>
  <c r="Q668" i="8"/>
  <c r="P668" i="8"/>
  <c r="Q694" i="8"/>
  <c r="P694" i="8"/>
  <c r="Q718" i="8"/>
  <c r="P718" i="8"/>
  <c r="Q741" i="8"/>
  <c r="P741" i="8"/>
  <c r="P765" i="8"/>
  <c r="Q765" i="8"/>
  <c r="Q794" i="8"/>
  <c r="P794" i="8"/>
  <c r="Q823" i="8"/>
  <c r="P823" i="8"/>
  <c r="Q850" i="8"/>
  <c r="P850" i="8"/>
  <c r="Q22" i="8"/>
  <c r="P22" i="8"/>
  <c r="P344" i="8"/>
  <c r="Q344" i="8"/>
  <c r="Q695" i="8"/>
  <c r="P695" i="8"/>
  <c r="Q824" i="8"/>
  <c r="P824" i="8"/>
  <c r="Q23" i="8"/>
  <c r="P23" i="8"/>
  <c r="Q48" i="8"/>
  <c r="P48" i="8"/>
  <c r="P72" i="8"/>
  <c r="Q72" i="8"/>
  <c r="Q96" i="8"/>
  <c r="P96" i="8"/>
  <c r="P119" i="8"/>
  <c r="Q119" i="8"/>
  <c r="P143" i="8"/>
  <c r="Q143" i="8"/>
  <c r="Q10" i="9"/>
  <c r="P10" i="9"/>
  <c r="Q189" i="8"/>
  <c r="P189" i="8"/>
  <c r="Q213" i="8"/>
  <c r="P213" i="8"/>
  <c r="P237" i="8"/>
  <c r="Q237" i="8"/>
  <c r="Q266" i="8"/>
  <c r="P266" i="8"/>
  <c r="Q293" i="8"/>
  <c r="P293" i="8"/>
  <c r="P320" i="8"/>
  <c r="Q320" i="8"/>
  <c r="Q345" i="8"/>
  <c r="P345" i="8"/>
  <c r="Q370" i="8"/>
  <c r="P370" i="8"/>
  <c r="Q394" i="8"/>
  <c r="P394" i="8"/>
  <c r="Q420" i="8"/>
  <c r="P420" i="8"/>
  <c r="Q444" i="8"/>
  <c r="P444" i="8"/>
  <c r="Q470" i="8"/>
  <c r="P470" i="8"/>
  <c r="P495" i="8"/>
  <c r="Q495" i="8"/>
  <c r="Q518" i="8"/>
  <c r="P518" i="8"/>
  <c r="Q540" i="8"/>
  <c r="P540" i="8"/>
  <c r="Q569" i="8"/>
  <c r="P569" i="8"/>
  <c r="Q595" i="8"/>
  <c r="P595" i="8"/>
  <c r="Q621" i="8"/>
  <c r="P621" i="8"/>
  <c r="Q646" i="8"/>
  <c r="P646" i="8"/>
  <c r="Q670" i="8"/>
  <c r="P670" i="8"/>
  <c r="Q696" i="8"/>
  <c r="P696" i="8"/>
  <c r="Q31" i="9"/>
  <c r="P31" i="9"/>
  <c r="Q767" i="8"/>
  <c r="P767" i="8"/>
  <c r="Q796" i="8"/>
  <c r="P796" i="8"/>
  <c r="Q825" i="8"/>
  <c r="P825" i="8"/>
  <c r="Q853" i="8"/>
  <c r="P853" i="8"/>
  <c r="Q71" i="8"/>
  <c r="P71" i="8"/>
  <c r="Q594" i="8"/>
  <c r="P594" i="8"/>
  <c r="Q719" i="8"/>
  <c r="P719" i="8"/>
  <c r="Q795" i="8"/>
  <c r="P795" i="8"/>
  <c r="P24" i="8"/>
  <c r="Q24" i="8"/>
  <c r="Q49" i="8"/>
  <c r="P49" i="8"/>
  <c r="Q97" i="8"/>
  <c r="P97" i="8"/>
  <c r="Q120" i="8"/>
  <c r="P120" i="8"/>
  <c r="Q144" i="8"/>
  <c r="P144" i="8"/>
  <c r="P166" i="8"/>
  <c r="Q166" i="8"/>
  <c r="Q190" i="8"/>
  <c r="P190" i="8"/>
  <c r="P214" i="8"/>
  <c r="Q214" i="8"/>
  <c r="Q238" i="8"/>
  <c r="P238" i="8"/>
  <c r="Q267" i="8"/>
  <c r="P267" i="8"/>
  <c r="P294" i="8"/>
  <c r="Q294" i="8"/>
  <c r="P321" i="8"/>
  <c r="Q321" i="8"/>
  <c r="Q346" i="8"/>
  <c r="P346" i="8"/>
  <c r="P371" i="8"/>
  <c r="Q371" i="8"/>
  <c r="Q395" i="8"/>
  <c r="P395" i="8"/>
  <c r="Q422" i="8"/>
  <c r="P422" i="8"/>
  <c r="P445" i="8"/>
  <c r="Q445" i="8"/>
  <c r="Q471" i="8"/>
  <c r="P471" i="8"/>
  <c r="P20" i="9"/>
  <c r="Q20" i="9"/>
  <c r="Q21" i="9"/>
  <c r="P21" i="9"/>
  <c r="Q541" i="8"/>
  <c r="P541" i="8"/>
  <c r="Q570" i="8"/>
  <c r="P570" i="8"/>
  <c r="Q596" i="8"/>
  <c r="P596" i="8"/>
  <c r="Q622" i="8"/>
  <c r="P622" i="8"/>
  <c r="Q647" i="8"/>
  <c r="P647" i="8"/>
  <c r="Q672" i="8"/>
  <c r="P672" i="8"/>
  <c r="Q697" i="8"/>
  <c r="P697" i="8"/>
  <c r="Q720" i="8"/>
  <c r="P720" i="8"/>
  <c r="Q35" i="9"/>
  <c r="P35" i="9"/>
  <c r="P768" i="8"/>
  <c r="Q768" i="8"/>
  <c r="Q801" i="8"/>
  <c r="P801" i="8"/>
  <c r="Q826" i="8"/>
  <c r="P826" i="8"/>
  <c r="Q854" i="8"/>
  <c r="P854" i="8"/>
  <c r="P47" i="8"/>
  <c r="Q47" i="8"/>
  <c r="Q393" i="8"/>
  <c r="P393" i="8"/>
  <c r="Q669" i="8"/>
  <c r="P669" i="8"/>
  <c r="Q766" i="8"/>
  <c r="P766" i="8"/>
  <c r="Q852" i="8"/>
  <c r="P852" i="8"/>
  <c r="P73" i="8"/>
  <c r="Q73" i="8"/>
  <c r="Q25" i="8"/>
  <c r="P25" i="8"/>
  <c r="Q50" i="8"/>
  <c r="P50" i="8"/>
  <c r="P74" i="8"/>
  <c r="Q74" i="8"/>
  <c r="Q98" i="8"/>
  <c r="P98" i="8"/>
  <c r="Q121" i="8"/>
  <c r="P121" i="8"/>
  <c r="Q145" i="8"/>
  <c r="P145" i="8"/>
  <c r="Q167" i="8"/>
  <c r="P167" i="8"/>
  <c r="P191" i="8"/>
  <c r="Q191" i="8"/>
  <c r="Q215" i="8"/>
  <c r="P215" i="8"/>
  <c r="Q239" i="8"/>
  <c r="P239" i="8"/>
  <c r="Q268" i="8"/>
  <c r="P268" i="8"/>
  <c r="Q295" i="8"/>
  <c r="P295" i="8"/>
  <c r="Q322" i="8"/>
  <c r="P322" i="8"/>
  <c r="P372" i="8"/>
  <c r="Q372" i="8"/>
  <c r="Q396" i="8"/>
  <c r="P396" i="8"/>
  <c r="Q423" i="8"/>
  <c r="P423" i="8"/>
  <c r="Q446" i="8"/>
  <c r="P446" i="8"/>
  <c r="Q472" i="8"/>
  <c r="P472" i="8"/>
  <c r="Q496" i="8"/>
  <c r="P496" i="8"/>
  <c r="Q22" i="9"/>
  <c r="P22" i="9"/>
  <c r="Q542" i="8"/>
  <c r="P542" i="8"/>
  <c r="Q571" i="8"/>
  <c r="P571" i="8"/>
  <c r="Q597" i="8"/>
  <c r="P597" i="8"/>
  <c r="Q27" i="9"/>
  <c r="P27" i="9"/>
  <c r="Q648" i="8"/>
  <c r="P648" i="8"/>
  <c r="Q673" i="8"/>
  <c r="P673" i="8"/>
  <c r="Q698" i="8"/>
  <c r="P698" i="8"/>
  <c r="Q721" i="8"/>
  <c r="P721" i="8"/>
  <c r="Q744" i="8"/>
  <c r="P744" i="8"/>
  <c r="P769" i="8"/>
  <c r="Q769" i="8"/>
  <c r="Q42" i="9"/>
  <c r="P42" i="9"/>
  <c r="Q827" i="8"/>
  <c r="P827" i="8"/>
  <c r="Q855" i="8"/>
  <c r="P855" i="8"/>
  <c r="Q188" i="8"/>
  <c r="P188" i="8"/>
  <c r="Q26" i="8"/>
  <c r="P26" i="8"/>
  <c r="P51" i="8"/>
  <c r="Q51" i="8"/>
  <c r="Q75" i="8"/>
  <c r="P75" i="8"/>
  <c r="P99" i="8"/>
  <c r="Q99" i="8"/>
  <c r="Q122" i="8"/>
  <c r="P122" i="8"/>
  <c r="Q146" i="8"/>
  <c r="P146" i="8"/>
  <c r="Q168" i="8"/>
  <c r="P168" i="8"/>
  <c r="P192" i="8"/>
  <c r="Q192" i="8"/>
  <c r="Q216" i="8"/>
  <c r="P216" i="8"/>
  <c r="Q240" i="8"/>
  <c r="P240" i="8"/>
  <c r="P270" i="8"/>
  <c r="Q270" i="8"/>
  <c r="P296" i="8"/>
  <c r="Q296" i="8"/>
  <c r="P323" i="8"/>
  <c r="Q323" i="8"/>
  <c r="Q347" i="8"/>
  <c r="P347" i="8"/>
  <c r="Q373" i="8"/>
  <c r="P373" i="8"/>
  <c r="P397" i="8"/>
  <c r="Q397" i="8"/>
  <c r="Q424" i="8"/>
  <c r="P424" i="8"/>
  <c r="Q447" i="8"/>
  <c r="P447" i="8"/>
  <c r="Q473" i="8"/>
  <c r="P473" i="8"/>
  <c r="P497" i="8"/>
  <c r="Q497" i="8"/>
  <c r="P519" i="8"/>
  <c r="Q519" i="8"/>
  <c r="P543" i="8"/>
  <c r="Q543" i="8"/>
  <c r="Q572" i="8"/>
  <c r="P572" i="8"/>
  <c r="Q598" i="8"/>
  <c r="P598" i="8"/>
  <c r="Q623" i="8"/>
  <c r="P623" i="8"/>
  <c r="Q28" i="9"/>
  <c r="P28" i="9"/>
  <c r="Q674" i="8"/>
  <c r="P674" i="8"/>
  <c r="P699" i="8"/>
  <c r="Q699" i="8"/>
  <c r="P722" i="8"/>
  <c r="Q722" i="8"/>
  <c r="P746" i="8"/>
  <c r="Q746" i="8"/>
  <c r="Q772" i="8"/>
  <c r="P772" i="8"/>
  <c r="Q802" i="8"/>
  <c r="P802" i="8"/>
  <c r="Q828" i="8"/>
  <c r="P828" i="8"/>
  <c r="Q858" i="8"/>
  <c r="P858" i="8"/>
  <c r="P369" i="8"/>
  <c r="Q369" i="8"/>
  <c r="P52" i="8"/>
  <c r="Q52" i="8"/>
  <c r="P76" i="8"/>
  <c r="Q76" i="8"/>
  <c r="Q193" i="8"/>
  <c r="P193" i="8"/>
  <c r="P217" i="8"/>
  <c r="Q217" i="8"/>
  <c r="P241" i="8"/>
  <c r="Q241" i="8"/>
  <c r="P272" i="8"/>
  <c r="Q272" i="8"/>
  <c r="P297" i="8"/>
  <c r="Q297" i="8"/>
  <c r="Q324" i="8"/>
  <c r="P324" i="8"/>
  <c r="P348" i="8"/>
  <c r="Q348" i="8"/>
  <c r="Q374" i="8"/>
  <c r="P374" i="8"/>
  <c r="P398" i="8"/>
  <c r="Q398" i="8"/>
  <c r="Q15" i="9"/>
  <c r="P15" i="9"/>
  <c r="Q448" i="8"/>
  <c r="P448" i="8"/>
  <c r="P474" i="8"/>
  <c r="Q474" i="8"/>
  <c r="P498" i="8"/>
  <c r="Q498" i="8"/>
  <c r="Q520" i="8"/>
  <c r="P520" i="8"/>
  <c r="Q544" i="8"/>
  <c r="P544" i="8"/>
  <c r="Q573" i="8"/>
  <c r="P573" i="8"/>
  <c r="P599" i="8"/>
  <c r="Q599" i="8"/>
  <c r="Q625" i="8"/>
  <c r="P625" i="8"/>
  <c r="P649" i="8"/>
  <c r="Q649" i="8"/>
  <c r="Q675" i="8"/>
  <c r="P675" i="8"/>
  <c r="Q700" i="8"/>
  <c r="P700" i="8"/>
  <c r="Q723" i="8"/>
  <c r="P723" i="8"/>
  <c r="Q747" i="8"/>
  <c r="P747" i="8"/>
  <c r="Q773" i="8"/>
  <c r="P773" i="8"/>
  <c r="Q803" i="8"/>
  <c r="P803" i="8"/>
  <c r="Q829" i="8"/>
  <c r="P829" i="8"/>
  <c r="Q48" i="9"/>
  <c r="P48" i="9"/>
  <c r="P443" i="8"/>
  <c r="Q443" i="8"/>
  <c r="Q123" i="8"/>
  <c r="P123" i="8"/>
  <c r="Q124" i="8"/>
  <c r="P124" i="8"/>
  <c r="Q242" i="8"/>
  <c r="P242" i="8"/>
  <c r="P349" i="8"/>
  <c r="Q349" i="8"/>
  <c r="Q449" i="8"/>
  <c r="P449" i="8"/>
  <c r="P475" i="8"/>
  <c r="Q475" i="8"/>
  <c r="Q499" i="8"/>
  <c r="P499" i="8"/>
  <c r="P521" i="8"/>
  <c r="Q521" i="8"/>
  <c r="Q600" i="8"/>
  <c r="P600" i="8"/>
  <c r="Q650" i="8"/>
  <c r="P650" i="8"/>
  <c r="P676" i="8"/>
  <c r="Q676" i="8"/>
  <c r="Q701" i="8"/>
  <c r="P701" i="8"/>
  <c r="Q724" i="8"/>
  <c r="P724" i="8"/>
  <c r="Q748" i="8"/>
  <c r="P748" i="8"/>
  <c r="Q774" i="8"/>
  <c r="P774" i="8"/>
  <c r="Q43" i="9"/>
  <c r="P43" i="9"/>
  <c r="Q830" i="8"/>
  <c r="P830" i="8"/>
  <c r="Q859" i="8"/>
  <c r="P859" i="8"/>
  <c r="Q292" i="8"/>
  <c r="P292" i="8"/>
  <c r="Q148" i="8"/>
  <c r="P148" i="8"/>
  <c r="Q77" i="8"/>
  <c r="P77" i="8"/>
  <c r="Q170" i="8"/>
  <c r="P170" i="8"/>
  <c r="P273" i="8"/>
  <c r="Q273" i="8"/>
  <c r="Q375" i="8"/>
  <c r="P375" i="8"/>
  <c r="Q626" i="8"/>
  <c r="P626" i="8"/>
  <c r="P29" i="8"/>
  <c r="Q29" i="8"/>
  <c r="P54" i="8"/>
  <c r="Q54" i="8"/>
  <c r="Q78" i="8"/>
  <c r="P78" i="8"/>
  <c r="P102" i="8"/>
  <c r="Q102" i="8"/>
  <c r="P125" i="8"/>
  <c r="Q125" i="8"/>
  <c r="P8" i="9"/>
  <c r="Q8" i="9"/>
  <c r="P171" i="8"/>
  <c r="Q171" i="8"/>
  <c r="Q195" i="8"/>
  <c r="P195" i="8"/>
  <c r="Q219" i="8"/>
  <c r="P219" i="8"/>
  <c r="Q243" i="8"/>
  <c r="P243" i="8"/>
  <c r="P274" i="8"/>
  <c r="Q274" i="8"/>
  <c r="P299" i="8"/>
  <c r="Q299" i="8"/>
  <c r="Q326" i="8"/>
  <c r="P326" i="8"/>
  <c r="Q350" i="8"/>
  <c r="P350" i="8"/>
  <c r="Q376" i="8"/>
  <c r="P376" i="8"/>
  <c r="P400" i="8"/>
  <c r="Q400" i="8"/>
  <c r="Q427" i="8"/>
  <c r="P427" i="8"/>
  <c r="Q450" i="8"/>
  <c r="P450" i="8"/>
  <c r="Q476" i="8"/>
  <c r="P476" i="8"/>
  <c r="Q500" i="8"/>
  <c r="P500" i="8"/>
  <c r="P522" i="8"/>
  <c r="Q522" i="8"/>
  <c r="P546" i="8"/>
  <c r="Q546" i="8"/>
  <c r="Q575" i="8"/>
  <c r="P575" i="8"/>
  <c r="Q601" i="8"/>
  <c r="P601" i="8"/>
  <c r="Q627" i="8"/>
  <c r="P627" i="8"/>
  <c r="Q651" i="8"/>
  <c r="P651" i="8"/>
  <c r="Q677" i="8"/>
  <c r="P677" i="8"/>
  <c r="Q702" i="8"/>
  <c r="P702" i="8"/>
  <c r="P725" i="8"/>
  <c r="Q725" i="8"/>
  <c r="Q749" i="8"/>
  <c r="P749" i="8"/>
  <c r="P775" i="8"/>
  <c r="Q775" i="8"/>
  <c r="P805" i="8"/>
  <c r="Q805" i="8"/>
  <c r="Q831" i="8"/>
  <c r="P831" i="8"/>
  <c r="P860" i="8"/>
  <c r="Q860" i="8"/>
  <c r="Q236" i="8"/>
  <c r="P236" i="8"/>
  <c r="P27" i="8"/>
  <c r="Q27" i="8"/>
  <c r="Q169" i="8"/>
  <c r="P169" i="8"/>
  <c r="P28" i="8"/>
  <c r="Q28" i="8"/>
  <c r="Q101" i="8"/>
  <c r="P101" i="8"/>
  <c r="Q194" i="8"/>
  <c r="P194" i="8"/>
  <c r="Q325" i="8"/>
  <c r="P325" i="8"/>
  <c r="Q426" i="8"/>
  <c r="P426" i="8"/>
  <c r="Q545" i="8"/>
  <c r="P545" i="8"/>
  <c r="Q5" i="8"/>
  <c r="P5" i="8"/>
  <c r="Q30" i="8"/>
  <c r="P30" i="8"/>
  <c r="P55" i="8"/>
  <c r="Q55" i="8"/>
  <c r="Q79" i="8"/>
  <c r="P79" i="8"/>
  <c r="Q103" i="8"/>
  <c r="P103" i="8"/>
  <c r="Q126" i="8"/>
  <c r="P126" i="8"/>
  <c r="P150" i="8"/>
  <c r="Q150" i="8"/>
  <c r="P172" i="8"/>
  <c r="Q172" i="8"/>
  <c r="Q196" i="8"/>
  <c r="P196" i="8"/>
  <c r="P220" i="8"/>
  <c r="Q220" i="8"/>
  <c r="P244" i="8"/>
  <c r="Q244" i="8"/>
  <c r="P275" i="8"/>
  <c r="Q275" i="8"/>
  <c r="Q301" i="8"/>
  <c r="P301" i="8"/>
  <c r="Q327" i="8"/>
  <c r="P327" i="8"/>
  <c r="Q351" i="8"/>
  <c r="P351" i="8"/>
  <c r="Q377" i="8"/>
  <c r="P377" i="8"/>
  <c r="Q401" i="8"/>
  <c r="P401" i="8"/>
  <c r="P428" i="8"/>
  <c r="Q428" i="8"/>
  <c r="P451" i="8"/>
  <c r="Q451" i="8"/>
  <c r="Q478" i="8"/>
  <c r="P478" i="8"/>
  <c r="Q501" i="8"/>
  <c r="P501" i="8"/>
  <c r="Q523" i="8"/>
  <c r="P523" i="8"/>
  <c r="Q547" i="8"/>
  <c r="P547" i="8"/>
  <c r="Q577" i="8"/>
  <c r="P577" i="8"/>
  <c r="Q602" i="8"/>
  <c r="P602" i="8"/>
  <c r="Q628" i="8"/>
  <c r="P628" i="8"/>
  <c r="Q29" i="9"/>
  <c r="P29" i="9"/>
  <c r="Q678" i="8"/>
  <c r="P678" i="8"/>
  <c r="Q703" i="8"/>
  <c r="P703" i="8"/>
  <c r="Q726" i="8"/>
  <c r="P726" i="8"/>
  <c r="Q751" i="8"/>
  <c r="P751" i="8"/>
  <c r="Q776" i="8"/>
  <c r="P776" i="8"/>
  <c r="Q806" i="8"/>
  <c r="P806" i="8"/>
  <c r="Q832" i="8"/>
  <c r="P832" i="8"/>
  <c r="Q861" i="8"/>
  <c r="P861" i="8"/>
  <c r="Q319" i="8"/>
  <c r="P319" i="8"/>
  <c r="Q100" i="8"/>
  <c r="P100" i="8"/>
  <c r="Q53" i="8"/>
  <c r="P53" i="8"/>
  <c r="Q149" i="8"/>
  <c r="P149" i="8"/>
  <c r="Q218" i="8"/>
  <c r="P218" i="8"/>
  <c r="Q298" i="8"/>
  <c r="P298" i="8"/>
  <c r="Q399" i="8"/>
  <c r="P399" i="8"/>
  <c r="P574" i="8"/>
  <c r="Q574" i="8"/>
  <c r="P6" i="8"/>
  <c r="Q6" i="8"/>
  <c r="Q31" i="8"/>
  <c r="P31" i="8"/>
  <c r="Q56" i="8"/>
  <c r="P56" i="8"/>
  <c r="P80" i="8"/>
  <c r="Q80" i="8"/>
  <c r="Q104" i="8"/>
  <c r="P104" i="8"/>
  <c r="Q127" i="8"/>
  <c r="P127" i="8"/>
  <c r="P151" i="8"/>
  <c r="Q151" i="8"/>
  <c r="Q173" i="8"/>
  <c r="P173" i="8"/>
  <c r="P197" i="8"/>
  <c r="Q197" i="8"/>
  <c r="Q221" i="8"/>
  <c r="P221" i="8"/>
  <c r="P246" i="8"/>
  <c r="Q246" i="8"/>
  <c r="Q276" i="8"/>
  <c r="P276" i="8"/>
  <c r="P302" i="8"/>
  <c r="Q302" i="8"/>
  <c r="P328" i="8"/>
  <c r="Q328" i="8"/>
  <c r="Q352" i="8"/>
  <c r="P352" i="8"/>
  <c r="Q378" i="8"/>
  <c r="P378" i="8"/>
  <c r="Q402" i="8"/>
  <c r="P402" i="8"/>
  <c r="P429" i="8"/>
  <c r="Q429" i="8"/>
  <c r="P452" i="8"/>
  <c r="Q452" i="8"/>
  <c r="P479" i="8"/>
  <c r="Q479" i="8"/>
  <c r="P502" i="8"/>
  <c r="Q502" i="8"/>
  <c r="Q524" i="8"/>
  <c r="P524" i="8"/>
  <c r="Q548" i="8"/>
  <c r="P548" i="8"/>
  <c r="Q580" i="8"/>
  <c r="P580" i="8"/>
  <c r="Q603" i="8"/>
  <c r="P603" i="8"/>
  <c r="Q629" i="8"/>
  <c r="P629" i="8"/>
  <c r="Q652" i="8"/>
  <c r="P652" i="8"/>
  <c r="Q679" i="8"/>
  <c r="P679" i="8"/>
  <c r="Q704" i="8"/>
  <c r="P704" i="8"/>
  <c r="P727" i="8"/>
  <c r="Q727" i="8"/>
  <c r="Q37" i="9"/>
  <c r="P37" i="9"/>
  <c r="Q777" i="8"/>
  <c r="P777" i="8"/>
  <c r="Q807" i="8"/>
  <c r="P807" i="8"/>
  <c r="Q833" i="8"/>
  <c r="P833" i="8"/>
  <c r="Q494" i="8"/>
  <c r="P494" i="8"/>
  <c r="P32" i="8"/>
  <c r="Q32" i="8"/>
  <c r="P81" i="8"/>
  <c r="Q81" i="8"/>
  <c r="P128" i="8"/>
  <c r="Q128" i="8"/>
  <c r="Q152" i="8"/>
  <c r="P152" i="8"/>
  <c r="P198" i="8"/>
  <c r="Q198" i="8"/>
  <c r="Q247" i="8"/>
  <c r="P247" i="8"/>
  <c r="Q277" i="8"/>
  <c r="P277" i="8"/>
  <c r="Q303" i="8"/>
  <c r="P303" i="8"/>
  <c r="Q353" i="8"/>
  <c r="P353" i="8"/>
  <c r="P379" i="8"/>
  <c r="Q379" i="8"/>
  <c r="P404" i="8"/>
  <c r="Q404" i="8"/>
  <c r="Q431" i="8"/>
  <c r="P431" i="8"/>
  <c r="Q453" i="8"/>
  <c r="P453" i="8"/>
  <c r="Q480" i="8"/>
  <c r="P480" i="8"/>
  <c r="P503" i="8"/>
  <c r="Q503" i="8"/>
  <c r="Q527" i="8"/>
  <c r="P527" i="8"/>
  <c r="Q550" i="8"/>
  <c r="P550" i="8"/>
  <c r="Q581" i="8"/>
  <c r="P581" i="8"/>
  <c r="Q605" i="8"/>
  <c r="P605" i="8"/>
  <c r="Q630" i="8"/>
  <c r="P630" i="8"/>
  <c r="Q653" i="8"/>
  <c r="P653" i="8"/>
  <c r="Q680" i="8"/>
  <c r="P680" i="8"/>
  <c r="Q705" i="8"/>
  <c r="P705" i="8"/>
  <c r="Q728" i="8"/>
  <c r="P728" i="8"/>
  <c r="P752" i="8"/>
  <c r="Q752" i="8"/>
  <c r="P778" i="8"/>
  <c r="Q778" i="8"/>
  <c r="Q808" i="8"/>
  <c r="P808" i="8"/>
  <c r="Q834" i="8"/>
  <c r="P834" i="8"/>
  <c r="Q862" i="8"/>
  <c r="P862" i="8"/>
  <c r="Q568" i="8"/>
  <c r="P568" i="8"/>
  <c r="P7" i="8"/>
  <c r="Q7" i="8"/>
  <c r="Q57" i="8"/>
  <c r="P57" i="8"/>
  <c r="P105" i="8"/>
  <c r="Q105" i="8"/>
  <c r="P174" i="8"/>
  <c r="Q174" i="8"/>
  <c r="P222" i="8"/>
  <c r="Q222" i="8"/>
  <c r="P329" i="8"/>
  <c r="Q329" i="8"/>
  <c r="Q8" i="8"/>
  <c r="P8" i="8"/>
  <c r="P33" i="8"/>
  <c r="Q33" i="8"/>
  <c r="Q58" i="8"/>
  <c r="P58" i="8"/>
  <c r="Q82" i="8"/>
  <c r="P82" i="8"/>
  <c r="P106" i="8"/>
  <c r="Q106" i="8"/>
  <c r="P129" i="8"/>
  <c r="Q129" i="8"/>
  <c r="P153" i="8"/>
  <c r="Q153" i="8"/>
  <c r="Q175" i="8"/>
  <c r="P175" i="8"/>
  <c r="Q199" i="8"/>
  <c r="P199" i="8"/>
  <c r="Q223" i="8"/>
  <c r="P223" i="8"/>
  <c r="P248" i="8"/>
  <c r="Q248" i="8"/>
  <c r="Q278" i="8"/>
  <c r="P278" i="8"/>
  <c r="P305" i="8"/>
  <c r="Q305" i="8"/>
  <c r="P330" i="8"/>
  <c r="Q330" i="8"/>
  <c r="P354" i="8"/>
  <c r="Q354" i="8"/>
  <c r="Q14" i="9"/>
  <c r="P14" i="9"/>
  <c r="Q405" i="8"/>
  <c r="P405" i="8"/>
  <c r="Q432" i="8"/>
  <c r="P432" i="8"/>
  <c r="Q455" i="8"/>
  <c r="P455" i="8"/>
  <c r="Q481" i="8"/>
  <c r="P481" i="8"/>
  <c r="Q504" i="8"/>
  <c r="P504" i="8"/>
  <c r="P528" i="8"/>
  <c r="Q528" i="8"/>
  <c r="Q551" i="8"/>
  <c r="P551" i="8"/>
  <c r="Q582" i="8"/>
  <c r="P582" i="8"/>
  <c r="Q606" i="8"/>
  <c r="P606" i="8"/>
  <c r="Q632" i="8"/>
  <c r="P632" i="8"/>
  <c r="Q654" i="8"/>
  <c r="P654" i="8"/>
  <c r="Q681" i="8"/>
  <c r="P681" i="8"/>
  <c r="Q706" i="8"/>
  <c r="P706" i="8"/>
  <c r="Q729" i="8"/>
  <c r="P729" i="8"/>
  <c r="P753" i="8"/>
  <c r="Q753" i="8"/>
  <c r="P779" i="8"/>
  <c r="Q779" i="8"/>
  <c r="Q809" i="8"/>
  <c r="P809" i="8"/>
  <c r="Q835" i="8"/>
  <c r="P835" i="8"/>
  <c r="Q863" i="8"/>
  <c r="P863" i="8"/>
  <c r="Q7" i="9"/>
  <c r="P7" i="9"/>
  <c r="Q107" i="8"/>
  <c r="P107" i="8"/>
  <c r="Q176" i="8"/>
  <c r="P176" i="8"/>
  <c r="P200" i="8"/>
  <c r="Q200" i="8"/>
  <c r="P224" i="8"/>
  <c r="Q224" i="8"/>
  <c r="P249" i="8"/>
  <c r="Q249" i="8"/>
  <c r="P279" i="8"/>
  <c r="Q279" i="8"/>
  <c r="Q306" i="8"/>
  <c r="P306" i="8"/>
  <c r="Q331" i="8"/>
  <c r="P331" i="8"/>
  <c r="P355" i="8"/>
  <c r="Q355" i="8"/>
  <c r="P380" i="8"/>
  <c r="Q380" i="8"/>
  <c r="Q406" i="8"/>
  <c r="P406" i="8"/>
  <c r="Q433" i="8"/>
  <c r="P433" i="8"/>
  <c r="Q456" i="8"/>
  <c r="P456" i="8"/>
  <c r="P482" i="8"/>
  <c r="Q482" i="8"/>
  <c r="P505" i="8"/>
  <c r="Q505" i="8"/>
  <c r="P529" i="8"/>
  <c r="Q529" i="8"/>
  <c r="Q552" i="8"/>
  <c r="P552" i="8"/>
  <c r="Q583" i="8"/>
  <c r="P583" i="8"/>
  <c r="Q607" i="8"/>
  <c r="P607" i="8"/>
  <c r="Q633" i="8"/>
  <c r="P633" i="8"/>
  <c r="Q655" i="8"/>
  <c r="P655" i="8"/>
  <c r="Q682" i="8"/>
  <c r="P682" i="8"/>
  <c r="Q707" i="8"/>
  <c r="P707" i="8"/>
  <c r="P730" i="8"/>
  <c r="Q730" i="8"/>
  <c r="Q754" i="8"/>
  <c r="P754" i="8"/>
  <c r="Q781" i="8"/>
  <c r="P781" i="8"/>
  <c r="Q810" i="8"/>
  <c r="P810" i="8"/>
  <c r="Q836" i="8"/>
  <c r="P836" i="8"/>
  <c r="Q865" i="8"/>
  <c r="P865" i="8"/>
  <c r="P118" i="8"/>
  <c r="Q118" i="8"/>
  <c r="P10" i="8"/>
  <c r="Q10" i="8"/>
  <c r="P177" i="8"/>
  <c r="Q177" i="8"/>
  <c r="P357" i="8"/>
  <c r="Q357" i="8"/>
  <c r="P483" i="8"/>
  <c r="Q483" i="8"/>
  <c r="Q530" i="8"/>
  <c r="P530" i="8"/>
  <c r="Q584" i="8"/>
  <c r="P584" i="8"/>
  <c r="Q608" i="8"/>
  <c r="P608" i="8"/>
  <c r="Q634" i="8"/>
  <c r="P634" i="8"/>
  <c r="Q656" i="8"/>
  <c r="P656" i="8"/>
  <c r="Q708" i="8"/>
  <c r="P708" i="8"/>
  <c r="Q731" i="8"/>
  <c r="P731" i="8"/>
  <c r="Q755" i="8"/>
  <c r="P755" i="8"/>
  <c r="P782" i="8"/>
  <c r="Q782" i="8"/>
  <c r="P811" i="8"/>
  <c r="Q811" i="8"/>
  <c r="Q838" i="8"/>
  <c r="P838" i="8"/>
  <c r="Q866" i="8"/>
  <c r="P866" i="8"/>
  <c r="Q419" i="8"/>
  <c r="P419" i="8"/>
  <c r="Q34" i="8"/>
  <c r="P34" i="8"/>
  <c r="Q131" i="8"/>
  <c r="P131" i="8"/>
  <c r="Q155" i="8"/>
  <c r="P155" i="8"/>
  <c r="Q225" i="8"/>
  <c r="P225" i="8"/>
  <c r="Q332" i="8"/>
  <c r="P332" i="8"/>
  <c r="P381" i="8"/>
  <c r="Q381" i="8"/>
  <c r="P457" i="8"/>
  <c r="Q457" i="8"/>
  <c r="P506" i="8"/>
  <c r="Q506" i="8"/>
  <c r="Q553" i="8"/>
  <c r="P553" i="8"/>
  <c r="Q683" i="8"/>
  <c r="P683" i="8"/>
  <c r="Q11" i="8"/>
  <c r="P11" i="8"/>
  <c r="Q37" i="8"/>
  <c r="P37" i="8"/>
  <c r="Q61" i="8"/>
  <c r="P61" i="8"/>
  <c r="P84" i="8"/>
  <c r="Q84" i="8"/>
  <c r="Q109" i="8"/>
  <c r="P109" i="8"/>
  <c r="P132" i="8"/>
  <c r="Q132" i="8"/>
  <c r="Q156" i="8"/>
  <c r="P156" i="8"/>
  <c r="Q178" i="8"/>
  <c r="P178" i="8"/>
  <c r="Q202" i="8"/>
  <c r="P202" i="8"/>
  <c r="Q226" i="8"/>
  <c r="P226" i="8"/>
  <c r="Q251" i="8"/>
  <c r="P251" i="8"/>
  <c r="P281" i="8"/>
  <c r="Q281" i="8"/>
  <c r="Q309" i="8"/>
  <c r="P309" i="8"/>
  <c r="Q13" i="9"/>
  <c r="P13" i="9"/>
  <c r="Q358" i="8"/>
  <c r="P358" i="8"/>
  <c r="P382" i="8"/>
  <c r="Q382" i="8"/>
  <c r="Q408" i="8"/>
  <c r="P408" i="8"/>
  <c r="P435" i="8"/>
  <c r="Q435" i="8"/>
  <c r="Q458" i="8"/>
  <c r="P458" i="8"/>
  <c r="P484" i="8"/>
  <c r="Q484" i="8"/>
  <c r="P507" i="8"/>
  <c r="Q507" i="8"/>
  <c r="Q531" i="8"/>
  <c r="P531" i="8"/>
  <c r="P556" i="8"/>
  <c r="Q556" i="8"/>
  <c r="Q585" i="8"/>
  <c r="P585" i="8"/>
  <c r="Q609" i="8"/>
  <c r="P609" i="8"/>
  <c r="Q635" i="8"/>
  <c r="P635" i="8"/>
  <c r="Q657" i="8"/>
  <c r="P657" i="8"/>
  <c r="Q684" i="8"/>
  <c r="P684" i="8"/>
  <c r="Q709" i="8"/>
  <c r="P709" i="8"/>
  <c r="Q732" i="8"/>
  <c r="P732" i="8"/>
  <c r="Q757" i="8"/>
  <c r="P757" i="8"/>
  <c r="Q783" i="8"/>
  <c r="P783" i="8"/>
  <c r="Q814" i="8"/>
  <c r="P814" i="8"/>
  <c r="Q840" i="8"/>
  <c r="P840" i="8"/>
  <c r="Q867" i="8"/>
  <c r="P867" i="8"/>
  <c r="P95" i="8"/>
  <c r="Q95" i="8"/>
  <c r="Q9" i="8"/>
  <c r="P9" i="8"/>
  <c r="Q83" i="8"/>
  <c r="P83" i="8"/>
  <c r="P434" i="8"/>
  <c r="Q434" i="8"/>
  <c r="Q12" i="8"/>
  <c r="P12" i="8"/>
  <c r="P38" i="8"/>
  <c r="Q38" i="8"/>
  <c r="Q62" i="8"/>
  <c r="P62" i="8"/>
  <c r="Q85" i="8"/>
  <c r="P85" i="8"/>
  <c r="Q110" i="8"/>
  <c r="P110" i="8"/>
  <c r="Q133" i="8"/>
  <c r="P133" i="8"/>
  <c r="Q157" i="8"/>
  <c r="P157" i="8"/>
  <c r="Q179" i="8"/>
  <c r="P179" i="8"/>
  <c r="P203" i="8"/>
  <c r="Q203" i="8"/>
  <c r="Q227" i="8"/>
  <c r="P227" i="8"/>
  <c r="Q254" i="8"/>
  <c r="P254" i="8"/>
  <c r="Q282" i="8"/>
  <c r="P282" i="8"/>
  <c r="P310" i="8"/>
  <c r="Q310" i="8"/>
  <c r="P333" i="8"/>
  <c r="Q333" i="8"/>
  <c r="Q360" i="8"/>
  <c r="P360" i="8"/>
  <c r="Q384" i="8"/>
  <c r="P384" i="8"/>
  <c r="P409" i="8"/>
  <c r="Q409" i="8"/>
  <c r="Q16" i="9"/>
  <c r="P16" i="9"/>
  <c r="P459" i="8"/>
  <c r="Q459" i="8"/>
  <c r="Q485" i="8"/>
  <c r="P485" i="8"/>
  <c r="Q508" i="8"/>
  <c r="P508" i="8"/>
  <c r="Q532" i="8"/>
  <c r="P532" i="8"/>
  <c r="Q558" i="8"/>
  <c r="P558" i="8"/>
  <c r="Q25" i="9"/>
  <c r="P25" i="9"/>
  <c r="Q610" i="8"/>
  <c r="P610" i="8"/>
  <c r="Q636" i="8"/>
  <c r="P636" i="8"/>
  <c r="Q658" i="8"/>
  <c r="P658" i="8"/>
  <c r="Q685" i="8"/>
  <c r="P685" i="8"/>
  <c r="Q710" i="8"/>
  <c r="P710" i="8"/>
  <c r="Q733" i="8"/>
  <c r="P733" i="8"/>
  <c r="Q758" i="8"/>
  <c r="P758" i="8"/>
  <c r="Q784" i="8"/>
  <c r="P784" i="8"/>
  <c r="P815" i="8"/>
  <c r="Q815" i="8"/>
  <c r="Q841" i="8"/>
  <c r="P841" i="8"/>
  <c r="Q870" i="8"/>
  <c r="P870" i="8"/>
  <c r="Q620" i="8"/>
  <c r="P620" i="8"/>
  <c r="P108" i="8"/>
  <c r="Q108" i="8"/>
  <c r="P407" i="8"/>
  <c r="Q407" i="8"/>
  <c r="P13" i="8"/>
  <c r="Q13" i="8"/>
  <c r="Q39" i="8"/>
  <c r="P39" i="8"/>
  <c r="Q64" i="8"/>
  <c r="P64" i="8"/>
  <c r="Q86" i="8"/>
  <c r="P86" i="8"/>
  <c r="P111" i="8"/>
  <c r="Q111" i="8"/>
  <c r="Q134" i="8"/>
  <c r="P134" i="8"/>
  <c r="P158" i="8"/>
  <c r="Q158" i="8"/>
  <c r="Q180" i="8"/>
  <c r="P180" i="8"/>
  <c r="P204" i="8"/>
  <c r="Q204" i="8"/>
  <c r="Q228" i="8"/>
  <c r="P228" i="8"/>
  <c r="Q255" i="8"/>
  <c r="P255" i="8"/>
  <c r="P283" i="8"/>
  <c r="Q283" i="8"/>
  <c r="Q311" i="8"/>
  <c r="P311" i="8"/>
  <c r="Q334" i="8"/>
  <c r="P334" i="8"/>
  <c r="Q361" i="8"/>
  <c r="P361" i="8"/>
  <c r="Q385" i="8"/>
  <c r="P385" i="8"/>
  <c r="Q410" i="8"/>
  <c r="P410" i="8"/>
  <c r="P436" i="8"/>
  <c r="Q436" i="8"/>
  <c r="P460" i="8"/>
  <c r="Q460" i="8"/>
  <c r="Q486" i="8"/>
  <c r="P486" i="8"/>
  <c r="Q509" i="8"/>
  <c r="P509" i="8"/>
  <c r="Q533" i="8"/>
  <c r="P533" i="8"/>
  <c r="Q560" i="8"/>
  <c r="P560" i="8"/>
  <c r="Q586" i="8"/>
  <c r="P586" i="8"/>
  <c r="Q611" i="8"/>
  <c r="P611" i="8"/>
  <c r="Q637" i="8"/>
  <c r="P637" i="8"/>
  <c r="Q659" i="8"/>
  <c r="P659" i="8"/>
  <c r="Q686" i="8"/>
  <c r="P686" i="8"/>
  <c r="Q711" i="8"/>
  <c r="P711" i="8"/>
  <c r="Q734" i="8"/>
  <c r="P734" i="8"/>
  <c r="Q760" i="8"/>
  <c r="P760" i="8"/>
  <c r="Q785" i="8"/>
  <c r="P785" i="8"/>
  <c r="Q816" i="8"/>
  <c r="P816" i="8"/>
  <c r="Q843" i="8"/>
  <c r="P843" i="8"/>
  <c r="P50" i="9"/>
  <c r="Q50" i="9"/>
  <c r="Q212" i="8"/>
  <c r="P212" i="8"/>
  <c r="Q154" i="8"/>
  <c r="P154" i="8"/>
  <c r="Q36" i="8"/>
  <c r="P36" i="8"/>
  <c r="Q250" i="8"/>
  <c r="P250" i="8"/>
  <c r="Q14" i="8"/>
  <c r="P14" i="8"/>
  <c r="P87" i="8"/>
  <c r="Q87" i="8"/>
  <c r="Q112" i="8"/>
  <c r="P112" i="8"/>
  <c r="Q135" i="8"/>
  <c r="P135" i="8"/>
  <c r="P159" i="8"/>
  <c r="Q159" i="8"/>
  <c r="Q181" i="8"/>
  <c r="P181" i="8"/>
  <c r="Q205" i="8"/>
  <c r="P205" i="8"/>
  <c r="Q229" i="8"/>
  <c r="P229" i="8"/>
  <c r="P256" i="8"/>
  <c r="Q256" i="8"/>
  <c r="Q284" i="8"/>
  <c r="P284" i="8"/>
  <c r="P312" i="8"/>
  <c r="Q312" i="8"/>
  <c r="Q335" i="8"/>
  <c r="P335" i="8"/>
  <c r="Q362" i="8"/>
  <c r="P362" i="8"/>
  <c r="P386" i="8"/>
  <c r="Q386" i="8"/>
  <c r="Q411" i="8"/>
  <c r="P411" i="8"/>
  <c r="Q437" i="8"/>
  <c r="P437" i="8"/>
  <c r="Q461" i="8"/>
  <c r="P461" i="8"/>
  <c r="Q19" i="9"/>
  <c r="P19" i="9"/>
  <c r="P510" i="8"/>
  <c r="Q510" i="8"/>
  <c r="Q534" i="8"/>
  <c r="P534" i="8"/>
  <c r="Q561" i="8"/>
  <c r="P561" i="8"/>
  <c r="Q587" i="8"/>
  <c r="P587" i="8"/>
  <c r="Q612" i="8"/>
  <c r="P612" i="8"/>
  <c r="Q638" i="8"/>
  <c r="P638" i="8"/>
  <c r="Q660" i="8"/>
  <c r="P660" i="8"/>
  <c r="Q687" i="8"/>
  <c r="P687" i="8"/>
  <c r="Q712" i="8"/>
  <c r="P712" i="8"/>
  <c r="Q735" i="8"/>
  <c r="P735" i="8"/>
  <c r="Q761" i="8"/>
  <c r="P761" i="8"/>
  <c r="Q786" i="8"/>
  <c r="P786" i="8"/>
  <c r="Q817" i="8"/>
  <c r="P817" i="8"/>
  <c r="Q844" i="8"/>
  <c r="P844" i="8"/>
  <c r="Q871" i="8"/>
  <c r="P871" i="8"/>
  <c r="P469" i="8"/>
  <c r="Q469" i="8"/>
  <c r="P130" i="8"/>
  <c r="Q130" i="8"/>
  <c r="Q60" i="8"/>
  <c r="P60" i="8"/>
  <c r="Q280" i="8"/>
  <c r="P280" i="8"/>
  <c r="P65" i="8"/>
  <c r="Q65" i="8"/>
  <c r="Q15" i="8"/>
  <c r="P15" i="8"/>
  <c r="Q41" i="8"/>
  <c r="P41" i="8"/>
  <c r="Q66" i="8"/>
  <c r="P66" i="8"/>
  <c r="Q88" i="8"/>
  <c r="P88" i="8"/>
  <c r="Q113" i="8"/>
  <c r="P113" i="8"/>
  <c r="Q136" i="8"/>
  <c r="P136" i="8"/>
  <c r="Q160" i="8"/>
  <c r="P160" i="8"/>
  <c r="P182" i="8"/>
  <c r="Q182" i="8"/>
  <c r="Q206" i="8"/>
  <c r="P206" i="8"/>
  <c r="P230" i="8"/>
  <c r="Q230" i="8"/>
  <c r="P257" i="8"/>
  <c r="Q257" i="8"/>
  <c r="Q285" i="8"/>
  <c r="P285" i="8"/>
  <c r="Q313" i="8"/>
  <c r="P313" i="8"/>
  <c r="Q336" i="8"/>
  <c r="P336" i="8"/>
  <c r="P363" i="8"/>
  <c r="Q363" i="8"/>
  <c r="Q387" i="8"/>
  <c r="P387" i="8"/>
  <c r="Q412" i="8"/>
  <c r="P412" i="8"/>
  <c r="Q438" i="8"/>
  <c r="P438" i="8"/>
  <c r="Q463" i="8"/>
  <c r="P463" i="8"/>
  <c r="P487" i="8"/>
  <c r="Q487" i="8"/>
  <c r="Q511" i="8"/>
  <c r="P511" i="8"/>
  <c r="Q535" i="8"/>
  <c r="P535" i="8"/>
  <c r="Q562" i="8"/>
  <c r="P562" i="8"/>
  <c r="Q588" i="8"/>
  <c r="P588" i="8"/>
  <c r="Q613" i="8"/>
  <c r="P613" i="8"/>
  <c r="Q639" i="8"/>
  <c r="P639" i="8"/>
  <c r="Q661" i="8"/>
  <c r="P661" i="8"/>
  <c r="Q689" i="8"/>
  <c r="P689" i="8"/>
  <c r="Q713" i="8"/>
  <c r="P713" i="8"/>
  <c r="P32" i="9"/>
  <c r="Q32" i="9"/>
  <c r="Q762" i="8"/>
  <c r="P762" i="8"/>
  <c r="Q787" i="8"/>
  <c r="P787" i="8"/>
  <c r="Q818" i="8"/>
  <c r="P818" i="8"/>
  <c r="Q845" i="8"/>
  <c r="P845" i="8"/>
  <c r="P51" i="9"/>
  <c r="Q51" i="9"/>
  <c r="Q517" i="8"/>
  <c r="P517" i="8"/>
  <c r="Q5" i="9"/>
  <c r="P5" i="9"/>
  <c r="Q201" i="8"/>
  <c r="P201" i="8"/>
  <c r="Q40" i="8"/>
  <c r="P40" i="8"/>
  <c r="P17" i="8"/>
  <c r="Q17" i="8"/>
  <c r="P42" i="8"/>
  <c r="Q42" i="8"/>
  <c r="Q4" i="9"/>
  <c r="P4" i="9"/>
  <c r="P89" i="8"/>
  <c r="Q89" i="8"/>
  <c r="P114" i="8"/>
  <c r="Q114" i="8"/>
  <c r="Q137" i="8"/>
  <c r="P137" i="8"/>
  <c r="P161" i="8"/>
  <c r="Q161" i="8"/>
  <c r="P183" i="8"/>
  <c r="Q183" i="8"/>
  <c r="P207" i="8"/>
  <c r="Q207" i="8"/>
  <c r="Q231" i="8"/>
  <c r="P231" i="8"/>
  <c r="P258" i="8"/>
  <c r="Q258" i="8"/>
  <c r="P286" i="8"/>
  <c r="Q286" i="8"/>
  <c r="Q314" i="8"/>
  <c r="P314" i="8"/>
  <c r="Q338" i="8"/>
  <c r="P338" i="8"/>
  <c r="P364" i="8"/>
  <c r="Q364" i="8"/>
  <c r="P388" i="8"/>
  <c r="Q388" i="8"/>
  <c r="P414" i="8"/>
  <c r="Q414" i="8"/>
  <c r="Q439" i="8"/>
  <c r="P439" i="8"/>
  <c r="Q464" i="8"/>
  <c r="P464" i="8"/>
  <c r="P488" i="8"/>
  <c r="Q488" i="8"/>
  <c r="Q512" i="8"/>
  <c r="P512" i="8"/>
  <c r="Q536" i="8"/>
  <c r="P536" i="8"/>
  <c r="Q563" i="8"/>
  <c r="P563" i="8"/>
  <c r="Q589" i="8"/>
  <c r="P589" i="8"/>
  <c r="Q615" i="8"/>
  <c r="P615" i="8"/>
  <c r="Q640" i="8"/>
  <c r="P640" i="8"/>
  <c r="Q663" i="8"/>
  <c r="P663" i="8"/>
  <c r="Q690" i="8"/>
  <c r="P690" i="8"/>
  <c r="Q714" i="8"/>
  <c r="P714" i="8"/>
  <c r="Q736" i="8"/>
  <c r="P736" i="8"/>
  <c r="Q38" i="9"/>
  <c r="P38" i="9"/>
  <c r="P788" i="8"/>
  <c r="Q788" i="8"/>
  <c r="Q819" i="8"/>
  <c r="P819" i="8"/>
  <c r="Q846" i="8"/>
  <c r="P846" i="8"/>
  <c r="P872" i="8"/>
  <c r="Q872" i="8"/>
  <c r="Q9" i="9"/>
  <c r="P9" i="9"/>
  <c r="P59" i="8"/>
  <c r="Q59" i="8"/>
  <c r="Q308" i="8"/>
  <c r="P308" i="8"/>
  <c r="Q18" i="8"/>
  <c r="P18" i="8"/>
  <c r="Q43" i="8"/>
  <c r="P43" i="8"/>
  <c r="Q67" i="8"/>
  <c r="P67" i="8"/>
  <c r="Q90" i="8"/>
  <c r="P90" i="8"/>
  <c r="Q6" i="9"/>
  <c r="P6" i="9"/>
  <c r="P138" i="8"/>
  <c r="Q138" i="8"/>
  <c r="Q162" i="8"/>
  <c r="P162" i="8"/>
  <c r="P184" i="8"/>
  <c r="Q184" i="8"/>
  <c r="Q208" i="8"/>
  <c r="P208" i="8"/>
  <c r="P232" i="8"/>
  <c r="Q232" i="8"/>
  <c r="Q260" i="8"/>
  <c r="P260" i="8"/>
  <c r="Q287" i="8"/>
  <c r="P287" i="8"/>
  <c r="P315" i="8"/>
  <c r="Q315" i="8"/>
  <c r="Q339" i="8"/>
  <c r="P339" i="8"/>
  <c r="P365" i="8"/>
  <c r="Q365" i="8"/>
  <c r="P389" i="8"/>
  <c r="Q389" i="8"/>
  <c r="Q415" i="8"/>
  <c r="P415" i="8"/>
  <c r="P440" i="8"/>
  <c r="Q440" i="8"/>
  <c r="Q465" i="8"/>
  <c r="P465" i="8"/>
  <c r="Q490" i="8"/>
  <c r="P490" i="8"/>
  <c r="P513" i="8"/>
  <c r="Q513" i="8"/>
  <c r="P537" i="8"/>
  <c r="Q537" i="8"/>
  <c r="Q564" i="8"/>
  <c r="P564" i="8"/>
  <c r="Q590" i="8"/>
  <c r="P590" i="8"/>
  <c r="Q616" i="8"/>
  <c r="P616" i="8"/>
  <c r="Q641" i="8"/>
  <c r="P641" i="8"/>
  <c r="Q664" i="8"/>
  <c r="P664" i="8"/>
  <c r="Q691" i="8"/>
  <c r="P691" i="8"/>
  <c r="Q715" i="8"/>
  <c r="P715" i="8"/>
  <c r="Q33" i="9"/>
  <c r="P33" i="9"/>
  <c r="Q763" i="8"/>
  <c r="P763" i="8"/>
  <c r="Q789" i="8"/>
  <c r="P789" i="8"/>
  <c r="Q820" i="8"/>
  <c r="P820" i="8"/>
  <c r="P847" i="8"/>
  <c r="Q847" i="8"/>
  <c r="Q52" i="9"/>
  <c r="P52" i="9"/>
  <c r="Q24" i="9"/>
  <c r="P24" i="9"/>
  <c r="Q19" i="8"/>
  <c r="P19" i="8"/>
  <c r="Q91" i="8"/>
  <c r="P91" i="8"/>
  <c r="Q163" i="8"/>
  <c r="P163" i="8"/>
  <c r="P209" i="8"/>
  <c r="Q209" i="8"/>
  <c r="P288" i="8"/>
  <c r="Q288" i="8"/>
  <c r="P340" i="8"/>
  <c r="Q340" i="8"/>
  <c r="P366" i="8"/>
  <c r="Q366" i="8"/>
  <c r="Q390" i="8"/>
  <c r="P390" i="8"/>
  <c r="P466" i="8"/>
  <c r="Q466" i="8"/>
  <c r="Q491" i="8"/>
  <c r="P491" i="8"/>
  <c r="P514" i="8"/>
  <c r="Q514" i="8"/>
  <c r="P538" i="8"/>
  <c r="Q538" i="8"/>
  <c r="Q565" i="8"/>
  <c r="P565" i="8"/>
  <c r="Q591" i="8"/>
  <c r="P591" i="8"/>
  <c r="Q617" i="8"/>
  <c r="P617" i="8"/>
  <c r="Q642" i="8"/>
  <c r="P642" i="8"/>
  <c r="Q666" i="8"/>
  <c r="P666" i="8"/>
  <c r="Q692" i="8"/>
  <c r="P692" i="8"/>
  <c r="P716" i="8"/>
  <c r="Q716" i="8"/>
  <c r="Q737" i="8"/>
  <c r="P737" i="8"/>
  <c r="Q39" i="9"/>
  <c r="P39" i="9"/>
  <c r="P790" i="8"/>
  <c r="Q790" i="8"/>
  <c r="Q821" i="8"/>
  <c r="P821" i="8"/>
  <c r="P848" i="8"/>
  <c r="Q848" i="8"/>
  <c r="P265" i="8"/>
  <c r="Q265" i="8"/>
  <c r="Q44" i="8"/>
  <c r="P44" i="8"/>
  <c r="Q139" i="8"/>
  <c r="P139" i="8"/>
  <c r="P233" i="8"/>
  <c r="Q233" i="8"/>
  <c r="Q416" i="8"/>
  <c r="P416" i="8"/>
  <c r="Q20" i="8"/>
  <c r="P20" i="8"/>
  <c r="Q45" i="8"/>
  <c r="P45" i="8"/>
  <c r="Q69" i="8"/>
  <c r="P69" i="8"/>
  <c r="Q92" i="8"/>
  <c r="P92" i="8"/>
  <c r="P116" i="8"/>
  <c r="Q116" i="8"/>
  <c r="Q140" i="8"/>
  <c r="P140" i="8"/>
  <c r="Q164" i="8"/>
  <c r="P164" i="8"/>
  <c r="Q186" i="8"/>
  <c r="P186" i="8"/>
  <c r="P210" i="8"/>
  <c r="Q210" i="8"/>
  <c r="Q234" i="8"/>
  <c r="P234" i="8"/>
  <c r="P263" i="8"/>
  <c r="Q263" i="8"/>
  <c r="Q290" i="8"/>
  <c r="P290" i="8"/>
  <c r="Q317" i="8"/>
  <c r="P317" i="8"/>
  <c r="Q341" i="8"/>
  <c r="P341" i="8"/>
  <c r="P367" i="8"/>
  <c r="Q367" i="8"/>
  <c r="P391" i="8"/>
  <c r="Q391" i="8"/>
  <c r="Q417" i="8"/>
  <c r="P417" i="8"/>
  <c r="P441" i="8"/>
  <c r="Q441" i="8"/>
  <c r="Q467" i="8"/>
  <c r="P467" i="8"/>
  <c r="Q492" i="8"/>
  <c r="P492" i="8"/>
  <c r="Q515" i="8"/>
  <c r="P515" i="8"/>
  <c r="Q23" i="9"/>
  <c r="P23" i="9"/>
  <c r="Q566" i="8"/>
  <c r="P566" i="8"/>
  <c r="Q592" i="8"/>
  <c r="P592" i="8"/>
  <c r="Q618" i="8"/>
  <c r="P618" i="8"/>
  <c r="Q643" i="8"/>
  <c r="P643" i="8"/>
  <c r="Q667" i="8"/>
  <c r="P667" i="8"/>
  <c r="Q693" i="8"/>
  <c r="P693" i="8"/>
  <c r="P717" i="8"/>
  <c r="Q717" i="8"/>
  <c r="Q740" i="8"/>
  <c r="P740" i="8"/>
  <c r="P764" i="8"/>
  <c r="Q764" i="8"/>
  <c r="Q792" i="8"/>
  <c r="P792" i="8"/>
  <c r="P45" i="9"/>
  <c r="Q45" i="9"/>
  <c r="Q849" i="8"/>
  <c r="P849" i="8"/>
  <c r="I49" i="9" l="1"/>
  <c r="J49" i="9" s="1"/>
  <c r="N49" i="9" s="1"/>
  <c r="I864" i="8"/>
  <c r="J864" i="8" s="1"/>
  <c r="N864" i="8" s="1"/>
  <c r="I857" i="8"/>
  <c r="J857" i="8" s="1"/>
  <c r="N857" i="8" s="1"/>
  <c r="I856" i="8"/>
  <c r="J856" i="8" s="1"/>
  <c r="N856" i="8" s="1"/>
  <c r="I46" i="9"/>
  <c r="J46" i="9" s="1"/>
  <c r="N46" i="9" s="1"/>
  <c r="I842" i="8"/>
  <c r="J842" i="8" s="1"/>
  <c r="N842" i="8" s="1"/>
  <c r="I839" i="8"/>
  <c r="J839" i="8" s="1"/>
  <c r="N839" i="8" s="1"/>
  <c r="I822" i="8"/>
  <c r="J822" i="8" s="1"/>
  <c r="N822" i="8" s="1"/>
  <c r="I44" i="9"/>
  <c r="J44" i="9" s="1"/>
  <c r="N44" i="9" s="1"/>
  <c r="I800" i="8"/>
  <c r="J800" i="8" s="1"/>
  <c r="N800" i="8" s="1"/>
  <c r="I799" i="8"/>
  <c r="J799" i="8" s="1"/>
  <c r="N799" i="8" s="1"/>
  <c r="I797" i="8"/>
  <c r="J797" i="8" s="1"/>
  <c r="N797" i="8" s="1"/>
  <c r="I793" i="8"/>
  <c r="J793" i="8" s="1"/>
  <c r="N793" i="8" s="1"/>
  <c r="I40" i="9"/>
  <c r="J40" i="9" s="1"/>
  <c r="N40" i="9" s="1"/>
  <c r="I771" i="8"/>
  <c r="J771" i="8" s="1"/>
  <c r="N771" i="8" s="1"/>
  <c r="I770" i="8"/>
  <c r="J770" i="8" s="1"/>
  <c r="N770" i="8" s="1"/>
  <c r="I759" i="8"/>
  <c r="J759" i="8" s="1"/>
  <c r="N759" i="8" s="1"/>
  <c r="I36" i="9"/>
  <c r="J36" i="9" s="1"/>
  <c r="N36" i="9" s="1"/>
  <c r="I739" i="8"/>
  <c r="J739" i="8" s="1"/>
  <c r="N739" i="8" s="1"/>
  <c r="I738" i="8"/>
  <c r="J738" i="8" s="1"/>
  <c r="N738" i="8" s="1"/>
  <c r="I34" i="9"/>
  <c r="J34" i="9" s="1"/>
  <c r="N34" i="9" s="1"/>
  <c r="I30" i="9"/>
  <c r="J30" i="9" s="1"/>
  <c r="N30" i="9" s="1"/>
  <c r="I688" i="8"/>
  <c r="J688" i="8" s="1"/>
  <c r="N688" i="8" s="1"/>
  <c r="I665" i="8"/>
  <c r="J665" i="8" s="1"/>
  <c r="N665" i="8" s="1"/>
  <c r="I662" i="8"/>
  <c r="J662" i="8" s="1"/>
  <c r="N662" i="8" s="1"/>
  <c r="I26" i="9"/>
  <c r="J26" i="9" s="1"/>
  <c r="N26" i="9" s="1"/>
  <c r="I557" i="8"/>
  <c r="J557" i="8" s="1"/>
  <c r="N557" i="8" s="1"/>
  <c r="I525" i="8"/>
  <c r="J525" i="8" s="1"/>
  <c r="N525" i="8" s="1"/>
  <c r="I489" i="8"/>
  <c r="J489" i="8" s="1"/>
  <c r="N489" i="8" s="1"/>
  <c r="I477" i="8"/>
  <c r="J477" i="8" s="1"/>
  <c r="N477" i="8" s="1"/>
  <c r="I454" i="8"/>
  <c r="J454" i="8" s="1"/>
  <c r="N454" i="8" s="1"/>
  <c r="I413" i="8"/>
  <c r="J413" i="8" s="1"/>
  <c r="N413" i="8" s="1"/>
  <c r="I359" i="8"/>
  <c r="J359" i="8" s="1"/>
  <c r="N359" i="8" s="1"/>
  <c r="I356" i="8"/>
  <c r="J356" i="8" s="1"/>
  <c r="N356" i="8" s="1"/>
  <c r="I300" i="8"/>
  <c r="J300" i="8" s="1"/>
  <c r="N300" i="8" s="1"/>
  <c r="I269" i="8"/>
  <c r="J269" i="8" s="1"/>
  <c r="N269" i="8" s="1"/>
  <c r="I253" i="8"/>
  <c r="J253" i="8" s="1"/>
  <c r="N253" i="8" s="1"/>
  <c r="I252" i="8"/>
  <c r="J252" i="8" s="1"/>
  <c r="N252" i="8" s="1"/>
  <c r="I245" i="8"/>
  <c r="J245" i="8" s="1"/>
  <c r="N245" i="8" s="1"/>
  <c r="I11" i="9"/>
  <c r="J11" i="9" s="1"/>
  <c r="N11" i="9" s="1"/>
  <c r="I147" i="8"/>
  <c r="J147" i="8" s="1"/>
  <c r="N147" i="8" s="1"/>
  <c r="I94" i="8"/>
  <c r="J94" i="8" s="1"/>
  <c r="N94" i="8" s="1"/>
  <c r="I35" i="8"/>
  <c r="J35" i="8" s="1"/>
  <c r="N35" i="8" s="1"/>
  <c r="G50" i="9"/>
  <c r="G863" i="8"/>
  <c r="G862" i="8"/>
  <c r="G861" i="8"/>
  <c r="G860" i="8"/>
  <c r="G859" i="8"/>
  <c r="G855" i="8"/>
  <c r="G854" i="8"/>
  <c r="G853" i="8"/>
  <c r="G849" i="8"/>
  <c r="G46" i="9"/>
  <c r="G848" i="8"/>
  <c r="G842" i="8"/>
  <c r="G841" i="8"/>
  <c r="G840" i="8"/>
  <c r="G839" i="8"/>
  <c r="G838" i="8"/>
  <c r="G834" i="8"/>
  <c r="G833" i="8"/>
  <c r="G832" i="8"/>
  <c r="G831" i="8"/>
  <c r="G830" i="8"/>
  <c r="G829" i="8"/>
  <c r="G828" i="8"/>
  <c r="G827" i="8"/>
  <c r="G824" i="8"/>
  <c r="G823" i="8"/>
  <c r="G818" i="8"/>
  <c r="G817" i="8"/>
  <c r="G816" i="8"/>
  <c r="G815" i="8"/>
  <c r="G814" i="8"/>
  <c r="G811" i="8"/>
  <c r="G810" i="8"/>
  <c r="G809" i="8"/>
  <c r="G805" i="8"/>
  <c r="G44" i="9"/>
  <c r="G43" i="9"/>
  <c r="G42" i="9"/>
  <c r="G801" i="8"/>
  <c r="G800" i="8"/>
  <c r="G792" i="8"/>
  <c r="G790" i="8"/>
  <c r="G789" i="8"/>
  <c r="G785" i="8"/>
  <c r="G782" i="8"/>
  <c r="G781" i="8"/>
  <c r="G779" i="8"/>
  <c r="G778" i="8"/>
  <c r="G776" i="8"/>
  <c r="G775" i="8"/>
  <c r="G768" i="8"/>
  <c r="G767" i="8"/>
  <c r="G766" i="8"/>
  <c r="G765" i="8"/>
  <c r="G764" i="8"/>
  <c r="G39" i="9"/>
  <c r="G763" i="8"/>
  <c r="G38" i="9"/>
  <c r="G759" i="8"/>
  <c r="G758" i="8"/>
  <c r="G757" i="8"/>
  <c r="G755" i="8"/>
  <c r="G753" i="8"/>
  <c r="G752" i="8"/>
  <c r="G37" i="9"/>
  <c r="G36" i="9"/>
  <c r="G744" i="8"/>
  <c r="G35" i="9"/>
  <c r="G740" i="8"/>
  <c r="G739" i="8"/>
  <c r="G738" i="8"/>
  <c r="G34" i="9"/>
  <c r="G33" i="9"/>
  <c r="G736" i="8"/>
  <c r="G733" i="8"/>
  <c r="G732" i="8"/>
  <c r="G725" i="8"/>
  <c r="G724" i="8"/>
  <c r="G723" i="8"/>
  <c r="G722" i="8"/>
  <c r="G721" i="8"/>
  <c r="G720" i="8"/>
  <c r="G31" i="9"/>
  <c r="G719" i="8"/>
  <c r="G716" i="8"/>
  <c r="G715" i="8"/>
  <c r="G714" i="8"/>
  <c r="G712" i="8"/>
  <c r="G711" i="8"/>
  <c r="G710" i="8"/>
  <c r="G703" i="8"/>
  <c r="G702" i="8"/>
  <c r="G701" i="8"/>
  <c r="G697" i="8"/>
  <c r="G696" i="8"/>
  <c r="G695" i="8"/>
  <c r="G694" i="8"/>
  <c r="G693" i="8"/>
  <c r="G692" i="8"/>
  <c r="G691" i="8"/>
  <c r="G690" i="8"/>
  <c r="G689" i="8"/>
  <c r="G688" i="8"/>
  <c r="G680" i="8"/>
  <c r="G679" i="8"/>
  <c r="G678" i="8"/>
  <c r="G677" i="8"/>
  <c r="G676" i="8"/>
  <c r="G675" i="8"/>
  <c r="G674" i="8"/>
  <c r="G673" i="8"/>
  <c r="G672" i="8"/>
  <c r="G670" i="8"/>
  <c r="G669" i="8"/>
  <c r="G668" i="8"/>
  <c r="G667" i="8"/>
  <c r="G666" i="8"/>
  <c r="G665" i="8"/>
  <c r="G664" i="8"/>
  <c r="G663" i="8"/>
  <c r="G655" i="8"/>
  <c r="G654" i="8"/>
  <c r="G653" i="8"/>
  <c r="G650" i="8"/>
  <c r="G649" i="8"/>
  <c r="G648" i="8"/>
  <c r="G647" i="8"/>
  <c r="G646" i="8"/>
  <c r="G645" i="8"/>
  <c r="G642" i="8"/>
  <c r="G636" i="8"/>
  <c r="G633" i="8"/>
  <c r="G632" i="8"/>
  <c r="G630" i="8"/>
  <c r="G629" i="8"/>
  <c r="G628" i="8"/>
  <c r="G627" i="8"/>
  <c r="G626" i="8"/>
  <c r="G625" i="8"/>
  <c r="G623" i="8"/>
  <c r="G27" i="9"/>
  <c r="G622" i="8"/>
  <c r="G621" i="8"/>
  <c r="G620" i="8"/>
  <c r="G617" i="8"/>
  <c r="G616" i="8"/>
  <c r="G607" i="8"/>
  <c r="G606" i="8"/>
  <c r="G605" i="8"/>
  <c r="G603" i="8"/>
  <c r="G602" i="8"/>
  <c r="G598" i="8"/>
  <c r="G597" i="8"/>
  <c r="G596" i="8"/>
  <c r="G595" i="8"/>
  <c r="G593" i="8"/>
  <c r="G592" i="8"/>
  <c r="G591" i="8"/>
  <c r="G585" i="8"/>
  <c r="G584" i="8"/>
  <c r="G583" i="8"/>
  <c r="G582" i="8"/>
  <c r="G577" i="8"/>
  <c r="G575" i="8"/>
  <c r="G574" i="8"/>
  <c r="G573" i="8"/>
  <c r="G572" i="8"/>
  <c r="G571" i="8"/>
  <c r="G570" i="8"/>
  <c r="G569" i="8"/>
  <c r="G568" i="8"/>
  <c r="G566" i="8"/>
  <c r="G565" i="8"/>
  <c r="G557" i="8"/>
  <c r="G556" i="8"/>
  <c r="G553" i="8"/>
  <c r="G552" i="8"/>
  <c r="G551" i="8"/>
  <c r="G550" i="8"/>
  <c r="G548" i="8"/>
  <c r="G543" i="8"/>
  <c r="G542" i="8"/>
  <c r="G541" i="8"/>
  <c r="G540" i="8"/>
  <c r="G532" i="8"/>
  <c r="G531" i="8"/>
  <c r="G530" i="8"/>
  <c r="G529" i="8"/>
  <c r="G520" i="8"/>
  <c r="G519" i="8"/>
  <c r="G22" i="9"/>
  <c r="G21" i="9"/>
  <c r="G513" i="8"/>
  <c r="G508" i="8"/>
  <c r="G507" i="8"/>
  <c r="G506" i="8"/>
  <c r="G505" i="8"/>
  <c r="G502" i="8"/>
  <c r="G498" i="8"/>
  <c r="G497" i="8"/>
  <c r="G496" i="8"/>
  <c r="G485" i="8"/>
  <c r="G484" i="8"/>
  <c r="G480" i="8"/>
  <c r="G479" i="8"/>
  <c r="G476" i="8"/>
  <c r="G463" i="8"/>
  <c r="G461" i="8"/>
  <c r="G460" i="8"/>
  <c r="G459" i="8"/>
  <c r="G458" i="8"/>
  <c r="G457" i="8"/>
  <c r="G456" i="8"/>
  <c r="G455" i="8"/>
  <c r="G453" i="8"/>
  <c r="G451" i="8"/>
  <c r="G450" i="8"/>
  <c r="G437" i="8"/>
  <c r="G436" i="8"/>
  <c r="G16" i="9"/>
  <c r="G435" i="8"/>
  <c r="G433" i="8"/>
  <c r="G432" i="8"/>
  <c r="G431" i="8"/>
  <c r="G429" i="8"/>
  <c r="G419" i="8"/>
  <c r="G412" i="8"/>
  <c r="G411" i="8"/>
  <c r="G409" i="8"/>
  <c r="G408" i="8"/>
  <c r="G407" i="8"/>
  <c r="G406" i="8"/>
  <c r="G405" i="8"/>
  <c r="G401" i="8"/>
  <c r="G400" i="8"/>
  <c r="G387" i="8"/>
  <c r="G386" i="8"/>
  <c r="G382" i="8"/>
  <c r="G381" i="8"/>
  <c r="G14" i="9"/>
  <c r="G379" i="8"/>
  <c r="G378" i="8"/>
  <c r="G363" i="8"/>
  <c r="G362" i="8"/>
  <c r="G358" i="8"/>
  <c r="G357" i="8"/>
  <c r="G356" i="8"/>
  <c r="G355" i="8"/>
  <c r="G354" i="8"/>
  <c r="G339" i="8"/>
  <c r="G336" i="8"/>
  <c r="G335" i="8"/>
  <c r="G334" i="8"/>
  <c r="G330" i="8"/>
  <c r="G329" i="8"/>
  <c r="G328" i="8"/>
  <c r="G326" i="8"/>
  <c r="G317" i="8"/>
  <c r="G315" i="8"/>
  <c r="G314" i="8"/>
  <c r="G313" i="8"/>
  <c r="G310" i="8"/>
  <c r="G309" i="8"/>
  <c r="G308" i="8"/>
  <c r="G306" i="8"/>
  <c r="G305" i="8"/>
  <c r="G302" i="8"/>
  <c r="G288" i="8"/>
  <c r="G287" i="8"/>
  <c r="G277" i="8"/>
  <c r="G265" i="8"/>
  <c r="G263" i="8"/>
  <c r="G257" i="8"/>
  <c r="G256" i="8"/>
  <c r="G255" i="8"/>
  <c r="G254" i="8"/>
  <c r="G253" i="8"/>
  <c r="G252" i="8"/>
  <c r="G250" i="8"/>
  <c r="G11" i="9"/>
  <c r="G239" i="8"/>
  <c r="G238" i="8"/>
  <c r="G237" i="8"/>
  <c r="G236" i="8"/>
  <c r="G235" i="8"/>
  <c r="G215" i="8"/>
  <c r="G214" i="8"/>
  <c r="G213" i="8"/>
  <c r="G209" i="8"/>
  <c r="G205" i="8"/>
  <c r="G190" i="8"/>
  <c r="G189" i="8"/>
  <c r="G187" i="8"/>
  <c r="G186" i="8"/>
  <c r="G174" i="8"/>
  <c r="G168" i="8"/>
  <c r="G166" i="8"/>
  <c r="G10" i="9"/>
  <c r="G9" i="9"/>
  <c r="G165" i="8"/>
  <c r="G163" i="8"/>
  <c r="G162" i="8"/>
  <c r="G161" i="8"/>
  <c r="G155" i="8"/>
  <c r="G146" i="8"/>
  <c r="G145" i="8"/>
  <c r="G144" i="8"/>
  <c r="G143" i="8"/>
  <c r="G140" i="8"/>
  <c r="G139" i="8"/>
  <c r="G121" i="8"/>
  <c r="G115" i="8"/>
  <c r="G6" i="9"/>
  <c r="G114" i="8"/>
  <c r="G113" i="8"/>
  <c r="G112" i="8"/>
  <c r="G111" i="8"/>
  <c r="G98" i="8"/>
  <c r="G97" i="8"/>
  <c r="G96" i="8"/>
  <c r="G95" i="8"/>
  <c r="G94" i="8"/>
  <c r="G93" i="8"/>
  <c r="G92" i="8"/>
  <c r="G91" i="8"/>
  <c r="G90" i="8"/>
  <c r="G89" i="8"/>
  <c r="G85" i="8"/>
  <c r="G77" i="8"/>
  <c r="G75" i="8"/>
  <c r="G67" i="8"/>
  <c r="G4" i="9"/>
  <c r="G65" i="8"/>
  <c r="G51" i="8"/>
  <c r="G50" i="8"/>
  <c r="G49" i="8"/>
  <c r="G48" i="8"/>
  <c r="G47" i="8"/>
  <c r="G46" i="8"/>
  <c r="G45" i="8"/>
  <c r="G44" i="8"/>
  <c r="G43" i="8"/>
  <c r="G42" i="8"/>
  <c r="G41" i="8"/>
  <c r="G40" i="8"/>
  <c r="G39" i="8"/>
  <c r="G27" i="8"/>
  <c r="G26" i="8"/>
  <c r="G24" i="8"/>
  <c r="G23" i="8"/>
  <c r="G17" i="8"/>
  <c r="G16" i="8"/>
  <c r="G5" i="8"/>
  <c r="G4" i="8"/>
  <c r="Q34" i="9" l="1"/>
  <c r="P34" i="9"/>
  <c r="P739" i="8"/>
  <c r="Q739" i="8"/>
  <c r="P147" i="8"/>
  <c r="Q147" i="8"/>
  <c r="Q11" i="9"/>
  <c r="P11" i="9"/>
  <c r="N54" i="9"/>
  <c r="Q759" i="8"/>
  <c r="P759" i="8"/>
  <c r="Q40" i="9"/>
  <c r="P40" i="9"/>
  <c r="P269" i="8"/>
  <c r="Q269" i="8"/>
  <c r="Q793" i="8"/>
  <c r="P793" i="8"/>
  <c r="Q36" i="9"/>
  <c r="P36" i="9"/>
  <c r="Q770" i="8"/>
  <c r="P770" i="8"/>
  <c r="Q253" i="8"/>
  <c r="P253" i="8"/>
  <c r="Q300" i="8"/>
  <c r="P300" i="8"/>
  <c r="Q797" i="8"/>
  <c r="P797" i="8"/>
  <c r="P356" i="8"/>
  <c r="Q356" i="8"/>
  <c r="Q799" i="8"/>
  <c r="P799" i="8"/>
  <c r="Q35" i="8"/>
  <c r="P35" i="8"/>
  <c r="Q359" i="8"/>
  <c r="P359" i="8"/>
  <c r="Q800" i="8"/>
  <c r="P800" i="8"/>
  <c r="P44" i="9"/>
  <c r="Q44" i="9"/>
  <c r="Q454" i="8"/>
  <c r="P454" i="8"/>
  <c r="Q822" i="8"/>
  <c r="P822" i="8"/>
  <c r="Q245" i="8"/>
  <c r="P245" i="8"/>
  <c r="P413" i="8"/>
  <c r="Q413" i="8"/>
  <c r="Q477" i="8"/>
  <c r="P477" i="8"/>
  <c r="P839" i="8"/>
  <c r="Q839" i="8"/>
  <c r="P489" i="8"/>
  <c r="Q489" i="8"/>
  <c r="Q842" i="8"/>
  <c r="P842" i="8"/>
  <c r="P94" i="8"/>
  <c r="Q94" i="8"/>
  <c r="Q525" i="8"/>
  <c r="P525" i="8"/>
  <c r="Q46" i="9"/>
  <c r="P46" i="9"/>
  <c r="Q557" i="8"/>
  <c r="P557" i="8"/>
  <c r="Q856" i="8"/>
  <c r="P856" i="8"/>
  <c r="Q771" i="8"/>
  <c r="P771" i="8"/>
  <c r="Q26" i="9"/>
  <c r="P26" i="9"/>
  <c r="Q857" i="8"/>
  <c r="P857" i="8"/>
  <c r="Q252" i="8"/>
  <c r="P252" i="8"/>
  <c r="Q662" i="8"/>
  <c r="P662" i="8"/>
  <c r="Q864" i="8"/>
  <c r="P864" i="8"/>
  <c r="Q665" i="8"/>
  <c r="P665" i="8"/>
  <c r="P49" i="9"/>
  <c r="Q49" i="9"/>
  <c r="Q688" i="8"/>
  <c r="P688" i="8"/>
  <c r="Q30" i="9"/>
  <c r="P30" i="9"/>
  <c r="Q738" i="8"/>
  <c r="P738" i="8"/>
  <c r="I16" i="8"/>
  <c r="J16" i="8" s="1"/>
  <c r="N16" i="8" s="1"/>
  <c r="G61" i="8"/>
  <c r="G108" i="8"/>
  <c r="G176" i="8"/>
  <c r="G224" i="8"/>
  <c r="G247" i="8"/>
  <c r="G325" i="8"/>
  <c r="G349" i="8"/>
  <c r="G373" i="8"/>
  <c r="G423" i="8"/>
  <c r="G446" i="8"/>
  <c r="G471" i="8"/>
  <c r="G494" i="8"/>
  <c r="G14" i="8"/>
  <c r="G38" i="8"/>
  <c r="G62" i="8"/>
  <c r="G109" i="8"/>
  <c r="G132" i="8"/>
  <c r="G177" i="8"/>
  <c r="G201" i="8"/>
  <c r="G225" i="8"/>
  <c r="G248" i="8"/>
  <c r="G275" i="8"/>
  <c r="G300" i="8"/>
  <c r="G350" i="8"/>
  <c r="G374" i="8"/>
  <c r="G398" i="8"/>
  <c r="G424" i="8"/>
  <c r="G447" i="8"/>
  <c r="G472" i="8"/>
  <c r="G495" i="8"/>
  <c r="G251" i="8"/>
  <c r="G15" i="8"/>
  <c r="G64" i="8"/>
  <c r="G86" i="8"/>
  <c r="G110" i="8"/>
  <c r="G133" i="8"/>
  <c r="G156" i="8"/>
  <c r="G178" i="8"/>
  <c r="G202" i="8"/>
  <c r="G226" i="8"/>
  <c r="G249" i="8"/>
  <c r="G276" i="8"/>
  <c r="G301" i="8"/>
  <c r="G327" i="8"/>
  <c r="G351" i="8"/>
  <c r="G375" i="8"/>
  <c r="G399" i="8"/>
  <c r="G15" i="9"/>
  <c r="G448" i="8"/>
  <c r="G473" i="8"/>
  <c r="G20" i="9"/>
  <c r="G87" i="8"/>
  <c r="G134" i="8"/>
  <c r="G157" i="8"/>
  <c r="G179" i="8"/>
  <c r="G227" i="8"/>
  <c r="G352" i="8"/>
  <c r="G376" i="8"/>
  <c r="G426" i="8"/>
  <c r="G449" i="8"/>
  <c r="G474" i="8"/>
  <c r="G8" i="8"/>
  <c r="G264" i="8"/>
  <c r="G56" i="8"/>
  <c r="G66" i="8"/>
  <c r="G377" i="8"/>
  <c r="G820" i="8"/>
  <c r="G682" i="8"/>
  <c r="G17" i="9"/>
  <c r="G748" i="8"/>
  <c r="G192" i="8"/>
  <c r="G303" i="8"/>
  <c r="G31" i="8"/>
  <c r="G79" i="8"/>
  <c r="G125" i="8"/>
  <c r="G170" i="8"/>
  <c r="G218" i="8"/>
  <c r="G267" i="8"/>
  <c r="G319" i="8"/>
  <c r="G367" i="8"/>
  <c r="G416" i="8"/>
  <c r="G488" i="8"/>
  <c r="G534" i="8"/>
  <c r="G586" i="8"/>
  <c r="G706" i="8"/>
  <c r="G770" i="8"/>
  <c r="G844" i="8"/>
  <c r="G32" i="8"/>
  <c r="G103" i="8"/>
  <c r="G8" i="9"/>
  <c r="G195" i="8"/>
  <c r="G242" i="8"/>
  <c r="G294" i="8"/>
  <c r="G345" i="8"/>
  <c r="G392" i="8"/>
  <c r="G417" i="8"/>
  <c r="G466" i="8"/>
  <c r="G535" i="8"/>
  <c r="G587" i="8"/>
  <c r="G637" i="8"/>
  <c r="G683" i="8"/>
  <c r="G729" i="8"/>
  <c r="G771" i="8"/>
  <c r="G796" i="8"/>
  <c r="G845" i="8"/>
  <c r="G13" i="8"/>
  <c r="G84" i="8"/>
  <c r="G154" i="8"/>
  <c r="G200" i="8"/>
  <c r="G274" i="8"/>
  <c r="G397" i="8"/>
  <c r="G158" i="8"/>
  <c r="G204" i="8"/>
  <c r="G191" i="8"/>
  <c r="G203" i="8"/>
  <c r="G28" i="8"/>
  <c r="G76" i="8"/>
  <c r="G316" i="8"/>
  <c r="G340" i="8"/>
  <c r="G364" i="8"/>
  <c r="G388" i="8"/>
  <c r="G413" i="8"/>
  <c r="G438" i="8"/>
  <c r="G486" i="8"/>
  <c r="G29" i="8"/>
  <c r="G53" i="8"/>
  <c r="G100" i="8"/>
  <c r="G123" i="8"/>
  <c r="G147" i="8"/>
  <c r="G216" i="8"/>
  <c r="G291" i="8"/>
  <c r="G341" i="8"/>
  <c r="G365" i="8"/>
  <c r="G389" i="8"/>
  <c r="G414" i="8"/>
  <c r="G439" i="8"/>
  <c r="G19" i="9"/>
  <c r="G608" i="8"/>
  <c r="G634" i="8"/>
  <c r="G656" i="8"/>
  <c r="G704" i="8"/>
  <c r="G726" i="8"/>
  <c r="G746" i="8"/>
  <c r="G793" i="8"/>
  <c r="G864" i="8"/>
  <c r="G7" i="8"/>
  <c r="G55" i="8"/>
  <c r="G102" i="8"/>
  <c r="G149" i="8"/>
  <c r="G194" i="8"/>
  <c r="G241" i="8"/>
  <c r="G293" i="8"/>
  <c r="G344" i="8"/>
  <c r="G391" i="8"/>
  <c r="G465" i="8"/>
  <c r="G511" i="8"/>
  <c r="G560" i="8"/>
  <c r="G610" i="8"/>
  <c r="G658" i="8"/>
  <c r="G728" i="8"/>
  <c r="G795" i="8"/>
  <c r="G866" i="8"/>
  <c r="G80" i="8"/>
  <c r="G126" i="8"/>
  <c r="G171" i="8"/>
  <c r="G219" i="8"/>
  <c r="G268" i="8"/>
  <c r="G320" i="8"/>
  <c r="G368" i="8"/>
  <c r="G441" i="8"/>
  <c r="G489" i="8"/>
  <c r="G512" i="8"/>
  <c r="G561" i="8"/>
  <c r="G611" i="8"/>
  <c r="G659" i="8"/>
  <c r="G707" i="8"/>
  <c r="G749" i="8"/>
  <c r="G821" i="8"/>
  <c r="G49" i="9"/>
  <c r="G37" i="8"/>
  <c r="G131" i="8"/>
  <c r="G299" i="8"/>
  <c r="G88" i="8"/>
  <c r="G135" i="8"/>
  <c r="G180" i="8"/>
  <c r="G228" i="8"/>
  <c r="G278" i="8"/>
  <c r="G353" i="8"/>
  <c r="G427" i="8"/>
  <c r="G475" i="8"/>
  <c r="G52" i="8"/>
  <c r="G99" i="8"/>
  <c r="G122" i="8"/>
  <c r="G167" i="8"/>
  <c r="G290" i="8"/>
  <c r="G6" i="8"/>
  <c r="G30" i="8"/>
  <c r="G54" i="8"/>
  <c r="G78" i="8"/>
  <c r="G101" i="8"/>
  <c r="G124" i="8"/>
  <c r="G148" i="8"/>
  <c r="G169" i="8"/>
  <c r="G193" i="8"/>
  <c r="G217" i="8"/>
  <c r="G240" i="8"/>
  <c r="G266" i="8"/>
  <c r="G292" i="8"/>
  <c r="G12" i="9"/>
  <c r="G342" i="8"/>
  <c r="G366" i="8"/>
  <c r="G390" i="8"/>
  <c r="G415" i="8"/>
  <c r="G440" i="8"/>
  <c r="G464" i="8"/>
  <c r="G487" i="8"/>
  <c r="G510" i="8"/>
  <c r="G533" i="8"/>
  <c r="G558" i="8"/>
  <c r="G25" i="9"/>
  <c r="G609" i="8"/>
  <c r="G635" i="8"/>
  <c r="G657" i="8"/>
  <c r="G681" i="8"/>
  <c r="G705" i="8"/>
  <c r="G727" i="8"/>
  <c r="G747" i="8"/>
  <c r="G769" i="8"/>
  <c r="G794" i="8"/>
  <c r="G819" i="8"/>
  <c r="G843" i="8"/>
  <c r="G865" i="8"/>
  <c r="G509" i="8"/>
  <c r="G9" i="8"/>
  <c r="G33" i="8"/>
  <c r="G57" i="8"/>
  <c r="G81" i="8"/>
  <c r="G104" i="8"/>
  <c r="G127" i="8"/>
  <c r="G150" i="8"/>
  <c r="G172" i="8"/>
  <c r="G196" i="8"/>
  <c r="G220" i="8"/>
  <c r="G243" i="8"/>
  <c r="G269" i="8"/>
  <c r="G295" i="8"/>
  <c r="G321" i="8"/>
  <c r="G346" i="8"/>
  <c r="G369" i="8"/>
  <c r="G393" i="8"/>
  <c r="G418" i="8"/>
  <c r="G442" i="8"/>
  <c r="G467" i="8"/>
  <c r="G490" i="8"/>
  <c r="G536" i="8"/>
  <c r="G562" i="8"/>
  <c r="G588" i="8"/>
  <c r="G612" i="8"/>
  <c r="G638" i="8"/>
  <c r="G660" i="8"/>
  <c r="G684" i="8"/>
  <c r="G708" i="8"/>
  <c r="G730" i="8"/>
  <c r="G750" i="8"/>
  <c r="G772" i="8"/>
  <c r="G797" i="8"/>
  <c r="G822" i="8"/>
  <c r="G846" i="8"/>
  <c r="G867" i="8"/>
  <c r="G521" i="8"/>
  <c r="G10" i="8"/>
  <c r="G34" i="8"/>
  <c r="G58" i="8"/>
  <c r="G82" i="8"/>
  <c r="G105" i="8"/>
  <c r="G128" i="8"/>
  <c r="G151" i="8"/>
  <c r="G173" i="8"/>
  <c r="G197" i="8"/>
  <c r="G221" i="8"/>
  <c r="G244" i="8"/>
  <c r="G270" i="8"/>
  <c r="G296" i="8"/>
  <c r="G322" i="8"/>
  <c r="G370" i="8"/>
  <c r="G394" i="8"/>
  <c r="G443" i="8"/>
  <c r="G468" i="8"/>
  <c r="G491" i="8"/>
  <c r="G514" i="8"/>
  <c r="G537" i="8"/>
  <c r="G563" i="8"/>
  <c r="G589" i="8"/>
  <c r="G613" i="8"/>
  <c r="G639" i="8"/>
  <c r="G661" i="8"/>
  <c r="G685" i="8"/>
  <c r="G709" i="8"/>
  <c r="G731" i="8"/>
  <c r="G751" i="8"/>
  <c r="G40" i="9"/>
  <c r="G799" i="8"/>
  <c r="G206" i="8"/>
  <c r="G522" i="8"/>
  <c r="G11" i="8"/>
  <c r="G35" i="8"/>
  <c r="G59" i="8"/>
  <c r="G5" i="9"/>
  <c r="G106" i="8"/>
  <c r="G129" i="8"/>
  <c r="G152" i="8"/>
  <c r="G198" i="8"/>
  <c r="G222" i="8"/>
  <c r="G245" i="8"/>
  <c r="G272" i="8"/>
  <c r="G297" i="8"/>
  <c r="G323" i="8"/>
  <c r="G347" i="8"/>
  <c r="G371" i="8"/>
  <c r="G395" i="8"/>
  <c r="G420" i="8"/>
  <c r="G444" i="8"/>
  <c r="G469" i="8"/>
  <c r="G492" i="8"/>
  <c r="G515" i="8"/>
  <c r="G538" i="8"/>
  <c r="G564" i="8"/>
  <c r="G590" i="8"/>
  <c r="G615" i="8"/>
  <c r="G640" i="8"/>
  <c r="G159" i="8"/>
  <c r="G207" i="8"/>
  <c r="G477" i="8"/>
  <c r="G523" i="8"/>
  <c r="G783" i="8"/>
  <c r="G12" i="8"/>
  <c r="G36" i="8"/>
  <c r="G60" i="8"/>
  <c r="G83" i="8"/>
  <c r="G107" i="8"/>
  <c r="G130" i="8"/>
  <c r="G153" i="8"/>
  <c r="G175" i="8"/>
  <c r="G199" i="8"/>
  <c r="G223" i="8"/>
  <c r="G246" i="8"/>
  <c r="G273" i="8"/>
  <c r="G298" i="8"/>
  <c r="G324" i="8"/>
  <c r="G348" i="8"/>
  <c r="G372" i="8"/>
  <c r="G396" i="8"/>
  <c r="G422" i="8"/>
  <c r="G445" i="8"/>
  <c r="G470" i="8"/>
  <c r="G493" i="8"/>
  <c r="G160" i="8"/>
  <c r="G208" i="8"/>
  <c r="G262" i="8"/>
  <c r="G428" i="8"/>
  <c r="G478" i="8"/>
  <c r="G524" i="8"/>
  <c r="G737" i="8"/>
  <c r="G784" i="8"/>
  <c r="G18" i="8"/>
  <c r="G68" i="8"/>
  <c r="G116" i="8"/>
  <c r="G331" i="8"/>
  <c r="G380" i="8"/>
  <c r="G28" i="9"/>
  <c r="G19" i="8"/>
  <c r="G69" i="8"/>
  <c r="G120" i="8"/>
  <c r="G279" i="8"/>
  <c r="G332" i="8"/>
  <c r="G20" i="8"/>
  <c r="G70" i="8"/>
  <c r="G280" i="8"/>
  <c r="G13" i="9"/>
  <c r="G26" i="9"/>
  <c r="G856" i="8"/>
  <c r="G21" i="8"/>
  <c r="G74" i="8"/>
  <c r="G229" i="8"/>
  <c r="G281" i="8"/>
  <c r="G333" i="8"/>
  <c r="G544" i="8"/>
  <c r="G599" i="8"/>
  <c r="G857" i="8"/>
  <c r="G22" i="8"/>
  <c r="G230" i="8"/>
  <c r="G282" i="8"/>
  <c r="G338" i="8"/>
  <c r="G545" i="8"/>
  <c r="G600" i="8"/>
  <c r="G806" i="8"/>
  <c r="G858" i="8"/>
  <c r="G181" i="8"/>
  <c r="G231" i="8"/>
  <c r="G283" i="8"/>
  <c r="G499" i="8"/>
  <c r="G546" i="8"/>
  <c r="G807" i="8"/>
  <c r="G48" i="9"/>
  <c r="G71" i="8"/>
  <c r="G117" i="8"/>
  <c r="G141" i="8"/>
  <c r="G164" i="8"/>
  <c r="G210" i="8"/>
  <c r="G234" i="8"/>
  <c r="G284" i="8"/>
  <c r="G311" i="8"/>
  <c r="G359" i="8"/>
  <c r="G434" i="8"/>
  <c r="G481" i="8"/>
  <c r="G503" i="8"/>
  <c r="G525" i="8"/>
  <c r="G601" i="8"/>
  <c r="G651" i="8"/>
  <c r="G698" i="8"/>
  <c r="G741" i="8"/>
  <c r="G786" i="8"/>
  <c r="G835" i="8"/>
  <c r="G182" i="8"/>
  <c r="G232" i="8"/>
  <c r="G500" i="8"/>
  <c r="G547" i="8"/>
  <c r="G760" i="8"/>
  <c r="G808" i="8"/>
  <c r="G72" i="8"/>
  <c r="G118" i="8"/>
  <c r="G7" i="9"/>
  <c r="G211" i="8"/>
  <c r="G258" i="8"/>
  <c r="G285" i="8"/>
  <c r="G312" i="8"/>
  <c r="G360" i="8"/>
  <c r="G384" i="8"/>
  <c r="G482" i="8"/>
  <c r="G504" i="8"/>
  <c r="G527" i="8"/>
  <c r="G580" i="8"/>
  <c r="G29" i="9"/>
  <c r="G699" i="8"/>
  <c r="G742" i="8"/>
  <c r="G787" i="8"/>
  <c r="G836" i="8"/>
  <c r="G136" i="8"/>
  <c r="G183" i="8"/>
  <c r="G233" i="8"/>
  <c r="G452" i="8"/>
  <c r="G501" i="8"/>
  <c r="G761" i="8"/>
  <c r="G73" i="8"/>
  <c r="G188" i="8"/>
  <c r="G212" i="8"/>
  <c r="G260" i="8"/>
  <c r="G286" i="8"/>
  <c r="G361" i="8"/>
  <c r="G385" i="8"/>
  <c r="G410" i="8"/>
  <c r="G483" i="8"/>
  <c r="G528" i="8"/>
  <c r="G581" i="8"/>
  <c r="G652" i="8"/>
  <c r="G743" i="8"/>
  <c r="G788" i="8"/>
  <c r="G137" i="8"/>
  <c r="G184" i="8"/>
  <c r="G402" i="8"/>
  <c r="G717" i="8"/>
  <c r="G762" i="8"/>
  <c r="G25" i="8"/>
  <c r="G119" i="8"/>
  <c r="G700" i="8"/>
  <c r="G138" i="8"/>
  <c r="G185" i="8"/>
  <c r="G404" i="8"/>
  <c r="G454" i="8"/>
  <c r="G718" i="8"/>
  <c r="G45" i="9"/>
  <c r="G847" i="8"/>
  <c r="G870" i="8"/>
  <c r="G662" i="8"/>
  <c r="G686" i="8"/>
  <c r="G773" i="8"/>
  <c r="G516" i="8"/>
  <c r="G23" i="9"/>
  <c r="G641" i="8"/>
  <c r="G687" i="8"/>
  <c r="G774" i="8"/>
  <c r="G871" i="8"/>
  <c r="G517" i="8"/>
  <c r="G539" i="8"/>
  <c r="G734" i="8"/>
  <c r="G825" i="8"/>
  <c r="G51" i="9"/>
  <c r="G518" i="8"/>
  <c r="G24" i="9"/>
  <c r="G567" i="8"/>
  <c r="G618" i="8"/>
  <c r="G643" i="8"/>
  <c r="G713" i="8"/>
  <c r="G735" i="8"/>
  <c r="G754" i="8"/>
  <c r="G802" i="8"/>
  <c r="G826" i="8"/>
  <c r="G850" i="8"/>
  <c r="G872" i="8"/>
  <c r="G594" i="8"/>
  <c r="G619" i="8"/>
  <c r="G644" i="8"/>
  <c r="G30" i="9"/>
  <c r="G32" i="9"/>
  <c r="G777" i="8"/>
  <c r="G803" i="8"/>
  <c r="G852" i="8"/>
  <c r="G52" i="9"/>
  <c r="Q54" i="9" l="1"/>
  <c r="P54" i="9"/>
  <c r="P16" i="8"/>
  <c r="P874" i="8" s="1"/>
  <c r="Q16" i="8"/>
  <c r="Q874" i="8" s="1"/>
  <c r="N874" i="8"/>
</calcChain>
</file>

<file path=xl/sharedStrings.xml><?xml version="1.0" encoding="utf-8"?>
<sst xmlns="http://schemas.openxmlformats.org/spreadsheetml/2006/main" count="49599" uniqueCount="3696">
  <si>
    <t>נספח א' - אגודות שלא עמדו בתנאי סף מנהליים</t>
  </si>
  <si>
    <t>מס'</t>
  </si>
  <si>
    <t>מספר בקשה</t>
  </si>
  <si>
    <t>מספר גוף</t>
  </si>
  <si>
    <t>מס' עמותה</t>
  </si>
  <si>
    <t>שם גוף</t>
  </si>
  <si>
    <t>סיבת דחייה</t>
  </si>
  <si>
    <t>מכבי בית אריה - עופרים כדורסל (ע"ר</t>
  </si>
  <si>
    <t>לא תקין מנהלית</t>
  </si>
  <si>
    <t>מועדון ספורט נתניה קולט כהן (ע"ר)</t>
  </si>
  <si>
    <t>תקינים מנהלית למעט אי הגשת אישור ניהול תקין</t>
  </si>
  <si>
    <t>העתיד - ג'דיידה - מכר (ע"ר)</t>
  </si>
  <si>
    <t>העמותה לקידום הכדורסל בקרית ביאליק</t>
  </si>
  <si>
    <t>העמותה לטיפוח הספורטאי הצעיר במגזר</t>
  </si>
  <si>
    <t>ריף עתיד הספורט בהרצליה והסביבה (ע"</t>
  </si>
  <si>
    <t>מרכז איגרוף אום אל פחם (מ.א.א.א.פ)</t>
  </si>
  <si>
    <t>העמותה לזכר זידאן סייף ז"ל (ע"ר)</t>
  </si>
  <si>
    <t>לא תקין מנהלית. כמו כן, לא דווחו ע"י האיגודים כלל</t>
  </si>
  <si>
    <t>מכבי אקרובטים - ירושלים (ע"ר)</t>
  </si>
  <si>
    <t>אריה לבן קרית אתא (ע"ר)</t>
  </si>
  <si>
    <t>גמאהיר - עמותה לקידום ספורט בטירה (</t>
  </si>
  <si>
    <t>העמותה לחינוך וקידום כדורגל הפועל ק</t>
  </si>
  <si>
    <t>עמותה לקידום הספורט - אבן יהודה (ע"</t>
  </si>
  <si>
    <t>אשבאל כדורגל פרדיס (ע"ר)</t>
  </si>
  <si>
    <t>אקוואטלון נתניה- מרכז לקידום תרבות</t>
  </si>
  <si>
    <t>עמותת ספורט הישגי ועממי בראשון לציו</t>
  </si>
  <si>
    <t>עמותת אלכרום לספורט - מגד אל כרום (</t>
  </si>
  <si>
    <t>קיקבוקס כנא (ע"ר)</t>
  </si>
  <si>
    <t>עמותה לקידום הספורט באשקלון (ע"ר)</t>
  </si>
  <si>
    <t>נעורי מכבי (ע"ר)</t>
  </si>
  <si>
    <t>מועדון ובית ספר לטניס שולחן נתניה (</t>
  </si>
  <si>
    <t>אלריאדה מן אג'ל בלדי שפרעם (ע"ר)</t>
  </si>
  <si>
    <t>עמותה לקידום הספורט ההישגי אסד טים</t>
  </si>
  <si>
    <t>מכבי אושן חדרה (ע"ר)</t>
  </si>
  <si>
    <t>העמותה לקידום ופיתוח הספורט באזור ה</t>
  </si>
  <si>
    <t>מכבי עמי ספורט אילת האבקות ואמנויות</t>
  </si>
  <si>
    <t>הרשתות הכחולות א.ש בע"מ</t>
  </si>
  <si>
    <t>איאן- עמותה לקידום הספורט בקלנסואה</t>
  </si>
  <si>
    <t>עמותת לקרוס הרצליה (ע"ר)</t>
  </si>
  <si>
    <t>עמותת לקרוס באר שבע (ע"ר)</t>
  </si>
  <si>
    <t>עמותת לקרוס נתניה (ע"ר)</t>
  </si>
  <si>
    <t>עמותת לקרוס אשקלון (ע"ר)</t>
  </si>
  <si>
    <t>אזור- עתיד טוב לספורט (ע"ר)</t>
  </si>
  <si>
    <t>אלפארוק העמותה לטיפוח וקידום ספורט</t>
  </si>
  <si>
    <t>עמותת האקדמיה לטניס כפיר ונמרוד (ע"</t>
  </si>
  <si>
    <t>אגודת מכבי רמת - חן - השקמה (ע"ר)</t>
  </si>
  <si>
    <t>עמותת קראטה שוטוקאן ישראל ע"ש גיישי</t>
  </si>
  <si>
    <t>עמותה לקידום הספורט והתרבות בכפר כא</t>
  </si>
  <si>
    <t>פיתוח הספורט ברחובות והשפלה (ע"ר)</t>
  </si>
  <si>
    <t>מועדון כדורגל הפועל פסוטה (ע"ר)</t>
  </si>
  <si>
    <t>הפועל ספורטאי המחר גן יבנה והסביבה</t>
  </si>
  <si>
    <t>עתיד הספורט באשדוד והסביבה (ע"ר)</t>
  </si>
  <si>
    <t>אחי עכו (ע"ר)</t>
  </si>
  <si>
    <t>הפועל רוכבי הנגב (ע"ר)</t>
  </si>
  <si>
    <t>היכל הספורט מכבי חולון )ע"ר(</t>
  </si>
  <si>
    <t>ריף מועדון צלילה בע"מ</t>
  </si>
  <si>
    <t>אלאביד- מעלה עירון (ע"ר)</t>
  </si>
  <si>
    <t>המרכז לרכיבה - נקודת מפגש (ע"ר)</t>
  </si>
  <si>
    <t>כוכבי העתיד שפרעם (ע"ר)</t>
  </si>
  <si>
    <t>איחוד בני אבטין- כדורגל (ע"ר)</t>
  </si>
  <si>
    <t>עמותת ספורט בכפר בועיינה נוג'ידאת (</t>
  </si>
  <si>
    <t>גירז (ע"ר)</t>
  </si>
  <si>
    <t>עמותת זמרין להתעמלות מכשירים וספורט</t>
  </si>
  <si>
    <t>בקשות כפולות</t>
  </si>
  <si>
    <t>עמותה לקידום הכדורסל ביבנה (ע"ר)</t>
  </si>
  <si>
    <t>עמותה עירונית מעלות תרשיחא לספורט ה</t>
  </si>
  <si>
    <t>כדורגל נשים רעננה (ע"ר)</t>
  </si>
  <si>
    <t>נספח ב' - אגודות שעמדו בתנאי סף מנהליים ולא דווחו ע"י האיגודים כלל</t>
  </si>
  <si>
    <t>שם מגיש הבקשה</t>
  </si>
  <si>
    <t>מקדמה ששולמה במהלך 2025 - יש לרשום חוב במרכב"ה בסכום זה</t>
  </si>
  <si>
    <t>כוכבי המדבר (ע"ר)</t>
  </si>
  <si>
    <t>האגודה לספורט על הקרח והגלגלת - חיפ</t>
  </si>
  <si>
    <t>מכבי גן יבנה כדורגל (ע"ר)</t>
  </si>
  <si>
    <t>תהיי העתיד עמותה לקידום הספורט (ע"ר</t>
  </si>
  <si>
    <t>כדורסל כפר האורנים (ע"ר)</t>
  </si>
  <si>
    <t>עמותת איתן - העמותה לקידום ספורט המ</t>
  </si>
  <si>
    <t>מתגלגלים בבנימינה וגבעת עדה (ע"ר)</t>
  </si>
  <si>
    <t>ג'רוספורט- העמותה לקידום הטניס והבי</t>
  </si>
  <si>
    <t>אחווה בני כפר קרע (ע"ר)</t>
  </si>
  <si>
    <t>"סחלבים" - העמותה העירונית למתנ"ס מ</t>
  </si>
  <si>
    <t>דרב אלעין (ע"ר)</t>
  </si>
  <si>
    <t>כוכבי הקלסיקו לכדורגל (ע"ר)</t>
  </si>
  <si>
    <t>מועדון ספורט כדורסל אשקלון 2011 (ע"</t>
  </si>
  <si>
    <t>מועדון בני עין מאהל (ע"ר)</t>
  </si>
  <si>
    <t>נספח ג' - אגודות שעמדו בתנאי סף מנהליים ולא עמדו בתנאי סף מקצועיים</t>
  </si>
  <si>
    <t>מזהה מגיש הבקשה</t>
  </si>
  <si>
    <t>גמלים באר שבע (ע"ר)</t>
  </si>
  <si>
    <t>אתגר רעננה (ע"ר)</t>
  </si>
  <si>
    <t>עמותה לקידום הספורט ברמת-נגב (ע"ר)</t>
  </si>
  <si>
    <t>העמותה לקידום כדורגל באולמות ראשון</t>
  </si>
  <si>
    <t>הפועל מועדון נווה דוד חולון כדורגל</t>
  </si>
  <si>
    <t>סי.אס.תי ספורט רמת הגולן (ע"ר)</t>
  </si>
  <si>
    <t>הכדור הרץ - ראשון לציון (ע"ר)</t>
  </si>
  <si>
    <t>מכבי שחייני אשקלון (ע"ר)</t>
  </si>
  <si>
    <t>בראבו, עמותה (ע"ר)</t>
  </si>
  <si>
    <t>העמותה לקידום רכיבה ספורטיבית על סו</t>
  </si>
  <si>
    <t>מרכז קהילתי מתנ"ס אל קסום (ע"ר)</t>
  </si>
  <si>
    <t>מכבי גזר רחובות לרולרבליידס (ע"ר)</t>
  </si>
  <si>
    <t>בית"ר עזרא (ע"ר)</t>
  </si>
  <si>
    <t>אקווה סקול נוף הגליל (ע"ר)</t>
  </si>
  <si>
    <t>לין סווימנג כפר קרע והמשולש (ע''ר)</t>
  </si>
  <si>
    <t>מועדון "אלון" (ע"ר)</t>
  </si>
  <si>
    <t>מועדון הספורט - מכבי צעירי אשקלון (</t>
  </si>
  <si>
    <t>מכבי נחלת יצחק ת"א (ע"ר)</t>
  </si>
  <si>
    <t>מועדון טניס שולחן הפועל כפר סבא (ע</t>
  </si>
  <si>
    <t>עמותת טניס שולחן נס-ציונה (ע"ר)</t>
  </si>
  <si>
    <t>נספח ד' - אגודות שעמדו בתנאי סף מנהליים ומקצועיים ומאושרות לתמיכה</t>
  </si>
  <si>
    <t>מס' מגיש (ספק)</t>
  </si>
  <si>
    <t>נתמכים לראשונה</t>
  </si>
  <si>
    <t>נדרש להפחית קנס על אי הגשת אישור ניהול תקין במועד כן/לא</t>
  </si>
  <si>
    <t>מס' ימי איחור</t>
  </si>
  <si>
    <t>קנס על אי הגשת אישור ניהול תקין במועד</t>
  </si>
  <si>
    <t>סכום מבוקש</t>
  </si>
  <si>
    <t>מס' מופעים</t>
  </si>
  <si>
    <t>סכום תמיכה מאושר בהתאם למודל</t>
  </si>
  <si>
    <t>סכום תמיכה מאושר בהתאם למודל לאחר השוואה לסכום מבוקש והפחתת קנס על אי הגשת אישור ניהול תקין</t>
  </si>
  <si>
    <t>מקדמה ששולמה במהלך 2025</t>
  </si>
  <si>
    <t>שולמה מקדמה במהלך 2025 הגבוהה מהסכום שאושר במודל - יש לרשום חוב במרכב"ה בסכום זה</t>
  </si>
  <si>
    <t>יתרה לתשלום בכפוף להגשת דוח ביצוע</t>
  </si>
  <si>
    <t>הערות</t>
  </si>
  <si>
    <t>עמותת הפועל אום אל פחם 1102 )ע"ר(</t>
  </si>
  <si>
    <t>אונו כדוריד - ספורט (ע"ר)</t>
  </si>
  <si>
    <t>איחוד בני כפר- קאסם (ע"ר)</t>
  </si>
  <si>
    <t>אליצור - חולון (ע"ר)</t>
  </si>
  <si>
    <t>אליצור תל אביב (ע"ר)</t>
  </si>
  <si>
    <t>מועדון השגי מכבי בני הנגב באר שבע (</t>
  </si>
  <si>
    <t>הפועל שחייה בת ים (ע"ר)</t>
  </si>
  <si>
    <t>סגל התעמלות אומנותית-חדרה (ע"ר)</t>
  </si>
  <si>
    <t>קבוצת הכדורגל הפועל רמת גן גבעתיים</t>
  </si>
  <si>
    <t>הפועל רמת גן גבעתיים (א.נ.) מחלקת ה</t>
  </si>
  <si>
    <t>מועדון לקידום כדורגל נשים ברמת השרו</t>
  </si>
  <si>
    <t>שועאע כפר קאסם (ע"ר)</t>
  </si>
  <si>
    <t>הפועל אוסישקין תל-אביב (ע"ר)</t>
  </si>
  <si>
    <t>העמותה לקידום כדורגל נשים בפתח תקוה</t>
  </si>
  <si>
    <t>מועדון כדורסל גלבוע עפולה (ע"ר)</t>
  </si>
  <si>
    <t>עמותה לקידום ההאבקות והג'ודו ברחובו</t>
  </si>
  <si>
    <t>עמותת הספורט בזבולון (ע"ר)</t>
  </si>
  <si>
    <t>סלעים איתנים - עמותה לקידום ספורט כ</t>
  </si>
  <si>
    <t>הפועל חוף השרון (ע"ר)</t>
  </si>
  <si>
    <t>אגודת ספורט יקנעם כדורמים (ע"ר)</t>
  </si>
  <si>
    <t>מועדון השחמט כפר סבא (ע"ר)</t>
  </si>
  <si>
    <t>מועדון ספורט לב ירושלים (ע"ר)</t>
  </si>
  <si>
    <t>מכבי "הארזים" רמת גן (ע"ר)</t>
  </si>
  <si>
    <t>מועדון ספורט עילבון (ע"ר)</t>
  </si>
  <si>
    <t>התאגדות לתרבות גופנית הפועל עפולה (</t>
  </si>
  <si>
    <t>מכבי אבשלום פ"ת - מחלקת כדורגל (ע</t>
  </si>
  <si>
    <t>עמותת ידידי מכבי רמת חן (ע"ר)</t>
  </si>
  <si>
    <t>העמותה לקידום ספורט נשים בקרית גת (</t>
  </si>
  <si>
    <t>עמותת ספורט וכדורגל בקרית גת (ע"ר)</t>
  </si>
  <si>
    <t>מועדון הכדורמים הפועל קרית טבעון (ע</t>
  </si>
  <si>
    <t>רומח אבירים - סיוף עכו (ע"ר)</t>
  </si>
  <si>
    <t>החברה העירונית לספורט- שדרות בע"מ (</t>
  </si>
  <si>
    <t>עמותת צעירי הנגב - רהט (ע"ר)</t>
  </si>
  <si>
    <t>בית"ר כפר כנא (ע"ר)</t>
  </si>
  <si>
    <t>מ.כ. בית"ר נילי חיפה (2000) (ע"ר)</t>
  </si>
  <si>
    <t>צעד לפני כולם - העמותה לקידום הספור</t>
  </si>
  <si>
    <t>מ.ס. צעירי בית"ר באר שבע (ע"ר)</t>
  </si>
  <si>
    <t>ביתר אשדוד - טניס שולחן (ע"ר)</t>
  </si>
  <si>
    <t>מועדון מחליקי ראשון לציון (ע"ר)</t>
  </si>
  <si>
    <t>מורדי יהודה (ע"ר)</t>
  </si>
  <si>
    <t>מועדון ניווט גליל (ע"ר)</t>
  </si>
  <si>
    <t>אגודת הבאולינג פתח תקוה (ע"ר)</t>
  </si>
  <si>
    <t>ספורטאי מודיעין עיר העתיד (ע"ר)</t>
  </si>
  <si>
    <t>עמותה לקידום ענפי ספורט אולימפיים ל</t>
  </si>
  <si>
    <t>העמותה לקידום התעמלות אמנותית בכפר</t>
  </si>
  <si>
    <t>ביתר אשדוד - כדורגל )ע''ר(</t>
  </si>
  <si>
    <t>פטנק רוטשילד תל אביב (ע"ר)</t>
  </si>
  <si>
    <t>מועדון בדמינטון יהוד (ע"ר)</t>
  </si>
  <si>
    <t>העמותה לקידום השחמט בנהריה (ע"ר)</t>
  </si>
  <si>
    <t>מועדון בדמינטון באר שבע (ע"ר)</t>
  </si>
  <si>
    <t>"עצמה ג'ודוקאן כפר-סבא" (חל"צ)</t>
  </si>
  <si>
    <t>עצמה ג'ודוקאן מרכז פ"ת (חל"צ)</t>
  </si>
  <si>
    <t>עצמה ג'ודוקאן רעננה (חל"צ)</t>
  </si>
  <si>
    <t>עצמה ג'דוקאן ניפון רעות (חל"צ)</t>
  </si>
  <si>
    <t>עמותת כדורגל צעירי חיפה (ע"ר)</t>
  </si>
  <si>
    <t>עמותת ידידי בית"ר רמת גן - כדורגל (</t>
  </si>
  <si>
    <t>עמותת טניס קלאב עמק חפר (ע"ר)</t>
  </si>
  <si>
    <t>מסטרס חיפה, מועדון אופניים (ע"ר)</t>
  </si>
  <si>
    <t>מועדון כדורגל נוה יוסף )ע"ר(</t>
  </si>
  <si>
    <t>באולינג מודיעין מכבים רעות (ע"ר)</t>
  </si>
  <si>
    <t>מועדון הכדורת העירוני רעננה (ע"ר)</t>
  </si>
  <si>
    <t>מועדון סקי מים בכבלים תל-אביב (ע"ר)</t>
  </si>
  <si>
    <t>מועדון פטנק ראשון לציון (ע"ר)</t>
  </si>
  <si>
    <t>המועדון לספורט באוניברסיטת תל-אביב</t>
  </si>
  <si>
    <t>עמותת הכדורעף הפועל מטה אשר/עכו )ע"</t>
  </si>
  <si>
    <t>הפועל תמרה כדורסל (ע''ר)</t>
  </si>
  <si>
    <t>הפועל ירושלים - חברה לניהול בע"מ</t>
  </si>
  <si>
    <t>מרכז קהילתי מתנ"ס בנימינה- גבעת עדה</t>
  </si>
  <si>
    <t>אדום ניהול סל בע"מ</t>
  </si>
  <si>
    <t>קשתי מכבי ירושלים (ע"ר)</t>
  </si>
  <si>
    <t>עמותת ספורט בגין חולון (ע"ר)</t>
  </si>
  <si>
    <t>מכבי חיפה כרמל )ע"ר(</t>
  </si>
  <si>
    <t>הפועל חדרה שולם שוורץ (ע"ר)</t>
  </si>
  <si>
    <t>מועדון כדורגל בנות נתניה )ע"ר(</t>
  </si>
  <si>
    <t>מועדון לענפי ספורט מכבי תל אביב (ע"</t>
  </si>
  <si>
    <t>מועדון טריאתלון איילות - תל אביב -</t>
  </si>
  <si>
    <t>מועדון ישראלי לרצים "איילות" (ע"ר)</t>
  </si>
  <si>
    <t>אל-נאדי אל-אורתודוקסי - עמותת ספורט</t>
  </si>
  <si>
    <t>מיטב קידום תרבות הספורט קרית יובל -</t>
  </si>
  <si>
    <t>איילות רוכבי אופניים (ע"ר)</t>
  </si>
  <si>
    <t>עמותת מועדון השייט הפועל זבולון עכו</t>
  </si>
  <si>
    <t>קשר ספורט בע"מ</t>
  </si>
  <si>
    <t>איל"ן אגוד ישראלי לילדים נפגעים (ע"</t>
  </si>
  <si>
    <t>מועדון בדמינטון חצור (ע"ר)</t>
  </si>
  <si>
    <t>העמותה לקידום הספורט בנחלת יהודה וש</t>
  </si>
  <si>
    <t>עמותת רחף (ע"ר)</t>
  </si>
  <si>
    <t>הפועל באר שבע עתיד הנגב כדורסל )ע "</t>
  </si>
  <si>
    <t>העמותה לקידום הספורט אופקים - כדורס</t>
  </si>
  <si>
    <t>מועדון ארוחת הבוקר ירושלים - עמותה</t>
  </si>
  <si>
    <t>מועדון כדורגל הפועל כפר סבא ש.ל.י.</t>
  </si>
  <si>
    <t>מועדון ניווט כרמל (ע"ר)</t>
  </si>
  <si>
    <t>עמותת קיק בוקס ירכא (ע"ר)</t>
  </si>
  <si>
    <t>מועדון כדור-יד באר שבע (ע"ר)</t>
  </si>
  <si>
    <t>מועדון כדורסל עוצמה מודיעין (ע"ר)</t>
  </si>
  <si>
    <t>עמותת הגרפלינג (האבקות למטרת הכנעה)</t>
  </si>
  <si>
    <t>פאגסוס - אומנויות לחימה (ע"ר)</t>
  </si>
  <si>
    <t>מועדון חתירה חיפה (ע"ר)</t>
  </si>
  <si>
    <t>העמותה לקידום הכדורסל באשקלון (ע"ר)</t>
  </si>
  <si>
    <t>האימפריה לטיפוח הכדורגל גברים בבאר</t>
  </si>
  <si>
    <t>העמותה לפיתוח הספורט והאתלטיקה בירו</t>
  </si>
  <si>
    <t>בית הספר לספורט ואתלטיקה בנתניה ע"ר</t>
  </si>
  <si>
    <t>מועדון הכדורסל - אליצור אשדוד (ע"ר)</t>
  </si>
  <si>
    <t>העמותה לקידום טניס שולחן (ע"ר)</t>
  </si>
  <si>
    <t>מועדון כדורעף רעננה (ע"ר)</t>
  </si>
  <si>
    <t>העמותה לקידום הספורט והחינוך - כאוכ</t>
  </si>
  <si>
    <t>מועדון אתלטיקה קלה מכבי ראשון לציון</t>
  </si>
  <si>
    <t>עמותת הספורט ואומנויות הלחימה המשול</t>
  </si>
  <si>
    <t>עמותת מכבי באר שבע - נשים (ע"ר)</t>
  </si>
  <si>
    <t>מתנ"ס שפיר (ע"ר)</t>
  </si>
  <si>
    <t>מסד פתח תקווה (ע"ר)</t>
  </si>
  <si>
    <t>העמותה לקידום הספורט בנוף הגליל (ע"</t>
  </si>
  <si>
    <t>החברה לניהול מועדון כדורגל - הפועל</t>
  </si>
  <si>
    <t>קשתי מכבי ראשון (ע"ר)</t>
  </si>
  <si>
    <t>עמותה עירונית לספורט בצפת (ע"ר)</t>
  </si>
  <si>
    <t>קטמון מועדון אוהדים - איחוד אוהדי ה</t>
  </si>
  <si>
    <t>מכבי רמת גן - לקידום הכדורסל והספור</t>
  </si>
  <si>
    <t>האחווה הכחולה (ע''ר)</t>
  </si>
  <si>
    <t>כאן בשבילך - מגדל העמק (ע"ר)</t>
  </si>
  <si>
    <t>מועדון הכדורסל מכבי פרדס חנה / קיסר</t>
  </si>
  <si>
    <t>מועדון הכדורגל הפועל צפרירים 2006 ח</t>
  </si>
  <si>
    <t>העמותה לקידום הספורט ותרבות הפנאי ב</t>
  </si>
  <si>
    <t>נוער חולון לקידום הספורט (ע"ר)</t>
  </si>
  <si>
    <t>עמותת הספורט בעמק הירדן (ע"ר)</t>
  </si>
  <si>
    <t>קידום שחייה עומר (ע"ר)</t>
  </si>
  <si>
    <t>עמותת נוער בית"ר אורן ירושלים (ע"ר)</t>
  </si>
  <si>
    <t>מועדון הכדורגל מ.ח. בית"ר ירושלים )</t>
  </si>
  <si>
    <t>השגי באר שבע האבקות חופשית (ע"ר)</t>
  </si>
  <si>
    <t>אגודת כדוריד ראשון לציון (ע"ר)</t>
  </si>
  <si>
    <t>דור העתיד אונו בע"מ (חל"צ)</t>
  </si>
  <si>
    <t>העמותה לקידום הכדורגל בטבריה )ע"ר(</t>
  </si>
  <si>
    <t>מכבי - מועדון התעמלות אריאל (ע"ר)</t>
  </si>
  <si>
    <t>עמותת ידידי אגודת הפועל כפר שלם לקי</t>
  </si>
  <si>
    <t>עמותת מועדון השייט מכמורת עמק חפר (</t>
  </si>
  <si>
    <t>העמותה לקידום הנוער בכדורסל בירושלי</t>
  </si>
  <si>
    <t>קידום צעיר - עמותה לקידום הספורט וה</t>
  </si>
  <si>
    <t>מועדון הסייף הפועל כפר סבא (ע"ר)</t>
  </si>
  <si>
    <t>מכבי יונתן אבנר הרי (ע"ר)</t>
  </si>
  <si>
    <t>עמותת ספורט חוף הכרמל (ע"ר)</t>
  </si>
  <si>
    <t>עמותת בני קלנסווה לספורט יותר טוב )</t>
  </si>
  <si>
    <t>כפפות הזהב נהריה (ע"ר)</t>
  </si>
  <si>
    <t>יוניפייט חיפה (ע"ר)</t>
  </si>
  <si>
    <t>מועדון חיפה לכדורת הדשא (ע"ר)</t>
  </si>
  <si>
    <t>עצמה בועז - אומנויות לחימה (ע"ר)</t>
  </si>
  <si>
    <t>ע.ל.ה. גילגולים - בי"ס להתעמלות ספו</t>
  </si>
  <si>
    <t>המרכז לרכיבת אופניים ולחברה (ע"ר)</t>
  </si>
  <si>
    <t>העמותה לקידום כדורגל נשים - הפועל ב</t>
  </si>
  <si>
    <t>עמותה לקידום קרב מגע ראשון לציון (ע</t>
  </si>
  <si>
    <t>מרכז לחינוך וספורט רמת השרון (ע"ר)</t>
  </si>
  <si>
    <t>הורי מחליקי חולון בגלגליות (ע"ר)</t>
  </si>
  <si>
    <t>העמותה לקידום השייט בנהריה - הימיה</t>
  </si>
  <si>
    <t>אופק כרמיאל לכדורגל (ע"ר)</t>
  </si>
  <si>
    <t>מ.ס.ד. - מועדון ספורט דתי - רחובות</t>
  </si>
  <si>
    <t>אקרוג'ים - העמותה לקידום ענף ההתעמל</t>
  </si>
  <si>
    <t>צעירי אום אל פחם לכדורגל )ע"ר(</t>
  </si>
  <si>
    <t>מכבי הרצליה (תפעול) בע"מ (חל"צ)</t>
  </si>
  <si>
    <t>מועדון מכבי הוד השרון כדור-עף (ע"ר)</t>
  </si>
  <si>
    <t>העמותה לקידום נוער וספורט בישוב עין</t>
  </si>
  <si>
    <t>עמותת בני א. א. פחם לקידום הספורט ב</t>
  </si>
  <si>
    <t>העמותה לקידום כדורגל נשים בצפון (ע"</t>
  </si>
  <si>
    <t>מועדון השחמט - ראשון לציון (ע"ר)</t>
  </si>
  <si>
    <t>בני יהודה תל אביב (2003) (ע"ר)</t>
  </si>
  <si>
    <t>הפועל חיפה מילניום בע"מ (חל"צ)</t>
  </si>
  <si>
    <t>הפועל - מועדון הקליעה גבעת נשר (ע"ר</t>
  </si>
  <si>
    <t>עמותת הפועל לקידום הספורט הייצוגי ב</t>
  </si>
  <si>
    <t>גולדן רקט (ע"ר)</t>
  </si>
  <si>
    <t>עמותת ותיקי כנא לספורט ותרבות (ע"ר)</t>
  </si>
  <si>
    <t>קודוקאן - ישראל - מרכז לקידום תרבות</t>
  </si>
  <si>
    <t>מועדון קלעי חיפה (ע"ר)</t>
  </si>
  <si>
    <t>עמותת מועדון ניווט עמק יזרעאל (ע"ר)</t>
  </si>
  <si>
    <t>קרית-ים נטו לקידום כדורגל, חינוך ור</t>
  </si>
  <si>
    <t>מועדון הכדוריד - מכבי ראשון לציון (</t>
  </si>
  <si>
    <t>נ.ש.ג.ע. (נשים גליל עליון ) (ע"ר)</t>
  </si>
  <si>
    <t>מועדון כדורגל מכבי נהריה 2011 (ע"ר)</t>
  </si>
  <si>
    <t>מועדון הכדורסל הוד השרון (ע"ר)</t>
  </si>
  <si>
    <t>עמותת בני אכסאל (ע"ר)</t>
  </si>
  <si>
    <t>ע.ל.ה. העמותה לקידום הספורט ברעננה</t>
  </si>
  <si>
    <t>מכבי זכרון יעקב (ע"ר)</t>
  </si>
  <si>
    <t>הפועל מופת בת-ים (ע"ר)</t>
  </si>
  <si>
    <t>סוסים ואתגרים-חוף השרון (ע''ר)</t>
  </si>
  <si>
    <t>עמותת ספורט חריש וסביבותיה (ע''ר)</t>
  </si>
  <si>
    <t>פיסגה - לקידום אומנויות הלחימה בישר</t>
  </si>
  <si>
    <t>עמותת ספורטאי שוגון קראטה מודיעין (</t>
  </si>
  <si>
    <t>סיכוי לצעירים סל"צ חיפה (ע"ר)</t>
  </si>
  <si>
    <t>מיטב קידום תרבות הספורט נתניה (ע"ר)</t>
  </si>
  <si>
    <t>עמותת ספורט מיסודה של המועצה האזורי</t>
  </si>
  <si>
    <t>עמותה לקידום ענף סיוף וסיוף נכים (ע</t>
  </si>
  <si>
    <t>א.כ. - נס ציונה (ע"ר)</t>
  </si>
  <si>
    <t>"מכבי רמת יצחק" ברמת גן</t>
  </si>
  <si>
    <t>מרכז תרבות באופקים עש סמואל רובין ב</t>
  </si>
  <si>
    <t>מועדון כדורסל מכבי שפרעם (ע"ר)</t>
  </si>
  <si>
    <t>הפועל בית יצחק שער חפר (ע"ר)</t>
  </si>
  <si>
    <t>עמותת כדור סל 1990 הפועל פתח תקוה (</t>
  </si>
  <si>
    <t>מכבי ראשל"צ - כדורסל (ע"ר)</t>
  </si>
  <si>
    <t>מכבי השרון נתניה (ע"ר)</t>
  </si>
  <si>
    <t>בני הרצליה (ע"ר)</t>
  </si>
  <si>
    <t>אוהדי הספורט הקסמאוי (א.ס.ק) ע"ר)</t>
  </si>
  <si>
    <t>עמותת הגליל לקידום הספורט (ע"ר)</t>
  </si>
  <si>
    <t>מכבי עירוני אשדוד (ע"ר)</t>
  </si>
  <si>
    <t>עמותת מועדון הספורט עמישב (ע"ר)</t>
  </si>
  <si>
    <t>נאמני בית"ר קרית גת (ע"ר)</t>
  </si>
  <si>
    <t>מכבי עצמאות פתח תקוה (מחלקת כדורסל)</t>
  </si>
  <si>
    <t>מועדון הכדורגל מכבי צור שלום (ע"ר)</t>
  </si>
  <si>
    <t>מועדון הכדורגל לנשים מכבי צור שלום</t>
  </si>
  <si>
    <t>עמותת טורעאן לכדורגל (ע"ר)</t>
  </si>
  <si>
    <t>קרן קרית מלאכי לפיתוח ולקידום הספור</t>
  </si>
  <si>
    <t>כנות - )ע"ר(</t>
  </si>
  <si>
    <t>מכבי רעננה (ע"ר)</t>
  </si>
  <si>
    <t>עמותת נס ציונה כדורסל 2006 (ע"ר)</t>
  </si>
  <si>
    <t>מכבי קביליו יפו (ע"ר)</t>
  </si>
  <si>
    <t>העמותה לפיתוח ענף ספורטיבי למחול, ס</t>
  </si>
  <si>
    <t>אייס חולון (ע"ר)</t>
  </si>
  <si>
    <t>מועדון כדורגל - מכבי נתניה (2016) ב</t>
  </si>
  <si>
    <t>מועדון הספורט "סטאר" בת-ים (ע"ר)</t>
  </si>
  <si>
    <t>ג'מים הפועל אילת בשחייה (ע"ר)</t>
  </si>
  <si>
    <t>שרעבי -אומנויות לחימה (ע"ר)</t>
  </si>
  <si>
    <t>עמותת הספורט ההישגי בבית שמש וסביבו</t>
  </si>
  <si>
    <t>סאנג- רוק טאקוונדו (ע"ר)</t>
  </si>
  <si>
    <t>העמותה לקידום הספורט והחינוך אריאל</t>
  </si>
  <si>
    <t>מועדון ספורט אשדוד (ע"ר)</t>
  </si>
  <si>
    <t>מועדון כדורסל "בנות אשדוד" (ע"ר)</t>
  </si>
  <si>
    <t>מכבי - מועדון ספורט יהודה רחובות (ע</t>
  </si>
  <si>
    <t>עמותת פרחי הדרום לקידום הספורט בגדר</t>
  </si>
  <si>
    <t>מכבי בני ריינה - עמותה לקידום הספור</t>
  </si>
  <si>
    <t>מועדון הכדורסל - מכבי תל אביב (ע"ר)</t>
  </si>
  <si>
    <t>מכבי אורנית (ע"ר)</t>
  </si>
  <si>
    <t>מכבי מכבים (ע"ר)</t>
  </si>
  <si>
    <t>עמותת פיתוח הכדורגל בירכא )ע"ר(</t>
  </si>
  <si>
    <t>ספורטאי מכבי אשדוד (ע"ר)</t>
  </si>
  <si>
    <t>העמותה לקידום כדורסל נשים אס"א ירוש</t>
  </si>
  <si>
    <t>ל.כ.ן. לקדום כדורסל נשים (ע"ר)</t>
  </si>
  <si>
    <t>מרכז קהילתי בקרית ים עש מנדל בע"מ (</t>
  </si>
  <si>
    <t>כדורגל כדרך חיים- לפיתוח הכדורגל בג</t>
  </si>
  <si>
    <t>מועדון כדורגל מכבי עתלית (ע"ר)</t>
  </si>
  <si>
    <t>מועדון כדוררגל (קבוצת העיר שפרעם) (</t>
  </si>
  <si>
    <t>עידן חדש לספורט בראמה (ע"ר)</t>
  </si>
  <si>
    <t>נושמים ספורט-ואדי עארה ????? ?????</t>
  </si>
  <si>
    <t>מרכז הכדורסל מכבי אילת (ע"ר)</t>
  </si>
  <si>
    <t>מכבי ניר השרון - כדורגל פלוס (ע"ר)</t>
  </si>
  <si>
    <t>מועדון ספורט מכבי בני הכרמל (ע"ר)</t>
  </si>
  <si>
    <t>העמותה למצוינות בכדורגל גליל- גולן</t>
  </si>
  <si>
    <t>מועדון כדורגל כרמל חיפה (ע"ר)</t>
  </si>
  <si>
    <t>העמותה לקידום כדורגל באכסאל (ע"ר)</t>
  </si>
  <si>
    <t>עמותת מכבי לקידום הספורט ביהוד מונו</t>
  </si>
  <si>
    <t>מכבי צעירי הגבעה - כדורגל גבעת שמוא</t>
  </si>
  <si>
    <t>העמותה לפיתוח ספורטאים מג'אר פ.ע (ע</t>
  </si>
  <si>
    <t>דרים עמותה לקידום הכדורגל ביפיע (ע"</t>
  </si>
  <si>
    <t>עמותת מכבי אחי אכסאל (ע"ר)</t>
  </si>
  <si>
    <t>צעירי ג'ת - כדורסל )ע"ר(</t>
  </si>
  <si>
    <t>אלעאהד אלשבאבי אלטמראוי לכדורגל (ע"</t>
  </si>
  <si>
    <t>צעד וחצי באר יעקב )ע"ר(</t>
  </si>
  <si>
    <t>מועדון ספורט עצמה כרמיאל (ע"ר)</t>
  </si>
  <si>
    <t>מועדון הכדורגל מכבי רחובות (ע"ר)</t>
  </si>
  <si>
    <t>מועדון ספורט כדורגל בגין רמלה (ע"ר</t>
  </si>
  <si>
    <t>עמותת צעירי סכנין לחינוך בריאות וספ</t>
  </si>
  <si>
    <t>מועדון ספורט טירת כרמל כדורגל (ע''ר</t>
  </si>
  <si>
    <t>הישגי כרמיאל בענפי הספורט כדורסל וכ</t>
  </si>
  <si>
    <t>מועדון ספורט חרשים יהוד - מונוסון (</t>
  </si>
  <si>
    <t>מתנס בנימין (ע"ר)</t>
  </si>
  <si>
    <t>מועדון ספורט בית דגן (ע"ר)</t>
  </si>
  <si>
    <t>מכבי קרית אתא (ע"ר)</t>
  </si>
  <si>
    <t>עמותת שוחרי ספורט כפר יונה (2001) (</t>
  </si>
  <si>
    <t>עמותת "מכבי" באר-שבע בראשות אבוקסיס</t>
  </si>
  <si>
    <t>מועדון כדורגל מעיליא (ע"ר)</t>
  </si>
  <si>
    <t>מועדון ספורט הפועל רובי שפירא חיפה</t>
  </si>
  <si>
    <t>עמותת קבוצת כדורגל אלנהדה (ע"ר)</t>
  </si>
  <si>
    <t>מועדון כדורגל שוהם (ע"ר)</t>
  </si>
  <si>
    <t>מכבי הבילויים גדרה (ע"ר)</t>
  </si>
  <si>
    <t>מכבי בקעת בית שאן (ע"ר)</t>
  </si>
  <si>
    <t>עמותת מועדון ספורט חינוך אל פחם (ע"</t>
  </si>
  <si>
    <t>הנוער של בית אליעזר חדרה (ע"ר)</t>
  </si>
  <si>
    <t>מועדון נוער ומבוגרים כדורסל בית-דגן</t>
  </si>
  <si>
    <t>המכללה לקידום ולטיפוח קבוצות ספורט</t>
  </si>
  <si>
    <t>בני אילת - מועדון כדורגל (ע"ר)</t>
  </si>
  <si>
    <t>אסיסט לנוער בסיכון - גליל (ע"ר)</t>
  </si>
  <si>
    <t>יהלומי נתניה כדורגל )ע"ר(</t>
  </si>
  <si>
    <t>אלסדרה לקידום החינוך, התרבות והספור</t>
  </si>
  <si>
    <t>בית"ר אשדוד - עמותה לקידום ופיתוח ה</t>
  </si>
  <si>
    <t>העמותה לקידום הספורט בק.גת- בני קרי</t>
  </si>
  <si>
    <t>בית"ר כדורגל פתח תקווה (ע"ר)</t>
  </si>
  <si>
    <t>בית"ר - לקידום הספורט במעלה אדומים</t>
  </si>
  <si>
    <t>עמותה לקידום הספורט באלפי מנשה (ע"ר</t>
  </si>
  <si>
    <t>צעירים למען הכדורגל בנשר (ע"ר)</t>
  </si>
  <si>
    <t>מועדון ספורט באקה אל גרבייה (ע"ר)</t>
  </si>
  <si>
    <t>מועדון ספורט קרית אונו (ע"ר)</t>
  </si>
  <si>
    <t>מכבי שדרות (ע"ר)</t>
  </si>
  <si>
    <t>נתיבי הספורט נתיבות )ע"ר(</t>
  </si>
  <si>
    <t>ניצני גן יבנה- בית ספר לכדורסל (ע"ר</t>
  </si>
  <si>
    <t>עמותת רמת הגולן לקידום החינוך והספו</t>
  </si>
  <si>
    <t>מכבי מתן (ע"ר)</t>
  </si>
  <si>
    <t>נוער כבאביר לדו קיום (ע''ר)</t>
  </si>
  <si>
    <t>מועדון ספורט גדרות (ע"ר)</t>
  </si>
  <si>
    <t>מועדון שח-מט באר שבע (ע"ר)</t>
  </si>
  <si>
    <t>עמותת קוסל לחינוך גופני, לתרבות הפנ</t>
  </si>
  <si>
    <t>העמותה לעידוד ענפי הכדוריד והכדורסל</t>
  </si>
  <si>
    <t>אל - נג'דה מכבי אחמד נוג'ידאת (ע"ר)</t>
  </si>
  <si>
    <t>מ.ס. צעירי שיכון המזרח (ע"ר)</t>
  </si>
  <si>
    <t>עמותת האחים לקידום הכדורגל ביישוב ש</t>
  </si>
  <si>
    <t>מכבי חריש (ע"ר)</t>
  </si>
  <si>
    <t>אתגר לירוחם (ע"ר)</t>
  </si>
  <si>
    <t>העמותה לעידוד הספורטאי החרש אשדוד (</t>
  </si>
  <si>
    <t>העמותה לקידום ספורט ותרבות באעבלין</t>
  </si>
  <si>
    <t>החברה לפיתוח גני תקוה בע"מ (חל"צ)</t>
  </si>
  <si>
    <t>מתנ''ס שדות נגב (ע"ר)</t>
  </si>
  <si>
    <t>עמותת שחייני ירושלים (ע"ר)</t>
  </si>
  <si>
    <t>עמותת השחר לקידום הספורט וחינוך גופ</t>
  </si>
  <si>
    <t>אלסאעיקה - כפר מנדא (ע"ר)</t>
  </si>
  <si>
    <t>העמותה לחינוך וספורט הישגי מכבי אשק</t>
  </si>
  <si>
    <t>העמותה לקידום הספורט והתרבות - פרדי</t>
  </si>
  <si>
    <t>העמותה לקידום הספורט בקרית מוצקין (</t>
  </si>
  <si>
    <t>מועדון ספורט מכבי כפר סבא (ע"ר)</t>
  </si>
  <si>
    <t>מועדון כדורגל קריית חיים (ע"ר)</t>
  </si>
  <si>
    <t>עמותת מכבי לקידום הספורט ביבנה (ע"ר</t>
  </si>
  <si>
    <t>מתנ"ס מעלה יוסף מרכז קהילתי ע"ש איי</t>
  </si>
  <si>
    <t>מועדון ספורט חרשים חיפה (ע"ר)</t>
  </si>
  <si>
    <t>צעירי ברטעה (ע"ר)</t>
  </si>
  <si>
    <t>ס.א.ן. ספורט אירועים נופש רמלה - עמ</t>
  </si>
  <si>
    <t>ספורטאי הוד השרון - עמותה להתעמלות</t>
  </si>
  <si>
    <t>צעירי כפר כנא (ע"ר)</t>
  </si>
  <si>
    <t>מכבי דן התעמלות ואקרובטיקה (ע"ר)</t>
  </si>
  <si>
    <t>הפועל בני יהוד- חינוך וספורט (ע"ר)</t>
  </si>
  <si>
    <t>מועדון ספורט החרשים וכבדי שמיעה תל</t>
  </si>
  <si>
    <t>עמותת ספורט אלופי נחף (ע"ר)</t>
  </si>
  <si>
    <t>איגוד ספורטיבי דתי אליצור סניף קרית</t>
  </si>
  <si>
    <t>מועדון ספורט רמת אביב (ע"ר)</t>
  </si>
  <si>
    <t>איתוראן ספורט קרית שמונה (2001) בע"</t>
  </si>
  <si>
    <t>עמותה לקידום הספורט בעמק חפר (ע"ר)</t>
  </si>
  <si>
    <t>העמותה לקידום הספורט והתרבות דיר חנ</t>
  </si>
  <si>
    <t>הפועל מועדון ספורט אורתודוקסים יפו</t>
  </si>
  <si>
    <t>מועדון אגרוף אלופים ירושלים (ע"ר)</t>
  </si>
  <si>
    <t>מכבי קשתי העמק וההר (ע"ר)</t>
  </si>
  <si>
    <t>הפועל חיפה - הר הכרמל (ע"ר)</t>
  </si>
  <si>
    <t>עמותת "יניב" לקידום החינוך והספורט</t>
  </si>
  <si>
    <t>חץ ומטרה (ע"ר)</t>
  </si>
  <si>
    <t>העמותה לקידום הטקוונדו - האריות (ע"</t>
  </si>
  <si>
    <t>טייגרס סופט בול (ע"ר)</t>
  </si>
  <si>
    <t>מועדון רוגבי הדרים (ע"ר)</t>
  </si>
  <si>
    <t>העמותה הכללית לספורט באילת (ע"ר)</t>
  </si>
  <si>
    <t>הספורט התחרותי מכבי נווה גנים מוצקי</t>
  </si>
  <si>
    <t>עמותה לקידום ספורט ופנאי בבת ים (ע"</t>
  </si>
  <si>
    <t>עמותת הספורט כחול לבן - בעמק יזרעאל</t>
  </si>
  <si>
    <t>עמותת אליצור "מייסדים" כרמיאל (ע"ר)</t>
  </si>
  <si>
    <t>העמותה לקידום מועדון הכדורגל - גדנע</t>
  </si>
  <si>
    <t>חברת מוסדות חנוך ותרבות בתל מונד מי</t>
  </si>
  <si>
    <t>רוח של אלופים - אזור הדרום (ע"ר)</t>
  </si>
  <si>
    <t>מועדון הוקי גלגליות נס ציונה (ע"ר)</t>
  </si>
  <si>
    <t>מועדון סופטבול - הקליע (ע"ר)</t>
  </si>
  <si>
    <t>מכבי צעירי מטולה (ע"ר)</t>
  </si>
  <si>
    <t>עמותה לקידום הספורט והאחוה יקנעם (ע</t>
  </si>
  <si>
    <t>מכבי נ.ש.ר. עזריה (ע"ר)</t>
  </si>
  <si>
    <t>מועדון השחיה הפועל קרית טבעון (ע"ר)</t>
  </si>
  <si>
    <t>סקווש בונד ישראל - מעבר לספורט (ע"ר</t>
  </si>
  <si>
    <t>העמותה לקידום הספורט במרחבים (ע"ר)</t>
  </si>
  <si>
    <t>הפועל רעננה - מח' כדורגל (ע"ר)</t>
  </si>
  <si>
    <t>עמותת מ.ס בת- ים כדורגל 2003 (ע"ר)</t>
  </si>
  <si>
    <t>עמותת הספורט במטה יהודה (ע"ר)</t>
  </si>
  <si>
    <t>פועלים באדום (ע"ר)</t>
  </si>
  <si>
    <t>הפועל אשדוד - טניס שולחן (ע"ר)</t>
  </si>
  <si>
    <t>עמותה לטיפוח הכדורסל והכדורגל 2010</t>
  </si>
  <si>
    <t>כוכב עולה עמותה לקידום ספורט הכדורס</t>
  </si>
  <si>
    <t>פועלי תל אביב אחזקות בע"מ</t>
  </si>
  <si>
    <t>מועדון הקליעה הפועל כפר-סבא (ע"ר)</t>
  </si>
  <si>
    <t>מרכז קהילתי רהט - מתנ"ס רהט )ע"ר(</t>
  </si>
  <si>
    <t>"פליפר" עמותה לשחיה (ע"ר)</t>
  </si>
  <si>
    <t>מועדון כדורסל כדור הפלא - הפועל ראש</t>
  </si>
  <si>
    <t>גבעסול גלבוע ספורט בע"מ (חל"צ)</t>
  </si>
  <si>
    <t>המרכז להתעמלות ואקרובטיקה מכבי הוד</t>
  </si>
  <si>
    <t>מיטב קידום תרבות הספורט צהלה - תל א</t>
  </si>
  <si>
    <t>אטיוד - עמותה לקידום ענף השחמט בגוש</t>
  </si>
  <si>
    <t>לוחמי הטאקוונדו כפר סבא (ע"ר)</t>
  </si>
  <si>
    <t>מעוז אומנויות לחימה (ע"ר)</t>
  </si>
  <si>
    <t>מכבי לקידום האתלטיקה בפתח תקווה והס</t>
  </si>
  <si>
    <t>מכבי - מועדון התעמלות בקעת אונו (ע"</t>
  </si>
  <si>
    <t>לפיד ראשון (ע"ר)</t>
  </si>
  <si>
    <t>מכבי בת ים להאבקות )ע"ר(</t>
  </si>
  <si>
    <t>עמותה לפיתוח ספורטאים בישראל )ע"ר(</t>
  </si>
  <si>
    <t>מכבי שהם זה בטבע שלי (ע"ר)</t>
  </si>
  <si>
    <t>מועדון כדוריד 1972 חולון (ע"ר)</t>
  </si>
  <si>
    <t>מרכז קהילתי בית אל (ע"ר)</t>
  </si>
  <si>
    <t>אתגר בנגב- עמותה לקידום ספורטאי הנג</t>
  </si>
  <si>
    <t>עמותת הפועל פ"ת - כדור יד גברים (ע"</t>
  </si>
  <si>
    <t>העמותה לקידום הספורט ההישגי סביון (</t>
  </si>
  <si>
    <t>הפועל ת"א - עמותת מחלקת ההתעמלות (ע</t>
  </si>
  <si>
    <t>העמותה לקידום הספורט ההישגי בנהריה</t>
  </si>
  <si>
    <t>העמותה לקידום הספורט בחבל בני שמעון</t>
  </si>
  <si>
    <t>חברה לקידום וטיפוח הטניס בחיפה (חל"</t>
  </si>
  <si>
    <t>מיטב קידום תרבות הספורט אשדוד מרכז</t>
  </si>
  <si>
    <t>העמותה לקידום הספורט בתחום המועצה ה</t>
  </si>
  <si>
    <t>העמותה לקידום הספורט והרווחה בכפר ע</t>
  </si>
  <si>
    <t>עירוני מודיעין - העמותה העירונית לס</t>
  </si>
  <si>
    <t>"מיטב לקידום תרבות הספורט - בת - ים</t>
  </si>
  <si>
    <t>עמותת ספורט (כדורסל, ג'יוג'טסו ברזי</t>
  </si>
  <si>
    <t>ש.ש מועדוני כדורגל כפר סבא בע"מ (חל</t>
  </si>
  <si>
    <t>עמותה לקידום הספורט הצ'רקסי בישראל</t>
  </si>
  <si>
    <t>בית"ר מיכה ראשל"צ (ע"ר)</t>
  </si>
  <si>
    <t>מועדון ספורט "אלפא ביתא" ראשל"צ (ע"</t>
  </si>
  <si>
    <t>מיטב לקידום תרבות הספורט - מודיעין</t>
  </si>
  <si>
    <t>מיטב לקידום תרבות הספורט - רחובות (</t>
  </si>
  <si>
    <t>העמותה לפיתוח הכדורעף בירושלים וסבי</t>
  </si>
  <si>
    <t>מיטב לקידום תרבות הספורט - אילת (ע"</t>
  </si>
  <si>
    <t>מיטב - לקידום תרבות הספורט באר-שבע</t>
  </si>
  <si>
    <t>איפון - לקידום הג'ודו בשרון (ע"ר)</t>
  </si>
  <si>
    <t>אגודת ספורט אוניברסיטת בן גוריון בנ</t>
  </si>
  <si>
    <t>כדורעף ק.ק. תל אביב (ע"ר)</t>
  </si>
  <si>
    <t>המרכז לטניס בישראל (אי.טי.סי.) (חל"</t>
  </si>
  <si>
    <t>מכבי העתיד האולימפי בהתעמלות אומנות</t>
  </si>
  <si>
    <t>חברה לקידום וטיפוח הטניס בירושלים (</t>
  </si>
  <si>
    <t>מיטב - לקידום תרבות הספורט אור עקיב</t>
  </si>
  <si>
    <t>הפועל מועדון כדורסל כפר סבא (ע"ר)</t>
  </si>
  <si>
    <t>עמותת ספורט בית ג'ן בדרך לפסגה (ע"ר</t>
  </si>
  <si>
    <t>בני השרון כדורסל בע"מ (חל"צ)</t>
  </si>
  <si>
    <t>מועדון הוקי מטולה (ע"ר)</t>
  </si>
  <si>
    <t>אייס דרים נס ציונה (ע"ר)</t>
  </si>
  <si>
    <t>העתיד לספורט וכדורגל עראבה (ע"ר)</t>
  </si>
  <si>
    <t>הפועל ניר רמת השרון )ע"ר(</t>
  </si>
  <si>
    <t>תקוות הספורט כפר קאסם (ע"ר)</t>
  </si>
  <si>
    <t>האיגוד הישראלי לקטלבלס (ע"ר)</t>
  </si>
  <si>
    <t>עמותה לפיתוח הרוגבי בירושלים והסביב</t>
  </si>
  <si>
    <t>בית"ר נורדיה ירושלים (ע"ר)</t>
  </si>
  <si>
    <t>מועדון הפוטבול האמריקאי בירושלים (ע</t>
  </si>
  <si>
    <t>מגרשי כדור בסיס בבית שמש (ע"ר)</t>
  </si>
  <si>
    <t>מעופפי הים (ע"ר)</t>
  </si>
  <si>
    <t>הפועל קריית חיים על שם ליבוביץ יעקב</t>
  </si>
  <si>
    <t>חן כדורסל חיפה (ע''ר)</t>
  </si>
  <si>
    <t>מועדון השייטים בתל-אביב (ע"ר)</t>
  </si>
  <si>
    <t>התאגדות לתרבות גופנית "הפועל" ראשון</t>
  </si>
  <si>
    <t>קלוב התעופה - חדרה (ע"ר)</t>
  </si>
  <si>
    <t>אלבשיר עמותה לקידום הספורט בשגב שלו</t>
  </si>
  <si>
    <t>איחוד בני ערערה ועארה ליזמות תרבותי</t>
  </si>
  <si>
    <t>חינוך ספורט וטאקוונדו (ע"ר)</t>
  </si>
  <si>
    <t>העמותה לקידום הספורט ביואב (ע"ר)</t>
  </si>
  <si>
    <t>התאגדות לתרבות גופנית הפועל נתניה (</t>
  </si>
  <si>
    <t>כ"ח ת"א העמותה לכדורעף חופים ע"ש רו</t>
  </si>
  <si>
    <t>אדם בספורט ג'ודו בראשון לציון (ע"ר)</t>
  </si>
  <si>
    <t>העמותה לקידום הספורט חשמונאים, מטה</t>
  </si>
  <si>
    <t>העמותה לתרבות חינוך וספורט לילדי טי</t>
  </si>
  <si>
    <t>אריה לבן קרית ביאליק (ע"ר)</t>
  </si>
  <si>
    <t>הפועל חיפה טניס שולחן (ע"ר)</t>
  </si>
  <si>
    <t>העמותה לקידום הספורט בערבה (ע"ר)</t>
  </si>
  <si>
    <t>עמותת מכבי לקידום ופיתוח סייף בירוש</t>
  </si>
  <si>
    <t>מועדון ראגבי השרון )ע"ר(</t>
  </si>
  <si>
    <t>עמותת חולון 2000 לספורט עממי (ע"ר)</t>
  </si>
  <si>
    <t>מועדון כדורסל גברים הפועל פתח תקווה</t>
  </si>
  <si>
    <t>מועדון סייף ואגרוף - מכבי נתניה (ע"</t>
  </si>
  <si>
    <t>מכבי חדרה - כדורעף (ע"ר)</t>
  </si>
  <si>
    <t>מועדון הג'ודו מכבי הרצליה (ע"ר)</t>
  </si>
  <si>
    <t>עמותת השלום לקידום הספורט חורה (ע"ר</t>
  </si>
  <si>
    <t>מועדון באולינג חוצות (2000) (ע"ר)</t>
  </si>
  <si>
    <t>עמותת הדף לקידום הספורט והכדורגל בכ</t>
  </si>
  <si>
    <t>עמותת קיק בוקס וספורט תחרותי כפר יא</t>
  </si>
  <si>
    <t>רוכבי הצפון (ע"ר)</t>
  </si>
  <si>
    <t>הפועל תקוה תל-אביב (ע"ר)</t>
  </si>
  <si>
    <t>עמותת מוסמוספורט- מעלה עירון (ע"ר)</t>
  </si>
  <si>
    <t>מרכז קהילתי רמת הגולן (ע"ר)</t>
  </si>
  <si>
    <t>עמותה לקידום הספורט באשכול (ע"ר)</t>
  </si>
  <si>
    <t>הפועל "אפרא" מעברות קליעה (ע"ר)</t>
  </si>
  <si>
    <t>העמותה לקידום הספורט ביהוד (ע"ר)</t>
  </si>
  <si>
    <t>ע.ר.כ - עין רעננה כדורסל (ע"ר)</t>
  </si>
  <si>
    <t>עמותת בית"ר רמלה טניס שולחן (ע"ר)</t>
  </si>
  <si>
    <t>חברת מועדון הכדורסל מכבי תל-אביב (5</t>
  </si>
  <si>
    <t>מועדון כדורגל איחוד בני שפרעם (ע"ר)</t>
  </si>
  <si>
    <t>מועדון פוטבול ירושלים (ע"ר)</t>
  </si>
  <si>
    <t>מועדון רוגבי יזרעאל-גלבוע - עמותה ל</t>
  </si>
  <si>
    <t>חב' מוסדות חנוך תרבות והתחדשות שכונ</t>
  </si>
  <si>
    <t>מועדון כדורגל נצרת בע"מ (חל"צ)</t>
  </si>
  <si>
    <t>העמותה לקידום הספורט במרכז כנה מאיר</t>
  </si>
  <si>
    <t>מרכז למקצועות קרב אולימפיים ולאומנו</t>
  </si>
  <si>
    <t>הפועל תל-אביב - מועדון ימי קיאקים-ש</t>
  </si>
  <si>
    <t>ספרטה אומנויות לחימה - טאקוונדו ירו</t>
  </si>
  <si>
    <t>הפועל רצים בעבודה )ע"ר(</t>
  </si>
  <si>
    <t>העמותה לקידום הקליעה והספורט ברחובו</t>
  </si>
  <si>
    <t>בית"ר עובדיה כדורגל גדרה )ע"ר(</t>
  </si>
  <si>
    <t>עמותה לקידום הספורט בעמק המעיינות (</t>
  </si>
  <si>
    <t>ספורטאג' לקידום ספורט - שפרעם (ע"ר)</t>
  </si>
  <si>
    <t>מכבי ג'ים ק. ביאליק (ע"ר)</t>
  </si>
  <si>
    <t>אגודת כדורת רחובות (ע"ר)</t>
  </si>
  <si>
    <t>כדור נוצה - פתח תקווה (ע"ר)</t>
  </si>
  <si>
    <t>העמותה לקידום הכדורעף וכדורעף חופים</t>
  </si>
  <si>
    <t>עמותת שחייני אשדוד (ע"ר)</t>
  </si>
  <si>
    <t>מועדון ספורט הפועל נשר (ע"ר)</t>
  </si>
  <si>
    <t>העמותה לקידום השחייה הוד השרון (ע"ר</t>
  </si>
  <si>
    <t>מועדון שחמט הרצליה (ע"ר)</t>
  </si>
  <si>
    <t>פטנק קלוב, נתניה (ע"ר)</t>
  </si>
  <si>
    <t>בית"ר תל אביב )כדורגל( בע"מ )חל"צ(</t>
  </si>
  <si>
    <t>העמותה למצויינות בספורט מכבי קרית ח</t>
  </si>
  <si>
    <t>אליצור - קרית-אתא (ע"ר)</t>
  </si>
  <si>
    <t>מכבי מעלה אדומים (ע"ר)</t>
  </si>
  <si>
    <t>מרכז קהילתי מתנ"ס מעלה אדומים (ע"</t>
  </si>
  <si>
    <t>מועדון השחמט חיפה - נשר (ע"ר)</t>
  </si>
  <si>
    <t>העמותה לקידום כדורגל בחולון (ע"ר)</t>
  </si>
  <si>
    <t>עמותת הפועל רמת אליהו ראשל"צ (ע"ר)</t>
  </si>
  <si>
    <t>עמותת דור העתיד לטניס רמת השרון (ע"</t>
  </si>
  <si>
    <t>אגודת ספורט רמת אליהו כדורגל מחלקת</t>
  </si>
  <si>
    <t>מועדוני טניס חיפה-זכרון יעקב-קיסריה</t>
  </si>
  <si>
    <t>העמותה לקידום ענף הקראטה התחרותי בב</t>
  </si>
  <si>
    <t>הרמת משקולות גרין ביץ' נתניה (ע"ר)</t>
  </si>
  <si>
    <t>מכבי לקידום הספורט התחרותי בירושלים</t>
  </si>
  <si>
    <t>מכבי קשתי האולימפוס (ע"ר)</t>
  </si>
  <si>
    <t>עמותת הספורט העירונית לקידום וטיפוח</t>
  </si>
  <si>
    <t>העמותה לפיתוח הספורט ההישגי - בת -</t>
  </si>
  <si>
    <t>העמותה לקידום ענף הכדורעף והכדורשת</t>
  </si>
  <si>
    <t>מועדון ספורט כרמיאל והסביבה - איגרו</t>
  </si>
  <si>
    <t>מכבי הקיר טיפוס חדרה (ע"ר)</t>
  </si>
  <si>
    <t>מכבי סקייטבורד תל אביב (ע"ר)</t>
  </si>
  <si>
    <t>העמותה לקידום הספורט בלהבים (ע"ר)</t>
  </si>
  <si>
    <t>הפועל בקעת הירדן (ע"ר)</t>
  </si>
  <si>
    <t>הפועל כ"ס בית ברל (ע"ר)</t>
  </si>
  <si>
    <t>העמותה לקידום השחיה והשחיינים, קרית</t>
  </si>
  <si>
    <t>המרכז לטניס שולחן חיפה (ע"ר)</t>
  </si>
  <si>
    <t>עמותה לקידום הכדורעף בקרית אתא (ע"ר</t>
  </si>
  <si>
    <t>מועדון הכדורגל, הפועל נצרת עילית )ע</t>
  </si>
  <si>
    <t>כוכב דוד (ע"ר)</t>
  </si>
  <si>
    <t>הפועל נתניה - כדוריד (ע"ר)</t>
  </si>
  <si>
    <t>מועדון הכדורגל הפועל מרמורק רחובות</t>
  </si>
  <si>
    <t>הפועל האבקות שמשון - קרית גת (ע"ר)</t>
  </si>
  <si>
    <t>רעננה סופטבול - קבוצת סופטבול (ע"ר)</t>
  </si>
  <si>
    <t>עמותת הלוחם והרוח איגרוף תאילנדי וק</t>
  </si>
  <si>
    <t>"מכבי- שינדוקאן טייגר לקידום ספורט</t>
  </si>
  <si>
    <t>עמותת הוקי רולר ראשון לציון (ע"ר)</t>
  </si>
  <si>
    <t>עוצמת יפרח (ע"ר)</t>
  </si>
  <si>
    <t>מרכז דאיה נגב (ע"ר)</t>
  </si>
  <si>
    <t>מועדון ריצה הסוללים ירושלים (ע"ר)</t>
  </si>
  <si>
    <t>מועדון כדורגל בית"ר קפלן כ"ס (ע"ר)</t>
  </si>
  <si>
    <t>ותיקי ירושלים - קבוצת סופטבול (ע"ר)</t>
  </si>
  <si>
    <t>מועדון כדורסל הפועל גבעת עדה בנימינ</t>
  </si>
  <si>
    <t>מעופפי חיפה (ע"ר)</t>
  </si>
  <si>
    <t>אס"א טכניון חיפה (ע"ר)</t>
  </si>
  <si>
    <t>עמותה לקידום הספורט בחבל לכיש (ע"ר)</t>
  </si>
  <si>
    <t>אתלטיק - קלאב פ"ת (ע"ר)</t>
  </si>
  <si>
    <t>מכבי בני שעריים ע"ש יהודה מצהלה )ע"</t>
  </si>
  <si>
    <t>טופ - מועדון טיפוס ספורטיבי נתניה (</t>
  </si>
  <si>
    <t>עמותת אלכמאל תרבות וספורט (ע"ר)</t>
  </si>
  <si>
    <t>מועדון הקליעה מכבי רעננה (ע"ר)</t>
  </si>
  <si>
    <t>החברה לפיתוח הספורט והכדוריד בפתח-ת</t>
  </si>
  <si>
    <t>העמותה לקידום הספורט בגבעתיים (ע"ר)</t>
  </si>
  <si>
    <t>אגודת ספורט - הפועל עומר (ע"ר)</t>
  </si>
  <si>
    <t>העמותה לקידום הטניס בנצרת והסביבה (</t>
  </si>
  <si>
    <t>מגיעים רחוק - לקידום חינוך, ספורט ו</t>
  </si>
  <si>
    <t>עמותה למצוינות טניס מגרש באשדוד (ע"</t>
  </si>
  <si>
    <t>טלקוונדו - קרית אונו (ע"ר)</t>
  </si>
  <si>
    <t>עמותה לקידום הספורט והפנאי באריאל (</t>
  </si>
  <si>
    <t>עמותת אגרוף האריות מג'ד אל כרום (ע"</t>
  </si>
  <si>
    <t>עמותת מי לקידום השחייה והכדורגל ברמ</t>
  </si>
  <si>
    <t>אמ.פי ספורט חוף חיפה (ע"ר)</t>
  </si>
  <si>
    <t>מועדון איגרוף ירושלים (ע"ר)</t>
  </si>
  <si>
    <t>אגודת שחיה מכבי נהריה (ע"ר)</t>
  </si>
  <si>
    <t>מכבי תמנון פרדסיה (ע"ר)</t>
  </si>
  <si>
    <t>מרכז הספורט האישי ואמניות הלחימה בת</t>
  </si>
  <si>
    <t>סנדבוקס כדורעף חופים תל אביב (ע"ר)</t>
  </si>
  <si>
    <t>עמותת הכוכבים לחינוך וספורט צפון (</t>
  </si>
  <si>
    <t>מכבי דאנס אבניו - עמותה לקידום ופית</t>
  </si>
  <si>
    <t>מועדון הטניס קרית השרון נתניה (ע"ר)</t>
  </si>
  <si>
    <t>מועדון הראשונים לשחייה (ע''ר)</t>
  </si>
  <si>
    <t>ס.ב.ח. אומנויות לחימה מכבי מודיעין</t>
  </si>
  <si>
    <t>מכבי רעננה כדור - יד (ע"ר)</t>
  </si>
  <si>
    <t>מועדון טיפוס ספורטיבי הישגי ירושלים</t>
  </si>
  <si>
    <t>העמותה לקידום ספורט הרכיבה במרכז רכ</t>
  </si>
  <si>
    <t>פייטינג ספיריט (ע"ר)</t>
  </si>
  <si>
    <t>ארגון מועדוני האבקות ע.מ.י. (ע''ר)</t>
  </si>
  <si>
    <t>רינבוקאן לקראטה וספורט נצרת (ע"ר)</t>
  </si>
  <si>
    <t>עמותת השחיה שוהם (ע"ר)</t>
  </si>
  <si>
    <t>ראשונים ברוח ספורטיבית (ע"ר)</t>
  </si>
  <si>
    <t>עמותה לקידום ספורט הסיוף בתל אביב ו</t>
  </si>
  <si>
    <t>העמותה לקידום הכדוריד ברחובות )ע"ר(</t>
  </si>
  <si>
    <t>מועדון שחמט אשדוד (ע"ר)</t>
  </si>
  <si>
    <t>אגודת הטניס בקרית ביאליק (ע"ר)</t>
  </si>
  <si>
    <t>הפועל מיתר (ע"ר)</t>
  </si>
  <si>
    <t>אורות חיפה - בית הספר להתעמלות ואקר</t>
  </si>
  <si>
    <t>עמותת גבעת השופטים עוספיה (ע"ר)</t>
  </si>
  <si>
    <t>הספורט במכבי מוצקין (ע"ר)</t>
  </si>
  <si>
    <t>מועדון הבדמינטין מכבי לוד (ע"ר)</t>
  </si>
  <si>
    <t>כפפות הזהב - כוכבי נצרת (ע"ר)</t>
  </si>
  <si>
    <t>מרכז דאיה מגידו (ע"ר)</t>
  </si>
  <si>
    <t>עמותת ספורט מכבי כפר המכביה (ע"ר)</t>
  </si>
  <si>
    <t>מכבי רודראנר (ע"ר)</t>
  </si>
  <si>
    <t>מכבי עמי אשקלון (ע"ר)</t>
  </si>
  <si>
    <t>בא-רוח הלוחם (ע"ר)</t>
  </si>
  <si>
    <t>מכבי גמאל עין מאהל (ע"ר)</t>
  </si>
  <si>
    <t>מועדון ספורט מיתר (ע"ר)</t>
  </si>
  <si>
    <t>עצמה ג'ודוקאן האתלט ראשל"צ (חל"צ)</t>
  </si>
  <si>
    <t>עמותה ספורטיבית הכח חיפה (ע"ר)</t>
  </si>
  <si>
    <t>עמותת באולינג הרצליה (ע"ר)</t>
  </si>
  <si>
    <t>עמותת ידידי פרדס חנה (ע"ר)</t>
  </si>
  <si>
    <t>אלביארק לקידום הספורט בתרשיחא (ע"ר)</t>
  </si>
  <si>
    <t>אלפא דאנס - ספורט אקדמי (ע"ר)</t>
  </si>
  <si>
    <t>עמותת הוקי פתח תקווה (ע"ר)</t>
  </si>
  <si>
    <t>אנדרדוגס פוטבול (ע"ר)</t>
  </si>
  <si>
    <t>מועדון כדורגל ארזים חולון (ע"ר)</t>
  </si>
  <si>
    <t>עמותת באולינג נגב למחויבות ולמצוינו</t>
  </si>
  <si>
    <t>עמותה לקידום הכדורסל "הפועל סביונים</t>
  </si>
  <si>
    <t>מועדון כדורסל בני-יהודה ת"א (ע"ר)</t>
  </si>
  <si>
    <t>הפועל "הדור הצעיר" סכנין (ע"ר)</t>
  </si>
  <si>
    <t>מועדון לפיתוח ענפי ספורט והתעמלות מ</t>
  </si>
  <si>
    <t>הפועל בית אליעזר - חדרה שלנו (ע"ר)</t>
  </si>
  <si>
    <t>העמותה לפיתוח וקידום ילדים בתחום רי</t>
  </si>
  <si>
    <t>העמותה לטיפוח מצויינות כדורסל באשקל</t>
  </si>
  <si>
    <t>מועדון הטניס אביחיל - עמק חפר (ע"ר)</t>
  </si>
  <si>
    <t>ווסט קוסט שוטו קאן קראטה דו - קרית</t>
  </si>
  <si>
    <t>באוול 300 - חולון (ע"ר)</t>
  </si>
  <si>
    <t>גולדן ספורט נתניה (ע"ר)</t>
  </si>
  <si>
    <t>עמותה לקידום הכדורעף משחקי הרשת והס</t>
  </si>
  <si>
    <t>א.א. החברה לקידום הספורט באר-שבע בע</t>
  </si>
  <si>
    <t>עמותה לקידום ענף ספורט הכדורגל בב"ש</t>
  </si>
  <si>
    <t>מועדון השחמט גני - תקווה (ע"ר)</t>
  </si>
  <si>
    <t>עמותה לקידום הספורט בחבל אילות (ע"ר</t>
  </si>
  <si>
    <t>עמותת בני דודים אנחנו ערערה (ע"ר)</t>
  </si>
  <si>
    <t>מועדון סיוף הפועל חיפה (ע"ר)</t>
  </si>
  <si>
    <t>מועדוני או-שו (קונג-פו) רחובות (ע"ר</t>
  </si>
  <si>
    <t>א.ל- אומנויות לחימה או-שו רחובות (ע</t>
  </si>
  <si>
    <t>עמותת בנות מגד אלכרום (ע"ר)</t>
  </si>
  <si>
    <t>מועדון ספורט הפועל אורנית (ע"ר)</t>
  </si>
  <si>
    <t>מרכז ספורט לנכים (ע"ר)</t>
  </si>
  <si>
    <t>בית ספר לאגרוף ולאמנויות לחימה כרמי</t>
  </si>
  <si>
    <t>אגודת ספורט "שמשון" תל-אביב (ע"ר)</t>
  </si>
  <si>
    <t>עמותת כדורגל 2000 הפועל עכו (ע"ר)</t>
  </si>
  <si>
    <t>המרכז לטניס שולחן ירושלים (ע"ר)</t>
  </si>
  <si>
    <t>העמותה לטיפוח הכדורסל והספורט בהרי</t>
  </si>
  <si>
    <t>ההס' הכללית של העובדים בא"י לתרבות</t>
  </si>
  <si>
    <t>עמותה לקידום קראטה קיוקושין בישראל</t>
  </si>
  <si>
    <t>מועדון רזי הטאקוונדו (ע"ר)</t>
  </si>
  <si>
    <t>קאסה דאנס- העמותה לפיתוח ריקודים סל</t>
  </si>
  <si>
    <t>מועדון כדורעף נס ציונה (ע"ר)</t>
  </si>
  <si>
    <t>אגוד ספורטיבי דתי אליצור גבעת שמואל</t>
  </si>
  <si>
    <t>הפועל סמוראי-דו רמלה (ע"ר)</t>
  </si>
  <si>
    <t>איגוד ספורטיבי דתי אליצור רמת גן (ע</t>
  </si>
  <si>
    <t>טניס המושבה עצמה פ"ת (ע"ר)</t>
  </si>
  <si>
    <t>עמותה לקידום הכדורסל בית שמש (ע''ר)</t>
  </si>
  <si>
    <t>מועדון פוטבול אמריקאי - קרית אונו</t>
  </si>
  <si>
    <t>עמותה לקידום הקליעה הפועל אשקלון (ע</t>
  </si>
  <si>
    <t>בית"ר ירושלים בכדורסל (ע"ר)</t>
  </si>
  <si>
    <t>ה.ל.ה.ב. - העמותה למען ההגינות בספו</t>
  </si>
  <si>
    <t>מועדון ספורט כפר יאסיף (ע"ר)</t>
  </si>
  <si>
    <t>רחובות - קבוצת סופטבול (ע"ר)</t>
  </si>
  <si>
    <t>אלמג'ד- מועדון ספורט ובריאות באעבלי</t>
  </si>
  <si>
    <t>הפועל איחוד בני סחנין - עמותה לקידו</t>
  </si>
  <si>
    <t>הפועל גנ"צ ורבורג מ.א. דרום השרון (</t>
  </si>
  <si>
    <t>מועדון פטנק נהריה (ע"ר)</t>
  </si>
  <si>
    <t>העמותה להרחבת פעילות הספורט ביישובי</t>
  </si>
  <si>
    <t>מועדון ספורט על שם יונתן ברנס פרדס-</t>
  </si>
  <si>
    <t>הפועל "נועם" פרדסיה (ע"ר)</t>
  </si>
  <si>
    <t>מועדון רוכבי ורד הגליל (ע"ר)</t>
  </si>
  <si>
    <t>הפועל העמותה לקידום איקיגיצו (ע"</t>
  </si>
  <si>
    <t>מועדון הקריקט סופר אריות - לוד (ע"ר</t>
  </si>
  <si>
    <t>סנונית אקרובטיקה והתעמלות (ע"ר)</t>
  </si>
  <si>
    <t>בכ"מ - בית ספר לכדורגל מודרני (ע"ר)</t>
  </si>
  <si>
    <t>מועדון עירוני להתעמלות - חולון )ע"ר</t>
  </si>
  <si>
    <t>אלפה - אשדוד פרוספריטי (ע"ר)</t>
  </si>
  <si>
    <t>אליצור פתח תקוה - שחמט (ע"ר)</t>
  </si>
  <si>
    <t>אדם בספורט - ג'ודו בשרון (ע"ר)</t>
  </si>
  <si>
    <t>העמותה לקידום הכדורסל בגליל העליון</t>
  </si>
  <si>
    <t>מועדון ספורט איחוד דרום השרון (ע"ר)</t>
  </si>
  <si>
    <t>החברה לפיתוח הכדורגל בשכונות פתח-תק</t>
  </si>
  <si>
    <t>מועדון טניס - מכבי נתניה (ע"ר)</t>
  </si>
  <si>
    <t>כדורי טאקוונדו אומנויות לחימה ירושל</t>
  </si>
  <si>
    <t>אחי יהודה (ע"ר)</t>
  </si>
  <si>
    <t>אגודת ספורט כפר ורדים (חל"צ)</t>
  </si>
  <si>
    <t>העמותה לקידום הספורט בגליל התחתון (</t>
  </si>
  <si>
    <t>עמותה לקידום הספורט במזכרת בתיה (ע"</t>
  </si>
  <si>
    <t>הפועל הכח עמידר רמת גן 1936 (ע"ר)</t>
  </si>
  <si>
    <t>מועדון הרמת המשקולות מכבי "רומנו" ה</t>
  </si>
  <si>
    <t>איגוד ספורטיבי דתי - אליצור רעננה (</t>
  </si>
  <si>
    <t>גל אולימפי הפועל אשדוד (ע"ר)</t>
  </si>
  <si>
    <t>טי אל וי סווים (ע"ר)</t>
  </si>
  <si>
    <t>קייאקים - זבולון ת"א (ע"ר)</t>
  </si>
  <si>
    <t>אגודת הנוער והשחייה סח'נין )ע"ר(</t>
  </si>
  <si>
    <t>העמותה לספורט איגרוף ומחול חיפה (ע"</t>
  </si>
  <si>
    <t>העמותה לקידום כדורגל בנות עמק חפר ו</t>
  </si>
  <si>
    <t>מכבי בית עמנואל התעמלות ר"ג (ע"ר)</t>
  </si>
  <si>
    <t>הפועל טבעון טניס (ע"ר)</t>
  </si>
  <si>
    <t>קבוצת הכדורגל - שיכון הותיקים ר"ג (</t>
  </si>
  <si>
    <t>מרכז ספורט והתעמלות אור עקיבא (ע"ר)</t>
  </si>
  <si>
    <t>מועדון האלופים בספורט ובערכים - דלי</t>
  </si>
  <si>
    <t>מכבי פארק המים רעות - שחייה (ע"ר)</t>
  </si>
  <si>
    <t>מרכז ספורט עממי (ע"ר)</t>
  </si>
  <si>
    <t>מרכז הספורט - בני עייש (ע"ר)</t>
  </si>
  <si>
    <t>שייט חיפה (ע"ר)</t>
  </si>
  <si>
    <t>מכבי הלוחם הצעיר (ע"ר)</t>
  </si>
  <si>
    <t>העמותה להפועל ברנר (ע"ר)</t>
  </si>
  <si>
    <t>העמותה לקידום הספורט במטה אשר (ע"ר)</t>
  </si>
  <si>
    <t>העמותה לקידום השחיה בקרית אונו (ע"ר</t>
  </si>
  <si>
    <t>ביתר אחוזה - בחסות טרקלין חשמל (ע"</t>
  </si>
  <si>
    <t>מועדון כדורגל "כפיר" קריית אתא (ע"ר</t>
  </si>
  <si>
    <t>עמותת ניווט מודיעים (ע"ר)</t>
  </si>
  <si>
    <t>הפועל חיפה כדורסל - לב אדום (ע"ר)</t>
  </si>
  <si>
    <t>הפועל בני אשדוד (ע"ר)</t>
  </si>
  <si>
    <t>לטס דאנס (ע"ר)</t>
  </si>
  <si>
    <t>מכבי קשתות המאה העשרים ואחת (ע"ר)</t>
  </si>
  <si>
    <t>הפועל ג'ימנסטיק ת"א יפו (ע"ר)</t>
  </si>
  <si>
    <t>עמותת שחר לספורט וחינוך באעבלין (ע"</t>
  </si>
  <si>
    <t>דרקון הזהב - אומנויות לחימה (ע"ר)</t>
  </si>
  <si>
    <t>העמותה לקידום מועדון הכדורגל הפועל</t>
  </si>
  <si>
    <t>ותיקי לוד 8891 )ע"ר(</t>
  </si>
  <si>
    <t>בלדנא - מועדון ספורט בשפרעם (ע"ר)</t>
  </si>
  <si>
    <t>הרוח השניה ירושלים (ע"ר)</t>
  </si>
  <si>
    <t>פיונירס תאקל פוטבול (ע"ר)</t>
  </si>
  <si>
    <t>מועדון הקריקט בבאר שבע (ע"ר)</t>
  </si>
  <si>
    <t>עמותת "הפועל" רמות מנשה-מגידו (ע"ר)</t>
  </si>
  <si>
    <t>הפועל אשדוד ענפים (ע"ר)</t>
  </si>
  <si>
    <t>עמותה לקידום הסיוף בבאר שבע (ע"ר)</t>
  </si>
  <si>
    <t>העמותה לקידום טניס שדה בלוד (ע"ר)</t>
  </si>
  <si>
    <t>מועדון השחמט הפועל פתח-תקוה (ע"ר)</t>
  </si>
  <si>
    <t>ניקה (ע"ר)</t>
  </si>
  <si>
    <t>מועדון שחייה קרית אתא (ע"ר)</t>
  </si>
  <si>
    <t>מכון קארטה פולג (ע"ר)</t>
  </si>
  <si>
    <t>איגוד רוכבי האופניים בתל אביב (ע"ר)</t>
  </si>
  <si>
    <t>מכבי כשרונות חדרה (ע"ר)</t>
  </si>
  <si>
    <t>ספורט לחיים (ע"ר)</t>
  </si>
  <si>
    <t>מועדון ספורט חורף נתניה (ע"ר)</t>
  </si>
  <si>
    <t>העמותה לקידום הכדורסל בלוד (ע"ר)</t>
  </si>
  <si>
    <t>מועדון טניס גלי השרון כפר סבא (ע"ר)</t>
  </si>
  <si>
    <t>עמותה לקידום הטניס ברמלה (ע"ר)</t>
  </si>
  <si>
    <t>אולימפ - מועדון שחייה (ע"ר)</t>
  </si>
  <si>
    <t>עמותת אלאתיחאד נצרת 2003 (ע"ר)</t>
  </si>
  <si>
    <t>מועדון ספורט חורף כפר סבא (ע"ר)</t>
  </si>
  <si>
    <t>מועדון ספורט חורף קדימה- צורן (ע"ר)</t>
  </si>
  <si>
    <t>העמותה לקידום השחייה ברחובות (ע"ר)</t>
  </si>
  <si>
    <t>מועדון טניס הרצליה (ע"ר)</t>
  </si>
  <si>
    <t>עמותה לקידום ילדים לאליפויות בספורט</t>
  </si>
  <si>
    <t>דרוזבול העמותה לקידום הספורטאים הדר</t>
  </si>
  <si>
    <t>מועדון טניס שולחן מכבי בני הרצליה (</t>
  </si>
  <si>
    <t>מרכז תרבות בערד עש סמואל רובין בע"מ</t>
  </si>
  <si>
    <t>מכבי גבירול באר שבע - טניס שולחן (ע</t>
  </si>
  <si>
    <t>המרכז להתעמלות אומנותית בת-ים (ע"ר)</t>
  </si>
  <si>
    <t>מועדון מכבי ראשון לציון לבדמינטון ו</t>
  </si>
  <si>
    <t>מרכז למצויינות בשחמט (ע"ר)</t>
  </si>
  <si>
    <t>עמותת הפועל נוה שאנן כדור עף (ע"ר)</t>
  </si>
  <si>
    <t>בית הספר לספורט השגי כרמיאל (ע"ר)</t>
  </si>
  <si>
    <t>העמותה להתעמלות אומנותית אשקלון (ע"</t>
  </si>
  <si>
    <t>העמותה לקידום תחום הספורט בכפר יונה</t>
  </si>
  <si>
    <t>עמותת ספורט בקהילה דיר אל אסד (ע"ר)</t>
  </si>
  <si>
    <t>הפועל בנות זיכרון יעקב (ע"ר)</t>
  </si>
  <si>
    <t>עמותת אילסלאם לקידום הספורט והדו קי</t>
  </si>
  <si>
    <t>מרכז ימי זבולון נתניה (ע"ר)</t>
  </si>
  <si>
    <t>רואים את האופק בים בקריית חיים וקרי</t>
  </si>
  <si>
    <t>עמותה לקידום הטניס שולחן בעיר תל אב</t>
  </si>
  <si>
    <t>עמותת טניס שולחן 2007 נתניה (ע"ר)</t>
  </si>
  <si>
    <t>ירושלים רבתי שחיה - עמותה (ע"ר)</t>
  </si>
  <si>
    <t>כרמל מרכזי טניס שולחן - חיפה (ע"ר)</t>
  </si>
  <si>
    <t>מבנה טיפוס צוקים לזכרו של שגיא בלאו</t>
  </si>
  <si>
    <t>עמותת אלנסיג' לספורט מג'ד אל כרום (</t>
  </si>
  <si>
    <t>מועדון הכדורסל הפועל טבריה 2000 (ע"</t>
  </si>
  <si>
    <t>עמותה לקידום מועדון הספורט דימונה ו</t>
  </si>
  <si>
    <t>התאגדות לתרבות גופנית הפועל - סניף</t>
  </si>
  <si>
    <t>הפועל יפיע - כדורסל (ע"ר)</t>
  </si>
  <si>
    <t>העמותה לקידום ספורט הקליעה למטרה בה</t>
  </si>
  <si>
    <t>מועדון ספורט כדורגל בית"ר נהריה (ע"</t>
  </si>
  <si>
    <t>מועדון ספורט פרדיס לקידום הכדורסל (</t>
  </si>
  <si>
    <t>מועדון כדורגל אזורי מיתר בע"מ (חל"צ</t>
  </si>
  <si>
    <t>מכבי נוה שאנן חיפה (ע"ר)</t>
  </si>
  <si>
    <t>ארגון נכי צה"ל</t>
  </si>
  <si>
    <t>הפועל מעגן מיכאל / שדות ים ספורט (ע</t>
  </si>
  <si>
    <t>אני ספורטאי ברינה ע"ר (ע"ר)</t>
  </si>
  <si>
    <t>מועדון טניס קרית ים (ע"ר)</t>
  </si>
  <si>
    <t>מרכז קהילתי אפרת (ע"ר)</t>
  </si>
  <si>
    <t>עמותה עירונית לקידום הספורט באזור מ</t>
  </si>
  <si>
    <t>האגודה לקידום הספורט באזור שער הנגב</t>
  </si>
  <si>
    <t>מועדון ספורט הפועל מנשה (ע''ר)</t>
  </si>
  <si>
    <t>עמותה לקידום הטניס בבת-ים (ע"ר)</t>
  </si>
  <si>
    <t>כפפות הזהב - עפולה (ע"ר)</t>
  </si>
  <si>
    <t>העמותה לקידום ספורט הכדוריד ואחרים</t>
  </si>
  <si>
    <t>גול - פעילות ספורטיבית אומנות ותרבו</t>
  </si>
  <si>
    <t>מסד לוד (ע"ר)</t>
  </si>
  <si>
    <t>חוסן - חברה וספורט לנכים (ע"ר)</t>
  </si>
  <si>
    <t>מועדון ספורט נחל שורק )ע''ר(</t>
  </si>
  <si>
    <t>העמותה לקידום טניס שולחן ברמת גן (ע</t>
  </si>
  <si>
    <t>העמותה לקשרי ספורט וחברה למניעת אלי</t>
  </si>
  <si>
    <t>העמותה לחינוך תרבות וספורט בכפר סמי</t>
  </si>
  <si>
    <t>הפועל - רהט (ע"ר)</t>
  </si>
  <si>
    <t>עמותת הפועל רמת ישראל (ע"ר)</t>
  </si>
  <si>
    <t>עמותה לספורט - הפועל לב השרון (ע"ר)</t>
  </si>
  <si>
    <t>הפועל עכו - כדורסל (ע"ר)</t>
  </si>
  <si>
    <t>מכבי - מועדון טניס לצעירי הרצליה (ע</t>
  </si>
  <si>
    <t>הפועל יקנעם (ע"ר)</t>
  </si>
  <si>
    <t>מועדון קרח בת ים (ע"ר)</t>
  </si>
  <si>
    <t>מרכז ברקאי לחינוך, כדורגל ודו קיום</t>
  </si>
  <si>
    <t>עמותה לקידום הספורט המשותף במבשרת צ</t>
  </si>
  <si>
    <t>מועדון לטיפוח הנוער בכדורגל בעיר הי</t>
  </si>
  <si>
    <t>האבקות עצמה בת ים - עמותה לקידום ספ</t>
  </si>
  <si>
    <t>הפועל אחוה חיפה (ע"ר)</t>
  </si>
  <si>
    <t>עמותה לקידום הספורט בחבל יבנה (ע"ר)</t>
  </si>
  <si>
    <t>"נאות ישי" (ע"ר)</t>
  </si>
  <si>
    <t>עמותת כדורגל הפועל מגדל העמק (ע"ר)</t>
  </si>
  <si>
    <t>עמותת המרכז לחינוך וספורט ימי - איל</t>
  </si>
  <si>
    <t>הפועל אתלטי אורן כפר סבא (ע"ר)</t>
  </si>
  <si>
    <t>האבקות הפועל עכו בית ספר לעתודה אול</t>
  </si>
  <si>
    <t>העמותה לקידום הכדור-סל באבו-סנאן (ע</t>
  </si>
  <si>
    <t>הפועל "דולפין" נתניה - שחייה (ע"ר)</t>
  </si>
  <si>
    <t>העמותה לקידום הספורט במשגב (ע"ר)</t>
  </si>
  <si>
    <t>מטפסי תל אביב (ע"ר)</t>
  </si>
  <si>
    <t>מיטב ספורטילנד שהם (ע"ר)</t>
  </si>
  <si>
    <t>עמותת ספורט "השמש" - בית שמש (ע"ר)</t>
  </si>
  <si>
    <t>שייט נחשולים (ע"ר)</t>
  </si>
  <si>
    <t>עמותה לקידום הספורט באור יהודה )ע"ר</t>
  </si>
  <si>
    <t>עמותה לקידום ספורט נשים הפועל טייבה</t>
  </si>
  <si>
    <t>מועדון כדורסל הפועל "מרנין" קרית טב</t>
  </si>
  <si>
    <t>פטנק ק. ביאליק (ע"ר)</t>
  </si>
  <si>
    <t>סקציית שחיה באר שבע (ע"ר)</t>
  </si>
  <si>
    <t>כפפות הזהב טבריה (ע"ר)</t>
  </si>
  <si>
    <t>איגוד ספורטיבי דתי אליצור, סניף צפו</t>
  </si>
  <si>
    <t>מועדון השחמט שוהם (ע"ר)</t>
  </si>
  <si>
    <t>המרכז הקהילתי האזורי חוף אשקלון (ע"</t>
  </si>
  <si>
    <t>מסד אליצור רחובות (פתח תקווה) (ע"ר)</t>
  </si>
  <si>
    <t>מסד הר חברון (ע"ר)</t>
  </si>
  <si>
    <t>הפועל גמביט - לקידום השחמט בקריות (</t>
  </si>
  <si>
    <t>הפועל - כפר סבא - מועדון - כדורעף )</t>
  </si>
  <si>
    <t>אגודת בני נצרת כדורגל וספורט (ע"ר)</t>
  </si>
  <si>
    <t>עמותת "אשבאל" - לקידום ופיתוח ספורט</t>
  </si>
  <si>
    <t>בית"ר נווה אליעזר (ע"ר)</t>
  </si>
  <si>
    <t>פאוור קלאב עמותה לקידום הספורט בסח'</t>
  </si>
  <si>
    <t>אלשאגור לקידום ספורט, חינוך ותרבות</t>
  </si>
  <si>
    <t>מועדון כדורסל הפועל רמת-גן-גבעתיים</t>
  </si>
  <si>
    <t>עמותת כפפות הזהב לאומנות לחימה - סח</t>
  </si>
  <si>
    <t>עמותת הפועל אבירי בת ים (ע"ר)</t>
  </si>
  <si>
    <t>נושיט יד לילדי אילת (ע"ר)</t>
  </si>
  <si>
    <t>מועדון הכדורגל מכבי תל אביב שותפות</t>
  </si>
  <si>
    <t>עמותת דור ספורטיבי דיר- חנא (ע"ר)</t>
  </si>
  <si>
    <t>עמותת אקדמיה לקידום ספורט ונוער טמר</t>
  </si>
  <si>
    <t>העמותה לקידום הספורט, החינוך וחברה</t>
  </si>
  <si>
    <t>ק.ס.ק ישראל (ע"ר)</t>
  </si>
  <si>
    <t>הפועל טניס שדה קאנטרי קלאב כפ"ס (ע"</t>
  </si>
  <si>
    <t>עמותת ספורט במידה טובה (ע"ר)</t>
  </si>
  <si>
    <t>העמותה לקידום הספורט בנצר-סרני (ע"ר</t>
  </si>
  <si>
    <t>מועדון הכרמל טניס, חיפה (ע"ר)</t>
  </si>
  <si>
    <t>הווארנג טקאונדו ירושלים (ע"ר)</t>
  </si>
  <si>
    <t>שמשון בני טייבה (ע"ר)</t>
  </si>
  <si>
    <t>מועדון הטאקוונדו הפועל כפר סבא (ע"ר</t>
  </si>
  <si>
    <t>עמותת הכדורעף - אליצור אשקלון (ע"ר)</t>
  </si>
  <si>
    <t>עמותת אלנג'ום לספורט, מג'ד אלכרום (</t>
  </si>
  <si>
    <t>מעיינות אחווה (ע"ר)</t>
  </si>
  <si>
    <t>עמותת צ'רניאק לשחמט - תל אביב יפו (</t>
  </si>
  <si>
    <t>דרך הטאקוונדו (ע"ר)</t>
  </si>
  <si>
    <t>מועדון ספורט טירה (ע"ר)</t>
  </si>
  <si>
    <t>עמותת ספורט נחף לקידום ופיתוח הספור</t>
  </si>
  <si>
    <t>עירוני בני אעבלין לכדורגל וספורט (ע</t>
  </si>
  <si>
    <t>אהלי באקה לקידום הספורט )ע"ר(</t>
  </si>
  <si>
    <t>נגב פוטבול (ע"ר)</t>
  </si>
  <si>
    <t>אופק - מרכזי טניס שולחן (ע"ר)</t>
  </si>
  <si>
    <t>מ.ס.ד.ר. יפו-ת"א (ע"ר)</t>
  </si>
  <si>
    <t>בית חנוך עורים לבני ישראל ירושלים</t>
  </si>
  <si>
    <t>איחוד בני מג'ד אל כרום - מג'ד אל כר</t>
  </si>
  <si>
    <t>העמותה לקידום הכדורסל בגוש עציון בא</t>
  </si>
  <si>
    <t>עמותת ספורט מסילות (ע"ר)</t>
  </si>
  <si>
    <t>מועדון הברידג' כפר סבא (ע"ר)</t>
  </si>
  <si>
    <t>מועדון טניס עפולה (ע"ר)</t>
  </si>
  <si>
    <t>500 וואט עמקים - עמותה למצוינות וקי</t>
  </si>
  <si>
    <t>העמותה לקידום הספורט באזור (ע"ר)</t>
  </si>
  <si>
    <t>מועדון כדורסל פרדסיה (ע"ר)</t>
  </si>
  <si>
    <t>ג'ודוג'ו האקדמיה הראשונה לג'ודו (ע"</t>
  </si>
  <si>
    <t>ברידג' ירושלים (ע"ר)</t>
  </si>
  <si>
    <t>מועדון הכדורגל מכבי תל אביב (ע"ר)</t>
  </si>
  <si>
    <t>איחוד בני ג'ת (ע"ר)</t>
  </si>
  <si>
    <t>"רגעים"- עמותה לחינוך בלתי פורמלי ב</t>
  </si>
  <si>
    <t>מועדון ירושחמט (ע"ר)</t>
  </si>
  <si>
    <t>מועדון קליעה נשק הצפון (ע"ר)</t>
  </si>
  <si>
    <t>איגוד ספורטיבי אליצור כוכב יאיר (ע"</t>
  </si>
  <si>
    <t>הפועל - חובטי אריה באר שבע (ע"ר)</t>
  </si>
  <si>
    <t>אליצור - איגוד ספורטיבי דתי - סניף</t>
  </si>
  <si>
    <t>מרכז שחמט צפון (ע"ר)</t>
  </si>
  <si>
    <t>הפועל בני זלפה מעלה עירון (ע"ר)</t>
  </si>
  <si>
    <t>קיק-בוקסינג לחימה וספורט טייבה (ע"ר</t>
  </si>
  <si>
    <t>בית"ר באר שבע טניס שולחן - 2000 (ע"</t>
  </si>
  <si>
    <t>חרשים כפר קאסם מאוחדים (ע"ר)</t>
  </si>
  <si>
    <t>אליצור אלקנה (ע"ר)</t>
  </si>
  <si>
    <t>האגודה לג'ודו ואומנויות ההתגוננות ב</t>
  </si>
  <si>
    <t>עמותת פרדי קריבין להזדמנות שווה ליל</t>
  </si>
  <si>
    <t>משחקים למען השלום (ע"ר)</t>
  </si>
  <si>
    <t>נספח ה' - אגודות שעמדו בתנאי סף מנהליים ומקצועיים ומאושרות לתמיכה ונדרשות לעמוד בהוראות סעפים 7,8 ו- 11 לנוהל שר האוצר - אגודות הנתמכות לראשונה</t>
  </si>
  <si>
    <t>הערות - תנאים לתמיכה</t>
  </si>
  <si>
    <t>מ.ס. עמק חפר בע"מ (חל"צ)</t>
  </si>
  <si>
    <t>ממתין להגשת דוח N156 ולקביעת סכום התמיכה לשנת 2025 בהתאם להוראות סעיף 11 לנוהל</t>
  </si>
  <si>
    <t>מרכז הספורט של מכבי תל-אביב בע"מ (ח</t>
  </si>
  <si>
    <t>מכבי לקידום טניס שולחן בראשון לציון</t>
  </si>
  <si>
    <t>לב הארי - לספורט ומצויינות (ע"ר)</t>
  </si>
  <si>
    <t>חברת מוסדות חינוך ותרבות בנס ציונה</t>
  </si>
  <si>
    <t>מועדון כדורגל לנשים עתלית (ע"ר)</t>
  </si>
  <si>
    <t>העמותה לקידום כדורגל נשים נערות ויל</t>
  </si>
  <si>
    <t>מכבי כשרונות רמת גן (ע"ר)</t>
  </si>
  <si>
    <t>מועדון כדורגל צופי חיפה (ע"ר)</t>
  </si>
  <si>
    <t>מרכז תרבות, נוער וספורט רמת נגב (חל</t>
  </si>
  <si>
    <t>הפועל אלתרמנס לקידום הטריאתלון והרי</t>
  </si>
  <si>
    <t>רעננה בייסבול אסוסיאשון (ע"ר)</t>
  </si>
  <si>
    <t>כסייפה לספורט וחוגי החינוך הבלתי פו</t>
  </si>
  <si>
    <t>למען הספורט בנתניה בע"מ</t>
  </si>
  <si>
    <t xml:space="preserve">התקבל פטור משנתיים פעילות, לא נדרשת בדיקת תקרת תמיכה </t>
  </si>
  <si>
    <t>מרכז קהילתי - מתנ"ס אבן יהודה (ע"ר)</t>
  </si>
  <si>
    <t>מכבי קריית חיים כדורגל (ע"ר)</t>
  </si>
  <si>
    <t>עמותת ספורט בריאות ונפש (ע"ר)</t>
  </si>
  <si>
    <t>העמותה לאגרוף מקצועי נצרת (ע"ר)</t>
  </si>
  <si>
    <t>אביב מכבי - לקידום ספורט הרכיבה ביש</t>
  </si>
  <si>
    <t>טאיקונדר (ע"ר)</t>
  </si>
  <si>
    <t>מרכז קהילתי בקרית מלאכי ע"ש חטיבת ה</t>
  </si>
  <si>
    <t>טניס - דרך חיים בתל אביב (ע"ר)</t>
  </si>
  <si>
    <t>כדורת קרייזי בול ראשון לציון (ע"ר)</t>
  </si>
  <si>
    <t>גדיר עמותה לקידום וטיפוח הספורט ביר</t>
  </si>
  <si>
    <t>סוהו טים-ראשון לציון (ע"ר)</t>
  </si>
  <si>
    <t>העמותה לטיפוח ספורטאים צעירים בחורפ</t>
  </si>
  <si>
    <t>מכבי הרמת משקולות אילת (ע"ר)</t>
  </si>
  <si>
    <t>"תנופה" להתעמלות אומנותית (ע"ר)</t>
  </si>
  <si>
    <t>מרכז קהילתי בקעת הירדן (ע"ר)</t>
  </si>
  <si>
    <t>כדורעף פריבול ת"א (ע"ר)</t>
  </si>
  <si>
    <t>עמותת מכבי לקידום טנ"ש בגדרה והסביב</t>
  </si>
  <si>
    <t>כולנו למען כולנו )ע"ר(</t>
  </si>
  <si>
    <t>בני דבוריה לכדורגל (ע"ר)</t>
  </si>
  <si>
    <t>הכוח תל אביב -אומנויות לחימה וכושר</t>
  </si>
  <si>
    <t>ילדי המים נעורים - חבצלת השרון (ע"ר</t>
  </si>
  <si>
    <t>מרכז אלנג'יב לחינוך (ע"ר)</t>
  </si>
  <si>
    <t>מועדון ספורט טמרה (ע"ר)</t>
  </si>
  <si>
    <t>המרכזים הקהילתיים הגלבוע (ע"ר)</t>
  </si>
  <si>
    <t>מועדון ספורט הפועל באר יעקב (ע"ר)</t>
  </si>
  <si>
    <t>מכבי אולימפ רחובות ג'ודו (ע"ר)</t>
  </si>
  <si>
    <t>מרכז להתעמלות טוויסט (ע"ר)</t>
  </si>
  <si>
    <t>העמותה לקידום הספורט בשומרון ובנימי</t>
  </si>
  <si>
    <t>מועדון אגרוף טריפל וי (ע"ר)</t>
  </si>
  <si>
    <t>איילות לקידום ספורט הסאפ (ע''ר)</t>
  </si>
  <si>
    <t>מרכז צומחים ביחד לתרבות וספורט אכסא</t>
  </si>
  <si>
    <t>יורו ספורט סקול לכדורגל יפיע (ע"ר)</t>
  </si>
  <si>
    <t>מרכז קהילתי בשלומי עש גרין בע"מ (חל</t>
  </si>
  <si>
    <t>צא במחול (ע"ר)</t>
  </si>
  <si>
    <t>דאבל פאנץ' (ע"ר)</t>
  </si>
  <si>
    <t>סכומי תמיכה שאושרו במודל אגודות לשנת 2025 - ברמת קבוצה</t>
  </si>
  <si>
    <t>ענף</t>
  </si>
  <si>
    <t xml:space="preserve">מס' אגודה </t>
  </si>
  <si>
    <t>שם האגודה/קבוצה</t>
  </si>
  <si>
    <t>מס' קבוצת ספורט</t>
  </si>
  <si>
    <t>מס' ספורטאים</t>
  </si>
  <si>
    <t>שם ליגה בעונת 2023-2024</t>
  </si>
  <si>
    <t>רשות מקומית</t>
  </si>
  <si>
    <t>סה"כ ניקוד</t>
  </si>
  <si>
    <t>האם עומדת בתנאי סף מקצועיים?</t>
  </si>
  <si>
    <t>האם הקבוצה עומדת בתנאי סף מנהליים?</t>
  </si>
  <si>
    <t>תקציב שיחולק בפועל (לקבוצות שעמדו בתנאי סף מקצועיים ומנהליים) - שוטף</t>
  </si>
  <si>
    <t>mma</t>
  </si>
  <si>
    <t>אם.אם.אי חובבני בישראל</t>
  </si>
  <si>
    <t>לא רלוונטי</t>
  </si>
  <si>
    <t>תל אביב -יפו</t>
  </si>
  <si>
    <t>לא</t>
  </si>
  <si>
    <t>אופניים</t>
  </si>
  <si>
    <t>מרכז קהילתי בקרית ים עש מנדל בע"מ (חל"צ)</t>
  </si>
  <si>
    <t>קריית ים</t>
  </si>
  <si>
    <t>כן</t>
  </si>
  <si>
    <t>הרוח הישראלית המגבית הישראלית  בע"מ (חל"צ)</t>
  </si>
  <si>
    <t>עמק חפר</t>
  </si>
  <si>
    <t>מועדון ספורט דניה</t>
  </si>
  <si>
    <t>חיפה</t>
  </si>
  <si>
    <t>מועדון ישראלי לרצים איילות</t>
  </si>
  <si>
    <t>הוד השרון</t>
  </si>
  <si>
    <t>ויצו - הסתדרות עולמית לנשים ציוניות (ע"ר)</t>
  </si>
  <si>
    <t>עמק יזרעאל</t>
  </si>
  <si>
    <t>הפועל רוכבי הנגב</t>
  </si>
  <si>
    <t>באר שבע</t>
  </si>
  <si>
    <t>מועדון טריאתלון איילות - תל אביב - דן (ע"ר)</t>
  </si>
  <si>
    <t>איגוד האופניים בישראל (ע"ר)</t>
  </si>
  <si>
    <t>הפועיל הראבה</t>
  </si>
  <si>
    <t>עראבה</t>
  </si>
  <si>
    <t>hapo-el</t>
  </si>
  <si>
    <t>דייר חנא</t>
  </si>
  <si>
    <t>מסטרס חיפה מועדון אופניים</t>
  </si>
  <si>
    <t>משגב</t>
  </si>
  <si>
    <t>עמותת ספורט חוף הכרמל</t>
  </si>
  <si>
    <t>חוף הכרמל</t>
  </si>
  <si>
    <t>עמותת ספורט כחול לבן</t>
  </si>
  <si>
    <t>העמותה לקידום הספורט במטה אשר ע"ר</t>
  </si>
  <si>
    <t>מטה אשר</t>
  </si>
  <si>
    <t>מכבי גמאל עין מאהל</t>
  </si>
  <si>
    <t>עין מאהל</t>
  </si>
  <si>
    <t>המרכז לרכיבת אופניים ולחברה</t>
  </si>
  <si>
    <t>מגידו</t>
  </si>
  <si>
    <t>עמותת ספורט כ"וח תל אביב</t>
  </si>
  <si>
    <t>הפועל תמרה</t>
  </si>
  <si>
    <t>טמרה</t>
  </si>
  <si>
    <t>חץ ומטרה</t>
  </si>
  <si>
    <t>רוכבי הצפון</t>
  </si>
  <si>
    <t>פוריידיס</t>
  </si>
  <si>
    <t>גירז</t>
  </si>
  <si>
    <t>בית שמש</t>
  </si>
  <si>
    <t>עמותת השלום לקידום הספורט חורה</t>
  </si>
  <si>
    <t>חורה</t>
  </si>
  <si>
    <t>שפרעם</t>
  </si>
  <si>
    <t>500 וואט עמקים עמותה למצויינות וקידום ספורט האופניים בעמק</t>
  </si>
  <si>
    <t>גלבוע</t>
  </si>
  <si>
    <t>זינוק במדבר - באר שבע והסביבה (ע''ר)</t>
  </si>
  <si>
    <t>אלסדרה</t>
  </si>
  <si>
    <t>עילוט</t>
  </si>
  <si>
    <t>סי. אס. תי. ספורט רמת הגולן</t>
  </si>
  <si>
    <t>מג'דל שמס</t>
  </si>
  <si>
    <t>מרכז קהילתי מתנ"ס אל קסום</t>
  </si>
  <si>
    <t>אל קסום</t>
  </si>
  <si>
    <t>ברטלי נוער בתנועה</t>
  </si>
  <si>
    <t>חבל מודיעין</t>
  </si>
  <si>
    <t>אשכולות</t>
  </si>
  <si>
    <t>קריית אתא</t>
  </si>
  <si>
    <t>המרכז לרכיבה - נקודת מפגש</t>
  </si>
  <si>
    <t>כפר יונה</t>
  </si>
  <si>
    <t>העמותה לקידום ענף האופניים בצפון</t>
  </si>
  <si>
    <t>אושו-קונגפו</t>
  </si>
  <si>
    <t>512390683 | עוצמה האתלט ראשל"צ</t>
  </si>
  <si>
    <t>ראשון לציון</t>
  </si>
  <si>
    <t>580314581 | מועדון התעופה - הפועל מופת בת ים</t>
  </si>
  <si>
    <t>בת ים</t>
  </si>
  <si>
    <t>הפועל סמוראי-דו רמלה</t>
  </si>
  <si>
    <t>רמלה</t>
  </si>
  <si>
    <t>סיכוי לצעירים</t>
  </si>
  <si>
    <t>הפועל שמשון קריית גת</t>
  </si>
  <si>
    <t>קריית גת</t>
  </si>
  <si>
    <t>קודוקאן-ישראל-מרכז לקידום תרבות הפנאי וספורט בישראל</t>
  </si>
  <si>
    <t>מועדוני או-שו (קונג-פו) רחובות</t>
  </si>
  <si>
    <t>רחובות</t>
  </si>
  <si>
    <t>יוניפייט חיפה</t>
  </si>
  <si>
    <t>לפיד</t>
  </si>
  <si>
    <t>א.ל אומנויות לחימה</t>
  </si>
  <si>
    <t>פאגסוס-אומנויות לחימה</t>
  </si>
  <si>
    <t>כרמיאל</t>
  </si>
  <si>
    <t>אומנויות לחימה-סמבו</t>
  </si>
  <si>
    <t>איגרוף</t>
  </si>
  <si>
    <t>עצמה אתלט ראשון לציון</t>
  </si>
  <si>
    <t>מועדון סייף ואגרוף - מכבי נתניה</t>
  </si>
  <si>
    <t>נתניה</t>
  </si>
  <si>
    <t>מועדון איגרוף ירושלים</t>
  </si>
  <si>
    <t>ירושלים</t>
  </si>
  <si>
    <t>איגוד האיגרוף בישראל</t>
  </si>
  <si>
    <t>רמת גן</t>
  </si>
  <si>
    <t>מכבי עצמאות פתח תקוה</t>
  </si>
  <si>
    <t>פתח תקווה</t>
  </si>
  <si>
    <t>העמותה לקידום הספורט בנוף הגליל</t>
  </si>
  <si>
    <t>נוף הגליל</t>
  </si>
  <si>
    <t>כפפות הזהב נהריה</t>
  </si>
  <si>
    <t>נהרייה</t>
  </si>
  <si>
    <t>מכבי נ.ש.ר עזריה</t>
  </si>
  <si>
    <t>גזר</t>
  </si>
  <si>
    <t>כוכב דוד</t>
  </si>
  <si>
    <t>הפועל מופת בת-ים</t>
  </si>
  <si>
    <t>כפפות הזהב עראבה</t>
  </si>
  <si>
    <t>כפפות הזהב כפר כנא</t>
  </si>
  <si>
    <t>כפר כנא</t>
  </si>
  <si>
    <t>מועדון לענפי ספורט מכבי תל אביב</t>
  </si>
  <si>
    <t>סיכוי לצעירים סל"צ חיפה</t>
  </si>
  <si>
    <t>עמותה עירונית מעלות תרשיחא לספורט הישגי</t>
  </si>
  <si>
    <t>מעלות-תרשיחא</t>
  </si>
  <si>
    <t>אלפה - אשדוד פרוספריטי</t>
  </si>
  <si>
    <t>אשדוד</t>
  </si>
  <si>
    <t>עמותה לקידום הספורט באשקלון</t>
  </si>
  <si>
    <t>אשקלון</t>
  </si>
  <si>
    <t>ככפות הזהב כפר יאסיף</t>
  </si>
  <si>
    <t>כפר יאסיף</t>
  </si>
  <si>
    <t>כפפות הזהב - עפולה</t>
  </si>
  <si>
    <t>עפולה</t>
  </si>
  <si>
    <t>ספורטאי מכבי אשדוד</t>
  </si>
  <si>
    <t>עמותה לקידום ילדים לאליפויות בספורט ביקנעם</t>
  </si>
  <si>
    <t>יקנעם עילית</t>
  </si>
  <si>
    <t>בית ספר לאגרוף ולאמנויות לחימה כרמיאל - עכו</t>
  </si>
  <si>
    <t>עכו</t>
  </si>
  <si>
    <t>עמותת יניב לקידום החינוך והספורט</t>
  </si>
  <si>
    <t>מרכז ספורט עממי באשדוד</t>
  </si>
  <si>
    <t>אילת</t>
  </si>
  <si>
    <t>כפפות הזהב - כוכבי נצרת</t>
  </si>
  <si>
    <t>נצרת</t>
  </si>
  <si>
    <t>כפפות הזהב טבריה</t>
  </si>
  <si>
    <t>טבריה</t>
  </si>
  <si>
    <t>ראונד שדרות</t>
  </si>
  <si>
    <t>שדרות</t>
  </si>
  <si>
    <t>עמותה לפיתוח ספורטאים בישראל</t>
  </si>
  <si>
    <t>לוד</t>
  </si>
  <si>
    <t>מכבי ע.מ.י ספורט ערד</t>
  </si>
  <si>
    <t>ערד</t>
  </si>
  <si>
    <t>אוהדי הספורט הקסמאוי</t>
  </si>
  <si>
    <t>כפר קאסם</t>
  </si>
  <si>
    <t>העמותה לספורט איגרוף ומחול חיפה</t>
  </si>
  <si>
    <t>מרכז איגרוף אום אל פחם</t>
  </si>
  <si>
    <t>אום אל-פחם</t>
  </si>
  <si>
    <t>עמותת איגרוף האריות מג'ד אל כרום</t>
  </si>
  <si>
    <t>מג'ד אל-כרום</t>
  </si>
  <si>
    <t>אלכופוף אלמאסיה - נצרת</t>
  </si>
  <si>
    <t>קינג או דרינג</t>
  </si>
  <si>
    <t>מכבי כוכבי הנגב אגרוף ואומנויות הלחימה</t>
  </si>
  <si>
    <t>מרכז קיהלתי משהד</t>
  </si>
  <si>
    <t>משהד</t>
  </si>
  <si>
    <t>מכבי בני הכרמל</t>
  </si>
  <si>
    <t>עספיא</t>
  </si>
  <si>
    <t>מועדון ספורט כרמיאל והסביבה</t>
  </si>
  <si>
    <t>מועדון הספורט סטאר בת ים</t>
  </si>
  <si>
    <t>העמותה לפיתוח הספורט ההישגי בת ים</t>
  </si>
  <si>
    <t>מועדון אגרוף אלופים ירושלים</t>
  </si>
  <si>
    <t>מועדון אגרוף טריפל וי</t>
  </si>
  <si>
    <t>העמותה לאיגרוף מקצועי נצרת</t>
  </si>
  <si>
    <t>מרכז אומנויות לחימה וספורט עצמה באר שבע</t>
  </si>
  <si>
    <t>איגרוף תאילנדי</t>
  </si>
  <si>
    <t>עצמה ג'ודוקאן האתלט ראשל''צ</t>
  </si>
  <si>
    <t>עברון אמנויות לחימה</t>
  </si>
  <si>
    <t>גבעתיים</t>
  </si>
  <si>
    <t>teamgordon</t>
  </si>
  <si>
    <t>זכרון יעקב</t>
  </si>
  <si>
    <t>לירון חביב</t>
  </si>
  <si>
    <t>עמותה עירונית מעלות תרשיחאלספורט הישגי</t>
  </si>
  <si>
    <t>העמותה לקידום ענפי ספורט הזירה והלחימה בישראל</t>
  </si>
  <si>
    <t>כולנו למען כולנו</t>
  </si>
  <si>
    <t>פגסוס איגרוף תאילנדי</t>
  </si>
  <si>
    <t>טים ברט</t>
  </si>
  <si>
    <t>קיקבוקס כנא</t>
  </si>
  <si>
    <t>Team saka</t>
  </si>
  <si>
    <t>כפר סבא</t>
  </si>
  <si>
    <t>עמותה לקידום קרב מגע ראשון לציון</t>
  </si>
  <si>
    <t>גולדן טניס נתניה</t>
  </si>
  <si>
    <t>M-A-CLUB</t>
  </si>
  <si>
    <t>טירה</t>
  </si>
  <si>
    <t>תניני העמק אגרוף תאילנדי</t>
  </si>
  <si>
    <t>בית שאן</t>
  </si>
  <si>
    <t>אתלטיקה</t>
  </si>
  <si>
    <t>מכבי מתנס אופקים</t>
  </si>
  <si>
    <t>אופקים</t>
  </si>
  <si>
    <t>מכבי 4fitness מתנ"ס קרית ים</t>
  </si>
  <si>
    <t>מכבי מקפת פ"ת</t>
  </si>
  <si>
    <t>מעגלים חבל מודיעין</t>
  </si>
  <si>
    <t>אתלטי הקרן - פ"ת</t>
  </si>
  <si>
    <t>רצי אליצור פתח תקווה</t>
  </si>
  <si>
    <t>המועדון לספורט באוניברסיטת תל אביב -אס"א תל אביב</t>
  </si>
  <si>
    <t>הסוללים ירושלים</t>
  </si>
  <si>
    <t>שער הנגב</t>
  </si>
  <si>
    <t>אס. רמת השרון</t>
  </si>
  <si>
    <t>רמת השרון</t>
  </si>
  <si>
    <t>העמותה לקידום הספורט בגבעתיים</t>
  </si>
  <si>
    <t>הפועל כפר סילבר</t>
  </si>
  <si>
    <t>חוף אשקלון</t>
  </si>
  <si>
    <t>אתלטי הסמטה דרום ת"א-יפו</t>
  </si>
  <si>
    <t>עמותת הפועל חיפה הר-כרמל</t>
  </si>
  <si>
    <t>איילות תל אביב</t>
  </si>
  <si>
    <t>עמ. הצבי</t>
  </si>
  <si>
    <t>מכבי חיפה כרמל</t>
  </si>
  <si>
    <t>נשר</t>
  </si>
  <si>
    <t>מכבי ראשון לציון</t>
  </si>
  <si>
    <t>מכבי תל אביב</t>
  </si>
  <si>
    <t>הפועל מעלות אדרנלין</t>
  </si>
  <si>
    <t>הפועל עראבה</t>
  </si>
  <si>
    <t>מ.ס. הפועל מנשה</t>
  </si>
  <si>
    <t>מנשה</t>
  </si>
  <si>
    <t>אתלטי הנגב</t>
  </si>
  <si>
    <t>הפועל חולון</t>
  </si>
  <si>
    <t>חולון</t>
  </si>
  <si>
    <t>העמותה לקידום הספורט בחבל בני שמעון (ע"ר)</t>
  </si>
  <si>
    <t>בני שמעון</t>
  </si>
  <si>
    <t>ע.ל.ה רעננה</t>
  </si>
  <si>
    <t>רעננה</t>
  </si>
  <si>
    <t>הפועל עמק חפר הדסה נעורים</t>
  </si>
  <si>
    <t>הפועל עמק הירדן</t>
  </si>
  <si>
    <t>עמק הירדן</t>
  </si>
  <si>
    <t>מכבי נצרת נוף הגליל א"ק</t>
  </si>
  <si>
    <t>אס"א טכניון חיפה</t>
  </si>
  <si>
    <t>הפועל אתלטי אורן כפר סבא</t>
  </si>
  <si>
    <t>מועדון ארוחת הבוקר - ירושלים (ע"ר)</t>
  </si>
  <si>
    <t>הפועל יבנה</t>
  </si>
  <si>
    <t>יבנה</t>
  </si>
  <si>
    <t>הפועל תל-אביב</t>
  </si>
  <si>
    <t>מכבי מתנס רהט</t>
  </si>
  <si>
    <t>רהט</t>
  </si>
  <si>
    <t>לידר נתניה</t>
  </si>
  <si>
    <t>לידר ירושלים</t>
  </si>
  <si>
    <t>אתלטיק קלאב פתח תקוה</t>
  </si>
  <si>
    <t>אתלטיקה גלילית</t>
  </si>
  <si>
    <t>גליל עליון</t>
  </si>
  <si>
    <t>מכבי עירוני חורה</t>
  </si>
  <si>
    <t>אליצור לוד</t>
  </si>
  <si>
    <t>מכבי אתלטיקה נס ציונה</t>
  </si>
  <si>
    <t>נס ציונה</t>
  </si>
  <si>
    <t>הפועל רצים בעבודה</t>
  </si>
  <si>
    <t>גימנסיה לאתלטיקה קלה ראשון לציון (ע''ר)</t>
  </si>
  <si>
    <t>מועדון רצי שפיר</t>
  </si>
  <si>
    <t>שפיר</t>
  </si>
  <si>
    <t>רינבוקאן</t>
  </si>
  <si>
    <t>סוהו טים</t>
  </si>
  <si>
    <t>הרוח השניה ירושלים</t>
  </si>
  <si>
    <t>קידום הספורט אתלטי זהב ירושלים רבתי</t>
  </si>
  <si>
    <t>מכבי במושבה</t>
  </si>
  <si>
    <t>בדמינטון</t>
  </si>
  <si>
    <t>הפועל זכרון יעקב</t>
  </si>
  <si>
    <t>הפועל נווה מונסון</t>
  </si>
  <si>
    <t>יהוד-מונוסון</t>
  </si>
  <si>
    <t>בני הרצליה</t>
  </si>
  <si>
    <t>הרצלייה</t>
  </si>
  <si>
    <t>הפועל בני עייש</t>
  </si>
  <si>
    <t>בני עי"ש</t>
  </si>
  <si>
    <t>הפועל אשדוד</t>
  </si>
  <si>
    <t>מכבי לוד</t>
  </si>
  <si>
    <t>מכבי ראשל"צ</t>
  </si>
  <si>
    <t>מכבי אשדוד</t>
  </si>
  <si>
    <t>כדור נוצה פ"ת</t>
  </si>
  <si>
    <t>הפועל נמרוד טבעון</t>
  </si>
  <si>
    <t>קריית טבעון</t>
  </si>
  <si>
    <t>הפועל ירושלים</t>
  </si>
  <si>
    <t>עירוני מודיעין</t>
  </si>
  <si>
    <t>מודיעין-מכבים-רעות</t>
  </si>
  <si>
    <t>מועדון בדמינטון חצור</t>
  </si>
  <si>
    <t>באר טוביה</t>
  </si>
  <si>
    <t>אקדמיה לבדמינטון אזור</t>
  </si>
  <si>
    <t>אזור</t>
  </si>
  <si>
    <t>מועדון בדמינטון באר שבע</t>
  </si>
  <si>
    <t>מועדון בדמינטון יהוד</t>
  </si>
  <si>
    <t>מכבי פ"ת</t>
  </si>
  <si>
    <t>בייסבול</t>
  </si>
  <si>
    <t>בוגרים מודיעין אינטר עליה</t>
  </si>
  <si>
    <t>פריימר ליג</t>
  </si>
  <si>
    <t>אפרת</t>
  </si>
  <si>
    <t>תל אביב</t>
  </si>
  <si>
    <t>U18</t>
  </si>
  <si>
    <t>קאדטס</t>
  </si>
  <si>
    <t>ליטל ליג</t>
  </si>
  <si>
    <t>גוניורס</t>
  </si>
  <si>
    <t>מיינורס</t>
  </si>
  <si>
    <t>גובניילס</t>
  </si>
  <si>
    <t>בת חפר</t>
  </si>
  <si>
    <t>גינות</t>
  </si>
  <si>
    <t>קרני שומרון</t>
  </si>
  <si>
    <t>מודיעין</t>
  </si>
  <si>
    <t>תל מונד</t>
  </si>
  <si>
    <t>ביליארד</t>
  </si>
  <si>
    <t>איספא - איגוד ישראלי לספורט ביליארד</t>
  </si>
  <si>
    <t>ברידג'</t>
  </si>
  <si>
    <t>מ.ספורט רשלצ</t>
  </si>
  <si>
    <t>מבואות חרמון</t>
  </si>
  <si>
    <t>מבואות החרמון</t>
  </si>
  <si>
    <t>מושבות שמריהו</t>
  </si>
  <si>
    <t>בית הברידג ב"ש</t>
  </si>
  <si>
    <t>ויצו פתח תקוה</t>
  </si>
  <si>
    <t>חיפה כרמל</t>
  </si>
  <si>
    <t>מועדון הברידג' רחובות</t>
  </si>
  <si>
    <t>התאגדות ישראלית לברידג</t>
  </si>
  <si>
    <t>בית הלוחם אפקה</t>
  </si>
  <si>
    <t>ברידג'פוינט פולג</t>
  </si>
  <si>
    <t>הגנה רעננה</t>
  </si>
  <si>
    <t>מועדון הברידג' כפר סבא</t>
  </si>
  <si>
    <t>קאונטרי רעננה</t>
  </si>
  <si>
    <t>אביבים</t>
  </si>
  <si>
    <t>קריות</t>
  </si>
  <si>
    <t>קריית מוצקין</t>
  </si>
  <si>
    <t>עמותת ספורט למקומות עבודה -מחוז אשקלון</t>
  </si>
  <si>
    <t>מועדון ברידג' נהריה</t>
  </si>
  <si>
    <t>ג'ודו</t>
  </si>
  <si>
    <t>עצ. מרכז אשדוד</t>
  </si>
  <si>
    <t>עצמה כפר סבא</t>
  </si>
  <si>
    <t>עצמה מרכז פתח תקווה</t>
  </si>
  <si>
    <t>עצמה אולימפי</t>
  </si>
  <si>
    <t>עצ. רעננה</t>
  </si>
  <si>
    <t>עצמה האתלט ראשלצ</t>
  </si>
  <si>
    <t>עצ. ניפון רעות</t>
  </si>
  <si>
    <t>עצמה תל אביב</t>
  </si>
  <si>
    <t>מועדון ספורט מעלה אדומים</t>
  </si>
  <si>
    <t>מעלה אדומים</t>
  </si>
  <si>
    <t>האגודה לגודו ים</t>
  </si>
  <si>
    <t>מכבי מעלה אדומים</t>
  </si>
  <si>
    <t>ע.ל.ס גבעתיים</t>
  </si>
  <si>
    <t>הפועל נתניה</t>
  </si>
  <si>
    <t xml:space="preserve">כללי איגוד הג'ודו </t>
  </si>
  <si>
    <t>הפועל אקיגיצו</t>
  </si>
  <si>
    <t>הפועל גודו+קרית אונו</t>
  </si>
  <si>
    <t>נגב דו</t>
  </si>
  <si>
    <t>עומר</t>
  </si>
  <si>
    <t>פיסגת הג'ודו הפועל רמת החייל</t>
  </si>
  <si>
    <t>מיטב תל אביב</t>
  </si>
  <si>
    <t>מיטב מודיעין</t>
  </si>
  <si>
    <t>מיטב ירושלים</t>
  </si>
  <si>
    <t>הפועל בת ים</t>
  </si>
  <si>
    <t>מיטב אילת</t>
  </si>
  <si>
    <t>מיטב באר שבע</t>
  </si>
  <si>
    <t>מיטב רחובות</t>
  </si>
  <si>
    <t>מיטב בת ים</t>
  </si>
  <si>
    <t>מיטב כפר סבא</t>
  </si>
  <si>
    <t>מיטב לקידום תרבות הספורט קריית אתא</t>
  </si>
  <si>
    <t>מיטב נתניה</t>
  </si>
  <si>
    <t>מיטב אשדוד מרכז</t>
  </si>
  <si>
    <t>עוצמת יפרח</t>
  </si>
  <si>
    <t>מכבי הרצליה</t>
  </si>
  <si>
    <t>מיטב ספורטילנד שהם</t>
  </si>
  <si>
    <t>שוהם</t>
  </si>
  <si>
    <t>מכבי רפאל תל אביב</t>
  </si>
  <si>
    <t>הפועל בני ברק</t>
  </si>
  <si>
    <t>בני ברק</t>
  </si>
  <si>
    <t>הפועל סמוראי דו רמלה</t>
  </si>
  <si>
    <t>סיכוי לצעירים חיפה</t>
  </si>
  <si>
    <t>עמ.לק. הספורט אשכול</t>
  </si>
  <si>
    <t>אשכול</t>
  </si>
  <si>
    <t>מרכז קהילתי הגליל התחתון</t>
  </si>
  <si>
    <t>גליל תחתון</t>
  </si>
  <si>
    <t>איזי גודו הרצליה</t>
  </si>
  <si>
    <t>ה.ל.ה.ב</t>
  </si>
  <si>
    <t>אקוואטלון ניצחון</t>
  </si>
  <si>
    <t>מכבי שדרות</t>
  </si>
  <si>
    <t>עלה מזכרת בתיה</t>
  </si>
  <si>
    <t>מזכרת בתיה</t>
  </si>
  <si>
    <t>אריה לבן קרית אתא</t>
  </si>
  <si>
    <t>בודוקאן</t>
  </si>
  <si>
    <t>עמותת פיסגה + מרכז</t>
  </si>
  <si>
    <t>אריה לבן קרית ביאליק</t>
  </si>
  <si>
    <t>קריית ביאליק</t>
  </si>
  <si>
    <t>אליצור בית שמש</t>
  </si>
  <si>
    <t>אתגר בנגב</t>
  </si>
  <si>
    <t>חברינו נגד אלימות בישראל</t>
  </si>
  <si>
    <t>אלרן</t>
  </si>
  <si>
    <t>קריית אונו</t>
  </si>
  <si>
    <t>אלוף הגודו בבאר שבע</t>
  </si>
  <si>
    <t>עידן הספורט</t>
  </si>
  <si>
    <t>פייטינג ספיריט</t>
  </si>
  <si>
    <t>הפועל גודו אולימפי יהוד</t>
  </si>
  <si>
    <t>גודוגו האקדמיה הראשונה לגודו</t>
  </si>
  <si>
    <t>ראק גודו - רמות מנשה</t>
  </si>
  <si>
    <t>עמותת פיסגה תל אביב</t>
  </si>
  <si>
    <t>אדם בספורט</t>
  </si>
  <si>
    <t>דרום השרון</t>
  </si>
  <si>
    <t>הפ. גודו קרית אונו</t>
  </si>
  <si>
    <t>דינמיקה מכבי באר יעקוב</t>
  </si>
  <si>
    <t>באר יעקב</t>
  </si>
  <si>
    <t>אדם בספורט גודו בראשון לציון</t>
  </si>
  <si>
    <t>מיטב אשקלון</t>
  </si>
  <si>
    <t>איפון לקידום הגודו בשרון</t>
  </si>
  <si>
    <t>ל.ב אמיץ אשדוד</t>
  </si>
  <si>
    <t>אולימפיה מכבי קרית שמונה</t>
  </si>
  <si>
    <t>קריית שמונה</t>
  </si>
  <si>
    <t>מכבי אולימפ רחובות</t>
  </si>
  <si>
    <t>גולף</t>
  </si>
  <si>
    <t>גולף קיסריה</t>
  </si>
  <si>
    <t>עמותת הגולף המקצועני</t>
  </si>
  <si>
    <t>ג'יו ג'יטסו</t>
  </si>
  <si>
    <t>איגוד הג'יו ג'יטסו</t>
  </si>
  <si>
    <t>עמותת הגרפלינג ( היאבקות למטרת הכנעה)</t>
  </si>
  <si>
    <t>רוח של אלופים</t>
  </si>
  <si>
    <t>עמותת ספורט סביון</t>
  </si>
  <si>
    <t>סביון</t>
  </si>
  <si>
    <t>בא רוח הלוחם</t>
  </si>
  <si>
    <t>נתיבות</t>
  </si>
  <si>
    <t>ספורט לנשמה</t>
  </si>
  <si>
    <t>גלגיליות</t>
  </si>
  <si>
    <t>מרכז תרבות נוער וספורט מרחב גבעת שמואל</t>
  </si>
  <si>
    <t>גבעת שמואל</t>
  </si>
  <si>
    <t>ללא אגודה</t>
  </si>
  <si>
    <t>מכבי רמת יצחק ברמת גן</t>
  </si>
  <si>
    <t>מרכז לחינוך וספורט רמת השרון</t>
  </si>
  <si>
    <t>העמותה לקידום הספורט גבעתיים</t>
  </si>
  <si>
    <t>עמותת הורי מחליקי חולון</t>
  </si>
  <si>
    <t>הפועל חיפה - הר הכרמל</t>
  </si>
  <si>
    <t>מועדון ספורט רמת אביב</t>
  </si>
  <si>
    <t>עמותה לקידום הכדורסל ביבנה</t>
  </si>
  <si>
    <t>מועדון גלגיליות קרית ביאליק</t>
  </si>
  <si>
    <t>מועדון ספורט בקה אל גרביה</t>
  </si>
  <si>
    <t>באקה אל-גרביה</t>
  </si>
  <si>
    <t>מכבי גזר רחובות לרולרבליידס</t>
  </si>
  <si>
    <t>עמותת סנד - חונכות והתנדבות</t>
  </si>
  <si>
    <t>ג'ת</t>
  </si>
  <si>
    <t>מועדון מחליקי ראשל"צ</t>
  </si>
  <si>
    <t>העמותה לקידום הספורט בק.גת- בני קריית גת</t>
  </si>
  <si>
    <t>מכבי סקייטבורד תל אביב</t>
  </si>
  <si>
    <t>מרכז צומחים ביחד לתרבות וספורט אכסאל</t>
  </si>
  <si>
    <t>אכסאל</t>
  </si>
  <si>
    <t>גלישת גלים</t>
  </si>
  <si>
    <t>גל ים בחוף</t>
  </si>
  <si>
    <t>ארגון גולשי גלים בישראל</t>
  </si>
  <si>
    <t>salty group</t>
  </si>
  <si>
    <t>סרף זן</t>
  </si>
  <si>
    <t>גן רווה</t>
  </si>
  <si>
    <t>סרף קלאב מכבי תל אביב</t>
  </si>
  <si>
    <t>סיטי ווייב</t>
  </si>
  <si>
    <t>חדרה</t>
  </si>
  <si>
    <t>קונטיקי</t>
  </si>
  <si>
    <t>מעופפי הים</t>
  </si>
  <si>
    <t>ילדי המים</t>
  </si>
  <si>
    <t>נינג'הס</t>
  </si>
  <si>
    <t>רואים את האופק בים</t>
  </si>
  <si>
    <t>ריף</t>
  </si>
  <si>
    <t>דאיה וצניחה חופשית- קלוב התעופה</t>
  </si>
  <si>
    <t>האיגוד הישראלי לצניחה חופשית</t>
  </si>
  <si>
    <t>מרכז דאיה נגב</t>
  </si>
  <si>
    <t>מרכז דאיה מגידו</t>
  </si>
  <si>
    <t>מרכז דאיה גליל עליון</t>
  </si>
  <si>
    <t>מרכז דאיה עין שמר</t>
  </si>
  <si>
    <t xml:space="preserve"> האגודה הישראלית לגלישה אוירית</t>
  </si>
  <si>
    <t>חוף השרון</t>
  </si>
  <si>
    <t>העמותה למצנחי רחיפה</t>
  </si>
  <si>
    <t>דמקה</t>
  </si>
  <si>
    <t>איגוד הדמקה בישראל</t>
  </si>
  <si>
    <t>הוקי קרח</t>
  </si>
  <si>
    <t>מועדון קרח בת ים</t>
  </si>
  <si>
    <t>בוגרים על</t>
  </si>
  <si>
    <t>מועדון ספורט קרח רעננה</t>
  </si>
  <si>
    <t>ההתאחדות הישראלית להוקי קרח</t>
  </si>
  <si>
    <t>מועדון ספורט חורף כפר סבא</t>
  </si>
  <si>
    <t>מכבי צעירי מטולה</t>
  </si>
  <si>
    <t>מטולה</t>
  </si>
  <si>
    <t>הוקי רולר ראשון לציון</t>
  </si>
  <si>
    <t>מועדון ספורט חורף קדימה-צורן</t>
  </si>
  <si>
    <t>בוגרים לאומית</t>
  </si>
  <si>
    <t>קדימה-צורן</t>
  </si>
  <si>
    <t>הוקי נס ציונה</t>
  </si>
  <si>
    <t>מועדון ספורט חורף נתניה</t>
  </si>
  <si>
    <t>הוקי פתח תקווה</t>
  </si>
  <si>
    <t>הוקי מטולה</t>
  </si>
  <si>
    <t>בוגרים מאסטרס</t>
  </si>
  <si>
    <t>התאחדות הישראלית להוקי קרח</t>
  </si>
  <si>
    <t>נוער U20</t>
  </si>
  <si>
    <t>נערים U15</t>
  </si>
  <si>
    <t>ילדים U13</t>
  </si>
  <si>
    <t>ילדים U9</t>
  </si>
  <si>
    <t>הורדת ידיים</t>
  </si>
  <si>
    <t>איגוד הורדת הידיים בישראל</t>
  </si>
  <si>
    <t>החלקה על הקרח</t>
  </si>
  <si>
    <t xml:space="preserve">מיטב אילת </t>
  </si>
  <si>
    <t xml:space="preserve">מועדון ספורט חורף כפר סבא </t>
  </si>
  <si>
    <t xml:space="preserve">מועדון ספורט קדימה </t>
  </si>
  <si>
    <t xml:space="preserve">אייס חולון </t>
  </si>
  <si>
    <t xml:space="preserve">חינוך על הקרח </t>
  </si>
  <si>
    <t xml:space="preserve">אייס דרים נס ציונה </t>
  </si>
  <si>
    <t xml:space="preserve">אייס סיטי באר שבע </t>
  </si>
  <si>
    <t>היאבקות</t>
  </si>
  <si>
    <t>ערוני נתניה</t>
  </si>
  <si>
    <t>הפועל באר שבע</t>
  </si>
  <si>
    <t>מכבי עמ"י באר שבע</t>
  </si>
  <si>
    <t>מכבי עמ"י נוף הגליל</t>
  </si>
  <si>
    <t>מכבי עמי ערד</t>
  </si>
  <si>
    <t>הפועל קרית גת</t>
  </si>
  <si>
    <t>מכבי אתלטיקה אשקלון</t>
  </si>
  <si>
    <t>קידום האבקות רחובות</t>
  </si>
  <si>
    <t>הפועל עכו</t>
  </si>
  <si>
    <t>מכבי עמ"י נתניה גלדיאטור</t>
  </si>
  <si>
    <t>מכבי עמ"י בת ים</t>
  </si>
  <si>
    <t>הפועל בית דני</t>
  </si>
  <si>
    <t>הפועל לוד</t>
  </si>
  <si>
    <t>עצמה חיפה</t>
  </si>
  <si>
    <t>עצמה בת ים</t>
  </si>
  <si>
    <t>עצמה חולון</t>
  </si>
  <si>
    <t>הפועל הישגי כרמיאל</t>
  </si>
  <si>
    <t>הפועל הישגי באר שבע</t>
  </si>
  <si>
    <t>מכבי עמ"י אשקלון</t>
  </si>
  <si>
    <t>מכבי עמ"י שדרות</t>
  </si>
  <si>
    <t>מכבי עמ"י אילת</t>
  </si>
  <si>
    <t>מכבי עמ"י מודיעין</t>
  </si>
  <si>
    <t>מודיעין עילית</t>
  </si>
  <si>
    <t>דופמינו ג'ים עצמה אור יהודה</t>
  </si>
  <si>
    <t>אור יהודה</t>
  </si>
  <si>
    <t>הרמת משקולות</t>
  </si>
  <si>
    <t>מכבי אסא תל אביב</t>
  </si>
  <si>
    <t>אסא תל אביב</t>
  </si>
  <si>
    <t>בני בת ים</t>
  </si>
  <si>
    <t>גל אולימפי אשדוד</t>
  </si>
  <si>
    <t>מכבי רומנו הרצליה</t>
  </si>
  <si>
    <t>האיגוד הישראלי לקטלבלס</t>
  </si>
  <si>
    <t>מכבי הוד השרון</t>
  </si>
  <si>
    <t>גרין ביץ' נתניה</t>
  </si>
  <si>
    <t>צעד לפני כולם</t>
  </si>
  <si>
    <t>מכבי אילת</t>
  </si>
  <si>
    <t>מועדון ענפי הכוח</t>
  </si>
  <si>
    <t>התעמלות</t>
  </si>
  <si>
    <t>טרמפולינה שלומי</t>
  </si>
  <si>
    <t>שלומי</t>
  </si>
  <si>
    <t>מכבי מתנס קרית ים</t>
  </si>
  <si>
    <t>מ.ס. בית שמש</t>
  </si>
  <si>
    <t>מרכז קהילתי שבשבט בעמ - קרית עקרון</t>
  </si>
  <si>
    <t>קריית עקרון</t>
  </si>
  <si>
    <t>מכבי לידר גני תקוה</t>
  </si>
  <si>
    <t>גני תקווה</t>
  </si>
  <si>
    <t>מועדון התעמלות שדרות</t>
  </si>
  <si>
    <t>א.ס.א אוניברסיטת תל אביב</t>
  </si>
  <si>
    <t>מכבי חומות שמואל ירושלים</t>
  </si>
  <si>
    <t>ק. הספורט שער הנגב</t>
  </si>
  <si>
    <t>אליצור רחובות</t>
  </si>
  <si>
    <t>אליצור אלקנה</t>
  </si>
  <si>
    <t>שומרון</t>
  </si>
  <si>
    <t>הפועל רמת אליהו (ראשון לציון)</t>
  </si>
  <si>
    <t>עמותת סלמה לאמנויות הריקוד</t>
  </si>
  <si>
    <t>אליצור כוכב יאיר</t>
  </si>
  <si>
    <t>כוכב יאיר</t>
  </si>
  <si>
    <t>מכבי נס ציונה</t>
  </si>
  <si>
    <t>א.ס. רמת השרון</t>
  </si>
  <si>
    <t>קידום הספורט גבעתיים</t>
  </si>
  <si>
    <t>אסא באר שבע</t>
  </si>
  <si>
    <t>בית הספר לספורט הישגי כרמיאל</t>
  </si>
  <si>
    <t>מועדון עירוני חולון</t>
  </si>
  <si>
    <t>ג'ים חולון</t>
  </si>
  <si>
    <t>עירוני נתניה</t>
  </si>
  <si>
    <t>מכבי נשר נוה שאנן</t>
  </si>
  <si>
    <t>מכבי עירוני נס ציונה</t>
  </si>
  <si>
    <t>אליצור רעננה</t>
  </si>
  <si>
    <t>הפועל בנימינה - גבעת עדה</t>
  </si>
  <si>
    <t>בנימינה-גבעת עדה</t>
  </si>
  <si>
    <t>העמותה לקידום התעמלות אומנותית כס</t>
  </si>
  <si>
    <t>מכבי דרום מ.התעמלות</t>
  </si>
  <si>
    <t>מכבי באר שבע</t>
  </si>
  <si>
    <t>מכבי עירוני באר יעקב</t>
  </si>
  <si>
    <t>הפועל יפו התעמלות</t>
  </si>
  <si>
    <t>הפועל רמת גן</t>
  </si>
  <si>
    <t>מכבי ירושלים</t>
  </si>
  <si>
    <t>העמותה לקידום הספורט נוף הגליל</t>
  </si>
  <si>
    <t>הפועל תל אביב</t>
  </si>
  <si>
    <t>מכבי בית חשמונאי</t>
  </si>
  <si>
    <t>מכבי תקותינו בני עייש</t>
  </si>
  <si>
    <t>מכבי דן</t>
  </si>
  <si>
    <t>מיטב ספורטילנד שוהם</t>
  </si>
  <si>
    <t>הפועל גבעת שמואל</t>
  </si>
  <si>
    <t>הפועל טבריה</t>
  </si>
  <si>
    <t>הפועל כאוכב</t>
  </si>
  <si>
    <t>כאוכב אבו אל-היג'א</t>
  </si>
  <si>
    <t>הפועל עירוני אשקלון - העמותה לקידום הספורט באשקלון</t>
  </si>
  <si>
    <t>ג'מנסיה מנשה - מועדון ספורט הפועל מנשה</t>
  </si>
  <si>
    <t>הפועל ע.ניקה בש</t>
  </si>
  <si>
    <t>הפועל בני שמעון</t>
  </si>
  <si>
    <t>הפועל ברנר</t>
  </si>
  <si>
    <t>ברנר</t>
  </si>
  <si>
    <t>התעמלות אומנותית בת ים - IS</t>
  </si>
  <si>
    <t>אליצור חבל יבנה</t>
  </si>
  <si>
    <t>הפועל גלבוע עפולה</t>
  </si>
  <si>
    <t>מכבי חוויות רחובות</t>
  </si>
  <si>
    <t>אליצור מ.א שומרון</t>
  </si>
  <si>
    <t>אלקנה</t>
  </si>
  <si>
    <t>הפועל אשד גל אולימפי</t>
  </si>
  <si>
    <t>הפועל מתנס מ.העמק</t>
  </si>
  <si>
    <t>מגדל העמק</t>
  </si>
  <si>
    <t>מכבי קרית-מוצקין</t>
  </si>
  <si>
    <t>מכבי מפעלי בית עמנואל</t>
  </si>
  <si>
    <t>מכבי עירוני שדרות</t>
  </si>
  <si>
    <t>ג'ימנסיה עמק חפר</t>
  </si>
  <si>
    <t>מועדון ספורט גדרות</t>
  </si>
  <si>
    <t>גדרות</t>
  </si>
  <si>
    <t>העמותה לקידום הספורט בלהבים</t>
  </si>
  <si>
    <t>להבים</t>
  </si>
  <si>
    <t>גבעת זאב</t>
  </si>
  <si>
    <t>עמותה לקידום הספורט באלפי מנשה</t>
  </si>
  <si>
    <t>אלפי מנשה</t>
  </si>
  <si>
    <t>הפועל מ.א. משגב</t>
  </si>
  <si>
    <t>מכבי שוהם</t>
  </si>
  <si>
    <t>ע.ל.ה מזכרת בתיה</t>
  </si>
  <si>
    <t>הפועל חוף הכרמל</t>
  </si>
  <si>
    <t>הפועל עמק-הירדן</t>
  </si>
  <si>
    <t>הפועל לב השרון</t>
  </si>
  <si>
    <t>לב השרון</t>
  </si>
  <si>
    <t>הפועל אור יהודה</t>
  </si>
  <si>
    <t>הפועל עמק יזרעאל</t>
  </si>
  <si>
    <t>הפועל דגז בת ים</t>
  </si>
  <si>
    <t>הפועל חוויות רחובות</t>
  </si>
  <si>
    <t>הפועל מטה אשר</t>
  </si>
  <si>
    <t>אליצור פתח תקווה</t>
  </si>
  <si>
    <t>עמותת מכבי לקידום הספורט ביבנה</t>
  </si>
  <si>
    <t>מכבי יוקנעם</t>
  </si>
  <si>
    <t>א.ק.ט.י - אגודת קופצי טרמפולינה ישראלית</t>
  </si>
  <si>
    <t>אור עקיבא</t>
  </si>
  <si>
    <t>מכבי צפון</t>
  </si>
  <si>
    <t>הפועל באר טוביה</t>
  </si>
  <si>
    <t>מכבי קרית אונו</t>
  </si>
  <si>
    <t>מכבי אריאל</t>
  </si>
  <si>
    <t>אריאל</t>
  </si>
  <si>
    <t>מכבי מקפת פתח-תקוה</t>
  </si>
  <si>
    <t>מועדון ספורט באר-שבע</t>
  </si>
  <si>
    <t>הפועל בית שמש</t>
  </si>
  <si>
    <t>מכבי ליאו-בק חיפה</t>
  </si>
  <si>
    <t>ילדי אילת</t>
  </si>
  <si>
    <t>הפועל ניצני כרמיאל</t>
  </si>
  <si>
    <t>הפועל קרית אונו סביון</t>
  </si>
  <si>
    <t>הפועל חיפה מעולים בתנופה</t>
  </si>
  <si>
    <t>מרכז קהילתי קרית ביאליק</t>
  </si>
  <si>
    <t>נעורי מכבי אשקלון</t>
  </si>
  <si>
    <t>מכבי ג'ים ק.ביאליק</t>
  </si>
  <si>
    <t>אקרוג'ים מודיעין</t>
  </si>
  <si>
    <t>מכבי כוכבות השפלה</t>
  </si>
  <si>
    <t>הרמוני גבעתיים</t>
  </si>
  <si>
    <t>מכבי מ.ס. אור עקיבא</t>
  </si>
  <si>
    <t>סנונית</t>
  </si>
  <si>
    <t>אורות חיפה</t>
  </si>
  <si>
    <t>מינהל קהילתי יובלים</t>
  </si>
  <si>
    <t>הפועל טייבה</t>
  </si>
  <si>
    <t>טייבה</t>
  </si>
  <si>
    <t>אקרובטיקס</t>
  </si>
  <si>
    <t>גילגולים כרמיאל</t>
  </si>
  <si>
    <t>העמותה לקידום הספורט בקרית מוצקין</t>
  </si>
  <si>
    <t>בגין חולון</t>
  </si>
  <si>
    <t>סלטה - עמותה לקידום התעמלות ואקרובטיקה בעפולה</t>
  </si>
  <si>
    <t>מעופפי חיפה</t>
  </si>
  <si>
    <t>הפועל כפר סבא</t>
  </si>
  <si>
    <t>מכבי אקרובטים ירושלים</t>
  </si>
  <si>
    <t>ע.ל.ה שפיר</t>
  </si>
  <si>
    <t>אקרוספורט</t>
  </si>
  <si>
    <t>מכבי אקרו</t>
  </si>
  <si>
    <t>מכבי אקרוג'ים</t>
  </si>
  <si>
    <t>קידום התעמלות אומנותית באשקלון - IK</t>
  </si>
  <si>
    <t>הפועל ג'ימנסטיק תל אביב יפו</t>
  </si>
  <si>
    <t>מכבי ע.ל.ה אריאל</t>
  </si>
  <si>
    <t>אלופה</t>
  </si>
  <si>
    <t>אליצור נחל שורק</t>
  </si>
  <si>
    <t>נחל שורק</t>
  </si>
  <si>
    <t>מכבי באר יעקב</t>
  </si>
  <si>
    <t>הפועל תנופה</t>
  </si>
  <si>
    <t>מרכז סלטו באשקלון</t>
  </si>
  <si>
    <t>ספורטאי המחר ירושלים</t>
  </si>
  <si>
    <t>מעוף ראשון - גוש עציון</t>
  </si>
  <si>
    <t>גוש עציון</t>
  </si>
  <si>
    <t>טיב הספורט בגבעת שמואל</t>
  </si>
  <si>
    <t>קידום הספורט לוד</t>
  </si>
  <si>
    <t>הפועל סחלבים אשדוד</t>
  </si>
  <si>
    <t>הפועל ראשון לציון</t>
  </si>
  <si>
    <t>ספורטאי המחר פת - ARG PETAH TIKVA</t>
  </si>
  <si>
    <t>הפועל גדרה רחובות</t>
  </si>
  <si>
    <t>סגל אמנותית חדרה</t>
  </si>
  <si>
    <t>מכס הוד השרון</t>
  </si>
  <si>
    <t>מכבי RG Winner</t>
  </si>
  <si>
    <t>אולימפיה מכבי מבואות חרמון</t>
  </si>
  <si>
    <t>מכבי יהוד מונסון</t>
  </si>
  <si>
    <t>הפועל מ.ק. פרדסיה</t>
  </si>
  <si>
    <t>פרדסייה</t>
  </si>
  <si>
    <t>מרכז להתעמלות טוויסט</t>
  </si>
  <si>
    <t>מטה בנימין</t>
  </si>
  <si>
    <t>הפועל גן יבנה</t>
  </si>
  <si>
    <t>מכבי טאמבלינג אשקלון</t>
  </si>
  <si>
    <t>מכבי איילות דרום השרון בהתעמלות</t>
  </si>
  <si>
    <t>מכבי אקרוקידס אשקלון</t>
  </si>
  <si>
    <t>ארגון הספורט של החרשים</t>
  </si>
  <si>
    <t>העמותה לעידוד הספורטאי החירש באשדוד</t>
  </si>
  <si>
    <t>ליגה פוטסל לחרשים אס"ח</t>
  </si>
  <si>
    <t>מועדון ספורט חרשים חיפה</t>
  </si>
  <si>
    <t>מועדון הספורט החרשים יהוד-מונוסון</t>
  </si>
  <si>
    <t>מועדון הספורט של חרשים וכבדי השמיעה בתל אביב</t>
  </si>
  <si>
    <t>חרשים כפר קאסם מאוחדים</t>
  </si>
  <si>
    <t>חתירה</t>
  </si>
  <si>
    <t>מועדון החתירה חיפה</t>
  </si>
  <si>
    <t>מועדון השייטים תל אביב</t>
  </si>
  <si>
    <t>הפועל ת"א מועדון ימי</t>
  </si>
  <si>
    <t>אגודת קיאקים זבולון ת"א</t>
  </si>
  <si>
    <t>טאיקוון דו מסורתי (ITF)</t>
  </si>
  <si>
    <t>האיגוד הישראלי לטאיקוון-דו מסורתי ITF</t>
  </si>
  <si>
    <t>טאקוונדו</t>
  </si>
  <si>
    <t>מרכז קהילתי מתנ"ס מעלה אדומים</t>
  </si>
  <si>
    <t>קידום הספורט בגבעתיים</t>
  </si>
  <si>
    <t>הווארנג טאקוונדו ירושלים</t>
  </si>
  <si>
    <t>טאקוונדו הפועל כ"ס</t>
  </si>
  <si>
    <t>העמותה לקידום הטאקוונדו- האריות (ע.ר)</t>
  </si>
  <si>
    <t>אחי יהודה</t>
  </si>
  <si>
    <t>מכבי הלוחם הצעיר</t>
  </si>
  <si>
    <t>אדמה רוח ואש</t>
  </si>
  <si>
    <t>מכבי שוהם זה בטבע שלי</t>
  </si>
  <si>
    <t>מועדון רזי הטאקוונדו</t>
  </si>
  <si>
    <t>שרעבי אומנויות לחימה</t>
  </si>
  <si>
    <t>חינוך ספורט וטאקוונדו</t>
  </si>
  <si>
    <t>הלגיון הצפוני</t>
  </si>
  <si>
    <t>סאנג-רוק טאקוונדו</t>
  </si>
  <si>
    <t>לוחמי הטאקוונדו כפר סבא</t>
  </si>
  <si>
    <t>מעוז אומנויות לחימה</t>
  </si>
  <si>
    <t>דרקון הזהב אומנויות לחימה</t>
  </si>
  <si>
    <t>עצמה בועז אומנויות לחימה</t>
  </si>
  <si>
    <t>ראשונים ברוח ספורטיבית</t>
  </si>
  <si>
    <t>כדורי טאקוונדו א.ל</t>
  </si>
  <si>
    <t>ע.ל.ה אריאל</t>
  </si>
  <si>
    <t>טלקוונדו</t>
  </si>
  <si>
    <t>ספרטה אומנויות לחימה</t>
  </si>
  <si>
    <t>דרך הטאקוונדו</t>
  </si>
  <si>
    <t>טאיקונדר</t>
  </si>
  <si>
    <t>הכח תל אביב אומנויות לחימה וכושר</t>
  </si>
  <si>
    <t>טיסנאות- קלוב התעופה</t>
  </si>
  <si>
    <t>מועדון התעופה-בני הרצליה</t>
  </si>
  <si>
    <t>קלוב התעופה לישראל טיסנאות</t>
  </si>
  <si>
    <t>מועדון התעופה- מרכז לחינוך וספורט רמת השרון</t>
  </si>
  <si>
    <t>מועדון תעופה גליל מערבי- מתנס מטה אשר</t>
  </si>
  <si>
    <t>מועדון התעופה - הפועל מופת בת ים</t>
  </si>
  <si>
    <t>מועדון התעופה נהריה</t>
  </si>
  <si>
    <t>קלוב התעופה חדרה</t>
  </si>
  <si>
    <t>מועדון התעופה ע.ל.ה רעננה</t>
  </si>
  <si>
    <t>מועדון תעופה שקטה - הפועל לב השרון</t>
  </si>
  <si>
    <t>קלוב התעופה- מסד פתח תקווה</t>
  </si>
  <si>
    <t>מועדון התעופה ראשל"צ</t>
  </si>
  <si>
    <t>מועדון טיסנאות תל אביב</t>
  </si>
  <si>
    <t>טיפוס ספורטיבי</t>
  </si>
  <si>
    <t>חברת מוסדות חינוך ותרבות בתל מונד</t>
  </si>
  <si>
    <t>מכבי ונגה פתח תקווה</t>
  </si>
  <si>
    <t>התאחדות הטיפוס הספורטיבי והאתגרי בישראל</t>
  </si>
  <si>
    <t>מגדל שגיא</t>
  </si>
  <si>
    <t>רמת ישי</t>
  </si>
  <si>
    <t>בולדר מכבי חיפה</t>
  </si>
  <si>
    <t>קיר יואב</t>
  </si>
  <si>
    <t>ויקינג מכבי תל אביב</t>
  </si>
  <si>
    <t>מכבי מאנקיז אשדוד</t>
  </si>
  <si>
    <t>אס"א טכניון</t>
  </si>
  <si>
    <t>רוקיז</t>
  </si>
  <si>
    <t>טיפוס ספורטיבי הישגי ירושלים</t>
  </si>
  <si>
    <t>טופ נתניה- מועדון טיפוס ספורטיבי</t>
  </si>
  <si>
    <t>מטפסי קרית מלאכי באר טוביה והסביבה</t>
  </si>
  <si>
    <t>קריית מלאכי</t>
  </si>
  <si>
    <t>מועדון טיפוס אורבני בולדרינג רחובות והסביבה</t>
  </si>
  <si>
    <t>מטפסי תל אביב</t>
  </si>
  <si>
    <t>אייקליימב כולנו יכולים</t>
  </si>
  <si>
    <t>מכבי הקיר טיפוס חדרה</t>
  </si>
  <si>
    <t>מכבי רחובות - מועדון לנינג'ה וטיפוס</t>
  </si>
  <si>
    <t>אימונים טיפוס עצמה</t>
  </si>
  <si>
    <t>טניס</t>
  </si>
  <si>
    <t>אגודת ספורט כפר ורדים</t>
  </si>
  <si>
    <t>כפר ורדים</t>
  </si>
  <si>
    <t>החברה לחינוך ופנאי בחבל מודיעין</t>
  </si>
  <si>
    <t>חברה לקידום וטיפוח הטניס בחיפה</t>
  </si>
  <si>
    <t>חברה לקידום וטיפוח הטניס בירושלים</t>
  </si>
  <si>
    <t>מועדון ספורט צאלה בע"מ</t>
  </si>
  <si>
    <t>המרכז לטניס בישראל</t>
  </si>
  <si>
    <t>אגודת הטניס בקרית ביאליק</t>
  </si>
  <si>
    <t>מכבי צפון תא - מועדון הטניס</t>
  </si>
  <si>
    <t>המועדון לספורט באוניברסיטת תל אביב - אס"א תל אביב</t>
  </si>
  <si>
    <t>מיתר</t>
  </si>
  <si>
    <t>עמותת קוסל לחינוך גופני, לתרבות הפנאי ולקידום הבריאות ליד האוניברסיטה העברית בירושלים (ע"ר)</t>
  </si>
  <si>
    <t>מועדון טניס קרית ים</t>
  </si>
  <si>
    <t>מכבי זכרון יעקב</t>
  </si>
  <si>
    <t>עמותת הפועל רמת אליהו ראשל"צ</t>
  </si>
  <si>
    <t>איגוד ספורטיבי אליצור כוכב יאיר</t>
  </si>
  <si>
    <t>העמותה לקידום טניס שדה בלוד</t>
  </si>
  <si>
    <t>מועדון הכרמל טניס חיפה</t>
  </si>
  <si>
    <t>אגודת ספורט אוניברסיטת בן גוריון בנגב</t>
  </si>
  <si>
    <t>מועדון הטניס מכבי נתניה</t>
  </si>
  <si>
    <t>מועדון טניס גלי השרון כפר סבא</t>
  </si>
  <si>
    <t>הפועל טבעון טניס</t>
  </si>
  <si>
    <t>מכבי עצמאות פתח תקוה(מחלקת כדורסל) 1995</t>
  </si>
  <si>
    <t>העמותה לקידום הטניס בבת ים</t>
  </si>
  <si>
    <t>עמותה לקידום הספורט בנצרת עלית נוף הגליל</t>
  </si>
  <si>
    <t>אגודת ספורט הפועל עומר</t>
  </si>
  <si>
    <t>מועדוני טניס חיפה -זכרון יעקב-קיסריה-אור עקיבא</t>
  </si>
  <si>
    <t>ע.ס. - כפר סירקין - עמותת ספורט כפר סירקין</t>
  </si>
  <si>
    <t>מועדון ספורט הפועל מנשה</t>
  </si>
  <si>
    <t>עמותה לקידום הטניס ברמלה</t>
  </si>
  <si>
    <t>מועדון השגי מכבי בני הנגב באר שבע</t>
  </si>
  <si>
    <t>עמותת מועדון טניס עפולה</t>
  </si>
  <si>
    <t>עמותה לקידום הספורט בחבל לכיש</t>
  </si>
  <si>
    <t>לכיש</t>
  </si>
  <si>
    <t>עמותת דור העתיד לטניס רמת השרון</t>
  </si>
  <si>
    <t>העמותה לקידום הספורט בגליל התחתון</t>
  </si>
  <si>
    <t>מכבי - מועדון טניס לצעירי הרצליה</t>
  </si>
  <si>
    <t>העמותה להפועל ברנר</t>
  </si>
  <si>
    <t>מכבי-מועדון ספורט יהודה רחובות</t>
  </si>
  <si>
    <t>מועדון טניס הרצליה</t>
  </si>
  <si>
    <t>הפועל טניס שדה קאנטרי קלאב כפ"ס</t>
  </si>
  <si>
    <t>הספורט במכבי מוצקין</t>
  </si>
  <si>
    <t>ע.ל.ה העמותה לקידום הספורט ברעננה</t>
  </si>
  <si>
    <t>העמותה לקידום הספורט במשגב</t>
  </si>
  <si>
    <t>מכבי שהם זה בטבע שלי</t>
  </si>
  <si>
    <t>עמותת הספורט בעמק הירדן</t>
  </si>
  <si>
    <t>העמותה לקידום הספורט במטה אשר</t>
  </si>
  <si>
    <t>עמותת פרדי קריבין להזדמנות שווה לילדים יהודים וערבים בספורט בכלל ובטניס בפרט</t>
  </si>
  <si>
    <t>העמותה לקידום הטניס בנצרת והסביבה</t>
  </si>
  <si>
    <t>מועדון הטניס אביחיל</t>
  </si>
  <si>
    <t>הפועל חוף השרון</t>
  </si>
  <si>
    <t>העמותה לקידום הכדורסל ביבנה</t>
  </si>
  <si>
    <t>ספורטאי מודיעין עיר העתיד</t>
  </si>
  <si>
    <t>קידום ספורטאי עלית בכפר מעש</t>
  </si>
  <si>
    <t>אגודת ספורט רמת אליהו כדורגל מחלקת נוער</t>
  </si>
  <si>
    <t>עמותת ספורט במידה טובה</t>
  </si>
  <si>
    <t>עמותת טניס קלאב עמק חפר</t>
  </si>
  <si>
    <t>עמותת האקדמיה לטניס כפיר ונמרוד</t>
  </si>
  <si>
    <t>העמותה על שם אלדר ברניר (ע"ר)</t>
  </si>
  <si>
    <t>גולדן רקט</t>
  </si>
  <si>
    <t>הפועל ג'מנסטיק ת"א יפו</t>
  </si>
  <si>
    <t>גולדן ספורט נתניה</t>
  </si>
  <si>
    <t>העמותה לקידום הספורט בקריית גת-בני קריית גת</t>
  </si>
  <si>
    <t>מועדון טניס קרית השרון נתניה</t>
  </si>
  <si>
    <t>עמותת חברי הטניס אילת</t>
  </si>
  <si>
    <t>עמותה למצוינות טניס מגרש באשדוד</t>
  </si>
  <si>
    <t>טניס לכולם 2019</t>
  </si>
  <si>
    <t>טניס המושבה עצמה פ"ת</t>
  </si>
  <si>
    <t>מועדון טניס אורנית</t>
  </si>
  <si>
    <t>אורנית</t>
  </si>
  <si>
    <t>העמותה לאימון טניס</t>
  </si>
  <si>
    <t>דרך הטניס</t>
  </si>
  <si>
    <t>טניס שולחן</t>
  </si>
  <si>
    <t>קאנטרי ג' תל אביב</t>
  </si>
  <si>
    <t>הפועל טירת הכרמל</t>
  </si>
  <si>
    <t>הפועל מבואות חרמון</t>
  </si>
  <si>
    <t>מכבי אבן יהודה</t>
  </si>
  <si>
    <t>כפר הנוער בן שמן</t>
  </si>
  <si>
    <t>מכבי כוכב יאיר - צור יגאל</t>
  </si>
  <si>
    <t>הפועל רמת ישי</t>
  </si>
  <si>
    <t>מכבי רמת יצחק רמת גן</t>
  </si>
  <si>
    <t>הפועל מתנ''ס בקה אל גרבייה</t>
  </si>
  <si>
    <t>פרדס חנה-כרכור</t>
  </si>
  <si>
    <t>מכבי זאב זכרון יעקב</t>
  </si>
  <si>
    <t>אליצור קריית אתא</t>
  </si>
  <si>
    <t>עירוני גבעתיים</t>
  </si>
  <si>
    <t>בית''ר ראשון לציון</t>
  </si>
  <si>
    <t>הישגי כרמיאל</t>
  </si>
  <si>
    <t>הפועל טנ''ש באר שבע</t>
  </si>
  <si>
    <t>הפועל יוקנעם</t>
  </si>
  <si>
    <t>בית''ר אשדוד</t>
  </si>
  <si>
    <t>הפועל עירוני נוף הגליל</t>
  </si>
  <si>
    <t>מכבי מתנ''ס כפר יונה</t>
  </si>
  <si>
    <t>עירוני מעלות תרשיחא</t>
  </si>
  <si>
    <t>580353076 | הפועל ערד</t>
  </si>
  <si>
    <t>הפועל אשקלון</t>
  </si>
  <si>
    <t>בית''ר באר שבע</t>
  </si>
  <si>
    <t>הפועל גליל תחתון</t>
  </si>
  <si>
    <t>בית''ר רמלה</t>
  </si>
  <si>
    <t>מועדון טניס שולחן עפולה</t>
  </si>
  <si>
    <t>מכבי רחובות</t>
  </si>
  <si>
    <t>אליצור מ.א. שומרון</t>
  </si>
  <si>
    <t>טנ''ש נס ציונה</t>
  </si>
  <si>
    <t>מכבי גבירול באר שבע</t>
  </si>
  <si>
    <t>מכבי שהם</t>
  </si>
  <si>
    <t>הפועל מזכרת בתיה</t>
  </si>
  <si>
    <t>מכבי דימונה</t>
  </si>
  <si>
    <t>דימונה</t>
  </si>
  <si>
    <t>מ. טנ"ש ויקטור נתניה</t>
  </si>
  <si>
    <t>עירוני טנ''ש ראש העין</t>
  </si>
  <si>
    <t>ראש העין</t>
  </si>
  <si>
    <t>הפועל פתח תקווה</t>
  </si>
  <si>
    <t>טנ''ש 2007 נתניה</t>
  </si>
  <si>
    <t>הפועל דרום השרון</t>
  </si>
  <si>
    <t>הפועל אילת</t>
  </si>
  <si>
    <t>מועדון האלופים בספורט ובערכים - דלית אלכרמל</t>
  </si>
  <si>
    <t>הפועל גדידה-מכר</t>
  </si>
  <si>
    <t>אופק קריית אונו</t>
  </si>
  <si>
    <t>הפועל חיפה</t>
  </si>
  <si>
    <t>הפועל עירוני צפת</t>
  </si>
  <si>
    <t>צפת</t>
  </si>
  <si>
    <t>עמותת קריית מוצקין</t>
  </si>
  <si>
    <t>כרמל מרכזי טניס שולחן חיפה</t>
  </si>
  <si>
    <t>הפועל ארנון רמת גן</t>
  </si>
  <si>
    <t>מכבי עלה אריאל</t>
  </si>
  <si>
    <t>מ.ק.מתנ''ס קריית גת</t>
  </si>
  <si>
    <t>טניס שולחן חיפה</t>
  </si>
  <si>
    <t>הפועל ביחד עברון מזרעה</t>
  </si>
  <si>
    <t>מזרעה</t>
  </si>
  <si>
    <t>מכבי גדרה</t>
  </si>
  <si>
    <t>גדרה</t>
  </si>
  <si>
    <t>צומחים יחד אכסאל</t>
  </si>
  <si>
    <t>מכבי ראשל''צ טנ''ש</t>
  </si>
  <si>
    <t>טריאתלון</t>
  </si>
  <si>
    <t>מרכז קהילתי קרית ים</t>
  </si>
  <si>
    <t>מועדון הספורט מיתר</t>
  </si>
  <si>
    <t>מועדון הספורט דניה</t>
  </si>
  <si>
    <t>עמותת בני הרצליה</t>
  </si>
  <si>
    <t>איגוד הטריאתלון</t>
  </si>
  <si>
    <t>מועדון איילות ת"א-דן</t>
  </si>
  <si>
    <t>העמותה לקידום הספורט בגליל עליון</t>
  </si>
  <si>
    <t>מכבי ארזים</t>
  </si>
  <si>
    <t>ירושלים רבתי  שחייה</t>
  </si>
  <si>
    <t>איילות רוכבי אופניים</t>
  </si>
  <si>
    <t>העמותה לקידום הספורט בעמק חפר</t>
  </si>
  <si>
    <t>כחול לבן עמק יזרעאל</t>
  </si>
  <si>
    <t>תקוות לשיקום באמצעות הספורט</t>
  </si>
  <si>
    <t>אחים לחיים</t>
  </si>
  <si>
    <t>מכבי רודראנר</t>
  </si>
  <si>
    <t>מכבי ישראל</t>
  </si>
  <si>
    <t>כדורמים</t>
  </si>
  <si>
    <t>מכבי חיפה</t>
  </si>
  <si>
    <t>לאומית גברים</t>
  </si>
  <si>
    <t>הפועל גבעת חיים</t>
  </si>
  <si>
    <t>נערים 16 לאומית</t>
  </si>
  <si>
    <t>נערים 16 ארצית</t>
  </si>
  <si>
    <t>הפועל גוש זבולון</t>
  </si>
  <si>
    <t>זבולון</t>
  </si>
  <si>
    <t>הפועל בית יצחק</t>
  </si>
  <si>
    <t>הפועל קרית טבעון</t>
  </si>
  <si>
    <t>נוער 18 לאומית</t>
  </si>
  <si>
    <t>ליגת נשים</t>
  </si>
  <si>
    <t>נערים 14 לאומית</t>
  </si>
  <si>
    <t>הפועל יקנעם</t>
  </si>
  <si>
    <t>ליגת נערות 17</t>
  </si>
  <si>
    <t>ילדות 13</t>
  </si>
  <si>
    <t>נערים 14 ארצית</t>
  </si>
  <si>
    <t>ילדים 12 לאומית</t>
  </si>
  <si>
    <t>מכבי איתן ירושלים</t>
  </si>
  <si>
    <t>איגוד הכדורמים</t>
  </si>
  <si>
    <t>כדורגל</t>
  </si>
  <si>
    <t>מכבי יבנה</t>
  </si>
  <si>
    <t>ליגה א' דרום</t>
  </si>
  <si>
    <t>ליגה לאומית</t>
  </si>
  <si>
    <t>ליגת ONE ZERO</t>
  </si>
  <si>
    <t>ליגה ג' דרום</t>
  </si>
  <si>
    <t>מכבי שעריים רחובות</t>
  </si>
  <si>
    <t>ליגת ילדים טרום ב' דן</t>
  </si>
  <si>
    <t>מכבי נווה שאנן אלדד</t>
  </si>
  <si>
    <t>ליגה ב' צפון ב'</t>
  </si>
  <si>
    <t>מכבי עירוני קרית אתא</t>
  </si>
  <si>
    <t>ליגה לאומית לנוער צפון</t>
  </si>
  <si>
    <t>מכבי השקמה חן</t>
  </si>
  <si>
    <t>ליגה ג' תל-אביב</t>
  </si>
  <si>
    <t>ליגת ילדים טרום ב' מרכז</t>
  </si>
  <si>
    <t>נערים א' על</t>
  </si>
  <si>
    <t>ליגת ילדים טרום א' דרג 1</t>
  </si>
  <si>
    <t>נערים ג' דרג 1</t>
  </si>
  <si>
    <t>ליגת ילדים ב' דרג 1</t>
  </si>
  <si>
    <t>ליגה נערים ב' דן</t>
  </si>
  <si>
    <t>מכבי עירוני פתח תקוה</t>
  </si>
  <si>
    <t>מכבי צור שלום קרית ביאליק</t>
  </si>
  <si>
    <t>נערים ב' ארצית צפון</t>
  </si>
  <si>
    <t>נערים ב' על</t>
  </si>
  <si>
    <t>נערים ב' ארצית דרום</t>
  </si>
  <si>
    <t>ליגת ילדים ג' דרג 1</t>
  </si>
  <si>
    <t>מכבי נתניה</t>
  </si>
  <si>
    <t>ליגת ילדים א' דרג 1</t>
  </si>
  <si>
    <t>נערים ג' דרום</t>
  </si>
  <si>
    <t>ליגת ילדים טרום א' שפלה</t>
  </si>
  <si>
    <t>ליגת העל לנוער</t>
  </si>
  <si>
    <t>מכבי אחי נצרת</t>
  </si>
  <si>
    <t>נערים ג' דרג 2 - דרום</t>
  </si>
  <si>
    <t>ליגה נוער מרכז</t>
  </si>
  <si>
    <t>ליגת ילדים טרום ב' מפרץ</t>
  </si>
  <si>
    <t>ליגת ילדים טרום ג' צפון</t>
  </si>
  <si>
    <t>נערים ג' דרג 2 - צפון</t>
  </si>
  <si>
    <t>ליגת ילדים א' שרון</t>
  </si>
  <si>
    <t>ליגת ילדים א' דרג 2 - דרום</t>
  </si>
  <si>
    <t>מועדון ספורט אשדוד</t>
  </si>
  <si>
    <t>מכבי עמק חפר</t>
  </si>
  <si>
    <t>ליגת ילדים א' מרכז</t>
  </si>
  <si>
    <t>ליגה לאומית לנוער דרום</t>
  </si>
  <si>
    <t>ליגת ילדים ג' מרכז</t>
  </si>
  <si>
    <t>ליגה נערים א' ארצית דרום</t>
  </si>
  <si>
    <t>ליגת ילדים ב' דרג 2 - צפון</t>
  </si>
  <si>
    <t>ליגת ילדים טרום א' מרכז</t>
  </si>
  <si>
    <t>מכבי קרית מלאכי עירוני</t>
  </si>
  <si>
    <t>מכבי קרית עקרון</t>
  </si>
  <si>
    <t>ליגה ג' מרכז</t>
  </si>
  <si>
    <t>ליגת ילדים טרום ב' דן 1</t>
  </si>
  <si>
    <t>ליגת ילדים ב' צפון</t>
  </si>
  <si>
    <t>מכבי עירוני טמרה</t>
  </si>
  <si>
    <t>ליגה ב' צפון א'</t>
  </si>
  <si>
    <t>מכבי השרון נתניה ויקטור עטיה</t>
  </si>
  <si>
    <t>ליגה ג' שרון</t>
  </si>
  <si>
    <t>ליגת ילדים טרום א' דרג 2 - דרום</t>
  </si>
  <si>
    <t>ליגת ילדים ג' שפלה</t>
  </si>
  <si>
    <t>ליגה נערים א' צפון</t>
  </si>
  <si>
    <t>ליגת ילדים א' דרג 2 - צפון</t>
  </si>
  <si>
    <t>איחוד בני כפר קרע</t>
  </si>
  <si>
    <t>ליגה נוער שרון</t>
  </si>
  <si>
    <t>כפר קרע</t>
  </si>
  <si>
    <t>ליגת ילדים טרום א' מפרץ</t>
  </si>
  <si>
    <t>ליגת ילדים ב' מרכז 1</t>
  </si>
  <si>
    <t>ליגה נערים ב' יזרעאל</t>
  </si>
  <si>
    <t>נערים ג' שרון</t>
  </si>
  <si>
    <t>ליגת ילדים א' שומרון</t>
  </si>
  <si>
    <t>ליגת ילדים ג' דרג 2 - צפון</t>
  </si>
  <si>
    <t>אגודת ספורט נורדיה ירושלים</t>
  </si>
  <si>
    <t>מכבי עירוני נתיבות</t>
  </si>
  <si>
    <t>ליגה נערים א' ארצית צפון</t>
  </si>
  <si>
    <t>ליגת ילדים ג' דרג 2 - דרום</t>
  </si>
  <si>
    <t>מכבי עין מאהל ג'אמל</t>
  </si>
  <si>
    <t>ליגת ילדים ב' יזרעאל</t>
  </si>
  <si>
    <t>מכבי בני אבו גוש</t>
  </si>
  <si>
    <t>אבו גוש</t>
  </si>
  <si>
    <t>מכבי עמישב פתח תקוה אלי</t>
  </si>
  <si>
    <t>נערים א' מרכז</t>
  </si>
  <si>
    <t>ליגת ילדים טרום ב' שרון</t>
  </si>
  <si>
    <t>ליגת ילדים א' מרכז 1</t>
  </si>
  <si>
    <t>ליגת ילדים ב' שומרון</t>
  </si>
  <si>
    <t>ליגת ילדים ג' שומרון</t>
  </si>
  <si>
    <t>ליגת ילדים טרום א' שומרון</t>
  </si>
  <si>
    <t>הפועל בני ערערה עארה</t>
  </si>
  <si>
    <t>ליגה ארצית לנוער צפון</t>
  </si>
  <si>
    <t>ערערה</t>
  </si>
  <si>
    <t>ליגת ילדים ב' דרג 2 - דרום</t>
  </si>
  <si>
    <t>מכבי עירוני כפר יונה</t>
  </si>
  <si>
    <t>ליגת ילדים טרום ג' מרכז</t>
  </si>
  <si>
    <t>ליגת ילדים טרום ב' שומרון</t>
  </si>
  <si>
    <t>מועדון ספורט צעירי כפר כנא</t>
  </si>
  <si>
    <t>נערים ג' יזרעאל</t>
  </si>
  <si>
    <t>ליגת ילדים א' יזרעאל</t>
  </si>
  <si>
    <t>ליגת ילדים ג' יזרעאל</t>
  </si>
  <si>
    <t>ליגת ילדים ג' צפון</t>
  </si>
  <si>
    <t>ליגת ילדים טרום א' צפון</t>
  </si>
  <si>
    <t>ליגת ילדים טרום ב' צפון</t>
  </si>
  <si>
    <t>הפועל בארי אשכול</t>
  </si>
  <si>
    <t>ליגת ילדים ב' שפלה</t>
  </si>
  <si>
    <t>מרחבים</t>
  </si>
  <si>
    <t>מועדון ספורט הפועל ירוחם</t>
  </si>
  <si>
    <t>ירוחם</t>
  </si>
  <si>
    <t>הפועל רמות מנשה מגידו</t>
  </si>
  <si>
    <t>ליגת ילדים טרום ב' יזרעאל</t>
  </si>
  <si>
    <t>מכבי סקציה מעלות תרשיחא</t>
  </si>
  <si>
    <t>ליגת ילדים א' צפון</t>
  </si>
  <si>
    <t>ליגה ב' דרום א'</t>
  </si>
  <si>
    <t>בני יהוד</t>
  </si>
  <si>
    <t>ליגה נערים ב' מרכז</t>
  </si>
  <si>
    <t>עירוני באר יעקב</t>
  </si>
  <si>
    <t>נערים ג' מרכז</t>
  </si>
  <si>
    <t>ליגה נוער מפרץ</t>
  </si>
  <si>
    <t>ליגה נערים ב' מפרץ</t>
  </si>
  <si>
    <t>ליגת ילדים ב' שרון</t>
  </si>
  <si>
    <t>מכבי עירוני ברטעה</t>
  </si>
  <si>
    <t>ליגה ג' יזרעאל</t>
  </si>
  <si>
    <t>בסמ"ה</t>
  </si>
  <si>
    <t>מכבי עירוני אור יהודה</t>
  </si>
  <si>
    <t>ליגה ב' דרום ב'</t>
  </si>
  <si>
    <t>ליגת נערים א' שפלה</t>
  </si>
  <si>
    <t>ליגה נערים א דן</t>
  </si>
  <si>
    <t>הפועל מצליח</t>
  </si>
  <si>
    <t>ליגת ילדים ב' מרכז</t>
  </si>
  <si>
    <t>הפועל בני זלפה</t>
  </si>
  <si>
    <t>מעלה עירון</t>
  </si>
  <si>
    <t>עירוני נשר</t>
  </si>
  <si>
    <t>ליגת ילדים א' מפרץ</t>
  </si>
  <si>
    <t>הפועל עליה כפר סבא</t>
  </si>
  <si>
    <t>ליגה נערים ב' שרון</t>
  </si>
  <si>
    <t>ליגת ילדים ג' מרכז 1</t>
  </si>
  <si>
    <t>הפועל כפר שלם</t>
  </si>
  <si>
    <t>הפועל מרחבים</t>
  </si>
  <si>
    <t>ליגה ארצית לנוער דרום</t>
  </si>
  <si>
    <t>הפועל עפולה</t>
  </si>
  <si>
    <t>ליגת ילדים טרום א' דרג 2 - צפון</t>
  </si>
  <si>
    <t>הפועל בית אליעזר גרשון</t>
  </si>
  <si>
    <t>ליגת ילדים ג' מפרץ</t>
  </si>
  <si>
    <t>מכבי בסמת טבעון</t>
  </si>
  <si>
    <t>בסמת טבעון</t>
  </si>
  <si>
    <t>מועדון ספורט חיפה רובי שפירא</t>
  </si>
  <si>
    <t>מועדון ספורט בני "ממבע" הגולן והגליל</t>
  </si>
  <si>
    <t>נוער צפון 1</t>
  </si>
  <si>
    <t>בוקעאתא</t>
  </si>
  <si>
    <t>אגודת ספורט אשדוד</t>
  </si>
  <si>
    <t>הפועל חוף הכרמל / מ"מ</t>
  </si>
  <si>
    <t>הפועל קרית חיים ליבוביץ יעקב</t>
  </si>
  <si>
    <t>מועדון כדורגל כבביר</t>
  </si>
  <si>
    <t>ליגת ילדים ב' מפרץ</t>
  </si>
  <si>
    <t>מועדון כדורגל גני תקווה</t>
  </si>
  <si>
    <t>אגודת ספורט חולון מור</t>
  </si>
  <si>
    <t>מועדון ספורט איחוד דרום השרון</t>
  </si>
  <si>
    <t>הפועל מטה יהודה</t>
  </si>
  <si>
    <t>ליגת ילדים א' שפלה</t>
  </si>
  <si>
    <t>מטה יהודה</t>
  </si>
  <si>
    <t>הפועל איחוד בני סמיע</t>
  </si>
  <si>
    <t>כסרא-סמיע</t>
  </si>
  <si>
    <t>ליגת ילדים טרום א' שרון</t>
  </si>
  <si>
    <t>ליגת ילדים ב' צפון 2</t>
  </si>
  <si>
    <t>ליגה א' צפון</t>
  </si>
  <si>
    <t>הפועל נחלת יהודה ראשון לציון</t>
  </si>
  <si>
    <t>מועדון כדורגל מעיליא</t>
  </si>
  <si>
    <t>מעיליא</t>
  </si>
  <si>
    <t>מועדון כדורגל חולון ירמיהו</t>
  </si>
  <si>
    <t>הפועל דיר חנא</t>
  </si>
  <si>
    <t>הפועל בני פרדיס מ. עבדאלעאל</t>
  </si>
  <si>
    <t>הפועל אלאתיחאד נצרת</t>
  </si>
  <si>
    <t>מועדון ספורט הפועל לוד בני רגב</t>
  </si>
  <si>
    <t>הפועל טירת כרמל</t>
  </si>
  <si>
    <t>טירת כרמל</t>
  </si>
  <si>
    <t>מועדון כדורגל עירוני אריאל</t>
  </si>
  <si>
    <t>הפועל רמת ישראל</t>
  </si>
  <si>
    <t>מועדון כדורגל מכבי עירוני אשדוד</t>
  </si>
  <si>
    <t>צעירי סכנין</t>
  </si>
  <si>
    <t>ליגה נוער צפון</t>
  </si>
  <si>
    <t>סח'נין</t>
  </si>
  <si>
    <t>ליגה נערים ב' צפון</t>
  </si>
  <si>
    <t>מכבי אחווה שעב</t>
  </si>
  <si>
    <t>שעב</t>
  </si>
  <si>
    <t>מועדון כדורגל צעירי עילוט</t>
  </si>
  <si>
    <t>נערים א' יזרעאל</t>
  </si>
  <si>
    <t>אהלי טמרה</t>
  </si>
  <si>
    <t>הפועל מחנה יהודה</t>
  </si>
  <si>
    <t>הפועל ניר רמת השרון</t>
  </si>
  <si>
    <t>מכבי נוג'ידאת אחמד</t>
  </si>
  <si>
    <t>בועיינה-נוג'ידאת</t>
  </si>
  <si>
    <t>הפועל עירוני ערערה</t>
  </si>
  <si>
    <t>הפועל מרמורק רחובות חיים</t>
  </si>
  <si>
    <t>ליגה נוער שפלה</t>
  </si>
  <si>
    <t>ליגה לאומית נשים</t>
  </si>
  <si>
    <t>הפועל נוף הגליל</t>
  </si>
  <si>
    <t>הפועל רמת גן אסי</t>
  </si>
  <si>
    <t>הפועל קרית שמונה</t>
  </si>
  <si>
    <t>הפועל רעננה</t>
  </si>
  <si>
    <t>הפועל חדרה ערן</t>
  </si>
  <si>
    <t>הפועל מגדל העמק</t>
  </si>
  <si>
    <t>הפועל ע.ס.אבו גוש מבשרת ציון</t>
  </si>
  <si>
    <t>מבשרת ציון</t>
  </si>
  <si>
    <t>הפועל פרדסייה נועם</t>
  </si>
  <si>
    <t>ליגת ילדים ג' שרון</t>
  </si>
  <si>
    <t>הפועל מועצה אזורית משגב</t>
  </si>
  <si>
    <t>הפועל הרצליה עירוני</t>
  </si>
  <si>
    <t>הפועל דלית אל כרמל</t>
  </si>
  <si>
    <t>נערים ג' מפרץ</t>
  </si>
  <si>
    <t>דאלית אל-כרמל</t>
  </si>
  <si>
    <t>הפועל פתח תקוה</t>
  </si>
  <si>
    <t>הפועל חולון צפרירים</t>
  </si>
  <si>
    <t>ליגה נערות דרום</t>
  </si>
  <si>
    <t>הפועל קרית אונו</t>
  </si>
  <si>
    <t>הפועל אזור</t>
  </si>
  <si>
    <t>הפועל בקעת הירדן</t>
  </si>
  <si>
    <t>ערבות הירדן</t>
  </si>
  <si>
    <t>הפועל הוד השרון עירוני</t>
  </si>
  <si>
    <t>הפועל בני מוסמוס</t>
  </si>
  <si>
    <t>בית"ר עירוני מעלה אדומים</t>
  </si>
  <si>
    <t>שמשון בני טייבה</t>
  </si>
  <si>
    <t>מרכז קהילתי גולן קצרין</t>
  </si>
  <si>
    <t>קצרין</t>
  </si>
  <si>
    <t>מועצה אזורית שער הנגב</t>
  </si>
  <si>
    <t>עירוני בית שמש</t>
  </si>
  <si>
    <t>הפועל טירת שלום</t>
  </si>
  <si>
    <t>עירוני בית דגן</t>
  </si>
  <si>
    <t>בית דגן</t>
  </si>
  <si>
    <t>מועדון ספורט דימונה</t>
  </si>
  <si>
    <t>מכבי כנות</t>
  </si>
  <si>
    <t>הפועל כפר כנא</t>
  </si>
  <si>
    <t>ליגה ג' גליל עליון</t>
  </si>
  <si>
    <t>מכבי בני ריינה</t>
  </si>
  <si>
    <t>ריינה</t>
  </si>
  <si>
    <t>הפועל נוה גולן</t>
  </si>
  <si>
    <t>ליגת ילדים טרום א' יזרעאל</t>
  </si>
  <si>
    <t>מכבי ברקאי</t>
  </si>
  <si>
    <t>בני אילת</t>
  </si>
  <si>
    <t>מועדון כדורגל אחווה כפר מנדא</t>
  </si>
  <si>
    <t>כפר מנדא</t>
  </si>
  <si>
    <t>מכבי אחי איכסל</t>
  </si>
  <si>
    <t>עירוני טבריה</t>
  </si>
  <si>
    <t>הפועל רהט</t>
  </si>
  <si>
    <t>הפועל גליל עליון</t>
  </si>
  <si>
    <t>מועדון ספורט ראשון לציון</t>
  </si>
  <si>
    <t>בית"ר נהריה</t>
  </si>
  <si>
    <t>הפועל אורנית עירוני</t>
  </si>
  <si>
    <t>עירוני בני כאבול</t>
  </si>
  <si>
    <t>כאבול</t>
  </si>
  <si>
    <t>איחוד בני מג'דל כרום</t>
  </si>
  <si>
    <t>מכבי אחווה פרדיס</t>
  </si>
  <si>
    <t>מועדון כדורגל מזכרת בתיה</t>
  </si>
  <si>
    <t>מועדון ספורט קרית ים</t>
  </si>
  <si>
    <t>מועדון ספורט רשת מתנ"סים טבעון</t>
  </si>
  <si>
    <t>מועדון כדורגל מתנ"ס אופקים</t>
  </si>
  <si>
    <t>ליגת ילדים טרום ב' שפלה</t>
  </si>
  <si>
    <t>הפועל אחוה חיפה</t>
  </si>
  <si>
    <t>הפועל בני אעבלין</t>
  </si>
  <si>
    <t>אעבלין</t>
  </si>
  <si>
    <t>הפועל תרשיחא</t>
  </si>
  <si>
    <t>הפועל בית שאן מסילות</t>
  </si>
  <si>
    <t>נערים ב' צפון 1</t>
  </si>
  <si>
    <t>ליגת העל לנשים</t>
  </si>
  <si>
    <t>הפועל קלנסואה</t>
  </si>
  <si>
    <t>קלנסווה</t>
  </si>
  <si>
    <t>ליגת נערות א' מרכז</t>
  </si>
  <si>
    <t>בית"ר טוברוק</t>
  </si>
  <si>
    <t>שמשון פזטל תל אביב</t>
  </si>
  <si>
    <t>בית"ר רמת גן</t>
  </si>
  <si>
    <t>בית"ר ירושלים</t>
  </si>
  <si>
    <t>בית"ר פרדס חנה</t>
  </si>
  <si>
    <t>נערים ג' צפון</t>
  </si>
  <si>
    <t>הפועל בועיינה</t>
  </si>
  <si>
    <t>בית"ר אום אל פאחם</t>
  </si>
  <si>
    <t>בית"ר כפר כנא</t>
  </si>
  <si>
    <t>ליגה ג' גליל תחתון</t>
  </si>
  <si>
    <t>בית"ר כפר סבא שלומי</t>
  </si>
  <si>
    <t>מועדון כדורגל מכבי אשקלון</t>
  </si>
  <si>
    <t>ליגה נערים ב' שפלה</t>
  </si>
  <si>
    <t>מועדון כדורגל קרית חיים</t>
  </si>
  <si>
    <t>הפועל מרום הגליל</t>
  </si>
  <si>
    <t>מרום הגליל</t>
  </si>
  <si>
    <t>בית"ר גדרה</t>
  </si>
  <si>
    <t>מועדון ספורט רמלה</t>
  </si>
  <si>
    <t>הפועל בני ג'סר א זרקא</t>
  </si>
  <si>
    <t>ג'סר א-זרקא</t>
  </si>
  <si>
    <t>הפועל עירוני עראבה</t>
  </si>
  <si>
    <t>מועדון ספורט בני יפו אורתודוכסים</t>
  </si>
  <si>
    <t>הפועל עין סהלה</t>
  </si>
  <si>
    <t>הפועל מועדון כדורגל עירוני צפת</t>
  </si>
  <si>
    <t>איחוד בני שפרעם</t>
  </si>
  <si>
    <t>בני מג'אר</t>
  </si>
  <si>
    <t>מגאר</t>
  </si>
  <si>
    <t>מועדון ספורט ראמה</t>
  </si>
  <si>
    <t>ראמה</t>
  </si>
  <si>
    <t>מכבי כפר סבא</t>
  </si>
  <si>
    <t>ליגה נערים א' שרון</t>
  </si>
  <si>
    <t>מועדון ספורט כדורגל הפועל קרית ים</t>
  </si>
  <si>
    <t>איחוד צעירי איכסל סמיר</t>
  </si>
  <si>
    <t>הפועל גדרה</t>
  </si>
  <si>
    <t>עירוני בני שעב</t>
  </si>
  <si>
    <t>בית"ר חיפה יעקב</t>
  </si>
  <si>
    <t>מועדון ספורט בני יפיע</t>
  </si>
  <si>
    <t>יפיע</t>
  </si>
  <si>
    <t>מועדון ספורט צעירי חיפה</t>
  </si>
  <si>
    <t>עוצמה באר שבע</t>
  </si>
  <si>
    <t>אגודת ספורט אוניברסיטת תל-אביב</t>
  </si>
  <si>
    <t>מועדון ספורט בית ג'אן</t>
  </si>
  <si>
    <t>בית ג'ן</t>
  </si>
  <si>
    <t>בנות אילת</t>
  </si>
  <si>
    <t>ליגת נערות א' דרום</t>
  </si>
  <si>
    <t>בנות נתניה</t>
  </si>
  <si>
    <t>בנות עירוני מודיעין</t>
  </si>
  <si>
    <t>הפועל קטמון ירושלים</t>
  </si>
  <si>
    <t>מועדון כדורגל רמת השרון</t>
  </si>
  <si>
    <t>מועדון ספורט קרית גת</t>
  </si>
  <si>
    <t>הפועל איחוד בני ג'ת</t>
  </si>
  <si>
    <t>מועדון ספורט כדורגל שגב שלום</t>
  </si>
  <si>
    <t>שגב-שלום</t>
  </si>
  <si>
    <t>מכבי כשרונות חדרה</t>
  </si>
  <si>
    <t>מועדון כדורגל שפרעם</t>
  </si>
  <si>
    <t>עירוני ראש העין</t>
  </si>
  <si>
    <t>מועדון כדורגל גליל גולן</t>
  </si>
  <si>
    <t>מכבי עתלית</t>
  </si>
  <si>
    <t>מועדון כדורגל הפועל גלבוע</t>
  </si>
  <si>
    <t>מועדון ספורט עמק חפר</t>
  </si>
  <si>
    <t>מכבי צורן</t>
  </si>
  <si>
    <t>בית"ר גן יבנה</t>
  </si>
  <si>
    <t>גן יבנה</t>
  </si>
  <si>
    <t>שיכון ותיקים רמת גן</t>
  </si>
  <si>
    <t>צעירי אום אל פאחם</t>
  </si>
  <si>
    <t>מועדון ספורט שפרעם</t>
  </si>
  <si>
    <t>הפועל עירוני בני אעבלין</t>
  </si>
  <si>
    <t>בית"ר תל אביב</t>
  </si>
  <si>
    <t>מועדון כדורגל כרמל חיפה</t>
  </si>
  <si>
    <t>בית"ר עירוני קרית גת דודו</t>
  </si>
  <si>
    <t>מועדון כדורגל צעירי טמרה</t>
  </si>
  <si>
    <t>ליגה ג' שומרון</t>
  </si>
  <si>
    <t>בית"ר יפו ציון</t>
  </si>
  <si>
    <t>בני אלסלאם רהט</t>
  </si>
  <si>
    <t>בית"ר עזרא</t>
  </si>
  <si>
    <t>הפועל יפיע</t>
  </si>
  <si>
    <t>מועדון כדורגל אור עקיבא</t>
  </si>
  <si>
    <t>בני דיר חנא</t>
  </si>
  <si>
    <t>מועדון כדורגל מיתר</t>
  </si>
  <si>
    <t>מכבי יהוד מונוסון</t>
  </si>
  <si>
    <t>מועדון כדורגל שדרות</t>
  </si>
  <si>
    <t>מועדון ספורט צעירי כפר מנדא</t>
  </si>
  <si>
    <t>הפועל חורפיש</t>
  </si>
  <si>
    <t>חורפיש</t>
  </si>
  <si>
    <t>מכבי בני טורעאן</t>
  </si>
  <si>
    <t>טורעאן</t>
  </si>
  <si>
    <t>הפועל בנות שפרעם</t>
  </si>
  <si>
    <t>ליגת ילדות א' מפרץ</t>
  </si>
  <si>
    <t>ליגת ילדות א' דרום</t>
  </si>
  <si>
    <t>הפועל בנות אעבלין</t>
  </si>
  <si>
    <t>ליגת נערות א' צפון</t>
  </si>
  <si>
    <t>מועדון כדורגל הפועל בני אשדוד</t>
  </si>
  <si>
    <t>הפועל ריינה</t>
  </si>
  <si>
    <t>בנות מגאר</t>
  </si>
  <si>
    <t>ליגת ילדות א' צפון</t>
  </si>
  <si>
    <t>מכבי פנתרות אשדוד</t>
  </si>
  <si>
    <t>ליגת ילדות א' יזרעאל</t>
  </si>
  <si>
    <t>ליגת ילדות א' דן</t>
  </si>
  <si>
    <t>בני דבוריה</t>
  </si>
  <si>
    <t>דבורייה</t>
  </si>
  <si>
    <t>צעירי שעב</t>
  </si>
  <si>
    <t>הפועל בנות דיר אל אסד</t>
  </si>
  <si>
    <t>דייר אל-אסד</t>
  </si>
  <si>
    <t>מ.כ. מועצה איזורית חוף אשקלון</t>
  </si>
  <si>
    <t>הפועל בנות סכנין</t>
  </si>
  <si>
    <t>ליגת טרומיות צפון</t>
  </si>
  <si>
    <t>הפועל בני חורפיש</t>
  </si>
  <si>
    <t>מועדון כדורגל צעירי טירה</t>
  </si>
  <si>
    <t>מכבי גבעת שמואל</t>
  </si>
  <si>
    <t>מועדון ספורט גבעת שמואל</t>
  </si>
  <si>
    <t>מכבי צעירי ירכא</t>
  </si>
  <si>
    <t>ירכא</t>
  </si>
  <si>
    <t>ליגת טרומיות דרום</t>
  </si>
  <si>
    <t>ליגת טרומיות מרכז</t>
  </si>
  <si>
    <t>מועדון ספורט קריית חיים</t>
  </si>
  <si>
    <t>הפועל בני כסייפה</t>
  </si>
  <si>
    <t>כסיפה</t>
  </si>
  <si>
    <t>מועדון ספורט הפועל שגב שלום</t>
  </si>
  <si>
    <t>איחוד הפועל ביר אל מכסור</t>
  </si>
  <si>
    <t>ביר אל-מכסור</t>
  </si>
  <si>
    <t>מועדון כדורגל נהלל יזרעאל</t>
  </si>
  <si>
    <t>הפועל בנות ערערה עארה</t>
  </si>
  <si>
    <t>מועדון כדורגל הפועל פסוטה</t>
  </si>
  <si>
    <t>פסוטה</t>
  </si>
  <si>
    <t>ליגת נשים ארצית</t>
  </si>
  <si>
    <t>ליגת ילדות א' שרון</t>
  </si>
  <si>
    <t>אליצור בית אל</t>
  </si>
  <si>
    <t>בית אל</t>
  </si>
  <si>
    <t>הפועל בני מזרעה</t>
  </si>
  <si>
    <t>בני יהודה תל אביב</t>
  </si>
  <si>
    <t>אגודת ספורט רמת אליהו</t>
  </si>
  <si>
    <t>גדנע תל אביב יהודה</t>
  </si>
  <si>
    <t>מועדון כדורגל נוה יוסף</t>
  </si>
  <si>
    <t>מועדון ספורט פרדס חנה כרכור</t>
  </si>
  <si>
    <t>בני סכנין</t>
  </si>
  <si>
    <t>עוצמה מועדון כדורגל "הרצל" חולון</t>
  </si>
  <si>
    <t>מועדון כדורגל מכבי נהריה</t>
  </si>
  <si>
    <t>אחי עכו</t>
  </si>
  <si>
    <t>אליצור יפו תל אביב</t>
  </si>
  <si>
    <t>מועדון צעירי רהט</t>
  </si>
  <si>
    <t>מועדון ספורט כפר קאסם</t>
  </si>
  <si>
    <t>מועדון ספורט כפר יאסיף</t>
  </si>
  <si>
    <t>מועדון כדורגל אלנהדה נצרת</t>
  </si>
  <si>
    <t>מכבי עוספיא</t>
  </si>
  <si>
    <t>מכבי מתנ"ס רהט</t>
  </si>
  <si>
    <t>מועדון כדורגל צופי חיפה סמיר פרהוד</t>
  </si>
  <si>
    <t>מכבי צעירי משהד</t>
  </si>
  <si>
    <t>מכבי כשרונות רמת גן</t>
  </si>
  <si>
    <t>אליצור יהוד יוטל</t>
  </si>
  <si>
    <t>מכבי גבעתיים</t>
  </si>
  <si>
    <t>מועדון כדורגל בני כפר יאסיף</t>
  </si>
  <si>
    <t>מועדון בנות איכסל</t>
  </si>
  <si>
    <t>הפועל הוד השרון</t>
  </si>
  <si>
    <t>580424638 | הפועל מטה אשר</t>
  </si>
  <si>
    <t>ליגה נערות צפון</t>
  </si>
  <si>
    <t>צעירות שעב</t>
  </si>
  <si>
    <t>מועדון כדורגל ג'וליס</t>
  </si>
  <si>
    <t>ג'ולס</t>
  </si>
  <si>
    <t>הפועל עירוני בנות כרמיאל</t>
  </si>
  <si>
    <t>בית"ר בנות כפר כנא</t>
  </si>
  <si>
    <t>הפועל בנות מג'דל כרום</t>
  </si>
  <si>
    <t>בנות יהודה תל אביב</t>
  </si>
  <si>
    <t>הפועל איחוד בנות אעבלין</t>
  </si>
  <si>
    <t>מועדון כדורגל ערד</t>
  </si>
  <si>
    <t>מועדון כדורגל בנימינה</t>
  </si>
  <si>
    <t>הפועל בנות עראבה</t>
  </si>
  <si>
    <t>מועדון ספורט קדימה צורן</t>
  </si>
  <si>
    <t>מועדון ספורט ג'דידה מכר</t>
  </si>
  <si>
    <t>ג'דיידה-מכר</t>
  </si>
  <si>
    <t>מועדון ספורט שיכון המזרח</t>
  </si>
  <si>
    <t>מכבי צור שלום ביאליק</t>
  </si>
  <si>
    <t>הכח מכבי עמידר רמת גן</t>
  </si>
  <si>
    <t>מועדון כדורגל עירוני אור יהודה</t>
  </si>
  <si>
    <t>סקציה נס ציונה</t>
  </si>
  <si>
    <t>מועדון ספורט טירה</t>
  </si>
  <si>
    <t>מועדון כדורגל בני רעננה עוזי כהן</t>
  </si>
  <si>
    <t>איחוד בני בקה</t>
  </si>
  <si>
    <t>הפועל כפר קאסם שועאע</t>
  </si>
  <si>
    <t>מועדון ספורט באר שבע</t>
  </si>
  <si>
    <t>מכבי עירוני יפיע</t>
  </si>
  <si>
    <t>מועדון ספורט כפר כמא</t>
  </si>
  <si>
    <t>כפר כמא</t>
  </si>
  <si>
    <t>מועדון ספורט בני קלנסואה</t>
  </si>
  <si>
    <t>בני יצ'אלאל רחובות</t>
  </si>
  <si>
    <t>בית"ר פתח תקוה "דדו"</t>
  </si>
  <si>
    <t>ינשופי אגודת ספורט תל אביב</t>
  </si>
  <si>
    <t>ליגת כדורגל באולמות הראשונה</t>
  </si>
  <si>
    <t>אגודת ספורט אוניברסיטה בן גוריון</t>
  </si>
  <si>
    <t>ליגת כדורגל באולמות השנייה</t>
  </si>
  <si>
    <t>מועדון כדורגל מג'דל כרום שאגור</t>
  </si>
  <si>
    <t>הפועל בני בענה</t>
  </si>
  <si>
    <t>בענה</t>
  </si>
  <si>
    <t>הפועל איחוד אעבלין</t>
  </si>
  <si>
    <t>מכבי עירוני בת ים</t>
  </si>
  <si>
    <t>מכבי יפו</t>
  </si>
  <si>
    <t>מועדון ספורט צעירי טייבה</t>
  </si>
  <si>
    <t>ליגת ילדים ב' צפון 1</t>
  </si>
  <si>
    <t>הפועל עירוני כרמיאל</t>
  </si>
  <si>
    <t>מועדון כדורגל כפר קאסם "ניבראס"</t>
  </si>
  <si>
    <t>מכבי נחלת יצחק תל אביב</t>
  </si>
  <si>
    <t>שמשון כפר קאסם</t>
  </si>
  <si>
    <t>הפועל מעגן מיכאל</t>
  </si>
  <si>
    <t>הפועל עירוני בקה אל גרבייה</t>
  </si>
  <si>
    <t>הפועל נחף</t>
  </si>
  <si>
    <t>נחף</t>
  </si>
  <si>
    <t>בני אום אל פאחם</t>
  </si>
  <si>
    <t>הפועל מועדון כדורגל עירוני סנדלה גלבוע</t>
  </si>
  <si>
    <t>הפועל אום אל פאחם</t>
  </si>
  <si>
    <t>הפועל מועדון ספורט חבל מודיעין</t>
  </si>
  <si>
    <t>הפועל בנות בענה</t>
  </si>
  <si>
    <t>הפועל בנות נחף</t>
  </si>
  <si>
    <t>ליגת ילדות א' מרכז</t>
  </si>
  <si>
    <t>מכבי חולון</t>
  </si>
  <si>
    <t>מכבי פרדס כץ</t>
  </si>
  <si>
    <t>מכבי קרית גת</t>
  </si>
  <si>
    <t>מועדון ספורט נתניה קולט כהן</t>
  </si>
  <si>
    <t>מועדון כדורגל אולמות ראשון לציון</t>
  </si>
  <si>
    <t>מועדון כדורגל באר שבע שועה טל</t>
  </si>
  <si>
    <t>מכבי ספרטק רמת גן</t>
  </si>
  <si>
    <t>מועדון כדורגל בית"ר יבנה</t>
  </si>
  <si>
    <t>הפועל בני דיר אל אסד</t>
  </si>
  <si>
    <t>מכבי בנות עמק חפר</t>
  </si>
  <si>
    <t>צעירות טורעאן</t>
  </si>
  <si>
    <t>מועדון כדורגל צעירי לוד</t>
  </si>
  <si>
    <t>אס"א האקדמית וינגייט</t>
  </si>
  <si>
    <t>אס"א תל אביב</t>
  </si>
  <si>
    <t>אס"א המכללה למנהל</t>
  </si>
  <si>
    <t>אס"א אוניברסיטה רייכמן</t>
  </si>
  <si>
    <t>בית"ר קרית אתא כפיר</t>
  </si>
  <si>
    <t>מועדון ספורטינג תל אביב</t>
  </si>
  <si>
    <t>מועדון כדורגל הפועל ערערה בנגב</t>
  </si>
  <si>
    <t>ערערה-בנגב</t>
  </si>
  <si>
    <t>מועדון כדורגל אינטר עלייה תל אביב</t>
  </si>
  <si>
    <t>דולפיני אשדוד</t>
  </si>
  <si>
    <t>מועדון ספורט כפר קאסם סוהיב</t>
  </si>
  <si>
    <t>מועדון כדורגל אשדוד סיטי</t>
  </si>
  <si>
    <t>מועדון ספורט טירת כרמל גל קובי</t>
  </si>
  <si>
    <t>בני טירה</t>
  </si>
  <si>
    <t>מועדון כדורגל אולמות אשקלון</t>
  </si>
  <si>
    <t>מועדון כדורגל מכבי אשדוד</t>
  </si>
  <si>
    <t>מועדון כדורגל ירושלים</t>
  </si>
  <si>
    <t>מכבי בני ג'דידה מכר</t>
  </si>
  <si>
    <t>הפועל שלומי</t>
  </si>
  <si>
    <t>מכבי בני אבו סנאן</t>
  </si>
  <si>
    <t>אבו סנאן</t>
  </si>
  <si>
    <t>מועדון כדורגל נשים הפועל קרית ים</t>
  </si>
  <si>
    <t>ותיקי הפועל כפר קרע</t>
  </si>
  <si>
    <t>ליגת ותיקים צפון</t>
  </si>
  <si>
    <t>ותיקי בני יהודה תל אביב</t>
  </si>
  <si>
    <t>ליגת ותיקים דרום</t>
  </si>
  <si>
    <t>ותיקי אגודת ספורט נורדיה ירושלים דוד ישי</t>
  </si>
  <si>
    <t>ותיקי מועדון ספורט טירה</t>
  </si>
  <si>
    <t>ותיקי הרצליה</t>
  </si>
  <si>
    <t>ותיקי יקום</t>
  </si>
  <si>
    <t>ותיקי נתניה שמוליק פרלמן</t>
  </si>
  <si>
    <t>ותיקי מכבי השרון נתניה</t>
  </si>
  <si>
    <t>מועדון ספורט בנות "ממבע" הגולן והגליל</t>
  </si>
  <si>
    <t>מועדון ספורט בועטות טמרה</t>
  </si>
  <si>
    <t>מכבי רמלה</t>
  </si>
  <si>
    <t>אגודת כדורגל המכתש גבעתיים</t>
  </si>
  <si>
    <t>בני ירוחם אלמוג דדון</t>
  </si>
  <si>
    <t>הפועל צעירי נצרת</t>
  </si>
  <si>
    <t>בית"ר מועצה איזורית מטה בנימין</t>
  </si>
  <si>
    <t>הכח גלי גיל רמת גן</t>
  </si>
  <si>
    <t>ותיקי פתח תקווה אבשלום</t>
  </si>
  <si>
    <t>מועדון ספורט כדורגל משהד</t>
  </si>
  <si>
    <t>מועדון ספורט באר יעקב סולומון</t>
  </si>
  <si>
    <t>ותיקי בית"ר אלונה ברק</t>
  </si>
  <si>
    <t>בנות בית''ר כפר סבא שלומי</t>
  </si>
  <si>
    <t>מועדון כדורגל דיזנגוף תל אביב</t>
  </si>
  <si>
    <t>הפועל שמשון אשקלון</t>
  </si>
  <si>
    <t>מועדון כדורגל תל אביב טומי</t>
  </si>
  <si>
    <t>בנות הרצליה</t>
  </si>
  <si>
    <t>ותיקי הפועל פתח תקוה</t>
  </si>
  <si>
    <t>ותיקי הכח רמת גן</t>
  </si>
  <si>
    <t>ותיקי שמשון אשדוד</t>
  </si>
  <si>
    <t>ותיקי מועדון ספורט צעירי חיפה</t>
  </si>
  <si>
    <t>ותיקי הפועל עפולה</t>
  </si>
  <si>
    <t>בנות מכבי פתח תקוה</t>
  </si>
  <si>
    <t>מועדון כדורגל מועצה אזורית יואב</t>
  </si>
  <si>
    <t>יואב</t>
  </si>
  <si>
    <t>מכבי בנות יהוד מונוסון</t>
  </si>
  <si>
    <t>איחוד צעירי אבו גוש</t>
  </si>
  <si>
    <t>בני ג'לג'וליה</t>
  </si>
  <si>
    <t>ג'לג'וליה</t>
  </si>
  <si>
    <t>מכבי באר יעקב עמית</t>
  </si>
  <si>
    <t>מכבי תל מונד</t>
  </si>
  <si>
    <t>הפועל מעיליא</t>
  </si>
  <si>
    <t>מועדון כדורגל כפר סבא</t>
  </si>
  <si>
    <t>מכבי איחוד בני אבטין</t>
  </si>
  <si>
    <t>בני רמלה</t>
  </si>
  <si>
    <t>מועדון ספורט כאבול</t>
  </si>
  <si>
    <t>מועדון כדורגל בני זמר</t>
  </si>
  <si>
    <t>זמר</t>
  </si>
  <si>
    <t>מועדון ספורט צעירות כפר מנדא</t>
  </si>
  <si>
    <t>בנות דבוריה</t>
  </si>
  <si>
    <t>אגודת ספורט שמשון תל אביב</t>
  </si>
  <si>
    <t>בנות ריינה</t>
  </si>
  <si>
    <t>מועדון כדורגל בית''ר נהריה</t>
  </si>
  <si>
    <t>מועדון ספורט בנות בית שמש</t>
  </si>
  <si>
    <t>ותיקי הפועל בני ערערה עארה</t>
  </si>
  <si>
    <t>ותיקי מכבי תל אביב</t>
  </si>
  <si>
    <t>מועדון כדורגל אולמות מכבי נתניה</t>
  </si>
  <si>
    <t>ותיקי מכבי מעלה אדומים</t>
  </si>
  <si>
    <t>כדוריד</t>
  </si>
  <si>
    <t>מועדון כדוריד (1972) חולון</t>
  </si>
  <si>
    <t>ילדים ח' מרכז</t>
  </si>
  <si>
    <t>ילדות ז' מרכז</t>
  </si>
  <si>
    <t>ילדות ז' דרום</t>
  </si>
  <si>
    <t>ילדים ז' גוש דן</t>
  </si>
  <si>
    <t>מכבי תל-אביב</t>
  </si>
  <si>
    <t>ילדות ח'</t>
  </si>
  <si>
    <t>נערים צפון</t>
  </si>
  <si>
    <t>הפועל ראשון-לציון</t>
  </si>
  <si>
    <t>ליגת על</t>
  </si>
  <si>
    <t>מכבי ראשון-לציון</t>
  </si>
  <si>
    <t>מכבי רעננה</t>
  </si>
  <si>
    <t>עירוני רחובות</t>
  </si>
  <si>
    <t>נערים דרום</t>
  </si>
  <si>
    <t>נערים ט' דרום</t>
  </si>
  <si>
    <t>הפועל רמת-גן</t>
  </si>
  <si>
    <t>ילדים ז' דן</t>
  </si>
  <si>
    <t>נערות י'</t>
  </si>
  <si>
    <t>הפועל קרית-אונו</t>
  </si>
  <si>
    <t>א.כ. נס ציונה</t>
  </si>
  <si>
    <t>ארצית דרום</t>
  </si>
  <si>
    <t>מכבי הארזים ר"ג</t>
  </si>
  <si>
    <t>ליגת על אתנה נשים</t>
  </si>
  <si>
    <t>ארצית צפון</t>
  </si>
  <si>
    <t>ילדות ז' צפון</t>
  </si>
  <si>
    <t>ילדים ח' צפון</t>
  </si>
  <si>
    <t>אסא אוניברסיטת ת"א</t>
  </si>
  <si>
    <t>מכבי פתח תקוה</t>
  </si>
  <si>
    <t>א.ס. רמת-השרון</t>
  </si>
  <si>
    <t>ליגה נערות</t>
  </si>
  <si>
    <t>נערות ט'</t>
  </si>
  <si>
    <t>נערים ט' צפון</t>
  </si>
  <si>
    <t>מ.כ באר יעקב</t>
  </si>
  <si>
    <t>נוער צפון</t>
  </si>
  <si>
    <t>ילדים ז' מרכז</t>
  </si>
  <si>
    <t>ילדים ח' דרום</t>
  </si>
  <si>
    <t>מכבי הקרייתים</t>
  </si>
  <si>
    <t>הפועל ערד</t>
  </si>
  <si>
    <t>אסא טכניון חיפה</t>
  </si>
  <si>
    <t>ילדים ז' צפון</t>
  </si>
  <si>
    <t>נוער דרום</t>
  </si>
  <si>
    <t>ילדים ז' דרום</t>
  </si>
  <si>
    <t>מועדון כדוריד באר שבע</t>
  </si>
  <si>
    <t>הפועל חבל אילות</t>
  </si>
  <si>
    <t>חבל אילות</t>
  </si>
  <si>
    <t>580334738 | מכבי תל אביב</t>
  </si>
  <si>
    <t>ליגת בתי הספר</t>
  </si>
  <si>
    <t>580310266 | מכבי הארזים רג</t>
  </si>
  <si>
    <t>580215861 | מועדון כדוריד (1972) חולון</t>
  </si>
  <si>
    <t>580093151 | מועדון התעופה-בני הרצליה</t>
  </si>
  <si>
    <t>כדורסל</t>
  </si>
  <si>
    <t>נוער ארצית דרום</t>
  </si>
  <si>
    <t>מכבי בת ים</t>
  </si>
  <si>
    <t>ילדים ב מרכז</t>
  </si>
  <si>
    <t>הפועל ירושלים עזרא</t>
  </si>
  <si>
    <t>ב ירושלים</t>
  </si>
  <si>
    <t>מכבי עירוני רמת גן</t>
  </si>
  <si>
    <t>נערים ב תל אביב</t>
  </si>
  <si>
    <t>מכבי ת"א פלייטיקה</t>
  </si>
  <si>
    <t>הפועל גלבוע מעיינות</t>
  </si>
  <si>
    <t>לאומית</t>
  </si>
  <si>
    <t>אליצור נתניה עירוני</t>
  </si>
  <si>
    <t>נערים א לאומית צפון</t>
  </si>
  <si>
    <t>הפועל גבעתיים אלון</t>
  </si>
  <si>
    <t>ילדים א לאומית ת"א</t>
  </si>
  <si>
    <t>הפועל נהריה</t>
  </si>
  <si>
    <t>נוער ארצית דן</t>
  </si>
  <si>
    <t>אליצור עירוני רעננה</t>
  </si>
  <si>
    <t>ילדים ב שרון</t>
  </si>
  <si>
    <t>אליצור פתח תקוה</t>
  </si>
  <si>
    <t>ב פתח תקווה</t>
  </si>
  <si>
    <t>הפועל רמת גן /גבעתיים</t>
  </si>
  <si>
    <t>קט סל א דן</t>
  </si>
  <si>
    <t>מכבי פתח תקוה אליצור</t>
  </si>
  <si>
    <t>עצמה מודיעין</t>
  </si>
  <si>
    <t>קט סל א עמק איילון</t>
  </si>
  <si>
    <t>מכבי אום אל פחם</t>
  </si>
  <si>
    <t>ב שומרון</t>
  </si>
  <si>
    <t>מכבי קדימה צורן</t>
  </si>
  <si>
    <t>ילדים א שומרון</t>
  </si>
  <si>
    <t>הפועל גליל עליון צפת</t>
  </si>
  <si>
    <t>ילדים א לאומית צפון</t>
  </si>
  <si>
    <t>הפועל עמק יזרעאל שמשית</t>
  </si>
  <si>
    <t>ב זבולון</t>
  </si>
  <si>
    <t>מכבי קרית ביאליק</t>
  </si>
  <si>
    <t>א צפון</t>
  </si>
  <si>
    <t>בית"ר כפר יונה</t>
  </si>
  <si>
    <t>נערים א ארצית שרון</t>
  </si>
  <si>
    <t>קט סל ב עמק חפר</t>
  </si>
  <si>
    <t>מכבי בקעת בית שאן</t>
  </si>
  <si>
    <t>ב צפון</t>
  </si>
  <si>
    <t>מכבי חיפה עתודה</t>
  </si>
  <si>
    <t>מכבי פרדס חנה</t>
  </si>
  <si>
    <t>קט סל א חדרה</t>
  </si>
  <si>
    <t>אליצור יבנה</t>
  </si>
  <si>
    <t>נוער על דרום</t>
  </si>
  <si>
    <t>הפועל אריק נצר סרני</t>
  </si>
  <si>
    <t>הפועל גזר</t>
  </si>
  <si>
    <t>א מרכז</t>
  </si>
  <si>
    <t>אליצור ירושלים</t>
  </si>
  <si>
    <t>הפועל חבל איילות</t>
  </si>
  <si>
    <t>הפועל ב"ש אלטשולר שח</t>
  </si>
  <si>
    <t>א דרום</t>
  </si>
  <si>
    <t>אליצור גבעת שמואל</t>
  </si>
  <si>
    <t>הפועל חבל מודיעין</t>
  </si>
  <si>
    <t>נערים א ארצית דן</t>
  </si>
  <si>
    <t>הפועל גן רווה</t>
  </si>
  <si>
    <t>קט סל א ראשל"צ</t>
  </si>
  <si>
    <t>קט סל א נתניה</t>
  </si>
  <si>
    <t>אליצור קרית אתא לאטי</t>
  </si>
  <si>
    <t>מכבי מתן</t>
  </si>
  <si>
    <t>קט סל א כפר סבא</t>
  </si>
  <si>
    <t>מכבי חדרה</t>
  </si>
  <si>
    <t>נערים א ארצית דרום</t>
  </si>
  <si>
    <t>נוער מחוזית חיפה</t>
  </si>
  <si>
    <t>עירוני ק. אונו יורם</t>
  </si>
  <si>
    <t>מכבי רעננה עירוני</t>
  </si>
  <si>
    <t>אליצור כ. יאיר יובל</t>
  </si>
  <si>
    <t>קט סל ב לב השרון</t>
  </si>
  <si>
    <t>נוער על צפון</t>
  </si>
  <si>
    <t>בית"ר אשדוד</t>
  </si>
  <si>
    <t>ארצית נשים דרום</t>
  </si>
  <si>
    <t>הפועל מטאור אשדוד/מבועים</t>
  </si>
  <si>
    <t>בנות פתח תקווה</t>
  </si>
  <si>
    <t>ליגת על נשים</t>
  </si>
  <si>
    <t>קט סל א מנשה</t>
  </si>
  <si>
    <t>נערים א מחוזית י-ם</t>
  </si>
  <si>
    <t>מכבי אשדוד נשים</t>
  </si>
  <si>
    <t>אליצור תל אביב</t>
  </si>
  <si>
    <t>לאומית נשים</t>
  </si>
  <si>
    <t>מכבי עירוני קרית גת</t>
  </si>
  <si>
    <t>קט סל א דרום</t>
  </si>
  <si>
    <t>קט סל ב מרכז</t>
  </si>
  <si>
    <t>אס"א ירושלים</t>
  </si>
  <si>
    <t>קט סל ב גוש דן</t>
  </si>
  <si>
    <t>א שרון</t>
  </si>
  <si>
    <t>נערים א ארצית מרכז</t>
  </si>
  <si>
    <t>קט סל ב דן</t>
  </si>
  <si>
    <t>נוער ארצית צפון</t>
  </si>
  <si>
    <t>נערים א לאומית דרום</t>
  </si>
  <si>
    <t>ילדים ב תל אביב</t>
  </si>
  <si>
    <t>הפועל כפר סבא שלום</t>
  </si>
  <si>
    <t>ילדים א נגב</t>
  </si>
  <si>
    <t>הפועל אילת אברהמי</t>
  </si>
  <si>
    <t>קט סל ב מודיעין</t>
  </si>
  <si>
    <t>קט סל א תל אביב</t>
  </si>
  <si>
    <t>בני יהודה ת"א</t>
  </si>
  <si>
    <t>א דן</t>
  </si>
  <si>
    <t>הפועל ל.ח. חוף השרון</t>
  </si>
  <si>
    <t>ארצית נשים מרכז</t>
  </si>
  <si>
    <t>ילדים ב שומרון</t>
  </si>
  <si>
    <t>קט סל ב בקעת אונו</t>
  </si>
  <si>
    <t>ילדים א לאומית דרום</t>
  </si>
  <si>
    <t>מכבי גדרה נחום</t>
  </si>
  <si>
    <t>נוער ארצית מרכז</t>
  </si>
  <si>
    <t>נערות א על</t>
  </si>
  <si>
    <t>נוער לאומית צפון</t>
  </si>
  <si>
    <t>נערים ב שרון</t>
  </si>
  <si>
    <t>ילדים ב נגב</t>
  </si>
  <si>
    <t>הפועל תל אביב שלמה</t>
  </si>
  <si>
    <t>א.ס רמה"ש ירק השדה</t>
  </si>
  <si>
    <t>ילדים א לאומית שרון</t>
  </si>
  <si>
    <t>נערים א ארצית צפון</t>
  </si>
  <si>
    <t>הפועל יואב/צפית</t>
  </si>
  <si>
    <t>נוער מחוזית דרום</t>
  </si>
  <si>
    <t>הפועל בן משגב</t>
  </si>
  <si>
    <t>מכבי אלפי מנשה</t>
  </si>
  <si>
    <t>קט סל א שרון</t>
  </si>
  <si>
    <t>ילדים א לאומית מרכז</t>
  </si>
  <si>
    <t>קט סל א פתח תקווה</t>
  </si>
  <si>
    <t>ארצית נשים צפון</t>
  </si>
  <si>
    <t>ע.ל.ה אור יהודה</t>
  </si>
  <si>
    <t>ילדים א ירושלים</t>
  </si>
  <si>
    <t>נוער ארצית שרון</t>
  </si>
  <si>
    <t>הפועל מעלות תרשיחא</t>
  </si>
  <si>
    <t>ילדים א עמקים</t>
  </si>
  <si>
    <t>נוער מחוזית ת"א</t>
  </si>
  <si>
    <t>ילדים א לאומית שפלה</t>
  </si>
  <si>
    <t>מכבי קרית מוצקין</t>
  </si>
  <si>
    <t>קט סל א מפרץ</t>
  </si>
  <si>
    <t>ילדים ב פתח תקוה</t>
  </si>
  <si>
    <t>קט סל א גוש דן</t>
  </si>
  <si>
    <t>הפועל טבריה ע.הירדן</t>
  </si>
  <si>
    <t>הפועל חיפה בי קיור</t>
  </si>
  <si>
    <t>הפועל מנשה</t>
  </si>
  <si>
    <t>נוער מחוזית חוף כרמל</t>
  </si>
  <si>
    <t>נוער לאומית דרום</t>
  </si>
  <si>
    <t>ילדים א מרכז</t>
  </si>
  <si>
    <t>אליצור נוה דוד רמלה</t>
  </si>
  <si>
    <t>הפועל בינימינה/ג.עדה</t>
  </si>
  <si>
    <t>קט סל ב כפר סבא</t>
  </si>
  <si>
    <t>נוער מחוזית  ירושלים</t>
  </si>
  <si>
    <t>מכבי סנו הוד השרון</t>
  </si>
  <si>
    <t>נערים ב ירושלים</t>
  </si>
  <si>
    <t>חבל יבנה</t>
  </si>
  <si>
    <t>נערים ב עמקים</t>
  </si>
  <si>
    <t>אליצור רמת גן</t>
  </si>
  <si>
    <t>קט סל ב חוף הכרמל</t>
  </si>
  <si>
    <t>נערים א מחוזית שפלה</t>
  </si>
  <si>
    <t>ילדים ב לב השרון</t>
  </si>
  <si>
    <t>ארצית נשים שרון</t>
  </si>
  <si>
    <t>נערים א מחוזית שרון</t>
  </si>
  <si>
    <t>נערים ב לאומית דן</t>
  </si>
  <si>
    <t>ילדים א תל אביב</t>
  </si>
  <si>
    <t>הפועל נשר</t>
  </si>
  <si>
    <t>נערים א מחוזיתשומרון</t>
  </si>
  <si>
    <t>ילדים א שרון</t>
  </si>
  <si>
    <t>ילדים א לאומית חיפה</t>
  </si>
  <si>
    <t>נערים ב לאומית שרון</t>
  </si>
  <si>
    <t>הפועל נס ציונה מוטור</t>
  </si>
  <si>
    <t>קט סל א מרכז</t>
  </si>
  <si>
    <t>קט סל ב פתח תקווה</t>
  </si>
  <si>
    <t>אליצור מטה בנימין</t>
  </si>
  <si>
    <t>ילדים א  מודיעין</t>
  </si>
  <si>
    <t>נערות ב תל אביב</t>
  </si>
  <si>
    <t>ב דן</t>
  </si>
  <si>
    <t>נערות ב חיפה</t>
  </si>
  <si>
    <t>הפועל סחנין</t>
  </si>
  <si>
    <t>ילדים ב דן</t>
  </si>
  <si>
    <t>הפועל גליל תבור</t>
  </si>
  <si>
    <t>כפר תבור</t>
  </si>
  <si>
    <t>גולן</t>
  </si>
  <si>
    <t>ילדים א חיפה</t>
  </si>
  <si>
    <t>נערות ב על דרום</t>
  </si>
  <si>
    <t>אליצור חולון</t>
  </si>
  <si>
    <t>קט סל א בקעת אונו</t>
  </si>
  <si>
    <t>נערים ב לאומית דרום</t>
  </si>
  <si>
    <t>אליצור איתו אשקלון</t>
  </si>
  <si>
    <t>נערים ב לאומית מרכז</t>
  </si>
  <si>
    <t>הפועל עמק חפר</t>
  </si>
  <si>
    <t>ילדים א לאומיתשומרון</t>
  </si>
  <si>
    <t>נערות ב על צפון</t>
  </si>
  <si>
    <t>קט סל ב שומרון</t>
  </si>
  <si>
    <t>הפועל מגידו</t>
  </si>
  <si>
    <t>קט סל א רעננה</t>
  </si>
  <si>
    <t>ילדים א מישור החוף</t>
  </si>
  <si>
    <t>מ.ס. אבן יהודה</t>
  </si>
  <si>
    <t>ב שרון</t>
  </si>
  <si>
    <t>אבן יהודה</t>
  </si>
  <si>
    <t>עצמה כפר ורדים</t>
  </si>
  <si>
    <t>נערים א מחוזית צפון</t>
  </si>
  <si>
    <t>קט סל א איילון</t>
  </si>
  <si>
    <t>הפועל אשכול</t>
  </si>
  <si>
    <t>ב נגב</t>
  </si>
  <si>
    <t>קט סל א שורק</t>
  </si>
  <si>
    <t>נערים ב לאומית צפון</t>
  </si>
  <si>
    <t>מכבי בית דגן</t>
  </si>
  <si>
    <t>קט סל ב מישור החוף</t>
  </si>
  <si>
    <t>קט סל א מישור החוף</t>
  </si>
  <si>
    <t>קט סל א אשדוד</t>
  </si>
  <si>
    <t>ביתר ת"א/נוה אליעזר</t>
  </si>
  <si>
    <t>מכבי אורנית</t>
  </si>
  <si>
    <t>ילדים ב בקעת אונו</t>
  </si>
  <si>
    <t>הפועל לכיש</t>
  </si>
  <si>
    <t>ב דרום</t>
  </si>
  <si>
    <t>נערים א מחוזית חיפה</t>
  </si>
  <si>
    <t>ב מרכז</t>
  </si>
  <si>
    <t>הפועל הרי יהודה</t>
  </si>
  <si>
    <t>נערות ב ירושלים</t>
  </si>
  <si>
    <t>ילדים א שפלה</t>
  </si>
  <si>
    <t>מכבי גדרות</t>
  </si>
  <si>
    <t>נערות ב מפרץ</t>
  </si>
  <si>
    <t>קט סל ב רעננה</t>
  </si>
  <si>
    <t>נערים א מחוזית נגב</t>
  </si>
  <si>
    <t>נערות ב מרכז</t>
  </si>
  <si>
    <t>קט סל ב רחובות</t>
  </si>
  <si>
    <t>ילדים ב חיפה</t>
  </si>
  <si>
    <t>קט סל ב רמלוד</t>
  </si>
  <si>
    <t>ילדים ב מודיעין</t>
  </si>
  <si>
    <t>קט סל א נגב</t>
  </si>
  <si>
    <t>הפועל פרדסיה</t>
  </si>
  <si>
    <t>נוער מחוזית שרון</t>
  </si>
  <si>
    <t>קט סל ב יואב</t>
  </si>
  <si>
    <t>ילדים ב חוף הכרמל</t>
  </si>
  <si>
    <t>קט סל ב שרון</t>
  </si>
  <si>
    <t>קט סל א כרמל</t>
  </si>
  <si>
    <t>קט סל א שפלה</t>
  </si>
  <si>
    <t>קט סל א קריות</t>
  </si>
  <si>
    <t>ילדים ב בנימין</t>
  </si>
  <si>
    <t>קט סל א נס ציונה</t>
  </si>
  <si>
    <t>קט סל ב נס ציונה</t>
  </si>
  <si>
    <t>קט סל א הוד השרון</t>
  </si>
  <si>
    <t>א נשים מרכז</t>
  </si>
  <si>
    <t>ילדים ב יואב</t>
  </si>
  <si>
    <t>נערות ב דרום</t>
  </si>
  <si>
    <t>קט סל א חוף השרון</t>
  </si>
  <si>
    <t>בית"ר אחוזה פרגולנדשופ</t>
  </si>
  <si>
    <t>אס"א זיו ירושלים</t>
  </si>
  <si>
    <t>ילדים ב ירושלים</t>
  </si>
  <si>
    <t>קט סל ב הרי ירושלים</t>
  </si>
  <si>
    <t>קט סל א ירושלים</t>
  </si>
  <si>
    <t>קט סל ב רמת השרון</t>
  </si>
  <si>
    <t>קט סל ב נתניה</t>
  </si>
  <si>
    <t>קט סל א עמקים</t>
  </si>
  <si>
    <t>ילדים ב צפון</t>
  </si>
  <si>
    <t>קט סל א גליל</t>
  </si>
  <si>
    <t>קט סל א גלבוע</t>
  </si>
  <si>
    <t>קט סל א מטה יהודה</t>
  </si>
  <si>
    <t>קט סל ב חדרה</t>
  </si>
  <si>
    <t>קט סל א חיפה</t>
  </si>
  <si>
    <t>א נשים צפון</t>
  </si>
  <si>
    <t>קט סל ב תל אביב</t>
  </si>
  <si>
    <t>קט סל א עמק חפר</t>
  </si>
  <si>
    <t>קט סל ב עמקים</t>
  </si>
  <si>
    <t>קט סל א ערבה</t>
  </si>
  <si>
    <t>מכבי אעבלין שפרעם</t>
  </si>
  <si>
    <t>הפועל אבו סנאן</t>
  </si>
  <si>
    <t>נערות א צפון</t>
  </si>
  <si>
    <t>מ.ס. הד"ג פ"ת אורון</t>
  </si>
  <si>
    <t>נוער מחוזית נגב</t>
  </si>
  <si>
    <t>הפועל אכסאל</t>
  </si>
  <si>
    <t>א.ס.סביון</t>
  </si>
  <si>
    <t>מכבי שפרעם</t>
  </si>
  <si>
    <t>ילדים ב יזרעאל</t>
  </si>
  <si>
    <t>א.ס. אשקלון</t>
  </si>
  <si>
    <t>קט סל ב אשדוד</t>
  </si>
  <si>
    <t>ילדות א שרון</t>
  </si>
  <si>
    <t>ילדות א תל אביב</t>
  </si>
  <si>
    <t>הפועל מג'דל כרום</t>
  </si>
  <si>
    <t>ילדים ב מפרץ</t>
  </si>
  <si>
    <t>נערות א שרון</t>
  </si>
  <si>
    <t>ילדות א שומרון</t>
  </si>
  <si>
    <t>ילדות ב  מרכז</t>
  </si>
  <si>
    <t>ילדות ב תל אביב</t>
  </si>
  <si>
    <t>אליצור ג.עציון/אפרת</t>
  </si>
  <si>
    <t>קט סל א עציון</t>
  </si>
  <si>
    <t>ילדות א מרכז</t>
  </si>
  <si>
    <t>הפועל יפו הצופים</t>
  </si>
  <si>
    <t>נערות ב צפון</t>
  </si>
  <si>
    <t>נערות א מרכז</t>
  </si>
  <si>
    <t>ילדות א מפרץ</t>
  </si>
  <si>
    <t>קט סל בנות דרום</t>
  </si>
  <si>
    <t>קט סל בנות פתח תקווה</t>
  </si>
  <si>
    <t>הפועל נווה שאנן</t>
  </si>
  <si>
    <t>הפועל שפרעם</t>
  </si>
  <si>
    <t>ילדות א חיפה</t>
  </si>
  <si>
    <t>ילדות א עמקים</t>
  </si>
  <si>
    <t>קט סל בנות  שומרון</t>
  </si>
  <si>
    <t>ע.ל.ה יהוד</t>
  </si>
  <si>
    <t>הפועל טירה</t>
  </si>
  <si>
    <t>ילדים ב אשדוד</t>
  </si>
  <si>
    <t>ילדים ב ירקון</t>
  </si>
  <si>
    <t>ילדים ב עציון</t>
  </si>
  <si>
    <t>קט סל בנות שרון</t>
  </si>
  <si>
    <t>קט סל א צפון</t>
  </si>
  <si>
    <t>ילדים א פתח תקווה</t>
  </si>
  <si>
    <t>הפועל נצרת אורטודוקס</t>
  </si>
  <si>
    <t>מכבי כרמיאל עירוני</t>
  </si>
  <si>
    <t>ילדות א צפון</t>
  </si>
  <si>
    <t>נערות א מפרץ</t>
  </si>
  <si>
    <t>נוער מחוזית עמקים</t>
  </si>
  <si>
    <t>קט סל ב בנות שרון</t>
  </si>
  <si>
    <t>ילדים ב נס ציונה</t>
  </si>
  <si>
    <t>קט סל בנות תל אביב</t>
  </si>
  <si>
    <t>קט סל ב נגב</t>
  </si>
  <si>
    <t>קט סל ב יזרעאל</t>
  </si>
  <si>
    <t>מכבי הגליל עילבון</t>
  </si>
  <si>
    <t>עיילבון</t>
  </si>
  <si>
    <t>הפועל רמת נגב</t>
  </si>
  <si>
    <t>רמת נגב</t>
  </si>
  <si>
    <t>קט סל בנות מרכז</t>
  </si>
  <si>
    <t>נוער מחוזית שפלה</t>
  </si>
  <si>
    <t>נערים ב דן</t>
  </si>
  <si>
    <t>נערים א מחוזית דן</t>
  </si>
  <si>
    <t>קט סל בנות מפרץ</t>
  </si>
  <si>
    <t>מכבי בקה</t>
  </si>
  <si>
    <t>נוער מחוזית צפון</t>
  </si>
  <si>
    <t>הפועל הכרמל עוספיא</t>
  </si>
  <si>
    <t>ילדות א דרום</t>
  </si>
  <si>
    <t>קט סל ב חיפה</t>
  </si>
  <si>
    <t>אליצור שומרון חלפ</t>
  </si>
  <si>
    <t>ילדים א גלבוע</t>
  </si>
  <si>
    <t>נערים ב לב השרון</t>
  </si>
  <si>
    <t>קט סל בנות חיפה</t>
  </si>
  <si>
    <t>אקדמיית וינגייט</t>
  </si>
  <si>
    <t>אליצור הר חברון</t>
  </si>
  <si>
    <t>הר חברון</t>
  </si>
  <si>
    <t>קט סל ב מפרץ</t>
  </si>
  <si>
    <t>מכבי מודיעין רעות</t>
  </si>
  <si>
    <t>הפועל אופקים</t>
  </si>
  <si>
    <t>ילדים א דרום</t>
  </si>
  <si>
    <t>נערים ב דרום</t>
  </si>
  <si>
    <t>נערות א דרום</t>
  </si>
  <si>
    <t>הפועל כפר האורנים</t>
  </si>
  <si>
    <t>קט סל א יזרעאל</t>
  </si>
  <si>
    <t>הפועל להבים</t>
  </si>
  <si>
    <t>קט סל ב ירושלים</t>
  </si>
  <si>
    <t>ילדים ב דרום</t>
  </si>
  <si>
    <t>קט סל ב בנות דן</t>
  </si>
  <si>
    <t>הפועל מ.בתיה רפנאל</t>
  </si>
  <si>
    <t>נערים ב מרכז</t>
  </si>
  <si>
    <t>מכבי ירוחם</t>
  </si>
  <si>
    <t>אליצור ראשון לציון</t>
  </si>
  <si>
    <t>מכבי פרדיס</t>
  </si>
  <si>
    <t>אליצור שפיר</t>
  </si>
  <si>
    <t>נערים א מחוזית מרכז</t>
  </si>
  <si>
    <t>ילדים א צפון</t>
  </si>
  <si>
    <t>קט סל בנות קריות</t>
  </si>
  <si>
    <t>מכבי גן יבנה</t>
  </si>
  <si>
    <t>נערות ב שרון</t>
  </si>
  <si>
    <t>נערים ב צפון</t>
  </si>
  <si>
    <t>א נשים דרום</t>
  </si>
  <si>
    <t>ילדות א ירושלים</t>
  </si>
  <si>
    <t>נערים ב שומרון</t>
  </si>
  <si>
    <t>מכבי קרית חיים</t>
  </si>
  <si>
    <t>ע.ל.ה הרי ירושלים</t>
  </si>
  <si>
    <t>נערים ב פתח תקווה</t>
  </si>
  <si>
    <t>ילדים ב גלבוע</t>
  </si>
  <si>
    <t>הפועל אריאל</t>
  </si>
  <si>
    <t>מכבי קיסריה</t>
  </si>
  <si>
    <t>נערות א חיפה</t>
  </si>
  <si>
    <t>קט סל ב מטה יהודה</t>
  </si>
  <si>
    <t>אליצור מודיעין</t>
  </si>
  <si>
    <t>נערים ב שפלה</t>
  </si>
  <si>
    <t>נערים א מחוזית יהודה</t>
  </si>
  <si>
    <t>א נשים שרון</t>
  </si>
  <si>
    <t>קט סל בנות עמק חפר</t>
  </si>
  <si>
    <t>קט סל א מודיעין</t>
  </si>
  <si>
    <t>הפועל כפר קאסם</t>
  </si>
  <si>
    <t>קט סל בנות ירושלים</t>
  </si>
  <si>
    <t>נוער מחוזית  דן</t>
  </si>
  <si>
    <t>קט סל בנות שפלה</t>
  </si>
  <si>
    <t>קט סל ב גלבוע</t>
  </si>
  <si>
    <t>מכבי קרית ים מתנס</t>
  </si>
  <si>
    <t>קט סל בנות לב השרון</t>
  </si>
  <si>
    <t>הפועל פ"ת גברים</t>
  </si>
  <si>
    <t>מכבי שדות נגב</t>
  </si>
  <si>
    <t>שדות נגב</t>
  </si>
  <si>
    <t>הפועל כפר קמא</t>
  </si>
  <si>
    <t>עירוני אעבלין</t>
  </si>
  <si>
    <t>קט סל א אשקלון</t>
  </si>
  <si>
    <t>מכבי עין מאהל</t>
  </si>
  <si>
    <t>קט סל בנות עמקים</t>
  </si>
  <si>
    <t>הפועל זבולון נופית</t>
  </si>
  <si>
    <t>קט סל א חוף הכרמל</t>
  </si>
  <si>
    <t>הפועל חוף אשקלון</t>
  </si>
  <si>
    <t>הפועל קרית מלאכי</t>
  </si>
  <si>
    <t>קט סל ב דרום</t>
  </si>
  <si>
    <t>ב תל אביב</t>
  </si>
  <si>
    <t>הפועל שער הנגב</t>
  </si>
  <si>
    <t>קט סל ב בנות שומרון</t>
  </si>
  <si>
    <t>מ.ס. רמת אפעל</t>
  </si>
  <si>
    <t>ילדים א מפרץ</t>
  </si>
  <si>
    <t>קט סל ב בנות מרכז</t>
  </si>
  <si>
    <t>נערים ב חיפה</t>
  </si>
  <si>
    <t>הפועל לב ירושלים</t>
  </si>
  <si>
    <t>קט סל בנות נגב</t>
  </si>
  <si>
    <t>מכבי עילוט</t>
  </si>
  <si>
    <t>מכבי  ג'ת</t>
  </si>
  <si>
    <t>יאנוח-ג'ת</t>
  </si>
  <si>
    <t>מכבי ערערה</t>
  </si>
  <si>
    <t>ילדות ב צפון</t>
  </si>
  <si>
    <t>ילדות ב שרון</t>
  </si>
  <si>
    <t>נערים ב נגב</t>
  </si>
  <si>
    <t>קט סל בנות צפון</t>
  </si>
  <si>
    <t>הפועל פרדיס</t>
  </si>
  <si>
    <t>מ.ל.ה.ש ירושלים</t>
  </si>
  <si>
    <t>קט סל ב בנות דרום</t>
  </si>
  <si>
    <t>הפועל ערבה</t>
  </si>
  <si>
    <t>הערבה התיכונה</t>
  </si>
  <si>
    <t>הפועל באר יעקב</t>
  </si>
  <si>
    <t>ילדות ב חיפה</t>
  </si>
  <si>
    <t>אינטר עליה ת"א יפו</t>
  </si>
  <si>
    <t>אליצור טירת הכרמל</t>
  </si>
  <si>
    <t>קט סל א שומרון</t>
  </si>
  <si>
    <t>מכבי חריש</t>
  </si>
  <si>
    <t>חריש</t>
  </si>
  <si>
    <t>קט סל ב בנות צפון</t>
  </si>
  <si>
    <t>סטלמך פתח תקווה</t>
  </si>
  <si>
    <t>עמק המעיינות</t>
  </si>
  <si>
    <t>מועדון כדורסל שדרות</t>
  </si>
  <si>
    <t>מכבי רהט</t>
  </si>
  <si>
    <t>הפועל פסוטה</t>
  </si>
  <si>
    <t>קט סל ב אשקלון</t>
  </si>
  <si>
    <t>הפועל קלנסווה</t>
  </si>
  <si>
    <t>הפועל חריש</t>
  </si>
  <si>
    <t>הפועל בועינה נוג'ידת</t>
  </si>
  <si>
    <t>הפועל ג'סר אלזרקא</t>
  </si>
  <si>
    <t>הפועל ראשל"צ גנים</t>
  </si>
  <si>
    <t>מכבי בינימין</t>
  </si>
  <si>
    <t>הפועל טירת כרמל מתנס</t>
  </si>
  <si>
    <t>קדומים</t>
  </si>
  <si>
    <t>מכבי שגב שלום</t>
  </si>
  <si>
    <t>מכבי מג׳ד אל כרום</t>
  </si>
  <si>
    <t>מכבי מעלה יוסף</t>
  </si>
  <si>
    <t>מעלה יוסף</t>
  </si>
  <si>
    <t>מכבי חורה עירוני</t>
  </si>
  <si>
    <t>בית אריה-עופרים</t>
  </si>
  <si>
    <t>מכבי רמת הגולן</t>
  </si>
  <si>
    <t>מכבי שלומי</t>
  </si>
  <si>
    <t>מכבי בסמ"ה</t>
  </si>
  <si>
    <t>א.ס נווה מונוסון</t>
  </si>
  <si>
    <t>עוצמה יבנה</t>
  </si>
  <si>
    <t>הפועל כפר יאסיף</t>
  </si>
  <si>
    <t>הפועל ביר אלמכסור</t>
  </si>
  <si>
    <t>הפועל אעבלין</t>
  </si>
  <si>
    <t>הפועל גן שמואל</t>
  </si>
  <si>
    <t>הפועל כפר מנדא</t>
  </si>
  <si>
    <t>כדורסל 3X3</t>
  </si>
  <si>
    <t>איגוד הכדורסל בישראל</t>
  </si>
  <si>
    <t>כדורעף אולמות</t>
  </si>
  <si>
    <t>ליגת על גברים</t>
  </si>
  <si>
    <t>הפועל עמק המעיינות</t>
  </si>
  <si>
    <t>ליגה לאומית גברים</t>
  </si>
  <si>
    <t>הפועל המעפיל</t>
  </si>
  <si>
    <t>מכבי חיפה - כרמל</t>
  </si>
  <si>
    <t>אליצור כרמיאל</t>
  </si>
  <si>
    <t>ליגה ארצית גברים</t>
  </si>
  <si>
    <t>מ.ס. עיילבון</t>
  </si>
  <si>
    <t>אסא בן גוריון באר שבע</t>
  </si>
  <si>
    <t>ליגת נוער בנים</t>
  </si>
  <si>
    <t>עירוני חריש</t>
  </si>
  <si>
    <t>מועדון כדורעף פתח תקווה</t>
  </si>
  <si>
    <t>מ.ס. מעלה אדומים</t>
  </si>
  <si>
    <t>אליצור כפר סבא</t>
  </si>
  <si>
    <t>בית הלוחם תל אביב</t>
  </si>
  <si>
    <t>מועדון כדורעף שוהם</t>
  </si>
  <si>
    <t>ליגת נערות</t>
  </si>
  <si>
    <t>ק.ק. תל אביב</t>
  </si>
  <si>
    <t>מ.כ. רעננה</t>
  </si>
  <si>
    <t>עמותת קוני אנתי</t>
  </si>
  <si>
    <t>מועדון הכדורעף הפועל כפר מנדא</t>
  </si>
  <si>
    <t>א.ס. הפועל עומר</t>
  </si>
  <si>
    <t>מכבי בני נצרת</t>
  </si>
  <si>
    <t>הפועל רחובות</t>
  </si>
  <si>
    <t>מ.ס. רמת אביב</t>
  </si>
  <si>
    <t>מכבי חדרה - כדורעף</t>
  </si>
  <si>
    <t>אליצור עירוני אשקלון</t>
  </si>
  <si>
    <t>מתנ"ס בנימינה גבעת-עדה</t>
  </si>
  <si>
    <t>הפועל משגב</t>
  </si>
  <si>
    <t>הפועל עירוני בת ים</t>
  </si>
  <si>
    <t>מ.ה. דלית אל כרמל</t>
  </si>
  <si>
    <t>מ.כ. נס ציונה</t>
  </si>
  <si>
    <t>העמותה לפיתוח הכדורעף בירושלים</t>
  </si>
  <si>
    <t>העמותה לקידום הכדורעף באשדוד</t>
  </si>
  <si>
    <t>ליגת נוער בנות</t>
  </si>
  <si>
    <t>מועדון כדורעף מטה בנימין</t>
  </si>
  <si>
    <t>הפועל עירוני קרית אתא</t>
  </si>
  <si>
    <t>ליגת נערים</t>
  </si>
  <si>
    <t>580640613 | הפועל מטה אשר</t>
  </si>
  <si>
    <t>הפועל סכנין</t>
  </si>
  <si>
    <t>מכבי עוספיא 05</t>
  </si>
  <si>
    <t>מועדון כדורעף נתניה</t>
  </si>
  <si>
    <t>בליך רמת גן</t>
  </si>
  <si>
    <t>מכבי הברדלס</t>
  </si>
  <si>
    <t>ליגה ארצית נשים</t>
  </si>
  <si>
    <t>מכבי ג'לג'וליה</t>
  </si>
  <si>
    <t>העמותה לקידום הספורט ביואב</t>
  </si>
  <si>
    <t>מ.כ. חיפה נווה שאנן</t>
  </si>
  <si>
    <t>מתנ"ס קדימה צורן</t>
  </si>
  <si>
    <t>נבחרות ישראל - בנות</t>
  </si>
  <si>
    <t>נבחרות ישראל - בנים</t>
  </si>
  <si>
    <t>עמותת בנות מג'ד אל כרום</t>
  </si>
  <si>
    <t>עירוני מתנ"ס קרית גת</t>
  </si>
  <si>
    <t>עמותת הספורט מ.כ. הפועל גלבוע</t>
  </si>
  <si>
    <t>מ.כ. בני הרצליה</t>
  </si>
  <si>
    <t>עלה אור יהודה</t>
  </si>
  <si>
    <t>הפועל ג'לג'וליה</t>
  </si>
  <si>
    <t>כדורעף שיבאת נצרת</t>
  </si>
  <si>
    <t>הפועל עירוני אעבלין</t>
  </si>
  <si>
    <t>ליגת ה-ו תלמידות</t>
  </si>
  <si>
    <t>ליגת ט תלמידים</t>
  </si>
  <si>
    <t>ליגת ז-ח תלמידים</t>
  </si>
  <si>
    <t>ליגת ז תלמידים</t>
  </si>
  <si>
    <t>ליגת ז תלמידות</t>
  </si>
  <si>
    <t>ליגת ט תלמידות</t>
  </si>
  <si>
    <t>ליגת ז-ח תלמידות</t>
  </si>
  <si>
    <t>זמארין מתנ"ס זכרון יעקב</t>
  </si>
  <si>
    <t>580421915 | הפועל יזרעאל  עדי</t>
  </si>
  <si>
    <t>העמותה לקידום הספורט והפנאי באריאל</t>
  </si>
  <si>
    <t>ליגת ה-ו תלמידים</t>
  </si>
  <si>
    <t>כדורעף חופים</t>
  </si>
  <si>
    <t>הפועל שער הנגב - חופים</t>
  </si>
  <si>
    <t>העמותה לק.הס. בגבעתיים חופים</t>
  </si>
  <si>
    <t>אסא בן גוריון באר שבע חופים</t>
  </si>
  <si>
    <t>מ.כ. חיפה נווה שאנן חופים</t>
  </si>
  <si>
    <t>נבחרות ישראל חופים</t>
  </si>
  <si>
    <t>הפועל כפר סבא חופים</t>
  </si>
  <si>
    <t>הפועל עירוני קרית-אתא חופים</t>
  </si>
  <si>
    <t>מכבי הוד השרון חופים</t>
  </si>
  <si>
    <t>אליצור עירוני אשקלון - חופים</t>
  </si>
  <si>
    <t>מכבי ראשון לציון חופים</t>
  </si>
  <si>
    <t>מכבי תל-אביב חופים</t>
  </si>
  <si>
    <t>ק. ק. תל-אביב חופים</t>
  </si>
  <si>
    <t>הפועל המעפיל חופים</t>
  </si>
  <si>
    <t>מכבי אשדוד - חופים</t>
  </si>
  <si>
    <t>מ. ס. רמת אביב חופים</t>
  </si>
  <si>
    <t>הפועל עמק חפר חופים</t>
  </si>
  <si>
    <t>הפועל עמק הירדן - חופים</t>
  </si>
  <si>
    <t>הפועל עמק יזרעאל - חופים</t>
  </si>
  <si>
    <t>הפועל עירוני בת-ים חופים</t>
  </si>
  <si>
    <t>עירוני מודיעין - חופים</t>
  </si>
  <si>
    <t>הפועל דרום השרון חופים</t>
  </si>
  <si>
    <t>כ"ח ת"א</t>
  </si>
  <si>
    <t>שטקליס נתניה - חופים</t>
  </si>
  <si>
    <t>מ.ה. דלית אל כרמל - חופים</t>
  </si>
  <si>
    <t>מכבי תל מונד - חופים</t>
  </si>
  <si>
    <t>מכבי בני נצרת - חופים</t>
  </si>
  <si>
    <t>מ.כ. נס ציונה - חופים</t>
  </si>
  <si>
    <t>אשדוד חופים AOV</t>
  </si>
  <si>
    <t>אמ.פי ספורט חוף חיפה</t>
  </si>
  <si>
    <t>הפועל רחובות - חופים</t>
  </si>
  <si>
    <t>סנדבוקס כדורעף חופים תל אביב</t>
  </si>
  <si>
    <t>כדורעף פריבול תל אביב</t>
  </si>
  <si>
    <t>כדורשת</t>
  </si>
  <si>
    <t>איגוד הכדורשת הישראלי</t>
  </si>
  <si>
    <t>ארצית שרון - כפר סבא</t>
  </si>
  <si>
    <t>ארצית מרכז שפלה</t>
  </si>
  <si>
    <t>ארצית מרכז מודיעין</t>
  </si>
  <si>
    <t>לאומית ב'- שרון</t>
  </si>
  <si>
    <t>לאומית א'</t>
  </si>
  <si>
    <t>ארצית שרון- דרום השרון</t>
  </si>
  <si>
    <t>לאומית ב'- שפלה</t>
  </si>
  <si>
    <t>לאומית ב'- צפון</t>
  </si>
  <si>
    <t>כדורת</t>
  </si>
  <si>
    <t>עמותת כדורת חיפה</t>
  </si>
  <si>
    <t>עמותת הכ. הרץ ראשל"צ</t>
  </si>
  <si>
    <t>עמותת ב. אמר. רמת גן</t>
  </si>
  <si>
    <t>עמותת ב. רחובות</t>
  </si>
  <si>
    <t>אגודת ב. פתח תקווה</t>
  </si>
  <si>
    <t>עמותת כד. כרמיאל</t>
  </si>
  <si>
    <t>עמותת ב. באר שבע</t>
  </si>
  <si>
    <t>עמותת ב. חוצות 2000</t>
  </si>
  <si>
    <t>עמותת ב. 300 חולון</t>
  </si>
  <si>
    <t>עמותת ב. הרצליה</t>
  </si>
  <si>
    <t>עמותת כדורת עפולה</t>
  </si>
  <si>
    <t>עמותת כד. ראשונים</t>
  </si>
  <si>
    <t>עמותת ב. אשדוד 2006</t>
  </si>
  <si>
    <t>עמותת ב. נגב</t>
  </si>
  <si>
    <t>עמותת מודיעין</t>
  </si>
  <si>
    <t>כדורת קרייזי בול</t>
  </si>
  <si>
    <t>כדורת דשא</t>
  </si>
  <si>
    <t>מועדון הכדורת העירוני רעננה</t>
  </si>
  <si>
    <t>מועדון חיפה לכדורת הדשא</t>
  </si>
  <si>
    <t>מועדון כדורת דשא - רמת גן</t>
  </si>
  <si>
    <t>מועדון כדורת הדשא קרית אונו</t>
  </si>
  <si>
    <t>ארגון ספורט לבעלי לקויות ראיה</t>
  </si>
  <si>
    <t>עמותה ישראלית לכדורת דשא לעיוורים</t>
  </si>
  <si>
    <t>לקרוס</t>
  </si>
  <si>
    <t>580694891 | עמותת לקרוס אשקלון</t>
  </si>
  <si>
    <t>ILL גברים</t>
  </si>
  <si>
    <t>עמותת לקרוס נתניה</t>
  </si>
  <si>
    <t>עמותת לקרוס הרצליה</t>
  </si>
  <si>
    <t>עמותת לקרוס אשקלון</t>
  </si>
  <si>
    <t>ILL בנים</t>
  </si>
  <si>
    <t>עמותת לקרוס באר טוביה</t>
  </si>
  <si>
    <t>עמותת לקרוס באר שבע</t>
  </si>
  <si>
    <t>580695948 | עמותת לקרוס באר טוביה</t>
  </si>
  <si>
    <t>580695955 | עמותת לקרוס הרצליה</t>
  </si>
  <si>
    <t>ILL נשים</t>
  </si>
  <si>
    <t>580692929 | עמותת לקרוס באר שבע</t>
  </si>
  <si>
    <t>משיכת חבל</t>
  </si>
  <si>
    <t>עמותת "אשבאל" לקידום ספורט תחרותי במגאר</t>
  </si>
  <si>
    <t>סבב ליגה מחוז גלבוע גולן</t>
  </si>
  <si>
    <t>סבב ליגה מחוז גלבוע גולן נשים</t>
  </si>
  <si>
    <t xml:space="preserve">אלחמסה - כפר מגאר </t>
  </si>
  <si>
    <t>אלחמסה - כפר מגאר</t>
  </si>
  <si>
    <t>אלחמסה - כפר מאגר</t>
  </si>
  <si>
    <t>ניווט</t>
  </si>
  <si>
    <t>ניווט אסא ירושלים</t>
  </si>
  <si>
    <t>ניווט יזרעאל</t>
  </si>
  <si>
    <t>ניווט לב השרון-מנשה-המעפיל</t>
  </si>
  <si>
    <t>ניווט גליל</t>
  </si>
  <si>
    <t>ניווט עמק חפר</t>
  </si>
  <si>
    <t>ניווט חבל מודיעין</t>
  </si>
  <si>
    <t>ניווט אסא טכניון חיפה</t>
  </si>
  <si>
    <t>ניווט הפועל אסא תל אביב</t>
  </si>
  <si>
    <t>ניווט טכניון כרמל</t>
  </si>
  <si>
    <t>סופטבול</t>
  </si>
  <si>
    <t>רעננה סופטבול</t>
  </si>
  <si>
    <t>ליגת העל גברים</t>
  </si>
  <si>
    <t>ותיקי ירושלים</t>
  </si>
  <si>
    <t>הצפונים קבוצת סופטבול גליל</t>
  </si>
  <si>
    <t>מועדון קליע</t>
  </si>
  <si>
    <t>רחובות - קבוצת סופטבול</t>
  </si>
  <si>
    <t>טייגרס סופטבול</t>
  </si>
  <si>
    <t>ליגת העל נשים</t>
  </si>
  <si>
    <t>ליגת ילדים</t>
  </si>
  <si>
    <t>ליגת ילדים 2</t>
  </si>
  <si>
    <t>ליגת ילדות</t>
  </si>
  <si>
    <t>סיוף</t>
  </si>
  <si>
    <t>מכבי חיפה כרמל (ע"ר)</t>
  </si>
  <si>
    <t>מועדון הסייף הפועל כפר סבא</t>
  </si>
  <si>
    <t>עמותה עירונית מעלות תרשיחא לספורט הישגי (ע"ר)</t>
  </si>
  <si>
    <t>עמותה עירונית לקידום הספורט באזור מגידו (ע"ר)</t>
  </si>
  <si>
    <t>מכבי - מועדון ספורט יהודה רחובות (ע"ר)</t>
  </si>
  <si>
    <t>עמותת הספורט כחול לבן - בעמק יזרעאל (ע"ר)</t>
  </si>
  <si>
    <t>מועדון לפיתוח ענפי ספורט והתעמלות מכבי פתח-תקוה, השרון והסביבה (ע"ר)</t>
  </si>
  <si>
    <t>העמותה לקידום השחייה הוד השרון (ע"ר)</t>
  </si>
  <si>
    <t>ספורטיב - לי (ע"ר)</t>
  </si>
  <si>
    <t>מרכז מכבי עמותה לקידום ענף סיוף וסיוף נכים (ע"ר)</t>
  </si>
  <si>
    <t>עמותה לקידום ספורט הסיוף בתל אביב ובמרכז (ע"ר)</t>
  </si>
  <si>
    <t>עמותת מכבי לקידום ופיתוח סייף בירושלים והסביבה (ע"ר)</t>
  </si>
  <si>
    <t>עמותת סייף ראשון לציון (ע"ר)</t>
  </si>
  <si>
    <t>עמותת ספורט הישגי ועממי בראשון לציון (ע"ר)</t>
  </si>
  <si>
    <t>מכבי לקידום ופיתוח ספורט בירושלים והסביבה (ע"ר)</t>
  </si>
  <si>
    <t>מרכז הסיוף ההישגי הרצליה (ע"ר)</t>
  </si>
  <si>
    <t>סמבו</t>
  </si>
  <si>
    <t>ג'ודוקאן מרכז אשדוד</t>
  </si>
  <si>
    <t>עוצמה כפר סבא</t>
  </si>
  <si>
    <t>סמוראי דו- עוצמה ראשל"צ</t>
  </si>
  <si>
    <t>הפועל בת-ים</t>
  </si>
  <si>
    <t>הפועל מועדון אלופי הג'ודו הרצל</t>
  </si>
  <si>
    <t>עמותה לקידום ספורט בערד</t>
  </si>
  <si>
    <t>קודוקאן ישראל מרכז</t>
  </si>
  <si>
    <t>אריה לבן</t>
  </si>
  <si>
    <t>עמותה לקידום ענפי ספורט אולימפיים לוד והסביבה</t>
  </si>
  <si>
    <t>ספורטק עוצמה חולון</t>
  </si>
  <si>
    <t>עוצמה לפיד ראשון לציון</t>
  </si>
  <si>
    <t>אומנויות לחימה - סמבו ספורט</t>
  </si>
  <si>
    <t>מכבי עמי ספורט אילת</t>
  </si>
  <si>
    <t>מכבי אולימפ רחובות ג'ודו</t>
  </si>
  <si>
    <t>ספורט הריקוד</t>
  </si>
  <si>
    <t>ההתאחדות הישראלית לספורט הריקוד</t>
  </si>
  <si>
    <t>הפועל חיפה הר כרמל</t>
  </si>
  <si>
    <t>העמותה לפיתוח ומיומנות הריקוד בישראל</t>
  </si>
  <si>
    <t>בראבו</t>
  </si>
  <si>
    <t>אלפא דאנס - ספורט אקדמי</t>
  </si>
  <si>
    <t>עמותת הכוכבים הצעירים</t>
  </si>
  <si>
    <t>העמותה לפיתוח ענף ספורטיבי במחול, סדנאות וריקודים בבת ים</t>
  </si>
  <si>
    <t>לטס דאנס</t>
  </si>
  <si>
    <t>קאסה דאנס - העמותה לפיתוח ריקודים סלוניים בצפון</t>
  </si>
  <si>
    <t>צא במחול</t>
  </si>
  <si>
    <t>ארט אור</t>
  </si>
  <si>
    <t>העמותה לפיתוח וקידום בתחום ריקודים סלונים ולאטינו אמריקאיים בחולון</t>
  </si>
  <si>
    <t>דאנס אבניו - העמותה לקידום ופיתוח ספורט הריקוד</t>
  </si>
  <si>
    <t>חינוך והתפתחות דרך תרבות, ספורט ואומנות</t>
  </si>
  <si>
    <t>התאחדות הברייקדאנס בישראל</t>
  </si>
  <si>
    <t>מכבי נגב ברייקרס</t>
  </si>
  <si>
    <t>עמותת תראו אותנו</t>
  </si>
  <si>
    <t>מועדון מכבי לקידום ספורט הריקוד כרמיאל</t>
  </si>
  <si>
    <t>ספורט נכים אישי</t>
  </si>
  <si>
    <t>איל"ן</t>
  </si>
  <si>
    <t>חוס"ן</t>
  </si>
  <si>
    <t>מרכז ספורט לנכים השפלה</t>
  </si>
  <si>
    <t>ירושלים רבתי</t>
  </si>
  <si>
    <t>ע.ל.ה. רעננה</t>
  </si>
  <si>
    <t>ספורט נכים קבוצתי</t>
  </si>
  <si>
    <t>ליגת העל - כדורסל</t>
  </si>
  <si>
    <t>מרכז קהילתי - מתנ"ס מג'ד אלכרום</t>
  </si>
  <si>
    <t>לאומית ב'</t>
  </si>
  <si>
    <t>מרכז קהילתי רמת הגולן</t>
  </si>
  <si>
    <t>עדי נגב - נחלת ערן</t>
  </si>
  <si>
    <t>בית חינוך עיוורים</t>
  </si>
  <si>
    <t>ליגת העל - כדור שער</t>
  </si>
  <si>
    <t>ליגת העל - רוגבי</t>
  </si>
  <si>
    <t>סל גל</t>
  </si>
  <si>
    <t>סקווש</t>
  </si>
  <si>
    <t>510623721 | קאנטרי ג' תל אביב</t>
  </si>
  <si>
    <t>A.B.M</t>
  </si>
  <si>
    <t>ע.ל.ה. העמותה לקידום הספורט ברעננה (ע"ר)</t>
  </si>
  <si>
    <t>סקווש בונד</t>
  </si>
  <si>
    <t>מועדון סקווש הרצליה</t>
  </si>
  <si>
    <t>סקי מים</t>
  </si>
  <si>
    <t xml:space="preserve">מועדון סקי מים בכבלים ת"א </t>
  </si>
  <si>
    <t>פוטבול אמריקני</t>
  </si>
  <si>
    <t>Lobos</t>
  </si>
  <si>
    <t>בוגרים איזורית ירושלים פלאג</t>
  </si>
  <si>
    <t>BITACH</t>
  </si>
  <si>
    <t>MEVASERET SAXON</t>
  </si>
  <si>
    <t>KLEIN MANAGEMENT</t>
  </si>
  <si>
    <t>Jerry's Kids</t>
  </si>
  <si>
    <t>Tov Pizza/bar ilan</t>
  </si>
  <si>
    <t>TJ net sox</t>
  </si>
  <si>
    <t>premier Gems/Bina</t>
  </si>
  <si>
    <t>FRANKS N FLAGS</t>
  </si>
  <si>
    <t>Big Apple/goliaths</t>
  </si>
  <si>
    <t>Pizzeria Efrat</t>
  </si>
  <si>
    <t>sorrento/coyotes</t>
  </si>
  <si>
    <t>TYA/ARGOS</t>
  </si>
  <si>
    <t>GR Eagles/waterboys</t>
  </si>
  <si>
    <t>Orly print</t>
  </si>
  <si>
    <t>kings men/gronk'd</t>
  </si>
  <si>
    <t>Mevaseret Mustangs</t>
  </si>
  <si>
    <t>The Gov</t>
  </si>
  <si>
    <t>furnished wazoo</t>
  </si>
  <si>
    <t>Eretz Hatzvi/bar ilan</t>
  </si>
  <si>
    <t>Stone Tablets/total</t>
  </si>
  <si>
    <t>Ziontours</t>
  </si>
  <si>
    <t>drimark/waterbury</t>
  </si>
  <si>
    <t>Cnaan</t>
  </si>
  <si>
    <t>Jerusalem glatts</t>
  </si>
  <si>
    <t>sheldon T/tiferet</t>
  </si>
  <si>
    <t>Moret Group/fighting jews</t>
  </si>
  <si>
    <t>Shudoggs/denzel</t>
  </si>
  <si>
    <t>Freezee</t>
  </si>
  <si>
    <t>Dancing Camel</t>
  </si>
  <si>
    <t>JOE'S EAGLES</t>
  </si>
  <si>
    <t>Yesod Cobras</t>
  </si>
  <si>
    <t>Tivuch Shelly</t>
  </si>
  <si>
    <t>life line</t>
  </si>
  <si>
    <t>MERIDIAN CAPITAL</t>
  </si>
  <si>
    <t>Holy bagel</t>
  </si>
  <si>
    <t>jerusalem foundation</t>
  </si>
  <si>
    <t>מועדון פוטבול ירושלים</t>
  </si>
  <si>
    <t>בוגרות פלאג</t>
  </si>
  <si>
    <t>נוער איזורית ירושלים פלאג</t>
  </si>
  <si>
    <t>נגב פוטבול</t>
  </si>
  <si>
    <t>תאקל בוגרים</t>
  </si>
  <si>
    <t>פיונירס תאקל פוטבול</t>
  </si>
  <si>
    <t>אנדרדוגס פוטבול</t>
  </si>
  <si>
    <t>מורדי יהודה</t>
  </si>
  <si>
    <t>פוטבול אמריקאי רמת השרון</t>
  </si>
  <si>
    <t>פתח תקוה טרופרס</t>
  </si>
  <si>
    <t>תאקל נוער</t>
  </si>
  <si>
    <t>קרית אונו</t>
  </si>
  <si>
    <t>עמק חפר גארדיינס</t>
  </si>
  <si>
    <t>נוער פלאג</t>
  </si>
  <si>
    <t>בוגרים פלאג</t>
  </si>
  <si>
    <t>HODS</t>
  </si>
  <si>
    <t>מרכז קהילתי אפרת</t>
  </si>
  <si>
    <t>תאקל נערים</t>
  </si>
  <si>
    <t>נערות פלאג</t>
  </si>
  <si>
    <t>אליצור מטה בינימין</t>
  </si>
  <si>
    <t>רעננה ראפטורס</t>
  </si>
  <si>
    <t>כדורי פוטבול</t>
  </si>
  <si>
    <t>נערים פלאג</t>
  </si>
  <si>
    <t>מכבי זאבי בינימין</t>
  </si>
  <si>
    <t>ילדים פלאג</t>
  </si>
  <si>
    <t>פוטסל</t>
  </si>
  <si>
    <t>פטנק</t>
  </si>
  <si>
    <t>ב. הלוחם י"ם</t>
  </si>
  <si>
    <t>הת' מועדוני פטנק ישראל</t>
  </si>
  <si>
    <t>פרדסיה</t>
  </si>
  <si>
    <t>הרצליה</t>
  </si>
  <si>
    <t>ת"א</t>
  </si>
  <si>
    <t>ראשל"צ</t>
  </si>
  <si>
    <t>נהריה</t>
  </si>
  <si>
    <t>ק. ביאליק</t>
  </si>
  <si>
    <t>ניר צבי</t>
  </si>
  <si>
    <t>שדות דן</t>
  </si>
  <si>
    <t>לוד-גני אביב</t>
  </si>
  <si>
    <t>יהוד</t>
  </si>
  <si>
    <t>פיתוח הגוף</t>
  </si>
  <si>
    <t>פריסבי</t>
  </si>
  <si>
    <t>580235869 | איילות תל אביב</t>
  </si>
  <si>
    <t>ליגת אולטימייט על</t>
  </si>
  <si>
    <t>580416824 | ע.ל.ה רעננה</t>
  </si>
  <si>
    <t>מועדון פריסבי חיפה "עצמה" (ע"ר)</t>
  </si>
  <si>
    <t>מועדון פריסבי "עצמה" תל אביב</t>
  </si>
  <si>
    <t>580411676 | ההתאחדות הישראלית לענפי הפריסבי</t>
  </si>
  <si>
    <t>580766483 | מועדון פריסבי חיפה "עצמה" (ע"ר)</t>
  </si>
  <si>
    <t>אולטימייט נוער</t>
  </si>
  <si>
    <t>ההתאחדות הישראלית לענפי הפריסבי</t>
  </si>
  <si>
    <t>580038156 | ניווט אסא ירושלים</t>
  </si>
  <si>
    <t>580233245 | הפועל חיפה - הר הכרמל</t>
  </si>
  <si>
    <t>קיאקים</t>
  </si>
  <si>
    <t>הפועל מתנס פירסט טבריה</t>
  </si>
  <si>
    <t>הפועל ת"א קיאקים</t>
  </si>
  <si>
    <t>זבולון כנרת</t>
  </si>
  <si>
    <t>קיאקים זבולון ת"א</t>
  </si>
  <si>
    <t>העמותה לקידום הספורט והרווחה בכפר עין מאהל</t>
  </si>
  <si>
    <t>קיק בוקס</t>
  </si>
  <si>
    <t>עמותת סמוראי דו</t>
  </si>
  <si>
    <t>עמותת ספורט מתנס בנימין</t>
  </si>
  <si>
    <t>העמותה לספורט ואומניות לחימה גלגוליה והמשולש</t>
  </si>
  <si>
    <t>סייף ואגרוף מכבי נתניה</t>
  </si>
  <si>
    <t>עמותה לקידום הספורט ההישגי במעלות תרשיחא</t>
  </si>
  <si>
    <t>וואקו הנגב לסוגי הקיקבוקסינג והקראטה</t>
  </si>
  <si>
    <t>תל שבע</t>
  </si>
  <si>
    <t>מרכז קהילתי רהט</t>
  </si>
  <si>
    <t>פאגסוס - אומנויות לחימה</t>
  </si>
  <si>
    <t>הלוחם והרוח</t>
  </si>
  <si>
    <t>עמותת כפפות הזהב לאומנות לחימה - סח'נין</t>
  </si>
  <si>
    <t>עמותת קיקבוקס וספורט תחרותי כפר יאסיף</t>
  </si>
  <si>
    <t>עמותת לב הארי לספורט ומצויינות</t>
  </si>
  <si>
    <t>עמותת רוני סקה מצוינות בספורט</t>
  </si>
  <si>
    <t>עמותת הפועל כפר מנדא</t>
  </si>
  <si>
    <t>אלפארוק - העמותה לטיפוח וקידום ספורט</t>
  </si>
  <si>
    <t>עמותת פרימה לבראות</t>
  </si>
  <si>
    <t>פאוור קלאב עמותה לקידום הספורט בסח'נין</t>
  </si>
  <si>
    <t>עמותת קיק בוקס ירכא</t>
  </si>
  <si>
    <t>קיק-בוקסינג לחימה וספורט טייבה</t>
  </si>
  <si>
    <t>העמותה לקידום ענפי ספורט טמרה</t>
  </si>
  <si>
    <t>קיקבוקס הנמר השחור</t>
  </si>
  <si>
    <t>עמותת נאדי אלאבדאע</t>
  </si>
  <si>
    <t>קליעה</t>
  </si>
  <si>
    <t>מועדון החוגלה</t>
  </si>
  <si>
    <t>קלעי חיפה</t>
  </si>
  <si>
    <t>הפועל גבעת נשר</t>
  </si>
  <si>
    <t>הפועל מחוז תל-אביב/קלעי העיר</t>
  </si>
  <si>
    <t>הפועל כ"ס</t>
  </si>
  <si>
    <t>קלעי מכבי רעננה</t>
  </si>
  <si>
    <t>מועדון אלון אולימפי</t>
  </si>
  <si>
    <t>הפועל ערד - אולימפי</t>
  </si>
  <si>
    <t>הפועל אפרא מעברות</t>
  </si>
  <si>
    <t>הפועל עירוני שפרעם</t>
  </si>
  <si>
    <t>מועדון מטה אשר בקליעה</t>
  </si>
  <si>
    <t>רובאי ישראל</t>
  </si>
  <si>
    <t>מועדון קלעי הרצליה</t>
  </si>
  <si>
    <t>מועדון קליעה נשק הצפון אולימפי</t>
  </si>
  <si>
    <t>מועדון קליעה עירון</t>
  </si>
  <si>
    <t>מועדון צלחות חרס אימפריאל</t>
  </si>
  <si>
    <t>ארקוס אולימפי</t>
  </si>
  <si>
    <t>דאבל אקשן - אולימפי</t>
  </si>
  <si>
    <t>קראטה</t>
  </si>
  <si>
    <t>התאחדות הקראטה בישראל</t>
  </si>
  <si>
    <t>מועדון ספורט מיתר</t>
  </si>
  <si>
    <t>שוטוקאן קרטה-דו בישראל, 1970 - מסטר פונקושי</t>
  </si>
  <si>
    <t>מ.ס גלגוליה</t>
  </si>
  <si>
    <t>אגודת הפועל נתניה</t>
  </si>
  <si>
    <t>שוטוקאן- ריו - ישראל - עמותה לקידום אמנויות הלחימה</t>
  </si>
  <si>
    <t>הפועל חיפה הר-הכרמל</t>
  </si>
  <si>
    <t>ק.ס.ק. ישראל</t>
  </si>
  <si>
    <t>מכון קארטה פולג</t>
  </si>
  <si>
    <t>עמותת תנועת הנוער הדרוזי בישראל</t>
  </si>
  <si>
    <t>.I-S.K.I.F חדרה - העמותה לאמנויות לחימה</t>
  </si>
  <si>
    <t>הפועל כאוכב קראטה</t>
  </si>
  <si>
    <t>עמותה לקידום הספורט במזכרת בתיה</t>
  </si>
  <si>
    <t>בית הספר לקאראטה שוטוקאן</t>
  </si>
  <si>
    <t>טאצ' העמותה הבינלאומית להגנה עצמית אקטיבית</t>
  </si>
  <si>
    <t>טיטאן - עמותה למען קידום ספורט ואומנויות לחימה בישראל</t>
  </si>
  <si>
    <t>העמותה לקידום ענף הקראטה התחרותי בבאר שבע</t>
  </si>
  <si>
    <t>אל-נאדי אל-אורתודוקסי - עמותת ספורט בנצרת (ע"ר)</t>
  </si>
  <si>
    <t>מרכז קהילתי רהט - מתנ"ס רהט (ע"ר)</t>
  </si>
  <si>
    <t>עמותת קיק בוקס סחנין</t>
  </si>
  <si>
    <t>עמותה לקידום קראטה קיוקושין בישראל (ע"ר)</t>
  </si>
  <si>
    <t>עמותת ספורטאי שוגון קראטה מודיעין</t>
  </si>
  <si>
    <t>עמותה לאומנויות לחימה וספורט אתגרי - מג'ד אלכרום</t>
  </si>
  <si>
    <t>העמותה המאוחדת לחינוך גופני וקראטה בירכא והסביבה</t>
  </si>
  <si>
    <t>רינבוקאן לקראטה וספורט נצרת</t>
  </si>
  <si>
    <t>עמותת סושין (הכח השקט) לקראטה וספורט נצרת</t>
  </si>
  <si>
    <t>זינוק במדבר באר שבע הסביבה</t>
  </si>
  <si>
    <t>ווסט קוסט שוטו קאן קראטה דו - קרית ים</t>
  </si>
  <si>
    <t>ספורטאי המחר הזורח - בועיינה נוג'ידאת</t>
  </si>
  <si>
    <t>שינדוקאן טייגר לקידום ספורט הישגי</t>
  </si>
  <si>
    <t>מרכז הספורט האישי ואמניות הלחימה בת-ים</t>
  </si>
  <si>
    <t>עמותת קראטה קוניבה קאי ע''ש דייוי ברנשטיין</t>
  </si>
  <si>
    <t>עמותה למצוינות קארטה קיוקושין</t>
  </si>
  <si>
    <t>חלוצי הספורט גלבוע</t>
  </si>
  <si>
    <t>עמותה קראטה דו מונין וספורט בכפר כאבול והסביבה</t>
  </si>
  <si>
    <t>אשקלון פאוור קראטה (ע"ר)</t>
  </si>
  <si>
    <t>גיבור כארי - ישראל</t>
  </si>
  <si>
    <t>מרכז קראטה שמילוב</t>
  </si>
  <si>
    <t>קראטה מסורתי</t>
  </si>
  <si>
    <t>עמותת שוטוקאן קראטה ישראל</t>
  </si>
  <si>
    <t>איגוד הקראטה המסורתי</t>
  </si>
  <si>
    <t>קריקט</t>
  </si>
  <si>
    <t>580055937 | מועדון ישראלי לרצים איילות</t>
  </si>
  <si>
    <t>מועדון קריקט סופר אריות לוד</t>
  </si>
  <si>
    <t>לוד ריינג'רס</t>
  </si>
  <si>
    <t>יאנג אשדוד</t>
  </si>
  <si>
    <t>מכבי יונתן אבנר הרי</t>
  </si>
  <si>
    <t>מועדון קריקט ב"ש</t>
  </si>
  <si>
    <t>דימונה איי קריקט</t>
  </si>
  <si>
    <t>ניו סי דימונה</t>
  </si>
  <si>
    <t>580329290 | איילות רוכבי אופניים (ע"ר)</t>
  </si>
  <si>
    <t>580475093 | ילדי אילת</t>
  </si>
  <si>
    <t>580329365 | מכבי יונתן אבנר הרי</t>
  </si>
  <si>
    <t>ליגת נוער</t>
  </si>
  <si>
    <t>580457554 | מועדון קריקט סופר אריות לוד</t>
  </si>
  <si>
    <t>SCHOOL LEAGUE</t>
  </si>
  <si>
    <t>580329332 | רעננה קריקט</t>
  </si>
  <si>
    <t>580552883 | לוד ריינג'רס</t>
  </si>
  <si>
    <t>קשתות</t>
  </si>
  <si>
    <t>המרכז הקהילתי האזורי חוף אשקלון (ע"ר)</t>
  </si>
  <si>
    <t>מכבי קשתי גדרות</t>
  </si>
  <si>
    <t>קשתי מכבי ראשון</t>
  </si>
  <si>
    <t>מכבי קשתות המאה ה-21</t>
  </si>
  <si>
    <t>העמותה לפיתוח הבריאות טמרה</t>
  </si>
  <si>
    <t>קשתי מכבי ירושלים</t>
  </si>
  <si>
    <t>עמותה לקידום ספורט הקשתות בשרון</t>
  </si>
  <si>
    <t>מועדון קשתי בסמ"ה</t>
  </si>
  <si>
    <t>עמותת ספורט מצפה רמון</t>
  </si>
  <si>
    <t>מצפה רמון</t>
  </si>
  <si>
    <t>קשתי מכבי אורנית</t>
  </si>
  <si>
    <t>קאי קשתות אינסטינקטיבית</t>
  </si>
  <si>
    <t>מכבי קשתי העמק וההר</t>
  </si>
  <si>
    <t>מועדון קשתות משהד</t>
  </si>
  <si>
    <t>מכבי קשתי האולימפוס</t>
  </si>
  <si>
    <t>ראגבי</t>
  </si>
  <si>
    <t>העמותה לקידום הספורט באשקלון</t>
  </si>
  <si>
    <t>גברים</t>
  </si>
  <si>
    <t>העמותה לקידום הספורט ותרבות הפנאי בגליל העליון</t>
  </si>
  <si>
    <t>״מכבי חיפה כרמל״ - עמותה רשומה</t>
  </si>
  <si>
    <t>מועדון רוגבי יזרעאל-גלבוע - עמותה לקידום הרוגבי והספורט בישראל</t>
  </si>
  <si>
    <t>מועדון ראגבי השרון</t>
  </si>
  <si>
    <t>נשים</t>
  </si>
  <si>
    <t>העמותה לפיתוח הרוגבי בירושלים והסביבה (ע"ר)</t>
  </si>
  <si>
    <t>למידה</t>
  </si>
  <si>
    <t>ילדים</t>
  </si>
  <si>
    <t>עמותת אשבל</t>
  </si>
  <si>
    <t>נערים</t>
  </si>
  <si>
    <t>נוער</t>
  </si>
  <si>
    <t>רכיבה על סוסים</t>
  </si>
  <si>
    <t>חוות בן יקיר</t>
  </si>
  <si>
    <t>חוות איפונה</t>
  </si>
  <si>
    <t>החווה הירוקה בע"מ</t>
  </si>
  <si>
    <t>רטורנו 360</t>
  </si>
  <si>
    <t>מרכז רכיבה ויצ"ו נהלל</t>
  </si>
  <si>
    <t>International</t>
  </si>
  <si>
    <t>שביט הורסמנשיפ</t>
  </si>
  <si>
    <t>העמותה לרכיבה וכלבנות טיפולית</t>
  </si>
  <si>
    <t>מרכז ספורט הרכיבה ברמת גן</t>
  </si>
  <si>
    <t>בי"ס לרכיבה רנצ'ו מניס</t>
  </si>
  <si>
    <t>חוות אמיר</t>
  </si>
  <si>
    <t>המרכז לרכיבה בנען</t>
  </si>
  <si>
    <t>חוות הסיינדה</t>
  </si>
  <si>
    <t>מועדון רוכבי ורד הגליל</t>
  </si>
  <si>
    <t>חוות ראם</t>
  </si>
  <si>
    <t>חוות פרח בכרמים</t>
  </si>
  <si>
    <t>חוות דאבל קיי</t>
  </si>
  <si>
    <t>חוות חניאל</t>
  </si>
  <si>
    <t>מועדון רוכבי יפעת</t>
  </si>
  <si>
    <t>חוות היוצרים</t>
  </si>
  <si>
    <t>RY Ranch</t>
  </si>
  <si>
    <t>חוות רגש</t>
  </si>
  <si>
    <t>חוות קבליירו</t>
  </si>
  <si>
    <t>מועדון רכיבה רעננה</t>
  </si>
  <si>
    <t>ג׳וקי קלאב</t>
  </si>
  <si>
    <t>מועדון LD Training - מכבי תל אביב</t>
  </si>
  <si>
    <t>מרכז רכיבה קיבוץ יגור</t>
  </si>
  <si>
    <t>חוות האביב</t>
  </si>
  <si>
    <t>חוות אל וליד / שירות אדם חיה וטבע</t>
  </si>
  <si>
    <t>שחייה</t>
  </si>
  <si>
    <t>כיוונים באר שבע</t>
  </si>
  <si>
    <t>הפועל H2O כפר שמריהו</t>
  </si>
  <si>
    <t>כפר שמריהו</t>
  </si>
  <si>
    <t>קאנטרי כפר ורדים</t>
  </si>
  <si>
    <t>מרכז הספורט רמת אפעל</t>
  </si>
  <si>
    <t>הפועל שחייני הנגב</t>
  </si>
  <si>
    <t>מכבי מרום רמת גן</t>
  </si>
  <si>
    <t>הפועל פ.מ. יבנה</t>
  </si>
  <si>
    <t>ספורטן פתח תקוה</t>
  </si>
  <si>
    <t>הפועל רמת אליהו ראשון לציון</t>
  </si>
  <si>
    <t>הפועל נס ציונה</t>
  </si>
  <si>
    <t>מכבי נהריה</t>
  </si>
  <si>
    <t>מועדון אילות תל אביב</t>
  </si>
  <si>
    <t>הפועל כפר סבא ב. ב.</t>
  </si>
  <si>
    <t>מכבי אוסו "קאנטרי גבעתיים" ר"ג</t>
  </si>
  <si>
    <t>הפועל בית איל</t>
  </si>
  <si>
    <t>הפועל פליפר חדרה</t>
  </si>
  <si>
    <t>מתנ"ס רמת הנגב</t>
  </si>
  <si>
    <t>מכבי ראשון לציון SEALS</t>
  </si>
  <si>
    <t>מכבי וייסגל רחובות</t>
  </si>
  <si>
    <t>ע.ל.ה עצמה רעננה</t>
  </si>
  <si>
    <t>מכבי גדרות שחייה</t>
  </si>
  <si>
    <t>הפועל מ.א משגב</t>
  </si>
  <si>
    <t>ע.ל.ה. מזכרת בתיה</t>
  </si>
  <si>
    <t>מכבי כפר המכביה</t>
  </si>
  <si>
    <t>מ.ס. רמלה</t>
  </si>
  <si>
    <t>הפועל דולפין נתניה</t>
  </si>
  <si>
    <t>Eilat Swimming</t>
  </si>
  <si>
    <t>מכבי פ.מ. רעות</t>
  </si>
  <si>
    <t>הפועל עירוני הוד השרון</t>
  </si>
  <si>
    <t>הפועל מרום גליל</t>
  </si>
  <si>
    <t>TLV Nemos</t>
  </si>
  <si>
    <t>הפועל עירוני מודיעין</t>
  </si>
  <si>
    <t>הפועל אולימפ נתניה</t>
  </si>
  <si>
    <t>הפועל סנפיר אשקלון</t>
  </si>
  <si>
    <t>הפועל קרית אתא</t>
  </si>
  <si>
    <t>הפועל קלנסווה כ. קאסם</t>
  </si>
  <si>
    <t>מכבי סחנין</t>
  </si>
  <si>
    <t>סנפירי השרון</t>
  </si>
  <si>
    <t>הפועל לב הגליל סחנין</t>
  </si>
  <si>
    <t>סינכרו סנטר תל אביב אומנותית</t>
  </si>
  <si>
    <t>הפועל עומר</t>
  </si>
  <si>
    <t>הפועל ג'מים אילת</t>
  </si>
  <si>
    <t>סוהו טים שחייה</t>
  </si>
  <si>
    <t>מכבי נצרת</t>
  </si>
  <si>
    <t>הפועל כפר קרע</t>
  </si>
  <si>
    <t>TLV SWIM</t>
  </si>
  <si>
    <t>הפועל רמת הגולן</t>
  </si>
  <si>
    <t>מכבי מג'דל כרום</t>
  </si>
  <si>
    <t>מכבי תמנון פרדסיה</t>
  </si>
  <si>
    <t>הפועל אקווה נוף הגליל</t>
  </si>
  <si>
    <t>מכבי המשולש קלנסווה</t>
  </si>
  <si>
    <t>מכבי אושן חדרה</t>
  </si>
  <si>
    <t>מכבי שחייני אשקלון</t>
  </si>
  <si>
    <t>שחמט</t>
  </si>
  <si>
    <t>מועדון שחמט ראמה</t>
  </si>
  <si>
    <t>האקדמיה לשחמט של הכפר הירוק</t>
  </si>
  <si>
    <t>מועדון שחמט נס ציונה</t>
  </si>
  <si>
    <t>מועדון השחמט הוד השרון</t>
  </si>
  <si>
    <t>מכבי מתנ"ס קרית ים</t>
  </si>
  <si>
    <t>הפועל מתנס מגדל העמק</t>
  </si>
  <si>
    <t>שחמט בשמיר</t>
  </si>
  <si>
    <t>מועדון השחמט גבעת שמואל</t>
  </si>
  <si>
    <t>מועדון שחמט באר שבע</t>
  </si>
  <si>
    <t>מועדון השחמט טבעון</t>
  </si>
  <si>
    <t>בית הגפן - מרכז ערבי יהודי לשחמט</t>
  </si>
  <si>
    <t>מועדון השחמט של מועדון הזהב ע"ש פרדי ריינר</t>
  </si>
  <si>
    <t>אקדמיית באקה אלגרבייה לשחמט</t>
  </si>
  <si>
    <t>פרשי הגולן</t>
  </si>
  <si>
    <t>מועדון שחמט הרצליה</t>
  </si>
  <si>
    <t>מועדון השח-מט ראשון לציון</t>
  </si>
  <si>
    <t>עירוני כרמיאל</t>
  </si>
  <si>
    <t>מועדון עירוני נתניה</t>
  </si>
  <si>
    <t>מועדון שחמט "צים" חיפה</t>
  </si>
  <si>
    <t>מועדון השחמט גבעתיים</t>
  </si>
  <si>
    <t>מועדון השחמט כפר סבא</t>
  </si>
  <si>
    <t>מועדון שחמט אשדוד</t>
  </si>
  <si>
    <t>פקיעין</t>
  </si>
  <si>
    <t>פקיעין (בוקייעה)</t>
  </si>
  <si>
    <t>אליצור מרכז שחמט צפון</t>
  </si>
  <si>
    <t>הפועל "מופת" בת-ים</t>
  </si>
  <si>
    <t>מועדון השחמט הפועל פתח תקוה</t>
  </si>
  <si>
    <t>מועדון שח חיפה והשכונות</t>
  </si>
  <si>
    <t>מועדון "פורת" ע"ש מרדכי ורחל פורת</t>
  </si>
  <si>
    <t>עצמה מעלות-תרשיחא</t>
  </si>
  <si>
    <t>מועדון שחמט קרית אונו</t>
  </si>
  <si>
    <t>הפועל גמביט - לקידום השחמט בקריות</t>
  </si>
  <si>
    <t>הפועל עירוני "נווה אילן" אשקלון</t>
  </si>
  <si>
    <t>מועדון השחמט לעוורים ירושלים מרשל</t>
  </si>
  <si>
    <t>הפועל עמק הירדן - שחמטבריה</t>
  </si>
  <si>
    <t>מועדון שחמט יקנעם</t>
  </si>
  <si>
    <t>מועדון שחמט עירוני ת"א ע"ש סול וסיסי מרק</t>
  </si>
  <si>
    <t>מועדון טירה לשחמט</t>
  </si>
  <si>
    <t>צעירי ב"ס חטיב אלמג'ד טייבה</t>
  </si>
  <si>
    <t>מועדון השחמט - עירוני מודיעין</t>
  </si>
  <si>
    <t>מועדון שחמט נצרת</t>
  </si>
  <si>
    <t>מועדון קהילתי פורסאן שחמט רהט</t>
  </si>
  <si>
    <t>מכבי-מב"ע-אטיוד רמת גן</t>
  </si>
  <si>
    <t>מועדון שחמט כפר יאסיף</t>
  </si>
  <si>
    <t>ירו-שחמט</t>
  </si>
  <si>
    <t>דינמו פרדס חנה / כרכור</t>
  </si>
  <si>
    <t>מועדון השחמט צפריר הובר רחובות</t>
  </si>
  <si>
    <t>מכבי עירוני חורה שחמט</t>
  </si>
  <si>
    <t>מועדון אלרואד לשחמט</t>
  </si>
  <si>
    <t>מועדון שחמט שוהם</t>
  </si>
  <si>
    <t>מועדון השחמט רעננה</t>
  </si>
  <si>
    <t>מועדון שחמט מתנ"ס אום אל פחם</t>
  </si>
  <si>
    <t>אליצור מטה בנימין - חשמונאים</t>
  </si>
  <si>
    <t>עלה מכבי אריאל</t>
  </si>
  <si>
    <t>מועדון שחמט צורן ע"ש מ. בוטביניק</t>
  </si>
  <si>
    <t>שחמט לכל</t>
  </si>
  <si>
    <t>מועדון שחמט איזורי בועיינה הנוגידאת</t>
  </si>
  <si>
    <t>מרכז אל נג'יב לחינוך ע"ר</t>
  </si>
  <si>
    <t>מועדון השחמט נהריה</t>
  </si>
  <si>
    <t>מרכז למצוינות בשחמט</t>
  </si>
  <si>
    <t>אקדמיית דבוריה לשחמט</t>
  </si>
  <si>
    <t>מועדון שחמט איזורי גלבוע</t>
  </si>
  <si>
    <t>שייט</t>
  </si>
  <si>
    <t>הפועל תל אביב מועדון ימי</t>
  </si>
  <si>
    <t>הפועל גנוסר/עמותת מגל אל גל</t>
  </si>
  <si>
    <t>מרכז לחינוך וספורט ימי אילת</t>
  </si>
  <si>
    <t>הפועל שדות ים</t>
  </si>
  <si>
    <t>שייט חיפה</t>
  </si>
  <si>
    <t>שחפית זבולון חיפה</t>
  </si>
  <si>
    <t>הפועל זבולון עכו</t>
  </si>
  <si>
    <t>עמותת מועדון השייט מכמורת עמק חפר</t>
  </si>
  <si>
    <t>שייט נחשולים</t>
  </si>
  <si>
    <t>סכומי תמיכה שאושרו במודל אגודות לשנת 2025 - ברמת אגודה</t>
  </si>
  <si>
    <t>מס' אגודה</t>
  </si>
  <si>
    <t>שם אגודה</t>
  </si>
  <si>
    <t>סך תמיכה שאושר במודל לפני הגנה לפי סעיף 46(יא)</t>
  </si>
  <si>
    <t>סך תמיכה שאושר במודל אחרי הגנה  לפי סעיף 46(יא) - סופי</t>
  </si>
  <si>
    <t>לסכום תמיכה סופי שאושר בוועדת התמיכות ראו נספח ד'</t>
  </si>
  <si>
    <t>לסכום תמיכה סופי שאושר בוועדת התמיכות ראו נספח ה'</t>
  </si>
  <si>
    <t>אס רמת השרון</t>
  </si>
  <si>
    <t>גביע אירופה - אישור תמיכה לשנת 2025</t>
  </si>
  <si>
    <t>מס' קבוצה</t>
  </si>
  <si>
    <t>סך מאושר לתמיכה</t>
  </si>
  <si>
    <t>סכום מאושר לאחר מקבלת סכום מבוקש</t>
  </si>
  <si>
    <t>מקדמה ששולמה</t>
  </si>
  <si>
    <t>יתרה לתשלום</t>
  </si>
  <si>
    <t>כדורעף</t>
  </si>
  <si>
    <t>ועדת התמיכות בישיבתה מיום 29/07/2025 אישורה לפתוח בקשה ידנית בנרכב"ה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</si>
</sst>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 #,##0.00_-;_-* &quot;-&quot;??_-;_-@_-"/>
    <numFmt numFmtId="165" formatCode="_ * #,##0_ ;_ * \-#,##0_ ;_ * &quot;-&quot;??_ ;_ @_ "/>
    <numFmt numFmtId="166" formatCode="_-* #,##0_-;\-* #,##0_-;_-* &quot;-&quot;??_-;_-@_-"/>
  </numFmts>
  <fonts count="15" x14ac:knownFonts="1">
    <font>
      <sz val="11"/>
      <color theme="1"/>
      <name val="Arial"/>
      <family val="2"/>
      <charset val="177"/>
      <scheme val="minor"/>
    </font>
    <font>
      <sz val="11"/>
      <color theme="1"/>
      <name val="Arial"/>
      <family val="2"/>
      <charset val="177"/>
      <scheme val="minor"/>
    </font>
    <font>
      <sz val="10"/>
      <color theme="1"/>
      <name val="David"/>
      <family val="2"/>
    </font>
    <font>
      <b/>
      <sz val="10"/>
      <color theme="1"/>
      <name val="David"/>
      <family val="2"/>
    </font>
    <font>
      <sz val="10"/>
      <color theme="1"/>
      <name val="Arial"/>
      <family val="2"/>
      <charset val="177"/>
      <scheme val="minor"/>
    </font>
    <font>
      <b/>
      <sz val="11"/>
      <color theme="1"/>
      <name val="David"/>
      <family val="2"/>
    </font>
    <font>
      <sz val="11"/>
      <color theme="1"/>
      <name val="David"/>
      <family val="2"/>
    </font>
    <font>
      <sz val="11.5"/>
      <color rgb="FF272727"/>
      <name val="David"/>
      <family val="2"/>
    </font>
    <font>
      <b/>
      <sz val="10"/>
      <color rgb="FF000000"/>
      <name val="David"/>
      <family val="2"/>
    </font>
    <font>
      <sz val="10.5"/>
      <color theme="1"/>
      <name val="David"/>
      <family val="2"/>
    </font>
    <font>
      <sz val="10.5"/>
      <color rgb="FF000000"/>
      <name val="David"/>
      <family val="2"/>
    </font>
    <font>
      <sz val="10"/>
      <color rgb="FF000000"/>
      <name val="David"/>
      <family val="2"/>
    </font>
    <font>
      <sz val="11"/>
      <color rgb="FF000000"/>
      <name val="David"/>
      <family val="2"/>
    </font>
    <font>
      <b/>
      <sz val="11"/>
      <color theme="1"/>
      <name val="Calibri"/>
      <family val="2"/>
      <charset val="177"/>
    </font>
    <font>
      <b/>
      <sz val="10"/>
      <color rgb="FF000000"/>
      <name val="David"/>
      <family val="2"/>
      <charset val="177"/>
    </font>
  </fonts>
  <fills count="4">
    <fill>
      <patternFill patternType="none"/>
    </fill>
    <fill>
      <patternFill patternType="gray125"/>
    </fill>
    <fill>
      <patternFill patternType="solid">
        <fgColor theme="4" tint="0.79998168889431442"/>
        <bgColor indexed="64"/>
      </patternFill>
    </fill>
    <fill>
      <patternFill patternType="solid">
        <fgColor rgb="FFD9E1F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43" fontId="1" fillId="0" borderId="0" applyFont="0" applyFill="0" applyBorder="0" applyAlignment="0" applyProtection="0"/>
  </cellStyleXfs>
  <cellXfs count="96">
    <xf numFmtId="0" fontId="0" fillId="0" borderId="0" xfId="0"/>
    <xf numFmtId="0" fontId="2" fillId="0" borderId="0" xfId="0" applyFont="1"/>
    <xf numFmtId="0" fontId="3"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3" fillId="2" borderId="3"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xf numFmtId="0" fontId="2" fillId="0" borderId="3" xfId="0" applyFont="1" applyBorder="1" applyAlignment="1">
      <alignment horizontal="right"/>
    </xf>
    <xf numFmtId="0" fontId="2" fillId="0" borderId="0" xfId="0" applyFont="1" applyAlignment="1">
      <alignment horizontal="right"/>
    </xf>
    <xf numFmtId="165" fontId="2" fillId="0" borderId="3" xfId="1" applyNumberFormat="1" applyFont="1" applyBorder="1" applyAlignment="1">
      <alignment horizontal="center" vertical="center"/>
    </xf>
    <xf numFmtId="165" fontId="2" fillId="0" borderId="5" xfId="0" applyNumberFormat="1" applyFont="1" applyBorder="1"/>
    <xf numFmtId="0" fontId="2" fillId="0" borderId="0" xfId="0" applyFont="1" applyAlignment="1">
      <alignment horizontal="right" vertical="center"/>
    </xf>
    <xf numFmtId="0" fontId="4" fillId="0" borderId="0" xfId="0" applyFont="1"/>
    <xf numFmtId="0" fontId="2" fillId="0" borderId="3" xfId="0" applyFont="1" applyBorder="1" applyAlignment="1">
      <alignment horizontal="right" vertical="center"/>
    </xf>
    <xf numFmtId="164" fontId="2" fillId="0" borderId="3" xfId="1" applyFont="1" applyBorder="1" applyAlignment="1">
      <alignment horizontal="center" vertical="center"/>
    </xf>
    <xf numFmtId="43" fontId="2" fillId="0" borderId="5" xfId="0" applyNumberFormat="1" applyFont="1" applyBorder="1"/>
    <xf numFmtId="43" fontId="2" fillId="0" borderId="0" xfId="0" applyNumberFormat="1" applyFont="1"/>
    <xf numFmtId="0" fontId="4"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center"/>
    </xf>
    <xf numFmtId="0" fontId="2" fillId="0" borderId="0" xfId="0" applyFont="1" applyAlignment="1">
      <alignment horizontal="center" vertical="center" wrapText="1"/>
    </xf>
    <xf numFmtId="165" fontId="2" fillId="0" borderId="3" xfId="2" applyNumberFormat="1" applyFont="1" applyBorder="1"/>
    <xf numFmtId="165" fontId="2" fillId="0" borderId="3" xfId="2" applyNumberFormat="1" applyFont="1" applyBorder="1" applyAlignment="1">
      <alignment horizontal="center" vertical="center"/>
    </xf>
    <xf numFmtId="165" fontId="2" fillId="0" borderId="3" xfId="0" applyNumberFormat="1" applyFont="1" applyBorder="1" applyAlignment="1">
      <alignment horizontal="right" wrapText="1"/>
    </xf>
    <xf numFmtId="165" fontId="2" fillId="0" borderId="4" xfId="0" applyNumberFormat="1" applyFont="1" applyBorder="1" applyAlignment="1">
      <alignment horizontal="right" wrapText="1"/>
    </xf>
    <xf numFmtId="43" fontId="2" fillId="0" borderId="3" xfId="0" applyNumberFormat="1" applyFont="1" applyBorder="1" applyAlignment="1">
      <alignment horizontal="right" wrapText="1"/>
    </xf>
    <xf numFmtId="0" fontId="2" fillId="0" borderId="3" xfId="0" applyFont="1" applyBorder="1" applyAlignment="1">
      <alignment horizontal="right" wrapText="1"/>
    </xf>
    <xf numFmtId="0" fontId="2" fillId="0" borderId="3" xfId="0" applyFont="1" applyBorder="1" applyAlignment="1">
      <alignment horizontal="center" vertical="center" wrapText="1" readingOrder="2"/>
    </xf>
    <xf numFmtId="0" fontId="2" fillId="0" borderId="3" xfId="0" applyFont="1" applyBorder="1" applyAlignment="1">
      <alignment horizontal="right" vertical="center" wrapText="1" readingOrder="2"/>
    </xf>
    <xf numFmtId="0" fontId="2" fillId="0" borderId="3" xfId="0" applyFont="1" applyBorder="1" applyAlignment="1">
      <alignment horizontal="center" vertical="center" readingOrder="2"/>
    </xf>
    <xf numFmtId="0" fontId="2" fillId="0" borderId="3" xfId="0" applyFont="1" applyBorder="1" applyAlignment="1">
      <alignment horizontal="right" vertical="center" readingOrder="2"/>
    </xf>
    <xf numFmtId="0" fontId="2" fillId="0" borderId="3" xfId="0" applyFont="1" applyBorder="1" applyAlignment="1">
      <alignment vertical="center"/>
    </xf>
    <xf numFmtId="165" fontId="2" fillId="0" borderId="3" xfId="2" applyNumberFormat="1" applyFont="1" applyBorder="1" applyAlignment="1">
      <alignment vertical="center"/>
    </xf>
    <xf numFmtId="0" fontId="2" fillId="0" borderId="3" xfId="0" applyFont="1" applyBorder="1" applyAlignment="1">
      <alignment horizontal="right" vertical="center" wrapText="1"/>
    </xf>
    <xf numFmtId="0" fontId="2" fillId="0" borderId="0" xfId="0" applyFont="1" applyAlignment="1">
      <alignment vertical="center"/>
    </xf>
    <xf numFmtId="165" fontId="2" fillId="0" borderId="0" xfId="2" applyNumberFormat="1" applyFont="1" applyBorder="1"/>
    <xf numFmtId="165" fontId="2" fillId="0" borderId="0" xfId="2" applyNumberFormat="1" applyFont="1" applyBorder="1" applyAlignment="1">
      <alignment horizontal="center" vertical="center"/>
    </xf>
    <xf numFmtId="0" fontId="2" fillId="0" borderId="0" xfId="0" applyFont="1" applyAlignment="1">
      <alignment horizontal="right" wrapText="1"/>
    </xf>
    <xf numFmtId="165" fontId="2" fillId="0" borderId="6" xfId="0" applyNumberFormat="1" applyFont="1" applyBorder="1"/>
    <xf numFmtId="0" fontId="2" fillId="0" borderId="3" xfId="0" applyFont="1" applyBorder="1" applyAlignment="1">
      <alignment wrapText="1" readingOrder="2"/>
    </xf>
    <xf numFmtId="0" fontId="2" fillId="0" borderId="3" xfId="0" applyFont="1" applyBorder="1" applyAlignment="1">
      <alignment vertical="center" wrapText="1" readingOrder="2"/>
    </xf>
    <xf numFmtId="43" fontId="2" fillId="0" borderId="0" xfId="0" applyNumberFormat="1" applyFont="1" applyAlignment="1">
      <alignment vertical="center"/>
    </xf>
    <xf numFmtId="0" fontId="2" fillId="0" borderId="0" xfId="0" applyFont="1" applyAlignment="1">
      <alignment wrapText="1" readingOrder="2"/>
    </xf>
    <xf numFmtId="0" fontId="2" fillId="0" borderId="0" xfId="0" applyFont="1" applyAlignment="1">
      <alignment wrapText="1"/>
    </xf>
    <xf numFmtId="0" fontId="6" fillId="0" borderId="0" xfId="0" applyFont="1"/>
    <xf numFmtId="0" fontId="5" fillId="2" borderId="3" xfId="0" applyFont="1" applyFill="1" applyBorder="1" applyAlignment="1">
      <alignment horizontal="center" vertical="center" wrapText="1"/>
    </xf>
    <xf numFmtId="164" fontId="5" fillId="2" borderId="3" xfId="1" applyFont="1" applyFill="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right" vertical="center"/>
    </xf>
    <xf numFmtId="0" fontId="6" fillId="0" borderId="3" xfId="0" applyFont="1" applyBorder="1" applyAlignment="1">
      <alignment horizontal="right"/>
    </xf>
    <xf numFmtId="0" fontId="6" fillId="0" borderId="3" xfId="0" applyFont="1" applyBorder="1"/>
    <xf numFmtId="164" fontId="6" fillId="0" borderId="3" xfId="1" applyFont="1" applyBorder="1"/>
    <xf numFmtId="166" fontId="6" fillId="0" borderId="3" xfId="1" applyNumberFormat="1"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horizontal="center" vertical="center" wrapText="1"/>
    </xf>
    <xf numFmtId="0" fontId="6" fillId="0" borderId="3" xfId="0" applyFont="1" applyBorder="1" applyAlignment="1">
      <alignment vertical="center"/>
    </xf>
    <xf numFmtId="164" fontId="6" fillId="0" borderId="3" xfId="1" applyFont="1" applyBorder="1" applyAlignment="1">
      <alignment vertical="center"/>
    </xf>
    <xf numFmtId="0" fontId="6" fillId="0" borderId="3" xfId="0" applyFont="1" applyBorder="1" applyAlignment="1">
      <alignment vertical="center" wrapText="1"/>
    </xf>
    <xf numFmtId="0" fontId="6" fillId="0" borderId="0" xfId="0" applyFont="1" applyAlignment="1">
      <alignment horizontal="center" vertical="center"/>
    </xf>
    <xf numFmtId="0" fontId="6" fillId="0" borderId="0" xfId="0" applyFont="1" applyAlignment="1">
      <alignment horizontal="right"/>
    </xf>
    <xf numFmtId="164" fontId="6" fillId="0" borderId="0" xfId="1" applyFont="1"/>
    <xf numFmtId="0" fontId="6" fillId="0" borderId="0" xfId="0" applyFont="1" applyAlignment="1">
      <alignment horizontal="center"/>
    </xf>
    <xf numFmtId="0" fontId="6" fillId="0" borderId="0" xfId="0" applyFont="1" applyAlignment="1">
      <alignment horizontal="center" vertical="center" wrapText="1"/>
    </xf>
    <xf numFmtId="166" fontId="6" fillId="0" borderId="3" xfId="1" applyNumberFormat="1" applyFont="1" applyBorder="1"/>
    <xf numFmtId="164" fontId="6" fillId="0" borderId="0" xfId="0" applyNumberFormat="1" applyFont="1"/>
    <xf numFmtId="166" fontId="5" fillId="0" borderId="7" xfId="0" applyNumberFormat="1" applyFont="1" applyBorder="1" applyAlignment="1">
      <alignment horizontal="center" vertical="center"/>
    </xf>
    <xf numFmtId="166" fontId="6" fillId="0" borderId="5" xfId="0" applyNumberFormat="1" applyFont="1" applyBorder="1"/>
    <xf numFmtId="0" fontId="3" fillId="3" borderId="3" xfId="0" applyFont="1" applyFill="1" applyBorder="1" applyAlignment="1">
      <alignment horizontal="center" vertical="center" wrapText="1" readingOrder="2"/>
    </xf>
    <xf numFmtId="0" fontId="8" fillId="3" borderId="3" xfId="0" applyFont="1" applyFill="1" applyBorder="1" applyAlignment="1">
      <alignment horizontal="center" vertical="center" wrapText="1" readingOrder="2"/>
    </xf>
    <xf numFmtId="0" fontId="9" fillId="0" borderId="3" xfId="0" applyFont="1" applyBorder="1" applyAlignment="1">
      <alignment horizontal="center" vertical="center" wrapText="1" readingOrder="1"/>
    </xf>
    <xf numFmtId="0" fontId="10" fillId="0" borderId="3" xfId="0" applyFont="1" applyBorder="1" applyAlignment="1">
      <alignment horizontal="center" vertical="center" readingOrder="1"/>
    </xf>
    <xf numFmtId="0" fontId="11" fillId="0" borderId="3" xfId="0" applyFont="1" applyBorder="1" applyAlignment="1">
      <alignment horizontal="center" vertical="center" readingOrder="1"/>
    </xf>
    <xf numFmtId="0" fontId="11" fillId="0" borderId="3" xfId="0" applyFont="1" applyBorder="1" applyAlignment="1">
      <alignment horizontal="right" vertical="center" readingOrder="2"/>
    </xf>
    <xf numFmtId="0" fontId="2" fillId="0" borderId="3" xfId="0" applyFont="1" applyBorder="1" applyAlignment="1">
      <alignment horizontal="center" vertical="center" wrapText="1" readingOrder="1"/>
    </xf>
    <xf numFmtId="3" fontId="11" fillId="0" borderId="3" xfId="0" applyNumberFormat="1" applyFont="1" applyBorder="1" applyAlignment="1">
      <alignment horizontal="center" vertical="center" readingOrder="1"/>
    </xf>
    <xf numFmtId="0" fontId="11" fillId="0" borderId="3" xfId="0" applyFont="1" applyBorder="1" applyAlignment="1">
      <alignment horizontal="right" vertical="center" readingOrder="1"/>
    </xf>
    <xf numFmtId="0" fontId="11" fillId="0" borderId="3" xfId="0" applyFont="1" applyBorder="1" applyAlignment="1">
      <alignment vertical="center" readingOrder="1"/>
    </xf>
    <xf numFmtId="0" fontId="12" fillId="0" borderId="3" xfId="0" applyFont="1" applyBorder="1" applyAlignment="1">
      <alignment horizontal="center" vertical="center" readingOrder="1"/>
    </xf>
    <xf numFmtId="0" fontId="10" fillId="0" borderId="3" xfId="0" applyFont="1" applyBorder="1" applyAlignment="1">
      <alignment horizontal="center" vertical="center" wrapText="1" readingOrder="1"/>
    </xf>
    <xf numFmtId="0" fontId="13" fillId="0" borderId="0" xfId="0" applyFont="1" applyAlignment="1">
      <alignment horizontal="center" vertical="center"/>
    </xf>
    <xf numFmtId="0" fontId="13" fillId="0" borderId="0" xfId="0" applyFont="1"/>
    <xf numFmtId="0" fontId="14" fillId="0" borderId="0" xfId="0" applyFont="1" applyAlignment="1">
      <alignment horizontal="center" vertical="center" wrapText="1" readingOrder="1"/>
    </xf>
    <xf numFmtId="3" fontId="14" fillId="0" borderId="6" xfId="0" applyNumberFormat="1" applyFont="1" applyBorder="1" applyAlignment="1">
      <alignment horizontal="center" vertical="center" readingOrder="1"/>
    </xf>
    <xf numFmtId="0" fontId="5" fillId="2" borderId="3" xfId="0" applyFont="1" applyFill="1" applyBorder="1" applyAlignment="1">
      <alignment horizontal="center" vertical="center"/>
    </xf>
    <xf numFmtId="164" fontId="5" fillId="2" borderId="3" xfId="1" applyFont="1" applyFill="1" applyBorder="1" applyAlignment="1">
      <alignment horizontal="center" vertical="center"/>
    </xf>
    <xf numFmtId="0" fontId="5" fillId="2" borderId="3" xfId="0" applyFont="1" applyFill="1" applyBorder="1" applyAlignment="1">
      <alignment horizont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cellXfs>
  <cellStyles count="3">
    <cellStyle name="Comma" xfId="1" builtinId="3"/>
    <cellStyle name="Comma 2" xfId="2" xr:uid="{0FAC9CB6-E042-4E53-8C9F-E5861A55E8A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Y:\&#1514;&#1502;&#1497;&#1499;&#1493;&#1514;%202025\&#1492;&#1513;&#1490;&#1493;&#1514;%202025%20&#1488;&#1497;&#1490;&#1493;&#1491;&#1497;&#1501;%20&#1488;&#1490;&#1493;&#1491;&#1493;&#1514;\&#1492;&#1513;&#1490;&#1493;&#1514;%20&#1500;&#1488;&#1495;&#1512;%20&#1508;&#1512;&#1505;&#1493;&#1501;%20&#1502;&#1493;&#1491;&#1500;%20&#1505;&#1493;&#1508;&#1497;%20&#1502;&#1497;&#1493;&#1501;%2022.11.2025\&#1488;&#1490;&#1493;&#1491;&#1493;&#1514;%20&#1513;&#1493;&#1496;&#1507;%20-%20&#1502;&#1493;&#1491;&#1500;%20&#1502;&#1514;&#1493;&#1511;&#1503;%20&#1500;&#1488;&#1495;&#1512;%20&#1492;&#1513;&#1490;&#1493;&#1514;\&#1502;&#1493;&#1491;&#1500;%20&#1495;&#1500;&#1493;&#1511;&#1514;%20&#1514;&#1511;&#1510;&#1497;&#1489;%20&#1500;&#1488;&#1490;&#1493;&#1491;&#1493;&#1514;%20&#1493;&#1511;&#1489;&#1493;&#1510;&#1493;&#1514;%20&#1505;&#1508;&#1493;&#1512;&#1496;%20&#1500;&#1513;&#1504;&#1514;%202025%20&#1513;&#1488;&#1493;&#1513;&#1512;%20&#1489;&#1493;&#1493;&#1506;&#1491;&#1492;%20&#1502;&#1497;&#1493;&#1501;%2029072025%20-%20&#1502;&#1514;&#1493;&#1511;&#1503;%20&#1500;&#1488;&#1495;&#1512;%20&#1492;&#1513;&#1490;&#1493;&#1514;%20&#1508;&#1506;&#1501;%20&#1513;&#1504;&#1497;&#1492;.xlsx?AC071579" TargetMode="External"/><Relationship Id="rId1" Type="http://schemas.openxmlformats.org/officeDocument/2006/relationships/externalLinkPath" Target="file:///\\AC071579\&#1502;&#1493;&#1491;&#1500;%20&#1495;&#1500;&#1493;&#1511;&#1514;%20&#1514;&#1511;&#1510;&#1497;&#1489;%20&#1500;&#1488;&#1490;&#1493;&#1491;&#1493;&#1514;%20&#1493;&#1511;&#1489;&#1493;&#1510;&#1493;&#1514;%20&#1505;&#1508;&#1493;&#1512;&#1496;%20&#1500;&#1513;&#1504;&#1514;%202025%20&#1513;&#1488;&#1493;&#1513;&#1512;%20&#1489;&#1493;&#1493;&#1506;&#1491;&#1492;%20&#1502;&#1497;&#1493;&#1501;%2029072025%20-%20&#1502;&#1514;&#1493;&#1511;&#1503;%20&#1500;&#1488;&#1495;&#1512;%20&#1492;&#1513;&#1490;&#1493;&#1514;%20&#1508;&#1506;&#1501;%20&#1513;&#1504;&#1497;&#14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1514;&#1502;&#1497;&#1499;&#1493;&#1514;%202025\&#1492;&#1513;&#1490;&#1493;&#1514;%202025%20&#1488;&#1497;&#1490;&#1493;&#1491;&#1497;&#1501;%20&#1488;&#1490;&#1493;&#1491;&#1493;&#1514;\&#1492;&#1513;&#1490;&#1493;&#1514;%20&#1500;&#1488;&#1495;&#1512;%20&#1508;&#1512;&#1505;&#1493;&#1501;%20&#1502;&#1493;&#1491;&#1500;%20&#1505;&#1493;&#1508;&#1497;%20&#1502;&#1497;&#1493;&#1501;%2022.11.2025\&#1488;&#1490;&#1493;&#1491;&#1493;&#1514;%20&#1513;&#1493;&#1496;&#1507;%20-%20&#1502;&#1493;&#1491;&#1500;%20&#1502;&#1514;&#1493;&#1511;&#1503;%20&#1500;&#1488;&#1495;&#1512;%20&#1492;&#1513;&#1490;&#1493;&#1514;\&#1512;&#1497;&#1499;&#1493;&#1494;%20&#1488;&#1490;&#1493;&#1491;&#1493;&#1514;%20&#1513;&#1500;&#1488;%20&#1504;&#1499;&#1500;&#1500;&#1493;%20&#1489;&#1502;&#1493;&#1491;&#1500;%20&#1500;&#1513;&#1504;&#1514;%202025%20&#1493;&#1494;&#1499;&#1488;&#1497;&#1493;&#1514;%20&#1500;&#1492;&#1490;&#1504;&#1492;%20&#1500;&#1508;&#1497;%20&#1505;&#1506;&#1497;&#1507;%2046(&#1497;&#1488;)%201512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2025\&#1502;&#1513;&#1512;&#1491;&#1497;&#1514;\03-12-2025\&#1506;&#1512;&#1506;&#1493;&#1512;&#1497;&#1501;%20&#1506;&#1500;%20&#1502;&#1493;&#1491;&#1500;%20&#1488;&#1490;&#1493;&#1491;&#1493;&#1514;%202025\&#1489;&#1491;&#1497;&#1511;&#1514;%20&#1514;&#1511;&#1497;&#1504;&#1493;&#1514;%20&#1502;&#1504;&#1492;&#1500;&#1497;&#1514;%20-%20&#1504;&#1497;&#1497;&#1512;%20&#1506;&#1489;&#1493;&#1491;&#1492;%201512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2024\&#1502;&#1513;&#1512;&#1491;&#1497;&#1514;\14-11-2024\&#1488;&#1497;&#1513;&#1512;&#1493;&#1512;%20&#1502;&#1493;&#1491;&#1500;%20&#1488;&#1490;&#1493;&#1491;&#1493;&#1514;\&#1514;&#1511;&#1497;&#1504;&#1493;&#1514;%20&#1502;&#1504;&#1492;&#1500;&#1497;&#1514;%20-%20&#1505;&#1496;&#1496;&#1493;&#1505;%20&#1500;&#1493;&#1493;&#1506;&#1491;&#1514;%20&#1514;&#1502;&#1497;&#1499;&#1493;&#1514;%2014072024%20+%20141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2025\&#1502;&#1513;&#1512;&#1491;&#1497;&#1514;\05-11-2025\&#1506;&#1512;&#1506;&#1493;&#1512;&#1497;&#1501;%20&#1506;&#1500;%20&#1502;&#1493;&#1491;&#1500;%20&#1488;&#1490;&#1493;&#1491;&#1493;&#1514;%202025\&#1502;&#1493;&#1491;&#1500;%20&#1488;&#1490;&#1493;&#1491;&#1493;&#1514;%202025%20-%20&#1511;&#1493;&#1489;&#1509;%20&#1500;&#1508;&#1512;&#1505;&#1493;&#15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tectSettings"/>
      <sheetName val="חישוב התמיכה"/>
      <sheetName val="סכומי תמיכה ענפיים - חלוקה"/>
      <sheetName val="עמידה בתנאי סף מנהלתי"/>
      <sheetName val="פרמטרים"/>
      <sheetName val="ריכוז תמיכה ברמת עמותה"/>
      <sheetName val="ריכוז עמידה בת.סף מקצועי ומנהלי"/>
      <sheetName val="ריכוז ברמת עמותה - גביע אירופה"/>
    </sheetNames>
    <sheetDataSet>
      <sheetData sheetId="0"/>
      <sheetData sheetId="1"/>
      <sheetData sheetId="2"/>
      <sheetData sheetId="3"/>
      <sheetData sheetId="4"/>
      <sheetData sheetId="5">
        <row r="1">
          <cell r="H1">
            <v>-3610720.2950013727</v>
          </cell>
          <cell r="L1">
            <v>-33487.504598587751</v>
          </cell>
          <cell r="O1">
            <v>-379184</v>
          </cell>
        </row>
        <row r="2">
          <cell r="E2" t="str">
            <v>עמודת עזר</v>
          </cell>
          <cell r="F2" t="str">
            <v>עמודת עזר</v>
          </cell>
          <cell r="G2" t="str">
            <v>עמודת עזר</v>
          </cell>
          <cell r="H2" t="str">
            <v>עמודת עזר</v>
          </cell>
          <cell r="I2" t="str">
            <v>עמודת עזר</v>
          </cell>
          <cell r="J2" t="str">
            <v>עמודת עזר</v>
          </cell>
          <cell r="K2" t="str">
            <v>עמודת עזר</v>
          </cell>
          <cell r="L2" t="str">
            <v>עמודת עזר</v>
          </cell>
          <cell r="M2" t="str">
            <v>עמודת עזר</v>
          </cell>
          <cell r="N2" t="str">
            <v>עמודת עזר</v>
          </cell>
        </row>
        <row r="3">
          <cell r="A3" t="str">
            <v>תוויות שורה</v>
          </cell>
          <cell r="B3" t="str">
            <v>סכום של סה"כ ניקוד</v>
          </cell>
          <cell r="C3" t="str">
            <v>סכום של תקציב שיחולק בפועל (לקבוצות שעמדו בתנאי סף מנהלתיים)</v>
          </cell>
          <cell r="E3" t="str">
            <v>תמיכה ב- 2024</v>
          </cell>
          <cell r="F3" t="str">
            <v>שיעור תמיכה 2025 ביחס ל- 2024</v>
          </cell>
          <cell r="G3" t="str">
            <v>עמודת עזר 1 - חלוקה ראשונה</v>
          </cell>
          <cell r="H3" t="str">
            <v>זכאי להגנה לפי הוראת מעבר 46(יא)</v>
          </cell>
          <cell r="I3" t="str">
            <v>עמודת עזר 1 - חלוקה שניה</v>
          </cell>
          <cell r="J3" t="str">
            <v>שיעור תמיכה 2025 ביחס ל- 2024 לאחר חלוקה שניה</v>
          </cell>
          <cell r="K3" t="str">
            <v>עמודת עזר 1 - חלוקה שלישית</v>
          </cell>
          <cell r="L3" t="str">
            <v>זכאי להגנה לפי הוראת מעבר 46(יא)</v>
          </cell>
          <cell r="M3" t="str">
            <v>עמודת עזר 1 - חלוקה רביעית</v>
          </cell>
          <cell r="N3" t="str">
            <v>שיעור תמיכה 2025 ביחס ל- 2024 לאחר חלוקה רביעית</v>
          </cell>
          <cell r="O3" t="str">
            <v>הפחתה של התמיכה שהוקצתה לאגודות שלא נכללו במודל, נתמכו בשנה שעברה ותקינות מנהלית</v>
          </cell>
          <cell r="P3" t="str">
            <v>סה"כ תמיכה לאגודה לשנת 2025</v>
          </cell>
        </row>
        <row r="4">
          <cell r="A4">
            <v>500205430</v>
          </cell>
          <cell r="B4">
            <v>0</v>
          </cell>
          <cell r="C4">
            <v>0</v>
          </cell>
          <cell r="E4">
            <v>0</v>
          </cell>
          <cell r="F4">
            <v>0</v>
          </cell>
          <cell r="G4">
            <v>0</v>
          </cell>
          <cell r="H4" t="str">
            <v>לא</v>
          </cell>
          <cell r="I4">
            <v>0</v>
          </cell>
          <cell r="J4">
            <v>0</v>
          </cell>
          <cell r="K4">
            <v>0</v>
          </cell>
          <cell r="L4" t="str">
            <v>לא</v>
          </cell>
          <cell r="M4">
            <v>0</v>
          </cell>
          <cell r="N4">
            <v>0</v>
          </cell>
          <cell r="O4">
            <v>0</v>
          </cell>
          <cell r="P4">
            <v>0</v>
          </cell>
        </row>
        <row r="5">
          <cell r="A5">
            <v>510107378</v>
          </cell>
          <cell r="B5">
            <v>0</v>
          </cell>
          <cell r="C5">
            <v>0</v>
          </cell>
          <cell r="E5">
            <v>0</v>
          </cell>
          <cell r="F5">
            <v>0</v>
          </cell>
          <cell r="G5">
            <v>0</v>
          </cell>
          <cell r="H5" t="str">
            <v>לא</v>
          </cell>
          <cell r="I5">
            <v>0</v>
          </cell>
          <cell r="J5">
            <v>0</v>
          </cell>
          <cell r="K5">
            <v>0</v>
          </cell>
          <cell r="L5" t="str">
            <v>לא</v>
          </cell>
          <cell r="M5">
            <v>0</v>
          </cell>
          <cell r="N5">
            <v>0</v>
          </cell>
          <cell r="O5">
            <v>0</v>
          </cell>
          <cell r="P5">
            <v>0</v>
          </cell>
        </row>
        <row r="6">
          <cell r="A6">
            <v>510133176</v>
          </cell>
          <cell r="B6">
            <v>0</v>
          </cell>
          <cell r="C6">
            <v>0</v>
          </cell>
          <cell r="E6">
            <v>0</v>
          </cell>
          <cell r="F6">
            <v>0</v>
          </cell>
          <cell r="G6">
            <v>0</v>
          </cell>
          <cell r="H6" t="str">
            <v>לא</v>
          </cell>
          <cell r="I6">
            <v>0</v>
          </cell>
          <cell r="J6">
            <v>0</v>
          </cell>
          <cell r="K6">
            <v>0</v>
          </cell>
          <cell r="L6" t="str">
            <v>לא</v>
          </cell>
          <cell r="M6">
            <v>0</v>
          </cell>
          <cell r="N6">
            <v>0</v>
          </cell>
          <cell r="O6">
            <v>0</v>
          </cell>
          <cell r="P6">
            <v>0</v>
          </cell>
        </row>
        <row r="7">
          <cell r="A7">
            <v>510567647</v>
          </cell>
          <cell r="B7">
            <v>287.2</v>
          </cell>
          <cell r="C7">
            <v>38011.470680658756</v>
          </cell>
          <cell r="E7">
            <v>0</v>
          </cell>
          <cell r="F7">
            <v>0</v>
          </cell>
          <cell r="G7">
            <v>38011.470680658756</v>
          </cell>
          <cell r="H7" t="str">
            <v>לא</v>
          </cell>
          <cell r="I7">
            <v>36568.104120407763</v>
          </cell>
          <cell r="J7">
            <v>0</v>
          </cell>
          <cell r="K7">
            <v>36568.104120407763</v>
          </cell>
          <cell r="L7" t="str">
            <v>לא</v>
          </cell>
          <cell r="M7">
            <v>36554.374441288965</v>
          </cell>
          <cell r="N7">
            <v>0</v>
          </cell>
          <cell r="O7">
            <v>-155.4632006591068</v>
          </cell>
          <cell r="P7">
            <v>36398.911240629859</v>
          </cell>
        </row>
        <row r="8">
          <cell r="A8">
            <v>510604937</v>
          </cell>
          <cell r="B8">
            <v>0</v>
          </cell>
          <cell r="C8">
            <v>0</v>
          </cell>
          <cell r="E8">
            <v>0</v>
          </cell>
          <cell r="F8">
            <v>0</v>
          </cell>
          <cell r="G8">
            <v>0</v>
          </cell>
          <cell r="H8" t="str">
            <v>לא</v>
          </cell>
          <cell r="I8">
            <v>0</v>
          </cell>
          <cell r="J8">
            <v>0</v>
          </cell>
          <cell r="K8">
            <v>0</v>
          </cell>
          <cell r="L8" t="str">
            <v>לא</v>
          </cell>
          <cell r="M8">
            <v>0</v>
          </cell>
          <cell r="N8">
            <v>0</v>
          </cell>
          <cell r="O8">
            <v>0</v>
          </cell>
          <cell r="P8">
            <v>0</v>
          </cell>
        </row>
        <row r="9">
          <cell r="A9">
            <v>510623721</v>
          </cell>
          <cell r="B9">
            <v>0</v>
          </cell>
          <cell r="C9">
            <v>0</v>
          </cell>
          <cell r="E9">
            <v>0</v>
          </cell>
          <cell r="F9">
            <v>0</v>
          </cell>
          <cell r="G9">
            <v>0</v>
          </cell>
          <cell r="H9" t="str">
            <v>לא</v>
          </cell>
          <cell r="I9">
            <v>0</v>
          </cell>
          <cell r="J9">
            <v>0</v>
          </cell>
          <cell r="K9">
            <v>0</v>
          </cell>
          <cell r="L9" t="str">
            <v>לא</v>
          </cell>
          <cell r="M9">
            <v>0</v>
          </cell>
          <cell r="N9">
            <v>0</v>
          </cell>
          <cell r="O9">
            <v>0</v>
          </cell>
          <cell r="P9">
            <v>0</v>
          </cell>
        </row>
        <row r="10">
          <cell r="A10">
            <v>510623754</v>
          </cell>
          <cell r="B10">
            <v>22.924999999999997</v>
          </cell>
          <cell r="C10">
            <v>116717.68062906851</v>
          </cell>
          <cell r="E10">
            <v>94602.768980182853</v>
          </cell>
          <cell r="F10">
            <v>1.2337660079856461</v>
          </cell>
          <cell r="G10">
            <v>116717.68062906851</v>
          </cell>
          <cell r="H10" t="str">
            <v>לא</v>
          </cell>
          <cell r="I10">
            <v>112285.69222679465</v>
          </cell>
          <cell r="J10">
            <v>1.1869176075630088</v>
          </cell>
          <cell r="K10">
            <v>112285.69222679465</v>
          </cell>
          <cell r="L10" t="str">
            <v>לא</v>
          </cell>
          <cell r="M10">
            <v>112243.53399734884</v>
          </cell>
          <cell r="N10">
            <v>1.1864719733611744</v>
          </cell>
          <cell r="O10">
            <v>-477.36390829348346</v>
          </cell>
          <cell r="P10">
            <v>111766.17008905536</v>
          </cell>
        </row>
        <row r="11">
          <cell r="A11">
            <v>510623812</v>
          </cell>
          <cell r="B11">
            <v>3.375</v>
          </cell>
          <cell r="C11">
            <v>17843.857134680271</v>
          </cell>
          <cell r="E11">
            <v>13709.861941909825</v>
          </cell>
          <cell r="F11">
            <v>1.3015344144446264</v>
          </cell>
          <cell r="G11">
            <v>17843.857134680271</v>
          </cell>
          <cell r="H11" t="str">
            <v>לא</v>
          </cell>
          <cell r="I11">
            <v>17166.292540811544</v>
          </cell>
          <cell r="J11">
            <v>1.2521127210140401</v>
          </cell>
          <cell r="K11">
            <v>17166.292540811544</v>
          </cell>
          <cell r="L11" t="str">
            <v>לא</v>
          </cell>
          <cell r="M11">
            <v>17159.847369700983</v>
          </cell>
          <cell r="N11">
            <v>1.251642608978057</v>
          </cell>
          <cell r="O11">
            <v>-72.979632005471188</v>
          </cell>
          <cell r="P11">
            <v>17086.867737695513</v>
          </cell>
        </row>
        <row r="12">
          <cell r="A12">
            <v>510662190</v>
          </cell>
          <cell r="B12">
            <v>0</v>
          </cell>
          <cell r="C12">
            <v>0</v>
          </cell>
          <cell r="E12">
            <v>2498.3019596308</v>
          </cell>
          <cell r="F12">
            <v>0</v>
          </cell>
          <cell r="G12">
            <v>0</v>
          </cell>
          <cell r="H12" t="str">
            <v>לא</v>
          </cell>
          <cell r="I12">
            <v>0</v>
          </cell>
          <cell r="J12">
            <v>0</v>
          </cell>
          <cell r="K12">
            <v>0</v>
          </cell>
          <cell r="L12" t="str">
            <v>לא</v>
          </cell>
          <cell r="M12">
            <v>0</v>
          </cell>
          <cell r="N12">
            <v>0</v>
          </cell>
          <cell r="O12">
            <v>0</v>
          </cell>
          <cell r="P12">
            <v>0</v>
          </cell>
        </row>
        <row r="13">
          <cell r="A13">
            <v>510662224</v>
          </cell>
          <cell r="B13">
            <v>0.83200000000000007</v>
          </cell>
          <cell r="C13">
            <v>4092.8966063094781</v>
          </cell>
          <cell r="E13">
            <v>0</v>
          </cell>
          <cell r="F13">
            <v>0</v>
          </cell>
          <cell r="G13">
            <v>4092.8966063094781</v>
          </cell>
          <cell r="H13" t="str">
            <v>לא</v>
          </cell>
          <cell r="I13">
            <v>3937.4816752287452</v>
          </cell>
          <cell r="J13">
            <v>0</v>
          </cell>
          <cell r="K13">
            <v>3937.4816752287452</v>
          </cell>
          <cell r="L13" t="str">
            <v>לא</v>
          </cell>
          <cell r="M13">
            <v>3936.00332787557</v>
          </cell>
          <cell r="N13">
            <v>0</v>
          </cell>
          <cell r="O13">
            <v>-16.739547167992932</v>
          </cell>
          <cell r="P13">
            <v>3919.2637807075771</v>
          </cell>
        </row>
        <row r="14">
          <cell r="A14">
            <v>510662372</v>
          </cell>
          <cell r="B14">
            <v>0</v>
          </cell>
          <cell r="C14">
            <v>0</v>
          </cell>
          <cell r="E14">
            <v>0</v>
          </cell>
          <cell r="F14">
            <v>0</v>
          </cell>
          <cell r="G14">
            <v>0</v>
          </cell>
          <cell r="H14" t="str">
            <v>לא</v>
          </cell>
          <cell r="I14">
            <v>0</v>
          </cell>
          <cell r="J14">
            <v>0</v>
          </cell>
          <cell r="K14">
            <v>0</v>
          </cell>
          <cell r="L14" t="str">
            <v>לא</v>
          </cell>
          <cell r="M14">
            <v>0</v>
          </cell>
          <cell r="N14">
            <v>0</v>
          </cell>
          <cell r="O14">
            <v>0</v>
          </cell>
          <cell r="P14">
            <v>0</v>
          </cell>
        </row>
        <row r="15">
          <cell r="A15">
            <v>510670664</v>
          </cell>
          <cell r="B15">
            <v>0</v>
          </cell>
          <cell r="C15">
            <v>0</v>
          </cell>
          <cell r="E15">
            <v>0</v>
          </cell>
          <cell r="F15">
            <v>0</v>
          </cell>
          <cell r="G15">
            <v>0</v>
          </cell>
          <cell r="H15" t="str">
            <v>לא</v>
          </cell>
          <cell r="I15">
            <v>0</v>
          </cell>
          <cell r="J15">
            <v>0</v>
          </cell>
          <cell r="K15">
            <v>0</v>
          </cell>
          <cell r="L15" t="str">
            <v>לא</v>
          </cell>
          <cell r="M15">
            <v>0</v>
          </cell>
          <cell r="N15">
            <v>0</v>
          </cell>
          <cell r="O15">
            <v>0</v>
          </cell>
          <cell r="P15">
            <v>0</v>
          </cell>
        </row>
        <row r="16">
          <cell r="A16">
            <v>510681968</v>
          </cell>
          <cell r="B16">
            <v>707.8</v>
          </cell>
          <cell r="C16">
            <v>94723.080550025508</v>
          </cell>
          <cell r="E16">
            <v>71350.975333505863</v>
          </cell>
          <cell r="F16">
            <v>1.3275653220894976</v>
          </cell>
          <cell r="G16">
            <v>94723.080550025508</v>
          </cell>
          <cell r="H16" t="str">
            <v>לא</v>
          </cell>
          <cell r="I16">
            <v>91126.268206233857</v>
          </cell>
          <cell r="J16">
            <v>1.2771551864609434</v>
          </cell>
          <cell r="K16">
            <v>91126.268206233857</v>
          </cell>
          <cell r="L16" t="str">
            <v>לא</v>
          </cell>
          <cell r="M16">
            <v>91092.054389251556</v>
          </cell>
          <cell r="N16">
            <v>1.2766756721050097</v>
          </cell>
          <cell r="O16">
            <v>-387.40814325004021</v>
          </cell>
          <cell r="P16">
            <v>90704.646246001517</v>
          </cell>
        </row>
        <row r="17">
          <cell r="A17">
            <v>510685589</v>
          </cell>
          <cell r="B17">
            <v>56.850000000000009</v>
          </cell>
          <cell r="C17">
            <v>159750.88576703408</v>
          </cell>
          <cell r="E17">
            <v>160788.92812127899</v>
          </cell>
          <cell r="F17">
            <v>0.99354406819938534</v>
          </cell>
          <cell r="G17">
            <v>159750.88576703408</v>
          </cell>
          <cell r="H17" t="str">
            <v>לא</v>
          </cell>
          <cell r="I17">
            <v>153684.84616483742</v>
          </cell>
          <cell r="J17">
            <v>0.95581734364767246</v>
          </cell>
          <cell r="K17">
            <v>153684.84616483742</v>
          </cell>
          <cell r="L17" t="str">
            <v>לא</v>
          </cell>
          <cell r="M17">
            <v>153627.14441425397</v>
          </cell>
          <cell r="N17">
            <v>0.95545847720545118</v>
          </cell>
          <cell r="O17">
            <v>-653.365512166499</v>
          </cell>
          <cell r="P17">
            <v>152973.77890208748</v>
          </cell>
        </row>
        <row r="18">
          <cell r="A18">
            <v>510718752</v>
          </cell>
          <cell r="B18">
            <v>1.5</v>
          </cell>
          <cell r="C18">
            <v>7379.0203238752601</v>
          </cell>
          <cell r="E18">
            <v>0</v>
          </cell>
          <cell r="F18">
            <v>0</v>
          </cell>
          <cell r="G18">
            <v>7379.0203238752601</v>
          </cell>
          <cell r="H18" t="str">
            <v>לא</v>
          </cell>
          <cell r="I18">
            <v>7098.8251356287474</v>
          </cell>
          <cell r="J18">
            <v>0</v>
          </cell>
          <cell r="K18">
            <v>7098.8251356287474</v>
          </cell>
          <cell r="L18" t="str">
            <v>לא</v>
          </cell>
          <cell r="M18">
            <v>7096.1598459295128</v>
          </cell>
          <cell r="N18">
            <v>0</v>
          </cell>
          <cell r="O18">
            <v>-30.179472057679561</v>
          </cell>
          <cell r="P18">
            <v>7065.9803738718329</v>
          </cell>
        </row>
        <row r="19">
          <cell r="A19">
            <v>510743826</v>
          </cell>
          <cell r="B19">
            <v>0</v>
          </cell>
          <cell r="C19">
            <v>0</v>
          </cell>
          <cell r="E19">
            <v>0</v>
          </cell>
          <cell r="F19">
            <v>0</v>
          </cell>
          <cell r="G19">
            <v>0</v>
          </cell>
          <cell r="H19" t="str">
            <v>לא</v>
          </cell>
          <cell r="I19">
            <v>0</v>
          </cell>
          <cell r="J19">
            <v>0</v>
          </cell>
          <cell r="K19">
            <v>0</v>
          </cell>
          <cell r="L19" t="str">
            <v>לא</v>
          </cell>
          <cell r="M19">
            <v>0</v>
          </cell>
          <cell r="N19">
            <v>0</v>
          </cell>
          <cell r="O19">
            <v>0</v>
          </cell>
          <cell r="P19">
            <v>0</v>
          </cell>
        </row>
        <row r="20">
          <cell r="A20">
            <v>510821952</v>
          </cell>
          <cell r="B20">
            <v>0</v>
          </cell>
          <cell r="C20">
            <v>0</v>
          </cell>
          <cell r="E20">
            <v>0</v>
          </cell>
          <cell r="F20">
            <v>0</v>
          </cell>
          <cell r="G20">
            <v>0</v>
          </cell>
          <cell r="H20" t="str">
            <v>לא</v>
          </cell>
          <cell r="I20">
            <v>0</v>
          </cell>
          <cell r="J20">
            <v>0</v>
          </cell>
          <cell r="K20">
            <v>0</v>
          </cell>
          <cell r="L20" t="str">
            <v>לא</v>
          </cell>
          <cell r="M20">
            <v>0</v>
          </cell>
          <cell r="N20">
            <v>0</v>
          </cell>
          <cell r="O20">
            <v>0</v>
          </cell>
          <cell r="P20">
            <v>0</v>
          </cell>
        </row>
        <row r="21">
          <cell r="A21">
            <v>510833924</v>
          </cell>
          <cell r="B21">
            <v>0</v>
          </cell>
          <cell r="C21">
            <v>0</v>
          </cell>
          <cell r="E21">
            <v>0</v>
          </cell>
          <cell r="F21">
            <v>0</v>
          </cell>
          <cell r="G21">
            <v>0</v>
          </cell>
          <cell r="H21" t="str">
            <v>לא</v>
          </cell>
          <cell r="I21">
            <v>0</v>
          </cell>
          <cell r="J21">
            <v>0</v>
          </cell>
          <cell r="K21">
            <v>0</v>
          </cell>
          <cell r="L21" t="str">
            <v>לא</v>
          </cell>
          <cell r="M21">
            <v>0</v>
          </cell>
          <cell r="N21">
            <v>0</v>
          </cell>
          <cell r="O21">
            <v>0</v>
          </cell>
          <cell r="P21">
            <v>0</v>
          </cell>
        </row>
        <row r="22">
          <cell r="A22">
            <v>510873938</v>
          </cell>
          <cell r="B22">
            <v>24.33</v>
          </cell>
          <cell r="C22">
            <v>78158.834659384986</v>
          </cell>
          <cell r="E22">
            <v>45676.085351303351</v>
          </cell>
          <cell r="F22">
            <v>1.7111544051608343</v>
          </cell>
          <cell r="G22">
            <v>78158.834659384986</v>
          </cell>
          <cell r="H22" t="str">
            <v>לא</v>
          </cell>
          <cell r="I22">
            <v>75190.997679771768</v>
          </cell>
          <cell r="J22">
            <v>1.6461786753716674</v>
          </cell>
          <cell r="K22">
            <v>75190.997679771768</v>
          </cell>
          <cell r="L22" t="str">
            <v>לא</v>
          </cell>
          <cell r="M22">
            <v>75162.766840476237</v>
          </cell>
          <cell r="N22">
            <v>1.6455606092856969</v>
          </cell>
          <cell r="O22">
            <v>-319.66199619097034</v>
          </cell>
          <cell r="P22">
            <v>74843.104844285263</v>
          </cell>
        </row>
        <row r="23">
          <cell r="A23">
            <v>511068215</v>
          </cell>
          <cell r="B23">
            <v>0</v>
          </cell>
          <cell r="C23">
            <v>0</v>
          </cell>
          <cell r="E23">
            <v>0</v>
          </cell>
          <cell r="F23">
            <v>0</v>
          </cell>
          <cell r="G23">
            <v>0</v>
          </cell>
          <cell r="H23" t="str">
            <v>לא</v>
          </cell>
          <cell r="I23">
            <v>0</v>
          </cell>
          <cell r="J23">
            <v>0</v>
          </cell>
          <cell r="K23">
            <v>0</v>
          </cell>
          <cell r="L23" t="str">
            <v>לא</v>
          </cell>
          <cell r="M23">
            <v>0</v>
          </cell>
          <cell r="N23">
            <v>0</v>
          </cell>
          <cell r="O23">
            <v>0</v>
          </cell>
          <cell r="P23">
            <v>0</v>
          </cell>
        </row>
        <row r="24">
          <cell r="A24">
            <v>511518623</v>
          </cell>
          <cell r="B24">
            <v>0</v>
          </cell>
          <cell r="C24">
            <v>0</v>
          </cell>
          <cell r="E24">
            <v>0</v>
          </cell>
          <cell r="F24">
            <v>0</v>
          </cell>
          <cell r="G24">
            <v>0</v>
          </cell>
          <cell r="H24" t="str">
            <v>לא</v>
          </cell>
          <cell r="I24">
            <v>0</v>
          </cell>
          <cell r="J24">
            <v>0</v>
          </cell>
          <cell r="K24">
            <v>0</v>
          </cell>
          <cell r="L24" t="str">
            <v>לא</v>
          </cell>
          <cell r="M24">
            <v>0</v>
          </cell>
          <cell r="N24">
            <v>0</v>
          </cell>
          <cell r="O24">
            <v>0</v>
          </cell>
          <cell r="P24">
            <v>0</v>
          </cell>
        </row>
        <row r="25">
          <cell r="A25">
            <v>511602591</v>
          </cell>
          <cell r="B25">
            <v>262.23599999999999</v>
          </cell>
          <cell r="C25">
            <v>68535.397236076213</v>
          </cell>
          <cell r="E25">
            <v>66134.360596049737</v>
          </cell>
          <cell r="F25">
            <v>1.0363054336412514</v>
          </cell>
          <cell r="G25">
            <v>68535.397236076213</v>
          </cell>
          <cell r="H25" t="str">
            <v>לא</v>
          </cell>
          <cell r="I25">
            <v>65932.980155318408</v>
          </cell>
          <cell r="J25">
            <v>0.99695498015076667</v>
          </cell>
          <cell r="K25">
            <v>65932.980155318408</v>
          </cell>
          <cell r="L25" t="str">
            <v>לא</v>
          </cell>
          <cell r="M25">
            <v>65908.225285394117</v>
          </cell>
          <cell r="N25">
            <v>0.99658066837544768</v>
          </cell>
          <cell r="O25">
            <v>-280.30307751773256</v>
          </cell>
          <cell r="P25">
            <v>65627.922207876385</v>
          </cell>
        </row>
        <row r="26">
          <cell r="A26">
            <v>511757486</v>
          </cell>
          <cell r="B26">
            <v>29</v>
          </cell>
          <cell r="C26">
            <v>323336.49124762829</v>
          </cell>
          <cell r="E26">
            <v>368642.95443801978</v>
          </cell>
          <cell r="F26">
            <v>0.87709933786891647</v>
          </cell>
          <cell r="G26">
            <v>323336.49124762829</v>
          </cell>
          <cell r="H26" t="str">
            <v>לא</v>
          </cell>
          <cell r="I26">
            <v>311058.80057113519</v>
          </cell>
          <cell r="J26">
            <v>0.84379423728667446</v>
          </cell>
          <cell r="K26">
            <v>311058.80057113519</v>
          </cell>
          <cell r="L26" t="str">
            <v>לא</v>
          </cell>
          <cell r="M26">
            <v>310942.01197567349</v>
          </cell>
          <cell r="N26">
            <v>0.84347743048471147</v>
          </cell>
          <cell r="O26">
            <v>-1322.4146532383108</v>
          </cell>
          <cell r="P26">
            <v>309619.59732243518</v>
          </cell>
        </row>
        <row r="27">
          <cell r="A27">
            <v>511784613</v>
          </cell>
          <cell r="B27">
            <v>0</v>
          </cell>
          <cell r="C27">
            <v>0</v>
          </cell>
          <cell r="E27">
            <v>0</v>
          </cell>
          <cell r="F27">
            <v>0</v>
          </cell>
          <cell r="G27">
            <v>0</v>
          </cell>
          <cell r="H27" t="str">
            <v>לא</v>
          </cell>
          <cell r="I27">
            <v>0</v>
          </cell>
          <cell r="J27">
            <v>0</v>
          </cell>
          <cell r="K27">
            <v>0</v>
          </cell>
          <cell r="L27" t="str">
            <v>לא</v>
          </cell>
          <cell r="M27">
            <v>0</v>
          </cell>
          <cell r="N27">
            <v>0</v>
          </cell>
          <cell r="O27">
            <v>0</v>
          </cell>
          <cell r="P27">
            <v>0</v>
          </cell>
        </row>
        <row r="28">
          <cell r="A28">
            <v>511854788</v>
          </cell>
          <cell r="B28">
            <v>322.892</v>
          </cell>
          <cell r="C28">
            <v>54513.407371099463</v>
          </cell>
          <cell r="E28">
            <v>0</v>
          </cell>
          <cell r="F28">
            <v>0</v>
          </cell>
          <cell r="G28">
            <v>54513.407371099463</v>
          </cell>
          <cell r="H28" t="str">
            <v>לא</v>
          </cell>
          <cell r="I28">
            <v>52443.431443416644</v>
          </cell>
          <cell r="J28">
            <v>0</v>
          </cell>
          <cell r="K28">
            <v>52443.431443416644</v>
          </cell>
          <cell r="L28" t="str">
            <v>לא</v>
          </cell>
          <cell r="M28">
            <v>52423.741292589133</v>
          </cell>
          <cell r="N28">
            <v>0</v>
          </cell>
          <cell r="O28">
            <v>-222.95450917812255</v>
          </cell>
          <cell r="P28">
            <v>52200.786783411007</v>
          </cell>
        </row>
        <row r="29">
          <cell r="A29">
            <v>512120841</v>
          </cell>
          <cell r="B29">
            <v>13</v>
          </cell>
          <cell r="C29">
            <v>63951.509473585589</v>
          </cell>
          <cell r="E29">
            <v>73081.736562085352</v>
          </cell>
          <cell r="F29">
            <v>0.87506827946345622</v>
          </cell>
          <cell r="G29">
            <v>63951.509473585589</v>
          </cell>
          <cell r="H29" t="str">
            <v>לא</v>
          </cell>
          <cell r="I29">
            <v>61523.151175449144</v>
          </cell>
          <cell r="J29">
            <v>0.8418403019635855</v>
          </cell>
          <cell r="K29">
            <v>61523.151175449144</v>
          </cell>
          <cell r="L29" t="str">
            <v>לא</v>
          </cell>
          <cell r="M29">
            <v>61500.05199805578</v>
          </cell>
          <cell r="N29">
            <v>0.84152422877649402</v>
          </cell>
          <cell r="O29">
            <v>-261.55542449988957</v>
          </cell>
          <cell r="P29">
            <v>61238.496573555887</v>
          </cell>
        </row>
        <row r="30">
          <cell r="A30">
            <v>512158668</v>
          </cell>
          <cell r="B30">
            <v>626.91000000000008</v>
          </cell>
          <cell r="C30">
            <v>286595.21024705697</v>
          </cell>
          <cell r="E30">
            <v>269574.30242971552</v>
          </cell>
          <cell r="F30">
            <v>1.0631399494088618</v>
          </cell>
          <cell r="G30">
            <v>286595.21024705697</v>
          </cell>
          <cell r="H30" t="str">
            <v>לא</v>
          </cell>
          <cell r="I30">
            <v>275712.65465551056</v>
          </cell>
          <cell r="J30">
            <v>1.022770539218572</v>
          </cell>
          <cell r="K30">
            <v>275712.65465551056</v>
          </cell>
          <cell r="L30" t="str">
            <v>לא</v>
          </cell>
          <cell r="M30">
            <v>275609.13694879686</v>
          </cell>
          <cell r="N30">
            <v>1.0223865348614034</v>
          </cell>
          <cell r="O30">
            <v>-1172.1464042497016</v>
          </cell>
          <cell r="P30">
            <v>274436.99054454715</v>
          </cell>
        </row>
        <row r="31">
          <cell r="A31">
            <v>512279001</v>
          </cell>
          <cell r="B31">
            <v>0</v>
          </cell>
          <cell r="C31">
            <v>0</v>
          </cell>
          <cell r="E31">
            <v>0</v>
          </cell>
          <cell r="F31">
            <v>0</v>
          </cell>
          <cell r="G31">
            <v>0</v>
          </cell>
          <cell r="H31" t="str">
            <v>לא</v>
          </cell>
          <cell r="I31">
            <v>0</v>
          </cell>
          <cell r="J31">
            <v>0</v>
          </cell>
          <cell r="K31">
            <v>0</v>
          </cell>
          <cell r="L31" t="str">
            <v>לא</v>
          </cell>
          <cell r="M31">
            <v>0</v>
          </cell>
          <cell r="N31">
            <v>0</v>
          </cell>
          <cell r="O31">
            <v>0</v>
          </cell>
          <cell r="P31">
            <v>0</v>
          </cell>
        </row>
        <row r="32">
          <cell r="A32">
            <v>512339656</v>
          </cell>
          <cell r="B32">
            <v>690.70000000000016</v>
          </cell>
          <cell r="C32">
            <v>227595.45468568715</v>
          </cell>
          <cell r="E32">
            <v>260515</v>
          </cell>
          <cell r="F32">
            <v>0.87363666078992441</v>
          </cell>
          <cell r="G32">
            <v>227595.45468568715</v>
          </cell>
          <cell r="H32" t="str">
            <v>לא</v>
          </cell>
          <cell r="I32">
            <v>218953.23004465023</v>
          </cell>
          <cell r="J32">
            <v>0.84046304452584397</v>
          </cell>
          <cell r="K32">
            <v>218953.23004465023</v>
          </cell>
          <cell r="L32" t="str">
            <v>לא</v>
          </cell>
          <cell r="M32">
            <v>218871.02295016593</v>
          </cell>
          <cell r="N32">
            <v>0.84014748843700338</v>
          </cell>
          <cell r="O32">
            <v>-930.84316937269398</v>
          </cell>
          <cell r="P32">
            <v>217940.17978079323</v>
          </cell>
        </row>
        <row r="33">
          <cell r="A33">
            <v>512371717</v>
          </cell>
          <cell r="B33">
            <v>11</v>
          </cell>
          <cell r="C33">
            <v>122644.87599047969</v>
          </cell>
          <cell r="E33">
            <v>115772.16750946075</v>
          </cell>
          <cell r="F33">
            <v>1.0593640823081014</v>
          </cell>
          <cell r="G33">
            <v>122644.87599047969</v>
          </cell>
          <cell r="H33" t="str">
            <v>לא</v>
          </cell>
          <cell r="I33">
            <v>117987.82090629266</v>
          </cell>
          <cell r="J33">
            <v>1.0191380488462467</v>
          </cell>
          <cell r="K33">
            <v>117987.82090629266</v>
          </cell>
          <cell r="L33" t="str">
            <v>לא</v>
          </cell>
          <cell r="M33">
            <v>117943.52178387615</v>
          </cell>
          <cell r="N33">
            <v>1.0187554083259083</v>
          </cell>
          <cell r="O33">
            <v>-501.6055581248765</v>
          </cell>
          <cell r="P33">
            <v>117441.91622575127</v>
          </cell>
        </row>
        <row r="34">
          <cell r="A34">
            <v>512390188</v>
          </cell>
          <cell r="B34">
            <v>0</v>
          </cell>
          <cell r="C34">
            <v>0</v>
          </cell>
          <cell r="E34">
            <v>0</v>
          </cell>
          <cell r="F34">
            <v>0</v>
          </cell>
          <cell r="G34">
            <v>0</v>
          </cell>
          <cell r="H34" t="str">
            <v>לא</v>
          </cell>
          <cell r="I34">
            <v>0</v>
          </cell>
          <cell r="J34">
            <v>0</v>
          </cell>
          <cell r="K34">
            <v>0</v>
          </cell>
          <cell r="L34" t="str">
            <v>לא</v>
          </cell>
          <cell r="M34">
            <v>0</v>
          </cell>
          <cell r="N34">
            <v>0</v>
          </cell>
          <cell r="O34">
            <v>0</v>
          </cell>
          <cell r="P34">
            <v>0</v>
          </cell>
        </row>
        <row r="35">
          <cell r="A35">
            <v>512390618</v>
          </cell>
          <cell r="B35">
            <v>388</v>
          </cell>
          <cell r="C35">
            <v>57407.774931087901</v>
          </cell>
          <cell r="E35">
            <v>39535.196631578074</v>
          </cell>
          <cell r="F35">
            <v>1.4520675201406334</v>
          </cell>
          <cell r="G35">
            <v>57407.774931087901</v>
          </cell>
          <cell r="H35" t="str">
            <v>לא</v>
          </cell>
          <cell r="I35">
            <v>55227.894459477808</v>
          </cell>
          <cell r="J35">
            <v>1.3969298034391324</v>
          </cell>
          <cell r="K35">
            <v>55227.894459477808</v>
          </cell>
          <cell r="L35" t="str">
            <v>לא</v>
          </cell>
          <cell r="M35">
            <v>55207.158867967817</v>
          </cell>
          <cell r="N35">
            <v>1.3964053190991854</v>
          </cell>
          <cell r="O35">
            <v>-234.79218966515106</v>
          </cell>
          <cell r="P35">
            <v>54972.366678302664</v>
          </cell>
        </row>
        <row r="36">
          <cell r="A36">
            <v>512390626</v>
          </cell>
          <cell r="B36">
            <v>419.5</v>
          </cell>
          <cell r="C36">
            <v>62068.457689668496</v>
          </cell>
          <cell r="E36">
            <v>88187.783860650787</v>
          </cell>
          <cell r="F36">
            <v>0.70382149286964135</v>
          </cell>
          <cell r="G36">
            <v>70550.227088520638</v>
          </cell>
          <cell r="H36" t="str">
            <v>כן</v>
          </cell>
          <cell r="I36">
            <v>70550.227088520638</v>
          </cell>
          <cell r="J36">
            <v>0.8</v>
          </cell>
          <cell r="K36">
            <v>70550.227088520638</v>
          </cell>
          <cell r="L36" t="str">
            <v>כן</v>
          </cell>
          <cell r="M36">
            <v>70550.227088520638</v>
          </cell>
          <cell r="N36">
            <v>0.8</v>
          </cell>
          <cell r="O36">
            <v>0</v>
          </cell>
          <cell r="P36">
            <v>70550.227088520638</v>
          </cell>
        </row>
        <row r="37">
          <cell r="A37">
            <v>512390642</v>
          </cell>
          <cell r="B37">
            <v>0</v>
          </cell>
          <cell r="C37">
            <v>0</v>
          </cell>
          <cell r="E37">
            <v>0</v>
          </cell>
          <cell r="F37">
            <v>0</v>
          </cell>
          <cell r="G37">
            <v>0</v>
          </cell>
          <cell r="H37" t="str">
            <v>לא</v>
          </cell>
          <cell r="I37">
            <v>0</v>
          </cell>
          <cell r="J37">
            <v>0</v>
          </cell>
          <cell r="K37">
            <v>0</v>
          </cell>
          <cell r="L37" t="str">
            <v>לא</v>
          </cell>
          <cell r="M37">
            <v>0</v>
          </cell>
          <cell r="N37">
            <v>0</v>
          </cell>
          <cell r="O37">
            <v>0</v>
          </cell>
          <cell r="P37">
            <v>0</v>
          </cell>
        </row>
        <row r="38">
          <cell r="A38">
            <v>512390675</v>
          </cell>
          <cell r="B38">
            <v>80</v>
          </cell>
          <cell r="C38">
            <v>11836.654624966577</v>
          </cell>
          <cell r="E38">
            <v>16565.026521610926</v>
          </cell>
          <cell r="F38">
            <v>0.71455693774618112</v>
          </cell>
          <cell r="G38">
            <v>13252.02121728874</v>
          </cell>
          <cell r="H38" t="str">
            <v>כן</v>
          </cell>
          <cell r="I38">
            <v>13252.02121728874</v>
          </cell>
          <cell r="J38">
            <v>0.8</v>
          </cell>
          <cell r="K38">
            <v>13252.02121728874</v>
          </cell>
          <cell r="L38" t="str">
            <v>כן</v>
          </cell>
          <cell r="M38">
            <v>13252.02121728874</v>
          </cell>
          <cell r="N38">
            <v>0.8</v>
          </cell>
          <cell r="O38">
            <v>0</v>
          </cell>
          <cell r="P38">
            <v>13252.02121728874</v>
          </cell>
        </row>
        <row r="39">
          <cell r="A39">
            <v>512390683</v>
          </cell>
          <cell r="B39">
            <v>3041.73</v>
          </cell>
          <cell r="C39">
            <v>280341.82178846258</v>
          </cell>
          <cell r="E39">
            <v>225401.29940978155</v>
          </cell>
          <cell r="F39">
            <v>1.2437453666972818</v>
          </cell>
          <cell r="G39">
            <v>280341.82178846258</v>
          </cell>
          <cell r="H39" t="str">
            <v>לא</v>
          </cell>
          <cell r="I39">
            <v>269696.71904017037</v>
          </cell>
          <cell r="J39">
            <v>1.1965180313794881</v>
          </cell>
          <cell r="K39">
            <v>269696.71904017037</v>
          </cell>
          <cell r="L39" t="str">
            <v>לא</v>
          </cell>
          <cell r="M39">
            <v>269595.46004682407</v>
          </cell>
          <cell r="N39">
            <v>1.196068792650113</v>
          </cell>
          <cell r="O39">
            <v>-1146.5706565259372</v>
          </cell>
          <cell r="P39">
            <v>268448.88939029811</v>
          </cell>
        </row>
        <row r="40">
          <cell r="A40">
            <v>512390691</v>
          </cell>
          <cell r="B40">
            <v>88.9</v>
          </cell>
          <cell r="C40">
            <v>13153.48245199411</v>
          </cell>
          <cell r="E40">
            <v>11917.98441474834</v>
          </cell>
          <cell r="F40">
            <v>1.1036666934818995</v>
          </cell>
          <cell r="G40">
            <v>13153.48245199411</v>
          </cell>
          <cell r="H40" t="str">
            <v>לא</v>
          </cell>
          <cell r="I40">
            <v>12654.020148060768</v>
          </cell>
          <cell r="J40">
            <v>1.061758407101254</v>
          </cell>
          <cell r="K40">
            <v>12654.020148060768</v>
          </cell>
          <cell r="L40" t="str">
            <v>לא</v>
          </cell>
          <cell r="M40">
            <v>12649.269132377165</v>
          </cell>
          <cell r="N40">
            <v>1.0613597645524582</v>
          </cell>
          <cell r="O40">
            <v>-53.796457889773031</v>
          </cell>
          <cell r="P40">
            <v>12595.472674487391</v>
          </cell>
        </row>
        <row r="41">
          <cell r="A41">
            <v>512481235</v>
          </cell>
          <cell r="B41">
            <v>0</v>
          </cell>
          <cell r="C41">
            <v>0</v>
          </cell>
          <cell r="E41">
            <v>0</v>
          </cell>
          <cell r="F41">
            <v>0</v>
          </cell>
          <cell r="G41">
            <v>0</v>
          </cell>
          <cell r="H41" t="str">
            <v>לא</v>
          </cell>
          <cell r="I41">
            <v>0</v>
          </cell>
          <cell r="J41">
            <v>0</v>
          </cell>
          <cell r="K41">
            <v>0</v>
          </cell>
          <cell r="L41" t="str">
            <v>לא</v>
          </cell>
          <cell r="M41">
            <v>0</v>
          </cell>
          <cell r="N41">
            <v>0</v>
          </cell>
          <cell r="O41">
            <v>0</v>
          </cell>
          <cell r="P41">
            <v>0</v>
          </cell>
        </row>
        <row r="42">
          <cell r="A42">
            <v>512505678</v>
          </cell>
          <cell r="B42">
            <v>4.25</v>
          </cell>
          <cell r="C42">
            <v>47385.520269048975</v>
          </cell>
          <cell r="E42">
            <v>167564.97929000898</v>
          </cell>
          <cell r="F42">
            <v>0.28278892445084031</v>
          </cell>
          <cell r="G42">
            <v>134051.9834320072</v>
          </cell>
          <cell r="H42" t="str">
            <v>כן</v>
          </cell>
          <cell r="I42">
            <v>134051.9834320072</v>
          </cell>
          <cell r="J42">
            <v>0.8</v>
          </cell>
          <cell r="K42">
            <v>134051.9834320072</v>
          </cell>
          <cell r="L42" t="str">
            <v>כן</v>
          </cell>
          <cell r="M42">
            <v>134051.9834320072</v>
          </cell>
          <cell r="N42">
            <v>0.8</v>
          </cell>
          <cell r="O42">
            <v>0</v>
          </cell>
          <cell r="P42">
            <v>134051.9834320072</v>
          </cell>
        </row>
        <row r="43">
          <cell r="A43">
            <v>512574823</v>
          </cell>
          <cell r="B43">
            <v>0</v>
          </cell>
          <cell r="C43">
            <v>0</v>
          </cell>
          <cell r="E43">
            <v>0</v>
          </cell>
          <cell r="F43">
            <v>0</v>
          </cell>
          <cell r="G43">
            <v>0</v>
          </cell>
          <cell r="H43" t="str">
            <v>לא</v>
          </cell>
          <cell r="I43">
            <v>0</v>
          </cell>
          <cell r="J43">
            <v>0</v>
          </cell>
          <cell r="K43">
            <v>0</v>
          </cell>
          <cell r="L43" t="str">
            <v>לא</v>
          </cell>
          <cell r="M43">
            <v>0</v>
          </cell>
          <cell r="N43">
            <v>0</v>
          </cell>
          <cell r="O43">
            <v>0</v>
          </cell>
          <cell r="P43">
            <v>0</v>
          </cell>
        </row>
        <row r="44">
          <cell r="A44">
            <v>512599895</v>
          </cell>
          <cell r="B44">
            <v>19</v>
          </cell>
          <cell r="C44">
            <v>211841.1494381013</v>
          </cell>
          <cell r="E44">
            <v>213264.51909637506</v>
          </cell>
          <cell r="F44">
            <v>0.99332580185253161</v>
          </cell>
          <cell r="G44">
            <v>211841.1494381013</v>
          </cell>
          <cell r="H44" t="str">
            <v>לא</v>
          </cell>
          <cell r="I44">
            <v>203797.14520177824</v>
          </cell>
          <cell r="J44">
            <v>0.95560736528180534</v>
          </cell>
          <cell r="K44">
            <v>203797.14520177824</v>
          </cell>
          <cell r="L44" t="str">
            <v>לא</v>
          </cell>
          <cell r="M44">
            <v>203720.62853578609</v>
          </cell>
          <cell r="N44">
            <v>0.95524857767702065</v>
          </cell>
          <cell r="O44">
            <v>-866.40960039751417</v>
          </cell>
          <cell r="P44">
            <v>202854.21893538858</v>
          </cell>
        </row>
        <row r="45">
          <cell r="A45">
            <v>512759564</v>
          </cell>
          <cell r="B45">
            <v>0</v>
          </cell>
          <cell r="C45">
            <v>0</v>
          </cell>
          <cell r="E45">
            <v>0</v>
          </cell>
          <cell r="F45">
            <v>0</v>
          </cell>
          <cell r="G45">
            <v>0</v>
          </cell>
          <cell r="H45" t="str">
            <v>לא</v>
          </cell>
          <cell r="I45">
            <v>0</v>
          </cell>
          <cell r="J45">
            <v>0</v>
          </cell>
          <cell r="K45">
            <v>0</v>
          </cell>
          <cell r="L45" t="str">
            <v>לא</v>
          </cell>
          <cell r="M45">
            <v>0</v>
          </cell>
          <cell r="N45">
            <v>0</v>
          </cell>
          <cell r="O45">
            <v>0</v>
          </cell>
          <cell r="P45">
            <v>0</v>
          </cell>
        </row>
        <row r="46">
          <cell r="A46">
            <v>512805367</v>
          </cell>
          <cell r="B46">
            <v>16.25</v>
          </cell>
          <cell r="C46">
            <v>181179.93044048137</v>
          </cell>
          <cell r="E46">
            <v>230021.01702537597</v>
          </cell>
          <cell r="F46">
            <v>0.78766685228808275</v>
          </cell>
          <cell r="G46">
            <v>184016.81362030079</v>
          </cell>
          <cell r="H46" t="str">
            <v>כן</v>
          </cell>
          <cell r="I46">
            <v>184016.81362030079</v>
          </cell>
          <cell r="J46">
            <v>0.8</v>
          </cell>
          <cell r="K46">
            <v>184016.81362030079</v>
          </cell>
          <cell r="L46" t="str">
            <v>כן</v>
          </cell>
          <cell r="M46">
            <v>184016.81362030079</v>
          </cell>
          <cell r="N46">
            <v>0.8</v>
          </cell>
          <cell r="O46">
            <v>0</v>
          </cell>
          <cell r="P46">
            <v>184016.81362030079</v>
          </cell>
        </row>
        <row r="47">
          <cell r="A47">
            <v>513134411</v>
          </cell>
          <cell r="B47">
            <v>26.650000000000002</v>
          </cell>
          <cell r="C47">
            <v>297135.08592238941</v>
          </cell>
          <cell r="E47">
            <v>324771.39622390829</v>
          </cell>
          <cell r="F47">
            <v>0.9149053438115422</v>
          </cell>
          <cell r="G47">
            <v>297135.08592238941</v>
          </cell>
          <cell r="H47" t="str">
            <v>לא</v>
          </cell>
          <cell r="I47">
            <v>285852.31155933626</v>
          </cell>
          <cell r="J47">
            <v>0.88016467854903113</v>
          </cell>
          <cell r="K47">
            <v>285852.31155933626</v>
          </cell>
          <cell r="L47" t="str">
            <v>לא</v>
          </cell>
          <cell r="M47">
            <v>285744.98686729989</v>
          </cell>
          <cell r="N47">
            <v>0.87983421628146619</v>
          </cell>
          <cell r="O47">
            <v>-1215.2534658207232</v>
          </cell>
          <cell r="P47">
            <v>284529.73340147914</v>
          </cell>
        </row>
        <row r="48">
          <cell r="A48">
            <v>513151456</v>
          </cell>
          <cell r="B48">
            <v>12</v>
          </cell>
          <cell r="C48">
            <v>133794.41017143239</v>
          </cell>
          <cell r="E48">
            <v>146238.52738037147</v>
          </cell>
          <cell r="F48">
            <v>0.9149053438115422</v>
          </cell>
          <cell r="G48">
            <v>133794.41017143239</v>
          </cell>
          <cell r="H48" t="str">
            <v>לא</v>
          </cell>
          <cell r="I48">
            <v>128713.98644322835</v>
          </cell>
          <cell r="J48">
            <v>0.88016467854903124</v>
          </cell>
          <cell r="K48">
            <v>128713.98644322835</v>
          </cell>
          <cell r="L48" t="str">
            <v>לא</v>
          </cell>
          <cell r="M48">
            <v>128665.66012786487</v>
          </cell>
          <cell r="N48">
            <v>0.8798342162814663</v>
          </cell>
          <cell r="O48">
            <v>-547.2060634089562</v>
          </cell>
          <cell r="P48">
            <v>128118.45406445592</v>
          </cell>
        </row>
        <row r="49">
          <cell r="A49">
            <v>513237545</v>
          </cell>
          <cell r="B49">
            <v>0</v>
          </cell>
          <cell r="C49">
            <v>0</v>
          </cell>
          <cell r="E49">
            <v>0</v>
          </cell>
          <cell r="F49">
            <v>0</v>
          </cell>
          <cell r="G49">
            <v>0</v>
          </cell>
          <cell r="H49" t="str">
            <v>לא</v>
          </cell>
          <cell r="I49">
            <v>0</v>
          </cell>
          <cell r="J49">
            <v>0</v>
          </cell>
          <cell r="K49">
            <v>0</v>
          </cell>
          <cell r="L49" t="str">
            <v>לא</v>
          </cell>
          <cell r="M49">
            <v>0</v>
          </cell>
          <cell r="N49">
            <v>0</v>
          </cell>
          <cell r="O49">
            <v>0</v>
          </cell>
          <cell r="P49">
            <v>0</v>
          </cell>
        </row>
        <row r="50">
          <cell r="A50">
            <v>513275222</v>
          </cell>
          <cell r="B50">
            <v>10</v>
          </cell>
          <cell r="C50">
            <v>49193.468825835072</v>
          </cell>
          <cell r="E50">
            <v>56216.720432373339</v>
          </cell>
          <cell r="F50">
            <v>0.87506827946345644</v>
          </cell>
          <cell r="G50">
            <v>49193.468825835072</v>
          </cell>
          <cell r="H50" t="str">
            <v>לא</v>
          </cell>
          <cell r="I50">
            <v>47325.500904191649</v>
          </cell>
          <cell r="J50">
            <v>0.84184030196358572</v>
          </cell>
          <cell r="K50">
            <v>47325.500904191649</v>
          </cell>
          <cell r="L50" t="str">
            <v>לא</v>
          </cell>
          <cell r="M50">
            <v>47307.732306196755</v>
          </cell>
          <cell r="N50">
            <v>0.84152422877649413</v>
          </cell>
          <cell r="O50">
            <v>-201.19648038453045</v>
          </cell>
          <cell r="P50">
            <v>47106.535825812221</v>
          </cell>
        </row>
        <row r="51">
          <cell r="A51">
            <v>513305250</v>
          </cell>
          <cell r="B51">
            <v>0</v>
          </cell>
          <cell r="C51">
            <v>0</v>
          </cell>
          <cell r="E51">
            <v>0</v>
          </cell>
          <cell r="F51">
            <v>0</v>
          </cell>
          <cell r="G51">
            <v>0</v>
          </cell>
          <cell r="H51" t="str">
            <v>לא</v>
          </cell>
          <cell r="I51">
            <v>0</v>
          </cell>
          <cell r="J51">
            <v>0</v>
          </cell>
          <cell r="K51">
            <v>0</v>
          </cell>
          <cell r="L51" t="str">
            <v>לא</v>
          </cell>
          <cell r="M51">
            <v>0</v>
          </cell>
          <cell r="N51">
            <v>0</v>
          </cell>
          <cell r="O51">
            <v>0</v>
          </cell>
          <cell r="P51">
            <v>0</v>
          </cell>
        </row>
        <row r="52">
          <cell r="A52">
            <v>513590042</v>
          </cell>
          <cell r="B52">
            <v>25.5</v>
          </cell>
          <cell r="C52">
            <v>284313.12161429384</v>
          </cell>
          <cell r="E52">
            <v>268103.96686401439</v>
          </cell>
          <cell r="F52">
            <v>1.0604584666906511</v>
          </cell>
          <cell r="G52">
            <v>284313.12161429384</v>
          </cell>
          <cell r="H52" t="str">
            <v>לא</v>
          </cell>
          <cell r="I52">
            <v>273517.22119186027</v>
          </cell>
          <cell r="J52">
            <v>1.0201908774091042</v>
          </cell>
          <cell r="K52">
            <v>273517.22119186027</v>
          </cell>
          <cell r="L52" t="str">
            <v>לא</v>
          </cell>
          <cell r="M52">
            <v>273414.52777171292</v>
          </cell>
          <cell r="N52">
            <v>1.0198078415989724</v>
          </cell>
          <cell r="O52">
            <v>-1162.8128847440321</v>
          </cell>
          <cell r="P52">
            <v>272251.7148869689</v>
          </cell>
        </row>
        <row r="53">
          <cell r="A53">
            <v>513602342</v>
          </cell>
          <cell r="B53">
            <v>0</v>
          </cell>
          <cell r="C53">
            <v>0</v>
          </cell>
          <cell r="E53">
            <v>0</v>
          </cell>
          <cell r="F53">
            <v>0</v>
          </cell>
          <cell r="G53">
            <v>0</v>
          </cell>
          <cell r="H53" t="str">
            <v>לא</v>
          </cell>
          <cell r="I53">
            <v>0</v>
          </cell>
          <cell r="J53">
            <v>0</v>
          </cell>
          <cell r="K53">
            <v>0</v>
          </cell>
          <cell r="L53" t="str">
            <v>לא</v>
          </cell>
          <cell r="M53">
            <v>0</v>
          </cell>
          <cell r="N53">
            <v>0</v>
          </cell>
          <cell r="O53">
            <v>0</v>
          </cell>
          <cell r="P53">
            <v>0</v>
          </cell>
        </row>
        <row r="54">
          <cell r="A54">
            <v>513692830</v>
          </cell>
          <cell r="B54">
            <v>22.5</v>
          </cell>
          <cell r="C54">
            <v>110685.3048581289</v>
          </cell>
          <cell r="E54">
            <v>126487.62097284003</v>
          </cell>
          <cell r="F54">
            <v>0.87506827946345622</v>
          </cell>
          <cell r="G54">
            <v>110685.3048581289</v>
          </cell>
          <cell r="H54" t="str">
            <v>לא</v>
          </cell>
          <cell r="I54">
            <v>106482.37703443121</v>
          </cell>
          <cell r="J54">
            <v>0.84184030196358561</v>
          </cell>
          <cell r="K54">
            <v>106482.37703443121</v>
          </cell>
          <cell r="L54" t="str">
            <v>לא</v>
          </cell>
          <cell r="M54">
            <v>106442.39768894268</v>
          </cell>
          <cell r="N54">
            <v>0.84152422877649391</v>
          </cell>
          <cell r="O54">
            <v>-452.69208086519342</v>
          </cell>
          <cell r="P54">
            <v>105989.70560807749</v>
          </cell>
        </row>
        <row r="55">
          <cell r="A55">
            <v>513721092</v>
          </cell>
          <cell r="B55">
            <v>0</v>
          </cell>
          <cell r="C55">
            <v>0</v>
          </cell>
          <cell r="E55">
            <v>0</v>
          </cell>
          <cell r="F55">
            <v>0</v>
          </cell>
          <cell r="G55">
            <v>0</v>
          </cell>
          <cell r="H55" t="str">
            <v>לא</v>
          </cell>
          <cell r="I55">
            <v>0</v>
          </cell>
          <cell r="J55">
            <v>0</v>
          </cell>
          <cell r="K55">
            <v>0</v>
          </cell>
          <cell r="L55" t="str">
            <v>לא</v>
          </cell>
          <cell r="M55">
            <v>0</v>
          </cell>
          <cell r="N55">
            <v>0</v>
          </cell>
          <cell r="O55">
            <v>0</v>
          </cell>
          <cell r="P55">
            <v>0</v>
          </cell>
        </row>
        <row r="56">
          <cell r="A56">
            <v>513739888</v>
          </cell>
          <cell r="B56">
            <v>12.6</v>
          </cell>
          <cell r="C56">
            <v>61983.770720552187</v>
          </cell>
          <cell r="E56">
            <v>70833.067744790431</v>
          </cell>
          <cell r="F56">
            <v>0.875068279463456</v>
          </cell>
          <cell r="G56">
            <v>61983.770720552187</v>
          </cell>
          <cell r="H56" t="str">
            <v>לא</v>
          </cell>
          <cell r="I56">
            <v>59630.131139281475</v>
          </cell>
          <cell r="J56">
            <v>0.84184030196358539</v>
          </cell>
          <cell r="K56">
            <v>59630.131139281475</v>
          </cell>
          <cell r="L56" t="str">
            <v>לא</v>
          </cell>
          <cell r="M56">
            <v>59607.742705807905</v>
          </cell>
          <cell r="N56">
            <v>0.8415242287764938</v>
          </cell>
          <cell r="O56">
            <v>-253.50756528450833</v>
          </cell>
          <cell r="P56">
            <v>59354.235140523393</v>
          </cell>
        </row>
        <row r="57">
          <cell r="A57">
            <v>513894139</v>
          </cell>
          <cell r="B57">
            <v>1853.5</v>
          </cell>
          <cell r="C57">
            <v>681243.22864256019</v>
          </cell>
          <cell r="E57">
            <v>0</v>
          </cell>
          <cell r="F57">
            <v>0</v>
          </cell>
          <cell r="G57">
            <v>681243.22864256019</v>
          </cell>
          <cell r="H57" t="str">
            <v>לא</v>
          </cell>
          <cell r="I57">
            <v>655375.15045424597</v>
          </cell>
          <cell r="J57">
            <v>0</v>
          </cell>
          <cell r="K57">
            <v>655375.15045424597</v>
          </cell>
          <cell r="L57" t="str">
            <v>לא</v>
          </cell>
          <cell r="M57">
            <v>655129.08654870291</v>
          </cell>
          <cell r="N57">
            <v>0</v>
          </cell>
          <cell r="O57">
            <v>-2786.2182350656858</v>
          </cell>
          <cell r="P57">
            <v>652342.86831363721</v>
          </cell>
        </row>
        <row r="58">
          <cell r="A58">
            <v>513997569</v>
          </cell>
          <cell r="B58">
            <v>11</v>
          </cell>
          <cell r="C58">
            <v>122644.8759904797</v>
          </cell>
          <cell r="E58">
            <v>146238.52738037147</v>
          </cell>
          <cell r="F58">
            <v>0.83866323182724711</v>
          </cell>
          <cell r="G58">
            <v>122644.8759904797</v>
          </cell>
          <cell r="H58" t="str">
            <v>לא</v>
          </cell>
          <cell r="I58">
            <v>117987.82090629268</v>
          </cell>
          <cell r="J58">
            <v>0.80681762200327878</v>
          </cell>
          <cell r="K58">
            <v>117987.82090629268</v>
          </cell>
          <cell r="L58" t="str">
            <v>לא</v>
          </cell>
          <cell r="M58">
            <v>117943.52178387616</v>
          </cell>
          <cell r="N58">
            <v>0.80651469825801092</v>
          </cell>
          <cell r="O58">
            <v>-501.60555812487655</v>
          </cell>
          <cell r="P58">
            <v>117441.91622575128</v>
          </cell>
        </row>
        <row r="59">
          <cell r="A59">
            <v>514109164</v>
          </cell>
          <cell r="B59">
            <v>0</v>
          </cell>
          <cell r="C59">
            <v>0</v>
          </cell>
          <cell r="E59">
            <v>0</v>
          </cell>
          <cell r="F59">
            <v>0</v>
          </cell>
          <cell r="G59">
            <v>0</v>
          </cell>
          <cell r="H59" t="str">
            <v>לא</v>
          </cell>
          <cell r="I59">
            <v>0</v>
          </cell>
          <cell r="J59">
            <v>0</v>
          </cell>
          <cell r="K59">
            <v>0</v>
          </cell>
          <cell r="L59" t="str">
            <v>לא</v>
          </cell>
          <cell r="M59">
            <v>0</v>
          </cell>
          <cell r="N59">
            <v>0</v>
          </cell>
          <cell r="O59">
            <v>0</v>
          </cell>
          <cell r="P59">
            <v>0</v>
          </cell>
        </row>
        <row r="60">
          <cell r="A60">
            <v>514490515</v>
          </cell>
          <cell r="B60">
            <v>5</v>
          </cell>
          <cell r="C60">
            <v>55747.670904763501</v>
          </cell>
          <cell r="E60">
            <v>60932.719741821449</v>
          </cell>
          <cell r="F60">
            <v>0.9149053438115422</v>
          </cell>
          <cell r="G60">
            <v>55747.670904763501</v>
          </cell>
          <cell r="H60" t="str">
            <v>לא</v>
          </cell>
          <cell r="I60">
            <v>53630.827684678487</v>
          </cell>
          <cell r="J60">
            <v>0.88016467854903124</v>
          </cell>
          <cell r="K60">
            <v>53630.827684678487</v>
          </cell>
          <cell r="L60" t="str">
            <v>לא</v>
          </cell>
          <cell r="M60">
            <v>53610.691719943708</v>
          </cell>
          <cell r="N60">
            <v>0.87983421628146641</v>
          </cell>
          <cell r="O60">
            <v>-228.00252642039845</v>
          </cell>
          <cell r="P60">
            <v>53382.689193523307</v>
          </cell>
        </row>
        <row r="61">
          <cell r="A61">
            <v>514491851</v>
          </cell>
          <cell r="B61">
            <v>16.5</v>
          </cell>
          <cell r="C61">
            <v>183967.31398571955</v>
          </cell>
          <cell r="E61">
            <v>182798.15922546433</v>
          </cell>
          <cell r="F61">
            <v>1.0063958781926965</v>
          </cell>
          <cell r="G61">
            <v>183967.31398571955</v>
          </cell>
          <cell r="H61" t="str">
            <v>לא</v>
          </cell>
          <cell r="I61">
            <v>176981.731359439</v>
          </cell>
          <cell r="J61">
            <v>0.96818114640393438</v>
          </cell>
          <cell r="K61">
            <v>176981.731359439</v>
          </cell>
          <cell r="L61" t="str">
            <v>לא</v>
          </cell>
          <cell r="M61">
            <v>176915.28267581423</v>
          </cell>
          <cell r="N61">
            <v>0.96781763790961306</v>
          </cell>
          <cell r="O61">
            <v>-752.40833718731483</v>
          </cell>
          <cell r="P61">
            <v>176162.87433862692</v>
          </cell>
        </row>
        <row r="62">
          <cell r="A62">
            <v>514646124</v>
          </cell>
          <cell r="B62">
            <v>0</v>
          </cell>
          <cell r="C62">
            <v>0</v>
          </cell>
          <cell r="E62">
            <v>0</v>
          </cell>
          <cell r="F62">
            <v>0</v>
          </cell>
          <cell r="G62">
            <v>0</v>
          </cell>
          <cell r="H62" t="str">
            <v>לא</v>
          </cell>
          <cell r="I62">
            <v>0</v>
          </cell>
          <cell r="J62">
            <v>0</v>
          </cell>
          <cell r="K62">
            <v>0</v>
          </cell>
          <cell r="L62" t="str">
            <v>לא</v>
          </cell>
          <cell r="M62">
            <v>0</v>
          </cell>
          <cell r="N62">
            <v>0</v>
          </cell>
          <cell r="O62">
            <v>0</v>
          </cell>
          <cell r="P62">
            <v>0</v>
          </cell>
        </row>
        <row r="63">
          <cell r="A63">
            <v>514713197</v>
          </cell>
          <cell r="B63">
            <v>609.46</v>
          </cell>
          <cell r="C63">
            <v>51028.508384142842</v>
          </cell>
          <cell r="E63">
            <v>56071.804235850585</v>
          </cell>
          <cell r="F63">
            <v>0.91005647275956181</v>
          </cell>
          <cell r="G63">
            <v>51028.508384142842</v>
          </cell>
          <cell r="H63" t="str">
            <v>לא</v>
          </cell>
          <cell r="I63">
            <v>49090.860581985173</v>
          </cell>
          <cell r="J63">
            <v>0.87549992819025413</v>
          </cell>
          <cell r="K63">
            <v>49090.860581985173</v>
          </cell>
          <cell r="L63" t="str">
            <v>לא</v>
          </cell>
          <cell r="M63">
            <v>49072.429170795869</v>
          </cell>
          <cell r="N63">
            <v>0.87517121732673742</v>
          </cell>
          <cell r="O63">
            <v>-208.7016128606532</v>
          </cell>
          <cell r="P63">
            <v>48863.727557935214</v>
          </cell>
        </row>
        <row r="64">
          <cell r="A64">
            <v>514713361</v>
          </cell>
          <cell r="B64">
            <v>181.392</v>
          </cell>
          <cell r="C64">
            <v>15187.4826778073</v>
          </cell>
          <cell r="E64">
            <v>0</v>
          </cell>
          <cell r="F64">
            <v>0</v>
          </cell>
          <cell r="G64">
            <v>15187.4826778073</v>
          </cell>
          <cell r="H64" t="str">
            <v>לא</v>
          </cell>
          <cell r="I64">
            <v>14610.785585087542</v>
          </cell>
          <cell r="J64">
            <v>0</v>
          </cell>
          <cell r="K64">
            <v>14610.785585087542</v>
          </cell>
          <cell r="L64" t="str">
            <v>לא</v>
          </cell>
          <cell r="M64">
            <v>14605.299891951898</v>
          </cell>
          <cell r="N64">
            <v>0</v>
          </cell>
          <cell r="O64">
            <v>-62.115320053850283</v>
          </cell>
          <cell r="P64">
            <v>14543.184571898048</v>
          </cell>
        </row>
        <row r="65">
          <cell r="A65">
            <v>514918143</v>
          </cell>
          <cell r="B65">
            <v>0</v>
          </cell>
          <cell r="C65">
            <v>0</v>
          </cell>
          <cell r="E65">
            <v>0</v>
          </cell>
          <cell r="F65">
            <v>0</v>
          </cell>
          <cell r="G65">
            <v>0</v>
          </cell>
          <cell r="H65" t="str">
            <v>לא</v>
          </cell>
          <cell r="I65">
            <v>0</v>
          </cell>
          <cell r="J65">
            <v>0</v>
          </cell>
          <cell r="K65">
            <v>0</v>
          </cell>
          <cell r="L65" t="str">
            <v>לא</v>
          </cell>
          <cell r="M65">
            <v>0</v>
          </cell>
          <cell r="N65">
            <v>0</v>
          </cell>
          <cell r="O65">
            <v>0</v>
          </cell>
          <cell r="P65">
            <v>0</v>
          </cell>
        </row>
        <row r="66">
          <cell r="A66">
            <v>514942564</v>
          </cell>
          <cell r="B66">
            <v>0</v>
          </cell>
          <cell r="C66">
            <v>0</v>
          </cell>
          <cell r="E66">
            <v>0</v>
          </cell>
          <cell r="F66">
            <v>0</v>
          </cell>
          <cell r="G66">
            <v>0</v>
          </cell>
          <cell r="H66" t="str">
            <v>לא</v>
          </cell>
          <cell r="I66">
            <v>0</v>
          </cell>
          <cell r="J66">
            <v>0</v>
          </cell>
          <cell r="K66">
            <v>0</v>
          </cell>
          <cell r="L66" t="str">
            <v>לא</v>
          </cell>
          <cell r="M66">
            <v>0</v>
          </cell>
          <cell r="N66">
            <v>0</v>
          </cell>
          <cell r="O66">
            <v>0</v>
          </cell>
          <cell r="P66">
            <v>0</v>
          </cell>
        </row>
        <row r="67">
          <cell r="A67">
            <v>514948637</v>
          </cell>
          <cell r="B67">
            <v>17</v>
          </cell>
          <cell r="C67">
            <v>189542.0810761959</v>
          </cell>
          <cell r="E67">
            <v>207171.24712219293</v>
          </cell>
          <cell r="F67">
            <v>0.9149053438115422</v>
          </cell>
          <cell r="G67">
            <v>189542.0810761959</v>
          </cell>
          <cell r="H67" t="str">
            <v>לא</v>
          </cell>
          <cell r="I67">
            <v>182344.81412790684</v>
          </cell>
          <cell r="J67">
            <v>0.88016467854903113</v>
          </cell>
          <cell r="K67">
            <v>182344.81412790684</v>
          </cell>
          <cell r="L67" t="str">
            <v>לא</v>
          </cell>
          <cell r="M67">
            <v>182276.35184780858</v>
          </cell>
          <cell r="N67">
            <v>0.87983421628146619</v>
          </cell>
          <cell r="O67">
            <v>-775.20858982935454</v>
          </cell>
          <cell r="P67">
            <v>181501.14325797922</v>
          </cell>
        </row>
        <row r="68">
          <cell r="A68">
            <v>515010916</v>
          </cell>
          <cell r="B68">
            <v>9.75</v>
          </cell>
          <cell r="C68">
            <v>108707.95826428881</v>
          </cell>
          <cell r="E68">
            <v>118818.80349655182</v>
          </cell>
          <cell r="F68">
            <v>0.9149053438115422</v>
          </cell>
          <cell r="G68">
            <v>108707.95826428881</v>
          </cell>
          <cell r="H68" t="str">
            <v>לא</v>
          </cell>
          <cell r="I68">
            <v>104580.11398512303</v>
          </cell>
          <cell r="J68">
            <v>0.88016467854903113</v>
          </cell>
          <cell r="K68">
            <v>104580.11398512303</v>
          </cell>
          <cell r="L68" t="str">
            <v>לא</v>
          </cell>
          <cell r="M68">
            <v>104540.8488538902</v>
          </cell>
          <cell r="N68">
            <v>0.87983421628146619</v>
          </cell>
          <cell r="O68">
            <v>-444.60492651977682</v>
          </cell>
          <cell r="P68">
            <v>104096.24392737042</v>
          </cell>
        </row>
        <row r="69">
          <cell r="A69">
            <v>515042414</v>
          </cell>
          <cell r="B69">
            <v>14.700000000000001</v>
          </cell>
          <cell r="C69">
            <v>163898.15246000467</v>
          </cell>
          <cell r="E69">
            <v>0</v>
          </cell>
          <cell r="F69">
            <v>0</v>
          </cell>
          <cell r="G69">
            <v>163898.15246000467</v>
          </cell>
          <cell r="H69" t="str">
            <v>לא</v>
          </cell>
          <cell r="I69">
            <v>157674.63339295471</v>
          </cell>
          <cell r="J69">
            <v>0</v>
          </cell>
          <cell r="K69">
            <v>157674.63339295471</v>
          </cell>
          <cell r="L69" t="str">
            <v>לא</v>
          </cell>
          <cell r="M69">
            <v>157615.43365663447</v>
          </cell>
          <cell r="N69">
            <v>0</v>
          </cell>
          <cell r="O69">
            <v>-670.32742767597131</v>
          </cell>
          <cell r="P69">
            <v>156945.1062289585</v>
          </cell>
        </row>
        <row r="70">
          <cell r="A70">
            <v>515188456</v>
          </cell>
          <cell r="B70">
            <v>0</v>
          </cell>
          <cell r="C70">
            <v>0</v>
          </cell>
          <cell r="E70">
            <v>0</v>
          </cell>
          <cell r="F70">
            <v>0</v>
          </cell>
          <cell r="G70">
            <v>0</v>
          </cell>
          <cell r="H70" t="str">
            <v>לא</v>
          </cell>
          <cell r="I70">
            <v>0</v>
          </cell>
          <cell r="J70">
            <v>0</v>
          </cell>
          <cell r="K70">
            <v>0</v>
          </cell>
          <cell r="L70" t="str">
            <v>לא</v>
          </cell>
          <cell r="M70">
            <v>0</v>
          </cell>
          <cell r="N70">
            <v>0</v>
          </cell>
          <cell r="O70">
            <v>0</v>
          </cell>
          <cell r="P70">
            <v>0</v>
          </cell>
        </row>
        <row r="71">
          <cell r="A71">
            <v>515486504</v>
          </cell>
          <cell r="B71">
            <v>0</v>
          </cell>
          <cell r="C71">
            <v>0</v>
          </cell>
          <cell r="E71">
            <v>0</v>
          </cell>
          <cell r="F71">
            <v>0</v>
          </cell>
          <cell r="G71">
            <v>0</v>
          </cell>
          <cell r="H71" t="str">
            <v>לא</v>
          </cell>
          <cell r="I71">
            <v>0</v>
          </cell>
          <cell r="J71">
            <v>0</v>
          </cell>
          <cell r="K71">
            <v>0</v>
          </cell>
          <cell r="L71" t="str">
            <v>לא</v>
          </cell>
          <cell r="M71">
            <v>0</v>
          </cell>
          <cell r="N71">
            <v>0</v>
          </cell>
          <cell r="O71">
            <v>0</v>
          </cell>
          <cell r="P71">
            <v>0</v>
          </cell>
        </row>
        <row r="72">
          <cell r="A72">
            <v>515488534</v>
          </cell>
          <cell r="B72">
            <v>22</v>
          </cell>
          <cell r="C72">
            <v>245289.75198095941</v>
          </cell>
          <cell r="E72">
            <v>258964.05890274115</v>
          </cell>
          <cell r="F72">
            <v>0.94719612065194969</v>
          </cell>
          <cell r="G72">
            <v>245289.75198095941</v>
          </cell>
          <cell r="H72" t="str">
            <v>לא</v>
          </cell>
          <cell r="I72">
            <v>235975.64181258535</v>
          </cell>
          <cell r="J72">
            <v>0.91122931426252651</v>
          </cell>
          <cell r="K72">
            <v>235975.64181258535</v>
          </cell>
          <cell r="L72" t="str">
            <v>לא</v>
          </cell>
          <cell r="M72">
            <v>235887.04356775232</v>
          </cell>
          <cell r="N72">
            <v>0.9108871886208123</v>
          </cell>
          <cell r="O72">
            <v>-1003.2111162497531</v>
          </cell>
          <cell r="P72">
            <v>234883.83245150256</v>
          </cell>
        </row>
        <row r="73">
          <cell r="A73">
            <v>515598449</v>
          </cell>
          <cell r="B73">
            <v>30</v>
          </cell>
          <cell r="C73">
            <v>334486.02542858099</v>
          </cell>
          <cell r="E73">
            <v>255917.4229156501</v>
          </cell>
          <cell r="F73">
            <v>1.3070076340164889</v>
          </cell>
          <cell r="G73">
            <v>334486.02542858099</v>
          </cell>
          <cell r="H73" t="str">
            <v>לא</v>
          </cell>
          <cell r="I73">
            <v>321784.96610807092</v>
          </cell>
          <cell r="J73">
            <v>1.2573781122129017</v>
          </cell>
          <cell r="K73">
            <v>321784.96610807092</v>
          </cell>
          <cell r="L73" t="str">
            <v>לא</v>
          </cell>
          <cell r="M73">
            <v>321664.15031966224</v>
          </cell>
          <cell r="N73">
            <v>1.2569060232592375</v>
          </cell>
          <cell r="O73">
            <v>-1368.0151585223905</v>
          </cell>
          <cell r="P73">
            <v>320296.13516113983</v>
          </cell>
        </row>
        <row r="74">
          <cell r="A74">
            <v>515774404</v>
          </cell>
          <cell r="B74">
            <v>0</v>
          </cell>
          <cell r="C74">
            <v>0</v>
          </cell>
          <cell r="E74">
            <v>0</v>
          </cell>
          <cell r="F74">
            <v>0</v>
          </cell>
          <cell r="G74">
            <v>0</v>
          </cell>
          <cell r="H74" t="str">
            <v>לא</v>
          </cell>
          <cell r="I74">
            <v>0</v>
          </cell>
          <cell r="J74">
            <v>0</v>
          </cell>
          <cell r="K74">
            <v>0</v>
          </cell>
          <cell r="L74" t="str">
            <v>לא</v>
          </cell>
          <cell r="M74">
            <v>0</v>
          </cell>
          <cell r="N74">
            <v>0</v>
          </cell>
          <cell r="O74">
            <v>0</v>
          </cell>
          <cell r="P74">
            <v>0</v>
          </cell>
        </row>
        <row r="75">
          <cell r="A75">
            <v>515873297</v>
          </cell>
          <cell r="B75">
            <v>0</v>
          </cell>
          <cell r="C75">
            <v>0</v>
          </cell>
          <cell r="E75">
            <v>24373.087896728579</v>
          </cell>
          <cell r="F75">
            <v>0</v>
          </cell>
          <cell r="G75">
            <v>0</v>
          </cell>
          <cell r="H75" t="str">
            <v>לא</v>
          </cell>
          <cell r="I75">
            <v>0</v>
          </cell>
          <cell r="J75">
            <v>0</v>
          </cell>
          <cell r="K75">
            <v>0</v>
          </cell>
          <cell r="L75" t="str">
            <v>לא</v>
          </cell>
          <cell r="M75">
            <v>0</v>
          </cell>
          <cell r="N75">
            <v>0</v>
          </cell>
          <cell r="O75">
            <v>0</v>
          </cell>
          <cell r="P75">
            <v>0</v>
          </cell>
        </row>
        <row r="76">
          <cell r="A76">
            <v>516003183</v>
          </cell>
          <cell r="B76">
            <v>0</v>
          </cell>
          <cell r="C76">
            <v>0</v>
          </cell>
          <cell r="E76">
            <v>0</v>
          </cell>
          <cell r="F76">
            <v>0</v>
          </cell>
          <cell r="G76">
            <v>0</v>
          </cell>
          <cell r="H76" t="str">
            <v>לא</v>
          </cell>
          <cell r="I76">
            <v>0</v>
          </cell>
          <cell r="J76">
            <v>0</v>
          </cell>
          <cell r="K76">
            <v>0</v>
          </cell>
          <cell r="L76" t="str">
            <v>לא</v>
          </cell>
          <cell r="M76">
            <v>0</v>
          </cell>
          <cell r="N76">
            <v>0</v>
          </cell>
          <cell r="O76">
            <v>0</v>
          </cell>
          <cell r="P76">
            <v>0</v>
          </cell>
        </row>
        <row r="77">
          <cell r="A77">
            <v>516245602</v>
          </cell>
          <cell r="B77">
            <v>5.25</v>
          </cell>
          <cell r="C77">
            <v>58535.054450001677</v>
          </cell>
          <cell r="E77">
            <v>0</v>
          </cell>
          <cell r="F77">
            <v>0</v>
          </cell>
          <cell r="G77">
            <v>58535.054450001677</v>
          </cell>
          <cell r="H77" t="str">
            <v>לא</v>
          </cell>
          <cell r="I77">
            <v>56312.369068912412</v>
          </cell>
          <cell r="J77">
            <v>0</v>
          </cell>
          <cell r="K77">
            <v>56312.369068912412</v>
          </cell>
          <cell r="L77" t="str">
            <v>לא</v>
          </cell>
          <cell r="M77">
            <v>56291.226305940894</v>
          </cell>
          <cell r="N77">
            <v>0</v>
          </cell>
          <cell r="O77">
            <v>-239.40265274141836</v>
          </cell>
          <cell r="P77">
            <v>56051.823653199477</v>
          </cell>
        </row>
        <row r="78">
          <cell r="A78">
            <v>516308384</v>
          </cell>
          <cell r="B78">
            <v>0</v>
          </cell>
          <cell r="C78">
            <v>0</v>
          </cell>
          <cell r="E78">
            <v>0</v>
          </cell>
          <cell r="F78">
            <v>0</v>
          </cell>
          <cell r="G78">
            <v>0</v>
          </cell>
          <cell r="H78" t="str">
            <v>לא</v>
          </cell>
          <cell r="I78">
            <v>0</v>
          </cell>
          <cell r="J78">
            <v>0</v>
          </cell>
          <cell r="K78">
            <v>0</v>
          </cell>
          <cell r="L78" t="str">
            <v>לא</v>
          </cell>
          <cell r="M78">
            <v>0</v>
          </cell>
          <cell r="N78">
            <v>0</v>
          </cell>
          <cell r="O78">
            <v>0</v>
          </cell>
          <cell r="P78">
            <v>0</v>
          </cell>
        </row>
        <row r="79">
          <cell r="A79">
            <v>516347770</v>
          </cell>
          <cell r="B79">
            <v>0</v>
          </cell>
          <cell r="C79">
            <v>0</v>
          </cell>
          <cell r="E79">
            <v>0</v>
          </cell>
          <cell r="F79">
            <v>0</v>
          </cell>
          <cell r="G79">
            <v>0</v>
          </cell>
          <cell r="H79" t="str">
            <v>לא</v>
          </cell>
          <cell r="I79">
            <v>0</v>
          </cell>
          <cell r="J79">
            <v>0</v>
          </cell>
          <cell r="K79">
            <v>0</v>
          </cell>
          <cell r="L79" t="str">
            <v>לא</v>
          </cell>
          <cell r="M79">
            <v>0</v>
          </cell>
          <cell r="N79">
            <v>0</v>
          </cell>
          <cell r="O79">
            <v>0</v>
          </cell>
          <cell r="P79">
            <v>0</v>
          </cell>
        </row>
        <row r="80">
          <cell r="A80">
            <v>516434024</v>
          </cell>
          <cell r="B80">
            <v>10.75</v>
          </cell>
          <cell r="C80">
            <v>119857.49244524151</v>
          </cell>
          <cell r="E80">
            <v>93074.729405632257</v>
          </cell>
          <cell r="F80">
            <v>1.287755475741287</v>
          </cell>
          <cell r="G80">
            <v>119857.49244524151</v>
          </cell>
          <cell r="H80" t="str">
            <v>לא</v>
          </cell>
          <cell r="I80">
            <v>115306.27952205873</v>
          </cell>
          <cell r="J80">
            <v>1.2388569943570651</v>
          </cell>
          <cell r="K80">
            <v>115306.27952205873</v>
          </cell>
          <cell r="L80" t="str">
            <v>לא</v>
          </cell>
          <cell r="M80">
            <v>115262.98719787895</v>
          </cell>
          <cell r="N80">
            <v>1.238391859250509</v>
          </cell>
          <cell r="O80">
            <v>-490.20543180385658</v>
          </cell>
          <cell r="P80">
            <v>114772.78176607509</v>
          </cell>
        </row>
        <row r="81">
          <cell r="A81">
            <v>516450608</v>
          </cell>
          <cell r="B81">
            <v>2.83</v>
          </cell>
          <cell r="C81">
            <v>31553.181732096142</v>
          </cell>
          <cell r="E81">
            <v>120825.1762026333</v>
          </cell>
          <cell r="F81">
            <v>0.26114740920533797</v>
          </cell>
          <cell r="G81">
            <v>96660.140962106641</v>
          </cell>
          <cell r="H81" t="str">
            <v>כן</v>
          </cell>
          <cell r="I81">
            <v>96660.140962106641</v>
          </cell>
          <cell r="J81">
            <v>0.8</v>
          </cell>
          <cell r="K81">
            <v>96660.140962106641</v>
          </cell>
          <cell r="L81" t="str">
            <v>כן</v>
          </cell>
          <cell r="M81">
            <v>96660.140962106641</v>
          </cell>
          <cell r="N81">
            <v>0.8</v>
          </cell>
          <cell r="O81">
            <v>0</v>
          </cell>
          <cell r="P81">
            <v>96660.140962106641</v>
          </cell>
        </row>
        <row r="82">
          <cell r="A82">
            <v>516675360</v>
          </cell>
          <cell r="B82">
            <v>13.975</v>
          </cell>
          <cell r="C82">
            <v>68747.872684104514</v>
          </cell>
          <cell r="E82">
            <v>78562.866804241756</v>
          </cell>
          <cell r="F82">
            <v>0.87506827946345622</v>
          </cell>
          <cell r="G82">
            <v>68747.872684104514</v>
          </cell>
          <cell r="H82" t="str">
            <v>לא</v>
          </cell>
          <cell r="I82">
            <v>66137.387513607828</v>
          </cell>
          <cell r="J82">
            <v>0.8418403019635855</v>
          </cell>
          <cell r="K82">
            <v>66137.387513607828</v>
          </cell>
          <cell r="L82" t="str">
            <v>לא</v>
          </cell>
          <cell r="M82">
            <v>66112.555897909959</v>
          </cell>
          <cell r="N82">
            <v>0.84152422877649391</v>
          </cell>
          <cell r="O82">
            <v>-281.17208133738126</v>
          </cell>
          <cell r="P82">
            <v>65831.383816572576</v>
          </cell>
        </row>
        <row r="83">
          <cell r="A83">
            <v>516837598</v>
          </cell>
          <cell r="B83">
            <v>0</v>
          </cell>
          <cell r="C83">
            <v>0</v>
          </cell>
          <cell r="E83">
            <v>0</v>
          </cell>
          <cell r="F83">
            <v>0</v>
          </cell>
          <cell r="G83">
            <v>0</v>
          </cell>
          <cell r="H83" t="str">
            <v>לא</v>
          </cell>
          <cell r="I83">
            <v>0</v>
          </cell>
          <cell r="J83">
            <v>0</v>
          </cell>
          <cell r="K83">
            <v>0</v>
          </cell>
          <cell r="L83" t="str">
            <v>לא</v>
          </cell>
          <cell r="M83">
            <v>0</v>
          </cell>
          <cell r="N83">
            <v>0</v>
          </cell>
          <cell r="O83">
            <v>0</v>
          </cell>
          <cell r="P83">
            <v>0</v>
          </cell>
        </row>
        <row r="84">
          <cell r="A84">
            <v>516852035</v>
          </cell>
          <cell r="B84">
            <v>0</v>
          </cell>
          <cell r="C84">
            <v>0</v>
          </cell>
          <cell r="E84">
            <v>0</v>
          </cell>
          <cell r="F84">
            <v>0</v>
          </cell>
          <cell r="G84">
            <v>0</v>
          </cell>
          <cell r="H84" t="str">
            <v>לא</v>
          </cell>
          <cell r="I84">
            <v>0</v>
          </cell>
          <cell r="J84">
            <v>0</v>
          </cell>
          <cell r="K84">
            <v>0</v>
          </cell>
          <cell r="L84" t="str">
            <v>לא</v>
          </cell>
          <cell r="M84">
            <v>0</v>
          </cell>
          <cell r="N84">
            <v>0</v>
          </cell>
          <cell r="O84">
            <v>0</v>
          </cell>
          <cell r="P84">
            <v>0</v>
          </cell>
        </row>
        <row r="85">
          <cell r="A85">
            <v>516854627</v>
          </cell>
          <cell r="B85">
            <v>12</v>
          </cell>
          <cell r="C85">
            <v>59032.162591002081</v>
          </cell>
          <cell r="E85">
            <v>67460.064518848012</v>
          </cell>
          <cell r="F85">
            <v>0.87506827946345622</v>
          </cell>
          <cell r="G85">
            <v>59032.162591002081</v>
          </cell>
          <cell r="H85" t="str">
            <v>לא</v>
          </cell>
          <cell r="I85">
            <v>56790.601085029979</v>
          </cell>
          <cell r="J85">
            <v>0.84184030196358561</v>
          </cell>
          <cell r="K85">
            <v>56790.601085029979</v>
          </cell>
          <cell r="L85" t="str">
            <v>לא</v>
          </cell>
          <cell r="M85">
            <v>56769.278767436102</v>
          </cell>
          <cell r="N85">
            <v>0.84152422877649402</v>
          </cell>
          <cell r="O85">
            <v>-241.43577646143649</v>
          </cell>
          <cell r="P85">
            <v>56527.842990974663</v>
          </cell>
        </row>
        <row r="86">
          <cell r="A86">
            <v>516953809</v>
          </cell>
          <cell r="B86">
            <v>0</v>
          </cell>
          <cell r="C86">
            <v>0</v>
          </cell>
          <cell r="E86">
            <v>0</v>
          </cell>
          <cell r="F86">
            <v>0</v>
          </cell>
          <cell r="G86">
            <v>0</v>
          </cell>
          <cell r="H86" t="str">
            <v>לא</v>
          </cell>
          <cell r="I86">
            <v>0</v>
          </cell>
          <cell r="J86">
            <v>0</v>
          </cell>
          <cell r="K86">
            <v>0</v>
          </cell>
          <cell r="L86" t="str">
            <v>לא</v>
          </cell>
          <cell r="M86">
            <v>0</v>
          </cell>
          <cell r="N86">
            <v>0</v>
          </cell>
          <cell r="O86">
            <v>0</v>
          </cell>
          <cell r="P86">
            <v>0</v>
          </cell>
        </row>
        <row r="87">
          <cell r="A87">
            <v>520027244</v>
          </cell>
          <cell r="B87">
            <v>0</v>
          </cell>
          <cell r="C87">
            <v>0</v>
          </cell>
          <cell r="E87">
            <v>0</v>
          </cell>
          <cell r="F87">
            <v>0</v>
          </cell>
          <cell r="G87">
            <v>0</v>
          </cell>
          <cell r="H87" t="str">
            <v>לא</v>
          </cell>
          <cell r="I87">
            <v>0</v>
          </cell>
          <cell r="J87">
            <v>0</v>
          </cell>
          <cell r="K87">
            <v>0</v>
          </cell>
          <cell r="L87" t="str">
            <v>לא</v>
          </cell>
          <cell r="M87">
            <v>0</v>
          </cell>
          <cell r="N87">
            <v>0</v>
          </cell>
          <cell r="O87">
            <v>0</v>
          </cell>
          <cell r="P87">
            <v>0</v>
          </cell>
        </row>
        <row r="88">
          <cell r="A88">
            <v>520031667</v>
          </cell>
          <cell r="B88">
            <v>24.56</v>
          </cell>
          <cell r="C88">
            <v>2980.2249015619582</v>
          </cell>
          <cell r="E88">
            <v>0</v>
          </cell>
          <cell r="F88">
            <v>0</v>
          </cell>
          <cell r="G88">
            <v>2980.2249015619582</v>
          </cell>
          <cell r="H88" t="str">
            <v>לא</v>
          </cell>
          <cell r="I88">
            <v>2867.060193964086</v>
          </cell>
          <cell r="J88">
            <v>0</v>
          </cell>
          <cell r="K88">
            <v>2867.060193964086</v>
          </cell>
          <cell r="L88" t="str">
            <v>לא</v>
          </cell>
          <cell r="M88">
            <v>2865.9837417545923</v>
          </cell>
          <cell r="N88">
            <v>0</v>
          </cell>
          <cell r="O88">
            <v>-12.188828624211602</v>
          </cell>
          <cell r="P88">
            <v>2853.7949131303808</v>
          </cell>
        </row>
        <row r="89">
          <cell r="A89">
            <v>520041831</v>
          </cell>
          <cell r="B89">
            <v>1533.94</v>
          </cell>
          <cell r="C89">
            <v>128432.82602758519</v>
          </cell>
          <cell r="E89">
            <v>158624.0169796097</v>
          </cell>
          <cell r="F89">
            <v>0.80966822347018585</v>
          </cell>
          <cell r="G89">
            <v>128432.82602758519</v>
          </cell>
          <cell r="H89" t="str">
            <v>לא</v>
          </cell>
          <cell r="I89">
            <v>123555.99166660705</v>
          </cell>
          <cell r="J89">
            <v>0.77892360828618745</v>
          </cell>
          <cell r="K89">
            <v>126899.21358368777</v>
          </cell>
          <cell r="L89" t="str">
            <v>כן</v>
          </cell>
          <cell r="M89">
            <v>126899.21358368777</v>
          </cell>
          <cell r="N89">
            <v>0.8</v>
          </cell>
          <cell r="O89">
            <v>0</v>
          </cell>
          <cell r="P89">
            <v>126899.21358368777</v>
          </cell>
        </row>
        <row r="90">
          <cell r="A90">
            <v>550268502</v>
          </cell>
          <cell r="B90">
            <v>13</v>
          </cell>
          <cell r="C90">
            <v>144943.94435238509</v>
          </cell>
          <cell r="E90">
            <v>134051.9834320072</v>
          </cell>
          <cell r="F90">
            <v>1.0812517699590953</v>
          </cell>
          <cell r="G90">
            <v>144943.94435238509</v>
          </cell>
          <cell r="H90" t="str">
            <v>לא</v>
          </cell>
          <cell r="I90">
            <v>139440.15198016405</v>
          </cell>
          <cell r="J90">
            <v>1.0401946201034005</v>
          </cell>
          <cell r="K90">
            <v>139440.15198016405</v>
          </cell>
          <cell r="L90" t="str">
            <v>לא</v>
          </cell>
          <cell r="M90">
            <v>139387.79847185363</v>
          </cell>
          <cell r="N90">
            <v>1.0398040737871874</v>
          </cell>
          <cell r="O90">
            <v>-592.80656869303596</v>
          </cell>
          <cell r="P90">
            <v>138794.99190316058</v>
          </cell>
        </row>
        <row r="91">
          <cell r="A91">
            <v>558218111</v>
          </cell>
          <cell r="B91">
            <v>0</v>
          </cell>
          <cell r="C91">
            <v>0</v>
          </cell>
          <cell r="E91">
            <v>0</v>
          </cell>
          <cell r="F91">
            <v>0</v>
          </cell>
          <cell r="G91">
            <v>0</v>
          </cell>
          <cell r="H91" t="str">
            <v>לא</v>
          </cell>
          <cell r="I91">
            <v>0</v>
          </cell>
          <cell r="J91">
            <v>0</v>
          </cell>
          <cell r="K91">
            <v>0</v>
          </cell>
          <cell r="L91" t="str">
            <v>לא</v>
          </cell>
          <cell r="M91">
            <v>0</v>
          </cell>
          <cell r="N91">
            <v>0</v>
          </cell>
          <cell r="O91">
            <v>0</v>
          </cell>
          <cell r="P91">
            <v>0</v>
          </cell>
        </row>
        <row r="92">
          <cell r="A92">
            <v>558393831</v>
          </cell>
          <cell r="B92">
            <v>0</v>
          </cell>
          <cell r="C92">
            <v>0</v>
          </cell>
          <cell r="E92">
            <v>0</v>
          </cell>
          <cell r="F92">
            <v>0</v>
          </cell>
          <cell r="G92">
            <v>0</v>
          </cell>
          <cell r="H92" t="str">
            <v>לא</v>
          </cell>
          <cell r="I92">
            <v>0</v>
          </cell>
          <cell r="J92">
            <v>0</v>
          </cell>
          <cell r="K92">
            <v>0</v>
          </cell>
          <cell r="L92" t="str">
            <v>לא</v>
          </cell>
          <cell r="M92">
            <v>0</v>
          </cell>
          <cell r="N92">
            <v>0</v>
          </cell>
          <cell r="O92">
            <v>0</v>
          </cell>
          <cell r="P92">
            <v>0</v>
          </cell>
        </row>
        <row r="93">
          <cell r="A93">
            <v>570021881</v>
          </cell>
          <cell r="B93">
            <v>0</v>
          </cell>
          <cell r="C93">
            <v>0</v>
          </cell>
          <cell r="E93">
            <v>0</v>
          </cell>
          <cell r="F93">
            <v>0</v>
          </cell>
          <cell r="G93">
            <v>0</v>
          </cell>
          <cell r="H93" t="str">
            <v>לא</v>
          </cell>
          <cell r="I93">
            <v>0</v>
          </cell>
          <cell r="J93">
            <v>0</v>
          </cell>
          <cell r="K93">
            <v>0</v>
          </cell>
          <cell r="L93" t="str">
            <v>לא</v>
          </cell>
          <cell r="M93">
            <v>0</v>
          </cell>
          <cell r="N93">
            <v>0</v>
          </cell>
          <cell r="O93">
            <v>0</v>
          </cell>
          <cell r="P93">
            <v>0</v>
          </cell>
        </row>
        <row r="94">
          <cell r="A94">
            <v>580000263</v>
          </cell>
          <cell r="B94">
            <v>196.6</v>
          </cell>
          <cell r="C94">
            <v>16460.80915617511</v>
          </cell>
          <cell r="E94">
            <v>45161.591595316517</v>
          </cell>
          <cell r="F94">
            <v>0.3644869140945462</v>
          </cell>
          <cell r="G94">
            <v>36129.273276253218</v>
          </cell>
          <cell r="H94" t="str">
            <v>כן</v>
          </cell>
          <cell r="I94">
            <v>36129.273276253218</v>
          </cell>
          <cell r="J94">
            <v>0.8</v>
          </cell>
          <cell r="K94">
            <v>36129.273276253218</v>
          </cell>
          <cell r="L94" t="str">
            <v>כן</v>
          </cell>
          <cell r="M94">
            <v>36129.273276253218</v>
          </cell>
          <cell r="N94">
            <v>0.8</v>
          </cell>
          <cell r="O94">
            <v>0</v>
          </cell>
          <cell r="P94">
            <v>36129.273276253218</v>
          </cell>
        </row>
        <row r="95">
          <cell r="A95">
            <v>580002160</v>
          </cell>
          <cell r="B95">
            <v>0</v>
          </cell>
          <cell r="C95">
            <v>0</v>
          </cell>
          <cell r="E95">
            <v>0</v>
          </cell>
          <cell r="F95">
            <v>0</v>
          </cell>
          <cell r="G95">
            <v>0</v>
          </cell>
          <cell r="H95" t="str">
            <v>לא</v>
          </cell>
          <cell r="I95">
            <v>0</v>
          </cell>
          <cell r="J95">
            <v>0</v>
          </cell>
          <cell r="K95">
            <v>0</v>
          </cell>
          <cell r="L95" t="str">
            <v>לא</v>
          </cell>
          <cell r="M95">
            <v>0</v>
          </cell>
          <cell r="N95">
            <v>0</v>
          </cell>
          <cell r="O95">
            <v>0</v>
          </cell>
          <cell r="P95">
            <v>0</v>
          </cell>
        </row>
        <row r="96">
          <cell r="A96">
            <v>580003499</v>
          </cell>
          <cell r="B96">
            <v>196.1</v>
          </cell>
          <cell r="C96">
            <v>17571.337088148815</v>
          </cell>
          <cell r="E96">
            <v>17780.05677092238</v>
          </cell>
          <cell r="F96">
            <v>0.98826102270298111</v>
          </cell>
          <cell r="G96">
            <v>17571.337088148815</v>
          </cell>
          <cell r="H96" t="str">
            <v>לא</v>
          </cell>
          <cell r="I96">
            <v>16904.120589608105</v>
          </cell>
          <cell r="J96">
            <v>0.95073490525931348</v>
          </cell>
          <cell r="K96">
            <v>16904.120589608105</v>
          </cell>
          <cell r="L96" t="str">
            <v>לא</v>
          </cell>
          <cell r="M96">
            <v>16897.773852278857</v>
          </cell>
          <cell r="N96">
            <v>0.95037794704421785</v>
          </cell>
          <cell r="O96">
            <v>-71.865051645414084</v>
          </cell>
          <cell r="P96">
            <v>16825.908800633442</v>
          </cell>
        </row>
        <row r="97">
          <cell r="A97">
            <v>580005924</v>
          </cell>
          <cell r="B97">
            <v>0</v>
          </cell>
          <cell r="C97">
            <v>0</v>
          </cell>
          <cell r="E97">
            <v>0</v>
          </cell>
          <cell r="F97">
            <v>0</v>
          </cell>
          <cell r="G97">
            <v>0</v>
          </cell>
          <cell r="H97" t="str">
            <v>לא</v>
          </cell>
          <cell r="I97">
            <v>0</v>
          </cell>
          <cell r="J97">
            <v>0</v>
          </cell>
          <cell r="K97">
            <v>0</v>
          </cell>
          <cell r="L97" t="str">
            <v>לא</v>
          </cell>
          <cell r="M97">
            <v>0</v>
          </cell>
          <cell r="N97">
            <v>0</v>
          </cell>
          <cell r="O97">
            <v>0</v>
          </cell>
          <cell r="P97">
            <v>0</v>
          </cell>
        </row>
        <row r="98">
          <cell r="A98">
            <v>580007326</v>
          </cell>
          <cell r="B98">
            <v>1199.9000000000001</v>
          </cell>
          <cell r="C98">
            <v>36883.061358282655</v>
          </cell>
          <cell r="E98">
            <v>46987.11152265632</v>
          </cell>
          <cell r="F98">
            <v>0.78496124071168583</v>
          </cell>
          <cell r="G98">
            <v>37589.689218125059</v>
          </cell>
          <cell r="H98" t="str">
            <v>כן</v>
          </cell>
          <cell r="I98">
            <v>37589.689218125059</v>
          </cell>
          <cell r="J98">
            <v>0.8</v>
          </cell>
          <cell r="K98">
            <v>37589.689218125059</v>
          </cell>
          <cell r="L98" t="str">
            <v>כן</v>
          </cell>
          <cell r="M98">
            <v>37589.689218125059</v>
          </cell>
          <cell r="N98">
            <v>0.8</v>
          </cell>
          <cell r="O98">
            <v>0</v>
          </cell>
          <cell r="P98">
            <v>37589.689218125059</v>
          </cell>
        </row>
        <row r="99">
          <cell r="A99">
            <v>580007656</v>
          </cell>
          <cell r="B99">
            <v>0</v>
          </cell>
          <cell r="C99">
            <v>0</v>
          </cell>
          <cell r="E99">
            <v>0</v>
          </cell>
          <cell r="F99">
            <v>0</v>
          </cell>
          <cell r="G99">
            <v>0</v>
          </cell>
          <cell r="H99" t="str">
            <v>לא</v>
          </cell>
          <cell r="I99">
            <v>0</v>
          </cell>
          <cell r="J99">
            <v>0</v>
          </cell>
          <cell r="K99">
            <v>0</v>
          </cell>
          <cell r="L99" t="str">
            <v>לא</v>
          </cell>
          <cell r="M99">
            <v>0</v>
          </cell>
          <cell r="N99">
            <v>0</v>
          </cell>
          <cell r="O99">
            <v>0</v>
          </cell>
          <cell r="P99">
            <v>0</v>
          </cell>
        </row>
        <row r="100">
          <cell r="A100">
            <v>580008357</v>
          </cell>
          <cell r="B100">
            <v>0</v>
          </cell>
          <cell r="C100">
            <v>0</v>
          </cell>
          <cell r="E100">
            <v>0</v>
          </cell>
          <cell r="F100">
            <v>0</v>
          </cell>
          <cell r="G100">
            <v>0</v>
          </cell>
          <cell r="H100" t="str">
            <v>לא</v>
          </cell>
          <cell r="I100">
            <v>0</v>
          </cell>
          <cell r="J100">
            <v>0</v>
          </cell>
          <cell r="K100">
            <v>0</v>
          </cell>
          <cell r="L100" t="str">
            <v>לא</v>
          </cell>
          <cell r="M100">
            <v>0</v>
          </cell>
          <cell r="N100">
            <v>0</v>
          </cell>
          <cell r="O100">
            <v>0</v>
          </cell>
          <cell r="P100">
            <v>0</v>
          </cell>
        </row>
        <row r="101">
          <cell r="A101">
            <v>580012284</v>
          </cell>
          <cell r="B101">
            <v>0</v>
          </cell>
          <cell r="C101">
            <v>0</v>
          </cell>
          <cell r="E101">
            <v>0</v>
          </cell>
          <cell r="F101">
            <v>0</v>
          </cell>
          <cell r="G101">
            <v>0</v>
          </cell>
          <cell r="H101" t="str">
            <v>לא</v>
          </cell>
          <cell r="I101">
            <v>0</v>
          </cell>
          <cell r="J101">
            <v>0</v>
          </cell>
          <cell r="K101">
            <v>0</v>
          </cell>
          <cell r="L101" t="str">
            <v>לא</v>
          </cell>
          <cell r="M101">
            <v>0</v>
          </cell>
          <cell r="N101">
            <v>0</v>
          </cell>
          <cell r="O101">
            <v>0</v>
          </cell>
          <cell r="P101">
            <v>0</v>
          </cell>
        </row>
        <row r="102">
          <cell r="A102">
            <v>580013340</v>
          </cell>
          <cell r="B102">
            <v>0</v>
          </cell>
          <cell r="C102">
            <v>0</v>
          </cell>
          <cell r="E102">
            <v>0</v>
          </cell>
          <cell r="F102">
            <v>0</v>
          </cell>
          <cell r="G102">
            <v>0</v>
          </cell>
          <cell r="H102" t="str">
            <v>לא</v>
          </cell>
          <cell r="I102">
            <v>0</v>
          </cell>
          <cell r="J102">
            <v>0</v>
          </cell>
          <cell r="K102">
            <v>0</v>
          </cell>
          <cell r="L102" t="str">
            <v>לא</v>
          </cell>
          <cell r="M102">
            <v>0</v>
          </cell>
          <cell r="N102">
            <v>0</v>
          </cell>
          <cell r="O102">
            <v>0</v>
          </cell>
          <cell r="P102">
            <v>0</v>
          </cell>
        </row>
        <row r="103">
          <cell r="A103">
            <v>580016715</v>
          </cell>
          <cell r="B103">
            <v>1943.6200000000001</v>
          </cell>
          <cell r="C103">
            <v>1015868.9926968546</v>
          </cell>
          <cell r="E103">
            <v>1670708</v>
          </cell>
          <cell r="F103">
            <v>0.60804700324464511</v>
          </cell>
          <cell r="G103">
            <v>1336566.4000000001</v>
          </cell>
          <cell r="H103" t="str">
            <v>כן</v>
          </cell>
          <cell r="I103">
            <v>1336566.4000000001</v>
          </cell>
          <cell r="J103">
            <v>0.8</v>
          </cell>
          <cell r="K103">
            <v>1336566.4000000001</v>
          </cell>
          <cell r="L103" t="str">
            <v>כן</v>
          </cell>
          <cell r="M103">
            <v>1336566.4000000001</v>
          </cell>
          <cell r="N103">
            <v>0.8</v>
          </cell>
          <cell r="O103">
            <v>0</v>
          </cell>
          <cell r="P103">
            <v>1336566.4000000001</v>
          </cell>
        </row>
        <row r="104">
          <cell r="A104">
            <v>580017457</v>
          </cell>
          <cell r="B104">
            <v>0</v>
          </cell>
          <cell r="C104">
            <v>0</v>
          </cell>
          <cell r="E104">
            <v>0</v>
          </cell>
          <cell r="F104">
            <v>0</v>
          </cell>
          <cell r="G104">
            <v>0</v>
          </cell>
          <cell r="H104" t="str">
            <v>לא</v>
          </cell>
          <cell r="I104">
            <v>0</v>
          </cell>
          <cell r="J104">
            <v>0</v>
          </cell>
          <cell r="K104">
            <v>0</v>
          </cell>
          <cell r="L104" t="str">
            <v>לא</v>
          </cell>
          <cell r="M104">
            <v>0</v>
          </cell>
          <cell r="N104">
            <v>0</v>
          </cell>
          <cell r="O104">
            <v>0</v>
          </cell>
          <cell r="P104">
            <v>0</v>
          </cell>
        </row>
        <row r="105">
          <cell r="A105">
            <v>580021764</v>
          </cell>
          <cell r="B105">
            <v>0</v>
          </cell>
          <cell r="C105">
            <v>0</v>
          </cell>
          <cell r="E105">
            <v>0</v>
          </cell>
          <cell r="F105">
            <v>0</v>
          </cell>
          <cell r="G105">
            <v>0</v>
          </cell>
          <cell r="H105" t="str">
            <v>לא</v>
          </cell>
          <cell r="I105">
            <v>0</v>
          </cell>
          <cell r="J105">
            <v>0</v>
          </cell>
          <cell r="K105">
            <v>0</v>
          </cell>
          <cell r="L105" t="str">
            <v>לא</v>
          </cell>
          <cell r="M105">
            <v>0</v>
          </cell>
          <cell r="N105">
            <v>0</v>
          </cell>
          <cell r="O105">
            <v>0</v>
          </cell>
          <cell r="P105">
            <v>0</v>
          </cell>
        </row>
        <row r="106">
          <cell r="A106">
            <v>580023679</v>
          </cell>
          <cell r="B106">
            <v>15.8</v>
          </cell>
          <cell r="C106">
            <v>6785.6446068128571</v>
          </cell>
          <cell r="E106">
            <v>4949.8101197820961</v>
          </cell>
          <cell r="F106">
            <v>1.3708898811479215</v>
          </cell>
          <cell r="G106">
            <v>6785.6446068128571</v>
          </cell>
          <cell r="H106" t="str">
            <v>לא</v>
          </cell>
          <cell r="I106">
            <v>6527.981003173214</v>
          </cell>
          <cell r="J106">
            <v>1.3188346310667354</v>
          </cell>
          <cell r="K106">
            <v>6527.981003173214</v>
          </cell>
          <cell r="L106" t="str">
            <v>לא</v>
          </cell>
          <cell r="M106">
            <v>6525.5300397824931</v>
          </cell>
          <cell r="N106">
            <v>1.3183394679531191</v>
          </cell>
          <cell r="O106">
            <v>-27.752623358693228</v>
          </cell>
          <cell r="P106">
            <v>6497.7774164237999</v>
          </cell>
        </row>
        <row r="107">
          <cell r="A107">
            <v>580026003</v>
          </cell>
          <cell r="B107">
            <v>29.999999999999996</v>
          </cell>
          <cell r="C107">
            <v>263492.30769230769</v>
          </cell>
          <cell r="E107">
            <v>598010.65434334415</v>
          </cell>
          <cell r="F107">
            <v>0.44061473784549865</v>
          </cell>
          <cell r="G107">
            <v>478408.52347467537</v>
          </cell>
          <cell r="H107" t="str">
            <v>כן</v>
          </cell>
          <cell r="I107">
            <v>478408.52347467537</v>
          </cell>
          <cell r="J107">
            <v>0.8</v>
          </cell>
          <cell r="K107">
            <v>478408.52347467537</v>
          </cell>
          <cell r="L107" t="str">
            <v>כן</v>
          </cell>
          <cell r="M107">
            <v>478408.52347467537</v>
          </cell>
          <cell r="N107">
            <v>0.8</v>
          </cell>
          <cell r="O107">
            <v>0</v>
          </cell>
          <cell r="P107">
            <v>478408.52347467537</v>
          </cell>
        </row>
        <row r="108">
          <cell r="A108">
            <v>580026896</v>
          </cell>
          <cell r="B108">
            <v>215.38</v>
          </cell>
          <cell r="C108">
            <v>18033.209949425203</v>
          </cell>
          <cell r="E108">
            <v>6483.6573095134454</v>
          </cell>
          <cell r="F108">
            <v>2.7813329867026044</v>
          </cell>
          <cell r="G108">
            <v>18033.209949425203</v>
          </cell>
          <cell r="H108" t="str">
            <v>לא</v>
          </cell>
          <cell r="I108">
            <v>17348.455275404398</v>
          </cell>
          <cell r="J108">
            <v>2.6757205767104741</v>
          </cell>
          <cell r="K108">
            <v>17348.455275404398</v>
          </cell>
          <cell r="L108" t="str">
            <v>לא</v>
          </cell>
          <cell r="M108">
            <v>17341.941710376421</v>
          </cell>
          <cell r="N108">
            <v>2.6747159639252764</v>
          </cell>
          <cell r="O108">
            <v>-73.754066514500508</v>
          </cell>
          <cell r="P108">
            <v>17268.187643861922</v>
          </cell>
        </row>
        <row r="109">
          <cell r="A109">
            <v>580029874</v>
          </cell>
          <cell r="B109">
            <v>200.77199999999999</v>
          </cell>
          <cell r="C109">
            <v>35494.096322894882</v>
          </cell>
          <cell r="E109">
            <v>52634.652934458754</v>
          </cell>
          <cell r="F109">
            <v>0.67434844430517138</v>
          </cell>
          <cell r="G109">
            <v>42107.722347567003</v>
          </cell>
          <cell r="H109" t="str">
            <v>כן</v>
          </cell>
          <cell r="I109">
            <v>42107.722347567003</v>
          </cell>
          <cell r="J109">
            <v>0.8</v>
          </cell>
          <cell r="K109">
            <v>42107.722347567003</v>
          </cell>
          <cell r="L109" t="str">
            <v>כן</v>
          </cell>
          <cell r="M109">
            <v>42107.722347567003</v>
          </cell>
          <cell r="N109">
            <v>0.8</v>
          </cell>
          <cell r="O109">
            <v>0</v>
          </cell>
          <cell r="P109">
            <v>42107.722347567003</v>
          </cell>
        </row>
        <row r="110">
          <cell r="A110">
            <v>580030120</v>
          </cell>
          <cell r="B110">
            <v>0</v>
          </cell>
          <cell r="C110">
            <v>0</v>
          </cell>
          <cell r="E110">
            <v>0</v>
          </cell>
          <cell r="F110">
            <v>0</v>
          </cell>
          <cell r="G110">
            <v>0</v>
          </cell>
          <cell r="H110" t="str">
            <v>לא</v>
          </cell>
          <cell r="I110">
            <v>0</v>
          </cell>
          <cell r="J110">
            <v>0</v>
          </cell>
          <cell r="K110">
            <v>0</v>
          </cell>
          <cell r="L110" t="str">
            <v>לא</v>
          </cell>
          <cell r="M110">
            <v>0</v>
          </cell>
          <cell r="N110">
            <v>0</v>
          </cell>
          <cell r="O110">
            <v>0</v>
          </cell>
          <cell r="P110">
            <v>0</v>
          </cell>
        </row>
        <row r="111">
          <cell r="A111">
            <v>580031540</v>
          </cell>
          <cell r="B111">
            <v>0</v>
          </cell>
          <cell r="C111">
            <v>0</v>
          </cell>
          <cell r="E111">
            <v>0</v>
          </cell>
          <cell r="F111">
            <v>0</v>
          </cell>
          <cell r="G111">
            <v>0</v>
          </cell>
          <cell r="H111" t="str">
            <v>לא</v>
          </cell>
          <cell r="I111">
            <v>0</v>
          </cell>
          <cell r="J111">
            <v>0</v>
          </cell>
          <cell r="K111">
            <v>0</v>
          </cell>
          <cell r="L111" t="str">
            <v>לא</v>
          </cell>
          <cell r="M111">
            <v>0</v>
          </cell>
          <cell r="N111">
            <v>0</v>
          </cell>
          <cell r="O111">
            <v>0</v>
          </cell>
          <cell r="P111">
            <v>0</v>
          </cell>
        </row>
        <row r="112">
          <cell r="A112">
            <v>580032118</v>
          </cell>
          <cell r="B112">
            <v>0</v>
          </cell>
          <cell r="C112">
            <v>0</v>
          </cell>
          <cell r="E112">
            <v>0</v>
          </cell>
          <cell r="F112">
            <v>0</v>
          </cell>
          <cell r="G112">
            <v>0</v>
          </cell>
          <cell r="H112" t="str">
            <v>לא</v>
          </cell>
          <cell r="I112">
            <v>0</v>
          </cell>
          <cell r="J112">
            <v>0</v>
          </cell>
          <cell r="K112">
            <v>0</v>
          </cell>
          <cell r="L112" t="str">
            <v>לא</v>
          </cell>
          <cell r="M112">
            <v>0</v>
          </cell>
          <cell r="N112">
            <v>0</v>
          </cell>
          <cell r="O112">
            <v>0</v>
          </cell>
          <cell r="P112">
            <v>0</v>
          </cell>
        </row>
        <row r="113">
          <cell r="A113">
            <v>580033116</v>
          </cell>
          <cell r="B113">
            <v>418.02</v>
          </cell>
          <cell r="C113">
            <v>17571.337088148815</v>
          </cell>
          <cell r="E113">
            <v>17780.05677092238</v>
          </cell>
          <cell r="F113">
            <v>0.98826102270298111</v>
          </cell>
          <cell r="G113">
            <v>17571.337088148815</v>
          </cell>
          <cell r="H113" t="str">
            <v>לא</v>
          </cell>
          <cell r="I113">
            <v>16904.120589608105</v>
          </cell>
          <cell r="J113">
            <v>0.95073490525931348</v>
          </cell>
          <cell r="K113">
            <v>16904.120589608105</v>
          </cell>
          <cell r="L113" t="str">
            <v>לא</v>
          </cell>
          <cell r="M113">
            <v>16897.773852278857</v>
          </cell>
          <cell r="N113">
            <v>0.95037794704421785</v>
          </cell>
          <cell r="O113">
            <v>-71.865051645414084</v>
          </cell>
          <cell r="P113">
            <v>16825.908800633442</v>
          </cell>
        </row>
        <row r="114">
          <cell r="A114">
            <v>580036242</v>
          </cell>
          <cell r="B114">
            <v>4949.9699999999993</v>
          </cell>
          <cell r="C114">
            <v>885919.91191281518</v>
          </cell>
          <cell r="E114">
            <v>822816.22617019538</v>
          </cell>
          <cell r="F114">
            <v>1.0766923205152825</v>
          </cell>
          <cell r="G114">
            <v>885919.91191281518</v>
          </cell>
          <cell r="H114" t="str">
            <v>לא</v>
          </cell>
          <cell r="I114">
            <v>852279.87765425909</v>
          </cell>
          <cell r="J114">
            <v>1.0358083014735897</v>
          </cell>
          <cell r="K114">
            <v>852279.87765425909</v>
          </cell>
          <cell r="L114" t="str">
            <v>לא</v>
          </cell>
          <cell r="M114">
            <v>851959.88487582374</v>
          </cell>
          <cell r="N114">
            <v>1.035419402022828</v>
          </cell>
          <cell r="O114">
            <v>-3623.3258689377635</v>
          </cell>
          <cell r="P114">
            <v>848336.55900688597</v>
          </cell>
        </row>
        <row r="115">
          <cell r="A115">
            <v>580037273</v>
          </cell>
          <cell r="B115">
            <v>0</v>
          </cell>
          <cell r="C115">
            <v>0</v>
          </cell>
          <cell r="E115">
            <v>0</v>
          </cell>
          <cell r="F115">
            <v>0</v>
          </cell>
          <cell r="G115">
            <v>0</v>
          </cell>
          <cell r="H115" t="str">
            <v>לא</v>
          </cell>
          <cell r="I115">
            <v>0</v>
          </cell>
          <cell r="J115">
            <v>0</v>
          </cell>
          <cell r="K115">
            <v>0</v>
          </cell>
          <cell r="L115" t="str">
            <v>לא</v>
          </cell>
          <cell r="M115">
            <v>0</v>
          </cell>
          <cell r="N115">
            <v>0</v>
          </cell>
          <cell r="O115">
            <v>0</v>
          </cell>
          <cell r="P115">
            <v>0</v>
          </cell>
        </row>
        <row r="116">
          <cell r="A116">
            <v>580037661</v>
          </cell>
          <cell r="B116">
            <v>2.4</v>
          </cell>
          <cell r="C116">
            <v>6785.6446068128571</v>
          </cell>
          <cell r="E116">
            <v>4949.8101197820961</v>
          </cell>
          <cell r="F116">
            <v>1.3708898811479215</v>
          </cell>
          <cell r="G116">
            <v>6785.6446068128571</v>
          </cell>
          <cell r="H116" t="str">
            <v>לא</v>
          </cell>
          <cell r="I116">
            <v>6527.981003173214</v>
          </cell>
          <cell r="J116">
            <v>1.3188346310667354</v>
          </cell>
          <cell r="K116">
            <v>6527.981003173214</v>
          </cell>
          <cell r="L116" t="str">
            <v>לא</v>
          </cell>
          <cell r="M116">
            <v>6525.5300397824931</v>
          </cell>
          <cell r="N116">
            <v>1.3183394679531191</v>
          </cell>
          <cell r="O116">
            <v>-27.752623358693228</v>
          </cell>
          <cell r="P116">
            <v>6497.7774164237999</v>
          </cell>
        </row>
        <row r="117">
          <cell r="A117">
            <v>580037745</v>
          </cell>
          <cell r="B117">
            <v>0</v>
          </cell>
          <cell r="C117">
            <v>0</v>
          </cell>
          <cell r="E117">
            <v>0</v>
          </cell>
          <cell r="F117">
            <v>0</v>
          </cell>
          <cell r="G117">
            <v>0</v>
          </cell>
          <cell r="H117" t="str">
            <v>לא</v>
          </cell>
          <cell r="I117">
            <v>0</v>
          </cell>
          <cell r="J117">
            <v>0</v>
          </cell>
          <cell r="K117">
            <v>0</v>
          </cell>
          <cell r="L117" t="str">
            <v>לא</v>
          </cell>
          <cell r="M117">
            <v>0</v>
          </cell>
          <cell r="N117">
            <v>0</v>
          </cell>
          <cell r="O117">
            <v>0</v>
          </cell>
          <cell r="P117">
            <v>0</v>
          </cell>
        </row>
        <row r="118">
          <cell r="A118">
            <v>580037828</v>
          </cell>
          <cell r="B118">
            <v>372.32</v>
          </cell>
          <cell r="C118">
            <v>33133.937082042066</v>
          </cell>
          <cell r="E118">
            <v>40852.237291388708</v>
          </cell>
          <cell r="F118">
            <v>0.81106786993588742</v>
          </cell>
          <cell r="G118">
            <v>33133.937082042066</v>
          </cell>
          <cell r="H118" t="str">
            <v>לא</v>
          </cell>
          <cell r="I118">
            <v>31875.779585441593</v>
          </cell>
          <cell r="J118">
            <v>0.78027010756056503</v>
          </cell>
          <cell r="K118">
            <v>32681.789833110968</v>
          </cell>
          <cell r="L118" t="str">
            <v>כן</v>
          </cell>
          <cell r="M118">
            <v>32681.789833110968</v>
          </cell>
          <cell r="N118">
            <v>0.8</v>
          </cell>
          <cell r="O118">
            <v>0</v>
          </cell>
          <cell r="P118">
            <v>32681.789833110968</v>
          </cell>
        </row>
        <row r="119">
          <cell r="A119">
            <v>580038156</v>
          </cell>
          <cell r="B119">
            <v>403.52200000000022</v>
          </cell>
          <cell r="C119">
            <v>455465.81248674029</v>
          </cell>
          <cell r="E119">
            <v>484959.32261448726</v>
          </cell>
          <cell r="F119">
            <v>0.93918353818059808</v>
          </cell>
          <cell r="G119">
            <v>455465.81248674029</v>
          </cell>
          <cell r="H119" t="str">
            <v>לא</v>
          </cell>
          <cell r="I119">
            <v>438170.92461976246</v>
          </cell>
          <cell r="J119">
            <v>0.90352098451787333</v>
          </cell>
          <cell r="K119">
            <v>438170.92461976246</v>
          </cell>
          <cell r="L119" t="str">
            <v>לא</v>
          </cell>
          <cell r="M119">
            <v>438006.41113625211</v>
          </cell>
          <cell r="N119">
            <v>0.90318175300743764</v>
          </cell>
          <cell r="O119">
            <v>-1862.8106656241084</v>
          </cell>
          <cell r="P119">
            <v>436143.60047062801</v>
          </cell>
        </row>
        <row r="120">
          <cell r="A120">
            <v>580040376</v>
          </cell>
          <cell r="B120">
            <v>30.6</v>
          </cell>
          <cell r="C120">
            <v>2532.5950424499229</v>
          </cell>
          <cell r="E120">
            <v>3464.1294314554229</v>
          </cell>
          <cell r="F120">
            <v>0.73109134417817512</v>
          </cell>
          <cell r="G120">
            <v>2771.3035451643386</v>
          </cell>
          <cell r="H120" t="str">
            <v>כן</v>
          </cell>
          <cell r="I120">
            <v>2771.3035451643386</v>
          </cell>
          <cell r="J120">
            <v>0.8</v>
          </cell>
          <cell r="K120">
            <v>2771.3035451643386</v>
          </cell>
          <cell r="L120" t="str">
            <v>כן</v>
          </cell>
          <cell r="M120">
            <v>2771.3035451643386</v>
          </cell>
          <cell r="N120">
            <v>0.8</v>
          </cell>
          <cell r="O120">
            <v>0</v>
          </cell>
          <cell r="P120">
            <v>2771.3035451643386</v>
          </cell>
        </row>
        <row r="121">
          <cell r="A121">
            <v>580042125</v>
          </cell>
          <cell r="B121">
            <v>44</v>
          </cell>
          <cell r="C121">
            <v>216451.26283367432</v>
          </cell>
          <cell r="E121">
            <v>224866.88172949338</v>
          </cell>
          <cell r="F121">
            <v>0.9625751074098019</v>
          </cell>
          <cell r="G121">
            <v>216451.26283367432</v>
          </cell>
          <cell r="H121" t="str">
            <v>לא</v>
          </cell>
          <cell r="I121">
            <v>208232.20397844326</v>
          </cell>
          <cell r="J121">
            <v>0.92602433215994417</v>
          </cell>
          <cell r="K121">
            <v>208232.20397844326</v>
          </cell>
          <cell r="L121" t="str">
            <v>לא</v>
          </cell>
          <cell r="M121">
            <v>208154.02214726573</v>
          </cell>
          <cell r="N121">
            <v>0.92567665165414348</v>
          </cell>
          <cell r="O121">
            <v>-885.26451369193398</v>
          </cell>
          <cell r="P121">
            <v>207268.75763357378</v>
          </cell>
        </row>
        <row r="122">
          <cell r="A122">
            <v>580042711</v>
          </cell>
          <cell r="B122">
            <v>0</v>
          </cell>
          <cell r="C122">
            <v>0</v>
          </cell>
          <cell r="E122">
            <v>0</v>
          </cell>
          <cell r="F122">
            <v>0</v>
          </cell>
          <cell r="G122">
            <v>0</v>
          </cell>
          <cell r="H122" t="str">
            <v>לא</v>
          </cell>
          <cell r="I122">
            <v>0</v>
          </cell>
          <cell r="J122">
            <v>0</v>
          </cell>
          <cell r="K122">
            <v>0</v>
          </cell>
          <cell r="L122" t="str">
            <v>לא</v>
          </cell>
          <cell r="M122">
            <v>0</v>
          </cell>
          <cell r="N122">
            <v>0</v>
          </cell>
          <cell r="O122">
            <v>0</v>
          </cell>
          <cell r="P122">
            <v>0</v>
          </cell>
        </row>
        <row r="123">
          <cell r="A123">
            <v>580042752</v>
          </cell>
          <cell r="B123">
            <v>6.25</v>
          </cell>
          <cell r="C123">
            <v>33965.827510486364</v>
          </cell>
          <cell r="E123">
            <v>13406.790223215414</v>
          </cell>
          <cell r="F123">
            <v>2.5334794492175012</v>
          </cell>
          <cell r="G123">
            <v>33965.827510486364</v>
          </cell>
          <cell r="H123" t="str">
            <v>לא</v>
          </cell>
          <cell r="I123">
            <v>32676.081580060301</v>
          </cell>
          <cell r="J123">
            <v>2.4372785011193709</v>
          </cell>
          <cell r="K123">
            <v>32676.081580060301</v>
          </cell>
          <cell r="L123" t="str">
            <v>לא</v>
          </cell>
          <cell r="M123">
            <v>32663.813180433219</v>
          </cell>
          <cell r="N123">
            <v>2.4363634126140075</v>
          </cell>
          <cell r="O123">
            <v>-138.91691542737857</v>
          </cell>
          <cell r="P123">
            <v>32524.896265005842</v>
          </cell>
        </row>
        <row r="124">
          <cell r="A124">
            <v>580046829</v>
          </cell>
          <cell r="B124">
            <v>19.75</v>
          </cell>
          <cell r="C124">
            <v>220203.30007381583</v>
          </cell>
          <cell r="E124">
            <v>240684.24298019471</v>
          </cell>
          <cell r="F124">
            <v>0.91490534381154232</v>
          </cell>
          <cell r="G124">
            <v>220203.30007381583</v>
          </cell>
          <cell r="H124" t="str">
            <v>לא</v>
          </cell>
          <cell r="I124">
            <v>211841.76935448003</v>
          </cell>
          <cell r="J124">
            <v>0.88016467854903135</v>
          </cell>
          <cell r="K124">
            <v>211841.76935448003</v>
          </cell>
          <cell r="L124" t="str">
            <v>לא</v>
          </cell>
          <cell r="M124">
            <v>211762.23229377763</v>
          </cell>
          <cell r="N124">
            <v>0.8798342162814663</v>
          </cell>
          <cell r="O124">
            <v>-900.60997936057367</v>
          </cell>
          <cell r="P124">
            <v>210861.62231441707</v>
          </cell>
        </row>
        <row r="125">
          <cell r="A125">
            <v>580047165</v>
          </cell>
          <cell r="B125">
            <v>0</v>
          </cell>
          <cell r="C125">
            <v>0</v>
          </cell>
          <cell r="E125">
            <v>0</v>
          </cell>
          <cell r="F125">
            <v>0</v>
          </cell>
          <cell r="G125">
            <v>0</v>
          </cell>
          <cell r="H125" t="str">
            <v>לא</v>
          </cell>
          <cell r="I125">
            <v>0</v>
          </cell>
          <cell r="J125">
            <v>0</v>
          </cell>
          <cell r="K125">
            <v>0</v>
          </cell>
          <cell r="L125" t="str">
            <v>לא</v>
          </cell>
          <cell r="M125">
            <v>0</v>
          </cell>
          <cell r="N125">
            <v>0</v>
          </cell>
          <cell r="O125">
            <v>0</v>
          </cell>
          <cell r="P125">
            <v>0</v>
          </cell>
        </row>
        <row r="126">
          <cell r="A126">
            <v>580047546</v>
          </cell>
          <cell r="B126">
            <v>0</v>
          </cell>
          <cell r="C126">
            <v>0</v>
          </cell>
          <cell r="E126">
            <v>0</v>
          </cell>
          <cell r="F126">
            <v>0</v>
          </cell>
          <cell r="G126">
            <v>0</v>
          </cell>
          <cell r="H126" t="str">
            <v>לא</v>
          </cell>
          <cell r="I126">
            <v>0</v>
          </cell>
          <cell r="J126">
            <v>0</v>
          </cell>
          <cell r="K126">
            <v>0</v>
          </cell>
          <cell r="L126" t="str">
            <v>לא</v>
          </cell>
          <cell r="M126">
            <v>0</v>
          </cell>
          <cell r="N126">
            <v>0</v>
          </cell>
          <cell r="O126">
            <v>0</v>
          </cell>
          <cell r="P126">
            <v>0</v>
          </cell>
        </row>
        <row r="127">
          <cell r="A127">
            <v>580049120</v>
          </cell>
          <cell r="B127">
            <v>159.29999999999998</v>
          </cell>
          <cell r="C127">
            <v>83233.936767441817</v>
          </cell>
          <cell r="E127">
            <v>15834.84492153559</v>
          </cell>
          <cell r="F127">
            <v>5.2563783971286391</v>
          </cell>
          <cell r="G127">
            <v>83233.936767441817</v>
          </cell>
          <cell r="H127" t="str">
            <v>לא</v>
          </cell>
          <cell r="I127">
            <v>80073.388678748684</v>
          </cell>
          <cell r="J127">
            <v>5.0567838886661818</v>
          </cell>
          <cell r="K127">
            <v>80073.388678748684</v>
          </cell>
          <cell r="L127" t="str">
            <v>לא</v>
          </cell>
          <cell r="M127">
            <v>80043.32472112884</v>
          </cell>
          <cell r="N127">
            <v>5.0548852936519069</v>
          </cell>
          <cell r="O127">
            <v>-340.41866788143864</v>
          </cell>
          <cell r="P127">
            <v>79702.906053247396</v>
          </cell>
        </row>
        <row r="128">
          <cell r="A128">
            <v>580049534</v>
          </cell>
          <cell r="B128">
            <v>477.762</v>
          </cell>
          <cell r="C128">
            <v>103936.3467516293</v>
          </cell>
          <cell r="E128">
            <v>197362.93636625606</v>
          </cell>
          <cell r="F128">
            <v>0.5266254579773253</v>
          </cell>
          <cell r="G128">
            <v>157890.34909300486</v>
          </cell>
          <cell r="H128" t="str">
            <v>כן</v>
          </cell>
          <cell r="I128">
            <v>157890.34909300486</v>
          </cell>
          <cell r="J128">
            <v>0.8</v>
          </cell>
          <cell r="K128">
            <v>157890.34909300486</v>
          </cell>
          <cell r="L128" t="str">
            <v>כן</v>
          </cell>
          <cell r="M128">
            <v>157890.34909300486</v>
          </cell>
          <cell r="N128">
            <v>0.8</v>
          </cell>
          <cell r="O128">
            <v>0</v>
          </cell>
          <cell r="P128">
            <v>157890.34909300486</v>
          </cell>
        </row>
        <row r="129">
          <cell r="A129">
            <v>580050789</v>
          </cell>
          <cell r="B129">
            <v>0</v>
          </cell>
          <cell r="C129">
            <v>0</v>
          </cell>
          <cell r="E129">
            <v>0</v>
          </cell>
          <cell r="F129">
            <v>0</v>
          </cell>
          <cell r="G129">
            <v>0</v>
          </cell>
          <cell r="H129" t="str">
            <v>לא</v>
          </cell>
          <cell r="I129">
            <v>0</v>
          </cell>
          <cell r="J129">
            <v>0</v>
          </cell>
          <cell r="K129">
            <v>0</v>
          </cell>
          <cell r="L129" t="str">
            <v>לא</v>
          </cell>
          <cell r="M129">
            <v>0</v>
          </cell>
          <cell r="N129">
            <v>0</v>
          </cell>
          <cell r="O129">
            <v>0</v>
          </cell>
          <cell r="P129">
            <v>0</v>
          </cell>
        </row>
        <row r="130">
          <cell r="A130">
            <v>580052728</v>
          </cell>
          <cell r="B130">
            <v>1153.51</v>
          </cell>
          <cell r="C130">
            <v>728436.34587808151</v>
          </cell>
          <cell r="E130">
            <v>545047.36825863447</v>
          </cell>
          <cell r="F130">
            <v>1.3364642933794073</v>
          </cell>
          <cell r="G130">
            <v>728436.34587808151</v>
          </cell>
          <cell r="H130" t="str">
            <v>לא</v>
          </cell>
          <cell r="I130">
            <v>700776.25685535325</v>
          </cell>
          <cell r="J130">
            <v>1.2857162471846351</v>
          </cell>
          <cell r="K130">
            <v>700776.25685535325</v>
          </cell>
          <cell r="L130" t="str">
            <v>לא</v>
          </cell>
          <cell r="M130">
            <v>700513.146875437</v>
          </cell>
          <cell r="N130">
            <v>1.2852335185352759</v>
          </cell>
          <cell r="O130">
            <v>-2979.2334729172376</v>
          </cell>
          <cell r="P130">
            <v>697533.91340251977</v>
          </cell>
        </row>
        <row r="131">
          <cell r="A131">
            <v>580052793</v>
          </cell>
          <cell r="B131">
            <v>0</v>
          </cell>
          <cell r="C131">
            <v>0</v>
          </cell>
          <cell r="E131">
            <v>0</v>
          </cell>
          <cell r="F131">
            <v>0</v>
          </cell>
          <cell r="G131">
            <v>0</v>
          </cell>
          <cell r="H131" t="str">
            <v>לא</v>
          </cell>
          <cell r="I131">
            <v>0</v>
          </cell>
          <cell r="J131">
            <v>0</v>
          </cell>
          <cell r="K131">
            <v>0</v>
          </cell>
          <cell r="L131" t="str">
            <v>לא</v>
          </cell>
          <cell r="M131">
            <v>0</v>
          </cell>
          <cell r="N131">
            <v>0</v>
          </cell>
          <cell r="O131">
            <v>0</v>
          </cell>
          <cell r="P131">
            <v>0</v>
          </cell>
        </row>
        <row r="132">
          <cell r="A132">
            <v>580055937</v>
          </cell>
          <cell r="B132">
            <v>902.9799999999999</v>
          </cell>
          <cell r="C132">
            <v>249412.52987637371</v>
          </cell>
          <cell r="E132">
            <v>352290.64187788073</v>
          </cell>
          <cell r="F132">
            <v>0.70797375867517631</v>
          </cell>
          <cell r="G132">
            <v>281832.51350230462</v>
          </cell>
          <cell r="H132" t="str">
            <v>כן</v>
          </cell>
          <cell r="I132">
            <v>281832.51350230462</v>
          </cell>
          <cell r="J132">
            <v>0.8</v>
          </cell>
          <cell r="K132">
            <v>281832.51350230462</v>
          </cell>
          <cell r="L132" t="str">
            <v>כן</v>
          </cell>
          <cell r="M132">
            <v>281832.51350230462</v>
          </cell>
          <cell r="N132">
            <v>0.8</v>
          </cell>
          <cell r="O132">
            <v>0</v>
          </cell>
          <cell r="P132">
            <v>281832.51350230462</v>
          </cell>
        </row>
        <row r="133">
          <cell r="A133">
            <v>580056497</v>
          </cell>
          <cell r="B133">
            <v>0</v>
          </cell>
          <cell r="C133">
            <v>0</v>
          </cell>
          <cell r="E133">
            <v>0</v>
          </cell>
          <cell r="F133">
            <v>0</v>
          </cell>
          <cell r="G133">
            <v>0</v>
          </cell>
          <cell r="H133" t="str">
            <v>לא</v>
          </cell>
          <cell r="I133">
            <v>0</v>
          </cell>
          <cell r="J133">
            <v>0</v>
          </cell>
          <cell r="K133">
            <v>0</v>
          </cell>
          <cell r="L133" t="str">
            <v>לא</v>
          </cell>
          <cell r="M133">
            <v>0</v>
          </cell>
          <cell r="N133">
            <v>0</v>
          </cell>
          <cell r="O133">
            <v>0</v>
          </cell>
          <cell r="P133">
            <v>0</v>
          </cell>
        </row>
        <row r="134">
          <cell r="A134">
            <v>580056687</v>
          </cell>
          <cell r="B134">
            <v>9.1</v>
          </cell>
          <cell r="C134">
            <v>93769.774958573296</v>
          </cell>
          <cell r="E134">
            <v>69638.268004034471</v>
          </cell>
          <cell r="F134">
            <v>1.3465265240821436</v>
          </cell>
          <cell r="G134">
            <v>93769.774958573296</v>
          </cell>
          <cell r="H134" t="str">
            <v>לא</v>
          </cell>
          <cell r="I134">
            <v>90209.161409191947</v>
          </cell>
          <cell r="J134">
            <v>1.2953963961878792</v>
          </cell>
          <cell r="K134">
            <v>90209.161409191947</v>
          </cell>
          <cell r="L134" t="str">
            <v>לא</v>
          </cell>
          <cell r="M134">
            <v>90175.291924581921</v>
          </cell>
          <cell r="N134">
            <v>1.2949100330777561</v>
          </cell>
          <cell r="O134">
            <v>-383.5092165366155</v>
          </cell>
          <cell r="P134">
            <v>89791.782708045299</v>
          </cell>
        </row>
        <row r="135">
          <cell r="A135">
            <v>580057321</v>
          </cell>
          <cell r="B135">
            <v>0</v>
          </cell>
          <cell r="C135">
            <v>0</v>
          </cell>
          <cell r="E135">
            <v>0</v>
          </cell>
          <cell r="F135">
            <v>0</v>
          </cell>
          <cell r="G135">
            <v>0</v>
          </cell>
          <cell r="H135" t="str">
            <v>לא</v>
          </cell>
          <cell r="I135">
            <v>0</v>
          </cell>
          <cell r="J135">
            <v>0</v>
          </cell>
          <cell r="K135">
            <v>0</v>
          </cell>
          <cell r="L135" t="str">
            <v>לא</v>
          </cell>
          <cell r="M135">
            <v>0</v>
          </cell>
          <cell r="N135">
            <v>0</v>
          </cell>
          <cell r="O135">
            <v>0</v>
          </cell>
          <cell r="P135">
            <v>0</v>
          </cell>
        </row>
        <row r="136">
          <cell r="A136">
            <v>580058840</v>
          </cell>
          <cell r="B136">
            <v>0</v>
          </cell>
          <cell r="C136">
            <v>0</v>
          </cell>
          <cell r="E136">
            <v>0</v>
          </cell>
          <cell r="F136">
            <v>0</v>
          </cell>
          <cell r="G136">
            <v>0</v>
          </cell>
          <cell r="H136" t="str">
            <v>לא</v>
          </cell>
          <cell r="I136">
            <v>0</v>
          </cell>
          <cell r="J136">
            <v>0</v>
          </cell>
          <cell r="K136">
            <v>0</v>
          </cell>
          <cell r="L136" t="str">
            <v>לא</v>
          </cell>
          <cell r="M136">
            <v>0</v>
          </cell>
          <cell r="N136">
            <v>0</v>
          </cell>
          <cell r="O136">
            <v>0</v>
          </cell>
          <cell r="P136">
            <v>0</v>
          </cell>
        </row>
        <row r="137">
          <cell r="A137">
            <v>580059566</v>
          </cell>
          <cell r="B137">
            <v>14</v>
          </cell>
          <cell r="C137">
            <v>156093.47853333779</v>
          </cell>
          <cell r="E137">
            <v>170611.61527710003</v>
          </cell>
          <cell r="F137">
            <v>0.91490534381154232</v>
          </cell>
          <cell r="G137">
            <v>156093.47853333779</v>
          </cell>
          <cell r="H137" t="str">
            <v>לא</v>
          </cell>
          <cell r="I137">
            <v>150166.31751709976</v>
          </cell>
          <cell r="J137">
            <v>0.88016467854903135</v>
          </cell>
          <cell r="K137">
            <v>150166.31751709976</v>
          </cell>
          <cell r="L137" t="str">
            <v>לא</v>
          </cell>
          <cell r="M137">
            <v>150109.93681584237</v>
          </cell>
          <cell r="N137">
            <v>0.87983421628146641</v>
          </cell>
          <cell r="O137">
            <v>-638.4070739771156</v>
          </cell>
          <cell r="P137">
            <v>149471.52974186526</v>
          </cell>
        </row>
        <row r="138">
          <cell r="A138">
            <v>580060937</v>
          </cell>
          <cell r="B138">
            <v>144.46</v>
          </cell>
          <cell r="C138">
            <v>8561.9118005843211</v>
          </cell>
          <cell r="E138">
            <v>12081.958589702303</v>
          </cell>
          <cell r="F138">
            <v>0.70865263583023796</v>
          </cell>
          <cell r="G138">
            <v>9665.5668717618428</v>
          </cell>
          <cell r="H138" t="str">
            <v>כן</v>
          </cell>
          <cell r="I138">
            <v>9665.5668717618428</v>
          </cell>
          <cell r="J138">
            <v>0.8</v>
          </cell>
          <cell r="K138">
            <v>9665.5668717618428</v>
          </cell>
          <cell r="L138" t="str">
            <v>כן</v>
          </cell>
          <cell r="M138">
            <v>9665.5668717618428</v>
          </cell>
          <cell r="N138">
            <v>0.8</v>
          </cell>
          <cell r="O138">
            <v>0</v>
          </cell>
          <cell r="P138">
            <v>9665.5668717618428</v>
          </cell>
        </row>
        <row r="139">
          <cell r="A139">
            <v>580062206</v>
          </cell>
          <cell r="B139">
            <v>56.88</v>
          </cell>
          <cell r="C139">
            <v>4762.4151821121068</v>
          </cell>
          <cell r="E139">
            <v>0</v>
          </cell>
          <cell r="F139">
            <v>0</v>
          </cell>
          <cell r="G139">
            <v>4762.4151821121068</v>
          </cell>
          <cell r="H139" t="str">
            <v>לא</v>
          </cell>
          <cell r="I139">
            <v>4581.5773798170776</v>
          </cell>
          <cell r="J139">
            <v>0</v>
          </cell>
          <cell r="K139">
            <v>4581.5773798170776</v>
          </cell>
          <cell r="L139" t="str">
            <v>לא</v>
          </cell>
          <cell r="M139">
            <v>4579.8572034831959</v>
          </cell>
          <cell r="N139">
            <v>0</v>
          </cell>
          <cell r="O139">
            <v>-19.477812718659059</v>
          </cell>
          <cell r="P139">
            <v>4560.3793907645368</v>
          </cell>
        </row>
        <row r="140">
          <cell r="A140">
            <v>580065662</v>
          </cell>
          <cell r="B140">
            <v>0</v>
          </cell>
          <cell r="C140">
            <v>0</v>
          </cell>
          <cell r="E140">
            <v>0</v>
          </cell>
          <cell r="F140">
            <v>0</v>
          </cell>
          <cell r="G140">
            <v>0</v>
          </cell>
          <cell r="H140" t="str">
            <v>לא</v>
          </cell>
          <cell r="I140">
            <v>0</v>
          </cell>
          <cell r="J140">
            <v>0</v>
          </cell>
          <cell r="K140">
            <v>0</v>
          </cell>
          <cell r="L140" t="str">
            <v>לא</v>
          </cell>
          <cell r="M140">
            <v>0</v>
          </cell>
          <cell r="N140">
            <v>0</v>
          </cell>
          <cell r="O140">
            <v>0</v>
          </cell>
          <cell r="P140">
            <v>0</v>
          </cell>
        </row>
        <row r="141">
          <cell r="A141">
            <v>580067403</v>
          </cell>
          <cell r="B141">
            <v>2695.36</v>
          </cell>
          <cell r="C141">
            <v>109343.20691167611</v>
          </cell>
          <cell r="E141">
            <v>47559.76481148805</v>
          </cell>
          <cell r="F141">
            <v>2.29906954639238</v>
          </cell>
          <cell r="G141">
            <v>109343.20691167611</v>
          </cell>
          <cell r="H141" t="str">
            <v>לא</v>
          </cell>
          <cell r="I141">
            <v>105191.24105450598</v>
          </cell>
          <cell r="J141">
            <v>2.211769580262875</v>
          </cell>
          <cell r="K141">
            <v>105191.24105450598</v>
          </cell>
          <cell r="L141" t="str">
            <v>לא</v>
          </cell>
          <cell r="M141">
            <v>105151.74647253282</v>
          </cell>
          <cell r="N141">
            <v>2.2109391602191741</v>
          </cell>
          <cell r="O141">
            <v>-447.20303141203118</v>
          </cell>
          <cell r="P141">
            <v>104704.54344112078</v>
          </cell>
        </row>
        <row r="142">
          <cell r="A142">
            <v>580075885</v>
          </cell>
          <cell r="B142">
            <v>0</v>
          </cell>
          <cell r="C142">
            <v>0</v>
          </cell>
          <cell r="E142">
            <v>0</v>
          </cell>
          <cell r="F142">
            <v>0</v>
          </cell>
          <cell r="G142">
            <v>0</v>
          </cell>
          <cell r="H142" t="str">
            <v>לא</v>
          </cell>
          <cell r="I142">
            <v>0</v>
          </cell>
          <cell r="J142">
            <v>0</v>
          </cell>
          <cell r="K142">
            <v>0</v>
          </cell>
          <cell r="L142" t="str">
            <v>לא</v>
          </cell>
          <cell r="M142">
            <v>0</v>
          </cell>
          <cell r="N142">
            <v>0</v>
          </cell>
          <cell r="O142">
            <v>0</v>
          </cell>
          <cell r="P142">
            <v>0</v>
          </cell>
        </row>
        <row r="143">
          <cell r="A143">
            <v>580080570</v>
          </cell>
          <cell r="B143">
            <v>0</v>
          </cell>
          <cell r="C143">
            <v>0</v>
          </cell>
          <cell r="E143">
            <v>0</v>
          </cell>
          <cell r="F143">
            <v>0</v>
          </cell>
          <cell r="G143">
            <v>0</v>
          </cell>
          <cell r="H143" t="str">
            <v>לא</v>
          </cell>
          <cell r="I143">
            <v>0</v>
          </cell>
          <cell r="J143">
            <v>0</v>
          </cell>
          <cell r="K143">
            <v>0</v>
          </cell>
          <cell r="L143" t="str">
            <v>לא</v>
          </cell>
          <cell r="M143">
            <v>0</v>
          </cell>
          <cell r="N143">
            <v>0</v>
          </cell>
          <cell r="O143">
            <v>0</v>
          </cell>
          <cell r="P143">
            <v>0</v>
          </cell>
        </row>
        <row r="144">
          <cell r="A144">
            <v>580082568</v>
          </cell>
          <cell r="B144">
            <v>0.13</v>
          </cell>
          <cell r="C144">
            <v>10562.057423118942</v>
          </cell>
          <cell r="E144">
            <v>7766.6466822610573</v>
          </cell>
          <cell r="F144">
            <v>1.359925055847149</v>
          </cell>
          <cell r="G144">
            <v>10562.057423118942</v>
          </cell>
          <cell r="H144" t="str">
            <v>לא</v>
          </cell>
          <cell r="I144">
            <v>10160.996369205612</v>
          </cell>
          <cell r="J144">
            <v>1.3082861606686995</v>
          </cell>
          <cell r="K144">
            <v>10160.996369205612</v>
          </cell>
          <cell r="L144" t="str">
            <v>לא</v>
          </cell>
          <cell r="M144">
            <v>10157.181371873043</v>
          </cell>
          <cell r="N144">
            <v>1.3077949580314943</v>
          </cell>
          <cell r="O144">
            <v>-43.197782751900931</v>
          </cell>
          <cell r="P144">
            <v>10113.983589121142</v>
          </cell>
        </row>
        <row r="145">
          <cell r="A145">
            <v>580082576</v>
          </cell>
          <cell r="B145">
            <v>0</v>
          </cell>
          <cell r="C145">
            <v>0</v>
          </cell>
          <cell r="E145">
            <v>7766.6466822610564</v>
          </cell>
          <cell r="F145">
            <v>0</v>
          </cell>
          <cell r="G145">
            <v>0</v>
          </cell>
          <cell r="H145" t="str">
            <v>לא</v>
          </cell>
          <cell r="I145">
            <v>0</v>
          </cell>
          <cell r="J145">
            <v>0</v>
          </cell>
          <cell r="K145">
            <v>0</v>
          </cell>
          <cell r="L145" t="str">
            <v>לא</v>
          </cell>
          <cell r="M145">
            <v>0</v>
          </cell>
          <cell r="N145">
            <v>0</v>
          </cell>
          <cell r="O145">
            <v>0</v>
          </cell>
          <cell r="P145">
            <v>0</v>
          </cell>
        </row>
        <row r="146">
          <cell r="A146">
            <v>580082584</v>
          </cell>
          <cell r="B146">
            <v>0</v>
          </cell>
          <cell r="C146">
            <v>0</v>
          </cell>
          <cell r="E146">
            <v>0</v>
          </cell>
          <cell r="F146">
            <v>0</v>
          </cell>
          <cell r="G146">
            <v>0</v>
          </cell>
          <cell r="H146" t="str">
            <v>לא</v>
          </cell>
          <cell r="I146">
            <v>0</v>
          </cell>
          <cell r="J146">
            <v>0</v>
          </cell>
          <cell r="K146">
            <v>0</v>
          </cell>
          <cell r="L146" t="str">
            <v>לא</v>
          </cell>
          <cell r="M146">
            <v>0</v>
          </cell>
          <cell r="N146">
            <v>0</v>
          </cell>
          <cell r="O146">
            <v>0</v>
          </cell>
          <cell r="P146">
            <v>0</v>
          </cell>
        </row>
        <row r="147">
          <cell r="A147">
            <v>580082592</v>
          </cell>
          <cell r="B147">
            <v>0</v>
          </cell>
          <cell r="C147">
            <v>0</v>
          </cell>
          <cell r="E147">
            <v>0</v>
          </cell>
          <cell r="F147">
            <v>0</v>
          </cell>
          <cell r="G147">
            <v>0</v>
          </cell>
          <cell r="H147" t="str">
            <v>לא</v>
          </cell>
          <cell r="I147">
            <v>0</v>
          </cell>
          <cell r="J147">
            <v>0</v>
          </cell>
          <cell r="K147">
            <v>0</v>
          </cell>
          <cell r="L147" t="str">
            <v>לא</v>
          </cell>
          <cell r="M147">
            <v>0</v>
          </cell>
          <cell r="N147">
            <v>0</v>
          </cell>
          <cell r="O147">
            <v>0</v>
          </cell>
          <cell r="P147">
            <v>0</v>
          </cell>
        </row>
        <row r="148">
          <cell r="A148">
            <v>580087625</v>
          </cell>
          <cell r="B148">
            <v>0</v>
          </cell>
          <cell r="C148">
            <v>0</v>
          </cell>
          <cell r="E148">
            <v>0</v>
          </cell>
          <cell r="F148">
            <v>0</v>
          </cell>
          <cell r="G148">
            <v>0</v>
          </cell>
          <cell r="H148" t="str">
            <v>לא</v>
          </cell>
          <cell r="I148">
            <v>0</v>
          </cell>
          <cell r="J148">
            <v>0</v>
          </cell>
          <cell r="K148">
            <v>0</v>
          </cell>
          <cell r="L148" t="str">
            <v>לא</v>
          </cell>
          <cell r="M148">
            <v>0</v>
          </cell>
          <cell r="N148">
            <v>0</v>
          </cell>
          <cell r="O148">
            <v>0</v>
          </cell>
          <cell r="P148">
            <v>0</v>
          </cell>
        </row>
        <row r="149">
          <cell r="A149">
            <v>580088631</v>
          </cell>
          <cell r="B149">
            <v>0</v>
          </cell>
          <cell r="C149">
            <v>0</v>
          </cell>
          <cell r="E149">
            <v>0</v>
          </cell>
          <cell r="F149">
            <v>0</v>
          </cell>
          <cell r="G149">
            <v>0</v>
          </cell>
          <cell r="H149" t="str">
            <v>לא</v>
          </cell>
          <cell r="I149">
            <v>0</v>
          </cell>
          <cell r="J149">
            <v>0</v>
          </cell>
          <cell r="K149">
            <v>0</v>
          </cell>
          <cell r="L149" t="str">
            <v>לא</v>
          </cell>
          <cell r="M149">
            <v>0</v>
          </cell>
          <cell r="N149">
            <v>0</v>
          </cell>
          <cell r="O149">
            <v>0</v>
          </cell>
          <cell r="P149">
            <v>0</v>
          </cell>
        </row>
        <row r="150">
          <cell r="A150">
            <v>580089100</v>
          </cell>
          <cell r="B150">
            <v>0</v>
          </cell>
          <cell r="C150">
            <v>0</v>
          </cell>
          <cell r="E150">
            <v>0</v>
          </cell>
          <cell r="F150">
            <v>0</v>
          </cell>
          <cell r="G150">
            <v>0</v>
          </cell>
          <cell r="H150" t="str">
            <v>לא</v>
          </cell>
          <cell r="I150">
            <v>0</v>
          </cell>
          <cell r="J150">
            <v>0</v>
          </cell>
          <cell r="K150">
            <v>0</v>
          </cell>
          <cell r="L150" t="str">
            <v>לא</v>
          </cell>
          <cell r="M150">
            <v>0</v>
          </cell>
          <cell r="N150">
            <v>0</v>
          </cell>
          <cell r="O150">
            <v>0</v>
          </cell>
          <cell r="P150">
            <v>0</v>
          </cell>
        </row>
        <row r="151">
          <cell r="A151">
            <v>580093151</v>
          </cell>
          <cell r="B151">
            <v>3203.7550000000001</v>
          </cell>
          <cell r="C151">
            <v>955697.45617183065</v>
          </cell>
          <cell r="E151">
            <v>845149</v>
          </cell>
          <cell r="F151">
            <v>1.1308035105902399</v>
          </cell>
          <cell r="G151">
            <v>955697.45617183065</v>
          </cell>
          <cell r="H151" t="str">
            <v>לא</v>
          </cell>
          <cell r="I151">
            <v>919407.8381892977</v>
          </cell>
          <cell r="J151">
            <v>1.087864788563079</v>
          </cell>
          <cell r="K151">
            <v>919407.8381892977</v>
          </cell>
          <cell r="L151" t="str">
            <v>לא</v>
          </cell>
          <cell r="M151">
            <v>919062.64187952771</v>
          </cell>
          <cell r="N151">
            <v>1.0874563442416991</v>
          </cell>
          <cell r="O151">
            <v>-3908.7092063985447</v>
          </cell>
          <cell r="P151">
            <v>915153.93267312914</v>
          </cell>
        </row>
        <row r="152">
          <cell r="A152">
            <v>580093680</v>
          </cell>
          <cell r="B152">
            <v>279.15999999999997</v>
          </cell>
          <cell r="C152">
            <v>138822.26773488335</v>
          </cell>
          <cell r="E152">
            <v>127041.72781849572</v>
          </cell>
          <cell r="F152">
            <v>1.0927296890453069</v>
          </cell>
          <cell r="G152">
            <v>138822.26773488335</v>
          </cell>
          <cell r="H152" t="str">
            <v>לא</v>
          </cell>
          <cell r="I152">
            <v>133550.92686122714</v>
          </cell>
          <cell r="J152">
            <v>1.0512367011572064</v>
          </cell>
          <cell r="K152">
            <v>133550.92686122714</v>
          </cell>
          <cell r="L152" t="str">
            <v>לא</v>
          </cell>
          <cell r="M152">
            <v>133500.78449218921</v>
          </cell>
          <cell r="N152">
            <v>1.0508420090359722</v>
          </cell>
          <cell r="O152">
            <v>-567.76950952865366</v>
          </cell>
          <cell r="P152">
            <v>132933.01498266056</v>
          </cell>
        </row>
        <row r="153">
          <cell r="A153">
            <v>580095396</v>
          </cell>
          <cell r="B153">
            <v>66</v>
          </cell>
          <cell r="C153">
            <v>324676.89425051142</v>
          </cell>
          <cell r="E153">
            <v>326056.97850776545</v>
          </cell>
          <cell r="F153">
            <v>0.99576735249289827</v>
          </cell>
          <cell r="G153">
            <v>324676.89425051142</v>
          </cell>
          <cell r="H153" t="str">
            <v>לא</v>
          </cell>
          <cell r="I153">
            <v>312348.30596766487</v>
          </cell>
          <cell r="J153">
            <v>0.95795620568270068</v>
          </cell>
          <cell r="K153">
            <v>312348.30596766487</v>
          </cell>
          <cell r="L153" t="str">
            <v>לא</v>
          </cell>
          <cell r="M153">
            <v>312231.03322089853</v>
          </cell>
          <cell r="N153">
            <v>0.95759653619394125</v>
          </cell>
          <cell r="O153">
            <v>-1327.8967705379007</v>
          </cell>
          <cell r="P153">
            <v>310903.13645036065</v>
          </cell>
        </row>
        <row r="154">
          <cell r="A154">
            <v>580096121</v>
          </cell>
          <cell r="B154">
            <v>2.88</v>
          </cell>
          <cell r="C154">
            <v>14167.719021840499</v>
          </cell>
          <cell r="E154">
            <v>20378.561156735341</v>
          </cell>
          <cell r="F154">
            <v>0.69522666064958716</v>
          </cell>
          <cell r="G154">
            <v>16302.848925388273</v>
          </cell>
          <cell r="H154" t="str">
            <v>כן</v>
          </cell>
          <cell r="I154">
            <v>16302.848925388273</v>
          </cell>
          <cell r="J154">
            <v>0.8</v>
          </cell>
          <cell r="K154">
            <v>16302.848925388273</v>
          </cell>
          <cell r="L154" t="str">
            <v>כן</v>
          </cell>
          <cell r="M154">
            <v>16302.848925388273</v>
          </cell>
          <cell r="N154">
            <v>0.8</v>
          </cell>
          <cell r="O154">
            <v>0</v>
          </cell>
          <cell r="P154">
            <v>16302.848925388273</v>
          </cell>
        </row>
        <row r="155">
          <cell r="A155">
            <v>580096675</v>
          </cell>
          <cell r="B155">
            <v>130.22</v>
          </cell>
          <cell r="C155">
            <v>7717.9299091242574</v>
          </cell>
          <cell r="E155">
            <v>13812.065121132153</v>
          </cell>
          <cell r="F155">
            <v>0.55878174924877788</v>
          </cell>
          <cell r="G155">
            <v>11049.652096905724</v>
          </cell>
          <cell r="H155" t="str">
            <v>כן</v>
          </cell>
          <cell r="I155">
            <v>11049.652096905724</v>
          </cell>
          <cell r="J155">
            <v>0.80000000000000016</v>
          </cell>
          <cell r="K155">
            <v>11049.652096905724</v>
          </cell>
          <cell r="L155" t="str">
            <v>כן</v>
          </cell>
          <cell r="M155">
            <v>11049.652096905724</v>
          </cell>
          <cell r="N155">
            <v>0.80000000000000016</v>
          </cell>
          <cell r="O155">
            <v>0</v>
          </cell>
          <cell r="P155">
            <v>11049.652096905724</v>
          </cell>
        </row>
        <row r="156">
          <cell r="A156">
            <v>580097699</v>
          </cell>
          <cell r="B156">
            <v>0</v>
          </cell>
          <cell r="C156">
            <v>0</v>
          </cell>
          <cell r="E156">
            <v>0</v>
          </cell>
          <cell r="F156">
            <v>0</v>
          </cell>
          <cell r="G156">
            <v>0</v>
          </cell>
          <cell r="H156" t="str">
            <v>לא</v>
          </cell>
          <cell r="I156">
            <v>0</v>
          </cell>
          <cell r="J156">
            <v>0</v>
          </cell>
          <cell r="K156">
            <v>0</v>
          </cell>
          <cell r="L156" t="str">
            <v>לא</v>
          </cell>
          <cell r="M156">
            <v>0</v>
          </cell>
          <cell r="N156">
            <v>0</v>
          </cell>
          <cell r="O156">
            <v>0</v>
          </cell>
          <cell r="P156">
            <v>0</v>
          </cell>
        </row>
        <row r="157">
          <cell r="A157">
            <v>580100121</v>
          </cell>
          <cell r="B157">
            <v>20</v>
          </cell>
          <cell r="C157">
            <v>98386.937651670145</v>
          </cell>
          <cell r="E157">
            <v>118055.11290798403</v>
          </cell>
          <cell r="F157">
            <v>0.83339836139376788</v>
          </cell>
          <cell r="G157">
            <v>98386.937651670145</v>
          </cell>
          <cell r="H157" t="str">
            <v>לא</v>
          </cell>
          <cell r="I157">
            <v>94651.001808383298</v>
          </cell>
          <cell r="J157">
            <v>0.80175266853674809</v>
          </cell>
          <cell r="K157">
            <v>94651.001808383298</v>
          </cell>
          <cell r="L157" t="str">
            <v>כן</v>
          </cell>
          <cell r="M157">
            <v>94651.001808383298</v>
          </cell>
          <cell r="N157">
            <v>0.80175266853674809</v>
          </cell>
          <cell r="O157">
            <v>0</v>
          </cell>
          <cell r="P157">
            <v>94651.001808383298</v>
          </cell>
        </row>
        <row r="158">
          <cell r="A158">
            <v>580100139</v>
          </cell>
          <cell r="B158">
            <v>11.66</v>
          </cell>
          <cell r="C158">
            <v>57359.584650923694</v>
          </cell>
          <cell r="E158">
            <v>52281.550002107222</v>
          </cell>
          <cell r="F158">
            <v>1.097128617047731</v>
          </cell>
          <cell r="G158">
            <v>57359.584650923694</v>
          </cell>
          <cell r="H158" t="str">
            <v>לא</v>
          </cell>
          <cell r="I158">
            <v>55181.534054287462</v>
          </cell>
          <cell r="J158">
            <v>1.0554685936446673</v>
          </cell>
          <cell r="K158">
            <v>55181.534054287462</v>
          </cell>
          <cell r="L158" t="str">
            <v>לא</v>
          </cell>
          <cell r="M158">
            <v>55160.815869025413</v>
          </cell>
          <cell r="N158">
            <v>1.0550723126380557</v>
          </cell>
          <cell r="O158">
            <v>-234.59509612836248</v>
          </cell>
          <cell r="P158">
            <v>54926.220772897053</v>
          </cell>
        </row>
        <row r="159">
          <cell r="A159">
            <v>580102432</v>
          </cell>
          <cell r="B159">
            <v>0</v>
          </cell>
          <cell r="C159">
            <v>0</v>
          </cell>
          <cell r="E159">
            <v>0</v>
          </cell>
          <cell r="F159">
            <v>0</v>
          </cell>
          <cell r="G159">
            <v>0</v>
          </cell>
          <cell r="H159" t="str">
            <v>לא</v>
          </cell>
          <cell r="I159">
            <v>0</v>
          </cell>
          <cell r="J159">
            <v>0</v>
          </cell>
          <cell r="K159">
            <v>0</v>
          </cell>
          <cell r="L159" t="str">
            <v>לא</v>
          </cell>
          <cell r="M159">
            <v>0</v>
          </cell>
          <cell r="N159">
            <v>0</v>
          </cell>
          <cell r="O159">
            <v>0</v>
          </cell>
          <cell r="P159">
            <v>0</v>
          </cell>
        </row>
        <row r="160">
          <cell r="A160">
            <v>580103778</v>
          </cell>
          <cell r="B160">
            <v>17.5</v>
          </cell>
          <cell r="C160">
            <v>153703.84615384616</v>
          </cell>
          <cell r="E160">
            <v>85041.333097745199</v>
          </cell>
          <cell r="F160">
            <v>1.8074016546422351</v>
          </cell>
          <cell r="G160">
            <v>153703.84615384616</v>
          </cell>
          <cell r="H160" t="str">
            <v>לא</v>
          </cell>
          <cell r="I160">
            <v>147867.42394371293</v>
          </cell>
          <cell r="J160">
            <v>1.7387712369672803</v>
          </cell>
          <cell r="K160">
            <v>147867.42394371293</v>
          </cell>
          <cell r="L160" t="str">
            <v>לא</v>
          </cell>
          <cell r="M160">
            <v>147811.90637364186</v>
          </cell>
          <cell r="N160">
            <v>1.7381184065370792</v>
          </cell>
          <cell r="O160">
            <v>-628.63371105634235</v>
          </cell>
          <cell r="P160">
            <v>147183.27266258551</v>
          </cell>
        </row>
        <row r="161">
          <cell r="A161">
            <v>580106631</v>
          </cell>
          <cell r="B161">
            <v>12.8</v>
          </cell>
          <cell r="C161">
            <v>5887.2333265082552</v>
          </cell>
          <cell r="E161">
            <v>6525.2745186279617</v>
          </cell>
          <cell r="F161">
            <v>0.90222002303531224</v>
          </cell>
          <cell r="G161">
            <v>5887.2333265082552</v>
          </cell>
          <cell r="H161" t="str">
            <v>לא</v>
          </cell>
          <cell r="I161">
            <v>5663.6840777231782</v>
          </cell>
          <cell r="J161">
            <v>0.86796104310321864</v>
          </cell>
          <cell r="K161">
            <v>5663.6840777231782</v>
          </cell>
          <cell r="L161" t="str">
            <v>לא</v>
          </cell>
          <cell r="M161">
            <v>5661.5576189720941</v>
          </cell>
          <cell r="N161">
            <v>0.86763516275212937</v>
          </cell>
          <cell r="O161">
            <v>-24.078209013671135</v>
          </cell>
          <cell r="P161">
            <v>5637.4794099584233</v>
          </cell>
        </row>
        <row r="162">
          <cell r="A162">
            <v>580106805</v>
          </cell>
          <cell r="B162">
            <v>23</v>
          </cell>
          <cell r="C162">
            <v>256439.28616191211</v>
          </cell>
          <cell r="E162">
            <v>204124.61113510185</v>
          </cell>
          <cell r="F162">
            <v>1.2562879347859983</v>
          </cell>
          <cell r="G162">
            <v>256439.28616191211</v>
          </cell>
          <cell r="H162" t="str">
            <v>לא</v>
          </cell>
          <cell r="I162">
            <v>246701.80734952103</v>
          </cell>
          <cell r="J162">
            <v>1.2085843347240428</v>
          </cell>
          <cell r="K162">
            <v>246701.80734952103</v>
          </cell>
          <cell r="L162" t="str">
            <v>לא</v>
          </cell>
          <cell r="M162">
            <v>246609.18191174103</v>
          </cell>
          <cell r="N162">
            <v>1.2081305656402224</v>
          </cell>
          <cell r="O162">
            <v>-1048.8116215338327</v>
          </cell>
          <cell r="P162">
            <v>245560.37029020721</v>
          </cell>
        </row>
        <row r="163">
          <cell r="A163">
            <v>580108561</v>
          </cell>
          <cell r="B163">
            <v>1.794</v>
          </cell>
          <cell r="C163">
            <v>8825.3083073548114</v>
          </cell>
          <cell r="E163">
            <v>31340.82164104814</v>
          </cell>
          <cell r="F163">
            <v>0.2815914786291373</v>
          </cell>
          <cell r="G163">
            <v>25072.657312838513</v>
          </cell>
          <cell r="H163" t="str">
            <v>כן</v>
          </cell>
          <cell r="I163">
            <v>25072.657312838513</v>
          </cell>
          <cell r="J163">
            <v>0.8</v>
          </cell>
          <cell r="K163">
            <v>25072.657312838513</v>
          </cell>
          <cell r="L163" t="str">
            <v>כן</v>
          </cell>
          <cell r="M163">
            <v>25072.657312838513</v>
          </cell>
          <cell r="N163">
            <v>0.8</v>
          </cell>
          <cell r="O163">
            <v>0</v>
          </cell>
          <cell r="P163">
            <v>25072.657312838513</v>
          </cell>
        </row>
        <row r="164">
          <cell r="A164">
            <v>580109064</v>
          </cell>
          <cell r="B164">
            <v>15.76</v>
          </cell>
          <cell r="C164">
            <v>77528.906869516068</v>
          </cell>
          <cell r="E164">
            <v>3513.5450270233341</v>
          </cell>
          <cell r="F164">
            <v>22.065721734950511</v>
          </cell>
          <cell r="G164">
            <v>77528.906869516068</v>
          </cell>
          <cell r="H164" t="str">
            <v>לא</v>
          </cell>
          <cell r="I164">
            <v>74584.989425006032</v>
          </cell>
          <cell r="J164">
            <v>21.227845054313772</v>
          </cell>
          <cell r="K164">
            <v>74584.989425006032</v>
          </cell>
          <cell r="L164" t="str">
            <v>לא</v>
          </cell>
          <cell r="M164">
            <v>74556.986114566069</v>
          </cell>
          <cell r="N164">
            <v>21.219874952828068</v>
          </cell>
          <cell r="O164">
            <v>-317.08565308601987</v>
          </cell>
          <cell r="P164">
            <v>74239.900461480051</v>
          </cell>
        </row>
        <row r="165">
          <cell r="A165">
            <v>580109247</v>
          </cell>
          <cell r="B165">
            <v>0</v>
          </cell>
          <cell r="C165">
            <v>0</v>
          </cell>
          <cell r="E165">
            <v>0</v>
          </cell>
          <cell r="F165">
            <v>0</v>
          </cell>
          <cell r="G165">
            <v>0</v>
          </cell>
          <cell r="H165" t="str">
            <v>לא</v>
          </cell>
          <cell r="I165">
            <v>0</v>
          </cell>
          <cell r="J165">
            <v>0</v>
          </cell>
          <cell r="K165">
            <v>0</v>
          </cell>
          <cell r="L165" t="str">
            <v>לא</v>
          </cell>
          <cell r="M165">
            <v>0</v>
          </cell>
          <cell r="N165">
            <v>0</v>
          </cell>
          <cell r="O165">
            <v>0</v>
          </cell>
          <cell r="P165">
            <v>0</v>
          </cell>
        </row>
        <row r="166">
          <cell r="A166">
            <v>580111052</v>
          </cell>
          <cell r="B166">
            <v>42</v>
          </cell>
          <cell r="C166">
            <v>6214.2436781074539</v>
          </cell>
          <cell r="E166">
            <v>7288.6116695088067</v>
          </cell>
          <cell r="F166">
            <v>0.85259634617442082</v>
          </cell>
          <cell r="G166">
            <v>6214.2436781074539</v>
          </cell>
          <cell r="H166" t="str">
            <v>לא</v>
          </cell>
          <cell r="I166">
            <v>5978.2772353043001</v>
          </cell>
          <cell r="J166">
            <v>0.82022166996683854</v>
          </cell>
          <cell r="K166">
            <v>5978.2772353043001</v>
          </cell>
          <cell r="L166" t="str">
            <v>לא</v>
          </cell>
          <cell r="M166">
            <v>5976.0326609655895</v>
          </cell>
          <cell r="N166">
            <v>0.81991371360416099</v>
          </cell>
          <cell r="O166">
            <v>-25.415649396743159</v>
          </cell>
          <cell r="P166">
            <v>5950.6170115688465</v>
          </cell>
        </row>
        <row r="167">
          <cell r="A167">
            <v>580115715</v>
          </cell>
          <cell r="B167">
            <v>0</v>
          </cell>
          <cell r="C167">
            <v>0</v>
          </cell>
          <cell r="E167">
            <v>4216.2540324280017</v>
          </cell>
          <cell r="F167">
            <v>0</v>
          </cell>
          <cell r="G167">
            <v>0</v>
          </cell>
          <cell r="H167" t="str">
            <v>לא</v>
          </cell>
          <cell r="I167">
            <v>0</v>
          </cell>
          <cell r="J167">
            <v>0</v>
          </cell>
          <cell r="K167">
            <v>0</v>
          </cell>
          <cell r="L167" t="str">
            <v>לא</v>
          </cell>
          <cell r="M167">
            <v>0</v>
          </cell>
          <cell r="N167">
            <v>0</v>
          </cell>
          <cell r="O167">
            <v>0</v>
          </cell>
          <cell r="P167">
            <v>0</v>
          </cell>
        </row>
        <row r="168">
          <cell r="A168">
            <v>580115814</v>
          </cell>
          <cell r="B168">
            <v>6381.3600000000006</v>
          </cell>
          <cell r="C168">
            <v>257756.6482899471</v>
          </cell>
          <cell r="E168">
            <v>201870.69413721462</v>
          </cell>
          <cell r="F168">
            <v>1.2768403526405172</v>
          </cell>
          <cell r="G168">
            <v>257756.6482899471</v>
          </cell>
          <cell r="H168" t="str">
            <v>לא</v>
          </cell>
          <cell r="I168">
            <v>247969.14677626881</v>
          </cell>
          <cell r="J168">
            <v>1.2283563388736374</v>
          </cell>
          <cell r="K168">
            <v>247969.14677626881</v>
          </cell>
          <cell r="L168" t="str">
            <v>לא</v>
          </cell>
          <cell r="M168">
            <v>247876.04550950939</v>
          </cell>
          <cell r="N168">
            <v>1.2278951462911414</v>
          </cell>
          <cell r="O168">
            <v>-1054.199503906814</v>
          </cell>
          <cell r="P168">
            <v>246821.84600560257</v>
          </cell>
        </row>
        <row r="169">
          <cell r="A169">
            <v>580118792</v>
          </cell>
          <cell r="B169">
            <v>0</v>
          </cell>
          <cell r="C169">
            <v>0</v>
          </cell>
          <cell r="E169">
            <v>0</v>
          </cell>
          <cell r="F169">
            <v>0</v>
          </cell>
          <cell r="G169">
            <v>0</v>
          </cell>
          <cell r="H169" t="str">
            <v>לא</v>
          </cell>
          <cell r="I169">
            <v>0</v>
          </cell>
          <cell r="J169">
            <v>0</v>
          </cell>
          <cell r="K169">
            <v>0</v>
          </cell>
          <cell r="L169" t="str">
            <v>לא</v>
          </cell>
          <cell r="M169">
            <v>0</v>
          </cell>
          <cell r="N169">
            <v>0</v>
          </cell>
          <cell r="O169">
            <v>0</v>
          </cell>
          <cell r="P169">
            <v>0</v>
          </cell>
        </row>
        <row r="170">
          <cell r="A170">
            <v>580120012</v>
          </cell>
          <cell r="B170">
            <v>14.75</v>
          </cell>
          <cell r="C170">
            <v>164455.62916905232</v>
          </cell>
          <cell r="E170">
            <v>152331.79935455363</v>
          </cell>
          <cell r="F170">
            <v>1.0795883056976197</v>
          </cell>
          <cell r="G170">
            <v>164455.62916905232</v>
          </cell>
          <cell r="H170" t="str">
            <v>לא</v>
          </cell>
          <cell r="I170">
            <v>158210.94166980154</v>
          </cell>
          <cell r="J170">
            <v>1.038594320687857</v>
          </cell>
          <cell r="K170">
            <v>158210.94166980154</v>
          </cell>
          <cell r="L170" t="str">
            <v>לא</v>
          </cell>
          <cell r="M170">
            <v>158151.54057383395</v>
          </cell>
          <cell r="N170">
            <v>1.0382043752121304</v>
          </cell>
          <cell r="O170">
            <v>-672.60745294017545</v>
          </cell>
          <cell r="P170">
            <v>157478.93312089378</v>
          </cell>
        </row>
        <row r="171">
          <cell r="A171">
            <v>580120418</v>
          </cell>
          <cell r="B171">
            <v>33.86</v>
          </cell>
          <cell r="C171">
            <v>135950.59094890303</v>
          </cell>
          <cell r="E171">
            <v>150801.93840109627</v>
          </cell>
          <cell r="F171">
            <v>0.90151752948498387</v>
          </cell>
          <cell r="G171">
            <v>135950.59094890303</v>
          </cell>
          <cell r="H171" t="str">
            <v>לא</v>
          </cell>
          <cell r="I171">
            <v>130788.29300809084</v>
          </cell>
          <cell r="J171">
            <v>0.86728522454549606</v>
          </cell>
          <cell r="K171">
            <v>130788.29300809084</v>
          </cell>
          <cell r="L171" t="str">
            <v>לא</v>
          </cell>
          <cell r="M171">
            <v>130739.18788386608</v>
          </cell>
          <cell r="N171">
            <v>0.86695959793389277</v>
          </cell>
          <cell r="O171">
            <v>-556.02463209000939</v>
          </cell>
          <cell r="P171">
            <v>130183.16325177607</v>
          </cell>
        </row>
        <row r="172">
          <cell r="A172">
            <v>580120855</v>
          </cell>
          <cell r="B172">
            <v>14</v>
          </cell>
          <cell r="C172">
            <v>68870.856356169083</v>
          </cell>
          <cell r="E172">
            <v>93460.297718820686</v>
          </cell>
          <cell r="F172">
            <v>0.73689960375869989</v>
          </cell>
          <cell r="G172">
            <v>74768.238175056555</v>
          </cell>
          <cell r="H172" t="str">
            <v>כן</v>
          </cell>
          <cell r="I172">
            <v>74768.238175056555</v>
          </cell>
          <cell r="J172">
            <v>0.8</v>
          </cell>
          <cell r="K172">
            <v>74768.238175056555</v>
          </cell>
          <cell r="L172" t="str">
            <v>כן</v>
          </cell>
          <cell r="M172">
            <v>74768.238175056555</v>
          </cell>
          <cell r="N172">
            <v>0.8</v>
          </cell>
          <cell r="O172">
            <v>0</v>
          </cell>
          <cell r="P172">
            <v>74768.238175056555</v>
          </cell>
        </row>
        <row r="173">
          <cell r="A173">
            <v>580122422</v>
          </cell>
          <cell r="B173">
            <v>0</v>
          </cell>
          <cell r="C173">
            <v>0</v>
          </cell>
          <cell r="E173">
            <v>0</v>
          </cell>
          <cell r="F173">
            <v>0</v>
          </cell>
          <cell r="G173">
            <v>0</v>
          </cell>
          <cell r="H173" t="str">
            <v>לא</v>
          </cell>
          <cell r="I173">
            <v>0</v>
          </cell>
          <cell r="J173">
            <v>0</v>
          </cell>
          <cell r="K173">
            <v>0</v>
          </cell>
          <cell r="L173" t="str">
            <v>לא</v>
          </cell>
          <cell r="M173">
            <v>0</v>
          </cell>
          <cell r="N173">
            <v>0</v>
          </cell>
          <cell r="O173">
            <v>0</v>
          </cell>
          <cell r="P173">
            <v>0</v>
          </cell>
        </row>
        <row r="174">
          <cell r="A174">
            <v>580122570</v>
          </cell>
          <cell r="B174">
            <v>2153.7200000000003</v>
          </cell>
          <cell r="C174">
            <v>189484.51751084128</v>
          </cell>
          <cell r="E174">
            <v>238794.38064493847</v>
          </cell>
          <cell r="F174">
            <v>0.79350492670338146</v>
          </cell>
          <cell r="G174">
            <v>191035.5045159508</v>
          </cell>
          <cell r="H174" t="str">
            <v>כן</v>
          </cell>
          <cell r="I174">
            <v>191035.5045159508</v>
          </cell>
          <cell r="J174">
            <v>0.8</v>
          </cell>
          <cell r="K174">
            <v>191035.5045159508</v>
          </cell>
          <cell r="L174" t="str">
            <v>כן</v>
          </cell>
          <cell r="M174">
            <v>191035.5045159508</v>
          </cell>
          <cell r="N174">
            <v>0.8</v>
          </cell>
          <cell r="O174">
            <v>0</v>
          </cell>
          <cell r="P174">
            <v>191035.5045159508</v>
          </cell>
        </row>
        <row r="175">
          <cell r="A175">
            <v>580124683</v>
          </cell>
          <cell r="B175">
            <v>0</v>
          </cell>
          <cell r="C175">
            <v>0</v>
          </cell>
          <cell r="E175">
            <v>0</v>
          </cell>
          <cell r="F175">
            <v>0</v>
          </cell>
          <cell r="G175">
            <v>0</v>
          </cell>
          <cell r="H175" t="str">
            <v>לא</v>
          </cell>
          <cell r="I175">
            <v>0</v>
          </cell>
          <cell r="J175">
            <v>0</v>
          </cell>
          <cell r="K175">
            <v>0</v>
          </cell>
          <cell r="L175" t="str">
            <v>לא</v>
          </cell>
          <cell r="M175">
            <v>0</v>
          </cell>
          <cell r="N175">
            <v>0</v>
          </cell>
          <cell r="O175">
            <v>0</v>
          </cell>
          <cell r="P175">
            <v>0</v>
          </cell>
        </row>
        <row r="176">
          <cell r="A176">
            <v>580125383</v>
          </cell>
          <cell r="B176">
            <v>5.2560000000000002</v>
          </cell>
          <cell r="C176">
            <v>58601.951655087389</v>
          </cell>
          <cell r="E176">
            <v>85915.134835968231</v>
          </cell>
          <cell r="F176">
            <v>0.68209113291822221</v>
          </cell>
          <cell r="G176">
            <v>68732.10786877459</v>
          </cell>
          <cell r="H176" t="str">
            <v>כן</v>
          </cell>
          <cell r="I176">
            <v>68732.10786877459</v>
          </cell>
          <cell r="J176">
            <v>0.8</v>
          </cell>
          <cell r="K176">
            <v>68732.10786877459</v>
          </cell>
          <cell r="L176" t="str">
            <v>כן</v>
          </cell>
          <cell r="M176">
            <v>68732.10786877459</v>
          </cell>
          <cell r="N176">
            <v>0.8</v>
          </cell>
          <cell r="O176">
            <v>0</v>
          </cell>
          <cell r="P176">
            <v>68732.10786877459</v>
          </cell>
        </row>
        <row r="177">
          <cell r="A177">
            <v>580128262</v>
          </cell>
          <cell r="B177">
            <v>0</v>
          </cell>
          <cell r="C177">
            <v>0</v>
          </cell>
          <cell r="E177">
            <v>0</v>
          </cell>
          <cell r="F177">
            <v>0</v>
          </cell>
          <cell r="G177">
            <v>0</v>
          </cell>
          <cell r="H177" t="str">
            <v>לא</v>
          </cell>
          <cell r="I177">
            <v>0</v>
          </cell>
          <cell r="J177">
            <v>0</v>
          </cell>
          <cell r="K177">
            <v>0</v>
          </cell>
          <cell r="L177" t="str">
            <v>לא</v>
          </cell>
          <cell r="M177">
            <v>0</v>
          </cell>
          <cell r="N177">
            <v>0</v>
          </cell>
          <cell r="O177">
            <v>0</v>
          </cell>
          <cell r="P177">
            <v>0</v>
          </cell>
        </row>
        <row r="178">
          <cell r="A178">
            <v>580139566</v>
          </cell>
          <cell r="B178">
            <v>0</v>
          </cell>
          <cell r="C178">
            <v>0</v>
          </cell>
          <cell r="E178">
            <v>0</v>
          </cell>
          <cell r="F178">
            <v>0</v>
          </cell>
          <cell r="G178">
            <v>0</v>
          </cell>
          <cell r="H178" t="str">
            <v>לא</v>
          </cell>
          <cell r="I178">
            <v>0</v>
          </cell>
          <cell r="J178">
            <v>0</v>
          </cell>
          <cell r="K178">
            <v>0</v>
          </cell>
          <cell r="L178" t="str">
            <v>לא</v>
          </cell>
          <cell r="M178">
            <v>0</v>
          </cell>
          <cell r="N178">
            <v>0</v>
          </cell>
          <cell r="O178">
            <v>0</v>
          </cell>
          <cell r="P178">
            <v>0</v>
          </cell>
        </row>
        <row r="179">
          <cell r="A179">
            <v>580143634</v>
          </cell>
          <cell r="B179">
            <v>2689.88</v>
          </cell>
          <cell r="C179">
            <v>478578.322037431</v>
          </cell>
          <cell r="E179">
            <v>554629.44513889693</v>
          </cell>
          <cell r="F179">
            <v>0.86287939854614049</v>
          </cell>
          <cell r="G179">
            <v>478578.322037431</v>
          </cell>
          <cell r="H179" t="str">
            <v>לא</v>
          </cell>
          <cell r="I179">
            <v>460405.80900069291</v>
          </cell>
          <cell r="J179">
            <v>0.83011425562772378</v>
          </cell>
          <cell r="K179">
            <v>460405.80900069291</v>
          </cell>
          <cell r="L179" t="str">
            <v>לא</v>
          </cell>
          <cell r="M179">
            <v>460232.94731770281</v>
          </cell>
          <cell r="N179">
            <v>0.82980258504386795</v>
          </cell>
          <cell r="O179">
            <v>-1957.3385711661278</v>
          </cell>
          <cell r="P179">
            <v>458275.60874653666</v>
          </cell>
        </row>
        <row r="180">
          <cell r="A180">
            <v>580145563</v>
          </cell>
          <cell r="B180">
            <v>683.904</v>
          </cell>
          <cell r="C180">
            <v>40533.889852324653</v>
          </cell>
          <cell r="E180">
            <v>57277.177428541523</v>
          </cell>
          <cell r="F180">
            <v>0.70767959721643681</v>
          </cell>
          <cell r="G180">
            <v>45821.741942833221</v>
          </cell>
          <cell r="H180" t="str">
            <v>כן</v>
          </cell>
          <cell r="I180">
            <v>45821.741942833221</v>
          </cell>
          <cell r="J180">
            <v>0.8</v>
          </cell>
          <cell r="K180">
            <v>45821.741942833221</v>
          </cell>
          <cell r="L180" t="str">
            <v>כן</v>
          </cell>
          <cell r="M180">
            <v>45821.741942833221</v>
          </cell>
          <cell r="N180">
            <v>0.8</v>
          </cell>
          <cell r="O180">
            <v>0</v>
          </cell>
          <cell r="P180">
            <v>45821.741942833221</v>
          </cell>
        </row>
        <row r="181">
          <cell r="A181">
            <v>580145746</v>
          </cell>
          <cell r="B181">
            <v>0</v>
          </cell>
          <cell r="C181">
            <v>0</v>
          </cell>
          <cell r="E181">
            <v>0</v>
          </cell>
          <cell r="F181">
            <v>0</v>
          </cell>
          <cell r="G181">
            <v>0</v>
          </cell>
          <cell r="H181" t="str">
            <v>לא</v>
          </cell>
          <cell r="I181">
            <v>0</v>
          </cell>
          <cell r="J181">
            <v>0</v>
          </cell>
          <cell r="K181">
            <v>0</v>
          </cell>
          <cell r="L181" t="str">
            <v>לא</v>
          </cell>
          <cell r="M181">
            <v>0</v>
          </cell>
          <cell r="N181">
            <v>0</v>
          </cell>
          <cell r="O181">
            <v>0</v>
          </cell>
          <cell r="P181">
            <v>0</v>
          </cell>
        </row>
        <row r="182">
          <cell r="A182">
            <v>580147296</v>
          </cell>
          <cell r="B182">
            <v>0</v>
          </cell>
          <cell r="C182">
            <v>0</v>
          </cell>
          <cell r="E182">
            <v>0</v>
          </cell>
          <cell r="F182">
            <v>0</v>
          </cell>
          <cell r="G182">
            <v>0</v>
          </cell>
          <cell r="H182" t="str">
            <v>לא</v>
          </cell>
          <cell r="I182">
            <v>0</v>
          </cell>
          <cell r="J182">
            <v>0</v>
          </cell>
          <cell r="K182">
            <v>0</v>
          </cell>
          <cell r="L182" t="str">
            <v>לא</v>
          </cell>
          <cell r="M182">
            <v>0</v>
          </cell>
          <cell r="N182">
            <v>0</v>
          </cell>
          <cell r="O182">
            <v>0</v>
          </cell>
          <cell r="P182">
            <v>0</v>
          </cell>
        </row>
        <row r="183">
          <cell r="A183">
            <v>580156511</v>
          </cell>
          <cell r="B183">
            <v>17.399999999999999</v>
          </cell>
          <cell r="C183">
            <v>194001.89474857695</v>
          </cell>
          <cell r="E183">
            <v>158577.40312809034</v>
          </cell>
          <cell r="F183">
            <v>1.2233892781802751</v>
          </cell>
          <cell r="G183">
            <v>194001.89474857695</v>
          </cell>
          <cell r="H183" t="str">
            <v>לא</v>
          </cell>
          <cell r="I183">
            <v>186635.2803426811</v>
          </cell>
          <cell r="J183">
            <v>1.1769349015756494</v>
          </cell>
          <cell r="K183">
            <v>186635.2803426811</v>
          </cell>
          <cell r="L183" t="str">
            <v>לא</v>
          </cell>
          <cell r="M183">
            <v>186565.20718540406</v>
          </cell>
          <cell r="N183">
            <v>1.1764930154311246</v>
          </cell>
          <cell r="O183">
            <v>-793.44879194298642</v>
          </cell>
          <cell r="P183">
            <v>185771.75839346106</v>
          </cell>
        </row>
        <row r="184">
          <cell r="A184">
            <v>580156552</v>
          </cell>
          <cell r="B184">
            <v>11.9</v>
          </cell>
          <cell r="C184">
            <v>7625.5773072029888</v>
          </cell>
          <cell r="E184">
            <v>3629.0088896949219</v>
          </cell>
          <cell r="F184">
            <v>2.1012837220809466</v>
          </cell>
          <cell r="G184">
            <v>7625.5773072029888</v>
          </cell>
          <cell r="H184" t="str">
            <v>לא</v>
          </cell>
          <cell r="I184">
            <v>7336.0198896462407</v>
          </cell>
          <cell r="J184">
            <v>2.0214940532325216</v>
          </cell>
          <cell r="K184">
            <v>7336.0198896462407</v>
          </cell>
          <cell r="L184" t="str">
            <v>לא</v>
          </cell>
          <cell r="M184">
            <v>7333.2655439803475</v>
          </cell>
          <cell r="N184">
            <v>2.0207350730950755</v>
          </cell>
          <cell r="O184">
            <v>-31.187866026305628</v>
          </cell>
          <cell r="P184">
            <v>7302.077677954042</v>
          </cell>
        </row>
        <row r="185">
          <cell r="A185">
            <v>580160133</v>
          </cell>
          <cell r="B185">
            <v>35.629999999999995</v>
          </cell>
          <cell r="C185">
            <v>175276.32942645039</v>
          </cell>
          <cell r="E185">
            <v>191839.55847547401</v>
          </cell>
          <cell r="F185">
            <v>0.91366103435261414</v>
          </cell>
          <cell r="G185">
            <v>175276.32942645039</v>
          </cell>
          <cell r="H185" t="str">
            <v>לא</v>
          </cell>
          <cell r="I185">
            <v>168620.75972163488</v>
          </cell>
          <cell r="J185">
            <v>0.87896761784505684</v>
          </cell>
          <cell r="K185">
            <v>168620.75972163488</v>
          </cell>
          <cell r="L185" t="str">
            <v>לא</v>
          </cell>
          <cell r="M185">
            <v>168557.45020697906</v>
          </cell>
          <cell r="N185">
            <v>0.87863760501997046</v>
          </cell>
          <cell r="O185">
            <v>-716.86305961008202</v>
          </cell>
          <cell r="P185">
            <v>167840.58714736899</v>
          </cell>
        </row>
        <row r="186">
          <cell r="A186">
            <v>580160513</v>
          </cell>
          <cell r="B186">
            <v>0</v>
          </cell>
          <cell r="C186">
            <v>0</v>
          </cell>
          <cell r="E186">
            <v>0</v>
          </cell>
          <cell r="F186">
            <v>0</v>
          </cell>
          <cell r="G186">
            <v>0</v>
          </cell>
          <cell r="H186" t="str">
            <v>לא</v>
          </cell>
          <cell r="I186">
            <v>0</v>
          </cell>
          <cell r="J186">
            <v>0</v>
          </cell>
          <cell r="K186">
            <v>0</v>
          </cell>
          <cell r="L186" t="str">
            <v>לא</v>
          </cell>
          <cell r="M186">
            <v>0</v>
          </cell>
          <cell r="N186">
            <v>0</v>
          </cell>
          <cell r="O186">
            <v>0</v>
          </cell>
          <cell r="P186">
            <v>0</v>
          </cell>
        </row>
        <row r="187">
          <cell r="A187">
            <v>580161032</v>
          </cell>
          <cell r="B187">
            <v>45.150000000000006</v>
          </cell>
          <cell r="C187">
            <v>135205.49555776562</v>
          </cell>
          <cell r="E187">
            <v>119636.67855923693</v>
          </cell>
          <cell r="F187">
            <v>1.1301341460329823</v>
          </cell>
          <cell r="G187">
            <v>135205.49555776562</v>
          </cell>
          <cell r="H187" t="str">
            <v>לא</v>
          </cell>
          <cell r="I187">
            <v>130071.49028104948</v>
          </cell>
          <cell r="J187">
            <v>1.0872208410286639</v>
          </cell>
          <cell r="K187">
            <v>130071.49028104948</v>
          </cell>
          <cell r="L187" t="str">
            <v>לא</v>
          </cell>
          <cell r="M187">
            <v>130022.65428402369</v>
          </cell>
          <cell r="N187">
            <v>1.0868126384806334</v>
          </cell>
          <cell r="O187">
            <v>-552.97726474987871</v>
          </cell>
          <cell r="P187">
            <v>129469.67701927382</v>
          </cell>
        </row>
        <row r="188">
          <cell r="A188">
            <v>580162964</v>
          </cell>
          <cell r="B188">
            <v>0</v>
          </cell>
          <cell r="C188">
            <v>0</v>
          </cell>
          <cell r="E188">
            <v>0</v>
          </cell>
          <cell r="F188">
            <v>0</v>
          </cell>
          <cell r="G188">
            <v>0</v>
          </cell>
          <cell r="H188" t="str">
            <v>לא</v>
          </cell>
          <cell r="I188">
            <v>0</v>
          </cell>
          <cell r="J188">
            <v>0</v>
          </cell>
          <cell r="K188">
            <v>0</v>
          </cell>
          <cell r="L188" t="str">
            <v>לא</v>
          </cell>
          <cell r="M188">
            <v>0</v>
          </cell>
          <cell r="N188">
            <v>0</v>
          </cell>
          <cell r="O188">
            <v>0</v>
          </cell>
          <cell r="P188">
            <v>0</v>
          </cell>
        </row>
        <row r="189">
          <cell r="A189">
            <v>580163491</v>
          </cell>
          <cell r="B189">
            <v>0</v>
          </cell>
          <cell r="C189">
            <v>0</v>
          </cell>
          <cell r="E189">
            <v>0</v>
          </cell>
          <cell r="F189">
            <v>0</v>
          </cell>
          <cell r="G189">
            <v>0</v>
          </cell>
          <cell r="H189" t="str">
            <v>לא</v>
          </cell>
          <cell r="I189">
            <v>0</v>
          </cell>
          <cell r="J189">
            <v>0</v>
          </cell>
          <cell r="K189">
            <v>0</v>
          </cell>
          <cell r="L189" t="str">
            <v>לא</v>
          </cell>
          <cell r="M189">
            <v>0</v>
          </cell>
          <cell r="N189">
            <v>0</v>
          </cell>
          <cell r="O189">
            <v>0</v>
          </cell>
          <cell r="P189">
            <v>0</v>
          </cell>
        </row>
        <row r="190">
          <cell r="A190">
            <v>580164499</v>
          </cell>
          <cell r="B190">
            <v>61.48</v>
          </cell>
          <cell r="C190">
            <v>12613.38362818438</v>
          </cell>
          <cell r="E190">
            <v>25093.703051723594</v>
          </cell>
          <cell r="F190">
            <v>0.50265134652248988</v>
          </cell>
          <cell r="G190">
            <v>20074.962441378877</v>
          </cell>
          <cell r="H190" t="str">
            <v>כן</v>
          </cell>
          <cell r="I190">
            <v>20074.962441378877</v>
          </cell>
          <cell r="J190">
            <v>0.8</v>
          </cell>
          <cell r="K190">
            <v>20074.962441378877</v>
          </cell>
          <cell r="L190" t="str">
            <v>כן</v>
          </cell>
          <cell r="M190">
            <v>20074.962441378877</v>
          </cell>
          <cell r="N190">
            <v>0.8</v>
          </cell>
          <cell r="O190">
            <v>0</v>
          </cell>
          <cell r="P190">
            <v>20074.962441378877</v>
          </cell>
        </row>
        <row r="191">
          <cell r="A191">
            <v>580167831</v>
          </cell>
          <cell r="B191">
            <v>0</v>
          </cell>
          <cell r="C191">
            <v>0</v>
          </cell>
          <cell r="E191">
            <v>0</v>
          </cell>
          <cell r="F191">
            <v>0</v>
          </cell>
          <cell r="G191">
            <v>0</v>
          </cell>
          <cell r="H191" t="str">
            <v>לא</v>
          </cell>
          <cell r="I191">
            <v>0</v>
          </cell>
          <cell r="J191">
            <v>0</v>
          </cell>
          <cell r="K191">
            <v>0</v>
          </cell>
          <cell r="L191" t="str">
            <v>לא</v>
          </cell>
          <cell r="M191">
            <v>0</v>
          </cell>
          <cell r="N191">
            <v>0</v>
          </cell>
          <cell r="O191">
            <v>0</v>
          </cell>
          <cell r="P191">
            <v>0</v>
          </cell>
        </row>
        <row r="192">
          <cell r="A192">
            <v>580168136</v>
          </cell>
          <cell r="B192">
            <v>0</v>
          </cell>
          <cell r="C192">
            <v>0</v>
          </cell>
          <cell r="E192">
            <v>0</v>
          </cell>
          <cell r="F192">
            <v>0</v>
          </cell>
          <cell r="G192">
            <v>0</v>
          </cell>
          <cell r="H192" t="str">
            <v>לא</v>
          </cell>
          <cell r="I192">
            <v>0</v>
          </cell>
          <cell r="J192">
            <v>0</v>
          </cell>
          <cell r="K192">
            <v>0</v>
          </cell>
          <cell r="L192" t="str">
            <v>לא</v>
          </cell>
          <cell r="M192">
            <v>0</v>
          </cell>
          <cell r="N192">
            <v>0</v>
          </cell>
          <cell r="O192">
            <v>0</v>
          </cell>
          <cell r="P192">
            <v>0</v>
          </cell>
        </row>
        <row r="193">
          <cell r="A193">
            <v>580170074</v>
          </cell>
          <cell r="B193">
            <v>674.13599999999997</v>
          </cell>
          <cell r="C193">
            <v>56443.662468500828</v>
          </cell>
          <cell r="E193">
            <v>65873.958264656612</v>
          </cell>
          <cell r="F193">
            <v>0.85684334075890156</v>
          </cell>
          <cell r="G193">
            <v>56443.662468500828</v>
          </cell>
          <cell r="H193" t="str">
            <v>לא</v>
          </cell>
          <cell r="I193">
            <v>54300.391148388982</v>
          </cell>
          <cell r="J193">
            <v>0.8243073982320992</v>
          </cell>
          <cell r="K193">
            <v>54300.391148388982</v>
          </cell>
          <cell r="L193" t="str">
            <v>לא</v>
          </cell>
          <cell r="M193">
            <v>54280.003792674892</v>
          </cell>
          <cell r="N193">
            <v>0.82399790786213878</v>
          </cell>
          <cell r="O193">
            <v>-230.84906390481618</v>
          </cell>
          <cell r="P193">
            <v>54049.154728770074</v>
          </cell>
        </row>
        <row r="194">
          <cell r="A194">
            <v>580170108</v>
          </cell>
          <cell r="B194">
            <v>0</v>
          </cell>
          <cell r="C194">
            <v>0</v>
          </cell>
          <cell r="E194">
            <v>0</v>
          </cell>
          <cell r="F194">
            <v>0</v>
          </cell>
          <cell r="G194">
            <v>0</v>
          </cell>
          <cell r="H194" t="str">
            <v>לא</v>
          </cell>
          <cell r="I194">
            <v>0</v>
          </cell>
          <cell r="J194">
            <v>0</v>
          </cell>
          <cell r="K194">
            <v>0</v>
          </cell>
          <cell r="L194" t="str">
            <v>לא</v>
          </cell>
          <cell r="M194">
            <v>0</v>
          </cell>
          <cell r="N194">
            <v>0</v>
          </cell>
          <cell r="O194">
            <v>0</v>
          </cell>
          <cell r="P194">
            <v>0</v>
          </cell>
        </row>
        <row r="195">
          <cell r="A195">
            <v>580171064</v>
          </cell>
          <cell r="B195">
            <v>0</v>
          </cell>
          <cell r="C195">
            <v>0</v>
          </cell>
          <cell r="E195">
            <v>0</v>
          </cell>
          <cell r="F195">
            <v>0</v>
          </cell>
          <cell r="G195">
            <v>0</v>
          </cell>
          <cell r="H195" t="str">
            <v>לא</v>
          </cell>
          <cell r="I195">
            <v>0</v>
          </cell>
          <cell r="J195">
            <v>0</v>
          </cell>
          <cell r="K195">
            <v>0</v>
          </cell>
          <cell r="L195" t="str">
            <v>לא</v>
          </cell>
          <cell r="M195">
            <v>0</v>
          </cell>
          <cell r="N195">
            <v>0</v>
          </cell>
          <cell r="O195">
            <v>0</v>
          </cell>
          <cell r="P195">
            <v>0</v>
          </cell>
        </row>
        <row r="196">
          <cell r="A196">
            <v>580171353</v>
          </cell>
          <cell r="B196">
            <v>1139.06</v>
          </cell>
          <cell r="C196">
            <v>292759.08632342861</v>
          </cell>
          <cell r="E196">
            <v>317930.38020210859</v>
          </cell>
          <cell r="F196">
            <v>0.92082765458689864</v>
          </cell>
          <cell r="G196">
            <v>292759.08632342861</v>
          </cell>
          <cell r="H196" t="str">
            <v>לא</v>
          </cell>
          <cell r="I196">
            <v>281642.47684102098</v>
          </cell>
          <cell r="J196">
            <v>0.88586210811933308</v>
          </cell>
          <cell r="K196">
            <v>281642.47684102098</v>
          </cell>
          <cell r="L196" t="str">
            <v>לא</v>
          </cell>
          <cell r="M196">
            <v>281536.7327526614</v>
          </cell>
          <cell r="N196">
            <v>0.88552950672310171</v>
          </cell>
          <cell r="O196">
            <v>-1197.3560550771931</v>
          </cell>
          <cell r="P196">
            <v>280339.37669758423</v>
          </cell>
        </row>
        <row r="197">
          <cell r="A197">
            <v>580173425</v>
          </cell>
          <cell r="B197">
            <v>11.5</v>
          </cell>
          <cell r="C197">
            <v>56572.489149710331</v>
          </cell>
          <cell r="E197">
            <v>70270.900540466682</v>
          </cell>
          <cell r="F197">
            <v>0.80506281710637972</v>
          </cell>
          <cell r="G197">
            <v>56572.489149710331</v>
          </cell>
          <cell r="H197" t="str">
            <v>לא</v>
          </cell>
          <cell r="I197">
            <v>54424.326039820393</v>
          </cell>
          <cell r="J197">
            <v>0.77449307780649868</v>
          </cell>
          <cell r="K197">
            <v>56216.720432373346</v>
          </cell>
          <cell r="L197" t="str">
            <v>כן</v>
          </cell>
          <cell r="M197">
            <v>56216.720432373346</v>
          </cell>
          <cell r="N197">
            <v>0.8</v>
          </cell>
          <cell r="O197">
            <v>0</v>
          </cell>
          <cell r="P197">
            <v>56216.720432373346</v>
          </cell>
        </row>
        <row r="198">
          <cell r="A198">
            <v>580173441</v>
          </cell>
          <cell r="B198">
            <v>0</v>
          </cell>
          <cell r="C198">
            <v>0</v>
          </cell>
          <cell r="E198">
            <v>0</v>
          </cell>
          <cell r="F198">
            <v>0</v>
          </cell>
          <cell r="G198">
            <v>0</v>
          </cell>
          <cell r="H198" t="str">
            <v>לא</v>
          </cell>
          <cell r="I198">
            <v>0</v>
          </cell>
          <cell r="J198">
            <v>0</v>
          </cell>
          <cell r="K198">
            <v>0</v>
          </cell>
          <cell r="L198" t="str">
            <v>לא</v>
          </cell>
          <cell r="M198">
            <v>0</v>
          </cell>
          <cell r="N198">
            <v>0</v>
          </cell>
          <cell r="O198">
            <v>0</v>
          </cell>
          <cell r="P198">
            <v>0</v>
          </cell>
        </row>
        <row r="199">
          <cell r="A199">
            <v>580174738</v>
          </cell>
          <cell r="B199">
            <v>757.32</v>
          </cell>
          <cell r="C199">
            <v>23278.839926539396</v>
          </cell>
          <cell r="E199">
            <v>30541.146622686654</v>
          </cell>
          <cell r="F199">
            <v>0.76221237578707501</v>
          </cell>
          <cell r="G199">
            <v>24432.917298149325</v>
          </cell>
          <cell r="H199" t="str">
            <v>כן</v>
          </cell>
          <cell r="I199">
            <v>24432.917298149325</v>
          </cell>
          <cell r="J199">
            <v>0.8</v>
          </cell>
          <cell r="K199">
            <v>24432.917298149325</v>
          </cell>
          <cell r="L199" t="str">
            <v>כן</v>
          </cell>
          <cell r="M199">
            <v>24432.917298149325</v>
          </cell>
          <cell r="N199">
            <v>0.8</v>
          </cell>
          <cell r="O199">
            <v>0</v>
          </cell>
          <cell r="P199">
            <v>24432.917298149325</v>
          </cell>
        </row>
        <row r="200">
          <cell r="A200">
            <v>580177616</v>
          </cell>
          <cell r="B200">
            <v>0</v>
          </cell>
          <cell r="C200">
            <v>0</v>
          </cell>
          <cell r="E200">
            <v>0</v>
          </cell>
          <cell r="F200">
            <v>0</v>
          </cell>
          <cell r="G200">
            <v>0</v>
          </cell>
          <cell r="H200" t="str">
            <v>לא</v>
          </cell>
          <cell r="I200">
            <v>0</v>
          </cell>
          <cell r="J200">
            <v>0</v>
          </cell>
          <cell r="K200">
            <v>0</v>
          </cell>
          <cell r="L200" t="str">
            <v>לא</v>
          </cell>
          <cell r="M200">
            <v>0</v>
          </cell>
          <cell r="N200">
            <v>0</v>
          </cell>
          <cell r="O200">
            <v>0</v>
          </cell>
          <cell r="P200">
            <v>0</v>
          </cell>
        </row>
        <row r="201">
          <cell r="A201">
            <v>580179273</v>
          </cell>
          <cell r="B201">
            <v>6.5</v>
          </cell>
          <cell r="C201">
            <v>1256.8028222819453</v>
          </cell>
          <cell r="E201">
            <v>6480.1441076506817</v>
          </cell>
          <cell r="F201">
            <v>0.19394673967174905</v>
          </cell>
          <cell r="G201">
            <v>5184.1152861205455</v>
          </cell>
          <cell r="H201" t="str">
            <v>כן</v>
          </cell>
          <cell r="I201">
            <v>5184.1152861205455</v>
          </cell>
          <cell r="J201">
            <v>0.8</v>
          </cell>
          <cell r="K201">
            <v>5184.1152861205455</v>
          </cell>
          <cell r="L201" t="str">
            <v>כן</v>
          </cell>
          <cell r="M201">
            <v>5184.1152861205455</v>
          </cell>
          <cell r="N201">
            <v>0.8</v>
          </cell>
          <cell r="O201">
            <v>0</v>
          </cell>
          <cell r="P201">
            <v>5184.1152861205455</v>
          </cell>
        </row>
        <row r="202">
          <cell r="A202">
            <v>580180438</v>
          </cell>
          <cell r="B202">
            <v>2891.66</v>
          </cell>
          <cell r="C202">
            <v>88885.134767306954</v>
          </cell>
          <cell r="E202">
            <v>70674.583102755743</v>
          </cell>
          <cell r="F202">
            <v>1.2576676205938757</v>
          </cell>
          <cell r="G202">
            <v>88885.134767306954</v>
          </cell>
          <cell r="H202" t="str">
            <v>לא</v>
          </cell>
          <cell r="I202">
            <v>85510.000132176589</v>
          </cell>
          <cell r="J202">
            <v>1.2099116312840674</v>
          </cell>
          <cell r="K202">
            <v>85510.000132176589</v>
          </cell>
          <cell r="L202" t="str">
            <v>לא</v>
          </cell>
          <cell r="M202">
            <v>85477.894971367656</v>
          </cell>
          <cell r="N202">
            <v>1.2094573638600594</v>
          </cell>
          <cell r="O202">
            <v>-363.53151547416297</v>
          </cell>
          <cell r="P202">
            <v>85114.363455893486</v>
          </cell>
        </row>
        <row r="203">
          <cell r="A203">
            <v>580181659</v>
          </cell>
          <cell r="B203">
            <v>1573.5700000000004</v>
          </cell>
          <cell r="C203">
            <v>1109166.2762315802</v>
          </cell>
          <cell r="E203">
            <v>1439963</v>
          </cell>
          <cell r="F203">
            <v>0.77027415026051371</v>
          </cell>
          <cell r="G203">
            <v>1151970.4000000001</v>
          </cell>
          <cell r="H203" t="str">
            <v>כן</v>
          </cell>
          <cell r="I203">
            <v>1151970.4000000001</v>
          </cell>
          <cell r="J203">
            <v>0.8</v>
          </cell>
          <cell r="K203">
            <v>1151970.4000000001</v>
          </cell>
          <cell r="L203" t="str">
            <v>כן</v>
          </cell>
          <cell r="M203">
            <v>1151970.4000000001</v>
          </cell>
          <cell r="N203">
            <v>0.8</v>
          </cell>
          <cell r="O203">
            <v>0</v>
          </cell>
          <cell r="P203">
            <v>1151970.4000000001</v>
          </cell>
        </row>
        <row r="204">
          <cell r="A204">
            <v>580182699</v>
          </cell>
          <cell r="B204">
            <v>0</v>
          </cell>
          <cell r="C204">
            <v>0</v>
          </cell>
          <cell r="E204">
            <v>0</v>
          </cell>
          <cell r="F204">
            <v>0</v>
          </cell>
          <cell r="G204">
            <v>0</v>
          </cell>
          <cell r="H204" t="str">
            <v>לא</v>
          </cell>
          <cell r="I204">
            <v>0</v>
          </cell>
          <cell r="J204">
            <v>0</v>
          </cell>
          <cell r="K204">
            <v>0</v>
          </cell>
          <cell r="L204" t="str">
            <v>לא</v>
          </cell>
          <cell r="M204">
            <v>0</v>
          </cell>
          <cell r="N204">
            <v>0</v>
          </cell>
          <cell r="O204">
            <v>0</v>
          </cell>
          <cell r="P204">
            <v>0</v>
          </cell>
        </row>
        <row r="205">
          <cell r="A205">
            <v>580183119</v>
          </cell>
          <cell r="B205">
            <v>16.2</v>
          </cell>
          <cell r="C205">
            <v>3132.3393416873096</v>
          </cell>
          <cell r="E205">
            <v>6480.4479667552469</v>
          </cell>
          <cell r="F205">
            <v>0.48335228640924777</v>
          </cell>
          <cell r="G205">
            <v>5184.3583734041977</v>
          </cell>
          <cell r="H205" t="str">
            <v>כן</v>
          </cell>
          <cell r="I205">
            <v>5184.3583734041977</v>
          </cell>
          <cell r="J205">
            <v>0.8</v>
          </cell>
          <cell r="K205">
            <v>5184.3583734041977</v>
          </cell>
          <cell r="L205" t="str">
            <v>כן</v>
          </cell>
          <cell r="M205">
            <v>5184.3583734041977</v>
          </cell>
          <cell r="N205">
            <v>0.8</v>
          </cell>
          <cell r="O205">
            <v>0</v>
          </cell>
          <cell r="P205">
            <v>5184.3583734041977</v>
          </cell>
        </row>
        <row r="206">
          <cell r="A206">
            <v>580184828</v>
          </cell>
          <cell r="B206">
            <v>592.29000000000008</v>
          </cell>
          <cell r="C206">
            <v>134828.75905354973</v>
          </cell>
          <cell r="E206">
            <v>156038.69826027055</v>
          </cell>
          <cell r="F206">
            <v>0.8640725701816423</v>
          </cell>
          <cell r="G206">
            <v>134828.75905354973</v>
          </cell>
          <cell r="H206" t="str">
            <v>לא</v>
          </cell>
          <cell r="I206">
            <v>129709.05916577208</v>
          </cell>
          <cell r="J206">
            <v>0.83126212030697044</v>
          </cell>
          <cell r="K206">
            <v>129709.05916577208</v>
          </cell>
          <cell r="L206" t="str">
            <v>לא</v>
          </cell>
          <cell r="M206">
            <v>129660.3592453364</v>
          </cell>
          <cell r="N206">
            <v>0.83095001875153163</v>
          </cell>
          <cell r="O206">
            <v>-551.43644926177058</v>
          </cell>
          <cell r="P206">
            <v>129108.92279607462</v>
          </cell>
        </row>
        <row r="207">
          <cell r="A207">
            <v>580188480</v>
          </cell>
          <cell r="B207">
            <v>85.2</v>
          </cell>
          <cell r="C207">
            <v>351964.37138133455</v>
          </cell>
          <cell r="E207">
            <v>363177.55827787047</v>
          </cell>
          <cell r="F207">
            <v>0.9691247803148767</v>
          </cell>
          <cell r="G207">
            <v>351964.37138133455</v>
          </cell>
          <cell r="H207" t="str">
            <v>לא</v>
          </cell>
          <cell r="I207">
            <v>338599.62660943414</v>
          </cell>
          <cell r="J207">
            <v>0.93232530174777062</v>
          </cell>
          <cell r="K207">
            <v>338599.62660943414</v>
          </cell>
          <cell r="L207" t="str">
            <v>לא</v>
          </cell>
          <cell r="M207">
            <v>338472.49767193751</v>
          </cell>
          <cell r="N207">
            <v>0.93197525551115989</v>
          </cell>
          <cell r="O207">
            <v>-1439.4998855109943</v>
          </cell>
          <cell r="P207">
            <v>337032.99778642651</v>
          </cell>
        </row>
        <row r="208">
          <cell r="A208">
            <v>580190775</v>
          </cell>
          <cell r="B208">
            <v>11</v>
          </cell>
          <cell r="C208">
            <v>122644.8759904797</v>
          </cell>
          <cell r="E208">
            <v>143953.55039005316</v>
          </cell>
          <cell r="F208">
            <v>0.85197534661815588</v>
          </cell>
          <cell r="G208">
            <v>122644.8759904797</v>
          </cell>
          <cell r="H208" t="str">
            <v>לא</v>
          </cell>
          <cell r="I208">
            <v>117987.82090629268</v>
          </cell>
          <cell r="J208">
            <v>0.81962425092396574</v>
          </cell>
          <cell r="K208">
            <v>117987.82090629268</v>
          </cell>
          <cell r="L208" t="str">
            <v>לא</v>
          </cell>
          <cell r="M208">
            <v>117943.52178387616</v>
          </cell>
          <cell r="N208">
            <v>0.8193165188652809</v>
          </cell>
          <cell r="O208">
            <v>-501.60555812487655</v>
          </cell>
          <cell r="P208">
            <v>117441.91622575128</v>
          </cell>
        </row>
        <row r="209">
          <cell r="A209">
            <v>580192508</v>
          </cell>
          <cell r="B209">
            <v>5373.64</v>
          </cell>
          <cell r="C209">
            <v>384757.99119651783</v>
          </cell>
          <cell r="E209">
            <v>317930.45999360248</v>
          </cell>
          <cell r="F209">
            <v>1.2101954345747812</v>
          </cell>
          <cell r="G209">
            <v>384757.99119651783</v>
          </cell>
          <cell r="H209" t="str">
            <v>לא</v>
          </cell>
          <cell r="I209">
            <v>370148.01141046931</v>
          </cell>
          <cell r="J209">
            <v>1.1642420528624957</v>
          </cell>
          <cell r="K209">
            <v>370148.01141046931</v>
          </cell>
          <cell r="L209" t="str">
            <v>לא</v>
          </cell>
          <cell r="M209">
            <v>370009.03747278871</v>
          </cell>
          <cell r="N209">
            <v>1.1638049323120352</v>
          </cell>
          <cell r="O209">
            <v>-1573.6225860109885</v>
          </cell>
          <cell r="P209">
            <v>368435.4148867777</v>
          </cell>
        </row>
        <row r="210">
          <cell r="A210">
            <v>580193563</v>
          </cell>
          <cell r="B210">
            <v>10.75</v>
          </cell>
          <cell r="C210">
            <v>119857.49244524153</v>
          </cell>
          <cell r="E210">
            <v>121865.4394836429</v>
          </cell>
          <cell r="F210">
            <v>0.98352324459740792</v>
          </cell>
          <cell r="G210">
            <v>119857.49244524153</v>
          </cell>
          <cell r="H210" t="str">
            <v>לא</v>
          </cell>
          <cell r="I210">
            <v>115306.27952205874</v>
          </cell>
          <cell r="J210">
            <v>0.94617702944020854</v>
          </cell>
          <cell r="K210">
            <v>115306.27952205874</v>
          </cell>
          <cell r="L210" t="str">
            <v>לא</v>
          </cell>
          <cell r="M210">
            <v>115262.98719787896</v>
          </cell>
          <cell r="N210">
            <v>0.9458217825025762</v>
          </cell>
          <cell r="O210">
            <v>-490.20543180385658</v>
          </cell>
          <cell r="P210">
            <v>114772.7817660751</v>
          </cell>
        </row>
        <row r="211">
          <cell r="A211">
            <v>580195626</v>
          </cell>
          <cell r="B211">
            <v>75</v>
          </cell>
          <cell r="C211">
            <v>6279.5558835866386</v>
          </cell>
          <cell r="E211">
            <v>2050.7918497244473</v>
          </cell>
          <cell r="F211">
            <v>3.0620152330088426</v>
          </cell>
          <cell r="G211">
            <v>6279.5558835866386</v>
          </cell>
          <cell r="H211" t="str">
            <v>לא</v>
          </cell>
          <cell r="I211">
            <v>6041.109414315767</v>
          </cell>
          <cell r="J211">
            <v>2.9457447937134504</v>
          </cell>
          <cell r="K211">
            <v>6041.109414315767</v>
          </cell>
          <cell r="L211" t="str">
            <v>לא</v>
          </cell>
          <cell r="M211">
            <v>6038.8412493185606</v>
          </cell>
          <cell r="N211">
            <v>2.9446387989741445</v>
          </cell>
          <cell r="O211">
            <v>-25.682769934940744</v>
          </cell>
          <cell r="P211">
            <v>6013.15847938362</v>
          </cell>
        </row>
        <row r="212">
          <cell r="A212">
            <v>580195675</v>
          </cell>
          <cell r="B212">
            <v>447.29000000000008</v>
          </cell>
          <cell r="C212">
            <v>209114.70934677622</v>
          </cell>
          <cell r="E212">
            <v>239775.47363301227</v>
          </cell>
          <cell r="F212">
            <v>0.87212718706516323</v>
          </cell>
          <cell r="G212">
            <v>209114.70934677622</v>
          </cell>
          <cell r="H212" t="str">
            <v>לא</v>
          </cell>
          <cell r="I212">
            <v>201174.233134649</v>
          </cell>
          <cell r="J212">
            <v>0.83901088833862836</v>
          </cell>
          <cell r="K212">
            <v>201174.233134649</v>
          </cell>
          <cell r="L212" t="str">
            <v>לא</v>
          </cell>
          <cell r="M212">
            <v>201098.70125422077</v>
          </cell>
          <cell r="N212">
            <v>0.83869587746915208</v>
          </cell>
          <cell r="O212">
            <v>-855.25872684769433</v>
          </cell>
          <cell r="P212">
            <v>200243.44252737306</v>
          </cell>
        </row>
        <row r="213">
          <cell r="A213">
            <v>580195808</v>
          </cell>
          <cell r="B213">
            <v>766.5</v>
          </cell>
          <cell r="C213">
            <v>16327.564261354737</v>
          </cell>
          <cell r="E213">
            <v>37289.097359362051</v>
          </cell>
          <cell r="F213">
            <v>0.43786429325448473</v>
          </cell>
          <cell r="G213">
            <v>29831.277887489643</v>
          </cell>
          <cell r="H213" t="str">
            <v>כן</v>
          </cell>
          <cell r="I213">
            <v>29831.277887489643</v>
          </cell>
          <cell r="J213">
            <v>0.8</v>
          </cell>
          <cell r="K213">
            <v>29831.277887489643</v>
          </cell>
          <cell r="L213" t="str">
            <v>כן</v>
          </cell>
          <cell r="M213">
            <v>29831.277887489643</v>
          </cell>
          <cell r="N213">
            <v>0.8</v>
          </cell>
          <cell r="O213">
            <v>0</v>
          </cell>
          <cell r="P213">
            <v>29831.277887489643</v>
          </cell>
        </row>
        <row r="214">
          <cell r="A214">
            <v>580196582</v>
          </cell>
          <cell r="B214">
            <v>0</v>
          </cell>
          <cell r="C214">
            <v>0</v>
          </cell>
          <cell r="E214">
            <v>0</v>
          </cell>
          <cell r="F214">
            <v>0</v>
          </cell>
          <cell r="G214">
            <v>0</v>
          </cell>
          <cell r="H214" t="str">
            <v>לא</v>
          </cell>
          <cell r="I214">
            <v>0</v>
          </cell>
          <cell r="J214">
            <v>0</v>
          </cell>
          <cell r="K214">
            <v>0</v>
          </cell>
          <cell r="L214" t="str">
            <v>לא</v>
          </cell>
          <cell r="M214">
            <v>0</v>
          </cell>
          <cell r="N214">
            <v>0</v>
          </cell>
          <cell r="O214">
            <v>0</v>
          </cell>
          <cell r="P214">
            <v>0</v>
          </cell>
        </row>
        <row r="215">
          <cell r="A215">
            <v>580197150</v>
          </cell>
          <cell r="B215">
            <v>303.52999999999997</v>
          </cell>
          <cell r="C215">
            <v>17989.734797392764</v>
          </cell>
          <cell r="E215">
            <v>24780.921338977209</v>
          </cell>
          <cell r="F215">
            <v>0.72595100687790892</v>
          </cell>
          <cell r="G215">
            <v>19824.737071181768</v>
          </cell>
          <cell r="H215" t="str">
            <v>כן</v>
          </cell>
          <cell r="I215">
            <v>19824.737071181768</v>
          </cell>
          <cell r="J215">
            <v>0.8</v>
          </cell>
          <cell r="K215">
            <v>19824.737071181768</v>
          </cell>
          <cell r="L215" t="str">
            <v>כן</v>
          </cell>
          <cell r="M215">
            <v>19824.737071181768</v>
          </cell>
          <cell r="N215">
            <v>0.8</v>
          </cell>
          <cell r="O215">
            <v>0</v>
          </cell>
          <cell r="P215">
            <v>19824.737071181768</v>
          </cell>
        </row>
        <row r="216">
          <cell r="A216">
            <v>580197317</v>
          </cell>
          <cell r="B216">
            <v>64.819999999999993</v>
          </cell>
          <cell r="C216">
            <v>318872.06492906291</v>
          </cell>
          <cell r="E216">
            <v>243840.02487541942</v>
          </cell>
          <cell r="F216">
            <v>1.3077101066241203</v>
          </cell>
          <cell r="G216">
            <v>318872.06492906291</v>
          </cell>
          <cell r="H216" t="str">
            <v>לא</v>
          </cell>
          <cell r="I216">
            <v>306763.89686097024</v>
          </cell>
          <cell r="J216">
            <v>1.258053910623161</v>
          </cell>
          <cell r="K216">
            <v>306763.89686097024</v>
          </cell>
          <cell r="L216" t="str">
            <v>לא</v>
          </cell>
          <cell r="M216">
            <v>306648.72080876731</v>
          </cell>
          <cell r="N216">
            <v>1.2575815679375753</v>
          </cell>
          <cell r="O216">
            <v>-1304.155585852526</v>
          </cell>
          <cell r="P216">
            <v>305344.5652229148</v>
          </cell>
        </row>
        <row r="217">
          <cell r="A217">
            <v>580197903</v>
          </cell>
          <cell r="B217">
            <v>0.75</v>
          </cell>
          <cell r="C217">
            <v>8362.1506357145245</v>
          </cell>
          <cell r="E217">
            <v>9139.9079612732166</v>
          </cell>
          <cell r="F217">
            <v>0.9149053438115422</v>
          </cell>
          <cell r="G217">
            <v>8362.1506357145245</v>
          </cell>
          <cell r="H217" t="str">
            <v>לא</v>
          </cell>
          <cell r="I217">
            <v>8044.6241527017719</v>
          </cell>
          <cell r="J217">
            <v>0.88016467854903124</v>
          </cell>
          <cell r="K217">
            <v>8044.6241527017719</v>
          </cell>
          <cell r="L217" t="str">
            <v>לא</v>
          </cell>
          <cell r="M217">
            <v>8041.6037579915546</v>
          </cell>
          <cell r="N217">
            <v>0.8798342162814663</v>
          </cell>
          <cell r="O217">
            <v>-34.200378963059762</v>
          </cell>
          <cell r="P217">
            <v>8007.4033790284948</v>
          </cell>
        </row>
        <row r="218">
          <cell r="A218">
            <v>580202513</v>
          </cell>
          <cell r="B218">
            <v>122.52799999999999</v>
          </cell>
          <cell r="C218">
            <v>58726.712205307304</v>
          </cell>
          <cell r="E218">
            <v>52795.506389013572</v>
          </cell>
          <cell r="F218">
            <v>1.1123430045843443</v>
          </cell>
          <cell r="G218">
            <v>58726.712205307304</v>
          </cell>
          <cell r="H218" t="str">
            <v>לא</v>
          </cell>
          <cell r="I218">
            <v>56496.74922116645</v>
          </cell>
          <cell r="J218">
            <v>1.0701052624608045</v>
          </cell>
          <cell r="K218">
            <v>56496.74922116645</v>
          </cell>
          <cell r="L218" t="str">
            <v>לא</v>
          </cell>
          <cell r="M218">
            <v>56475.537231736867</v>
          </cell>
          <cell r="N218">
            <v>1.0697034860430676</v>
          </cell>
          <cell r="O218">
            <v>-240.18651423210554</v>
          </cell>
          <cell r="P218">
            <v>56235.350717504763</v>
          </cell>
        </row>
        <row r="219">
          <cell r="A219">
            <v>580202638</v>
          </cell>
          <cell r="B219">
            <v>7</v>
          </cell>
          <cell r="C219">
            <v>43780.709125638336</v>
          </cell>
          <cell r="E219">
            <v>17572.41602612922</v>
          </cell>
          <cell r="F219">
            <v>2.4914450614268873</v>
          </cell>
          <cell r="G219">
            <v>43780.709125638336</v>
          </cell>
          <cell r="H219" t="str">
            <v>לא</v>
          </cell>
          <cell r="I219">
            <v>42118.273802708951</v>
          </cell>
          <cell r="J219">
            <v>2.3968402375678668</v>
          </cell>
          <cell r="K219">
            <v>42118.273802708951</v>
          </cell>
          <cell r="L219" t="str">
            <v>לא</v>
          </cell>
          <cell r="M219">
            <v>42102.460284391324</v>
          </cell>
          <cell r="N219">
            <v>2.3959403318124992</v>
          </cell>
          <cell r="O219">
            <v>-179.05882213761126</v>
          </cell>
          <cell r="P219">
            <v>41923.401462253714</v>
          </cell>
        </row>
        <row r="220">
          <cell r="A220">
            <v>580202687</v>
          </cell>
          <cell r="B220">
            <v>171.38</v>
          </cell>
          <cell r="C220">
            <v>14349.203831054376</v>
          </cell>
          <cell r="E220">
            <v>19482.522572382251</v>
          </cell>
          <cell r="F220">
            <v>0.73651673071306023</v>
          </cell>
          <cell r="G220">
            <v>15586.018057905801</v>
          </cell>
          <cell r="H220" t="str">
            <v>כן</v>
          </cell>
          <cell r="I220">
            <v>15586.018057905801</v>
          </cell>
          <cell r="J220">
            <v>0.8</v>
          </cell>
          <cell r="K220">
            <v>15586.018057905801</v>
          </cell>
          <cell r="L220" t="str">
            <v>כן</v>
          </cell>
          <cell r="M220">
            <v>15586.018057905801</v>
          </cell>
          <cell r="N220">
            <v>0.8</v>
          </cell>
          <cell r="O220">
            <v>0</v>
          </cell>
          <cell r="P220">
            <v>15586.018057905801</v>
          </cell>
        </row>
        <row r="221">
          <cell r="A221">
            <v>580203107</v>
          </cell>
          <cell r="B221">
            <v>22</v>
          </cell>
          <cell r="C221">
            <v>245289.75198095938</v>
          </cell>
          <cell r="E221">
            <v>268103.96686401439</v>
          </cell>
          <cell r="F221">
            <v>0.91490534381154209</v>
          </cell>
          <cell r="G221">
            <v>245289.75198095938</v>
          </cell>
          <cell r="H221" t="str">
            <v>לא</v>
          </cell>
          <cell r="I221">
            <v>235975.64181258532</v>
          </cell>
          <cell r="J221">
            <v>0.88016467854903113</v>
          </cell>
          <cell r="K221">
            <v>235975.64181258532</v>
          </cell>
          <cell r="L221" t="str">
            <v>לא</v>
          </cell>
          <cell r="M221">
            <v>235887.04356775229</v>
          </cell>
          <cell r="N221">
            <v>0.87983421628146619</v>
          </cell>
          <cell r="O221">
            <v>-1003.211116249753</v>
          </cell>
          <cell r="P221">
            <v>234883.83245150253</v>
          </cell>
        </row>
        <row r="222">
          <cell r="A222">
            <v>580203412</v>
          </cell>
          <cell r="B222">
            <v>0</v>
          </cell>
          <cell r="C222">
            <v>0</v>
          </cell>
          <cell r="E222">
            <v>0</v>
          </cell>
          <cell r="F222">
            <v>0</v>
          </cell>
          <cell r="G222">
            <v>0</v>
          </cell>
          <cell r="H222" t="str">
            <v>לא</v>
          </cell>
          <cell r="I222">
            <v>0</v>
          </cell>
          <cell r="J222">
            <v>0</v>
          </cell>
          <cell r="K222">
            <v>0</v>
          </cell>
          <cell r="L222" t="str">
            <v>לא</v>
          </cell>
          <cell r="M222">
            <v>0</v>
          </cell>
          <cell r="N222">
            <v>0</v>
          </cell>
          <cell r="O222">
            <v>0</v>
          </cell>
          <cell r="P222">
            <v>0</v>
          </cell>
        </row>
        <row r="223">
          <cell r="A223">
            <v>580203800</v>
          </cell>
          <cell r="B223">
            <v>47</v>
          </cell>
          <cell r="C223">
            <v>8690.7780848925086</v>
          </cell>
          <cell r="E223">
            <v>6737.3449242300712</v>
          </cell>
          <cell r="F223">
            <v>1.289941094397163</v>
          </cell>
          <cell r="G223">
            <v>8690.7780848925086</v>
          </cell>
          <cell r="H223" t="str">
            <v>לא</v>
          </cell>
          <cell r="I223">
            <v>8360.7730036453177</v>
          </cell>
          <cell r="J223">
            <v>1.2409596209890899</v>
          </cell>
          <cell r="K223">
            <v>8360.7730036453177</v>
          </cell>
          <cell r="L223" t="str">
            <v>לא</v>
          </cell>
          <cell r="M223">
            <v>8357.633909254555</v>
          </cell>
          <cell r="N223">
            <v>1.2404936964407602</v>
          </cell>
          <cell r="O223">
            <v>-35.544433117208627</v>
          </cell>
          <cell r="P223">
            <v>8322.0894761373456</v>
          </cell>
        </row>
        <row r="224">
          <cell r="A224">
            <v>580204386</v>
          </cell>
          <cell r="B224">
            <v>25.5</v>
          </cell>
          <cell r="C224">
            <v>284313.12161429384</v>
          </cell>
          <cell r="E224">
            <v>304663.59870910726</v>
          </cell>
          <cell r="F224">
            <v>0.933203450687773</v>
          </cell>
          <cell r="G224">
            <v>284313.12161429384</v>
          </cell>
          <cell r="H224" t="str">
            <v>לא</v>
          </cell>
          <cell r="I224">
            <v>273517.22119186027</v>
          </cell>
          <cell r="J224">
            <v>0.8977679721200118</v>
          </cell>
          <cell r="K224">
            <v>273517.22119186027</v>
          </cell>
          <cell r="L224" t="str">
            <v>לא</v>
          </cell>
          <cell r="M224">
            <v>273414.52777171292</v>
          </cell>
          <cell r="N224">
            <v>0.89743090060709563</v>
          </cell>
          <cell r="O224">
            <v>-1162.8128847440321</v>
          </cell>
          <cell r="P224">
            <v>272251.7148869689</v>
          </cell>
        </row>
        <row r="225">
          <cell r="A225">
            <v>580205052</v>
          </cell>
          <cell r="B225">
            <v>914.1400000000001</v>
          </cell>
          <cell r="C225">
            <v>59999.236052147986</v>
          </cell>
          <cell r="E225">
            <v>51970.636806737886</v>
          </cell>
          <cell r="F225">
            <v>1.1544833725102481</v>
          </cell>
          <cell r="G225">
            <v>59999.236052147986</v>
          </cell>
          <cell r="H225" t="str">
            <v>לא</v>
          </cell>
          <cell r="I225">
            <v>57720.95296003019</v>
          </cell>
          <cell r="J225">
            <v>1.1106454818838547</v>
          </cell>
          <cell r="K225">
            <v>57720.95296003019</v>
          </cell>
          <cell r="L225" t="str">
            <v>לא</v>
          </cell>
          <cell r="M225">
            <v>57699.281337132728</v>
          </cell>
          <cell r="N225">
            <v>1.1102284844362758</v>
          </cell>
          <cell r="O225">
            <v>-245.39101241653259</v>
          </cell>
          <cell r="P225">
            <v>57453.890324716194</v>
          </cell>
        </row>
        <row r="226">
          <cell r="A226">
            <v>580205383</v>
          </cell>
          <cell r="B226">
            <v>0</v>
          </cell>
          <cell r="C226">
            <v>0</v>
          </cell>
          <cell r="E226">
            <v>0</v>
          </cell>
          <cell r="F226">
            <v>0</v>
          </cell>
          <cell r="G226">
            <v>0</v>
          </cell>
          <cell r="H226" t="str">
            <v>לא</v>
          </cell>
          <cell r="I226">
            <v>0</v>
          </cell>
          <cell r="J226">
            <v>0</v>
          </cell>
          <cell r="K226">
            <v>0</v>
          </cell>
          <cell r="L226" t="str">
            <v>לא</v>
          </cell>
          <cell r="M226">
            <v>0</v>
          </cell>
          <cell r="N226">
            <v>0</v>
          </cell>
          <cell r="O226">
            <v>0</v>
          </cell>
          <cell r="P226">
            <v>0</v>
          </cell>
        </row>
        <row r="227">
          <cell r="A227">
            <v>580208536</v>
          </cell>
          <cell r="B227">
            <v>8.89</v>
          </cell>
          <cell r="C227">
            <v>99119.3588686695</v>
          </cell>
          <cell r="E227">
            <v>99015.669580459857</v>
          </cell>
          <cell r="F227">
            <v>1.0010472007981059</v>
          </cell>
          <cell r="G227">
            <v>99119.3588686695</v>
          </cell>
          <cell r="H227" t="str">
            <v>לא</v>
          </cell>
          <cell r="I227">
            <v>95355.611623358345</v>
          </cell>
          <cell r="J227">
            <v>0.96303556828318615</v>
          </cell>
          <cell r="K227">
            <v>95355.611623358345</v>
          </cell>
          <cell r="L227" t="str">
            <v>לא</v>
          </cell>
          <cell r="M227">
            <v>95319.80987805991</v>
          </cell>
          <cell r="N227">
            <v>0.96267399172212131</v>
          </cell>
          <cell r="O227">
            <v>-405.38849197546841</v>
          </cell>
          <cell r="P227">
            <v>94914.421386084447</v>
          </cell>
        </row>
        <row r="228">
          <cell r="A228">
            <v>580208940</v>
          </cell>
          <cell r="B228">
            <v>0</v>
          </cell>
          <cell r="C228">
            <v>0</v>
          </cell>
          <cell r="E228">
            <v>0</v>
          </cell>
          <cell r="F228">
            <v>0</v>
          </cell>
          <cell r="G228">
            <v>0</v>
          </cell>
          <cell r="H228" t="str">
            <v>לא</v>
          </cell>
          <cell r="I228">
            <v>0</v>
          </cell>
          <cell r="J228">
            <v>0</v>
          </cell>
          <cell r="K228">
            <v>0</v>
          </cell>
          <cell r="L228" t="str">
            <v>לא</v>
          </cell>
          <cell r="M228">
            <v>0</v>
          </cell>
          <cell r="N228">
            <v>0</v>
          </cell>
          <cell r="O228">
            <v>0</v>
          </cell>
          <cell r="P228">
            <v>0</v>
          </cell>
        </row>
        <row r="229">
          <cell r="A229">
            <v>580209450</v>
          </cell>
          <cell r="B229">
            <v>879.5</v>
          </cell>
          <cell r="C229">
            <v>162628.49629070133</v>
          </cell>
          <cell r="E229">
            <v>146834.48790748478</v>
          </cell>
          <cell r="F229">
            <v>1.1075633429740823</v>
          </cell>
          <cell r="G229">
            <v>162628.49629070133</v>
          </cell>
          <cell r="H229" t="str">
            <v>לא</v>
          </cell>
          <cell r="I229">
            <v>156453.18844055443</v>
          </cell>
          <cell r="J229">
            <v>1.0655070935319368</v>
          </cell>
          <cell r="K229">
            <v>156453.18844055443</v>
          </cell>
          <cell r="L229" t="str">
            <v>לא</v>
          </cell>
          <cell r="M229">
            <v>156394.44730190176</v>
          </cell>
          <cell r="N229">
            <v>1.0651070435199146</v>
          </cell>
          <cell r="O229">
            <v>-665.13465801244672</v>
          </cell>
          <cell r="P229">
            <v>155729.31264388931</v>
          </cell>
        </row>
        <row r="230">
          <cell r="A230">
            <v>580211712</v>
          </cell>
          <cell r="B230">
            <v>0</v>
          </cell>
          <cell r="C230">
            <v>0</v>
          </cell>
          <cell r="E230">
            <v>0</v>
          </cell>
          <cell r="F230">
            <v>0</v>
          </cell>
          <cell r="G230">
            <v>0</v>
          </cell>
          <cell r="H230" t="str">
            <v>לא</v>
          </cell>
          <cell r="I230">
            <v>0</v>
          </cell>
          <cell r="J230">
            <v>0</v>
          </cell>
          <cell r="K230">
            <v>0</v>
          </cell>
          <cell r="L230" t="str">
            <v>לא</v>
          </cell>
          <cell r="M230">
            <v>0</v>
          </cell>
          <cell r="N230">
            <v>0</v>
          </cell>
          <cell r="O230">
            <v>0</v>
          </cell>
          <cell r="P230">
            <v>0</v>
          </cell>
        </row>
        <row r="231">
          <cell r="A231">
            <v>580212397</v>
          </cell>
          <cell r="B231">
            <v>0</v>
          </cell>
          <cell r="C231">
            <v>0</v>
          </cell>
          <cell r="E231">
            <v>0</v>
          </cell>
          <cell r="F231">
            <v>0</v>
          </cell>
          <cell r="G231">
            <v>0</v>
          </cell>
          <cell r="H231" t="str">
            <v>לא</v>
          </cell>
          <cell r="I231">
            <v>0</v>
          </cell>
          <cell r="J231">
            <v>0</v>
          </cell>
          <cell r="K231">
            <v>0</v>
          </cell>
          <cell r="L231" t="str">
            <v>לא</v>
          </cell>
          <cell r="M231">
            <v>0</v>
          </cell>
          <cell r="N231">
            <v>0</v>
          </cell>
          <cell r="O231">
            <v>0</v>
          </cell>
          <cell r="P231">
            <v>0</v>
          </cell>
        </row>
        <row r="232">
          <cell r="A232">
            <v>580213924</v>
          </cell>
          <cell r="B232">
            <v>0.97499999999999998</v>
          </cell>
          <cell r="C232">
            <v>4796.363210518919</v>
          </cell>
          <cell r="E232">
            <v>0</v>
          </cell>
          <cell r="F232">
            <v>0</v>
          </cell>
          <cell r="G232">
            <v>4796.363210518919</v>
          </cell>
          <cell r="H232" t="str">
            <v>לא</v>
          </cell>
          <cell r="I232">
            <v>4614.2363381586856</v>
          </cell>
          <cell r="J232">
            <v>0</v>
          </cell>
          <cell r="K232">
            <v>4614.2363381586856</v>
          </cell>
          <cell r="L232" t="str">
            <v>לא</v>
          </cell>
          <cell r="M232">
            <v>4612.5038998541831</v>
          </cell>
          <cell r="N232">
            <v>0</v>
          </cell>
          <cell r="O232">
            <v>-19.616656837491714</v>
          </cell>
          <cell r="P232">
            <v>4592.8872430166912</v>
          </cell>
        </row>
        <row r="233">
          <cell r="A233">
            <v>580215150</v>
          </cell>
          <cell r="B233">
            <v>526.14</v>
          </cell>
          <cell r="C233">
            <v>59804.52337052131</v>
          </cell>
          <cell r="E233">
            <v>59738.434541565322</v>
          </cell>
          <cell r="F233">
            <v>1.0011063033282199</v>
          </cell>
          <cell r="G233">
            <v>59804.52337052131</v>
          </cell>
          <cell r="H233" t="str">
            <v>לא</v>
          </cell>
          <cell r="I233">
            <v>57533.633882715163</v>
          </cell>
          <cell r="J233">
            <v>0.96309242657980798</v>
          </cell>
          <cell r="K233">
            <v>57533.633882715163</v>
          </cell>
          <cell r="L233" t="str">
            <v>לא</v>
          </cell>
          <cell r="M233">
            <v>57512.032589710005</v>
          </cell>
          <cell r="N233">
            <v>0.9627308286710089</v>
          </cell>
          <cell r="O233">
            <v>-244.59465657571522</v>
          </cell>
          <cell r="P233">
            <v>57267.437933134286</v>
          </cell>
        </row>
        <row r="234">
          <cell r="A234">
            <v>580215861</v>
          </cell>
          <cell r="B234">
            <v>58.750000000000007</v>
          </cell>
          <cell r="C234">
            <v>300856.75129900331</v>
          </cell>
          <cell r="E234">
            <v>361259</v>
          </cell>
          <cell r="F234">
            <v>0.83280070890691527</v>
          </cell>
          <cell r="G234">
            <v>300856.75129900331</v>
          </cell>
          <cell r="H234" t="str">
            <v>לא</v>
          </cell>
          <cell r="I234">
            <v>289432.65834824869</v>
          </cell>
          <cell r="J234">
            <v>0.801177710031442</v>
          </cell>
          <cell r="K234">
            <v>289432.65834824869</v>
          </cell>
          <cell r="L234" t="str">
            <v>כן</v>
          </cell>
          <cell r="M234">
            <v>289432.65834824869</v>
          </cell>
          <cell r="N234">
            <v>0.801177710031442</v>
          </cell>
          <cell r="O234">
            <v>0</v>
          </cell>
          <cell r="P234">
            <v>289432.65834824869</v>
          </cell>
        </row>
        <row r="235">
          <cell r="A235">
            <v>580215978</v>
          </cell>
          <cell r="B235">
            <v>0</v>
          </cell>
          <cell r="C235">
            <v>0</v>
          </cell>
          <cell r="E235">
            <v>81192.849055977087</v>
          </cell>
          <cell r="F235">
            <v>0</v>
          </cell>
          <cell r="G235">
            <v>0</v>
          </cell>
          <cell r="H235" t="str">
            <v>לא</v>
          </cell>
          <cell r="I235">
            <v>0</v>
          </cell>
          <cell r="J235">
            <v>0</v>
          </cell>
          <cell r="K235">
            <v>0</v>
          </cell>
          <cell r="L235" t="str">
            <v>לא</v>
          </cell>
          <cell r="M235">
            <v>0</v>
          </cell>
          <cell r="N235">
            <v>0</v>
          </cell>
          <cell r="O235">
            <v>0</v>
          </cell>
          <cell r="P235">
            <v>0</v>
          </cell>
        </row>
        <row r="236">
          <cell r="A236">
            <v>580216372</v>
          </cell>
          <cell r="B236">
            <v>520.22</v>
          </cell>
          <cell r="C236">
            <v>15990.754379369784</v>
          </cell>
          <cell r="E236">
            <v>696329.37446308939</v>
          </cell>
          <cell r="F236">
            <v>2.2964354177503411E-2</v>
          </cell>
          <cell r="G236">
            <v>15990.754379369784</v>
          </cell>
          <cell r="H236" t="str">
            <v>לא</v>
          </cell>
          <cell r="I236">
            <v>15990.754379369784</v>
          </cell>
          <cell r="J236">
            <v>2.2964354177503411E-2</v>
          </cell>
          <cell r="K236">
            <v>15990.754379369784</v>
          </cell>
          <cell r="L236" t="str">
            <v>כן</v>
          </cell>
          <cell r="M236">
            <v>15990.754379369784</v>
          </cell>
          <cell r="N236">
            <v>2.2964354177503411E-2</v>
          </cell>
          <cell r="O236">
            <v>0</v>
          </cell>
          <cell r="P236">
            <v>15990.754379369784</v>
          </cell>
        </row>
        <row r="237">
          <cell r="A237">
            <v>580216943</v>
          </cell>
          <cell r="B237">
            <v>134</v>
          </cell>
          <cell r="C237">
            <v>17561.245350399866</v>
          </cell>
          <cell r="E237">
            <v>46312.141558302319</v>
          </cell>
          <cell r="F237">
            <v>0.37919311781969806</v>
          </cell>
          <cell r="G237">
            <v>37049.713246641855</v>
          </cell>
          <cell r="H237" t="str">
            <v>כן</v>
          </cell>
          <cell r="I237">
            <v>37049.713246641855</v>
          </cell>
          <cell r="J237">
            <v>0.8</v>
          </cell>
          <cell r="K237">
            <v>37049.713246641855</v>
          </cell>
          <cell r="L237" t="str">
            <v>כן</v>
          </cell>
          <cell r="M237">
            <v>37049.713246641855</v>
          </cell>
          <cell r="N237">
            <v>0.8</v>
          </cell>
          <cell r="O237">
            <v>0</v>
          </cell>
          <cell r="P237">
            <v>37049.713246641855</v>
          </cell>
        </row>
        <row r="238">
          <cell r="A238">
            <v>580217826</v>
          </cell>
          <cell r="B238">
            <v>34.776000000000003</v>
          </cell>
          <cell r="C238">
            <v>4557.5363306381032</v>
          </cell>
          <cell r="E238">
            <v>17683.036852278015</v>
          </cell>
          <cell r="F238">
            <v>0.25773493369443379</v>
          </cell>
          <cell r="G238">
            <v>14146.429481822413</v>
          </cell>
          <cell r="H238" t="str">
            <v>כן</v>
          </cell>
          <cell r="I238">
            <v>14146.429481822413</v>
          </cell>
          <cell r="J238">
            <v>0.8</v>
          </cell>
          <cell r="K238">
            <v>14146.429481822413</v>
          </cell>
          <cell r="L238" t="str">
            <v>כן</v>
          </cell>
          <cell r="M238">
            <v>14146.429481822413</v>
          </cell>
          <cell r="N238">
            <v>0.8</v>
          </cell>
          <cell r="O238">
            <v>0</v>
          </cell>
          <cell r="P238">
            <v>14146.429481822413</v>
          </cell>
        </row>
        <row r="239">
          <cell r="A239">
            <v>580218097</v>
          </cell>
          <cell r="B239">
            <v>0</v>
          </cell>
          <cell r="C239">
            <v>0</v>
          </cell>
          <cell r="E239">
            <v>0</v>
          </cell>
          <cell r="F239">
            <v>0</v>
          </cell>
          <cell r="G239">
            <v>0</v>
          </cell>
          <cell r="H239" t="str">
            <v>לא</v>
          </cell>
          <cell r="I239">
            <v>0</v>
          </cell>
          <cell r="J239">
            <v>0</v>
          </cell>
          <cell r="K239">
            <v>0</v>
          </cell>
          <cell r="L239" t="str">
            <v>לא</v>
          </cell>
          <cell r="M239">
            <v>0</v>
          </cell>
          <cell r="N239">
            <v>0</v>
          </cell>
          <cell r="O239">
            <v>0</v>
          </cell>
          <cell r="P239">
            <v>0</v>
          </cell>
        </row>
        <row r="240">
          <cell r="A240">
            <v>580220580</v>
          </cell>
          <cell r="B240">
            <v>19.75</v>
          </cell>
          <cell r="C240">
            <v>160359.84887983222</v>
          </cell>
          <cell r="E240">
            <v>85854.303187468962</v>
          </cell>
          <cell r="F240">
            <v>1.8678137603618437</v>
          </cell>
          <cell r="G240">
            <v>160359.84887983222</v>
          </cell>
          <cell r="H240" t="str">
            <v>לא</v>
          </cell>
          <cell r="I240">
            <v>154270.68581048999</v>
          </cell>
          <cell r="J240">
            <v>1.7968893821621148</v>
          </cell>
          <cell r="K240">
            <v>154270.68581048999</v>
          </cell>
          <cell r="L240" t="str">
            <v>לא</v>
          </cell>
          <cell r="M240">
            <v>154212.76410345695</v>
          </cell>
          <cell r="N240">
            <v>1.7962147309811884</v>
          </cell>
          <cell r="O240">
            <v>-655.8561117908672</v>
          </cell>
          <cell r="P240">
            <v>153556.90799166608</v>
          </cell>
        </row>
        <row r="241">
          <cell r="A241">
            <v>580221299</v>
          </cell>
          <cell r="B241">
            <v>0</v>
          </cell>
          <cell r="C241">
            <v>0</v>
          </cell>
          <cell r="E241">
            <v>0</v>
          </cell>
          <cell r="F241">
            <v>0</v>
          </cell>
          <cell r="G241">
            <v>0</v>
          </cell>
          <cell r="H241" t="str">
            <v>לא</v>
          </cell>
          <cell r="I241">
            <v>0</v>
          </cell>
          <cell r="J241">
            <v>0</v>
          </cell>
          <cell r="K241">
            <v>0</v>
          </cell>
          <cell r="L241" t="str">
            <v>לא</v>
          </cell>
          <cell r="M241">
            <v>0</v>
          </cell>
          <cell r="N241">
            <v>0</v>
          </cell>
          <cell r="O241">
            <v>0</v>
          </cell>
          <cell r="P241">
            <v>0</v>
          </cell>
        </row>
        <row r="242">
          <cell r="A242">
            <v>580221448</v>
          </cell>
          <cell r="B242">
            <v>235.08</v>
          </cell>
          <cell r="C242">
            <v>13932.813416041548</v>
          </cell>
          <cell r="E242">
            <v>9796.2604433540437</v>
          </cell>
          <cell r="F242">
            <v>1.4222583705901588</v>
          </cell>
          <cell r="G242">
            <v>13932.813416041548</v>
          </cell>
          <cell r="H242" t="str">
            <v>לא</v>
          </cell>
          <cell r="I242">
            <v>13403.758459344928</v>
          </cell>
          <cell r="J242">
            <v>1.3682525629908375</v>
          </cell>
          <cell r="K242">
            <v>13403.758459344928</v>
          </cell>
          <cell r="L242" t="str">
            <v>לא</v>
          </cell>
          <cell r="M242">
            <v>13398.725950631138</v>
          </cell>
          <cell r="N242">
            <v>1.3677388456654469</v>
          </cell>
          <cell r="O242">
            <v>-56.983845377655989</v>
          </cell>
          <cell r="P242">
            <v>13341.742105253483</v>
          </cell>
        </row>
        <row r="243">
          <cell r="A243">
            <v>580221976</v>
          </cell>
          <cell r="B243">
            <v>287.74</v>
          </cell>
          <cell r="C243">
            <v>8844.6804527312706</v>
          </cell>
          <cell r="E243">
            <v>14678.118846630841</v>
          </cell>
          <cell r="F243">
            <v>0.60257588490376912</v>
          </cell>
          <cell r="G243">
            <v>11742.495077304673</v>
          </cell>
          <cell r="H243" t="str">
            <v>כן</v>
          </cell>
          <cell r="I243">
            <v>11742.495077304673</v>
          </cell>
          <cell r="J243">
            <v>0.8</v>
          </cell>
          <cell r="K243">
            <v>11742.495077304673</v>
          </cell>
          <cell r="L243" t="str">
            <v>כן</v>
          </cell>
          <cell r="M243">
            <v>11742.495077304673</v>
          </cell>
          <cell r="N243">
            <v>0.8</v>
          </cell>
          <cell r="O243">
            <v>0</v>
          </cell>
          <cell r="P243">
            <v>11742.495077304673</v>
          </cell>
        </row>
        <row r="244">
          <cell r="A244">
            <v>580222461</v>
          </cell>
          <cell r="B244">
            <v>0</v>
          </cell>
          <cell r="C244">
            <v>0</v>
          </cell>
          <cell r="E244">
            <v>0</v>
          </cell>
          <cell r="F244">
            <v>0</v>
          </cell>
          <cell r="G244">
            <v>0</v>
          </cell>
          <cell r="H244" t="str">
            <v>לא</v>
          </cell>
          <cell r="I244">
            <v>0</v>
          </cell>
          <cell r="J244">
            <v>0</v>
          </cell>
          <cell r="K244">
            <v>0</v>
          </cell>
          <cell r="L244" t="str">
            <v>לא</v>
          </cell>
          <cell r="M244">
            <v>0</v>
          </cell>
          <cell r="N244">
            <v>0</v>
          </cell>
          <cell r="O244">
            <v>0</v>
          </cell>
          <cell r="P244">
            <v>0</v>
          </cell>
        </row>
        <row r="245">
          <cell r="A245">
            <v>580223543</v>
          </cell>
          <cell r="B245">
            <v>0</v>
          </cell>
          <cell r="C245">
            <v>0</v>
          </cell>
          <cell r="E245">
            <v>27224.35335437677</v>
          </cell>
          <cell r="F245">
            <v>0</v>
          </cell>
          <cell r="G245">
            <v>0</v>
          </cell>
          <cell r="H245" t="str">
            <v>לא</v>
          </cell>
          <cell r="I245">
            <v>0</v>
          </cell>
          <cell r="J245">
            <v>0</v>
          </cell>
          <cell r="K245">
            <v>0</v>
          </cell>
          <cell r="L245" t="str">
            <v>לא</v>
          </cell>
          <cell r="M245">
            <v>0</v>
          </cell>
          <cell r="N245">
            <v>0</v>
          </cell>
          <cell r="O245">
            <v>0</v>
          </cell>
          <cell r="P245">
            <v>0</v>
          </cell>
        </row>
        <row r="246">
          <cell r="A246">
            <v>580224046</v>
          </cell>
          <cell r="B246">
            <v>160.15</v>
          </cell>
          <cell r="C246">
            <v>192659.29936359733</v>
          </cell>
          <cell r="E246">
            <v>268868</v>
          </cell>
          <cell r="F246">
            <v>0.71655719298539555</v>
          </cell>
          <cell r="G246">
            <v>215094.40000000002</v>
          </cell>
          <cell r="H246" t="str">
            <v>כן</v>
          </cell>
          <cell r="I246">
            <v>215094.40000000002</v>
          </cell>
          <cell r="J246">
            <v>0.8</v>
          </cell>
          <cell r="K246">
            <v>215094.40000000002</v>
          </cell>
          <cell r="L246" t="str">
            <v>כן</v>
          </cell>
          <cell r="M246">
            <v>215094.40000000002</v>
          </cell>
          <cell r="N246">
            <v>0.8</v>
          </cell>
          <cell r="O246">
            <v>0</v>
          </cell>
          <cell r="P246">
            <v>215094.40000000002</v>
          </cell>
        </row>
        <row r="247">
          <cell r="A247">
            <v>580226082</v>
          </cell>
          <cell r="B247">
            <v>19.5</v>
          </cell>
          <cell r="C247">
            <v>75091.912189533439</v>
          </cell>
          <cell r="E247">
            <v>153115.83750352688</v>
          </cell>
          <cell r="F247">
            <v>0.49042550668740431</v>
          </cell>
          <cell r="G247">
            <v>122492.67000282151</v>
          </cell>
          <cell r="H247" t="str">
            <v>כן</v>
          </cell>
          <cell r="I247">
            <v>122492.67000282151</v>
          </cell>
          <cell r="J247">
            <v>0.8</v>
          </cell>
          <cell r="K247">
            <v>122492.67000282151</v>
          </cell>
          <cell r="L247" t="str">
            <v>כן</v>
          </cell>
          <cell r="M247">
            <v>122492.67000282151</v>
          </cell>
          <cell r="N247">
            <v>0.8</v>
          </cell>
          <cell r="O247">
            <v>0</v>
          </cell>
          <cell r="P247">
            <v>122492.67000282151</v>
          </cell>
        </row>
        <row r="248">
          <cell r="A248">
            <v>580226504</v>
          </cell>
          <cell r="B248">
            <v>149.64000000000001</v>
          </cell>
          <cell r="C248">
            <v>80076.369312373368</v>
          </cell>
          <cell r="E248">
            <v>72689.787062002477</v>
          </cell>
          <cell r="F248">
            <v>1.1016178826341909</v>
          </cell>
          <cell r="G248">
            <v>80076.369312373368</v>
          </cell>
          <cell r="H248" t="str">
            <v>לא</v>
          </cell>
          <cell r="I248">
            <v>77035.719959371665</v>
          </cell>
          <cell r="J248">
            <v>1.0597873934293165</v>
          </cell>
          <cell r="K248">
            <v>77035.719959371665</v>
          </cell>
          <cell r="L248" t="str">
            <v>לא</v>
          </cell>
          <cell r="M248">
            <v>77006.796509792621</v>
          </cell>
          <cell r="N248">
            <v>1.0593894909075445</v>
          </cell>
          <cell r="O248">
            <v>-327.50452554303797</v>
          </cell>
          <cell r="P248">
            <v>76679.291984249576</v>
          </cell>
        </row>
        <row r="249">
          <cell r="A249">
            <v>580226785</v>
          </cell>
          <cell r="B249">
            <v>16.2</v>
          </cell>
          <cell r="C249">
            <v>91842.284729672727</v>
          </cell>
          <cell r="E249">
            <v>84963.616911740537</v>
          </cell>
          <cell r="F249">
            <v>1.0809601576293262</v>
          </cell>
          <cell r="G249">
            <v>91842.284729672727</v>
          </cell>
          <cell r="H249" t="str">
            <v>לא</v>
          </cell>
          <cell r="I249">
            <v>88354.861585497696</v>
          </cell>
          <cell r="J249">
            <v>1.0399140808386247</v>
          </cell>
          <cell r="K249">
            <v>88354.861585497696</v>
          </cell>
          <cell r="L249" t="str">
            <v>לא</v>
          </cell>
          <cell r="M249">
            <v>88321.688307108401</v>
          </cell>
          <cell r="N249">
            <v>1.0395236398522936</v>
          </cell>
          <cell r="O249">
            <v>-375.62596985191118</v>
          </cell>
          <cell r="P249">
            <v>87946.062337256488</v>
          </cell>
        </row>
        <row r="250">
          <cell r="A250">
            <v>580226827</v>
          </cell>
          <cell r="B250">
            <v>25.38</v>
          </cell>
          <cell r="C250">
            <v>124853.02387996942</v>
          </cell>
          <cell r="E250">
            <v>115244.27688636538</v>
          </cell>
          <cell r="F250">
            <v>1.0833772162332935</v>
          </cell>
          <cell r="G250">
            <v>124853.02387996942</v>
          </cell>
          <cell r="H250" t="str">
            <v>לא</v>
          </cell>
          <cell r="I250">
            <v>120112.12129483842</v>
          </cell>
          <cell r="J250">
            <v>1.0422393592115025</v>
          </cell>
          <cell r="K250">
            <v>120112.12129483842</v>
          </cell>
          <cell r="L250" t="str">
            <v>לא</v>
          </cell>
          <cell r="M250">
            <v>120067.02459312737</v>
          </cell>
          <cell r="N250">
            <v>1.0418480451876788</v>
          </cell>
          <cell r="O250">
            <v>-510.63666721593825</v>
          </cell>
          <cell r="P250">
            <v>119556.38792591143</v>
          </cell>
        </row>
        <row r="251">
          <cell r="A251">
            <v>580226934</v>
          </cell>
          <cell r="B251">
            <v>0</v>
          </cell>
          <cell r="C251">
            <v>0</v>
          </cell>
          <cell r="E251">
            <v>0</v>
          </cell>
          <cell r="F251">
            <v>0</v>
          </cell>
          <cell r="G251">
            <v>0</v>
          </cell>
          <cell r="H251" t="str">
            <v>לא</v>
          </cell>
          <cell r="I251">
            <v>0</v>
          </cell>
          <cell r="J251">
            <v>0</v>
          </cell>
          <cell r="K251">
            <v>0</v>
          </cell>
          <cell r="L251" t="str">
            <v>לא</v>
          </cell>
          <cell r="M251">
            <v>0</v>
          </cell>
          <cell r="N251">
            <v>0</v>
          </cell>
          <cell r="O251">
            <v>0</v>
          </cell>
          <cell r="P251">
            <v>0</v>
          </cell>
        </row>
        <row r="252">
          <cell r="A252">
            <v>580228443</v>
          </cell>
          <cell r="B252">
            <v>47</v>
          </cell>
          <cell r="C252">
            <v>231209.30348142484</v>
          </cell>
          <cell r="E252">
            <v>264218.5860321548</v>
          </cell>
          <cell r="F252">
            <v>0.875068279463456</v>
          </cell>
          <cell r="G252">
            <v>231209.30348142484</v>
          </cell>
          <cell r="H252" t="str">
            <v>לא</v>
          </cell>
          <cell r="I252">
            <v>222429.85424970076</v>
          </cell>
          <cell r="J252">
            <v>0.84184030196358539</v>
          </cell>
          <cell r="K252">
            <v>222429.85424970076</v>
          </cell>
          <cell r="L252" t="str">
            <v>לא</v>
          </cell>
          <cell r="M252">
            <v>222346.34183912474</v>
          </cell>
          <cell r="N252">
            <v>0.8415242287764938</v>
          </cell>
          <cell r="O252">
            <v>-945.62345780729311</v>
          </cell>
          <cell r="P252">
            <v>221400.71838131745</v>
          </cell>
        </row>
        <row r="253">
          <cell r="A253">
            <v>580229912</v>
          </cell>
          <cell r="B253">
            <v>0</v>
          </cell>
          <cell r="C253">
            <v>0</v>
          </cell>
          <cell r="E253">
            <v>0</v>
          </cell>
          <cell r="F253">
            <v>0</v>
          </cell>
          <cell r="G253">
            <v>0</v>
          </cell>
          <cell r="H253" t="str">
            <v>לא</v>
          </cell>
          <cell r="I253">
            <v>0</v>
          </cell>
          <cell r="J253">
            <v>0</v>
          </cell>
          <cell r="K253">
            <v>0</v>
          </cell>
          <cell r="L253" t="str">
            <v>לא</v>
          </cell>
          <cell r="M253">
            <v>0</v>
          </cell>
          <cell r="N253">
            <v>0</v>
          </cell>
          <cell r="O253">
            <v>0</v>
          </cell>
          <cell r="P253">
            <v>0</v>
          </cell>
        </row>
        <row r="254">
          <cell r="A254">
            <v>580230456</v>
          </cell>
          <cell r="B254">
            <v>0</v>
          </cell>
          <cell r="C254">
            <v>0</v>
          </cell>
          <cell r="E254">
            <v>0</v>
          </cell>
          <cell r="F254">
            <v>0</v>
          </cell>
          <cell r="G254">
            <v>0</v>
          </cell>
          <cell r="H254" t="str">
            <v>לא</v>
          </cell>
          <cell r="I254">
            <v>0</v>
          </cell>
          <cell r="J254">
            <v>0</v>
          </cell>
          <cell r="K254">
            <v>0</v>
          </cell>
          <cell r="L254" t="str">
            <v>לא</v>
          </cell>
          <cell r="M254">
            <v>0</v>
          </cell>
          <cell r="N254">
            <v>0</v>
          </cell>
          <cell r="O254">
            <v>0</v>
          </cell>
          <cell r="P254">
            <v>0</v>
          </cell>
        </row>
        <row r="255">
          <cell r="A255">
            <v>580230464</v>
          </cell>
          <cell r="B255">
            <v>585.78</v>
          </cell>
          <cell r="C255">
            <v>23660.895081187271</v>
          </cell>
          <cell r="E255">
            <v>26708.432187734808</v>
          </cell>
          <cell r="F255">
            <v>0.8858960688846782</v>
          </cell>
          <cell r="G255">
            <v>23660.895081187271</v>
          </cell>
          <cell r="H255" t="str">
            <v>לא</v>
          </cell>
          <cell r="I255">
            <v>22762.446688261236</v>
          </cell>
          <cell r="J255">
            <v>0.85225693999044727</v>
          </cell>
          <cell r="K255">
            <v>22762.446688261236</v>
          </cell>
          <cell r="L255" t="str">
            <v>לא</v>
          </cell>
          <cell r="M255">
            <v>22753.900412852494</v>
          </cell>
          <cell r="N255">
            <v>0.85193695582407358</v>
          </cell>
          <cell r="O255">
            <v>-96.77074877432608</v>
          </cell>
          <cell r="P255">
            <v>22657.129664078169</v>
          </cell>
        </row>
        <row r="256">
          <cell r="A256">
            <v>580231843</v>
          </cell>
          <cell r="B256">
            <v>0</v>
          </cell>
          <cell r="C256">
            <v>0</v>
          </cell>
          <cell r="E256">
            <v>4469.3583545549354</v>
          </cell>
          <cell r="F256">
            <v>0</v>
          </cell>
          <cell r="G256">
            <v>0</v>
          </cell>
          <cell r="H256" t="str">
            <v>לא</v>
          </cell>
          <cell r="I256">
            <v>0</v>
          </cell>
          <cell r="J256">
            <v>0</v>
          </cell>
          <cell r="K256">
            <v>0</v>
          </cell>
          <cell r="L256" t="str">
            <v>לא</v>
          </cell>
          <cell r="M256">
            <v>0</v>
          </cell>
          <cell r="N256">
            <v>0</v>
          </cell>
          <cell r="O256">
            <v>0</v>
          </cell>
          <cell r="P256">
            <v>0</v>
          </cell>
        </row>
        <row r="257">
          <cell r="A257">
            <v>580233161</v>
          </cell>
          <cell r="B257">
            <v>13.879999999999999</v>
          </cell>
          <cell r="C257">
            <v>154755.53443162347</v>
          </cell>
          <cell r="E257">
            <v>158425.07132873576</v>
          </cell>
          <cell r="F257">
            <v>0.97683739785416968</v>
          </cell>
          <cell r="G257">
            <v>154755.53443162347</v>
          </cell>
          <cell r="H257" t="str">
            <v>לא</v>
          </cell>
          <cell r="I257">
            <v>148879.17765266748</v>
          </cell>
          <cell r="J257">
            <v>0.93974505678927345</v>
          </cell>
          <cell r="K257">
            <v>148879.17765266748</v>
          </cell>
          <cell r="L257" t="str">
            <v>לא</v>
          </cell>
          <cell r="M257">
            <v>148823.28021456374</v>
          </cell>
          <cell r="N257">
            <v>0.93939222476821183</v>
          </cell>
          <cell r="O257">
            <v>-632.93501334302607</v>
          </cell>
          <cell r="P257">
            <v>148190.34520122071</v>
          </cell>
        </row>
        <row r="258">
          <cell r="A258">
            <v>580233179</v>
          </cell>
          <cell r="B258">
            <v>634.54</v>
          </cell>
          <cell r="C258">
            <v>284676.86636095669</v>
          </cell>
          <cell r="E258">
            <v>306739</v>
          </cell>
          <cell r="F258">
            <v>0.92807522473815418</v>
          </cell>
          <cell r="G258">
            <v>284676.86636095669</v>
          </cell>
          <cell r="H258" t="str">
            <v>לא</v>
          </cell>
          <cell r="I258">
            <v>273867.15387089195</v>
          </cell>
          <cell r="J258">
            <v>0.89283447449099052</v>
          </cell>
          <cell r="K258">
            <v>273867.15387089195</v>
          </cell>
          <cell r="L258" t="str">
            <v>לא</v>
          </cell>
          <cell r="M258">
            <v>273764.32906675537</v>
          </cell>
          <cell r="N258">
            <v>0.89249925528464058</v>
          </cell>
          <cell r="O258">
            <v>-1164.3005652132833</v>
          </cell>
          <cell r="P258">
            <v>272600.02850154211</v>
          </cell>
        </row>
        <row r="259">
          <cell r="A259">
            <v>580233245</v>
          </cell>
          <cell r="B259">
            <v>435.96000000000004</v>
          </cell>
          <cell r="C259">
            <v>184385.83612000704</v>
          </cell>
          <cell r="E259">
            <v>82541.877237379769</v>
          </cell>
          <cell r="F259">
            <v>2.2338459251385476</v>
          </cell>
          <cell r="G259">
            <v>184385.83612000704</v>
          </cell>
          <cell r="H259" t="str">
            <v>לא</v>
          </cell>
          <cell r="I259">
            <v>177384.36142634423</v>
          </cell>
          <cell r="J259">
            <v>2.1490226217682173</v>
          </cell>
          <cell r="K259">
            <v>177384.36142634423</v>
          </cell>
          <cell r="L259" t="str">
            <v>לא</v>
          </cell>
          <cell r="M259">
            <v>177317.76157323021</v>
          </cell>
          <cell r="N259">
            <v>2.1482157603865399</v>
          </cell>
          <cell r="O259">
            <v>-754.12005181918551</v>
          </cell>
          <cell r="P259">
            <v>176563.64152141102</v>
          </cell>
        </row>
        <row r="260">
          <cell r="A260">
            <v>580233997</v>
          </cell>
          <cell r="B260">
            <v>83.38</v>
          </cell>
          <cell r="C260">
            <v>410175.1430698128</v>
          </cell>
          <cell r="E260">
            <v>288110.69221591344</v>
          </cell>
          <cell r="F260">
            <v>1.4236720613007408</v>
          </cell>
          <cell r="G260">
            <v>410175.1430698128</v>
          </cell>
          <cell r="H260" t="str">
            <v>לא</v>
          </cell>
          <cell r="I260">
            <v>394600.02653914993</v>
          </cell>
          <cell r="J260">
            <v>1.369612573223878</v>
          </cell>
          <cell r="K260">
            <v>394600.02653914993</v>
          </cell>
          <cell r="L260" t="str">
            <v>לא</v>
          </cell>
          <cell r="M260">
            <v>394451.87196906848</v>
          </cell>
          <cell r="N260">
            <v>1.3690983452757863</v>
          </cell>
          <cell r="O260">
            <v>-1677.5762534462147</v>
          </cell>
          <cell r="P260">
            <v>392774.29571562225</v>
          </cell>
        </row>
        <row r="261">
          <cell r="A261">
            <v>580234110</v>
          </cell>
          <cell r="B261">
            <v>0</v>
          </cell>
          <cell r="C261">
            <v>0</v>
          </cell>
          <cell r="E261">
            <v>0</v>
          </cell>
          <cell r="F261">
            <v>0</v>
          </cell>
          <cell r="G261">
            <v>0</v>
          </cell>
          <cell r="H261" t="str">
            <v>לא</v>
          </cell>
          <cell r="I261">
            <v>0</v>
          </cell>
          <cell r="J261">
            <v>0</v>
          </cell>
          <cell r="K261">
            <v>0</v>
          </cell>
          <cell r="L261" t="str">
            <v>לא</v>
          </cell>
          <cell r="M261">
            <v>0</v>
          </cell>
          <cell r="N261">
            <v>0</v>
          </cell>
          <cell r="O261">
            <v>0</v>
          </cell>
          <cell r="P261">
            <v>0</v>
          </cell>
        </row>
        <row r="262">
          <cell r="A262">
            <v>580235042</v>
          </cell>
          <cell r="B262">
            <v>0</v>
          </cell>
          <cell r="C262">
            <v>0</v>
          </cell>
          <cell r="E262">
            <v>0</v>
          </cell>
          <cell r="F262">
            <v>0</v>
          </cell>
          <cell r="G262">
            <v>0</v>
          </cell>
          <cell r="H262" t="str">
            <v>לא</v>
          </cell>
          <cell r="I262">
            <v>0</v>
          </cell>
          <cell r="J262">
            <v>0</v>
          </cell>
          <cell r="K262">
            <v>0</v>
          </cell>
          <cell r="L262" t="str">
            <v>לא</v>
          </cell>
          <cell r="M262">
            <v>0</v>
          </cell>
          <cell r="N262">
            <v>0</v>
          </cell>
          <cell r="O262">
            <v>0</v>
          </cell>
          <cell r="P262">
            <v>0</v>
          </cell>
        </row>
        <row r="263">
          <cell r="A263">
            <v>580235687</v>
          </cell>
          <cell r="B263">
            <v>20.87</v>
          </cell>
          <cell r="C263">
            <v>106530.66083272512</v>
          </cell>
          <cell r="E263">
            <v>73503.361965328149</v>
          </cell>
          <cell r="F263">
            <v>1.4493304521632098</v>
          </cell>
          <cell r="G263">
            <v>106530.66083272512</v>
          </cell>
          <cell r="H263" t="str">
            <v>לא</v>
          </cell>
          <cell r="I263">
            <v>102485.49260497659</v>
          </cell>
          <cell r="J263">
            <v>1.3942966670465964</v>
          </cell>
          <cell r="K263">
            <v>102485.49260497659</v>
          </cell>
          <cell r="L263" t="str">
            <v>לא</v>
          </cell>
          <cell r="M263">
            <v>102447.01390990491</v>
          </cell>
          <cell r="N263">
            <v>1.3937731713309875</v>
          </cell>
          <cell r="O263">
            <v>-435.69999278697139</v>
          </cell>
          <cell r="P263">
            <v>102011.31391711794</v>
          </cell>
        </row>
        <row r="264">
          <cell r="A264">
            <v>580235869</v>
          </cell>
          <cell r="B264">
            <v>3388.4399999999996</v>
          </cell>
          <cell r="C264">
            <v>437867.83572870487</v>
          </cell>
          <cell r="E264">
            <v>304842.89107781515</v>
          </cell>
          <cell r="F264">
            <v>1.4363721396964884</v>
          </cell>
          <cell r="G264">
            <v>437867.83572870487</v>
          </cell>
          <cell r="H264" t="str">
            <v>לא</v>
          </cell>
          <cell r="I264">
            <v>421241.17591830541</v>
          </cell>
          <cell r="J264">
            <v>1.3818304059148228</v>
          </cell>
          <cell r="K264">
            <v>421241.17591830541</v>
          </cell>
          <cell r="L264" t="str">
            <v>לא</v>
          </cell>
          <cell r="M264">
            <v>421083.01879432815</v>
          </cell>
          <cell r="N264">
            <v>1.3813115907198281</v>
          </cell>
          <cell r="O264">
            <v>-1790.8366603320474</v>
          </cell>
          <cell r="P264">
            <v>419292.1821339961</v>
          </cell>
        </row>
        <row r="265">
          <cell r="A265">
            <v>580238178</v>
          </cell>
          <cell r="B265">
            <v>35.86</v>
          </cell>
          <cell r="C265">
            <v>50726.149423669136</v>
          </cell>
          <cell r="E265">
            <v>16865.016129712007</v>
          </cell>
          <cell r="F265">
            <v>3.0077735493120668</v>
          </cell>
          <cell r="G265">
            <v>50726.149423669136</v>
          </cell>
          <cell r="H265" t="str">
            <v>לא</v>
          </cell>
          <cell r="I265">
            <v>48799.982756151228</v>
          </cell>
          <cell r="J265">
            <v>2.8935627680887701</v>
          </cell>
          <cell r="K265">
            <v>48799.982756151228</v>
          </cell>
          <cell r="L265" t="str">
            <v>לא</v>
          </cell>
          <cell r="M265">
            <v>48781.660556508643</v>
          </cell>
          <cell r="N265">
            <v>2.8924763653541588</v>
          </cell>
          <cell r="O265">
            <v>-207.46499425838689</v>
          </cell>
          <cell r="P265">
            <v>48574.195562250257</v>
          </cell>
        </row>
        <row r="266">
          <cell r="A266">
            <v>580239275</v>
          </cell>
          <cell r="B266">
            <v>16</v>
          </cell>
          <cell r="C266">
            <v>126987.0501895528</v>
          </cell>
          <cell r="E266">
            <v>124924.01457084419</v>
          </cell>
          <cell r="F266">
            <v>1.0165143237334777</v>
          </cell>
          <cell r="G266">
            <v>126987.0501895528</v>
          </cell>
          <cell r="H266" t="str">
            <v>לא</v>
          </cell>
          <cell r="I266">
            <v>122165.11463835149</v>
          </cell>
          <cell r="J266">
            <v>0.9779153756627943</v>
          </cell>
          <cell r="K266">
            <v>122165.11463835149</v>
          </cell>
          <cell r="L266" t="str">
            <v>לא</v>
          </cell>
          <cell r="M266">
            <v>122119.2471299356</v>
          </cell>
          <cell r="N266">
            <v>0.97754821240300427</v>
          </cell>
          <cell r="O266">
            <v>-519.36462628823438</v>
          </cell>
          <cell r="P266">
            <v>121599.88250364736</v>
          </cell>
        </row>
        <row r="267">
          <cell r="A267">
            <v>580240216</v>
          </cell>
          <cell r="B267">
            <v>0</v>
          </cell>
          <cell r="C267">
            <v>0</v>
          </cell>
          <cell r="E267">
            <v>126541.50364944484</v>
          </cell>
          <cell r="F267">
            <v>0</v>
          </cell>
          <cell r="G267">
            <v>0</v>
          </cell>
          <cell r="H267" t="str">
            <v>לא</v>
          </cell>
          <cell r="I267">
            <v>0</v>
          </cell>
          <cell r="J267">
            <v>0</v>
          </cell>
          <cell r="K267">
            <v>0</v>
          </cell>
          <cell r="L267" t="str">
            <v>לא</v>
          </cell>
          <cell r="M267">
            <v>0</v>
          </cell>
          <cell r="N267">
            <v>0</v>
          </cell>
          <cell r="O267">
            <v>0</v>
          </cell>
          <cell r="P267">
            <v>0</v>
          </cell>
        </row>
        <row r="268">
          <cell r="A268">
            <v>580241610</v>
          </cell>
          <cell r="B268">
            <v>26</v>
          </cell>
          <cell r="C268">
            <v>105220.22859510935</v>
          </cell>
          <cell r="E268">
            <v>96725.549625828906</v>
          </cell>
          <cell r="F268">
            <v>1.0878224936652321</v>
          </cell>
          <cell r="G268">
            <v>105220.22859510935</v>
          </cell>
          <cell r="H268" t="str">
            <v>לא</v>
          </cell>
          <cell r="I268">
            <v>101224.8199277614</v>
          </cell>
          <cell r="J268">
            <v>1.0465158411540423</v>
          </cell>
          <cell r="K268">
            <v>101224.8199277614</v>
          </cell>
          <cell r="L268" t="str">
            <v>לא</v>
          </cell>
          <cell r="M268">
            <v>101186.81455860444</v>
          </cell>
          <cell r="N268">
            <v>1.0461229215035055</v>
          </cell>
          <cell r="O268">
            <v>-430.34045298862617</v>
          </cell>
          <cell r="P268">
            <v>100756.47410561581</v>
          </cell>
        </row>
        <row r="269">
          <cell r="A269">
            <v>580241644</v>
          </cell>
          <cell r="B269">
            <v>5149.74</v>
          </cell>
          <cell r="C269">
            <v>208008.90750007398</v>
          </cell>
          <cell r="E269">
            <v>126117.10700026124</v>
          </cell>
          <cell r="F269">
            <v>1.6493314225772964</v>
          </cell>
          <cell r="G269">
            <v>208008.90750007398</v>
          </cell>
          <cell r="H269" t="str">
            <v>לא</v>
          </cell>
          <cell r="I269">
            <v>200110.42065008439</v>
          </cell>
          <cell r="J269">
            <v>1.5867032269434302</v>
          </cell>
          <cell r="K269">
            <v>200110.42065008439</v>
          </cell>
          <cell r="L269" t="str">
            <v>לא</v>
          </cell>
          <cell r="M269">
            <v>200035.28818341871</v>
          </cell>
          <cell r="N269">
            <v>1.5861074912145294</v>
          </cell>
          <cell r="O269">
            <v>-850.73610535200589</v>
          </cell>
          <cell r="P269">
            <v>199184.55207806671</v>
          </cell>
        </row>
        <row r="270">
          <cell r="A270">
            <v>580244168</v>
          </cell>
          <cell r="B270">
            <v>0</v>
          </cell>
          <cell r="C270">
            <v>0</v>
          </cell>
          <cell r="E270">
            <v>0</v>
          </cell>
          <cell r="F270">
            <v>0</v>
          </cell>
          <cell r="G270">
            <v>0</v>
          </cell>
          <cell r="H270" t="str">
            <v>לא</v>
          </cell>
          <cell r="I270">
            <v>0</v>
          </cell>
          <cell r="J270">
            <v>0</v>
          </cell>
          <cell r="K270">
            <v>0</v>
          </cell>
          <cell r="L270" t="str">
            <v>לא</v>
          </cell>
          <cell r="M270">
            <v>0</v>
          </cell>
          <cell r="N270">
            <v>0</v>
          </cell>
          <cell r="O270">
            <v>0</v>
          </cell>
          <cell r="P270">
            <v>0</v>
          </cell>
        </row>
        <row r="271">
          <cell r="A271">
            <v>580244275</v>
          </cell>
          <cell r="B271">
            <v>0</v>
          </cell>
          <cell r="C271">
            <v>0</v>
          </cell>
          <cell r="E271">
            <v>0</v>
          </cell>
          <cell r="F271">
            <v>0</v>
          </cell>
          <cell r="G271">
            <v>0</v>
          </cell>
          <cell r="H271" t="str">
            <v>לא</v>
          </cell>
          <cell r="I271">
            <v>0</v>
          </cell>
          <cell r="J271">
            <v>0</v>
          </cell>
          <cell r="K271">
            <v>0</v>
          </cell>
          <cell r="L271" t="str">
            <v>לא</v>
          </cell>
          <cell r="M271">
            <v>0</v>
          </cell>
          <cell r="N271">
            <v>0</v>
          </cell>
          <cell r="O271">
            <v>0</v>
          </cell>
          <cell r="P271">
            <v>0</v>
          </cell>
        </row>
        <row r="272">
          <cell r="A272">
            <v>580244283</v>
          </cell>
          <cell r="B272">
            <v>0</v>
          </cell>
          <cell r="C272">
            <v>0</v>
          </cell>
          <cell r="E272">
            <v>0</v>
          </cell>
          <cell r="F272">
            <v>0</v>
          </cell>
          <cell r="G272">
            <v>0</v>
          </cell>
          <cell r="H272" t="str">
            <v>לא</v>
          </cell>
          <cell r="I272">
            <v>0</v>
          </cell>
          <cell r="J272">
            <v>0</v>
          </cell>
          <cell r="K272">
            <v>0</v>
          </cell>
          <cell r="L272" t="str">
            <v>לא</v>
          </cell>
          <cell r="M272">
            <v>0</v>
          </cell>
          <cell r="N272">
            <v>0</v>
          </cell>
          <cell r="O272">
            <v>0</v>
          </cell>
          <cell r="P272">
            <v>0</v>
          </cell>
        </row>
        <row r="273">
          <cell r="A273">
            <v>580244317</v>
          </cell>
          <cell r="B273">
            <v>0</v>
          </cell>
          <cell r="C273">
            <v>0</v>
          </cell>
          <cell r="E273">
            <v>0</v>
          </cell>
          <cell r="F273">
            <v>0</v>
          </cell>
          <cell r="G273">
            <v>0</v>
          </cell>
          <cell r="H273" t="str">
            <v>לא</v>
          </cell>
          <cell r="I273">
            <v>0</v>
          </cell>
          <cell r="J273">
            <v>0</v>
          </cell>
          <cell r="K273">
            <v>0</v>
          </cell>
          <cell r="L273" t="str">
            <v>לא</v>
          </cell>
          <cell r="M273">
            <v>0</v>
          </cell>
          <cell r="N273">
            <v>0</v>
          </cell>
          <cell r="O273">
            <v>0</v>
          </cell>
          <cell r="P273">
            <v>0</v>
          </cell>
        </row>
        <row r="274">
          <cell r="A274">
            <v>580244937</v>
          </cell>
          <cell r="B274">
            <v>0</v>
          </cell>
          <cell r="C274">
            <v>0</v>
          </cell>
          <cell r="E274">
            <v>0</v>
          </cell>
          <cell r="F274">
            <v>0</v>
          </cell>
          <cell r="G274">
            <v>0</v>
          </cell>
          <cell r="H274" t="str">
            <v>לא</v>
          </cell>
          <cell r="I274">
            <v>0</v>
          </cell>
          <cell r="J274">
            <v>0</v>
          </cell>
          <cell r="K274">
            <v>0</v>
          </cell>
          <cell r="L274" t="str">
            <v>לא</v>
          </cell>
          <cell r="M274">
            <v>0</v>
          </cell>
          <cell r="N274">
            <v>0</v>
          </cell>
          <cell r="O274">
            <v>0</v>
          </cell>
          <cell r="P274">
            <v>0</v>
          </cell>
        </row>
        <row r="275">
          <cell r="A275">
            <v>580245348</v>
          </cell>
          <cell r="B275">
            <v>23</v>
          </cell>
          <cell r="C275">
            <v>113144.97829942065</v>
          </cell>
          <cell r="E275">
            <v>103438.76559556696</v>
          </cell>
          <cell r="F275">
            <v>1.09383534932932</v>
          </cell>
          <cell r="G275">
            <v>113144.97829942065</v>
          </cell>
          <cell r="H275" t="str">
            <v>לא</v>
          </cell>
          <cell r="I275">
            <v>108848.65207964077</v>
          </cell>
          <cell r="J275">
            <v>1.0523003774544817</v>
          </cell>
          <cell r="K275">
            <v>108848.65207964077</v>
          </cell>
          <cell r="L275" t="str">
            <v>לא</v>
          </cell>
          <cell r="M275">
            <v>108807.78430425251</v>
          </cell>
          <cell r="N275">
            <v>1.0519052859706173</v>
          </cell>
          <cell r="O275">
            <v>-462.75190488441984</v>
          </cell>
          <cell r="P275">
            <v>108345.03239936808</v>
          </cell>
        </row>
        <row r="276">
          <cell r="A276">
            <v>580245553</v>
          </cell>
          <cell r="B276">
            <v>54</v>
          </cell>
          <cell r="C276">
            <v>7989.7418718524395</v>
          </cell>
          <cell r="E276">
            <v>4638.207426051059</v>
          </cell>
          <cell r="F276">
            <v>1.7225926177809723</v>
          </cell>
          <cell r="G276">
            <v>7989.7418718524395</v>
          </cell>
          <cell r="H276" t="str">
            <v>לא</v>
          </cell>
          <cell r="I276">
            <v>7686.3564453912413</v>
          </cell>
          <cell r="J276">
            <v>1.6571825576881019</v>
          </cell>
          <cell r="K276">
            <v>7686.3564453912413</v>
          </cell>
          <cell r="L276" t="str">
            <v>לא</v>
          </cell>
          <cell r="M276">
            <v>7683.470564098614</v>
          </cell>
          <cell r="N276">
            <v>1.6565603601390189</v>
          </cell>
          <cell r="O276">
            <v>-32.677263510098342</v>
          </cell>
          <cell r="P276">
            <v>7650.7933005885152</v>
          </cell>
        </row>
        <row r="277">
          <cell r="A277">
            <v>580245561</v>
          </cell>
          <cell r="B277">
            <v>675.42</v>
          </cell>
          <cell r="C277">
            <v>27281.644569182125</v>
          </cell>
          <cell r="E277">
            <v>89543.239095820798</v>
          </cell>
          <cell r="F277">
            <v>0.30467564993921942</v>
          </cell>
          <cell r="G277">
            <v>71634.591276656647</v>
          </cell>
          <cell r="H277" t="str">
            <v>כן</v>
          </cell>
          <cell r="I277">
            <v>71634.591276656647</v>
          </cell>
          <cell r="J277">
            <v>0.8</v>
          </cell>
          <cell r="K277">
            <v>71634.591276656647</v>
          </cell>
          <cell r="L277" t="str">
            <v>כן</v>
          </cell>
          <cell r="M277">
            <v>71634.591276656647</v>
          </cell>
          <cell r="N277">
            <v>0.8</v>
          </cell>
          <cell r="O277">
            <v>0</v>
          </cell>
          <cell r="P277">
            <v>71634.591276656647</v>
          </cell>
        </row>
        <row r="278">
          <cell r="A278">
            <v>580245736</v>
          </cell>
          <cell r="B278">
            <v>132.5</v>
          </cell>
          <cell r="C278">
            <v>24500.597792516117</v>
          </cell>
          <cell r="E278">
            <v>29426.344742593108</v>
          </cell>
          <cell r="F278">
            <v>0.83260758367493648</v>
          </cell>
          <cell r="G278">
            <v>24500.597792516117</v>
          </cell>
          <cell r="H278" t="str">
            <v>לא</v>
          </cell>
          <cell r="I278">
            <v>23570.264318787333</v>
          </cell>
          <cell r="J278">
            <v>0.80099191812534565</v>
          </cell>
          <cell r="K278">
            <v>23570.264318787333</v>
          </cell>
          <cell r="L278" t="str">
            <v>כן</v>
          </cell>
          <cell r="M278">
            <v>23570.264318787333</v>
          </cell>
          <cell r="N278">
            <v>0.80099191812534565</v>
          </cell>
          <cell r="O278">
            <v>0</v>
          </cell>
          <cell r="P278">
            <v>23570.264318787333</v>
          </cell>
        </row>
        <row r="279">
          <cell r="A279">
            <v>580246957</v>
          </cell>
          <cell r="B279">
            <v>0</v>
          </cell>
          <cell r="C279">
            <v>0</v>
          </cell>
          <cell r="E279">
            <v>0</v>
          </cell>
          <cell r="F279">
            <v>0</v>
          </cell>
          <cell r="G279">
            <v>0</v>
          </cell>
          <cell r="H279" t="str">
            <v>לא</v>
          </cell>
          <cell r="I279">
            <v>0</v>
          </cell>
          <cell r="J279">
            <v>0</v>
          </cell>
          <cell r="K279">
            <v>0</v>
          </cell>
          <cell r="L279" t="str">
            <v>לא</v>
          </cell>
          <cell r="M279">
            <v>0</v>
          </cell>
          <cell r="N279">
            <v>0</v>
          </cell>
          <cell r="O279">
            <v>0</v>
          </cell>
          <cell r="P279">
            <v>0</v>
          </cell>
        </row>
        <row r="280">
          <cell r="A280">
            <v>580247724</v>
          </cell>
          <cell r="B280">
            <v>1835</v>
          </cell>
          <cell r="C280">
            <v>64448.147489270268</v>
          </cell>
          <cell r="E280">
            <v>81450.185995304724</v>
          </cell>
          <cell r="F280">
            <v>0.7912584446766695</v>
          </cell>
          <cell r="G280">
            <v>65160.148796243782</v>
          </cell>
          <cell r="H280" t="str">
            <v>כן</v>
          </cell>
          <cell r="I280">
            <v>65160.148796243782</v>
          </cell>
          <cell r="J280">
            <v>0.8</v>
          </cell>
          <cell r="K280">
            <v>65160.148796243782</v>
          </cell>
          <cell r="L280" t="str">
            <v>כן</v>
          </cell>
          <cell r="M280">
            <v>65160.148796243782</v>
          </cell>
          <cell r="N280">
            <v>0.8</v>
          </cell>
          <cell r="O280">
            <v>0</v>
          </cell>
          <cell r="P280">
            <v>65160.148796243782</v>
          </cell>
        </row>
        <row r="281">
          <cell r="A281">
            <v>580248342</v>
          </cell>
          <cell r="B281">
            <v>48.900000000000006</v>
          </cell>
          <cell r="C281">
            <v>115200.38433609105</v>
          </cell>
          <cell r="E281">
            <v>123572.63800540419</v>
          </cell>
          <cell r="F281">
            <v>0.9322483212752406</v>
          </cell>
          <cell r="G281">
            <v>115200.38433609105</v>
          </cell>
          <cell r="H281" t="str">
            <v>לא</v>
          </cell>
          <cell r="I281">
            <v>110826.0105088931</v>
          </cell>
          <cell r="J281">
            <v>0.89684911075578366</v>
          </cell>
          <cell r="K281">
            <v>110826.0105088931</v>
          </cell>
          <cell r="L281" t="str">
            <v>לא</v>
          </cell>
          <cell r="M281">
            <v>110784.40032431002</v>
          </cell>
          <cell r="N281">
            <v>0.89651238423400081</v>
          </cell>
          <cell r="O281">
            <v>-471.15831472315898</v>
          </cell>
          <cell r="P281">
            <v>110313.24200958686</v>
          </cell>
        </row>
        <row r="282">
          <cell r="A282">
            <v>580249936</v>
          </cell>
          <cell r="B282">
            <v>0</v>
          </cell>
          <cell r="C282">
            <v>0</v>
          </cell>
          <cell r="E282">
            <v>0</v>
          </cell>
          <cell r="F282">
            <v>0</v>
          </cell>
          <cell r="G282">
            <v>0</v>
          </cell>
          <cell r="H282" t="str">
            <v>לא</v>
          </cell>
          <cell r="I282">
            <v>0</v>
          </cell>
          <cell r="J282">
            <v>0</v>
          </cell>
          <cell r="K282">
            <v>0</v>
          </cell>
          <cell r="L282" t="str">
            <v>לא</v>
          </cell>
          <cell r="M282">
            <v>0</v>
          </cell>
          <cell r="N282">
            <v>0</v>
          </cell>
          <cell r="O282">
            <v>0</v>
          </cell>
          <cell r="P282">
            <v>0</v>
          </cell>
        </row>
        <row r="283">
          <cell r="A283">
            <v>580251296</v>
          </cell>
          <cell r="B283">
            <v>140.64999999999995</v>
          </cell>
          <cell r="C283">
            <v>331348.34472129255</v>
          </cell>
          <cell r="E283">
            <v>353622.35298496392</v>
          </cell>
          <cell r="F283">
            <v>0.93701187700479316</v>
          </cell>
          <cell r="G283">
            <v>331348.34472129255</v>
          </cell>
          <cell r="H283" t="str">
            <v>לא</v>
          </cell>
          <cell r="I283">
            <v>318766.42899950541</v>
          </cell>
          <cell r="J283">
            <v>0.90143178537432389</v>
          </cell>
          <cell r="K283">
            <v>318766.42899950541</v>
          </cell>
          <cell r="L283" t="str">
            <v>לא</v>
          </cell>
          <cell r="M283">
            <v>318646.74653607776</v>
          </cell>
          <cell r="N283">
            <v>0.90109333826424332</v>
          </cell>
          <cell r="O283">
            <v>-1355.1823510391064</v>
          </cell>
          <cell r="P283">
            <v>317291.56418503867</v>
          </cell>
        </row>
        <row r="284">
          <cell r="A284">
            <v>580251791</v>
          </cell>
          <cell r="B284">
            <v>8.5</v>
          </cell>
          <cell r="C284">
            <v>94771.04053809795</v>
          </cell>
          <cell r="E284">
            <v>103585.62356109646</v>
          </cell>
          <cell r="F284">
            <v>0.9149053438115422</v>
          </cell>
          <cell r="G284">
            <v>94771.04053809795</v>
          </cell>
          <cell r="H284" t="str">
            <v>לא</v>
          </cell>
          <cell r="I284">
            <v>91172.407063953418</v>
          </cell>
          <cell r="J284">
            <v>0.88016467854903113</v>
          </cell>
          <cell r="K284">
            <v>91172.407063953418</v>
          </cell>
          <cell r="L284" t="str">
            <v>לא</v>
          </cell>
          <cell r="M284">
            <v>91138.175923904288</v>
          </cell>
          <cell r="N284">
            <v>0.87983421628146619</v>
          </cell>
          <cell r="O284">
            <v>-387.60429491467727</v>
          </cell>
          <cell r="P284">
            <v>90750.571628989608</v>
          </cell>
        </row>
        <row r="285">
          <cell r="A285">
            <v>580251957</v>
          </cell>
          <cell r="B285">
            <v>197.96</v>
          </cell>
          <cell r="C285">
            <v>16574.678436197482</v>
          </cell>
          <cell r="E285">
            <v>16169.704968981219</v>
          </cell>
          <cell r="F285">
            <v>1.025045198288598</v>
          </cell>
          <cell r="G285">
            <v>16574.678436197482</v>
          </cell>
          <cell r="H285" t="str">
            <v>לא</v>
          </cell>
          <cell r="I285">
            <v>15945.306928772659</v>
          </cell>
          <cell r="J285">
            <v>0.98612231697244768</v>
          </cell>
          <cell r="K285">
            <v>15945.306928772659</v>
          </cell>
          <cell r="L285" t="str">
            <v>לא</v>
          </cell>
          <cell r="M285">
            <v>15939.320182868032</v>
          </cell>
          <cell r="N285">
            <v>0.98575207237515217</v>
          </cell>
          <cell r="O285">
            <v>-67.788815150944941</v>
          </cell>
          <cell r="P285">
            <v>15871.531367717087</v>
          </cell>
        </row>
        <row r="286">
          <cell r="A286">
            <v>580252740</v>
          </cell>
          <cell r="B286">
            <v>26.399999999999991</v>
          </cell>
          <cell r="C286">
            <v>294347.70237715135</v>
          </cell>
          <cell r="E286">
            <v>321724.7602368173</v>
          </cell>
          <cell r="F286">
            <v>0.91490534381154232</v>
          </cell>
          <cell r="G286">
            <v>294347.70237715135</v>
          </cell>
          <cell r="H286" t="str">
            <v>לא</v>
          </cell>
          <cell r="I286">
            <v>283170.77017510246</v>
          </cell>
          <cell r="J286">
            <v>0.88016467854903124</v>
          </cell>
          <cell r="K286">
            <v>283170.77017510246</v>
          </cell>
          <cell r="L286" t="str">
            <v>לא</v>
          </cell>
          <cell r="M286">
            <v>283064.45228130283</v>
          </cell>
          <cell r="N286">
            <v>0.87983421628146641</v>
          </cell>
          <cell r="O286">
            <v>-1203.8533394997039</v>
          </cell>
          <cell r="P286">
            <v>281860.59894180315</v>
          </cell>
        </row>
        <row r="287">
          <cell r="A287">
            <v>580253375</v>
          </cell>
          <cell r="B287">
            <v>667.36799999999994</v>
          </cell>
          <cell r="C287">
            <v>56792.81277480576</v>
          </cell>
          <cell r="E287">
            <v>27703.768797120407</v>
          </cell>
          <cell r="F287">
            <v>2.0500031310075375</v>
          </cell>
          <cell r="G287">
            <v>56792.81277480576</v>
          </cell>
          <cell r="H287" t="str">
            <v>לא</v>
          </cell>
          <cell r="I287">
            <v>54636.283565230609</v>
          </cell>
          <cell r="J287">
            <v>1.972160682011959</v>
          </cell>
          <cell r="K287">
            <v>54636.283565230609</v>
          </cell>
          <cell r="L287" t="str">
            <v>לא</v>
          </cell>
          <cell r="M287">
            <v>54615.770097014582</v>
          </cell>
          <cell r="N287">
            <v>1.9714202243375447</v>
          </cell>
          <cell r="O287">
            <v>-232.27705453915098</v>
          </cell>
          <cell r="P287">
            <v>54383.493042475428</v>
          </cell>
        </row>
        <row r="288">
          <cell r="A288">
            <v>580253532</v>
          </cell>
          <cell r="B288">
            <v>0</v>
          </cell>
          <cell r="C288">
            <v>0</v>
          </cell>
          <cell r="E288">
            <v>0</v>
          </cell>
          <cell r="F288">
            <v>0</v>
          </cell>
          <cell r="G288">
            <v>0</v>
          </cell>
          <cell r="H288" t="str">
            <v>לא</v>
          </cell>
          <cell r="I288">
            <v>0</v>
          </cell>
          <cell r="J288">
            <v>0</v>
          </cell>
          <cell r="K288">
            <v>0</v>
          </cell>
          <cell r="L288" t="str">
            <v>לא</v>
          </cell>
          <cell r="M288">
            <v>0</v>
          </cell>
          <cell r="N288">
            <v>0</v>
          </cell>
          <cell r="O288">
            <v>0</v>
          </cell>
          <cell r="P288">
            <v>0</v>
          </cell>
        </row>
        <row r="289">
          <cell r="A289">
            <v>580253904</v>
          </cell>
          <cell r="B289">
            <v>0</v>
          </cell>
          <cell r="C289">
            <v>0</v>
          </cell>
          <cell r="E289">
            <v>0</v>
          </cell>
          <cell r="F289">
            <v>0</v>
          </cell>
          <cell r="G289">
            <v>0</v>
          </cell>
          <cell r="H289" t="str">
            <v>לא</v>
          </cell>
          <cell r="I289">
            <v>0</v>
          </cell>
          <cell r="J289">
            <v>0</v>
          </cell>
          <cell r="K289">
            <v>0</v>
          </cell>
          <cell r="L289" t="str">
            <v>לא</v>
          </cell>
          <cell r="M289">
            <v>0</v>
          </cell>
          <cell r="N289">
            <v>0</v>
          </cell>
          <cell r="O289">
            <v>0</v>
          </cell>
          <cell r="P289">
            <v>0</v>
          </cell>
        </row>
        <row r="290">
          <cell r="A290">
            <v>580254019</v>
          </cell>
          <cell r="B290">
            <v>3.25</v>
          </cell>
          <cell r="C290">
            <v>15987.877368396399</v>
          </cell>
          <cell r="E290">
            <v>14054.180108093336</v>
          </cell>
          <cell r="F290">
            <v>1.1375887633024933</v>
          </cell>
          <cell r="G290">
            <v>15987.877368396399</v>
          </cell>
          <cell r="H290" t="str">
            <v>לא</v>
          </cell>
          <cell r="I290">
            <v>15380.787793862288</v>
          </cell>
          <cell r="J290">
            <v>1.0943923925526613</v>
          </cell>
          <cell r="K290">
            <v>15380.787793862288</v>
          </cell>
          <cell r="L290" t="str">
            <v>לא</v>
          </cell>
          <cell r="M290">
            <v>15375.012999513947</v>
          </cell>
          <cell r="N290">
            <v>1.0939814974094424</v>
          </cell>
          <cell r="O290">
            <v>-65.388856124972392</v>
          </cell>
          <cell r="P290">
            <v>15309.624143388974</v>
          </cell>
        </row>
        <row r="291">
          <cell r="A291">
            <v>580254357</v>
          </cell>
          <cell r="B291">
            <v>23.267999999999997</v>
          </cell>
          <cell r="C291">
            <v>114463.36326395306</v>
          </cell>
          <cell r="E291">
            <v>115525.36048852724</v>
          </cell>
          <cell r="F291">
            <v>0.99080723730198061</v>
          </cell>
          <cell r="G291">
            <v>114463.36326395306</v>
          </cell>
          <cell r="H291" t="str">
            <v>לא</v>
          </cell>
          <cell r="I291">
            <v>110116.97550387314</v>
          </cell>
          <cell r="J291">
            <v>0.95318443533278385</v>
          </cell>
          <cell r="K291">
            <v>110116.97550387314</v>
          </cell>
          <cell r="L291" t="str">
            <v>לא</v>
          </cell>
          <cell r="M291">
            <v>110075.63153005861</v>
          </cell>
          <cell r="N291">
            <v>0.95282655742926825</v>
          </cell>
          <cell r="O291">
            <v>-468.14397055872541</v>
          </cell>
          <cell r="P291">
            <v>109607.48755949989</v>
          </cell>
        </row>
        <row r="292">
          <cell r="A292">
            <v>580254860</v>
          </cell>
          <cell r="B292">
            <v>0</v>
          </cell>
          <cell r="C292">
            <v>0</v>
          </cell>
          <cell r="E292">
            <v>0</v>
          </cell>
          <cell r="F292">
            <v>0</v>
          </cell>
          <cell r="G292">
            <v>0</v>
          </cell>
          <cell r="H292" t="str">
            <v>לא</v>
          </cell>
          <cell r="I292">
            <v>0</v>
          </cell>
          <cell r="J292">
            <v>0</v>
          </cell>
          <cell r="K292">
            <v>0</v>
          </cell>
          <cell r="L292" t="str">
            <v>לא</v>
          </cell>
          <cell r="M292">
            <v>0</v>
          </cell>
          <cell r="N292">
            <v>0</v>
          </cell>
          <cell r="O292">
            <v>0</v>
          </cell>
          <cell r="P292">
            <v>0</v>
          </cell>
        </row>
        <row r="293">
          <cell r="A293">
            <v>580255107</v>
          </cell>
          <cell r="B293">
            <v>0</v>
          </cell>
          <cell r="C293">
            <v>0</v>
          </cell>
          <cell r="E293">
            <v>0</v>
          </cell>
          <cell r="F293">
            <v>0</v>
          </cell>
          <cell r="G293">
            <v>0</v>
          </cell>
          <cell r="H293" t="str">
            <v>לא</v>
          </cell>
          <cell r="I293">
            <v>0</v>
          </cell>
          <cell r="J293">
            <v>0</v>
          </cell>
          <cell r="K293">
            <v>0</v>
          </cell>
          <cell r="L293" t="str">
            <v>לא</v>
          </cell>
          <cell r="M293">
            <v>0</v>
          </cell>
          <cell r="N293">
            <v>0</v>
          </cell>
          <cell r="O293">
            <v>0</v>
          </cell>
          <cell r="P293">
            <v>0</v>
          </cell>
        </row>
        <row r="294">
          <cell r="A294">
            <v>580255149</v>
          </cell>
          <cell r="B294">
            <v>168</v>
          </cell>
          <cell r="C294">
            <v>29700.397377355115</v>
          </cell>
          <cell r="E294">
            <v>24905.405222983216</v>
          </cell>
          <cell r="F294">
            <v>1.192528172556975</v>
          </cell>
          <cell r="G294">
            <v>29700.397377355115</v>
          </cell>
          <cell r="H294" t="str">
            <v>לא</v>
          </cell>
          <cell r="I294">
            <v>28572.617798375202</v>
          </cell>
          <cell r="J294">
            <v>1.1472456497920303</v>
          </cell>
          <cell r="K294">
            <v>28572.617798375202</v>
          </cell>
          <cell r="L294" t="str">
            <v>לא</v>
          </cell>
          <cell r="M294">
            <v>28561.890064920273</v>
          </cell>
          <cell r="N294">
            <v>1.1468149106268217</v>
          </cell>
          <cell r="O294">
            <v>-121.47172299440605</v>
          </cell>
          <cell r="P294">
            <v>28440.418341925866</v>
          </cell>
        </row>
        <row r="295">
          <cell r="A295">
            <v>580255776</v>
          </cell>
          <cell r="B295">
            <v>0</v>
          </cell>
          <cell r="C295">
            <v>0</v>
          </cell>
          <cell r="E295">
            <v>0</v>
          </cell>
          <cell r="F295">
            <v>0</v>
          </cell>
          <cell r="G295">
            <v>0</v>
          </cell>
          <cell r="H295" t="str">
            <v>לא</v>
          </cell>
          <cell r="I295">
            <v>0</v>
          </cell>
          <cell r="J295">
            <v>0</v>
          </cell>
          <cell r="K295">
            <v>0</v>
          </cell>
          <cell r="L295" t="str">
            <v>לא</v>
          </cell>
          <cell r="M295">
            <v>0</v>
          </cell>
          <cell r="N295">
            <v>0</v>
          </cell>
          <cell r="O295">
            <v>0</v>
          </cell>
          <cell r="P295">
            <v>0</v>
          </cell>
        </row>
        <row r="296">
          <cell r="A296">
            <v>580255842</v>
          </cell>
          <cell r="B296">
            <v>119.1</v>
          </cell>
          <cell r="C296">
            <v>9971.9347431355818</v>
          </cell>
          <cell r="E296">
            <v>12544.535991545234</v>
          </cell>
          <cell r="F296">
            <v>0.79492256627558533</v>
          </cell>
          <cell r="G296">
            <v>10035.628793236188</v>
          </cell>
          <cell r="H296" t="str">
            <v>כן</v>
          </cell>
          <cell r="I296">
            <v>10035.628793236188</v>
          </cell>
          <cell r="J296">
            <v>0.80000000000000016</v>
          </cell>
          <cell r="K296">
            <v>10035.628793236188</v>
          </cell>
          <cell r="L296" t="str">
            <v>כן</v>
          </cell>
          <cell r="M296">
            <v>10035.628793236188</v>
          </cell>
          <cell r="N296">
            <v>0.80000000000000016</v>
          </cell>
          <cell r="O296">
            <v>0</v>
          </cell>
          <cell r="P296">
            <v>10035.628793236188</v>
          </cell>
        </row>
        <row r="297">
          <cell r="A297">
            <v>580258085</v>
          </cell>
          <cell r="B297">
            <v>0</v>
          </cell>
          <cell r="C297">
            <v>0</v>
          </cell>
          <cell r="E297">
            <v>0</v>
          </cell>
          <cell r="F297">
            <v>0</v>
          </cell>
          <cell r="G297">
            <v>0</v>
          </cell>
          <cell r="H297" t="str">
            <v>לא</v>
          </cell>
          <cell r="I297">
            <v>0</v>
          </cell>
          <cell r="J297">
            <v>0</v>
          </cell>
          <cell r="K297">
            <v>0</v>
          </cell>
          <cell r="L297" t="str">
            <v>לא</v>
          </cell>
          <cell r="M297">
            <v>0</v>
          </cell>
          <cell r="N297">
            <v>0</v>
          </cell>
          <cell r="O297">
            <v>0</v>
          </cell>
          <cell r="P297">
            <v>0</v>
          </cell>
        </row>
        <row r="298">
          <cell r="A298">
            <v>580258119</v>
          </cell>
          <cell r="B298">
            <v>28.4</v>
          </cell>
          <cell r="C298">
            <v>1683.2223116197888</v>
          </cell>
          <cell r="E298">
            <v>532.56191067308225</v>
          </cell>
          <cell r="F298">
            <v>3.1606134007827107</v>
          </cell>
          <cell r="G298">
            <v>1683.2223116197888</v>
          </cell>
          <cell r="H298" t="str">
            <v>לא</v>
          </cell>
          <cell r="I298">
            <v>1619.3072156091371</v>
          </cell>
          <cell r="J298">
            <v>3.0405990048416416</v>
          </cell>
          <cell r="K298">
            <v>1619.3072156091371</v>
          </cell>
          <cell r="L298" t="str">
            <v>לא</v>
          </cell>
          <cell r="M298">
            <v>1618.6992385482572</v>
          </cell>
          <cell r="N298">
            <v>3.0394573966103815</v>
          </cell>
          <cell r="O298">
            <v>-6.8842147725260761</v>
          </cell>
          <cell r="P298">
            <v>1611.8150237757311</v>
          </cell>
        </row>
        <row r="299">
          <cell r="A299">
            <v>580258952</v>
          </cell>
          <cell r="B299">
            <v>16</v>
          </cell>
          <cell r="C299">
            <v>70241.259627311956</v>
          </cell>
          <cell r="E299">
            <v>0</v>
          </cell>
          <cell r="F299">
            <v>0</v>
          </cell>
          <cell r="G299">
            <v>70241.259627311956</v>
          </cell>
          <cell r="H299" t="str">
            <v>לא</v>
          </cell>
          <cell r="I299">
            <v>67574.067764421023</v>
          </cell>
          <cell r="J299">
            <v>0</v>
          </cell>
          <cell r="K299">
            <v>67574.067764421023</v>
          </cell>
          <cell r="L299" t="str">
            <v>לא</v>
          </cell>
          <cell r="M299">
            <v>67548.696739877269</v>
          </cell>
          <cell r="N299">
            <v>0</v>
          </cell>
          <cell r="O299">
            <v>-287.27988800353273</v>
          </cell>
          <cell r="P299">
            <v>67261.416851873742</v>
          </cell>
        </row>
        <row r="300">
          <cell r="A300">
            <v>580259075</v>
          </cell>
          <cell r="B300">
            <v>3</v>
          </cell>
          <cell r="C300">
            <v>14758.04064775052</v>
          </cell>
          <cell r="E300">
            <v>16865.016129712007</v>
          </cell>
          <cell r="F300">
            <v>0.87506827946345611</v>
          </cell>
          <cell r="G300">
            <v>14758.04064775052</v>
          </cell>
          <cell r="H300" t="str">
            <v>לא</v>
          </cell>
          <cell r="I300">
            <v>14197.650271257495</v>
          </cell>
          <cell r="J300">
            <v>0.84184030196358539</v>
          </cell>
          <cell r="K300">
            <v>14197.650271257495</v>
          </cell>
          <cell r="L300" t="str">
            <v>לא</v>
          </cell>
          <cell r="M300">
            <v>14192.319691859026</v>
          </cell>
          <cell r="N300">
            <v>0.8415242287764938</v>
          </cell>
          <cell r="O300">
            <v>-60.358944115359122</v>
          </cell>
          <cell r="P300">
            <v>14131.960747743666</v>
          </cell>
        </row>
        <row r="301">
          <cell r="A301">
            <v>580259109</v>
          </cell>
          <cell r="B301">
            <v>101.28</v>
          </cell>
          <cell r="C301">
            <v>498231.4522680575</v>
          </cell>
          <cell r="E301">
            <v>489436.82226435054</v>
          </cell>
          <cell r="F301">
            <v>1.0179688768879691</v>
          </cell>
          <cell r="G301">
            <v>498231.4522680575</v>
          </cell>
          <cell r="H301" t="str">
            <v>לא</v>
          </cell>
          <cell r="I301">
            <v>479312.67315765296</v>
          </cell>
          <cell r="J301">
            <v>0.97931469671640392</v>
          </cell>
          <cell r="K301">
            <v>479312.67315765296</v>
          </cell>
          <cell r="L301" t="str">
            <v>לא</v>
          </cell>
          <cell r="M301">
            <v>479132.71279716067</v>
          </cell>
          <cell r="N301">
            <v>0.97894700807446711</v>
          </cell>
          <cell r="O301">
            <v>-2037.7179533345238</v>
          </cell>
          <cell r="P301">
            <v>477094.99484382616</v>
          </cell>
        </row>
        <row r="302">
          <cell r="A302">
            <v>580262251</v>
          </cell>
          <cell r="B302">
            <v>149.88999999999999</v>
          </cell>
          <cell r="C302">
            <v>134517.57675207814</v>
          </cell>
          <cell r="E302">
            <v>148776.02997536957</v>
          </cell>
          <cell r="F302">
            <v>0.9041616231751044</v>
          </cell>
          <cell r="G302">
            <v>134517.57675207814</v>
          </cell>
          <cell r="H302" t="str">
            <v>לא</v>
          </cell>
          <cell r="I302">
            <v>129409.69303768298</v>
          </cell>
          <cell r="J302">
            <v>0.86982891705812582</v>
          </cell>
          <cell r="K302">
            <v>129409.69303768298</v>
          </cell>
          <cell r="L302" t="str">
            <v>לא</v>
          </cell>
          <cell r="M302">
            <v>129361.10551576992</v>
          </cell>
          <cell r="N302">
            <v>0.86950233540433985</v>
          </cell>
          <cell r="O302">
            <v>-550.16374405702686</v>
          </cell>
          <cell r="P302">
            <v>128810.94177171288</v>
          </cell>
        </row>
        <row r="303">
          <cell r="A303">
            <v>580262582</v>
          </cell>
          <cell r="B303">
            <v>2727.62</v>
          </cell>
          <cell r="C303">
            <v>83842.800085072871</v>
          </cell>
          <cell r="E303">
            <v>67752.759477587519</v>
          </cell>
          <cell r="F303">
            <v>1.2374817015801092</v>
          </cell>
          <cell r="G303">
            <v>83842.800085072871</v>
          </cell>
          <cell r="H303" t="str">
            <v>לא</v>
          </cell>
          <cell r="I303">
            <v>80659.132318643111</v>
          </cell>
          <cell r="J303">
            <v>1.1904922093294958</v>
          </cell>
          <cell r="K303">
            <v>80659.132318643111</v>
          </cell>
          <cell r="L303" t="str">
            <v>לא</v>
          </cell>
          <cell r="M303">
            <v>80628.848440619535</v>
          </cell>
          <cell r="N303">
            <v>1.1900452330254003</v>
          </cell>
          <cell r="O303">
            <v>-342.90885935332528</v>
          </cell>
          <cell r="P303">
            <v>80285.939581266211</v>
          </cell>
        </row>
        <row r="304">
          <cell r="A304">
            <v>580264851</v>
          </cell>
          <cell r="B304">
            <v>590.41999999999996</v>
          </cell>
          <cell r="C304">
            <v>18148.59328873843</v>
          </cell>
          <cell r="E304">
            <v>19898.380274659405</v>
          </cell>
          <cell r="F304">
            <v>0.91206384832491472</v>
          </cell>
          <cell r="G304">
            <v>18148.59328873843</v>
          </cell>
          <cell r="H304" t="str">
            <v>לא</v>
          </cell>
          <cell r="I304">
            <v>17459.457293748124</v>
          </cell>
          <cell r="J304">
            <v>0.87743107995492231</v>
          </cell>
          <cell r="K304">
            <v>17459.457293748124</v>
          </cell>
          <cell r="L304" t="str">
            <v>לא</v>
          </cell>
          <cell r="M304">
            <v>17452.902052452533</v>
          </cell>
          <cell r="N304">
            <v>0.87710164403073609</v>
          </cell>
          <cell r="O304">
            <v>-74.225973097202058</v>
          </cell>
          <cell r="P304">
            <v>17378.676079355329</v>
          </cell>
        </row>
        <row r="305">
          <cell r="A305">
            <v>580264935</v>
          </cell>
          <cell r="B305">
            <v>0</v>
          </cell>
          <cell r="C305">
            <v>0</v>
          </cell>
          <cell r="E305">
            <v>0</v>
          </cell>
          <cell r="F305">
            <v>0</v>
          </cell>
          <cell r="G305">
            <v>0</v>
          </cell>
          <cell r="H305" t="str">
            <v>לא</v>
          </cell>
          <cell r="I305">
            <v>0</v>
          </cell>
          <cell r="J305">
            <v>0</v>
          </cell>
          <cell r="K305">
            <v>0</v>
          </cell>
          <cell r="L305" t="str">
            <v>לא</v>
          </cell>
          <cell r="M305">
            <v>0</v>
          </cell>
          <cell r="N305">
            <v>0</v>
          </cell>
          <cell r="O305">
            <v>0</v>
          </cell>
          <cell r="P305">
            <v>0</v>
          </cell>
        </row>
        <row r="306">
          <cell r="A306">
            <v>580266500</v>
          </cell>
          <cell r="B306">
            <v>0</v>
          </cell>
          <cell r="C306">
            <v>0</v>
          </cell>
          <cell r="E306">
            <v>0</v>
          </cell>
          <cell r="F306">
            <v>0</v>
          </cell>
          <cell r="G306">
            <v>0</v>
          </cell>
          <cell r="H306" t="str">
            <v>לא</v>
          </cell>
          <cell r="I306">
            <v>0</v>
          </cell>
          <cell r="J306">
            <v>0</v>
          </cell>
          <cell r="K306">
            <v>0</v>
          </cell>
          <cell r="L306" t="str">
            <v>לא</v>
          </cell>
          <cell r="M306">
            <v>0</v>
          </cell>
          <cell r="N306">
            <v>0</v>
          </cell>
          <cell r="O306">
            <v>0</v>
          </cell>
          <cell r="P306">
            <v>0</v>
          </cell>
        </row>
        <row r="307">
          <cell r="A307">
            <v>580270544</v>
          </cell>
          <cell r="B307">
            <v>318.14</v>
          </cell>
          <cell r="C307">
            <v>26637.038784056709</v>
          </cell>
          <cell r="E307">
            <v>12453.039124403682</v>
          </cell>
          <cell r="F307">
            <v>2.138999044165633</v>
          </cell>
          <cell r="G307">
            <v>26637.038784056709</v>
          </cell>
          <cell r="H307" t="str">
            <v>לא</v>
          </cell>
          <cell r="I307">
            <v>25625.580654272242</v>
          </cell>
          <cell r="J307">
            <v>2.0577772540724539</v>
          </cell>
          <cell r="K307">
            <v>25625.580654272242</v>
          </cell>
          <cell r="L307" t="str">
            <v>לא</v>
          </cell>
          <cell r="M307">
            <v>25615.95940077609</v>
          </cell>
          <cell r="N307">
            <v>2.0570046512242626</v>
          </cell>
          <cell r="O307">
            <v>-108.94288569469398</v>
          </cell>
          <cell r="P307">
            <v>25507.016515081395</v>
          </cell>
        </row>
        <row r="308">
          <cell r="A308">
            <v>580271153</v>
          </cell>
          <cell r="B308">
            <v>0</v>
          </cell>
          <cell r="C308">
            <v>0</v>
          </cell>
          <cell r="E308">
            <v>0</v>
          </cell>
          <cell r="F308">
            <v>0</v>
          </cell>
          <cell r="G308">
            <v>0</v>
          </cell>
          <cell r="H308" t="str">
            <v>לא</v>
          </cell>
          <cell r="I308">
            <v>0</v>
          </cell>
          <cell r="J308">
            <v>0</v>
          </cell>
          <cell r="K308">
            <v>0</v>
          </cell>
          <cell r="L308" t="str">
            <v>לא</v>
          </cell>
          <cell r="M308">
            <v>0</v>
          </cell>
          <cell r="N308">
            <v>0</v>
          </cell>
          <cell r="O308">
            <v>0</v>
          </cell>
          <cell r="P308">
            <v>0</v>
          </cell>
        </row>
        <row r="309">
          <cell r="A309">
            <v>580272128</v>
          </cell>
          <cell r="B309">
            <v>378.62</v>
          </cell>
          <cell r="C309">
            <v>43036.432581721172</v>
          </cell>
          <cell r="E309">
            <v>73946.615747738499</v>
          </cell>
          <cell r="F309">
            <v>0.58199326834017218</v>
          </cell>
          <cell r="G309">
            <v>59157.292598190805</v>
          </cell>
          <cell r="H309" t="str">
            <v>כן</v>
          </cell>
          <cell r="I309">
            <v>59157.292598190805</v>
          </cell>
          <cell r="J309">
            <v>0.8</v>
          </cell>
          <cell r="K309">
            <v>59157.292598190805</v>
          </cell>
          <cell r="L309" t="str">
            <v>כן</v>
          </cell>
          <cell r="M309">
            <v>59157.292598190805</v>
          </cell>
          <cell r="N309">
            <v>0.8</v>
          </cell>
          <cell r="O309">
            <v>0</v>
          </cell>
          <cell r="P309">
            <v>59157.292598190805</v>
          </cell>
        </row>
        <row r="310">
          <cell r="A310">
            <v>580272177</v>
          </cell>
          <cell r="B310">
            <v>172.10399999999998</v>
          </cell>
          <cell r="C310">
            <v>14198.090407608752</v>
          </cell>
          <cell r="E310">
            <v>16367.693658023481</v>
          </cell>
          <cell r="F310">
            <v>0.86744600089999946</v>
          </cell>
          <cell r="G310">
            <v>14198.090407608752</v>
          </cell>
          <cell r="H310" t="str">
            <v>לא</v>
          </cell>
          <cell r="I310">
            <v>13658.962387913627</v>
          </cell>
          <cell r="J310">
            <v>0.83450745555822226</v>
          </cell>
          <cell r="K310">
            <v>13658.962387913627</v>
          </cell>
          <cell r="L310" t="str">
            <v>לא</v>
          </cell>
          <cell r="M310">
            <v>13653.834061597767</v>
          </cell>
          <cell r="N310">
            <v>0.83419413552529598</v>
          </cell>
          <cell r="O310">
            <v>-58.068802350689936</v>
          </cell>
          <cell r="P310">
            <v>13595.765259247077</v>
          </cell>
        </row>
        <row r="311">
          <cell r="A311">
            <v>580273696</v>
          </cell>
          <cell r="B311">
            <v>14</v>
          </cell>
          <cell r="C311">
            <v>156093.47853333779</v>
          </cell>
          <cell r="E311">
            <v>170611.61527710006</v>
          </cell>
          <cell r="F311">
            <v>0.9149053438115422</v>
          </cell>
          <cell r="G311">
            <v>156093.47853333779</v>
          </cell>
          <cell r="H311" t="str">
            <v>לא</v>
          </cell>
          <cell r="I311">
            <v>150166.31751709976</v>
          </cell>
          <cell r="J311">
            <v>0.88016467854903124</v>
          </cell>
          <cell r="K311">
            <v>150166.31751709976</v>
          </cell>
          <cell r="L311" t="str">
            <v>לא</v>
          </cell>
          <cell r="M311">
            <v>150109.93681584237</v>
          </cell>
          <cell r="N311">
            <v>0.8798342162814663</v>
          </cell>
          <cell r="O311">
            <v>-638.4070739771156</v>
          </cell>
          <cell r="P311">
            <v>149471.52974186526</v>
          </cell>
        </row>
        <row r="312">
          <cell r="A312">
            <v>580274173</v>
          </cell>
          <cell r="B312">
            <v>12781.699999999999</v>
          </cell>
          <cell r="C312">
            <v>1836252.8174775045</v>
          </cell>
          <cell r="E312">
            <v>1794152.6247620059</v>
          </cell>
          <cell r="F312">
            <v>1.023465223713107</v>
          </cell>
          <cell r="G312">
            <v>1836252.8174775045</v>
          </cell>
          <cell r="H312" t="str">
            <v>לא</v>
          </cell>
          <cell r="I312">
            <v>1766526.867245795</v>
          </cell>
          <cell r="J312">
            <v>0.98460233698352417</v>
          </cell>
          <cell r="K312">
            <v>1766526.867245795</v>
          </cell>
          <cell r="L312" t="str">
            <v>לא</v>
          </cell>
          <cell r="M312">
            <v>1765863.6158242237</v>
          </cell>
          <cell r="N312">
            <v>0.98423266307038138</v>
          </cell>
          <cell r="O312">
            <v>-7510.094587569065</v>
          </cell>
          <cell r="P312">
            <v>1758353.5212366546</v>
          </cell>
        </row>
        <row r="313">
          <cell r="A313">
            <v>580278299</v>
          </cell>
          <cell r="B313">
            <v>0</v>
          </cell>
          <cell r="C313">
            <v>0</v>
          </cell>
          <cell r="E313">
            <v>0</v>
          </cell>
          <cell r="F313">
            <v>0</v>
          </cell>
          <cell r="G313">
            <v>0</v>
          </cell>
          <cell r="H313" t="str">
            <v>לא</v>
          </cell>
          <cell r="I313">
            <v>0</v>
          </cell>
          <cell r="J313">
            <v>0</v>
          </cell>
          <cell r="K313">
            <v>0</v>
          </cell>
          <cell r="L313" t="str">
            <v>לא</v>
          </cell>
          <cell r="M313">
            <v>0</v>
          </cell>
          <cell r="N313">
            <v>0</v>
          </cell>
          <cell r="O313">
            <v>0</v>
          </cell>
          <cell r="P313">
            <v>0</v>
          </cell>
        </row>
        <row r="314">
          <cell r="A314">
            <v>580278315</v>
          </cell>
          <cell r="B314">
            <v>1474.54</v>
          </cell>
          <cell r="C314">
            <v>125482.90320926701</v>
          </cell>
          <cell r="E314">
            <v>89070.675657440981</v>
          </cell>
          <cell r="F314">
            <v>1.4088015195019365</v>
          </cell>
          <cell r="G314">
            <v>125482.90320926701</v>
          </cell>
          <cell r="H314" t="str">
            <v>לא</v>
          </cell>
          <cell r="I314">
            <v>120718.08292917126</v>
          </cell>
          <cell r="J314">
            <v>1.3553066936804632</v>
          </cell>
          <cell r="K314">
            <v>120718.08292917126</v>
          </cell>
          <cell r="L314" t="str">
            <v>לא</v>
          </cell>
          <cell r="M314">
            <v>120672.75871610851</v>
          </cell>
          <cell r="N314">
            <v>1.3547978369469962</v>
          </cell>
          <cell r="O314">
            <v>-513.2128121218874</v>
          </cell>
          <cell r="P314">
            <v>120159.54590398663</v>
          </cell>
        </row>
        <row r="315">
          <cell r="A315">
            <v>580278463</v>
          </cell>
          <cell r="B315">
            <v>64.565999999999974</v>
          </cell>
          <cell r="C315">
            <v>317622.5508208868</v>
          </cell>
          <cell r="E315">
            <v>362010.12652974238</v>
          </cell>
          <cell r="F315">
            <v>0.87738581753400546</v>
          </cell>
          <cell r="G315">
            <v>317622.5508208868</v>
          </cell>
          <cell r="H315" t="str">
            <v>לא</v>
          </cell>
          <cell r="I315">
            <v>305561.82913800387</v>
          </cell>
          <cell r="J315">
            <v>0.8440698387836375</v>
          </cell>
          <cell r="K315">
            <v>305561.82913800387</v>
          </cell>
          <cell r="L315" t="str">
            <v>לא</v>
          </cell>
          <cell r="M315">
            <v>305447.10440819</v>
          </cell>
          <cell r="N315">
            <v>0.84375292850570238</v>
          </cell>
          <cell r="O315">
            <v>-1299.0451952507594</v>
          </cell>
          <cell r="P315">
            <v>304148.05921293923</v>
          </cell>
        </row>
        <row r="316">
          <cell r="A316">
            <v>580279388</v>
          </cell>
          <cell r="B316">
            <v>4.5</v>
          </cell>
          <cell r="C316">
            <v>22137.060971625782</v>
          </cell>
          <cell r="E316">
            <v>11243.34408647467</v>
          </cell>
          <cell r="F316">
            <v>1.9689036287927766</v>
          </cell>
          <cell r="G316">
            <v>22137.060971625782</v>
          </cell>
          <cell r="H316" t="str">
            <v>לא</v>
          </cell>
          <cell r="I316">
            <v>21296.475406886242</v>
          </cell>
          <cell r="J316">
            <v>1.8941406794180675</v>
          </cell>
          <cell r="K316">
            <v>21296.475406886242</v>
          </cell>
          <cell r="L316" t="str">
            <v>לא</v>
          </cell>
          <cell r="M316">
            <v>21288.479537788538</v>
          </cell>
          <cell r="N316">
            <v>1.8934295147471114</v>
          </cell>
          <cell r="O316">
            <v>-90.538416173038698</v>
          </cell>
          <cell r="P316">
            <v>21197.941121615499</v>
          </cell>
        </row>
        <row r="317">
          <cell r="A317">
            <v>580280550</v>
          </cell>
          <cell r="B317">
            <v>0</v>
          </cell>
          <cell r="C317">
            <v>0</v>
          </cell>
          <cell r="E317">
            <v>218139.13667572074</v>
          </cell>
          <cell r="F317">
            <v>0</v>
          </cell>
          <cell r="G317">
            <v>0</v>
          </cell>
          <cell r="H317" t="str">
            <v>לא</v>
          </cell>
          <cell r="I317">
            <v>0</v>
          </cell>
          <cell r="J317">
            <v>0</v>
          </cell>
          <cell r="K317">
            <v>0</v>
          </cell>
          <cell r="L317" t="str">
            <v>לא</v>
          </cell>
          <cell r="M317">
            <v>0</v>
          </cell>
          <cell r="N317">
            <v>0</v>
          </cell>
          <cell r="O317">
            <v>0</v>
          </cell>
          <cell r="P317">
            <v>0</v>
          </cell>
        </row>
        <row r="318">
          <cell r="A318">
            <v>580280899</v>
          </cell>
          <cell r="B318">
            <v>177.3</v>
          </cell>
          <cell r="C318">
            <v>20153.080916853745</v>
          </cell>
          <cell r="E318">
            <v>32086.025107980455</v>
          </cell>
          <cell r="F318">
            <v>0.62809527976842661</v>
          </cell>
          <cell r="G318">
            <v>25668.820086384367</v>
          </cell>
          <cell r="H318" t="str">
            <v>כן</v>
          </cell>
          <cell r="I318">
            <v>25668.820086384367</v>
          </cell>
          <cell r="J318">
            <v>0.8</v>
          </cell>
          <cell r="K318">
            <v>25668.820086384367</v>
          </cell>
          <cell r="L318" t="str">
            <v>כן</v>
          </cell>
          <cell r="M318">
            <v>25668.820086384367</v>
          </cell>
          <cell r="N318">
            <v>0.8</v>
          </cell>
          <cell r="O318">
            <v>0</v>
          </cell>
          <cell r="P318">
            <v>25668.820086384367</v>
          </cell>
        </row>
        <row r="319">
          <cell r="A319">
            <v>580280907</v>
          </cell>
          <cell r="B319">
            <v>0</v>
          </cell>
          <cell r="C319">
            <v>0</v>
          </cell>
          <cell r="E319">
            <v>0</v>
          </cell>
          <cell r="F319">
            <v>0</v>
          </cell>
          <cell r="G319">
            <v>0</v>
          </cell>
          <cell r="H319" t="str">
            <v>לא</v>
          </cell>
          <cell r="I319">
            <v>0</v>
          </cell>
          <cell r="J319">
            <v>0</v>
          </cell>
          <cell r="K319">
            <v>0</v>
          </cell>
          <cell r="L319" t="str">
            <v>לא</v>
          </cell>
          <cell r="M319">
            <v>0</v>
          </cell>
          <cell r="N319">
            <v>0</v>
          </cell>
          <cell r="O319">
            <v>0</v>
          </cell>
          <cell r="P319">
            <v>0</v>
          </cell>
        </row>
        <row r="320">
          <cell r="A320">
            <v>580281863</v>
          </cell>
          <cell r="B320">
            <v>55</v>
          </cell>
          <cell r="C320">
            <v>4537.3435388978842</v>
          </cell>
          <cell r="E320">
            <v>8321.5732149738506</v>
          </cell>
          <cell r="F320">
            <v>0.54525069018600736</v>
          </cell>
          <cell r="G320">
            <v>6657.2585719790804</v>
          </cell>
          <cell r="H320" t="str">
            <v>כן</v>
          </cell>
          <cell r="I320">
            <v>6657.2585719790804</v>
          </cell>
          <cell r="J320">
            <v>0.8</v>
          </cell>
          <cell r="K320">
            <v>6657.2585719790804</v>
          </cell>
          <cell r="L320" t="str">
            <v>כן</v>
          </cell>
          <cell r="M320">
            <v>6657.2585719790804</v>
          </cell>
          <cell r="N320">
            <v>0.8</v>
          </cell>
          <cell r="O320">
            <v>0</v>
          </cell>
          <cell r="P320">
            <v>6657.2585719790804</v>
          </cell>
        </row>
        <row r="321">
          <cell r="A321">
            <v>580283323</v>
          </cell>
          <cell r="B321">
            <v>68</v>
          </cell>
          <cell r="C321">
            <v>61934.449772676409</v>
          </cell>
          <cell r="E321">
            <v>64902</v>
          </cell>
          <cell r="F321">
            <v>0.95427644406453438</v>
          </cell>
          <cell r="G321">
            <v>61934.449772676409</v>
          </cell>
          <cell r="H321" t="str">
            <v>לא</v>
          </cell>
          <cell r="I321">
            <v>59582.682999945042</v>
          </cell>
          <cell r="J321">
            <v>0.91804078456665494</v>
          </cell>
          <cell r="K321">
            <v>59582.682999945042</v>
          </cell>
          <cell r="L321" t="str">
            <v>לא</v>
          </cell>
          <cell r="M321">
            <v>59560.312381114687</v>
          </cell>
          <cell r="N321">
            <v>0.91769610152406222</v>
          </cell>
          <cell r="O321">
            <v>-253.30584742726663</v>
          </cell>
          <cell r="P321">
            <v>59307.006533687418</v>
          </cell>
        </row>
        <row r="322">
          <cell r="A322">
            <v>580283950</v>
          </cell>
          <cell r="B322">
            <v>13.8</v>
          </cell>
          <cell r="C322">
            <v>153863.57169714724</v>
          </cell>
          <cell r="E322">
            <v>147609.51357456244</v>
          </cell>
          <cell r="F322">
            <v>1.0423689366026241</v>
          </cell>
          <cell r="G322">
            <v>153863.57169714724</v>
          </cell>
          <cell r="H322" t="str">
            <v>לא</v>
          </cell>
          <cell r="I322">
            <v>148021.08440971261</v>
          </cell>
          <cell r="J322">
            <v>1.002788240575986</v>
          </cell>
          <cell r="K322">
            <v>148021.08440971261</v>
          </cell>
          <cell r="L322" t="str">
            <v>לא</v>
          </cell>
          <cell r="M322">
            <v>147965.50914704462</v>
          </cell>
          <cell r="N322">
            <v>1.0024117386736211</v>
          </cell>
          <cell r="O322">
            <v>-629.2869729202996</v>
          </cell>
          <cell r="P322">
            <v>147336.22217412433</v>
          </cell>
        </row>
        <row r="323">
          <cell r="A323">
            <v>580284230</v>
          </cell>
          <cell r="B323">
            <v>0</v>
          </cell>
          <cell r="C323">
            <v>0</v>
          </cell>
          <cell r="E323">
            <v>0</v>
          </cell>
          <cell r="F323">
            <v>0</v>
          </cell>
          <cell r="G323">
            <v>0</v>
          </cell>
          <cell r="H323" t="str">
            <v>לא</v>
          </cell>
          <cell r="I323">
            <v>0</v>
          </cell>
          <cell r="J323">
            <v>0</v>
          </cell>
          <cell r="K323">
            <v>0</v>
          </cell>
          <cell r="L323" t="str">
            <v>לא</v>
          </cell>
          <cell r="M323">
            <v>0</v>
          </cell>
          <cell r="N323">
            <v>0</v>
          </cell>
          <cell r="O323">
            <v>0</v>
          </cell>
          <cell r="P323">
            <v>0</v>
          </cell>
        </row>
        <row r="324">
          <cell r="A324">
            <v>580284719</v>
          </cell>
          <cell r="B324">
            <v>221.51</v>
          </cell>
          <cell r="C324">
            <v>72611.27241860365</v>
          </cell>
          <cell r="E324">
            <v>50086.290690382899</v>
          </cell>
          <cell r="F324">
            <v>1.4497234955461733</v>
          </cell>
          <cell r="G324">
            <v>72611.27241860365</v>
          </cell>
          <cell r="H324" t="str">
            <v>לא</v>
          </cell>
          <cell r="I324">
            <v>69854.086742027997</v>
          </cell>
          <cell r="J324">
            <v>1.3946747858379684</v>
          </cell>
          <cell r="K324">
            <v>69854.086742027997</v>
          </cell>
          <cell r="L324" t="str">
            <v>לא</v>
          </cell>
          <cell r="M324">
            <v>69827.859672860097</v>
          </cell>
          <cell r="N324">
            <v>1.3941511481557525</v>
          </cell>
          <cell r="O324">
            <v>-296.97300872576534</v>
          </cell>
          <cell r="P324">
            <v>69530.886664134334</v>
          </cell>
        </row>
        <row r="325">
          <cell r="A325">
            <v>580284933</v>
          </cell>
          <cell r="B325">
            <v>20.268999999999998</v>
          </cell>
          <cell r="C325">
            <v>69845.341118726734</v>
          </cell>
          <cell r="E325">
            <v>101781.28674286247</v>
          </cell>
          <cell r="F325">
            <v>0.68622969264656808</v>
          </cell>
          <cell r="G325">
            <v>81425.029394289988</v>
          </cell>
          <cell r="H325" t="str">
            <v>כן</v>
          </cell>
          <cell r="I325">
            <v>81425.029394289988</v>
          </cell>
          <cell r="J325">
            <v>0.8</v>
          </cell>
          <cell r="K325">
            <v>81425.029394289988</v>
          </cell>
          <cell r="L325" t="str">
            <v>כן</v>
          </cell>
          <cell r="M325">
            <v>81425.029394289988</v>
          </cell>
          <cell r="N325">
            <v>0.8</v>
          </cell>
          <cell r="O325">
            <v>0</v>
          </cell>
          <cell r="P325">
            <v>81425.029394289988</v>
          </cell>
        </row>
        <row r="326">
          <cell r="A326">
            <v>580285013</v>
          </cell>
          <cell r="B326">
            <v>0</v>
          </cell>
          <cell r="C326">
            <v>0</v>
          </cell>
          <cell r="E326">
            <v>0</v>
          </cell>
          <cell r="F326">
            <v>0</v>
          </cell>
          <cell r="G326">
            <v>0</v>
          </cell>
          <cell r="H326" t="str">
            <v>לא</v>
          </cell>
          <cell r="I326">
            <v>0</v>
          </cell>
          <cell r="J326">
            <v>0</v>
          </cell>
          <cell r="K326">
            <v>0</v>
          </cell>
          <cell r="L326" t="str">
            <v>לא</v>
          </cell>
          <cell r="M326">
            <v>0</v>
          </cell>
          <cell r="N326">
            <v>0</v>
          </cell>
          <cell r="O326">
            <v>0</v>
          </cell>
          <cell r="P326">
            <v>0</v>
          </cell>
        </row>
        <row r="327">
          <cell r="A327">
            <v>580287258</v>
          </cell>
          <cell r="B327">
            <v>0</v>
          </cell>
          <cell r="C327">
            <v>0</v>
          </cell>
          <cell r="E327">
            <v>0</v>
          </cell>
          <cell r="F327">
            <v>0</v>
          </cell>
          <cell r="G327">
            <v>0</v>
          </cell>
          <cell r="H327" t="str">
            <v>לא</v>
          </cell>
          <cell r="I327">
            <v>0</v>
          </cell>
          <cell r="J327">
            <v>0</v>
          </cell>
          <cell r="K327">
            <v>0</v>
          </cell>
          <cell r="L327" t="str">
            <v>לא</v>
          </cell>
          <cell r="M327">
            <v>0</v>
          </cell>
          <cell r="N327">
            <v>0</v>
          </cell>
          <cell r="O327">
            <v>0</v>
          </cell>
          <cell r="P327">
            <v>0</v>
          </cell>
        </row>
        <row r="328">
          <cell r="A328">
            <v>580288405</v>
          </cell>
          <cell r="B328">
            <v>76.727999999999994</v>
          </cell>
          <cell r="C328">
            <v>6329.8417282283053</v>
          </cell>
          <cell r="E328">
            <v>9116.036999260552</v>
          </cell>
          <cell r="F328">
            <v>0.69436332133598744</v>
          </cell>
          <cell r="G328">
            <v>7292.8295994084419</v>
          </cell>
          <cell r="H328" t="str">
            <v>כן</v>
          </cell>
          <cell r="I328">
            <v>7292.8295994084419</v>
          </cell>
          <cell r="J328">
            <v>0.8</v>
          </cell>
          <cell r="K328">
            <v>7292.8295994084419</v>
          </cell>
          <cell r="L328" t="str">
            <v>כן</v>
          </cell>
          <cell r="M328">
            <v>7292.8295994084419</v>
          </cell>
          <cell r="N328">
            <v>0.8</v>
          </cell>
          <cell r="O328">
            <v>0</v>
          </cell>
          <cell r="P328">
            <v>7292.8295994084419</v>
          </cell>
        </row>
        <row r="329">
          <cell r="A329">
            <v>580290112</v>
          </cell>
          <cell r="B329">
            <v>16.056000000000001</v>
          </cell>
          <cell r="C329">
            <v>179016.92080937652</v>
          </cell>
          <cell r="E329">
            <v>162690.36171066324</v>
          </cell>
          <cell r="F329">
            <v>1.1003535730515448</v>
          </cell>
          <cell r="G329">
            <v>179016.92080937652</v>
          </cell>
          <cell r="H329" t="str">
            <v>לא</v>
          </cell>
          <cell r="I329">
            <v>172219.31386103953</v>
          </cell>
          <cell r="J329">
            <v>1.0585710920436888</v>
          </cell>
          <cell r="K329">
            <v>172219.31386103953</v>
          </cell>
          <cell r="L329" t="str">
            <v>לא</v>
          </cell>
          <cell r="M329">
            <v>172154.65325108319</v>
          </cell>
          <cell r="N329">
            <v>1.0581736461884061</v>
          </cell>
          <cell r="O329">
            <v>-732.16171284118332</v>
          </cell>
          <cell r="P329">
            <v>171422.491538242</v>
          </cell>
        </row>
        <row r="330">
          <cell r="A330">
            <v>580290435</v>
          </cell>
          <cell r="B330">
            <v>0</v>
          </cell>
          <cell r="C330">
            <v>0</v>
          </cell>
          <cell r="E330">
            <v>0</v>
          </cell>
          <cell r="F330">
            <v>0</v>
          </cell>
          <cell r="G330">
            <v>0</v>
          </cell>
          <cell r="H330" t="str">
            <v>לא</v>
          </cell>
          <cell r="I330">
            <v>0</v>
          </cell>
          <cell r="J330">
            <v>0</v>
          </cell>
          <cell r="K330">
            <v>0</v>
          </cell>
          <cell r="L330" t="str">
            <v>לא</v>
          </cell>
          <cell r="M330">
            <v>0</v>
          </cell>
          <cell r="N330">
            <v>0</v>
          </cell>
          <cell r="O330">
            <v>0</v>
          </cell>
          <cell r="P330">
            <v>0</v>
          </cell>
        </row>
        <row r="331">
          <cell r="A331">
            <v>580291730</v>
          </cell>
          <cell r="B331">
            <v>214.5</v>
          </cell>
          <cell r="C331">
            <v>28111.097967617698</v>
          </cell>
          <cell r="E331">
            <v>30225.941990889678</v>
          </cell>
          <cell r="F331">
            <v>0.93003215503062209</v>
          </cell>
          <cell r="G331">
            <v>28111.097967617698</v>
          </cell>
          <cell r="H331" t="str">
            <v>לא</v>
          </cell>
          <cell r="I331">
            <v>27043.667056583665</v>
          </cell>
          <cell r="J331">
            <v>0.8947170964840343</v>
          </cell>
          <cell r="K331">
            <v>27043.667056583665</v>
          </cell>
          <cell r="L331" t="str">
            <v>לא</v>
          </cell>
          <cell r="M331">
            <v>27033.513375395818</v>
          </cell>
          <cell r="N331">
            <v>0.89438117043776233</v>
          </cell>
          <cell r="O331">
            <v>-114.97164371257159</v>
          </cell>
          <cell r="P331">
            <v>26918.541731683246</v>
          </cell>
        </row>
        <row r="332">
          <cell r="A332">
            <v>580292134</v>
          </cell>
          <cell r="B332">
            <v>20.7</v>
          </cell>
          <cell r="C332">
            <v>230795.35754572088</v>
          </cell>
          <cell r="E332">
            <v>134051.9834320072</v>
          </cell>
          <cell r="F332">
            <v>1.7216855106271747</v>
          </cell>
          <cell r="G332">
            <v>230795.35754572088</v>
          </cell>
          <cell r="H332" t="str">
            <v>לא</v>
          </cell>
          <cell r="I332">
            <v>222031.62661456893</v>
          </cell>
          <cell r="J332">
            <v>1.6563098950877224</v>
          </cell>
          <cell r="K332">
            <v>222031.62661456893</v>
          </cell>
          <cell r="L332" t="str">
            <v>לא</v>
          </cell>
          <cell r="M332">
            <v>221948.26372056693</v>
          </cell>
          <cell r="N332">
            <v>1.6556880251842137</v>
          </cell>
          <cell r="O332">
            <v>-943.93045938044941</v>
          </cell>
          <cell r="P332">
            <v>221004.33326118649</v>
          </cell>
        </row>
        <row r="333">
          <cell r="A333">
            <v>580293512</v>
          </cell>
          <cell r="B333">
            <v>0</v>
          </cell>
          <cell r="C333">
            <v>0</v>
          </cell>
          <cell r="E333">
            <v>0</v>
          </cell>
          <cell r="F333">
            <v>0</v>
          </cell>
          <cell r="G333">
            <v>0</v>
          </cell>
          <cell r="H333" t="str">
            <v>לא</v>
          </cell>
          <cell r="I333">
            <v>0</v>
          </cell>
          <cell r="J333">
            <v>0</v>
          </cell>
          <cell r="K333">
            <v>0</v>
          </cell>
          <cell r="L333" t="str">
            <v>לא</v>
          </cell>
          <cell r="M333">
            <v>0</v>
          </cell>
          <cell r="N333">
            <v>0</v>
          </cell>
          <cell r="O333">
            <v>0</v>
          </cell>
          <cell r="P333">
            <v>0</v>
          </cell>
        </row>
        <row r="334">
          <cell r="A334">
            <v>580294247</v>
          </cell>
          <cell r="B334">
            <v>10.38</v>
          </cell>
          <cell r="C334">
            <v>115732.16479828901</v>
          </cell>
          <cell r="E334">
            <v>124912.07547073397</v>
          </cell>
          <cell r="F334">
            <v>0.92650902134281055</v>
          </cell>
          <cell r="G334">
            <v>115732.16479828901</v>
          </cell>
          <cell r="H334" t="str">
            <v>לא</v>
          </cell>
          <cell r="I334">
            <v>111337.59827339252</v>
          </cell>
          <cell r="J334">
            <v>0.891327742764775</v>
          </cell>
          <cell r="K334">
            <v>111337.59827339252</v>
          </cell>
          <cell r="L334" t="str">
            <v>לא</v>
          </cell>
          <cell r="M334">
            <v>111295.79601060311</v>
          </cell>
          <cell r="N334">
            <v>0.89099308926845067</v>
          </cell>
          <cell r="O334">
            <v>-473.33324484874703</v>
          </cell>
          <cell r="P334">
            <v>110822.46276575436</v>
          </cell>
        </row>
        <row r="335">
          <cell r="A335">
            <v>580294551</v>
          </cell>
          <cell r="B335">
            <v>196.67</v>
          </cell>
          <cell r="C335">
            <v>34768.911620264465</v>
          </cell>
          <cell r="E335">
            <v>14426.686581016946</v>
          </cell>
          <cell r="F335">
            <v>2.4100413788717372</v>
          </cell>
          <cell r="G335">
            <v>34768.911620264465</v>
          </cell>
          <cell r="H335" t="str">
            <v>לא</v>
          </cell>
          <cell r="I335">
            <v>33448.671085752685</v>
          </cell>
          <cell r="J335">
            <v>2.3185276049294243</v>
          </cell>
          <cell r="K335">
            <v>33448.671085752685</v>
          </cell>
          <cell r="L335" t="str">
            <v>לא</v>
          </cell>
          <cell r="M335">
            <v>33436.11261349923</v>
          </cell>
          <cell r="N335">
            <v>2.3176571020469412</v>
          </cell>
          <cell r="O335">
            <v>-142.20145096017762</v>
          </cell>
          <cell r="P335">
            <v>33293.911162539051</v>
          </cell>
        </row>
        <row r="336">
          <cell r="A336">
            <v>580295129</v>
          </cell>
          <cell r="B336">
            <v>5.25</v>
          </cell>
          <cell r="C336">
            <v>58535.054450001669</v>
          </cell>
          <cell r="E336">
            <v>63979.355728912516</v>
          </cell>
          <cell r="F336">
            <v>0.9149053438115422</v>
          </cell>
          <cell r="G336">
            <v>58535.054450001669</v>
          </cell>
          <cell r="H336" t="str">
            <v>לא</v>
          </cell>
          <cell r="I336">
            <v>56312.369068912405</v>
          </cell>
          <cell r="J336">
            <v>0.88016467854903124</v>
          </cell>
          <cell r="K336">
            <v>56312.369068912405</v>
          </cell>
          <cell r="L336" t="str">
            <v>לא</v>
          </cell>
          <cell r="M336">
            <v>56291.226305940887</v>
          </cell>
          <cell r="N336">
            <v>0.8798342162814663</v>
          </cell>
          <cell r="O336">
            <v>-239.40265274141834</v>
          </cell>
          <cell r="P336">
            <v>56051.82365319947</v>
          </cell>
        </row>
        <row r="337">
          <cell r="A337">
            <v>580295251</v>
          </cell>
          <cell r="B337">
            <v>21.78</v>
          </cell>
          <cell r="C337">
            <v>107143.37510266878</v>
          </cell>
          <cell r="E337">
            <v>113979.40067663697</v>
          </cell>
          <cell r="F337">
            <v>0.94002402597849943</v>
          </cell>
          <cell r="G337">
            <v>107143.37510266878</v>
          </cell>
          <cell r="H337" t="str">
            <v>לא</v>
          </cell>
          <cell r="I337">
            <v>103074.94096932941</v>
          </cell>
          <cell r="J337">
            <v>0.90432955742376786</v>
          </cell>
          <cell r="K337">
            <v>103074.94096932941</v>
          </cell>
          <cell r="L337" t="str">
            <v>לא</v>
          </cell>
          <cell r="M337">
            <v>103036.24096289653</v>
          </cell>
          <cell r="N337">
            <v>0.9039900223305567</v>
          </cell>
          <cell r="O337">
            <v>-438.20593427750725</v>
          </cell>
          <cell r="P337">
            <v>102598.03502861902</v>
          </cell>
        </row>
        <row r="338">
          <cell r="A338">
            <v>580295731</v>
          </cell>
          <cell r="B338">
            <v>77.199999999999989</v>
          </cell>
          <cell r="C338">
            <v>181870.54541403335</v>
          </cell>
          <cell r="E338">
            <v>190070.33209545823</v>
          </cell>
          <cell r="F338">
            <v>0.95685919737696501</v>
          </cell>
          <cell r="G338">
            <v>181870.54541403335</v>
          </cell>
          <cell r="H338" t="str">
            <v>לא</v>
          </cell>
          <cell r="I338">
            <v>174964.58100790487</v>
          </cell>
          <cell r="J338">
            <v>0.92052546591034068</v>
          </cell>
          <cell r="K338">
            <v>174964.58100790487</v>
          </cell>
          <cell r="L338" t="str">
            <v>לא</v>
          </cell>
          <cell r="M338">
            <v>174898.88967355283</v>
          </cell>
          <cell r="N338">
            <v>0.92017984998160618</v>
          </cell>
          <cell r="O338">
            <v>-743.83275862224696</v>
          </cell>
          <cell r="P338">
            <v>174155.05691493058</v>
          </cell>
        </row>
        <row r="339">
          <cell r="A339">
            <v>580297638</v>
          </cell>
          <cell r="B339">
            <v>211</v>
          </cell>
          <cell r="C339">
            <v>39016.046296006796</v>
          </cell>
          <cell r="E339">
            <v>46071.549849514457</v>
          </cell>
          <cell r="F339">
            <v>0.84685769034136327</v>
          </cell>
          <cell r="G339">
            <v>39016.046296006796</v>
          </cell>
          <cell r="H339" t="str">
            <v>לא</v>
          </cell>
          <cell r="I339">
            <v>37534.534122748133</v>
          </cell>
          <cell r="J339">
            <v>0.81470092161754581</v>
          </cell>
          <cell r="K339">
            <v>37534.534122748133</v>
          </cell>
          <cell r="L339" t="str">
            <v>לא</v>
          </cell>
          <cell r="M339">
            <v>37520.441592610885</v>
          </cell>
          <cell r="N339">
            <v>0.81439503804767943</v>
          </cell>
          <cell r="O339">
            <v>-159.57181676023453</v>
          </cell>
          <cell r="P339">
            <v>37360.869775850653</v>
          </cell>
        </row>
        <row r="340">
          <cell r="A340">
            <v>580297984</v>
          </cell>
          <cell r="B340">
            <v>640.9</v>
          </cell>
          <cell r="C340">
            <v>94826.399364263503</v>
          </cell>
          <cell r="E340">
            <v>71812.702976487679</v>
          </cell>
          <cell r="F340">
            <v>1.3204683215351298</v>
          </cell>
          <cell r="G340">
            <v>94826.399364263503</v>
          </cell>
          <cell r="H340" t="str">
            <v>לא</v>
          </cell>
          <cell r="I340">
            <v>91225.663812060142</v>
          </cell>
          <cell r="J340">
            <v>1.2703276722772641</v>
          </cell>
          <cell r="K340">
            <v>91225.663812060142</v>
          </cell>
          <cell r="L340" t="str">
            <v>לא</v>
          </cell>
          <cell r="M340">
            <v>91191.412676496344</v>
          </cell>
          <cell r="N340">
            <v>1.2698507213459642</v>
          </cell>
          <cell r="O340">
            <v>-387.83070710411175</v>
          </cell>
          <cell r="P340">
            <v>90803.581969392239</v>
          </cell>
        </row>
        <row r="341">
          <cell r="A341">
            <v>580299485</v>
          </cell>
          <cell r="B341">
            <v>631.04</v>
          </cell>
          <cell r="C341">
            <v>93367.531681736364</v>
          </cell>
          <cell r="E341">
            <v>114872.93725186455</v>
          </cell>
          <cell r="F341">
            <v>0.81278962578473524</v>
          </cell>
          <cell r="G341">
            <v>93367.531681736364</v>
          </cell>
          <cell r="H341" t="str">
            <v>לא</v>
          </cell>
          <cell r="I341">
            <v>89822.19206110535</v>
          </cell>
          <cell r="J341">
            <v>0.78192648512299967</v>
          </cell>
          <cell r="K341">
            <v>91898.349801491655</v>
          </cell>
          <cell r="L341" t="str">
            <v>כן</v>
          </cell>
          <cell r="M341">
            <v>91898.349801491655</v>
          </cell>
          <cell r="N341">
            <v>0.80000000000000016</v>
          </cell>
          <cell r="O341">
            <v>0</v>
          </cell>
          <cell r="P341">
            <v>91898.349801491655</v>
          </cell>
        </row>
        <row r="342">
          <cell r="A342">
            <v>580299493</v>
          </cell>
          <cell r="B342">
            <v>1833.6479999999999</v>
          </cell>
          <cell r="C342">
            <v>271303.22599700897</v>
          </cell>
          <cell r="E342">
            <v>479558.84300275805</v>
          </cell>
          <cell r="F342">
            <v>0.5657350082384961</v>
          </cell>
          <cell r="G342">
            <v>383647.07440220646</v>
          </cell>
          <cell r="H342" t="str">
            <v>כן</v>
          </cell>
          <cell r="I342">
            <v>383647.07440220646</v>
          </cell>
          <cell r="J342">
            <v>0.8</v>
          </cell>
          <cell r="K342">
            <v>383647.07440220646</v>
          </cell>
          <cell r="L342" t="str">
            <v>כן</v>
          </cell>
          <cell r="M342">
            <v>383647.07440220646</v>
          </cell>
          <cell r="N342">
            <v>0.8</v>
          </cell>
          <cell r="O342">
            <v>0</v>
          </cell>
          <cell r="P342">
            <v>383647.07440220646</v>
          </cell>
        </row>
        <row r="343">
          <cell r="A343">
            <v>580300432</v>
          </cell>
          <cell r="B343">
            <v>0</v>
          </cell>
          <cell r="C343">
            <v>0</v>
          </cell>
          <cell r="E343">
            <v>0</v>
          </cell>
          <cell r="F343">
            <v>0</v>
          </cell>
          <cell r="G343">
            <v>0</v>
          </cell>
          <cell r="H343" t="str">
            <v>לא</v>
          </cell>
          <cell r="I343">
            <v>0</v>
          </cell>
          <cell r="J343">
            <v>0</v>
          </cell>
          <cell r="K343">
            <v>0</v>
          </cell>
          <cell r="L343" t="str">
            <v>לא</v>
          </cell>
          <cell r="M343">
            <v>0</v>
          </cell>
          <cell r="N343">
            <v>0</v>
          </cell>
          <cell r="O343">
            <v>0</v>
          </cell>
          <cell r="P343">
            <v>0</v>
          </cell>
        </row>
        <row r="344">
          <cell r="A344">
            <v>580301745</v>
          </cell>
          <cell r="B344">
            <v>648.52</v>
          </cell>
          <cell r="C344">
            <v>182955.44668146726</v>
          </cell>
          <cell r="E344">
            <v>167636.88341280955</v>
          </cell>
          <cell r="F344">
            <v>1.0913794324780866</v>
          </cell>
          <cell r="G344">
            <v>182955.44668146726</v>
          </cell>
          <cell r="H344" t="str">
            <v>לא</v>
          </cell>
          <cell r="I344">
            <v>176008.28654724546</v>
          </cell>
          <cell r="J344">
            <v>1.0499377163545873</v>
          </cell>
          <cell r="K344">
            <v>176008.28654724546</v>
          </cell>
          <cell r="L344" t="str">
            <v>לא</v>
          </cell>
          <cell r="M344">
            <v>175942.20334838488</v>
          </cell>
          <cell r="N344">
            <v>1.0495435119437486</v>
          </cell>
          <cell r="O344">
            <v>-748.26989879110181</v>
          </cell>
          <cell r="P344">
            <v>175193.93344959378</v>
          </cell>
        </row>
        <row r="345">
          <cell r="A345">
            <v>580301794</v>
          </cell>
          <cell r="B345">
            <v>11.75</v>
          </cell>
          <cell r="C345">
            <v>131007.02662619423</v>
          </cell>
          <cell r="E345">
            <v>115772.16750946075</v>
          </cell>
          <cell r="F345">
            <v>1.1315934515563812</v>
          </cell>
          <cell r="G345">
            <v>131007.02662619423</v>
          </cell>
          <cell r="H345" t="str">
            <v>לא</v>
          </cell>
          <cell r="I345">
            <v>126032.44505899445</v>
          </cell>
          <cell r="J345">
            <v>1.0886247339948545</v>
          </cell>
          <cell r="K345">
            <v>126032.44505899445</v>
          </cell>
          <cell r="L345" t="str">
            <v>לא</v>
          </cell>
          <cell r="M345">
            <v>125985.12554186772</v>
          </cell>
          <cell r="N345">
            <v>1.0882160043481295</v>
          </cell>
          <cell r="O345">
            <v>-535.80593708793629</v>
          </cell>
          <cell r="P345">
            <v>125449.31960477978</v>
          </cell>
        </row>
        <row r="346">
          <cell r="A346">
            <v>580302081</v>
          </cell>
          <cell r="B346">
            <v>3334.2</v>
          </cell>
          <cell r="C346">
            <v>200743.95775119879</v>
          </cell>
          <cell r="E346">
            <v>205215.21458640747</v>
          </cell>
          <cell r="F346">
            <v>0.97821186482581179</v>
          </cell>
          <cell r="G346">
            <v>200743.95775119879</v>
          </cell>
          <cell r="H346" t="str">
            <v>לא</v>
          </cell>
          <cell r="I346">
            <v>193121.33461659987</v>
          </cell>
          <cell r="J346">
            <v>0.94106733268202503</v>
          </cell>
          <cell r="K346">
            <v>193121.33461659987</v>
          </cell>
          <cell r="L346" t="str">
            <v>לא</v>
          </cell>
          <cell r="M346">
            <v>193048.82623753406</v>
          </cell>
          <cell r="N346">
            <v>0.94071400420581064</v>
          </cell>
          <cell r="O346">
            <v>-821.02317079926843</v>
          </cell>
          <cell r="P346">
            <v>192227.80306673478</v>
          </cell>
        </row>
        <row r="347">
          <cell r="A347">
            <v>580302354</v>
          </cell>
          <cell r="B347">
            <v>3</v>
          </cell>
          <cell r="C347">
            <v>13482.008037177882</v>
          </cell>
          <cell r="E347">
            <v>0</v>
          </cell>
          <cell r="F347">
            <v>0</v>
          </cell>
          <cell r="G347">
            <v>13482.008037177882</v>
          </cell>
          <cell r="H347" t="str">
            <v>לא</v>
          </cell>
          <cell r="I347">
            <v>12970.071002976278</v>
          </cell>
          <cell r="J347">
            <v>0</v>
          </cell>
          <cell r="K347">
            <v>12970.071002976278</v>
          </cell>
          <cell r="L347" t="str">
            <v>לא</v>
          </cell>
          <cell r="M347">
            <v>12965.201324405232</v>
          </cell>
          <cell r="N347">
            <v>0</v>
          </cell>
          <cell r="O347">
            <v>-55.14009543013956</v>
          </cell>
          <cell r="P347">
            <v>12910.061228975093</v>
          </cell>
        </row>
        <row r="348">
          <cell r="A348">
            <v>580304244</v>
          </cell>
          <cell r="B348">
            <v>8.129999999999999</v>
          </cell>
          <cell r="C348">
            <v>90645.712891145449</v>
          </cell>
          <cell r="E348">
            <v>88352.443625641099</v>
          </cell>
          <cell r="F348">
            <v>1.0259559234741846</v>
          </cell>
          <cell r="G348">
            <v>90645.712891145449</v>
          </cell>
          <cell r="H348" t="str">
            <v>לא</v>
          </cell>
          <cell r="I348">
            <v>87203.725815287209</v>
          </cell>
          <cell r="J348">
            <v>0.98699846022118942</v>
          </cell>
          <cell r="K348">
            <v>87203.725815287209</v>
          </cell>
          <cell r="L348" t="str">
            <v>לא</v>
          </cell>
          <cell r="M348">
            <v>87170.984736628452</v>
          </cell>
          <cell r="N348">
            <v>0.98662788667149248</v>
          </cell>
          <cell r="O348">
            <v>-370.73210795956777</v>
          </cell>
          <cell r="P348">
            <v>86800.252628668881</v>
          </cell>
        </row>
        <row r="349">
          <cell r="A349">
            <v>580304681</v>
          </cell>
          <cell r="B349">
            <v>227.8</v>
          </cell>
          <cell r="C349">
            <v>7002.2179993472701</v>
          </cell>
          <cell r="E349">
            <v>7950.5485696250653</v>
          </cell>
          <cell r="F349">
            <v>0.88072136633428344</v>
          </cell>
          <cell r="G349">
            <v>7002.2179993472701</v>
          </cell>
          <cell r="H349" t="str">
            <v>לא</v>
          </cell>
          <cell r="I349">
            <v>6736.3306993594788</v>
          </cell>
          <cell r="J349">
            <v>0.84727873056401604</v>
          </cell>
          <cell r="K349">
            <v>6736.3306993594788</v>
          </cell>
          <cell r="L349" t="str">
            <v>לא</v>
          </cell>
          <cell r="M349">
            <v>6733.8015100245384</v>
          </cell>
          <cell r="N349">
            <v>0.84696061549147839</v>
          </cell>
          <cell r="O349">
            <v>-28.638387370926853</v>
          </cell>
          <cell r="P349">
            <v>6705.1631226536119</v>
          </cell>
        </row>
        <row r="350">
          <cell r="A350">
            <v>580304970</v>
          </cell>
          <cell r="B350">
            <v>0</v>
          </cell>
          <cell r="C350">
            <v>0</v>
          </cell>
          <cell r="E350">
            <v>0</v>
          </cell>
          <cell r="F350">
            <v>0</v>
          </cell>
          <cell r="G350">
            <v>0</v>
          </cell>
          <cell r="H350" t="str">
            <v>לא</v>
          </cell>
          <cell r="I350">
            <v>0</v>
          </cell>
          <cell r="J350">
            <v>0</v>
          </cell>
          <cell r="K350">
            <v>0</v>
          </cell>
          <cell r="L350" t="str">
            <v>לא</v>
          </cell>
          <cell r="M350">
            <v>0</v>
          </cell>
          <cell r="N350">
            <v>0</v>
          </cell>
          <cell r="O350">
            <v>0</v>
          </cell>
          <cell r="P350">
            <v>0</v>
          </cell>
        </row>
        <row r="351">
          <cell r="A351">
            <v>580305266</v>
          </cell>
          <cell r="B351">
            <v>371.90450000000004</v>
          </cell>
          <cell r="C351">
            <v>466116.98613138532</v>
          </cell>
          <cell r="E351">
            <v>552806.60461912432</v>
          </cell>
          <cell r="F351">
            <v>0.8431827373924613</v>
          </cell>
          <cell r="G351">
            <v>466116.98613138532</v>
          </cell>
          <cell r="H351" t="str">
            <v>לא</v>
          </cell>
          <cell r="I351">
            <v>448417.65330106299</v>
          </cell>
          <cell r="J351">
            <v>0.81116551349819022</v>
          </cell>
          <cell r="K351">
            <v>448417.65330106299</v>
          </cell>
          <cell r="L351" t="str">
            <v>לא</v>
          </cell>
          <cell r="M351">
            <v>448249.29263159115</v>
          </cell>
          <cell r="N351">
            <v>0.81086095731513264</v>
          </cell>
          <cell r="O351">
            <v>-1906.3729250137455</v>
          </cell>
          <cell r="P351">
            <v>446342.91970657738</v>
          </cell>
        </row>
        <row r="352">
          <cell r="A352">
            <v>580307411</v>
          </cell>
          <cell r="B352">
            <v>66.830000000000013</v>
          </cell>
          <cell r="C352">
            <v>328759.95216305577</v>
          </cell>
          <cell r="E352">
            <v>330305.17385862092</v>
          </cell>
          <cell r="F352">
            <v>0.99532183623552151</v>
          </cell>
          <cell r="G352">
            <v>328759.95216305577</v>
          </cell>
          <cell r="H352" t="str">
            <v>לא</v>
          </cell>
          <cell r="I352">
            <v>316276.32254271279</v>
          </cell>
          <cell r="J352">
            <v>0.95752760650999413</v>
          </cell>
          <cell r="K352">
            <v>316276.32254271279</v>
          </cell>
          <cell r="L352" t="str">
            <v>לא</v>
          </cell>
          <cell r="M352">
            <v>316157.57500231289</v>
          </cell>
          <cell r="N352">
            <v>0.95716809794095581</v>
          </cell>
          <cell r="O352">
            <v>-1344.596078409817</v>
          </cell>
          <cell r="P352">
            <v>314812.97892390308</v>
          </cell>
        </row>
        <row r="353">
          <cell r="A353">
            <v>580308062</v>
          </cell>
          <cell r="B353">
            <v>226.14000000000004</v>
          </cell>
          <cell r="C353">
            <v>34419.215971438149</v>
          </cell>
          <cell r="E353">
            <v>37182.683015073366</v>
          </cell>
          <cell r="F353">
            <v>0.92567865415965422</v>
          </cell>
          <cell r="G353">
            <v>34419.215971438149</v>
          </cell>
          <cell r="H353" t="str">
            <v>לא</v>
          </cell>
          <cell r="I353">
            <v>33112.254034064099</v>
          </cell>
          <cell r="J353">
            <v>0.89052890617497482</v>
          </cell>
          <cell r="K353">
            <v>33112.254034064099</v>
          </cell>
          <cell r="L353" t="str">
            <v>לא</v>
          </cell>
          <cell r="M353">
            <v>33099.821871289379</v>
          </cell>
          <cell r="N353">
            <v>0.8901945526058771</v>
          </cell>
          <cell r="O353">
            <v>-140.77122992822041</v>
          </cell>
          <cell r="P353">
            <v>32959.050641361158</v>
          </cell>
        </row>
        <row r="354">
          <cell r="A354">
            <v>580308427</v>
          </cell>
          <cell r="B354">
            <v>204.96</v>
          </cell>
          <cell r="C354">
            <v>52678.438653670499</v>
          </cell>
          <cell r="E354">
            <v>23515.937786496732</v>
          </cell>
          <cell r="F354">
            <v>2.2401164321807054</v>
          </cell>
          <cell r="G354">
            <v>52678.438653670499</v>
          </cell>
          <cell r="H354" t="str">
            <v>לא</v>
          </cell>
          <cell r="I354">
            <v>50678.139916541404</v>
          </cell>
          <cell r="J354">
            <v>2.1550550259425201</v>
          </cell>
          <cell r="K354">
            <v>50678.139916541404</v>
          </cell>
          <cell r="L354" t="str">
            <v>לא</v>
          </cell>
          <cell r="M354">
            <v>50659.112553320694</v>
          </cell>
          <cell r="N354">
            <v>2.1542458996642715</v>
          </cell>
          <cell r="O354">
            <v>-215.44966643427162</v>
          </cell>
          <cell r="P354">
            <v>50443.662886886421</v>
          </cell>
        </row>
        <row r="355">
          <cell r="A355">
            <v>580309417</v>
          </cell>
          <cell r="B355">
            <v>177.53</v>
          </cell>
          <cell r="C355">
            <v>20179.224225431724</v>
          </cell>
          <cell r="E355">
            <v>11069.477032434812</v>
          </cell>
          <cell r="F355">
            <v>1.8229609372063675</v>
          </cell>
          <cell r="G355">
            <v>20179.224225431724</v>
          </cell>
          <cell r="H355" t="str">
            <v>לא</v>
          </cell>
          <cell r="I355">
            <v>19412.981379857876</v>
          </cell>
          <cell r="J355">
            <v>1.7537397045023588</v>
          </cell>
          <cell r="K355">
            <v>19412.981379857876</v>
          </cell>
          <cell r="L355" t="str">
            <v>לא</v>
          </cell>
          <cell r="M355">
            <v>19405.692678091793</v>
          </cell>
          <cell r="N355">
            <v>1.7530812540855301</v>
          </cell>
          <cell r="O355">
            <v>-82.531055198020908</v>
          </cell>
          <cell r="P355">
            <v>19323.161622893771</v>
          </cell>
        </row>
        <row r="356">
          <cell r="A356">
            <v>580309680</v>
          </cell>
          <cell r="B356">
            <v>18.130000000000003</v>
          </cell>
          <cell r="C356">
            <v>89187.758981238978</v>
          </cell>
          <cell r="E356">
            <v>104703.64180529535</v>
          </cell>
          <cell r="F356">
            <v>0.85181143123073622</v>
          </cell>
          <cell r="G356">
            <v>89187.758981238978</v>
          </cell>
          <cell r="H356" t="str">
            <v>לא</v>
          </cell>
          <cell r="I356">
            <v>85801.133139299462</v>
          </cell>
          <cell r="J356">
            <v>0.81946655971005677</v>
          </cell>
          <cell r="K356">
            <v>85801.133139299462</v>
          </cell>
          <cell r="L356" t="str">
            <v>לא</v>
          </cell>
          <cell r="M356">
            <v>85768.918671134714</v>
          </cell>
          <cell r="N356">
            <v>0.81915888685733351</v>
          </cell>
          <cell r="O356">
            <v>-364.76921893715365</v>
          </cell>
          <cell r="P356">
            <v>85404.149452197555</v>
          </cell>
        </row>
        <row r="357">
          <cell r="A357">
            <v>580310266</v>
          </cell>
          <cell r="B357">
            <v>103.34999999999998</v>
          </cell>
          <cell r="C357">
            <v>293109.74060713034</v>
          </cell>
          <cell r="E357">
            <v>300444</v>
          </cell>
          <cell r="F357">
            <v>0.97558859756603677</v>
          </cell>
          <cell r="G357">
            <v>293109.74060713034</v>
          </cell>
          <cell r="H357" t="str">
            <v>לא</v>
          </cell>
          <cell r="I357">
            <v>281979.81612642773</v>
          </cell>
          <cell r="J357">
            <v>0.93854367578126952</v>
          </cell>
          <cell r="K357">
            <v>281979.81612642773</v>
          </cell>
          <cell r="L357" t="str">
            <v>לא</v>
          </cell>
          <cell r="M357">
            <v>281873.94538233208</v>
          </cell>
          <cell r="N357">
            <v>0.93819129482476626</v>
          </cell>
          <cell r="O357">
            <v>-1198.7901968321141</v>
          </cell>
          <cell r="P357">
            <v>280675.15518549999</v>
          </cell>
        </row>
        <row r="358">
          <cell r="A358">
            <v>580310373</v>
          </cell>
          <cell r="B358">
            <v>559.91999999999996</v>
          </cell>
          <cell r="C358">
            <v>63644.179734713747</v>
          </cell>
          <cell r="E358">
            <v>67389.165985759784</v>
          </cell>
          <cell r="F358">
            <v>0.94442747292884732</v>
          </cell>
          <cell r="G358">
            <v>63644.179734713747</v>
          </cell>
          <cell r="H358" t="str">
            <v>לא</v>
          </cell>
          <cell r="I358">
            <v>61227.491320959962</v>
          </cell>
          <cell r="J358">
            <v>0.90856579726625697</v>
          </cell>
          <cell r="K358">
            <v>61227.491320959962</v>
          </cell>
          <cell r="L358" t="str">
            <v>לא</v>
          </cell>
          <cell r="M358">
            <v>61204.503150550088</v>
          </cell>
          <cell r="N358">
            <v>0.90822467165543208</v>
          </cell>
          <cell r="O358">
            <v>-260.29847589971195</v>
          </cell>
          <cell r="P358">
            <v>60944.204674650377</v>
          </cell>
        </row>
        <row r="359">
          <cell r="A359">
            <v>580310639</v>
          </cell>
          <cell r="B359">
            <v>10.379999999999999</v>
          </cell>
          <cell r="C359">
            <v>115732.16479828901</v>
          </cell>
          <cell r="E359">
            <v>126435.39346427951</v>
          </cell>
          <cell r="F359">
            <v>0.91534626204952363</v>
          </cell>
          <cell r="G359">
            <v>115732.16479828901</v>
          </cell>
          <cell r="H359" t="str">
            <v>לא</v>
          </cell>
          <cell r="I359">
            <v>111337.59827339252</v>
          </cell>
          <cell r="J359">
            <v>0.88058885429772948</v>
          </cell>
          <cell r="K359">
            <v>111337.59827339252</v>
          </cell>
          <cell r="L359" t="str">
            <v>לא</v>
          </cell>
          <cell r="M359">
            <v>111295.79601060311</v>
          </cell>
          <cell r="N359">
            <v>0.88025823277124038</v>
          </cell>
          <cell r="O359">
            <v>-473.33324484874703</v>
          </cell>
          <cell r="P359">
            <v>110822.46276575436</v>
          </cell>
        </row>
        <row r="360">
          <cell r="A360">
            <v>580311058</v>
          </cell>
          <cell r="B360">
            <v>0</v>
          </cell>
          <cell r="C360">
            <v>0</v>
          </cell>
          <cell r="E360">
            <v>0</v>
          </cell>
          <cell r="F360">
            <v>0</v>
          </cell>
          <cell r="G360">
            <v>0</v>
          </cell>
          <cell r="H360" t="str">
            <v>לא</v>
          </cell>
          <cell r="I360">
            <v>0</v>
          </cell>
          <cell r="J360">
            <v>0</v>
          </cell>
          <cell r="K360">
            <v>0</v>
          </cell>
          <cell r="L360" t="str">
            <v>לא</v>
          </cell>
          <cell r="M360">
            <v>0</v>
          </cell>
          <cell r="N360">
            <v>0</v>
          </cell>
          <cell r="O360">
            <v>0</v>
          </cell>
          <cell r="P360">
            <v>0</v>
          </cell>
        </row>
        <row r="361">
          <cell r="A361">
            <v>580311181</v>
          </cell>
          <cell r="B361">
            <v>592.08000000000004</v>
          </cell>
          <cell r="C361">
            <v>152175.30229344865</v>
          </cell>
          <cell r="E361">
            <v>144055.46927306926</v>
          </cell>
          <cell r="F361">
            <v>1.0563660169332936</v>
          </cell>
          <cell r="G361">
            <v>152175.30229344865</v>
          </cell>
          <cell r="H361" t="str">
            <v>לא</v>
          </cell>
          <cell r="I361">
            <v>146396.9217495406</v>
          </cell>
          <cell r="J361">
            <v>1.0162538256151381</v>
          </cell>
          <cell r="K361">
            <v>146396.9217495406</v>
          </cell>
          <cell r="L361" t="str">
            <v>לא</v>
          </cell>
          <cell r="M361">
            <v>146341.95628693464</v>
          </cell>
          <cell r="N361">
            <v>1.015872267990958</v>
          </cell>
          <cell r="O361">
            <v>-622.38211603436559</v>
          </cell>
          <cell r="P361">
            <v>145719.57417090028</v>
          </cell>
        </row>
        <row r="362">
          <cell r="A362">
            <v>580312726</v>
          </cell>
          <cell r="B362">
            <v>12.75</v>
          </cell>
          <cell r="C362">
            <v>142156.56080714692</v>
          </cell>
          <cell r="E362">
            <v>127958.71145782503</v>
          </cell>
          <cell r="F362">
            <v>1.1109564889140155</v>
          </cell>
          <cell r="G362">
            <v>142156.56080714692</v>
          </cell>
          <cell r="H362" t="str">
            <v>לא</v>
          </cell>
          <cell r="I362">
            <v>136758.61059593013</v>
          </cell>
          <cell r="J362">
            <v>1.0687713953809665</v>
          </cell>
          <cell r="K362">
            <v>136758.61059593013</v>
          </cell>
          <cell r="L362" t="str">
            <v>לא</v>
          </cell>
          <cell r="M362">
            <v>136707.26388585646</v>
          </cell>
          <cell r="N362">
            <v>1.0683701197703521</v>
          </cell>
          <cell r="O362">
            <v>-581.40644237201604</v>
          </cell>
          <cell r="P362">
            <v>136125.85744348445</v>
          </cell>
        </row>
        <row r="363">
          <cell r="A363">
            <v>580313039</v>
          </cell>
          <cell r="B363">
            <v>0</v>
          </cell>
          <cell r="C363">
            <v>0</v>
          </cell>
          <cell r="E363">
            <v>0</v>
          </cell>
          <cell r="F363">
            <v>0</v>
          </cell>
          <cell r="G363">
            <v>0</v>
          </cell>
          <cell r="H363" t="str">
            <v>לא</v>
          </cell>
          <cell r="I363">
            <v>0</v>
          </cell>
          <cell r="J363">
            <v>0</v>
          </cell>
          <cell r="K363">
            <v>0</v>
          </cell>
          <cell r="L363" t="str">
            <v>לא</v>
          </cell>
          <cell r="M363">
            <v>0</v>
          </cell>
          <cell r="N363">
            <v>0</v>
          </cell>
          <cell r="O363">
            <v>0</v>
          </cell>
          <cell r="P363">
            <v>0</v>
          </cell>
        </row>
        <row r="364">
          <cell r="A364">
            <v>580314581</v>
          </cell>
          <cell r="B364">
            <v>1750.62</v>
          </cell>
          <cell r="C364">
            <v>136087.77655161778</v>
          </cell>
          <cell r="E364">
            <v>186410.87992946297</v>
          </cell>
          <cell r="F364">
            <v>0.73004202653360561</v>
          </cell>
          <cell r="G364">
            <v>149128.70394357038</v>
          </cell>
          <cell r="H364" t="str">
            <v>כן</v>
          </cell>
          <cell r="I364">
            <v>149128.70394357038</v>
          </cell>
          <cell r="J364">
            <v>0.8</v>
          </cell>
          <cell r="K364">
            <v>149128.70394357038</v>
          </cell>
          <cell r="L364" t="str">
            <v>כן</v>
          </cell>
          <cell r="M364">
            <v>149128.70394357038</v>
          </cell>
          <cell r="N364">
            <v>0.8</v>
          </cell>
          <cell r="O364">
            <v>0</v>
          </cell>
          <cell r="P364">
            <v>149128.70394357038</v>
          </cell>
        </row>
        <row r="365">
          <cell r="A365">
            <v>580314748</v>
          </cell>
          <cell r="B365">
            <v>103.19999999999996</v>
          </cell>
          <cell r="C365">
            <v>243122.28350684253</v>
          </cell>
          <cell r="E365">
            <v>240953.18303885995</v>
          </cell>
          <cell r="F365">
            <v>1.0090021656515438</v>
          </cell>
          <cell r="G365">
            <v>243122.28350684253</v>
          </cell>
          <cell r="H365" t="str">
            <v>לא</v>
          </cell>
          <cell r="I365">
            <v>233890.47616600757</v>
          </cell>
          <cell r="J365">
            <v>0.9706884682585275</v>
          </cell>
          <cell r="K365">
            <v>233890.47616600757</v>
          </cell>
          <cell r="L365" t="str">
            <v>לא</v>
          </cell>
          <cell r="M365">
            <v>233802.66080713284</v>
          </cell>
          <cell r="N365">
            <v>0.97032401837757043</v>
          </cell>
          <cell r="O365">
            <v>-994.34638199243386</v>
          </cell>
          <cell r="P365">
            <v>232808.31442514042</v>
          </cell>
        </row>
        <row r="366">
          <cell r="A366">
            <v>580315141</v>
          </cell>
          <cell r="B366">
            <v>1256.52</v>
          </cell>
          <cell r="C366">
            <v>38623.472170938679</v>
          </cell>
          <cell r="E366">
            <v>28199.880786232625</v>
          </cell>
          <cell r="F366">
            <v>1.3696324627654073</v>
          </cell>
          <cell r="G366">
            <v>38623.472170938679</v>
          </cell>
          <cell r="H366" t="str">
            <v>לא</v>
          </cell>
          <cell r="I366">
            <v>37156.866770672394</v>
          </cell>
          <cell r="J366">
            <v>1.3176249592094953</v>
          </cell>
          <cell r="K366">
            <v>37156.866770672394</v>
          </cell>
          <cell r="L366" t="str">
            <v>לא</v>
          </cell>
          <cell r="M366">
            <v>37142.916037647199</v>
          </cell>
          <cell r="N366">
            <v>1.3171302502732787</v>
          </cell>
          <cell r="O366">
            <v>-157.96622695046975</v>
          </cell>
          <cell r="P366">
            <v>36984.949810696729</v>
          </cell>
        </row>
        <row r="367">
          <cell r="A367">
            <v>580315893</v>
          </cell>
          <cell r="B367">
            <v>0</v>
          </cell>
          <cell r="C367">
            <v>0</v>
          </cell>
          <cell r="E367">
            <v>70741.611952672567</v>
          </cell>
          <cell r="F367">
            <v>0</v>
          </cell>
          <cell r="G367">
            <v>0</v>
          </cell>
          <cell r="H367" t="str">
            <v>לא</v>
          </cell>
          <cell r="I367">
            <v>0</v>
          </cell>
          <cell r="J367">
            <v>0</v>
          </cell>
          <cell r="K367">
            <v>0</v>
          </cell>
          <cell r="L367" t="str">
            <v>לא</v>
          </cell>
          <cell r="M367">
            <v>0</v>
          </cell>
          <cell r="N367">
            <v>0</v>
          </cell>
          <cell r="O367">
            <v>0</v>
          </cell>
          <cell r="P367">
            <v>0</v>
          </cell>
        </row>
        <row r="368">
          <cell r="A368">
            <v>580315901</v>
          </cell>
          <cell r="B368">
            <v>92.5</v>
          </cell>
          <cell r="C368">
            <v>13686.131910117605</v>
          </cell>
          <cell r="E368">
            <v>2871.2712637458935</v>
          </cell>
          <cell r="F368">
            <v>4.7665757265520501</v>
          </cell>
          <cell r="G368">
            <v>13686.131910117605</v>
          </cell>
          <cell r="H368" t="str">
            <v>לא</v>
          </cell>
          <cell r="I368">
            <v>13166.44391108685</v>
          </cell>
          <cell r="J368">
            <v>4.585579940611308</v>
          </cell>
          <cell r="K368">
            <v>13166.44391108685</v>
          </cell>
          <cell r="L368" t="str">
            <v>לא</v>
          </cell>
          <cell r="M368">
            <v>13161.500503317071</v>
          </cell>
          <cell r="N368">
            <v>4.5838582614957897</v>
          </cell>
          <cell r="O368">
            <v>-55.97494212377957</v>
          </cell>
          <cell r="P368">
            <v>13105.525561193292</v>
          </cell>
        </row>
        <row r="369">
          <cell r="A369">
            <v>580315927</v>
          </cell>
          <cell r="B369">
            <v>90.76</v>
          </cell>
          <cell r="C369">
            <v>13428.684672024583</v>
          </cell>
          <cell r="E369">
            <v>23588.597766773953</v>
          </cell>
          <cell r="F369">
            <v>0.56928711086590078</v>
          </cell>
          <cell r="G369">
            <v>18870.878213419164</v>
          </cell>
          <cell r="H369" t="str">
            <v>כן</v>
          </cell>
          <cell r="I369">
            <v>18870.878213419164</v>
          </cell>
          <cell r="J369">
            <v>0.8</v>
          </cell>
          <cell r="K369">
            <v>18870.878213419164</v>
          </cell>
          <cell r="L369" t="str">
            <v>כן</v>
          </cell>
          <cell r="M369">
            <v>18870.878213419164</v>
          </cell>
          <cell r="N369">
            <v>0.8</v>
          </cell>
          <cell r="O369">
            <v>0</v>
          </cell>
          <cell r="P369">
            <v>18870.878213419164</v>
          </cell>
        </row>
        <row r="370">
          <cell r="A370">
            <v>580315935</v>
          </cell>
          <cell r="B370">
            <v>466.86</v>
          </cell>
          <cell r="C370">
            <v>69075.757227648704</v>
          </cell>
          <cell r="E370">
            <v>124312.79369897988</v>
          </cell>
          <cell r="F370">
            <v>0.55566088712408646</v>
          </cell>
          <cell r="G370">
            <v>99450.234959183901</v>
          </cell>
          <cell r="H370" t="str">
            <v>כן</v>
          </cell>
          <cell r="I370">
            <v>99450.234959183901</v>
          </cell>
          <cell r="J370">
            <v>0.8</v>
          </cell>
          <cell r="K370">
            <v>99450.234959183901</v>
          </cell>
          <cell r="L370" t="str">
            <v>כן</v>
          </cell>
          <cell r="M370">
            <v>99450.234959183901</v>
          </cell>
          <cell r="N370">
            <v>0.8</v>
          </cell>
          <cell r="O370">
            <v>0</v>
          </cell>
          <cell r="P370">
            <v>99450.234959183901</v>
          </cell>
        </row>
        <row r="371">
          <cell r="A371">
            <v>580315950</v>
          </cell>
          <cell r="B371">
            <v>0</v>
          </cell>
          <cell r="C371">
            <v>0</v>
          </cell>
          <cell r="E371">
            <v>0</v>
          </cell>
          <cell r="F371">
            <v>0</v>
          </cell>
          <cell r="G371">
            <v>0</v>
          </cell>
          <cell r="H371" t="str">
            <v>לא</v>
          </cell>
          <cell r="I371">
            <v>0</v>
          </cell>
          <cell r="J371">
            <v>0</v>
          </cell>
          <cell r="K371">
            <v>0</v>
          </cell>
          <cell r="L371" t="str">
            <v>לא</v>
          </cell>
          <cell r="M371">
            <v>0</v>
          </cell>
          <cell r="N371">
            <v>0</v>
          </cell>
          <cell r="O371">
            <v>0</v>
          </cell>
          <cell r="P371">
            <v>0</v>
          </cell>
        </row>
        <row r="372">
          <cell r="A372">
            <v>580315976</v>
          </cell>
          <cell r="B372">
            <v>24</v>
          </cell>
          <cell r="C372">
            <v>3550.9963874899731</v>
          </cell>
          <cell r="E372">
            <v>2539.9707333136748</v>
          </cell>
          <cell r="F372">
            <v>1.3980461825468764</v>
          </cell>
          <cell r="G372">
            <v>3550.9963874899731</v>
          </cell>
          <cell r="H372" t="str">
            <v>לא</v>
          </cell>
          <cell r="I372">
            <v>3416.1584201738851</v>
          </cell>
          <cell r="J372">
            <v>1.3449597569642568</v>
          </cell>
          <cell r="K372">
            <v>3416.1584201738851</v>
          </cell>
          <cell r="L372" t="str">
            <v>לא</v>
          </cell>
          <cell r="M372">
            <v>3414.8758062660509</v>
          </cell>
          <cell r="N372">
            <v>1.3444547850403634</v>
          </cell>
          <cell r="O372">
            <v>-14.523228226710376</v>
          </cell>
          <cell r="P372">
            <v>3400.3525780393406</v>
          </cell>
        </row>
        <row r="373">
          <cell r="A373">
            <v>580315984</v>
          </cell>
          <cell r="B373">
            <v>4392.6000000000004</v>
          </cell>
          <cell r="C373">
            <v>475131.15842984751</v>
          </cell>
          <cell r="E373">
            <v>520504.05469185562</v>
          </cell>
          <cell r="F373">
            <v>0.9128289283185903</v>
          </cell>
          <cell r="G373">
            <v>475131.15842984751</v>
          </cell>
          <cell r="H373" t="str">
            <v>לא</v>
          </cell>
          <cell r="I373">
            <v>457089.54063577711</v>
          </cell>
          <cell r="J373">
            <v>0.87816710843180534</v>
          </cell>
          <cell r="K373">
            <v>457089.54063577711</v>
          </cell>
          <cell r="L373" t="str">
            <v>לא</v>
          </cell>
          <cell r="M373">
            <v>456917.9240624698</v>
          </cell>
          <cell r="N373">
            <v>0.87783739616201539</v>
          </cell>
          <cell r="O373">
            <v>-1943.240008862849</v>
          </cell>
          <cell r="P373">
            <v>454974.68405360694</v>
          </cell>
        </row>
        <row r="374">
          <cell r="A374">
            <v>580315992</v>
          </cell>
          <cell r="B374">
            <v>216</v>
          </cell>
          <cell r="C374">
            <v>34323.894796651832</v>
          </cell>
          <cell r="E374">
            <v>30478.334837619834</v>
          </cell>
          <cell r="F374">
            <v>1.1261735583495647</v>
          </cell>
          <cell r="G374">
            <v>34323.894796651832</v>
          </cell>
          <cell r="H374" t="str">
            <v>לא</v>
          </cell>
          <cell r="I374">
            <v>33020.552382377173</v>
          </cell>
          <cell r="J374">
            <v>1.0834106442593263</v>
          </cell>
          <cell r="K374">
            <v>33020.552382377173</v>
          </cell>
          <cell r="L374" t="str">
            <v>לא</v>
          </cell>
          <cell r="M374">
            <v>33008.154649450065</v>
          </cell>
          <cell r="N374">
            <v>1.0830038722688893</v>
          </cell>
          <cell r="O374">
            <v>-140.38137563798887</v>
          </cell>
          <cell r="P374">
            <v>32867.773273812076</v>
          </cell>
        </row>
        <row r="375">
          <cell r="A375">
            <v>580316065</v>
          </cell>
          <cell r="B375">
            <v>66.929999999999993</v>
          </cell>
          <cell r="C375">
            <v>188783.91169011639</v>
          </cell>
          <cell r="E375">
            <v>169873.80984823732</v>
          </cell>
          <cell r="F375">
            <v>1.1113185243727275</v>
          </cell>
          <cell r="G375">
            <v>188783.91169011639</v>
          </cell>
          <cell r="H375" t="str">
            <v>לא</v>
          </cell>
          <cell r="I375">
            <v>181615.43384993807</v>
          </cell>
          <cell r="J375">
            <v>1.0691196836769044</v>
          </cell>
          <cell r="K375">
            <v>181615.43384993807</v>
          </cell>
          <cell r="L375" t="str">
            <v>לא</v>
          </cell>
          <cell r="M375">
            <v>181547.24541934373</v>
          </cell>
          <cell r="N375">
            <v>1.0687182772996926</v>
          </cell>
          <cell r="O375">
            <v>-772.10775112748252</v>
          </cell>
          <cell r="P375">
            <v>180775.13766821625</v>
          </cell>
        </row>
        <row r="376">
          <cell r="A376">
            <v>580317584</v>
          </cell>
          <cell r="B376">
            <v>54</v>
          </cell>
          <cell r="C376">
            <v>9985.1492890254358</v>
          </cell>
          <cell r="E376">
            <v>16236.023092884383</v>
          </cell>
          <cell r="F376">
            <v>0.61499969739520377</v>
          </cell>
          <cell r="G376">
            <v>12988.818474307507</v>
          </cell>
          <cell r="H376" t="str">
            <v>כן</v>
          </cell>
          <cell r="I376">
            <v>12988.818474307507</v>
          </cell>
          <cell r="J376">
            <v>0.8</v>
          </cell>
          <cell r="K376">
            <v>12988.818474307507</v>
          </cell>
          <cell r="L376" t="str">
            <v>כן</v>
          </cell>
          <cell r="M376">
            <v>12988.818474307507</v>
          </cell>
          <cell r="N376">
            <v>0.8</v>
          </cell>
          <cell r="O376">
            <v>0</v>
          </cell>
          <cell r="P376">
            <v>12988.818474307507</v>
          </cell>
        </row>
        <row r="377">
          <cell r="A377">
            <v>580317709</v>
          </cell>
          <cell r="B377">
            <v>116.88</v>
          </cell>
          <cell r="C377">
            <v>4721.0307915756221</v>
          </cell>
          <cell r="E377">
            <v>17222.360900914369</v>
          </cell>
          <cell r="F377">
            <v>0.27412216122616345</v>
          </cell>
          <cell r="G377">
            <v>13777.888720731497</v>
          </cell>
          <cell r="H377" t="str">
            <v>כן</v>
          </cell>
          <cell r="I377">
            <v>13777.888720731497</v>
          </cell>
          <cell r="J377">
            <v>0.8</v>
          </cell>
          <cell r="K377">
            <v>13777.888720731497</v>
          </cell>
          <cell r="L377" t="str">
            <v>כן</v>
          </cell>
          <cell r="M377">
            <v>13777.888720731497</v>
          </cell>
          <cell r="N377">
            <v>0.8</v>
          </cell>
          <cell r="O377">
            <v>0</v>
          </cell>
          <cell r="P377">
            <v>13777.888720731497</v>
          </cell>
        </row>
        <row r="378">
          <cell r="A378">
            <v>580318830</v>
          </cell>
          <cell r="B378">
            <v>2.88</v>
          </cell>
          <cell r="C378">
            <v>32110.658441143773</v>
          </cell>
          <cell r="E378">
            <v>0</v>
          </cell>
          <cell r="F378">
            <v>0</v>
          </cell>
          <cell r="G378">
            <v>32110.658441143773</v>
          </cell>
          <cell r="H378" t="str">
            <v>לא</v>
          </cell>
          <cell r="I378">
            <v>30891.356746374804</v>
          </cell>
          <cell r="J378">
            <v>0</v>
          </cell>
          <cell r="K378">
            <v>30891.356746374804</v>
          </cell>
          <cell r="L378" t="str">
            <v>לא</v>
          </cell>
          <cell r="M378">
            <v>30879.758430687572</v>
          </cell>
          <cell r="N378">
            <v>0</v>
          </cell>
          <cell r="O378">
            <v>-131.32945521814949</v>
          </cell>
          <cell r="P378">
            <v>30748.428975469422</v>
          </cell>
        </row>
        <row r="379">
          <cell r="A379">
            <v>580319945</v>
          </cell>
          <cell r="B379">
            <v>13.2</v>
          </cell>
          <cell r="C379">
            <v>147173.85118857562</v>
          </cell>
          <cell r="E379">
            <v>116990.82190429718</v>
          </cell>
          <cell r="F379">
            <v>1.2579948477408704</v>
          </cell>
          <cell r="G379">
            <v>147173.85118857562</v>
          </cell>
          <cell r="H379" t="str">
            <v>לא</v>
          </cell>
          <cell r="I379">
            <v>141585.38508755117</v>
          </cell>
          <cell r="J379">
            <v>1.2102264330049177</v>
          </cell>
          <cell r="K379">
            <v>141585.38508755117</v>
          </cell>
          <cell r="L379" t="str">
            <v>לא</v>
          </cell>
          <cell r="M379">
            <v>141532.22614065136</v>
          </cell>
          <cell r="N379">
            <v>1.2097720473870159</v>
          </cell>
          <cell r="O379">
            <v>-601.92666974985173</v>
          </cell>
          <cell r="P379">
            <v>140930.29947090152</v>
          </cell>
        </row>
        <row r="380">
          <cell r="A380">
            <v>580320141</v>
          </cell>
          <cell r="B380">
            <v>1458.8639999999998</v>
          </cell>
          <cell r="C380">
            <v>58926.607329921098</v>
          </cell>
          <cell r="E380">
            <v>39000.427877923525</v>
          </cell>
          <cell r="F380">
            <v>1.5109220728133841</v>
          </cell>
          <cell r="G380">
            <v>58926.607329921098</v>
          </cell>
          <cell r="H380" t="str">
            <v>לא</v>
          </cell>
          <cell r="I380">
            <v>56689.053954425784</v>
          </cell>
          <cell r="J380">
            <v>1.4535495387863433</v>
          </cell>
          <cell r="K380">
            <v>56689.053954425784</v>
          </cell>
          <cell r="L380" t="str">
            <v>לא</v>
          </cell>
          <cell r="M380">
            <v>56667.769763214237</v>
          </cell>
          <cell r="N380">
            <v>1.4530037962812055</v>
          </cell>
          <cell r="O380">
            <v>-241.00406575831954</v>
          </cell>
          <cell r="P380">
            <v>56426.765697455914</v>
          </cell>
        </row>
        <row r="381">
          <cell r="A381">
            <v>580320232</v>
          </cell>
          <cell r="B381">
            <v>0</v>
          </cell>
          <cell r="C381">
            <v>0</v>
          </cell>
          <cell r="E381">
            <v>0</v>
          </cell>
          <cell r="F381">
            <v>0</v>
          </cell>
          <cell r="G381">
            <v>0</v>
          </cell>
          <cell r="H381" t="str">
            <v>לא</v>
          </cell>
          <cell r="I381">
            <v>0</v>
          </cell>
          <cell r="J381">
            <v>0</v>
          </cell>
          <cell r="K381">
            <v>0</v>
          </cell>
          <cell r="L381" t="str">
            <v>לא</v>
          </cell>
          <cell r="M381">
            <v>0</v>
          </cell>
          <cell r="N381">
            <v>0</v>
          </cell>
          <cell r="O381">
            <v>0</v>
          </cell>
          <cell r="P381">
            <v>0</v>
          </cell>
        </row>
        <row r="382">
          <cell r="A382">
            <v>580321198</v>
          </cell>
          <cell r="B382">
            <v>0</v>
          </cell>
          <cell r="C382">
            <v>0</v>
          </cell>
          <cell r="E382">
            <v>0</v>
          </cell>
          <cell r="F382">
            <v>0</v>
          </cell>
          <cell r="G382">
            <v>0</v>
          </cell>
          <cell r="H382" t="str">
            <v>לא</v>
          </cell>
          <cell r="I382">
            <v>0</v>
          </cell>
          <cell r="J382">
            <v>0</v>
          </cell>
          <cell r="K382">
            <v>0</v>
          </cell>
          <cell r="L382" t="str">
            <v>לא</v>
          </cell>
          <cell r="M382">
            <v>0</v>
          </cell>
          <cell r="N382">
            <v>0</v>
          </cell>
          <cell r="O382">
            <v>0</v>
          </cell>
          <cell r="P382">
            <v>0</v>
          </cell>
        </row>
        <row r="383">
          <cell r="A383">
            <v>580321552</v>
          </cell>
          <cell r="B383">
            <v>9.75</v>
          </cell>
          <cell r="C383">
            <v>108707.95826428881</v>
          </cell>
          <cell r="E383">
            <v>127958.71145782503</v>
          </cell>
          <cell r="F383">
            <v>0.84955496211071779</v>
          </cell>
          <cell r="G383">
            <v>108707.95826428881</v>
          </cell>
          <cell r="H383" t="str">
            <v>לא</v>
          </cell>
          <cell r="I383">
            <v>104580.11398512303</v>
          </cell>
          <cell r="J383">
            <v>0.81729577293838607</v>
          </cell>
          <cell r="K383">
            <v>104580.11398512303</v>
          </cell>
          <cell r="L383" t="str">
            <v>לא</v>
          </cell>
          <cell r="M383">
            <v>104540.8488538902</v>
          </cell>
          <cell r="N383">
            <v>0.81698891511850436</v>
          </cell>
          <cell r="O383">
            <v>-444.60492651977682</v>
          </cell>
          <cell r="P383">
            <v>104096.24392737042</v>
          </cell>
        </row>
        <row r="384">
          <cell r="A384">
            <v>580322741</v>
          </cell>
          <cell r="B384">
            <v>0</v>
          </cell>
          <cell r="C384">
            <v>0</v>
          </cell>
          <cell r="E384">
            <v>0</v>
          </cell>
          <cell r="F384">
            <v>0</v>
          </cell>
          <cell r="G384">
            <v>0</v>
          </cell>
          <cell r="H384" t="str">
            <v>לא</v>
          </cell>
          <cell r="I384">
            <v>0</v>
          </cell>
          <cell r="J384">
            <v>0</v>
          </cell>
          <cell r="K384">
            <v>0</v>
          </cell>
          <cell r="L384" t="str">
            <v>לא</v>
          </cell>
          <cell r="M384">
            <v>0</v>
          </cell>
          <cell r="N384">
            <v>0</v>
          </cell>
          <cell r="O384">
            <v>0</v>
          </cell>
          <cell r="P384">
            <v>0</v>
          </cell>
        </row>
        <row r="385">
          <cell r="A385">
            <v>580324127</v>
          </cell>
          <cell r="B385">
            <v>193.44000000000003</v>
          </cell>
          <cell r="C385">
            <v>28621.030883169191</v>
          </cell>
          <cell r="E385">
            <v>22031.485273742528</v>
          </cell>
          <cell r="F385">
            <v>1.2990967484738847</v>
          </cell>
          <cell r="G385">
            <v>28621.030883169191</v>
          </cell>
          <cell r="H385" t="str">
            <v>לא</v>
          </cell>
          <cell r="I385">
            <v>27534.236866601521</v>
          </cell>
          <cell r="J385">
            <v>1.2497676177746064</v>
          </cell>
          <cell r="K385">
            <v>27534.236866601521</v>
          </cell>
          <cell r="L385" t="str">
            <v>לא</v>
          </cell>
          <cell r="M385">
            <v>27523.898998504374</v>
          </cell>
          <cell r="N385">
            <v>1.2492983862194615</v>
          </cell>
          <cell r="O385">
            <v>-117.05721950728565</v>
          </cell>
          <cell r="P385">
            <v>27406.841778997088</v>
          </cell>
        </row>
        <row r="386">
          <cell r="A386">
            <v>580324192</v>
          </cell>
          <cell r="B386">
            <v>18.5</v>
          </cell>
          <cell r="C386">
            <v>206266.38234762495</v>
          </cell>
          <cell r="E386">
            <v>225451.06304473936</v>
          </cell>
          <cell r="F386">
            <v>0.9149053438115422</v>
          </cell>
          <cell r="G386">
            <v>206266.38234762495</v>
          </cell>
          <cell r="H386" t="str">
            <v>לא</v>
          </cell>
          <cell r="I386">
            <v>198434.06243331041</v>
          </cell>
          <cell r="J386">
            <v>0.88016467854903124</v>
          </cell>
          <cell r="K386">
            <v>198434.06243331041</v>
          </cell>
          <cell r="L386" t="str">
            <v>לא</v>
          </cell>
          <cell r="M386">
            <v>198359.55936379172</v>
          </cell>
          <cell r="N386">
            <v>0.87983421628146641</v>
          </cell>
          <cell r="O386">
            <v>-843.60934775547423</v>
          </cell>
          <cell r="P386">
            <v>197515.95001603625</v>
          </cell>
        </row>
        <row r="387">
          <cell r="A387">
            <v>580325439</v>
          </cell>
          <cell r="B387">
            <v>0</v>
          </cell>
          <cell r="C387">
            <v>0</v>
          </cell>
          <cell r="E387">
            <v>0</v>
          </cell>
          <cell r="F387">
            <v>0</v>
          </cell>
          <cell r="G387">
            <v>0</v>
          </cell>
          <cell r="H387" t="str">
            <v>לא</v>
          </cell>
          <cell r="I387">
            <v>0</v>
          </cell>
          <cell r="J387">
            <v>0</v>
          </cell>
          <cell r="K387">
            <v>0</v>
          </cell>
          <cell r="L387" t="str">
            <v>לא</v>
          </cell>
          <cell r="M387">
            <v>0</v>
          </cell>
          <cell r="N387">
            <v>0</v>
          </cell>
          <cell r="O387">
            <v>0</v>
          </cell>
          <cell r="P387">
            <v>0</v>
          </cell>
        </row>
        <row r="388">
          <cell r="A388">
            <v>580325769</v>
          </cell>
          <cell r="B388">
            <v>0</v>
          </cell>
          <cell r="C388">
            <v>0</v>
          </cell>
          <cell r="E388">
            <v>0</v>
          </cell>
          <cell r="F388">
            <v>0</v>
          </cell>
          <cell r="G388">
            <v>0</v>
          </cell>
          <cell r="H388" t="str">
            <v>לא</v>
          </cell>
          <cell r="I388">
            <v>0</v>
          </cell>
          <cell r="J388">
            <v>0</v>
          </cell>
          <cell r="K388">
            <v>0</v>
          </cell>
          <cell r="L388" t="str">
            <v>לא</v>
          </cell>
          <cell r="M388">
            <v>0</v>
          </cell>
          <cell r="N388">
            <v>0</v>
          </cell>
          <cell r="O388">
            <v>0</v>
          </cell>
          <cell r="P388">
            <v>0</v>
          </cell>
        </row>
        <row r="389">
          <cell r="A389">
            <v>580328599</v>
          </cell>
          <cell r="B389">
            <v>37.150000000000006</v>
          </cell>
          <cell r="C389">
            <v>182753.73668797727</v>
          </cell>
          <cell r="E389">
            <v>217277.62447112298</v>
          </cell>
          <cell r="F389">
            <v>0.84110702670290804</v>
          </cell>
          <cell r="G389">
            <v>182753.73668797727</v>
          </cell>
          <cell r="H389" t="str">
            <v>לא</v>
          </cell>
          <cell r="I389">
            <v>175814.23585907195</v>
          </cell>
          <cell r="J389">
            <v>0.80916862142166102</v>
          </cell>
          <cell r="K389">
            <v>175814.23585907195</v>
          </cell>
          <cell r="L389" t="str">
            <v>לא</v>
          </cell>
          <cell r="M389">
            <v>175748.22551752091</v>
          </cell>
          <cell r="N389">
            <v>0.80886481498180463</v>
          </cell>
          <cell r="O389">
            <v>-747.44492462853043</v>
          </cell>
          <cell r="P389">
            <v>175000.78059289238</v>
          </cell>
        </row>
        <row r="390">
          <cell r="A390">
            <v>580329167</v>
          </cell>
          <cell r="B390">
            <v>27.3</v>
          </cell>
          <cell r="C390">
            <v>119849.14923910101</v>
          </cell>
          <cell r="E390">
            <v>82506.162969114404</v>
          </cell>
          <cell r="F390">
            <v>1.4526084467649487</v>
          </cell>
          <cell r="G390">
            <v>119849.14923910101</v>
          </cell>
          <cell r="H390" t="str">
            <v>לא</v>
          </cell>
          <cell r="I390">
            <v>115298.25312304337</v>
          </cell>
          <cell r="J390">
            <v>1.3974501900688856</v>
          </cell>
          <cell r="K390">
            <v>115298.25312304337</v>
          </cell>
          <cell r="L390" t="str">
            <v>לא</v>
          </cell>
          <cell r="M390">
            <v>115254.96381241558</v>
          </cell>
          <cell r="N390">
            <v>1.3969255103471536</v>
          </cell>
          <cell r="O390">
            <v>-490.17130890602766</v>
          </cell>
          <cell r="P390">
            <v>114764.79250350955</v>
          </cell>
        </row>
        <row r="391">
          <cell r="A391">
            <v>580329274</v>
          </cell>
          <cell r="B391">
            <v>8.7999999999999989</v>
          </cell>
          <cell r="C391">
            <v>189130.94601224439</v>
          </cell>
          <cell r="E391">
            <v>142650.13885366861</v>
          </cell>
          <cell r="F391">
            <v>1.3258377982110208</v>
          </cell>
          <cell r="G391">
            <v>189130.94601224439</v>
          </cell>
          <cell r="H391" t="str">
            <v>לא</v>
          </cell>
          <cell r="I391">
            <v>181949.29063047533</v>
          </cell>
          <cell r="J391">
            <v>1.2754932598917412</v>
          </cell>
          <cell r="K391">
            <v>181949.29063047533</v>
          </cell>
          <cell r="L391" t="str">
            <v>לא</v>
          </cell>
          <cell r="M391">
            <v>181880.97685166897</v>
          </cell>
          <cell r="N391">
            <v>1.2750143695145195</v>
          </cell>
          <cell r="O391">
            <v>-773.52708759330426</v>
          </cell>
          <cell r="P391">
            <v>181107.44976407566</v>
          </cell>
        </row>
        <row r="392">
          <cell r="A392">
            <v>580329290</v>
          </cell>
          <cell r="B392">
            <v>829.68000000000006</v>
          </cell>
          <cell r="C392">
            <v>142114.3893074427</v>
          </cell>
          <cell r="E392">
            <v>108151.09834893506</v>
          </cell>
          <cell r="F392">
            <v>1.3140355620701107</v>
          </cell>
          <cell r="G392">
            <v>142114.3893074427</v>
          </cell>
          <cell r="H392" t="str">
            <v>לא</v>
          </cell>
          <cell r="I392">
            <v>136718.04042686056</v>
          </cell>
          <cell r="J392">
            <v>1.2641391767077397</v>
          </cell>
          <cell r="K392">
            <v>136718.04042686056</v>
          </cell>
          <cell r="L392" t="str">
            <v>לא</v>
          </cell>
          <cell r="M392">
            <v>136666.70894906146</v>
          </cell>
          <cell r="N392">
            <v>1.2636645492783123</v>
          </cell>
          <cell r="O392">
            <v>-581.23396505916241</v>
          </cell>
          <cell r="P392">
            <v>136085.4749840023</v>
          </cell>
        </row>
        <row r="393">
          <cell r="A393">
            <v>580329316</v>
          </cell>
          <cell r="B393">
            <v>149.86000000000001</v>
          </cell>
          <cell r="C393">
            <v>12547.389929523917</v>
          </cell>
          <cell r="E393">
            <v>17261.357245911466</v>
          </cell>
          <cell r="F393">
            <v>0.72690633481303435</v>
          </cell>
          <cell r="G393">
            <v>13809.085796729174</v>
          </cell>
          <cell r="H393" t="str">
            <v>כן</v>
          </cell>
          <cell r="I393">
            <v>13809.085796729174</v>
          </cell>
          <cell r="J393">
            <v>0.8</v>
          </cell>
          <cell r="K393">
            <v>13809.085796729174</v>
          </cell>
          <cell r="L393" t="str">
            <v>כן</v>
          </cell>
          <cell r="M393">
            <v>13809.085796729174</v>
          </cell>
          <cell r="N393">
            <v>0.8</v>
          </cell>
          <cell r="O393">
            <v>0</v>
          </cell>
          <cell r="P393">
            <v>13809.085796729174</v>
          </cell>
        </row>
        <row r="394">
          <cell r="A394">
            <v>580329332</v>
          </cell>
          <cell r="B394">
            <v>0</v>
          </cell>
          <cell r="C394">
            <v>0</v>
          </cell>
          <cell r="E394">
            <v>0</v>
          </cell>
          <cell r="F394">
            <v>0</v>
          </cell>
          <cell r="G394">
            <v>0</v>
          </cell>
          <cell r="H394" t="str">
            <v>לא</v>
          </cell>
          <cell r="I394">
            <v>0</v>
          </cell>
          <cell r="J394">
            <v>0</v>
          </cell>
          <cell r="K394">
            <v>0</v>
          </cell>
          <cell r="L394" t="str">
            <v>לא</v>
          </cell>
          <cell r="M394">
            <v>0</v>
          </cell>
          <cell r="N394">
            <v>0</v>
          </cell>
          <cell r="O394">
            <v>0</v>
          </cell>
          <cell r="P394">
            <v>0</v>
          </cell>
        </row>
        <row r="395">
          <cell r="A395">
            <v>580329365</v>
          </cell>
          <cell r="B395">
            <v>10</v>
          </cell>
          <cell r="C395">
            <v>44940.026790592936</v>
          </cell>
          <cell r="E395">
            <v>70245.130218984777</v>
          </cell>
          <cell r="F395">
            <v>0.63976003248189917</v>
          </cell>
          <cell r="G395">
            <v>56196.104175187822</v>
          </cell>
          <cell r="H395" t="str">
            <v>כן</v>
          </cell>
          <cell r="I395">
            <v>56196.104175187822</v>
          </cell>
          <cell r="J395">
            <v>0.8</v>
          </cell>
          <cell r="K395">
            <v>56196.104175187822</v>
          </cell>
          <cell r="L395" t="str">
            <v>כן</v>
          </cell>
          <cell r="M395">
            <v>56196.104175187822</v>
          </cell>
          <cell r="N395">
            <v>0.8</v>
          </cell>
          <cell r="O395">
            <v>0</v>
          </cell>
          <cell r="P395">
            <v>56196.104175187822</v>
          </cell>
        </row>
        <row r="396">
          <cell r="A396">
            <v>580329423</v>
          </cell>
          <cell r="B396">
            <v>218.74</v>
          </cell>
          <cell r="C396">
            <v>32364.372908314865</v>
          </cell>
          <cell r="E396">
            <v>46567.602557552629</v>
          </cell>
          <cell r="F396">
            <v>0.69499761917775182</v>
          </cell>
          <cell r="G396">
            <v>37254.082046042102</v>
          </cell>
          <cell r="H396" t="str">
            <v>כן</v>
          </cell>
          <cell r="I396">
            <v>37254.082046042102</v>
          </cell>
          <cell r="J396">
            <v>0.79999999999999993</v>
          </cell>
          <cell r="K396">
            <v>37254.082046042102</v>
          </cell>
          <cell r="L396" t="str">
            <v>כן</v>
          </cell>
          <cell r="M396">
            <v>37254.082046042102</v>
          </cell>
          <cell r="N396">
            <v>0.79999999999999993</v>
          </cell>
          <cell r="O396">
            <v>0</v>
          </cell>
          <cell r="P396">
            <v>37254.082046042102</v>
          </cell>
        </row>
        <row r="397">
          <cell r="A397">
            <v>580330165</v>
          </cell>
          <cell r="B397">
            <v>13.7</v>
          </cell>
          <cell r="C397">
            <v>6301.1794197783693</v>
          </cell>
          <cell r="E397">
            <v>6276.9076684379697</v>
          </cell>
          <cell r="F397">
            <v>1.0038668326224462</v>
          </cell>
          <cell r="G397">
            <v>6301.1794197783693</v>
          </cell>
          <cell r="H397" t="str">
            <v>לא</v>
          </cell>
          <cell r="I397">
            <v>6061.9118644380915</v>
          </cell>
          <cell r="J397">
            <v>0.96574813341911392</v>
          </cell>
          <cell r="K397">
            <v>6061.9118644380915</v>
          </cell>
          <cell r="L397" t="str">
            <v>לא</v>
          </cell>
          <cell r="M397">
            <v>6059.6358890560714</v>
          </cell>
          <cell r="N397">
            <v>0.9653855384117882</v>
          </cell>
          <cell r="O397">
            <v>-25.771208084944892</v>
          </cell>
          <cell r="P397">
            <v>6033.8646809711263</v>
          </cell>
        </row>
        <row r="398">
          <cell r="A398">
            <v>580330603</v>
          </cell>
          <cell r="B398">
            <v>1443.66</v>
          </cell>
          <cell r="C398">
            <v>44375.86495582827</v>
          </cell>
          <cell r="E398">
            <v>44003.425182297171</v>
          </cell>
          <cell r="F398">
            <v>1.0084638814362328</v>
          </cell>
          <cell r="G398">
            <v>44375.86495582827</v>
          </cell>
          <cell r="H398" t="str">
            <v>לא</v>
          </cell>
          <cell r="I398">
            <v>42690.830454070696</v>
          </cell>
          <cell r="J398">
            <v>0.97017062370057183</v>
          </cell>
          <cell r="K398">
            <v>42690.830454070696</v>
          </cell>
          <cell r="L398" t="str">
            <v>לא</v>
          </cell>
          <cell r="M398">
            <v>42674.801966470695</v>
          </cell>
          <cell r="N398">
            <v>0.96980636824696576</v>
          </cell>
          <cell r="O398">
            <v>-181.49295132533913</v>
          </cell>
          <cell r="P398">
            <v>42493.309015145358</v>
          </cell>
        </row>
        <row r="399">
          <cell r="A399">
            <v>580331239</v>
          </cell>
          <cell r="B399">
            <v>0</v>
          </cell>
          <cell r="C399">
            <v>0</v>
          </cell>
          <cell r="E399">
            <v>0</v>
          </cell>
          <cell r="F399">
            <v>0</v>
          </cell>
          <cell r="G399">
            <v>0</v>
          </cell>
          <cell r="H399" t="str">
            <v>לא</v>
          </cell>
          <cell r="I399">
            <v>0</v>
          </cell>
          <cell r="J399">
            <v>0</v>
          </cell>
          <cell r="K399">
            <v>0</v>
          </cell>
          <cell r="L399" t="str">
            <v>לא</v>
          </cell>
          <cell r="M399">
            <v>0</v>
          </cell>
          <cell r="N399">
            <v>0</v>
          </cell>
          <cell r="O399">
            <v>0</v>
          </cell>
          <cell r="P399">
            <v>0</v>
          </cell>
        </row>
        <row r="400">
          <cell r="A400">
            <v>580331270</v>
          </cell>
          <cell r="B400">
            <v>210.5</v>
          </cell>
          <cell r="C400">
            <v>17913.485646744546</v>
          </cell>
          <cell r="E400">
            <v>12143.543889263683</v>
          </cell>
          <cell r="F400">
            <v>1.4751448020525679</v>
          </cell>
          <cell r="G400">
            <v>17913.485646744546</v>
          </cell>
          <cell r="H400" t="str">
            <v>לא</v>
          </cell>
          <cell r="I400">
            <v>17233.277128182719</v>
          </cell>
          <cell r="J400">
            <v>1.4191307978405676</v>
          </cell>
          <cell r="K400">
            <v>17233.277128182719</v>
          </cell>
          <cell r="L400" t="str">
            <v>לא</v>
          </cell>
          <cell r="M400">
            <v>17226.806807371002</v>
          </cell>
          <cell r="N400">
            <v>1.4185979780253044</v>
          </cell>
          <cell r="O400">
            <v>-73.264405815818691</v>
          </cell>
          <cell r="P400">
            <v>17153.542401555183</v>
          </cell>
        </row>
        <row r="401">
          <cell r="A401">
            <v>580331379</v>
          </cell>
          <cell r="B401">
            <v>101.5</v>
          </cell>
          <cell r="C401">
            <v>18768.382459927441</v>
          </cell>
          <cell r="E401">
            <v>12186.668024710276</v>
          </cell>
          <cell r="F401">
            <v>1.5400749755283203</v>
          </cell>
          <cell r="G401">
            <v>18768.382459927441</v>
          </cell>
          <cell r="H401" t="str">
            <v>לא</v>
          </cell>
          <cell r="I401">
            <v>18055.711912127656</v>
          </cell>
          <cell r="J401">
            <v>1.48159545131754</v>
          </cell>
          <cell r="K401">
            <v>18055.711912127656</v>
          </cell>
          <cell r="L401" t="str">
            <v>לא</v>
          </cell>
          <cell r="M401">
            <v>18048.932804028456</v>
          </cell>
          <cell r="N401">
            <v>1.4810391788330961</v>
          </cell>
          <cell r="O401">
            <v>-76.760850242482476</v>
          </cell>
          <cell r="P401">
            <v>17972.171953785975</v>
          </cell>
        </row>
        <row r="402">
          <cell r="A402">
            <v>580331510</v>
          </cell>
          <cell r="B402">
            <v>47.7</v>
          </cell>
          <cell r="C402">
            <v>112373.38103949986</v>
          </cell>
          <cell r="E402">
            <v>112265.33779575936</v>
          </cell>
          <cell r="F402">
            <v>1.0009623918286965</v>
          </cell>
          <cell r="G402">
            <v>112373.38103949986</v>
          </cell>
          <cell r="H402" t="str">
            <v>לא</v>
          </cell>
          <cell r="I402">
            <v>108106.35380928835</v>
          </cell>
          <cell r="J402">
            <v>0.96295397966879759</v>
          </cell>
          <cell r="K402">
            <v>108106.35380928835</v>
          </cell>
          <cell r="L402" t="str">
            <v>לא</v>
          </cell>
          <cell r="M402">
            <v>108065.76473352939</v>
          </cell>
          <cell r="N402">
            <v>0.96259243374058945</v>
          </cell>
          <cell r="O402">
            <v>-459.59614749068874</v>
          </cell>
          <cell r="P402">
            <v>107606.16858603869</v>
          </cell>
        </row>
        <row r="403">
          <cell r="A403">
            <v>580332153</v>
          </cell>
          <cell r="B403">
            <v>0</v>
          </cell>
          <cell r="C403">
            <v>0</v>
          </cell>
          <cell r="E403">
            <v>0</v>
          </cell>
          <cell r="F403">
            <v>0</v>
          </cell>
          <cell r="G403">
            <v>0</v>
          </cell>
          <cell r="H403" t="str">
            <v>לא</v>
          </cell>
          <cell r="I403">
            <v>0</v>
          </cell>
          <cell r="J403">
            <v>0</v>
          </cell>
          <cell r="K403">
            <v>0</v>
          </cell>
          <cell r="L403" t="str">
            <v>לא</v>
          </cell>
          <cell r="M403">
            <v>0</v>
          </cell>
          <cell r="N403">
            <v>0</v>
          </cell>
          <cell r="O403">
            <v>0</v>
          </cell>
          <cell r="P403">
            <v>0</v>
          </cell>
        </row>
        <row r="404">
          <cell r="A404">
            <v>580332757</v>
          </cell>
          <cell r="B404">
            <v>60.4</v>
          </cell>
          <cell r="C404">
            <v>3579.8108317547621</v>
          </cell>
          <cell r="E404">
            <v>1645.664282530335</v>
          </cell>
          <cell r="F404">
            <v>2.1752983702426407</v>
          </cell>
          <cell r="G404">
            <v>3579.8108317547621</v>
          </cell>
          <cell r="H404" t="str">
            <v>לא</v>
          </cell>
          <cell r="I404">
            <v>3443.8787261546436</v>
          </cell>
          <cell r="J404">
            <v>2.092698226918686</v>
          </cell>
          <cell r="K404">
            <v>3443.8787261546436</v>
          </cell>
          <cell r="L404" t="str">
            <v>לא</v>
          </cell>
          <cell r="M404">
            <v>3442.5857045181247</v>
          </cell>
          <cell r="N404">
            <v>2.0919125128151199</v>
          </cell>
          <cell r="O404">
            <v>-14.641076488048416</v>
          </cell>
          <cell r="P404">
            <v>3427.9446280300763</v>
          </cell>
        </row>
        <row r="405">
          <cell r="A405">
            <v>580332799</v>
          </cell>
          <cell r="B405">
            <v>0</v>
          </cell>
          <cell r="C405">
            <v>0</v>
          </cell>
          <cell r="E405">
            <v>0</v>
          </cell>
          <cell r="F405">
            <v>0</v>
          </cell>
          <cell r="G405">
            <v>0</v>
          </cell>
          <cell r="H405" t="str">
            <v>לא</v>
          </cell>
          <cell r="I405">
            <v>0</v>
          </cell>
          <cell r="J405">
            <v>0</v>
          </cell>
          <cell r="K405">
            <v>0</v>
          </cell>
          <cell r="L405" t="str">
            <v>לא</v>
          </cell>
          <cell r="M405">
            <v>0</v>
          </cell>
          <cell r="N405">
            <v>0</v>
          </cell>
          <cell r="O405">
            <v>0</v>
          </cell>
          <cell r="P405">
            <v>0</v>
          </cell>
        </row>
        <row r="406">
          <cell r="A406">
            <v>580333045</v>
          </cell>
          <cell r="B406">
            <v>2591.5200000000004</v>
          </cell>
          <cell r="C406">
            <v>255051.94612701485</v>
          </cell>
          <cell r="E406">
            <v>312031.213099177</v>
          </cell>
          <cell r="F406">
            <v>0.81739241274541441</v>
          </cell>
          <cell r="G406">
            <v>255051.94612701485</v>
          </cell>
          <cell r="H406" t="str">
            <v>לא</v>
          </cell>
          <cell r="I406">
            <v>245367.14720777737</v>
          </cell>
          <cell r="J406">
            <v>0.78635449566319215</v>
          </cell>
          <cell r="K406">
            <v>249624.9704793416</v>
          </cell>
          <cell r="L406" t="str">
            <v>כן</v>
          </cell>
          <cell r="M406">
            <v>249624.9704793416</v>
          </cell>
          <cell r="N406">
            <v>0.8</v>
          </cell>
          <cell r="O406">
            <v>0</v>
          </cell>
          <cell r="P406">
            <v>249624.9704793416</v>
          </cell>
        </row>
        <row r="407">
          <cell r="A407">
            <v>580333243</v>
          </cell>
          <cell r="B407">
            <v>0</v>
          </cell>
          <cell r="C407">
            <v>0</v>
          </cell>
          <cell r="E407">
            <v>0</v>
          </cell>
          <cell r="F407">
            <v>0</v>
          </cell>
          <cell r="G407">
            <v>0</v>
          </cell>
          <cell r="H407" t="str">
            <v>לא</v>
          </cell>
          <cell r="I407">
            <v>0</v>
          </cell>
          <cell r="J407">
            <v>0</v>
          </cell>
          <cell r="K407">
            <v>0</v>
          </cell>
          <cell r="L407" t="str">
            <v>לא</v>
          </cell>
          <cell r="M407">
            <v>0</v>
          </cell>
          <cell r="N407">
            <v>0</v>
          </cell>
          <cell r="O407">
            <v>0</v>
          </cell>
          <cell r="P407">
            <v>0</v>
          </cell>
        </row>
        <row r="408">
          <cell r="A408">
            <v>580334217</v>
          </cell>
          <cell r="B408">
            <v>0</v>
          </cell>
          <cell r="C408">
            <v>0</v>
          </cell>
          <cell r="E408">
            <v>0</v>
          </cell>
          <cell r="F408">
            <v>0</v>
          </cell>
          <cell r="G408">
            <v>0</v>
          </cell>
          <cell r="H408" t="str">
            <v>לא</v>
          </cell>
          <cell r="I408">
            <v>0</v>
          </cell>
          <cell r="J408">
            <v>0</v>
          </cell>
          <cell r="K408">
            <v>0</v>
          </cell>
          <cell r="L408" t="str">
            <v>לא</v>
          </cell>
          <cell r="M408">
            <v>0</v>
          </cell>
          <cell r="N408">
            <v>0</v>
          </cell>
          <cell r="O408">
            <v>0</v>
          </cell>
          <cell r="P408">
            <v>0</v>
          </cell>
        </row>
        <row r="409">
          <cell r="A409">
            <v>580334696</v>
          </cell>
          <cell r="B409">
            <v>49</v>
          </cell>
          <cell r="C409">
            <v>7249.9509577920289</v>
          </cell>
          <cell r="E409">
            <v>6073.8430579240057</v>
          </cell>
          <cell r="F409">
            <v>1.1936348846441891</v>
          </cell>
          <cell r="G409">
            <v>7249.9509577920289</v>
          </cell>
          <cell r="H409" t="str">
            <v>לא</v>
          </cell>
          <cell r="I409">
            <v>6974.6567745216826</v>
          </cell>
          <cell r="J409">
            <v>1.1483103379535737</v>
          </cell>
          <cell r="K409">
            <v>6974.6567745216826</v>
          </cell>
          <cell r="L409" t="str">
            <v>לא</v>
          </cell>
          <cell r="M409">
            <v>6972.0381044598535</v>
          </cell>
          <cell r="N409">
            <v>1.1478791990458252</v>
          </cell>
          <cell r="O409">
            <v>-29.651590962867019</v>
          </cell>
          <cell r="P409">
            <v>6942.3865134969865</v>
          </cell>
        </row>
        <row r="410">
          <cell r="A410">
            <v>580334738</v>
          </cell>
          <cell r="B410">
            <v>18296.86</v>
          </cell>
          <cell r="C410">
            <v>2300140.9596254295</v>
          </cell>
          <cell r="E410">
            <v>2031235</v>
          </cell>
          <cell r="F410">
            <v>1.1323854500466117</v>
          </cell>
          <cell r="G410">
            <v>2300140.9596254295</v>
          </cell>
          <cell r="H410" t="str">
            <v>לא</v>
          </cell>
          <cell r="I410">
            <v>2212800.3099336969</v>
          </cell>
          <cell r="J410">
            <v>1.0893866588226853</v>
          </cell>
          <cell r="K410">
            <v>2212800.3099336969</v>
          </cell>
          <cell r="L410" t="str">
            <v>לא</v>
          </cell>
          <cell r="M410">
            <v>2211969.5028973427</v>
          </cell>
          <cell r="N410">
            <v>1.0889776431074409</v>
          </cell>
          <cell r="O410">
            <v>-9407.3517584898</v>
          </cell>
          <cell r="P410">
            <v>2202562.1511388528</v>
          </cell>
        </row>
        <row r="411">
          <cell r="A411">
            <v>580334985</v>
          </cell>
          <cell r="B411">
            <v>0</v>
          </cell>
          <cell r="C411">
            <v>0</v>
          </cell>
          <cell r="E411">
            <v>0</v>
          </cell>
          <cell r="F411">
            <v>0</v>
          </cell>
          <cell r="G411">
            <v>0</v>
          </cell>
          <cell r="H411" t="str">
            <v>לא</v>
          </cell>
          <cell r="I411">
            <v>0</v>
          </cell>
          <cell r="J411">
            <v>0</v>
          </cell>
          <cell r="K411">
            <v>0</v>
          </cell>
          <cell r="L411" t="str">
            <v>לא</v>
          </cell>
          <cell r="M411">
            <v>0</v>
          </cell>
          <cell r="N411">
            <v>0</v>
          </cell>
          <cell r="O411">
            <v>0</v>
          </cell>
          <cell r="P411">
            <v>0</v>
          </cell>
        </row>
        <row r="412">
          <cell r="A412">
            <v>580336154</v>
          </cell>
          <cell r="B412">
            <v>60.1</v>
          </cell>
          <cell r="C412">
            <v>141585.74843760885</v>
          </cell>
          <cell r="E412">
            <v>144033.46695619004</v>
          </cell>
          <cell r="F412">
            <v>0.98300590431996127</v>
          </cell>
          <cell r="G412">
            <v>141585.74843760885</v>
          </cell>
          <cell r="H412" t="str">
            <v>לא</v>
          </cell>
          <cell r="I412">
            <v>136209.47303853734</v>
          </cell>
          <cell r="J412">
            <v>0.94567933353966627</v>
          </cell>
          <cell r="K412">
            <v>136209.47303853734</v>
          </cell>
          <cell r="L412" t="str">
            <v>לא</v>
          </cell>
          <cell r="M412">
            <v>136158.33250492907</v>
          </cell>
          <cell r="N412">
            <v>0.9453242734644699</v>
          </cell>
          <cell r="O412">
            <v>-579.07187555954715</v>
          </cell>
          <cell r="P412">
            <v>135579.26062936953</v>
          </cell>
        </row>
        <row r="413">
          <cell r="A413">
            <v>580336303</v>
          </cell>
          <cell r="B413">
            <v>595.63</v>
          </cell>
          <cell r="C413">
            <v>79049.360652885865</v>
          </cell>
          <cell r="E413">
            <v>103993.52084698703</v>
          </cell>
          <cell r="F413">
            <v>0.76013736249200314</v>
          </cell>
          <cell r="G413">
            <v>83194.816677589624</v>
          </cell>
          <cell r="H413" t="str">
            <v>כן</v>
          </cell>
          <cell r="I413">
            <v>83194.816677589624</v>
          </cell>
          <cell r="J413">
            <v>0.8</v>
          </cell>
          <cell r="K413">
            <v>83194.816677589624</v>
          </cell>
          <cell r="L413" t="str">
            <v>כן</v>
          </cell>
          <cell r="M413">
            <v>83194.816677589624</v>
          </cell>
          <cell r="N413">
            <v>0.8</v>
          </cell>
          <cell r="O413">
            <v>0</v>
          </cell>
          <cell r="P413">
            <v>83194.816677589624</v>
          </cell>
        </row>
        <row r="414">
          <cell r="A414">
            <v>580337343</v>
          </cell>
          <cell r="B414">
            <v>495.58</v>
          </cell>
          <cell r="C414">
            <v>53083.50743509474</v>
          </cell>
          <cell r="E414">
            <v>22226.361869009525</v>
          </cell>
          <cell r="F414">
            <v>2.3883129298416441</v>
          </cell>
          <cell r="G414">
            <v>53083.50743509474</v>
          </cell>
          <cell r="H414" t="str">
            <v>לא</v>
          </cell>
          <cell r="I414">
            <v>51067.827479527106</v>
          </cell>
          <cell r="J414">
            <v>2.2976242257052233</v>
          </cell>
          <cell r="K414">
            <v>51067.827479527106</v>
          </cell>
          <cell r="L414" t="str">
            <v>לא</v>
          </cell>
          <cell r="M414">
            <v>51048.653806145529</v>
          </cell>
          <cell r="N414">
            <v>2.2967615711018934</v>
          </cell>
          <cell r="O414">
            <v>-217.10635816757357</v>
          </cell>
          <cell r="P414">
            <v>50831.547447977951</v>
          </cell>
        </row>
        <row r="415">
          <cell r="A415">
            <v>580342822</v>
          </cell>
          <cell r="B415">
            <v>20.6</v>
          </cell>
          <cell r="C415">
            <v>101338.54578122025</v>
          </cell>
          <cell r="E415">
            <v>139136.38307012405</v>
          </cell>
          <cell r="F415">
            <v>0.72833965886655339</v>
          </cell>
          <cell r="G415">
            <v>111309.10645609925</v>
          </cell>
          <cell r="H415" t="str">
            <v>כן</v>
          </cell>
          <cell r="I415">
            <v>111309.10645609925</v>
          </cell>
          <cell r="J415">
            <v>0.8</v>
          </cell>
          <cell r="K415">
            <v>111309.10645609925</v>
          </cell>
          <cell r="L415" t="str">
            <v>כן</v>
          </cell>
          <cell r="M415">
            <v>111309.10645609925</v>
          </cell>
          <cell r="N415">
            <v>0.8</v>
          </cell>
          <cell r="O415">
            <v>0</v>
          </cell>
          <cell r="P415">
            <v>111309.10645609925</v>
          </cell>
        </row>
        <row r="416">
          <cell r="A416">
            <v>580343614</v>
          </cell>
          <cell r="B416">
            <v>600.36</v>
          </cell>
          <cell r="C416">
            <v>24249.812166584026</v>
          </cell>
          <cell r="E416">
            <v>39351.952644220313</v>
          </cell>
          <cell r="F416">
            <v>0.61622894258452099</v>
          </cell>
          <cell r="G416">
            <v>31481.562115376251</v>
          </cell>
          <cell r="H416" t="str">
            <v>כן</v>
          </cell>
          <cell r="I416">
            <v>31481.562115376251</v>
          </cell>
          <cell r="J416">
            <v>0.8</v>
          </cell>
          <cell r="K416">
            <v>31481.562115376251</v>
          </cell>
          <cell r="L416" t="str">
            <v>כן</v>
          </cell>
          <cell r="M416">
            <v>31481.562115376251</v>
          </cell>
          <cell r="N416">
            <v>0.8</v>
          </cell>
          <cell r="O416">
            <v>0</v>
          </cell>
          <cell r="P416">
            <v>31481.562115376251</v>
          </cell>
        </row>
        <row r="417">
          <cell r="A417">
            <v>580343697</v>
          </cell>
          <cell r="B417">
            <v>8.6999999999999993</v>
          </cell>
          <cell r="C417">
            <v>97000.947374288487</v>
          </cell>
          <cell r="E417">
            <v>0</v>
          </cell>
          <cell r="F417">
            <v>0</v>
          </cell>
          <cell r="G417">
            <v>97000.947374288487</v>
          </cell>
          <cell r="H417" t="str">
            <v>לא</v>
          </cell>
          <cell r="I417">
            <v>93317.640171340565</v>
          </cell>
          <cell r="J417">
            <v>0</v>
          </cell>
          <cell r="K417">
            <v>93317.640171340565</v>
          </cell>
          <cell r="L417" t="str">
            <v>לא</v>
          </cell>
          <cell r="M417">
            <v>93282.603592702042</v>
          </cell>
          <cell r="N417">
            <v>0</v>
          </cell>
          <cell r="O417">
            <v>-396.72439597149321</v>
          </cell>
          <cell r="P417">
            <v>92885.879196730544</v>
          </cell>
        </row>
        <row r="418">
          <cell r="A418">
            <v>580344802</v>
          </cell>
          <cell r="B418">
            <v>17.7</v>
          </cell>
          <cell r="C418">
            <v>197346.75500286274</v>
          </cell>
          <cell r="E418">
            <v>215701.82788604795</v>
          </cell>
          <cell r="F418">
            <v>0.91490534381154198</v>
          </cell>
          <cell r="G418">
            <v>197346.75500286274</v>
          </cell>
          <cell r="H418" t="str">
            <v>לא</v>
          </cell>
          <cell r="I418">
            <v>189853.13000376179</v>
          </cell>
          <cell r="J418">
            <v>0.88016467854903091</v>
          </cell>
          <cell r="K418">
            <v>189853.13000376179</v>
          </cell>
          <cell r="L418" t="str">
            <v>לא</v>
          </cell>
          <cell r="M418">
            <v>189781.84868860067</v>
          </cell>
          <cell r="N418">
            <v>0.87983421628146607</v>
          </cell>
          <cell r="O418">
            <v>-807.12894352821013</v>
          </cell>
          <cell r="P418">
            <v>188974.71974507245</v>
          </cell>
        </row>
        <row r="419">
          <cell r="A419">
            <v>580344836</v>
          </cell>
          <cell r="B419">
            <v>0</v>
          </cell>
          <cell r="C419">
            <v>0</v>
          </cell>
          <cell r="E419">
            <v>0</v>
          </cell>
          <cell r="F419">
            <v>0</v>
          </cell>
          <cell r="G419">
            <v>0</v>
          </cell>
          <cell r="H419" t="str">
            <v>לא</v>
          </cell>
          <cell r="I419">
            <v>0</v>
          </cell>
          <cell r="J419">
            <v>0</v>
          </cell>
          <cell r="K419">
            <v>0</v>
          </cell>
          <cell r="L419" t="str">
            <v>לא</v>
          </cell>
          <cell r="M419">
            <v>0</v>
          </cell>
          <cell r="N419">
            <v>0</v>
          </cell>
          <cell r="O419">
            <v>0</v>
          </cell>
          <cell r="P419">
            <v>0</v>
          </cell>
        </row>
        <row r="420">
          <cell r="A420">
            <v>580345940</v>
          </cell>
          <cell r="B420">
            <v>20.75</v>
          </cell>
          <cell r="C420">
            <v>231352.83425476853</v>
          </cell>
          <cell r="E420">
            <v>194984.70317382863</v>
          </cell>
          <cell r="F420">
            <v>1.1865178677555939</v>
          </cell>
          <cell r="G420">
            <v>231352.83425476853</v>
          </cell>
          <cell r="H420" t="str">
            <v>לא</v>
          </cell>
          <cell r="I420">
            <v>222567.9348914157</v>
          </cell>
          <cell r="J420">
            <v>1.1414635674932749</v>
          </cell>
          <cell r="K420">
            <v>222567.9348914157</v>
          </cell>
          <cell r="L420" t="str">
            <v>לא</v>
          </cell>
          <cell r="M420">
            <v>222484.37063776638</v>
          </cell>
          <cell r="N420">
            <v>1.1410349992400266</v>
          </cell>
          <cell r="O420">
            <v>-946.21048464465355</v>
          </cell>
          <cell r="P420">
            <v>221538.16015312172</v>
          </cell>
        </row>
        <row r="421">
          <cell r="A421">
            <v>580345973</v>
          </cell>
          <cell r="B421">
            <v>2407.8599999999997</v>
          </cell>
          <cell r="C421">
            <v>281905.24636893388</v>
          </cell>
          <cell r="E421">
            <v>399855.63133569172</v>
          </cell>
          <cell r="F421">
            <v>0.70501757203530624</v>
          </cell>
          <cell r="G421">
            <v>319884.50506855338</v>
          </cell>
          <cell r="H421" t="str">
            <v>כן</v>
          </cell>
          <cell r="I421">
            <v>319884.50506855338</v>
          </cell>
          <cell r="J421">
            <v>0.8</v>
          </cell>
          <cell r="K421">
            <v>319884.50506855338</v>
          </cell>
          <cell r="L421" t="str">
            <v>כן</v>
          </cell>
          <cell r="M421">
            <v>319884.50506855338</v>
          </cell>
          <cell r="N421">
            <v>0.8</v>
          </cell>
          <cell r="O421">
            <v>0</v>
          </cell>
          <cell r="P421">
            <v>319884.50506855338</v>
          </cell>
        </row>
        <row r="422">
          <cell r="A422">
            <v>580346476</v>
          </cell>
          <cell r="B422">
            <v>844.51</v>
          </cell>
          <cell r="C422">
            <v>291923.3136617429</v>
          </cell>
          <cell r="E422">
            <v>255524</v>
          </cell>
          <cell r="F422">
            <v>1.1424496863767901</v>
          </cell>
          <cell r="G422">
            <v>291923.3136617429</v>
          </cell>
          <cell r="H422" t="str">
            <v>לא</v>
          </cell>
          <cell r="I422">
            <v>280838.44002881041</v>
          </cell>
          <cell r="J422">
            <v>1.0990687372959502</v>
          </cell>
          <cell r="K422">
            <v>280838.44002881041</v>
          </cell>
          <cell r="L422" t="str">
            <v>לא</v>
          </cell>
          <cell r="M422">
            <v>280732.997820127</v>
          </cell>
          <cell r="N422">
            <v>1.0986560863955128</v>
          </cell>
          <cell r="O422">
            <v>-1193.9378265613689</v>
          </cell>
          <cell r="P422">
            <v>279539.05999356561</v>
          </cell>
        </row>
        <row r="423">
          <cell r="A423">
            <v>580346484</v>
          </cell>
          <cell r="B423">
            <v>0</v>
          </cell>
          <cell r="C423">
            <v>0</v>
          </cell>
          <cell r="E423">
            <v>0</v>
          </cell>
          <cell r="F423">
            <v>0</v>
          </cell>
          <cell r="G423">
            <v>0</v>
          </cell>
          <cell r="H423" t="str">
            <v>לא</v>
          </cell>
          <cell r="I423">
            <v>0</v>
          </cell>
          <cell r="J423">
            <v>0</v>
          </cell>
          <cell r="K423">
            <v>0</v>
          </cell>
          <cell r="L423" t="str">
            <v>לא</v>
          </cell>
          <cell r="M423">
            <v>0</v>
          </cell>
          <cell r="N423">
            <v>0</v>
          </cell>
          <cell r="O423">
            <v>0</v>
          </cell>
          <cell r="P423">
            <v>0</v>
          </cell>
        </row>
        <row r="424">
          <cell r="A424">
            <v>580346542</v>
          </cell>
          <cell r="B424">
            <v>32.799999999999997</v>
          </cell>
          <cell r="C424">
            <v>7980.874645082813</v>
          </cell>
          <cell r="E424">
            <v>948.30979163451377</v>
          </cell>
          <cell r="F424">
            <v>8.4158939573184401</v>
          </cell>
          <cell r="G424">
            <v>7980.874645082813</v>
          </cell>
          <cell r="H424" t="str">
            <v>לא</v>
          </cell>
          <cell r="I424">
            <v>7677.8259237890879</v>
          </cell>
          <cell r="J424">
            <v>8.0963267399733692</v>
          </cell>
          <cell r="K424">
            <v>7677.8259237890879</v>
          </cell>
          <cell r="L424" t="str">
            <v>לא</v>
          </cell>
          <cell r="M424">
            <v>7674.9432453238187</v>
          </cell>
          <cell r="N424">
            <v>8.0932869332660058</v>
          </cell>
          <cell r="O424">
            <v>-32.640997419102874</v>
          </cell>
          <cell r="P424">
            <v>7642.3022479047158</v>
          </cell>
        </row>
        <row r="425">
          <cell r="A425">
            <v>580346716</v>
          </cell>
          <cell r="B425">
            <v>144.30000000000001</v>
          </cell>
          <cell r="C425">
            <v>11021.251215115846</v>
          </cell>
          <cell r="E425">
            <v>18127.546386557409</v>
          </cell>
          <cell r="F425">
            <v>0.60798361676176549</v>
          </cell>
          <cell r="G425">
            <v>14502.037109245928</v>
          </cell>
          <cell r="H425" t="str">
            <v>כן</v>
          </cell>
          <cell r="I425">
            <v>14502.037109245928</v>
          </cell>
          <cell r="J425">
            <v>0.8</v>
          </cell>
          <cell r="K425">
            <v>14502.037109245928</v>
          </cell>
          <cell r="L425" t="str">
            <v>כן</v>
          </cell>
          <cell r="M425">
            <v>14502.037109245928</v>
          </cell>
          <cell r="N425">
            <v>0.8</v>
          </cell>
          <cell r="O425">
            <v>0</v>
          </cell>
          <cell r="P425">
            <v>14502.037109245928</v>
          </cell>
        </row>
        <row r="426">
          <cell r="A426">
            <v>580347425</v>
          </cell>
          <cell r="B426">
            <v>3.63</v>
          </cell>
          <cell r="C426">
            <v>40472.809076858299</v>
          </cell>
          <cell r="E426">
            <v>44176.22181282055</v>
          </cell>
          <cell r="F426">
            <v>0.91616728221679955</v>
          </cell>
          <cell r="G426">
            <v>40472.809076858299</v>
          </cell>
          <cell r="H426" t="str">
            <v>לא</v>
          </cell>
          <cell r="I426">
            <v>38935.980899076574</v>
          </cell>
          <cell r="J426">
            <v>0.88137869879530562</v>
          </cell>
          <cell r="K426">
            <v>38935.980899076574</v>
          </cell>
          <cell r="L426" t="str">
            <v>לא</v>
          </cell>
          <cell r="M426">
            <v>38921.362188679122</v>
          </cell>
          <cell r="N426">
            <v>0.8810477807177165</v>
          </cell>
          <cell r="O426">
            <v>-165.52983418120922</v>
          </cell>
          <cell r="P426">
            <v>38755.832354497914</v>
          </cell>
        </row>
        <row r="427">
          <cell r="A427">
            <v>580347532</v>
          </cell>
          <cell r="B427">
            <v>15.5</v>
          </cell>
          <cell r="C427">
            <v>172817.77980476685</v>
          </cell>
          <cell r="E427">
            <v>198031.33916091971</v>
          </cell>
          <cell r="F427">
            <v>0.87267894332793261</v>
          </cell>
          <cell r="G427">
            <v>172817.77980476685</v>
          </cell>
          <cell r="H427" t="str">
            <v>לא</v>
          </cell>
          <cell r="I427">
            <v>166255.5658225033</v>
          </cell>
          <cell r="J427">
            <v>0.83954169338522977</v>
          </cell>
          <cell r="K427">
            <v>166255.5658225033</v>
          </cell>
          <cell r="L427" t="str">
            <v>לא</v>
          </cell>
          <cell r="M427">
            <v>166193.14433182549</v>
          </cell>
          <cell r="N427">
            <v>0.83922648322232174</v>
          </cell>
          <cell r="O427">
            <v>-706.80783190323518</v>
          </cell>
          <cell r="P427">
            <v>165486.33649992227</v>
          </cell>
        </row>
        <row r="428">
          <cell r="A428">
            <v>580348480</v>
          </cell>
          <cell r="B428">
            <v>5</v>
          </cell>
          <cell r="C428">
            <v>55747.670904763501</v>
          </cell>
          <cell r="E428">
            <v>60932.719741821449</v>
          </cell>
          <cell r="F428">
            <v>0.9149053438115422</v>
          </cell>
          <cell r="G428">
            <v>55747.670904763501</v>
          </cell>
          <cell r="H428" t="str">
            <v>לא</v>
          </cell>
          <cell r="I428">
            <v>53630.827684678487</v>
          </cell>
          <cell r="J428">
            <v>0.88016467854903124</v>
          </cell>
          <cell r="K428">
            <v>53630.827684678487</v>
          </cell>
          <cell r="L428" t="str">
            <v>לא</v>
          </cell>
          <cell r="M428">
            <v>53610.691719943708</v>
          </cell>
          <cell r="N428">
            <v>0.87983421628146641</v>
          </cell>
          <cell r="O428">
            <v>-228.00252642039845</v>
          </cell>
          <cell r="P428">
            <v>53382.689193523307</v>
          </cell>
        </row>
        <row r="429">
          <cell r="A429">
            <v>580348589</v>
          </cell>
          <cell r="B429">
            <v>56.5</v>
          </cell>
          <cell r="C429">
            <v>2282.1546862082705</v>
          </cell>
          <cell r="E429">
            <v>1813.4992126297218</v>
          </cell>
          <cell r="F429">
            <v>1.2584260695095424</v>
          </cell>
          <cell r="G429">
            <v>2282.1546862082705</v>
          </cell>
          <cell r="H429" t="str">
            <v>לא</v>
          </cell>
          <cell r="I429">
            <v>2195.4970089227354</v>
          </cell>
          <cell r="J429">
            <v>1.2106412804773627</v>
          </cell>
          <cell r="K429">
            <v>2195.4970089227354</v>
          </cell>
          <cell r="L429" t="str">
            <v>לא</v>
          </cell>
          <cell r="M429">
            <v>2194.6726984980128</v>
          </cell>
          <cell r="N429">
            <v>1.2101867391028851</v>
          </cell>
          <cell r="O429">
            <v>-9.3337896578057009</v>
          </cell>
          <cell r="P429">
            <v>2185.3389088402073</v>
          </cell>
        </row>
        <row r="430">
          <cell r="A430">
            <v>580348704</v>
          </cell>
          <cell r="B430">
            <v>397.68</v>
          </cell>
          <cell r="C430">
            <v>52117.582469753877</v>
          </cell>
          <cell r="E430">
            <v>38120.59404872173</v>
          </cell>
          <cell r="F430">
            <v>1.3671765556208979</v>
          </cell>
          <cell r="G430">
            <v>52117.582469753877</v>
          </cell>
          <cell r="H430" t="str">
            <v>לא</v>
          </cell>
          <cell r="I430">
            <v>50138.580489800428</v>
          </cell>
          <cell r="J430">
            <v>1.3152623074477425</v>
          </cell>
          <cell r="K430">
            <v>50138.580489800428</v>
          </cell>
          <cell r="L430" t="str">
            <v>לא</v>
          </cell>
          <cell r="M430">
            <v>50119.755706887692</v>
          </cell>
          <cell r="N430">
            <v>1.3147684855810458</v>
          </cell>
          <cell r="O430">
            <v>-213.1558194480908</v>
          </cell>
          <cell r="P430">
            <v>49906.599887439603</v>
          </cell>
        </row>
        <row r="431">
          <cell r="A431">
            <v>580348886</v>
          </cell>
          <cell r="B431">
            <v>64.099999999999994</v>
          </cell>
          <cell r="C431">
            <v>7067.5850677395902</v>
          </cell>
          <cell r="E431">
            <v>6480.4479667552469</v>
          </cell>
          <cell r="F431">
            <v>1.0906013139826694</v>
          </cell>
          <cell r="G431">
            <v>7067.5850677395902</v>
          </cell>
          <cell r="H431" t="str">
            <v>לא</v>
          </cell>
          <cell r="I431">
            <v>6799.2156580367664</v>
          </cell>
          <cell r="J431">
            <v>1.0491891444722341</v>
          </cell>
          <cell r="K431">
            <v>6799.2156580367664</v>
          </cell>
          <cell r="L431" t="str">
            <v>לא</v>
          </cell>
          <cell r="M431">
            <v>6796.6628582269377</v>
          </cell>
          <cell r="N431">
            <v>1.0487952211164839</v>
          </cell>
          <cell r="O431">
            <v>-28.905732293078035</v>
          </cell>
          <cell r="P431">
            <v>6767.7571259338592</v>
          </cell>
        </row>
        <row r="432">
          <cell r="A432">
            <v>580349355</v>
          </cell>
          <cell r="B432">
            <v>40.500000000000007</v>
          </cell>
          <cell r="C432">
            <v>207399.12217207885</v>
          </cell>
          <cell r="E432">
            <v>292153</v>
          </cell>
          <cell r="F432">
            <v>0.70989899871669582</v>
          </cell>
          <cell r="G432">
            <v>233722.40000000002</v>
          </cell>
          <cell r="H432" t="str">
            <v>כן</v>
          </cell>
          <cell r="I432">
            <v>233722.40000000002</v>
          </cell>
          <cell r="J432">
            <v>0.8</v>
          </cell>
          <cell r="K432">
            <v>233722.40000000002</v>
          </cell>
          <cell r="L432" t="str">
            <v>כן</v>
          </cell>
          <cell r="M432">
            <v>233722.40000000002</v>
          </cell>
          <cell r="N432">
            <v>0.8</v>
          </cell>
          <cell r="O432">
            <v>0</v>
          </cell>
          <cell r="P432">
            <v>233722.40000000002</v>
          </cell>
        </row>
        <row r="433">
          <cell r="A433">
            <v>580350080</v>
          </cell>
          <cell r="B433">
            <v>11</v>
          </cell>
          <cell r="C433">
            <v>122644.8759904797</v>
          </cell>
          <cell r="E433">
            <v>82259.17165145895</v>
          </cell>
          <cell r="F433">
            <v>1.4909568565817728</v>
          </cell>
          <cell r="G433">
            <v>122644.8759904797</v>
          </cell>
          <cell r="H433" t="str">
            <v>לא</v>
          </cell>
          <cell r="I433">
            <v>117987.82090629268</v>
          </cell>
          <cell r="J433">
            <v>1.4343424391169399</v>
          </cell>
          <cell r="K433">
            <v>117987.82090629268</v>
          </cell>
          <cell r="L433" t="str">
            <v>לא</v>
          </cell>
          <cell r="M433">
            <v>117943.52178387616</v>
          </cell>
          <cell r="N433">
            <v>1.4338039080142415</v>
          </cell>
          <cell r="O433">
            <v>-501.60555812487655</v>
          </cell>
          <cell r="P433">
            <v>117441.91622575128</v>
          </cell>
        </row>
        <row r="434">
          <cell r="A434">
            <v>580350759</v>
          </cell>
          <cell r="B434">
            <v>46.7</v>
          </cell>
          <cell r="C434">
            <v>229733.49941664981</v>
          </cell>
          <cell r="E434">
            <v>262532.08441918355</v>
          </cell>
          <cell r="F434">
            <v>0.87506827946345633</v>
          </cell>
          <cell r="G434">
            <v>229733.49941664981</v>
          </cell>
          <cell r="H434" t="str">
            <v>לא</v>
          </cell>
          <cell r="I434">
            <v>221010.08922257501</v>
          </cell>
          <cell r="J434">
            <v>0.8418403019635855</v>
          </cell>
          <cell r="K434">
            <v>221010.08922257501</v>
          </cell>
          <cell r="L434" t="str">
            <v>לא</v>
          </cell>
          <cell r="M434">
            <v>220927.10986993884</v>
          </cell>
          <cell r="N434">
            <v>0.84152422877649391</v>
          </cell>
          <cell r="O434">
            <v>-939.587563395757</v>
          </cell>
          <cell r="P434">
            <v>219987.52230654308</v>
          </cell>
        </row>
        <row r="435">
          <cell r="A435">
            <v>580351021</v>
          </cell>
          <cell r="B435">
            <v>47.5</v>
          </cell>
          <cell r="C435">
            <v>111902.21382340134</v>
          </cell>
          <cell r="E435">
            <v>112265.33779575938</v>
          </cell>
          <cell r="F435">
            <v>0.99676548452543157</v>
          </cell>
          <cell r="G435">
            <v>111902.21382340134</v>
          </cell>
          <cell r="H435" t="str">
            <v>לא</v>
          </cell>
          <cell r="I435">
            <v>107653.07769268758</v>
          </cell>
          <cell r="J435">
            <v>0.95891643677710459</v>
          </cell>
          <cell r="K435">
            <v>107653.07769268758</v>
          </cell>
          <cell r="L435" t="str">
            <v>לא</v>
          </cell>
          <cell r="M435">
            <v>107612.65880173264</v>
          </cell>
          <cell r="N435">
            <v>0.95855640676473808</v>
          </cell>
          <cell r="O435">
            <v>-457.66911961861047</v>
          </cell>
          <cell r="P435">
            <v>107154.98968211403</v>
          </cell>
        </row>
        <row r="436">
          <cell r="A436">
            <v>580351716</v>
          </cell>
          <cell r="B436">
            <v>2.75</v>
          </cell>
          <cell r="C436">
            <v>30661.218997619922</v>
          </cell>
          <cell r="E436">
            <v>60932.719741821449</v>
          </cell>
          <cell r="F436">
            <v>0.50319793909634813</v>
          </cell>
          <cell r="G436">
            <v>48746.175793457165</v>
          </cell>
          <cell r="H436" t="str">
            <v>כן</v>
          </cell>
          <cell r="I436">
            <v>48746.175793457165</v>
          </cell>
          <cell r="J436">
            <v>0.8</v>
          </cell>
          <cell r="K436">
            <v>48746.175793457165</v>
          </cell>
          <cell r="L436" t="str">
            <v>כן</v>
          </cell>
          <cell r="M436">
            <v>48746.175793457165</v>
          </cell>
          <cell r="N436">
            <v>0.8</v>
          </cell>
          <cell r="O436">
            <v>0</v>
          </cell>
          <cell r="P436">
            <v>48746.175793457165</v>
          </cell>
        </row>
        <row r="437">
          <cell r="A437">
            <v>580352011</v>
          </cell>
          <cell r="B437">
            <v>0</v>
          </cell>
          <cell r="C437">
            <v>0</v>
          </cell>
          <cell r="E437">
            <v>0</v>
          </cell>
          <cell r="F437">
            <v>0</v>
          </cell>
          <cell r="G437">
            <v>0</v>
          </cell>
          <cell r="H437" t="str">
            <v>לא</v>
          </cell>
          <cell r="I437">
            <v>0</v>
          </cell>
          <cell r="J437">
            <v>0</v>
          </cell>
          <cell r="K437">
            <v>0</v>
          </cell>
          <cell r="L437" t="str">
            <v>לא</v>
          </cell>
          <cell r="M437">
            <v>0</v>
          </cell>
          <cell r="N437">
            <v>0</v>
          </cell>
          <cell r="O437">
            <v>0</v>
          </cell>
          <cell r="P437">
            <v>0</v>
          </cell>
        </row>
        <row r="438">
          <cell r="A438">
            <v>580352540</v>
          </cell>
          <cell r="B438">
            <v>99.744999999999976</v>
          </cell>
          <cell r="C438">
            <v>555302.12824819214</v>
          </cell>
          <cell r="E438">
            <v>594317.18119234405</v>
          </cell>
          <cell r="F438">
            <v>0.93435314646990641</v>
          </cell>
          <cell r="G438">
            <v>555302.12824819214</v>
          </cell>
          <cell r="H438" t="str">
            <v>לא</v>
          </cell>
          <cell r="I438">
            <v>534216.26894316205</v>
          </cell>
          <cell r="J438">
            <v>0.89887401180527038</v>
          </cell>
          <cell r="K438">
            <v>534216.26894316205</v>
          </cell>
          <cell r="L438" t="str">
            <v>לא</v>
          </cell>
          <cell r="M438">
            <v>534015.69475073251</v>
          </cell>
          <cell r="N438">
            <v>0.89853652502417625</v>
          </cell>
          <cell r="O438">
            <v>-2271.131441231088</v>
          </cell>
          <cell r="P438">
            <v>531744.56330950139</v>
          </cell>
        </row>
        <row r="439">
          <cell r="A439">
            <v>580352771</v>
          </cell>
          <cell r="B439">
            <v>1049.28</v>
          </cell>
          <cell r="C439">
            <v>86562.615063541292</v>
          </cell>
          <cell r="E439">
            <v>112289.04735062449</v>
          </cell>
          <cell r="F439">
            <v>0.77089099164986263</v>
          </cell>
          <cell r="G439">
            <v>89831.237880499597</v>
          </cell>
          <cell r="H439" t="str">
            <v>כן</v>
          </cell>
          <cell r="I439">
            <v>89831.237880499597</v>
          </cell>
          <cell r="J439">
            <v>0.8</v>
          </cell>
          <cell r="K439">
            <v>89831.237880499597</v>
          </cell>
          <cell r="L439" t="str">
            <v>כן</v>
          </cell>
          <cell r="M439">
            <v>89831.237880499597</v>
          </cell>
          <cell r="N439">
            <v>0.8</v>
          </cell>
          <cell r="O439">
            <v>0</v>
          </cell>
          <cell r="P439">
            <v>89831.237880499597</v>
          </cell>
        </row>
        <row r="440">
          <cell r="A440">
            <v>580352797</v>
          </cell>
          <cell r="B440">
            <v>698.41</v>
          </cell>
          <cell r="C440">
            <v>88135.820496472981</v>
          </cell>
          <cell r="E440">
            <v>118151.52932291623</v>
          </cell>
          <cell r="F440">
            <v>0.74595581624332374</v>
          </cell>
          <cell r="G440">
            <v>94521.223458332999</v>
          </cell>
          <cell r="H440" t="str">
            <v>כן</v>
          </cell>
          <cell r="I440">
            <v>94521.223458332999</v>
          </cell>
          <cell r="J440">
            <v>0.8</v>
          </cell>
          <cell r="K440">
            <v>94521.223458332999</v>
          </cell>
          <cell r="L440" t="str">
            <v>כן</v>
          </cell>
          <cell r="M440">
            <v>94521.223458332999</v>
          </cell>
          <cell r="N440">
            <v>0.8</v>
          </cell>
          <cell r="O440">
            <v>0</v>
          </cell>
          <cell r="P440">
            <v>94521.223458332999</v>
          </cell>
        </row>
        <row r="441">
          <cell r="A441">
            <v>580353076</v>
          </cell>
          <cell r="B441">
            <v>0</v>
          </cell>
          <cell r="C441">
            <v>0</v>
          </cell>
          <cell r="E441">
            <v>59234.11176615052</v>
          </cell>
          <cell r="F441">
            <v>0</v>
          </cell>
          <cell r="G441">
            <v>0</v>
          </cell>
          <cell r="H441" t="str">
            <v>לא</v>
          </cell>
          <cell r="I441">
            <v>0</v>
          </cell>
          <cell r="J441">
            <v>0</v>
          </cell>
          <cell r="K441">
            <v>0</v>
          </cell>
          <cell r="L441" t="str">
            <v>לא</v>
          </cell>
          <cell r="M441">
            <v>0</v>
          </cell>
          <cell r="N441">
            <v>0</v>
          </cell>
          <cell r="O441">
            <v>0</v>
          </cell>
          <cell r="P441">
            <v>0</v>
          </cell>
        </row>
        <row r="442">
          <cell r="A442">
            <v>580353233</v>
          </cell>
          <cell r="B442">
            <v>41.75</v>
          </cell>
          <cell r="C442">
            <v>65716.849386208138</v>
          </cell>
          <cell r="E442">
            <v>97278.569226988911</v>
          </cell>
          <cell r="F442">
            <v>0.67555320671776176</v>
          </cell>
          <cell r="G442">
            <v>77822.855381591129</v>
          </cell>
          <cell r="H442" t="str">
            <v>כן</v>
          </cell>
          <cell r="I442">
            <v>77822.855381591129</v>
          </cell>
          <cell r="J442">
            <v>0.8</v>
          </cell>
          <cell r="K442">
            <v>77822.855381591129</v>
          </cell>
          <cell r="L442" t="str">
            <v>כן</v>
          </cell>
          <cell r="M442">
            <v>77822.855381591129</v>
          </cell>
          <cell r="N442">
            <v>0.8</v>
          </cell>
          <cell r="O442">
            <v>0</v>
          </cell>
          <cell r="P442">
            <v>77822.855381591129</v>
          </cell>
        </row>
        <row r="443">
          <cell r="A443">
            <v>580353357</v>
          </cell>
          <cell r="B443">
            <v>7.7</v>
          </cell>
          <cell r="C443">
            <v>199115.00871463813</v>
          </cell>
          <cell r="E443">
            <v>172681.7470333883</v>
          </cell>
          <cell r="F443">
            <v>1.1530750188445738</v>
          </cell>
          <cell r="G443">
            <v>199115.00871463813</v>
          </cell>
          <cell r="H443" t="str">
            <v>לא</v>
          </cell>
          <cell r="I443">
            <v>191554.23981839471</v>
          </cell>
          <cell r="J443">
            <v>1.1092906060381551</v>
          </cell>
          <cell r="K443">
            <v>191554.23981839471</v>
          </cell>
          <cell r="L443" t="str">
            <v>לא</v>
          </cell>
          <cell r="M443">
            <v>191482.31981297434</v>
          </cell>
          <cell r="N443">
            <v>1.1088741172855456</v>
          </cell>
          <cell r="O443">
            <v>-814.36092841822983</v>
          </cell>
          <cell r="P443">
            <v>190667.95888455611</v>
          </cell>
        </row>
        <row r="444">
          <cell r="A444">
            <v>580353365</v>
          </cell>
          <cell r="B444">
            <v>4.9000000000000004</v>
          </cell>
          <cell r="C444">
            <v>126709.55100022421</v>
          </cell>
          <cell r="E444">
            <v>153911.99192106345</v>
          </cell>
          <cell r="F444">
            <v>0.82325976955200142</v>
          </cell>
          <cell r="G444">
            <v>126709.55100022421</v>
          </cell>
          <cell r="H444" t="str">
            <v>לא</v>
          </cell>
          <cell r="I444">
            <v>121898.15261170566</v>
          </cell>
          <cell r="J444">
            <v>0.79199905796959169</v>
          </cell>
          <cell r="K444">
            <v>123129.59353685076</v>
          </cell>
          <cell r="L444" t="str">
            <v>כן</v>
          </cell>
          <cell r="M444">
            <v>123129.59353685076</v>
          </cell>
          <cell r="N444">
            <v>0.8</v>
          </cell>
          <cell r="O444">
            <v>0</v>
          </cell>
          <cell r="P444">
            <v>123129.59353685076</v>
          </cell>
        </row>
        <row r="445">
          <cell r="A445">
            <v>580353373</v>
          </cell>
          <cell r="B445">
            <v>9.6375000000000011</v>
          </cell>
          <cell r="C445">
            <v>249216.99954380837</v>
          </cell>
          <cell r="E445">
            <v>145277.90456939407</v>
          </cell>
          <cell r="F445">
            <v>1.7154501249346303</v>
          </cell>
          <cell r="G445">
            <v>249216.99954380837</v>
          </cell>
          <cell r="H445" t="str">
            <v>לא</v>
          </cell>
          <cell r="I445">
            <v>239753.76444802317</v>
          </cell>
          <cell r="J445">
            <v>1.6503112786397698</v>
          </cell>
          <cell r="K445">
            <v>239753.76444802317</v>
          </cell>
          <cell r="L445" t="str">
            <v>לא</v>
          </cell>
          <cell r="M445">
            <v>239663.74768799217</v>
          </cell>
          <cell r="N445">
            <v>1.64969166094706</v>
          </cell>
          <cell r="O445">
            <v>-1019.2731750169725</v>
          </cell>
          <cell r="P445">
            <v>238644.4745129752</v>
          </cell>
        </row>
        <row r="446">
          <cell r="A446">
            <v>580353381</v>
          </cell>
          <cell r="B446">
            <v>7.65</v>
          </cell>
          <cell r="C446">
            <v>197822.05411259498</v>
          </cell>
          <cell r="E446">
            <v>234246.54380181371</v>
          </cell>
          <cell r="F446">
            <v>0.84450361957085707</v>
          </cell>
          <cell r="G446">
            <v>197822.05411259498</v>
          </cell>
          <cell r="H446" t="str">
            <v>לא</v>
          </cell>
          <cell r="I446">
            <v>190310.38111827523</v>
          </cell>
          <cell r="J446">
            <v>0.81243623931240994</v>
          </cell>
          <cell r="K446">
            <v>190310.38111827523</v>
          </cell>
          <cell r="L446" t="str">
            <v>לא</v>
          </cell>
          <cell r="M446">
            <v>190238.92812587708</v>
          </cell>
          <cell r="N446">
            <v>0.81213120602893651</v>
          </cell>
          <cell r="O446">
            <v>-809.07287044148802</v>
          </cell>
          <cell r="P446">
            <v>189429.8552554356</v>
          </cell>
        </row>
        <row r="447">
          <cell r="A447">
            <v>580353670</v>
          </cell>
          <cell r="B447">
            <v>10.35</v>
          </cell>
          <cell r="C447">
            <v>50915.2402347393</v>
          </cell>
          <cell r="E447">
            <v>72730.382059383017</v>
          </cell>
          <cell r="F447">
            <v>0.70005462357076498</v>
          </cell>
          <cell r="G447">
            <v>58184.305647506415</v>
          </cell>
          <cell r="H447" t="str">
            <v>כן</v>
          </cell>
          <cell r="I447">
            <v>58184.305647506415</v>
          </cell>
          <cell r="J447">
            <v>0.8</v>
          </cell>
          <cell r="K447">
            <v>58184.305647506415</v>
          </cell>
          <cell r="L447" t="str">
            <v>כן</v>
          </cell>
          <cell r="M447">
            <v>58184.305647506415</v>
          </cell>
          <cell r="N447">
            <v>0.8</v>
          </cell>
          <cell r="O447">
            <v>0</v>
          </cell>
          <cell r="P447">
            <v>58184.305647506415</v>
          </cell>
        </row>
        <row r="448">
          <cell r="A448">
            <v>580354546</v>
          </cell>
          <cell r="B448">
            <v>13</v>
          </cell>
          <cell r="C448">
            <v>63951.509473585582</v>
          </cell>
          <cell r="E448">
            <v>60854.599868044155</v>
          </cell>
          <cell r="F448">
            <v>1.0508903125196238</v>
          </cell>
          <cell r="G448">
            <v>63951.509473585582</v>
          </cell>
          <cell r="H448" t="str">
            <v>לא</v>
          </cell>
          <cell r="I448">
            <v>61523.151175449137</v>
          </cell>
          <cell r="J448">
            <v>1.0109860439285552</v>
          </cell>
          <cell r="K448">
            <v>61523.151175449137</v>
          </cell>
          <cell r="L448" t="str">
            <v>לא</v>
          </cell>
          <cell r="M448">
            <v>61500.051998055773</v>
          </cell>
          <cell r="N448">
            <v>1.0106064641195769</v>
          </cell>
          <cell r="O448">
            <v>-261.55542449988951</v>
          </cell>
          <cell r="P448">
            <v>61238.49657355588</v>
          </cell>
        </row>
        <row r="449">
          <cell r="A449">
            <v>580354637</v>
          </cell>
          <cell r="B449">
            <v>0</v>
          </cell>
          <cell r="C449">
            <v>0</v>
          </cell>
          <cell r="E449">
            <v>0</v>
          </cell>
          <cell r="F449">
            <v>0</v>
          </cell>
          <cell r="G449">
            <v>0</v>
          </cell>
          <cell r="H449" t="str">
            <v>לא</v>
          </cell>
          <cell r="I449">
            <v>0</v>
          </cell>
          <cell r="J449">
            <v>0</v>
          </cell>
          <cell r="K449">
            <v>0</v>
          </cell>
          <cell r="L449" t="str">
            <v>לא</v>
          </cell>
          <cell r="M449">
            <v>0</v>
          </cell>
          <cell r="N449">
            <v>0</v>
          </cell>
          <cell r="O449">
            <v>0</v>
          </cell>
          <cell r="P449">
            <v>0</v>
          </cell>
        </row>
        <row r="450">
          <cell r="A450">
            <v>580354991</v>
          </cell>
          <cell r="B450">
            <v>120.39999999999999</v>
          </cell>
          <cell r="C450">
            <v>772924.98788605758</v>
          </cell>
          <cell r="E450">
            <v>755122.27953757928</v>
          </cell>
          <cell r="F450">
            <v>1.0235759278078516</v>
          </cell>
          <cell r="G450">
            <v>772924.98788605758</v>
          </cell>
          <cell r="H450" t="str">
            <v>לא</v>
          </cell>
          <cell r="I450">
            <v>743575.58200619533</v>
          </cell>
          <cell r="J450">
            <v>0.98470883743695803</v>
          </cell>
          <cell r="K450">
            <v>743575.58200619533</v>
          </cell>
          <cell r="L450" t="str">
            <v>לא</v>
          </cell>
          <cell r="M450">
            <v>743296.40280379797</v>
          </cell>
          <cell r="N450">
            <v>0.98433912353768294</v>
          </cell>
          <cell r="O450">
            <v>-3161.1876713654538</v>
          </cell>
          <cell r="P450">
            <v>740135.21513243252</v>
          </cell>
        </row>
        <row r="451">
          <cell r="A451">
            <v>580355014</v>
          </cell>
          <cell r="B451">
            <v>5.5</v>
          </cell>
          <cell r="C451">
            <v>61322.437995239845</v>
          </cell>
          <cell r="E451">
            <v>25896.405890274116</v>
          </cell>
          <cell r="F451">
            <v>2.3679903016298738</v>
          </cell>
          <cell r="G451">
            <v>61322.437995239845</v>
          </cell>
          <cell r="H451" t="str">
            <v>לא</v>
          </cell>
          <cell r="I451">
            <v>58993.910453146331</v>
          </cell>
          <cell r="J451">
            <v>2.2780732856563159</v>
          </cell>
          <cell r="K451">
            <v>58993.910453146331</v>
          </cell>
          <cell r="L451" t="str">
            <v>לא</v>
          </cell>
          <cell r="M451">
            <v>58971.760891938073</v>
          </cell>
          <cell r="N451">
            <v>2.2772179715520302</v>
          </cell>
          <cell r="O451">
            <v>-250.80277906243825</v>
          </cell>
          <cell r="P451">
            <v>58720.958112875633</v>
          </cell>
        </row>
        <row r="452">
          <cell r="A452">
            <v>580355030</v>
          </cell>
          <cell r="B452">
            <v>19.630000000000003</v>
          </cell>
          <cell r="C452">
            <v>160426.19911339847</v>
          </cell>
          <cell r="E452">
            <v>97492.351586914316</v>
          </cell>
          <cell r="F452">
            <v>1.6455259977022783</v>
          </cell>
          <cell r="G452">
            <v>160426.19911339847</v>
          </cell>
          <cell r="H452" t="str">
            <v>לא</v>
          </cell>
          <cell r="I452">
            <v>154334.51660172266</v>
          </cell>
          <cell r="J452">
            <v>1.5830423011607595</v>
          </cell>
          <cell r="K452">
            <v>154334.51660172266</v>
          </cell>
          <cell r="L452" t="str">
            <v>לא</v>
          </cell>
          <cell r="M452">
            <v>154276.57092909716</v>
          </cell>
          <cell r="N452">
            <v>1.5824479399449072</v>
          </cell>
          <cell r="O452">
            <v>-656.12747776250637</v>
          </cell>
          <cell r="P452">
            <v>153620.44345133466</v>
          </cell>
        </row>
        <row r="453">
          <cell r="A453">
            <v>580355048</v>
          </cell>
          <cell r="B453">
            <v>7.1499999999999995</v>
          </cell>
          <cell r="C453">
            <v>79719.169393811811</v>
          </cell>
          <cell r="E453">
            <v>87133.789230804672</v>
          </cell>
          <cell r="F453">
            <v>0.91490534381154232</v>
          </cell>
          <cell r="G453">
            <v>79719.169393811811</v>
          </cell>
          <cell r="H453" t="str">
            <v>לא</v>
          </cell>
          <cell r="I453">
            <v>76692.083589090238</v>
          </cell>
          <cell r="J453">
            <v>0.88016467854903124</v>
          </cell>
          <cell r="K453">
            <v>76692.083589090238</v>
          </cell>
          <cell r="L453" t="str">
            <v>לא</v>
          </cell>
          <cell r="M453">
            <v>76663.289159519496</v>
          </cell>
          <cell r="N453">
            <v>0.8798342162814663</v>
          </cell>
          <cell r="O453">
            <v>-326.04361278116977</v>
          </cell>
          <cell r="P453">
            <v>76337.245546738326</v>
          </cell>
        </row>
        <row r="454">
          <cell r="A454">
            <v>580355055</v>
          </cell>
          <cell r="B454">
            <v>9.125</v>
          </cell>
          <cell r="C454">
            <v>164834.11837289901</v>
          </cell>
          <cell r="E454">
            <v>164555.54352428796</v>
          </cell>
          <cell r="F454">
            <v>1.0016928925191142</v>
          </cell>
          <cell r="G454">
            <v>164834.11837289901</v>
          </cell>
          <cell r="H454" t="str">
            <v>לא</v>
          </cell>
          <cell r="I454">
            <v>158575.0589314301</v>
          </cell>
          <cell r="J454">
            <v>0.96365674188317363</v>
          </cell>
          <cell r="K454">
            <v>158575.0589314301</v>
          </cell>
          <cell r="L454" t="str">
            <v>לא</v>
          </cell>
          <cell r="M454">
            <v>158515.52112580024</v>
          </cell>
          <cell r="N454">
            <v>0.9632949320993478</v>
          </cell>
          <cell r="O454">
            <v>-674.15543679850225</v>
          </cell>
          <cell r="P454">
            <v>157841.36568900174</v>
          </cell>
        </row>
        <row r="455">
          <cell r="A455">
            <v>580355782</v>
          </cell>
          <cell r="B455">
            <v>16.5</v>
          </cell>
          <cell r="C455">
            <v>183967.31398571955</v>
          </cell>
          <cell r="E455">
            <v>79212.535664367882</v>
          </cell>
          <cell r="F455">
            <v>2.3224520265985302</v>
          </cell>
          <cell r="G455">
            <v>183967.31398571955</v>
          </cell>
          <cell r="H455" t="str">
            <v>לא</v>
          </cell>
          <cell r="I455">
            <v>176981.731359439</v>
          </cell>
          <cell r="J455">
            <v>2.2342641840090791</v>
          </cell>
          <cell r="K455">
            <v>176981.731359439</v>
          </cell>
          <cell r="L455" t="str">
            <v>לא</v>
          </cell>
          <cell r="M455">
            <v>176915.28267581423</v>
          </cell>
          <cell r="N455">
            <v>2.2334253182529529</v>
          </cell>
          <cell r="O455">
            <v>-752.40833718731483</v>
          </cell>
          <cell r="P455">
            <v>176162.87433862692</v>
          </cell>
        </row>
        <row r="456">
          <cell r="A456">
            <v>580356178</v>
          </cell>
          <cell r="B456">
            <v>0</v>
          </cell>
          <cell r="C456">
            <v>0</v>
          </cell>
          <cell r="E456">
            <v>251582.57470245229</v>
          </cell>
          <cell r="F456">
            <v>0</v>
          </cell>
          <cell r="G456">
            <v>0</v>
          </cell>
          <cell r="H456" t="str">
            <v>לא</v>
          </cell>
          <cell r="I456">
            <v>0</v>
          </cell>
          <cell r="J456">
            <v>0</v>
          </cell>
          <cell r="K456">
            <v>0</v>
          </cell>
          <cell r="L456" t="str">
            <v>לא</v>
          </cell>
          <cell r="M456">
            <v>0</v>
          </cell>
          <cell r="N456">
            <v>0</v>
          </cell>
          <cell r="O456">
            <v>0</v>
          </cell>
          <cell r="P456">
            <v>0</v>
          </cell>
        </row>
        <row r="457">
          <cell r="A457">
            <v>580356988</v>
          </cell>
          <cell r="B457">
            <v>19.78</v>
          </cell>
          <cell r="C457">
            <v>101977.32181127867</v>
          </cell>
          <cell r="E457">
            <v>140701.10644606451</v>
          </cell>
          <cell r="F457">
            <v>0.72477981436748706</v>
          </cell>
          <cell r="G457">
            <v>112560.88515685161</v>
          </cell>
          <cell r="H457" t="str">
            <v>כן</v>
          </cell>
          <cell r="I457">
            <v>112560.88515685161</v>
          </cell>
          <cell r="J457">
            <v>0.8</v>
          </cell>
          <cell r="K457">
            <v>112560.88515685161</v>
          </cell>
          <cell r="L457" t="str">
            <v>כן</v>
          </cell>
          <cell r="M457">
            <v>112560.88515685161</v>
          </cell>
          <cell r="N457">
            <v>0.8</v>
          </cell>
          <cell r="O457">
            <v>0</v>
          </cell>
          <cell r="P457">
            <v>112560.88515685161</v>
          </cell>
        </row>
        <row r="458">
          <cell r="A458">
            <v>580357168</v>
          </cell>
          <cell r="B458">
            <v>0</v>
          </cell>
          <cell r="C458">
            <v>0</v>
          </cell>
          <cell r="E458">
            <v>0</v>
          </cell>
          <cell r="F458">
            <v>0</v>
          </cell>
          <cell r="G458">
            <v>0</v>
          </cell>
          <cell r="H458" t="str">
            <v>לא</v>
          </cell>
          <cell r="I458">
            <v>0</v>
          </cell>
          <cell r="J458">
            <v>0</v>
          </cell>
          <cell r="K458">
            <v>0</v>
          </cell>
          <cell r="L458" t="str">
            <v>לא</v>
          </cell>
          <cell r="M458">
            <v>0</v>
          </cell>
          <cell r="N458">
            <v>0</v>
          </cell>
          <cell r="O458">
            <v>0</v>
          </cell>
          <cell r="P458">
            <v>0</v>
          </cell>
        </row>
        <row r="459">
          <cell r="A459">
            <v>580357358</v>
          </cell>
          <cell r="B459">
            <v>779.47000000000014</v>
          </cell>
          <cell r="C459">
            <v>790289.47556873725</v>
          </cell>
          <cell r="E459">
            <v>755035.91667716822</v>
          </cell>
          <cell r="F459">
            <v>1.0466912343014305</v>
          </cell>
          <cell r="G459">
            <v>790289.47556873725</v>
          </cell>
          <cell r="H459" t="str">
            <v>לא</v>
          </cell>
          <cell r="I459">
            <v>760280.70764872583</v>
          </cell>
          <cell r="J459">
            <v>1.0069464125556296</v>
          </cell>
          <cell r="K459">
            <v>760280.70764872583</v>
          </cell>
          <cell r="L459" t="str">
            <v>לא</v>
          </cell>
          <cell r="M459">
            <v>759995.25642265566</v>
          </cell>
          <cell r="N459">
            <v>1.0065683494466235</v>
          </cell>
          <cell r="O459">
            <v>-3232.2067291555177</v>
          </cell>
          <cell r="P459">
            <v>756763.04969350016</v>
          </cell>
        </row>
        <row r="460">
          <cell r="A460">
            <v>580357879</v>
          </cell>
          <cell r="B460">
            <v>0</v>
          </cell>
          <cell r="C460">
            <v>0</v>
          </cell>
          <cell r="E460">
            <v>0</v>
          </cell>
          <cell r="F460">
            <v>0</v>
          </cell>
          <cell r="G460">
            <v>0</v>
          </cell>
          <cell r="H460" t="str">
            <v>לא</v>
          </cell>
          <cell r="I460">
            <v>0</v>
          </cell>
          <cell r="J460">
            <v>0</v>
          </cell>
          <cell r="K460">
            <v>0</v>
          </cell>
          <cell r="L460" t="str">
            <v>לא</v>
          </cell>
          <cell r="M460">
            <v>0</v>
          </cell>
          <cell r="N460">
            <v>0</v>
          </cell>
          <cell r="O460">
            <v>0</v>
          </cell>
          <cell r="P460">
            <v>0</v>
          </cell>
        </row>
        <row r="461">
          <cell r="A461">
            <v>580358257</v>
          </cell>
          <cell r="B461">
            <v>0</v>
          </cell>
          <cell r="C461">
            <v>0</v>
          </cell>
          <cell r="E461">
            <v>0</v>
          </cell>
          <cell r="F461">
            <v>0</v>
          </cell>
          <cell r="G461">
            <v>0</v>
          </cell>
          <cell r="H461" t="str">
            <v>לא</v>
          </cell>
          <cell r="I461">
            <v>0</v>
          </cell>
          <cell r="J461">
            <v>0</v>
          </cell>
          <cell r="K461">
            <v>0</v>
          </cell>
          <cell r="L461" t="str">
            <v>לא</v>
          </cell>
          <cell r="M461">
            <v>0</v>
          </cell>
          <cell r="N461">
            <v>0</v>
          </cell>
          <cell r="O461">
            <v>0</v>
          </cell>
          <cell r="P461">
            <v>0</v>
          </cell>
        </row>
        <row r="462">
          <cell r="A462">
            <v>580358588</v>
          </cell>
          <cell r="B462">
            <v>915.04</v>
          </cell>
          <cell r="C462">
            <v>76613.930876228231</v>
          </cell>
          <cell r="E462">
            <v>46026.079236584977</v>
          </cell>
          <cell r="F462">
            <v>1.664576521550194</v>
          </cell>
          <cell r="G462">
            <v>76613.930876228231</v>
          </cell>
          <cell r="H462" t="str">
            <v>לא</v>
          </cell>
          <cell r="I462">
            <v>73704.75677967332</v>
          </cell>
          <cell r="J462">
            <v>1.6013694410252364</v>
          </cell>
          <cell r="K462">
            <v>73704.75677967332</v>
          </cell>
          <cell r="L462" t="str">
            <v>לא</v>
          </cell>
          <cell r="M462">
            <v>73677.083957019408</v>
          </cell>
          <cell r="N462">
            <v>1.6007681987922913</v>
          </cell>
          <cell r="O462">
            <v>-313.34349068357574</v>
          </cell>
          <cell r="P462">
            <v>73363.740466335832</v>
          </cell>
        </row>
        <row r="463">
          <cell r="A463">
            <v>580359826</v>
          </cell>
          <cell r="B463">
            <v>831.5100000000001</v>
          </cell>
          <cell r="C463">
            <v>68819.545874102478</v>
          </cell>
          <cell r="E463">
            <v>80257.073963462622</v>
          </cell>
          <cell r="F463">
            <v>0.8574888477174345</v>
          </cell>
          <cell r="G463">
            <v>68819.545874102478</v>
          </cell>
          <cell r="H463" t="str">
            <v>לא</v>
          </cell>
          <cell r="I463">
            <v>66206.339138671392</v>
          </cell>
          <cell r="J463">
            <v>0.82492839408538754</v>
          </cell>
          <cell r="K463">
            <v>66206.339138671392</v>
          </cell>
          <cell r="L463" t="str">
            <v>לא</v>
          </cell>
          <cell r="M463">
            <v>66181.481634738142</v>
          </cell>
          <cell r="N463">
            <v>0.82461867055940197</v>
          </cell>
          <cell r="O463">
            <v>-281.46521768067464</v>
          </cell>
          <cell r="P463">
            <v>65900.016417057472</v>
          </cell>
        </row>
        <row r="464">
          <cell r="A464">
            <v>580360360</v>
          </cell>
          <cell r="B464">
            <v>143.12</v>
          </cell>
          <cell r="C464">
            <v>11983.067174118931</v>
          </cell>
          <cell r="E464">
            <v>11825.181311949584</v>
          </cell>
          <cell r="F464">
            <v>1.0133516652306886</v>
          </cell>
          <cell r="G464">
            <v>11983.067174118931</v>
          </cell>
          <cell r="H464" t="str">
            <v>לא</v>
          </cell>
          <cell r="I464">
            <v>11528.04772502497</v>
          </cell>
          <cell r="J464">
            <v>0.97487280921229047</v>
          </cell>
          <cell r="K464">
            <v>11528.04772502497</v>
          </cell>
          <cell r="L464" t="str">
            <v>לא</v>
          </cell>
          <cell r="M464">
            <v>11523.7194613663</v>
          </cell>
          <cell r="N464">
            <v>0.97450678829941906</v>
          </cell>
          <cell r="O464">
            <v>-49.009573774516262</v>
          </cell>
          <cell r="P464">
            <v>11474.709887591784</v>
          </cell>
        </row>
        <row r="465">
          <cell r="A465">
            <v>580360485</v>
          </cell>
          <cell r="B465">
            <v>74.801999999999992</v>
          </cell>
          <cell r="C465">
            <v>34727.815048057535</v>
          </cell>
          <cell r="E465">
            <v>39754.208440282855</v>
          </cell>
          <cell r="F465">
            <v>0.87356323797074809</v>
          </cell>
          <cell r="G465">
            <v>34727.815048057535</v>
          </cell>
          <cell r="H465" t="str">
            <v>לא</v>
          </cell>
          <cell r="I465">
            <v>33409.135027174983</v>
          </cell>
          <cell r="J465">
            <v>0.84039240970829088</v>
          </cell>
          <cell r="K465">
            <v>33409.135027174983</v>
          </cell>
          <cell r="L465" t="str">
            <v>לא</v>
          </cell>
          <cell r="M465">
            <v>33396.591398934113</v>
          </cell>
          <cell r="N465">
            <v>0.84007688013964876</v>
          </cell>
          <cell r="O465">
            <v>-142.03336999574759</v>
          </cell>
          <cell r="P465">
            <v>33254.558028938365</v>
          </cell>
        </row>
        <row r="466">
          <cell r="A466">
            <v>580360568</v>
          </cell>
          <cell r="B466">
            <v>30.293999999999997</v>
          </cell>
          <cell r="C466">
            <v>136331.87606540835</v>
          </cell>
          <cell r="E466">
            <v>186760.5783376683</v>
          </cell>
          <cell r="F466">
            <v>0.72998208336513359</v>
          </cell>
          <cell r="G466">
            <v>149408.46267013464</v>
          </cell>
          <cell r="H466" t="str">
            <v>כן</v>
          </cell>
          <cell r="I466">
            <v>149408.46267013464</v>
          </cell>
          <cell r="J466">
            <v>0.8</v>
          </cell>
          <cell r="K466">
            <v>149408.46267013464</v>
          </cell>
          <cell r="L466" t="str">
            <v>כן</v>
          </cell>
          <cell r="M466">
            <v>149408.46267013464</v>
          </cell>
          <cell r="N466">
            <v>0.8</v>
          </cell>
          <cell r="O466">
            <v>0</v>
          </cell>
          <cell r="P466">
            <v>149408.46267013464</v>
          </cell>
        </row>
        <row r="467">
          <cell r="A467">
            <v>580361178</v>
          </cell>
          <cell r="B467">
            <v>17.52</v>
          </cell>
          <cell r="C467">
            <v>1339.738401813285</v>
          </cell>
          <cell r="E467">
            <v>613.82399241853261</v>
          </cell>
          <cell r="F467">
            <v>2.1826100288693042</v>
          </cell>
          <cell r="G467">
            <v>1339.738401813285</v>
          </cell>
          <cell r="H467" t="str">
            <v>לא</v>
          </cell>
          <cell r="I467">
            <v>1288.8660316041171</v>
          </cell>
          <cell r="J467">
            <v>2.099732248206601</v>
          </cell>
          <cell r="K467">
            <v>1288.8660316041171</v>
          </cell>
          <cell r="L467" t="str">
            <v>לא</v>
          </cell>
          <cell r="M467">
            <v>1288.3821203523121</v>
          </cell>
          <cell r="N467">
            <v>2.0989438931442672</v>
          </cell>
          <cell r="O467">
            <v>-5.4793991461579568</v>
          </cell>
          <cell r="P467">
            <v>1282.9027212061542</v>
          </cell>
        </row>
        <row r="468">
          <cell r="A468">
            <v>580361350</v>
          </cell>
          <cell r="B468">
            <v>13.25</v>
          </cell>
          <cell r="C468">
            <v>147731.32789762327</v>
          </cell>
          <cell r="E468">
            <v>161471.70731582685</v>
          </cell>
          <cell r="F468">
            <v>0.9149053438115422</v>
          </cell>
          <cell r="G468">
            <v>147731.32789762327</v>
          </cell>
          <cell r="H468" t="str">
            <v>לא</v>
          </cell>
          <cell r="I468">
            <v>142121.69336439797</v>
          </cell>
          <cell r="J468">
            <v>0.88016467854903113</v>
          </cell>
          <cell r="K468">
            <v>142121.69336439797</v>
          </cell>
          <cell r="L468" t="str">
            <v>לא</v>
          </cell>
          <cell r="M468">
            <v>142068.3330578508</v>
          </cell>
          <cell r="N468">
            <v>0.87983421628146619</v>
          </cell>
          <cell r="O468">
            <v>-604.20669501405575</v>
          </cell>
          <cell r="P468">
            <v>141464.12636283675</v>
          </cell>
        </row>
        <row r="469">
          <cell r="A469">
            <v>580361897</v>
          </cell>
          <cell r="B469">
            <v>44.5</v>
          </cell>
          <cell r="C469">
            <v>8228.5026548450351</v>
          </cell>
          <cell r="E469">
            <v>9907.8601826912818</v>
          </cell>
          <cell r="F469">
            <v>0.83050250035017337</v>
          </cell>
          <cell r="G469">
            <v>8228.5026548450351</v>
          </cell>
          <cell r="H469" t="str">
            <v>לא</v>
          </cell>
          <cell r="I469">
            <v>7916.0510353663121</v>
          </cell>
          <cell r="J469">
            <v>0.79896676874744388</v>
          </cell>
          <cell r="K469">
            <v>7926.288146153026</v>
          </cell>
          <cell r="L469" t="str">
            <v>כן</v>
          </cell>
          <cell r="M469">
            <v>7926.288146153026</v>
          </cell>
          <cell r="N469">
            <v>0.8</v>
          </cell>
          <cell r="O469">
            <v>0</v>
          </cell>
          <cell r="P469">
            <v>7926.288146153026</v>
          </cell>
        </row>
        <row r="470">
          <cell r="A470">
            <v>580363240</v>
          </cell>
          <cell r="B470">
            <v>0</v>
          </cell>
          <cell r="C470">
            <v>0</v>
          </cell>
          <cell r="E470">
            <v>0</v>
          </cell>
          <cell r="F470">
            <v>0</v>
          </cell>
          <cell r="G470">
            <v>0</v>
          </cell>
          <cell r="H470" t="str">
            <v>לא</v>
          </cell>
          <cell r="I470">
            <v>0</v>
          </cell>
          <cell r="J470">
            <v>0</v>
          </cell>
          <cell r="K470">
            <v>0</v>
          </cell>
          <cell r="L470" t="str">
            <v>לא</v>
          </cell>
          <cell r="M470">
            <v>0</v>
          </cell>
          <cell r="N470">
            <v>0</v>
          </cell>
          <cell r="O470">
            <v>0</v>
          </cell>
          <cell r="P470">
            <v>0</v>
          </cell>
        </row>
        <row r="471">
          <cell r="A471">
            <v>580364156</v>
          </cell>
          <cell r="B471">
            <v>1412.38</v>
          </cell>
          <cell r="C471">
            <v>44024.187365867911</v>
          </cell>
          <cell r="E471">
            <v>33832.341569212884</v>
          </cell>
          <cell r="F471">
            <v>1.3012456520576605</v>
          </cell>
          <cell r="G471">
            <v>44024.187365867911</v>
          </cell>
          <cell r="H471" t="str">
            <v>לא</v>
          </cell>
          <cell r="I471">
            <v>42352.506719255878</v>
          </cell>
          <cell r="J471">
            <v>1.2518349234744151</v>
          </cell>
          <cell r="K471">
            <v>42352.506719255878</v>
          </cell>
          <cell r="L471" t="str">
            <v>לא</v>
          </cell>
          <cell r="M471">
            <v>42336.605257008407</v>
          </cell>
          <cell r="N471">
            <v>1.2513649157389191</v>
          </cell>
          <cell r="O471">
            <v>-180.05462434781609</v>
          </cell>
          <cell r="P471">
            <v>42156.55063266059</v>
          </cell>
        </row>
        <row r="472">
          <cell r="A472">
            <v>580364297</v>
          </cell>
          <cell r="B472">
            <v>112.9</v>
          </cell>
          <cell r="C472">
            <v>6691.4013726012035</v>
          </cell>
          <cell r="E472">
            <v>7278.3461125321228</v>
          </cell>
          <cell r="F472">
            <v>0.91935740196247384</v>
          </cell>
          <cell r="G472">
            <v>6691.4013726012035</v>
          </cell>
          <cell r="H472" t="str">
            <v>לא</v>
          </cell>
          <cell r="I472">
            <v>6437.3163606433664</v>
          </cell>
          <cell r="J472">
            <v>0.88444768373399552</v>
          </cell>
          <cell r="K472">
            <v>6437.3163606433664</v>
          </cell>
          <cell r="L472" t="str">
            <v>לא</v>
          </cell>
          <cell r="M472">
            <v>6434.8994377499394</v>
          </cell>
          <cell r="N472">
            <v>0.88411561339053302</v>
          </cell>
          <cell r="O472">
            <v>-27.367177740077256</v>
          </cell>
          <cell r="P472">
            <v>6407.5322600098625</v>
          </cell>
        </row>
        <row r="473">
          <cell r="A473">
            <v>580364727</v>
          </cell>
          <cell r="B473">
            <v>1152.9900000000002</v>
          </cell>
          <cell r="C473">
            <v>95426.691437723435</v>
          </cell>
          <cell r="E473">
            <v>102441.3043715979</v>
          </cell>
          <cell r="F473">
            <v>0.93152554063125259</v>
          </cell>
          <cell r="G473">
            <v>95426.691437723435</v>
          </cell>
          <cell r="H473" t="str">
            <v>לא</v>
          </cell>
          <cell r="I473">
            <v>91803.161673938652</v>
          </cell>
          <cell r="J473">
            <v>0.89615377544325081</v>
          </cell>
          <cell r="K473">
            <v>91803.161673938652</v>
          </cell>
          <cell r="L473" t="str">
            <v>לא</v>
          </cell>
          <cell r="M473">
            <v>91768.693713890068</v>
          </cell>
          <cell r="N473">
            <v>0.89581730998861786</v>
          </cell>
          <cell r="O473">
            <v>-390.28584302490782</v>
          </cell>
          <cell r="P473">
            <v>91378.407870865165</v>
          </cell>
        </row>
        <row r="474">
          <cell r="A474">
            <v>580364875</v>
          </cell>
          <cell r="B474">
            <v>343.28</v>
          </cell>
          <cell r="C474">
            <v>99938.05941857482</v>
          </cell>
          <cell r="E474">
            <v>96903.778481756744</v>
          </cell>
          <cell r="F474">
            <v>1.0313123077795086</v>
          </cell>
          <cell r="G474">
            <v>99938.05941857482</v>
          </cell>
          <cell r="H474" t="str">
            <v>לא</v>
          </cell>
          <cell r="I474">
            <v>96143.224583769421</v>
          </cell>
          <cell r="J474">
            <v>0.99215145260687121</v>
          </cell>
          <cell r="K474">
            <v>96143.224583769421</v>
          </cell>
          <cell r="L474" t="str">
            <v>לא</v>
          </cell>
          <cell r="M474">
            <v>96107.127125212763</v>
          </cell>
          <cell r="N474">
            <v>0.99177894434019453</v>
          </cell>
          <cell r="O474">
            <v>-408.73689722237231</v>
          </cell>
          <cell r="P474">
            <v>95698.390227990385</v>
          </cell>
        </row>
        <row r="475">
          <cell r="A475">
            <v>580364958</v>
          </cell>
          <cell r="B475">
            <v>11.89</v>
          </cell>
          <cell r="C475">
            <v>58491.034433917892</v>
          </cell>
          <cell r="E475">
            <v>0</v>
          </cell>
          <cell r="F475">
            <v>0</v>
          </cell>
          <cell r="G475">
            <v>58491.034433917892</v>
          </cell>
          <cell r="H475" t="str">
            <v>לא</v>
          </cell>
          <cell r="I475">
            <v>56270.020575083865</v>
          </cell>
          <cell r="J475">
            <v>0</v>
          </cell>
          <cell r="K475">
            <v>56270.020575083865</v>
          </cell>
          <cell r="L475" t="str">
            <v>לא</v>
          </cell>
          <cell r="M475">
            <v>56248.893712067933</v>
          </cell>
          <cell r="N475">
            <v>0</v>
          </cell>
          <cell r="O475">
            <v>-239.22261517720668</v>
          </cell>
          <cell r="P475">
            <v>56009.671096890728</v>
          </cell>
        </row>
        <row r="476">
          <cell r="A476">
            <v>580364966</v>
          </cell>
          <cell r="B476">
            <v>379.6</v>
          </cell>
          <cell r="C476">
            <v>32303.843950138864</v>
          </cell>
          <cell r="E476">
            <v>8610.0301600313251</v>
          </cell>
          <cell r="F476">
            <v>3.7518851095431396</v>
          </cell>
          <cell r="G476">
            <v>32303.843950138864</v>
          </cell>
          <cell r="H476" t="str">
            <v>לא</v>
          </cell>
          <cell r="I476">
            <v>31077.20664065635</v>
          </cell>
          <cell r="J476">
            <v>3.6094190221214375</v>
          </cell>
          <cell r="K476">
            <v>31077.20664065635</v>
          </cell>
          <cell r="L476" t="str">
            <v>לא</v>
          </cell>
          <cell r="M476">
            <v>31065.538546688997</v>
          </cell>
          <cell r="N476">
            <v>3.6080638475459152</v>
          </cell>
          <cell r="O476">
            <v>-132.11956507213671</v>
          </cell>
          <cell r="P476">
            <v>30933.418981616858</v>
          </cell>
        </row>
        <row r="477">
          <cell r="A477">
            <v>580364982</v>
          </cell>
          <cell r="B477">
            <v>6.5</v>
          </cell>
          <cell r="C477">
            <v>31975.754736792795</v>
          </cell>
          <cell r="E477">
            <v>36540.868281042684</v>
          </cell>
          <cell r="F477">
            <v>0.875068279463456</v>
          </cell>
          <cell r="G477">
            <v>31975.754736792795</v>
          </cell>
          <cell r="H477" t="str">
            <v>לא</v>
          </cell>
          <cell r="I477">
            <v>30761.575587724572</v>
          </cell>
          <cell r="J477">
            <v>0.84184030196358539</v>
          </cell>
          <cell r="K477">
            <v>30761.575587724572</v>
          </cell>
          <cell r="L477" t="str">
            <v>לא</v>
          </cell>
          <cell r="M477">
            <v>30750.02599902789</v>
          </cell>
          <cell r="N477">
            <v>0.8415242287764938</v>
          </cell>
          <cell r="O477">
            <v>-130.77771224994478</v>
          </cell>
          <cell r="P477">
            <v>30619.248286777944</v>
          </cell>
        </row>
        <row r="478">
          <cell r="A478">
            <v>580366946</v>
          </cell>
          <cell r="B478">
            <v>40.65</v>
          </cell>
          <cell r="C478">
            <v>97687.36977359475</v>
          </cell>
          <cell r="E478">
            <v>73675.383891674806</v>
          </cell>
          <cell r="F478">
            <v>1.3259159927449427</v>
          </cell>
          <cell r="G478">
            <v>97687.36977359475</v>
          </cell>
          <cell r="H478" t="str">
            <v>לא</v>
          </cell>
          <cell r="I478">
            <v>93977.997829671935</v>
          </cell>
          <cell r="J478">
            <v>1.2755684852331157</v>
          </cell>
          <cell r="K478">
            <v>93977.997829671935</v>
          </cell>
          <cell r="L478" t="str">
            <v>לא</v>
          </cell>
          <cell r="M478">
            <v>93942.713316420166</v>
          </cell>
          <cell r="N478">
            <v>1.2750895666121602</v>
          </cell>
          <cell r="O478">
            <v>-399.53179650847255</v>
          </cell>
          <cell r="P478">
            <v>93543.181519911697</v>
          </cell>
        </row>
        <row r="479">
          <cell r="A479">
            <v>580367142</v>
          </cell>
          <cell r="B479">
            <v>97.86</v>
          </cell>
          <cell r="C479">
            <v>8193.5645169038453</v>
          </cell>
          <cell r="E479">
            <v>8676.4270565265087</v>
          </cell>
          <cell r="F479">
            <v>0.94434776706162149</v>
          </cell>
          <cell r="G479">
            <v>8193.5645169038453</v>
          </cell>
          <cell r="H479" t="str">
            <v>לא</v>
          </cell>
          <cell r="I479">
            <v>7882.439563799212</v>
          </cell>
          <cell r="J479">
            <v>0.90848911797972765</v>
          </cell>
          <cell r="K479">
            <v>7882.439563799212</v>
          </cell>
          <cell r="L479" t="str">
            <v>לא</v>
          </cell>
          <cell r="M479">
            <v>7879.480062110857</v>
          </cell>
          <cell r="N479">
            <v>0.90814802115852755</v>
          </cell>
          <cell r="O479">
            <v>-33.510878211110679</v>
          </cell>
          <cell r="P479">
            <v>7845.969183899746</v>
          </cell>
        </row>
        <row r="480">
          <cell r="A480">
            <v>580368009</v>
          </cell>
          <cell r="B480">
            <v>72.760000000000005</v>
          </cell>
          <cell r="C480">
            <v>5557.2157894097645</v>
          </cell>
          <cell r="E480">
            <v>16803.879211457977</v>
          </cell>
          <cell r="F480">
            <v>0.33071029132490393</v>
          </cell>
          <cell r="G480">
            <v>13443.103369166383</v>
          </cell>
          <cell r="H480" t="str">
            <v>כן</v>
          </cell>
          <cell r="I480">
            <v>13443.103369166383</v>
          </cell>
          <cell r="J480">
            <v>0.8</v>
          </cell>
          <cell r="K480">
            <v>13443.103369166383</v>
          </cell>
          <cell r="L480" t="str">
            <v>כן</v>
          </cell>
          <cell r="M480">
            <v>13443.103369166383</v>
          </cell>
          <cell r="N480">
            <v>0.8</v>
          </cell>
          <cell r="O480">
            <v>0</v>
          </cell>
          <cell r="P480">
            <v>13443.103369166383</v>
          </cell>
        </row>
        <row r="481">
          <cell r="A481">
            <v>580368504</v>
          </cell>
          <cell r="B481">
            <v>64.3</v>
          </cell>
          <cell r="C481">
            <v>1976.482077954475</v>
          </cell>
          <cell r="E481">
            <v>7287.9037165229875</v>
          </cell>
          <cell r="F481">
            <v>0.27120035538798831</v>
          </cell>
          <cell r="G481">
            <v>5830.32297321839</v>
          </cell>
          <cell r="H481" t="str">
            <v>כן</v>
          </cell>
          <cell r="I481">
            <v>5830.32297321839</v>
          </cell>
          <cell r="J481">
            <v>0.8</v>
          </cell>
          <cell r="K481">
            <v>5830.32297321839</v>
          </cell>
          <cell r="L481" t="str">
            <v>כן</v>
          </cell>
          <cell r="M481">
            <v>5830.32297321839</v>
          </cell>
          <cell r="N481">
            <v>0.8</v>
          </cell>
          <cell r="O481">
            <v>0</v>
          </cell>
          <cell r="P481">
            <v>5830.32297321839</v>
          </cell>
        </row>
        <row r="482">
          <cell r="A482">
            <v>580368546</v>
          </cell>
          <cell r="B482">
            <v>1548.8020000000004</v>
          </cell>
          <cell r="C482">
            <v>466377.97113079805</v>
          </cell>
          <cell r="E482">
            <v>423836.37888486829</v>
          </cell>
          <cell r="F482">
            <v>1.1003726776777834</v>
          </cell>
          <cell r="G482">
            <v>466377.97113079805</v>
          </cell>
          <cell r="H482" t="str">
            <v>לא</v>
          </cell>
          <cell r="I482">
            <v>448668.72821243829</v>
          </cell>
          <cell r="J482">
            <v>1.0585894712315753</v>
          </cell>
          <cell r="K482">
            <v>448668.72821243829</v>
          </cell>
          <cell r="L482" t="str">
            <v>לא</v>
          </cell>
          <cell r="M482">
            <v>448500.27327562467</v>
          </cell>
          <cell r="N482">
            <v>1.0581920184757339</v>
          </cell>
          <cell r="O482">
            <v>-1907.440328158275</v>
          </cell>
          <cell r="P482">
            <v>446592.83294746641</v>
          </cell>
        </row>
        <row r="483">
          <cell r="A483">
            <v>580369015</v>
          </cell>
          <cell r="B483">
            <v>408.18</v>
          </cell>
          <cell r="C483">
            <v>34175.854940831923</v>
          </cell>
          <cell r="E483">
            <v>28644.82954407424</v>
          </cell>
          <cell r="F483">
            <v>1.1930898345283358</v>
          </cell>
          <cell r="G483">
            <v>34175.854940831923</v>
          </cell>
          <cell r="H483" t="str">
            <v>לא</v>
          </cell>
          <cell r="I483">
            <v>32878.133876472129</v>
          </cell>
          <cell r="J483">
            <v>1.1477859844089606</v>
          </cell>
          <cell r="K483">
            <v>32878.133876472129</v>
          </cell>
          <cell r="L483" t="str">
            <v>לא</v>
          </cell>
          <cell r="M483">
            <v>32865.789615291331</v>
          </cell>
          <cell r="N483">
            <v>1.1473550423723951</v>
          </cell>
          <cell r="O483">
            <v>-139.77590709392152</v>
          </cell>
          <cell r="P483">
            <v>32726.01370819741</v>
          </cell>
        </row>
        <row r="484">
          <cell r="A484">
            <v>580370203</v>
          </cell>
          <cell r="B484">
            <v>21.5</v>
          </cell>
          <cell r="C484">
            <v>124456.51987065299</v>
          </cell>
          <cell r="E484">
            <v>209521.87112992338</v>
          </cell>
          <cell r="F484">
            <v>0.59400252202538883</v>
          </cell>
          <cell r="G484">
            <v>167617.49690393871</v>
          </cell>
          <cell r="H484" t="str">
            <v>כן</v>
          </cell>
          <cell r="I484">
            <v>167617.49690393871</v>
          </cell>
          <cell r="J484">
            <v>0.8</v>
          </cell>
          <cell r="K484">
            <v>167617.49690393871</v>
          </cell>
          <cell r="L484" t="str">
            <v>כן</v>
          </cell>
          <cell r="M484">
            <v>167617.49690393871</v>
          </cell>
          <cell r="N484">
            <v>0.8</v>
          </cell>
          <cell r="O484">
            <v>0</v>
          </cell>
          <cell r="P484">
            <v>167617.49690393871</v>
          </cell>
        </row>
        <row r="485">
          <cell r="A485">
            <v>580370781</v>
          </cell>
          <cell r="B485">
            <v>7.3689999999999998</v>
          </cell>
          <cell r="C485">
            <v>36250.667177757859</v>
          </cell>
          <cell r="E485">
            <v>52351.820902647683</v>
          </cell>
          <cell r="F485">
            <v>0.69244329142187466</v>
          </cell>
          <cell r="G485">
            <v>41881.45672211815</v>
          </cell>
          <cell r="H485" t="str">
            <v>כן</v>
          </cell>
          <cell r="I485">
            <v>41881.45672211815</v>
          </cell>
          <cell r="J485">
            <v>0.8</v>
          </cell>
          <cell r="K485">
            <v>41881.45672211815</v>
          </cell>
          <cell r="L485" t="str">
            <v>כן</v>
          </cell>
          <cell r="M485">
            <v>41881.45672211815</v>
          </cell>
          <cell r="N485">
            <v>0.8</v>
          </cell>
          <cell r="O485">
            <v>0</v>
          </cell>
          <cell r="P485">
            <v>41881.45672211815</v>
          </cell>
        </row>
        <row r="486">
          <cell r="A486">
            <v>580370930</v>
          </cell>
          <cell r="B486">
            <v>11.25</v>
          </cell>
          <cell r="C486">
            <v>125432.25953571788</v>
          </cell>
          <cell r="E486">
            <v>127958.71145782503</v>
          </cell>
          <cell r="F486">
            <v>0.98025572551236684</v>
          </cell>
          <cell r="G486">
            <v>125432.25953571788</v>
          </cell>
          <cell r="H486" t="str">
            <v>לא</v>
          </cell>
          <cell r="I486">
            <v>120669.36229052659</v>
          </cell>
          <cell r="J486">
            <v>0.94303358415967642</v>
          </cell>
          <cell r="K486">
            <v>120669.36229052659</v>
          </cell>
          <cell r="L486" t="str">
            <v>לא</v>
          </cell>
          <cell r="M486">
            <v>120624.05636987335</v>
          </cell>
          <cell r="N486">
            <v>0.94267951744442835</v>
          </cell>
          <cell r="O486">
            <v>-513.00568444589646</v>
          </cell>
          <cell r="P486">
            <v>120111.05068542744</v>
          </cell>
        </row>
        <row r="487">
          <cell r="A487">
            <v>580371037</v>
          </cell>
          <cell r="B487">
            <v>301.24799999999999</v>
          </cell>
          <cell r="C487">
            <v>20190.798273980537</v>
          </cell>
          <cell r="E487">
            <v>10327.405945216016</v>
          </cell>
          <cell r="F487">
            <v>1.9550696836250112</v>
          </cell>
          <cell r="G487">
            <v>20190.798273980537</v>
          </cell>
          <cell r="H487" t="str">
            <v>לא</v>
          </cell>
          <cell r="I487">
            <v>19424.115940158987</v>
          </cell>
          <cell r="J487">
            <v>1.8808320349948922</v>
          </cell>
          <cell r="K487">
            <v>19424.115940158987</v>
          </cell>
          <cell r="L487" t="str">
            <v>לא</v>
          </cell>
          <cell r="M487">
            <v>19416.823057866084</v>
          </cell>
          <cell r="N487">
            <v>1.8801258671216052</v>
          </cell>
          <cell r="O487">
            <v>-82.578391925586629</v>
          </cell>
          <cell r="P487">
            <v>19334.244665940496</v>
          </cell>
        </row>
        <row r="488">
          <cell r="A488">
            <v>580371250</v>
          </cell>
          <cell r="B488">
            <v>7.9559999999999995</v>
          </cell>
          <cell r="C488">
            <v>88705.693943659659</v>
          </cell>
          <cell r="E488">
            <v>96883.024389496102</v>
          </cell>
          <cell r="F488">
            <v>0.91559583841064507</v>
          </cell>
          <cell r="G488">
            <v>88705.693943659659</v>
          </cell>
          <cell r="H488" t="str">
            <v>לא</v>
          </cell>
          <cell r="I488">
            <v>85337.373011860385</v>
          </cell>
          <cell r="J488">
            <v>0.88082895377812465</v>
          </cell>
          <cell r="K488">
            <v>85337.373011860385</v>
          </cell>
          <cell r="L488" t="str">
            <v>לא</v>
          </cell>
          <cell r="M488">
            <v>85305.332664774411</v>
          </cell>
          <cell r="N488">
            <v>0.88049824210507488</v>
          </cell>
          <cell r="O488">
            <v>-362.79762004013793</v>
          </cell>
          <cell r="P488">
            <v>84942.535044734279</v>
          </cell>
        </row>
        <row r="489">
          <cell r="A489">
            <v>580372035</v>
          </cell>
          <cell r="B489">
            <v>0</v>
          </cell>
          <cell r="C489">
            <v>0</v>
          </cell>
          <cell r="E489">
            <v>0</v>
          </cell>
          <cell r="F489">
            <v>0</v>
          </cell>
          <cell r="G489">
            <v>0</v>
          </cell>
          <cell r="H489" t="str">
            <v>לא</v>
          </cell>
          <cell r="I489">
            <v>0</v>
          </cell>
          <cell r="J489">
            <v>0</v>
          </cell>
          <cell r="K489">
            <v>0</v>
          </cell>
          <cell r="L489" t="str">
            <v>לא</v>
          </cell>
          <cell r="M489">
            <v>0</v>
          </cell>
          <cell r="N489">
            <v>0</v>
          </cell>
          <cell r="O489">
            <v>0</v>
          </cell>
          <cell r="P489">
            <v>0</v>
          </cell>
        </row>
        <row r="490">
          <cell r="A490">
            <v>580373215</v>
          </cell>
          <cell r="B490">
            <v>125.5</v>
          </cell>
          <cell r="C490">
            <v>23206.22658838319</v>
          </cell>
          <cell r="E490">
            <v>19122.170152594175</v>
          </cell>
          <cell r="F490">
            <v>1.2135770366646883</v>
          </cell>
          <cell r="G490">
            <v>23206.22658838319</v>
          </cell>
          <cell r="H490" t="str">
            <v>לא</v>
          </cell>
          <cell r="I490">
            <v>22325.042807606114</v>
          </cell>
          <cell r="J490">
            <v>1.1674952492030528</v>
          </cell>
          <cell r="K490">
            <v>22325.042807606114</v>
          </cell>
          <cell r="L490" t="str">
            <v>לא</v>
          </cell>
          <cell r="M490">
            <v>22316.660757690355</v>
          </cell>
          <cell r="N490">
            <v>1.167056907223619</v>
          </cell>
          <cell r="O490">
            <v>-94.911199068291126</v>
          </cell>
          <cell r="P490">
            <v>22221.749558622065</v>
          </cell>
        </row>
        <row r="491">
          <cell r="A491">
            <v>580373744</v>
          </cell>
          <cell r="B491">
            <v>23.975000000000001</v>
          </cell>
          <cell r="C491">
            <v>117941.34150993958</v>
          </cell>
          <cell r="E491">
            <v>134779.5872366151</v>
          </cell>
          <cell r="F491">
            <v>0.87506827946345622</v>
          </cell>
          <cell r="G491">
            <v>117941.34150993958</v>
          </cell>
          <cell r="H491" t="str">
            <v>לא</v>
          </cell>
          <cell r="I491">
            <v>113462.88841779948</v>
          </cell>
          <cell r="J491">
            <v>0.8418403019635855</v>
          </cell>
          <cell r="K491">
            <v>113462.88841779948</v>
          </cell>
          <cell r="L491" t="str">
            <v>לא</v>
          </cell>
          <cell r="M491">
            <v>113420.28820410672</v>
          </cell>
          <cell r="N491">
            <v>0.84152422877649402</v>
          </cell>
          <cell r="O491">
            <v>-482.3685617219117</v>
          </cell>
          <cell r="P491">
            <v>112937.9196423848</v>
          </cell>
        </row>
        <row r="492">
          <cell r="A492">
            <v>580373850</v>
          </cell>
          <cell r="B492">
            <v>3</v>
          </cell>
          <cell r="C492">
            <v>1379.8203109003725</v>
          </cell>
          <cell r="E492">
            <v>1174.0978372617785</v>
          </cell>
          <cell r="F492">
            <v>1.1752174879381247</v>
          </cell>
          <cell r="G492">
            <v>1379.8203109003725</v>
          </cell>
          <cell r="H492" t="str">
            <v>לא</v>
          </cell>
          <cell r="I492">
            <v>1327.4259557163703</v>
          </cell>
          <cell r="J492">
            <v>1.130592284210473</v>
          </cell>
          <cell r="K492">
            <v>1327.4259557163703</v>
          </cell>
          <cell r="L492" t="str">
            <v>לא</v>
          </cell>
          <cell r="M492">
            <v>1326.9275669465849</v>
          </cell>
          <cell r="N492">
            <v>1.1301677976353612</v>
          </cell>
          <cell r="O492">
            <v>-5.6433302375791738</v>
          </cell>
          <cell r="P492">
            <v>1321.2842367090057</v>
          </cell>
        </row>
        <row r="493">
          <cell r="A493">
            <v>580374445</v>
          </cell>
          <cell r="B493">
            <v>821.28499999999997</v>
          </cell>
          <cell r="C493">
            <v>53450.014371628349</v>
          </cell>
          <cell r="E493">
            <v>56813.476060030196</v>
          </cell>
          <cell r="F493">
            <v>0.940798171109123</v>
          </cell>
          <cell r="G493">
            <v>53450.014371628349</v>
          </cell>
          <cell r="H493" t="str">
            <v>לא</v>
          </cell>
          <cell r="I493">
            <v>51420.417462919468</v>
          </cell>
          <cell r="J493">
            <v>0.90507430681741208</v>
          </cell>
          <cell r="K493">
            <v>51420.417462919468</v>
          </cell>
          <cell r="L493" t="str">
            <v>לא</v>
          </cell>
          <cell r="M493">
            <v>51401.111407850382</v>
          </cell>
          <cell r="N493">
            <v>0.90473449210428514</v>
          </cell>
          <cell r="O493">
            <v>-218.60533572347939</v>
          </cell>
          <cell r="P493">
            <v>51182.506072126904</v>
          </cell>
        </row>
        <row r="494">
          <cell r="A494">
            <v>580374452</v>
          </cell>
          <cell r="B494">
            <v>0</v>
          </cell>
          <cell r="C494">
            <v>0</v>
          </cell>
          <cell r="E494">
            <v>2005.5034113634988</v>
          </cell>
          <cell r="F494">
            <v>0</v>
          </cell>
          <cell r="G494">
            <v>0</v>
          </cell>
          <cell r="H494" t="str">
            <v>לא</v>
          </cell>
          <cell r="I494">
            <v>0</v>
          </cell>
          <cell r="J494">
            <v>0</v>
          </cell>
          <cell r="K494">
            <v>0</v>
          </cell>
          <cell r="L494" t="str">
            <v>לא</v>
          </cell>
          <cell r="M494">
            <v>0</v>
          </cell>
          <cell r="N494">
            <v>0</v>
          </cell>
          <cell r="O494">
            <v>0</v>
          </cell>
          <cell r="P494">
            <v>0</v>
          </cell>
        </row>
        <row r="495">
          <cell r="A495">
            <v>580375103</v>
          </cell>
          <cell r="B495">
            <v>4549.96</v>
          </cell>
          <cell r="C495">
            <v>192196.39336071591</v>
          </cell>
          <cell r="E495">
            <v>189333.14356286189</v>
          </cell>
          <cell r="F495">
            <v>1.0151228133858317</v>
          </cell>
          <cell r="G495">
            <v>192196.39336071591</v>
          </cell>
          <cell r="H495" t="str">
            <v>לא</v>
          </cell>
          <cell r="I495">
            <v>184898.33721581497</v>
          </cell>
          <cell r="J495">
            <v>0.9765767035628683</v>
          </cell>
          <cell r="K495">
            <v>184898.33721581497</v>
          </cell>
          <cell r="L495" t="str">
            <v>לא</v>
          </cell>
          <cell r="M495">
            <v>184828.91620259499</v>
          </cell>
          <cell r="N495">
            <v>0.97621004291426972</v>
          </cell>
          <cell r="O495">
            <v>-786.0644676975644</v>
          </cell>
          <cell r="P495">
            <v>184042.85173489741</v>
          </cell>
        </row>
        <row r="496">
          <cell r="A496">
            <v>580375111</v>
          </cell>
          <cell r="B496">
            <v>0</v>
          </cell>
          <cell r="C496">
            <v>0</v>
          </cell>
          <cell r="E496">
            <v>0</v>
          </cell>
          <cell r="F496">
            <v>0</v>
          </cell>
          <cell r="G496">
            <v>0</v>
          </cell>
          <cell r="H496" t="str">
            <v>לא</v>
          </cell>
          <cell r="I496">
            <v>0</v>
          </cell>
          <cell r="J496">
            <v>0</v>
          </cell>
          <cell r="K496">
            <v>0</v>
          </cell>
          <cell r="L496" t="str">
            <v>לא</v>
          </cell>
          <cell r="M496">
            <v>0</v>
          </cell>
          <cell r="N496">
            <v>0</v>
          </cell>
          <cell r="O496">
            <v>0</v>
          </cell>
          <cell r="P496">
            <v>0</v>
          </cell>
        </row>
        <row r="497">
          <cell r="A497">
            <v>580375681</v>
          </cell>
          <cell r="B497">
            <v>10.879999999999999</v>
          </cell>
          <cell r="C497">
            <v>121306.93188876538</v>
          </cell>
          <cell r="E497">
            <v>53316.129774093766</v>
          </cell>
          <cell r="F497">
            <v>2.2752388892959039</v>
          </cell>
          <cell r="G497">
            <v>121306.93188876538</v>
          </cell>
          <cell r="H497" t="str">
            <v>לא</v>
          </cell>
          <cell r="I497">
            <v>116700.68104186039</v>
          </cell>
          <cell r="J497">
            <v>2.1888438177402194</v>
          </cell>
          <cell r="K497">
            <v>116700.68104186039</v>
          </cell>
          <cell r="L497" t="str">
            <v>לא</v>
          </cell>
          <cell r="M497">
            <v>116656.86518259751</v>
          </cell>
          <cell r="N497">
            <v>2.1880220052896808</v>
          </cell>
          <cell r="O497">
            <v>-496.13349749078702</v>
          </cell>
          <cell r="P497">
            <v>116160.73168510673</v>
          </cell>
        </row>
        <row r="498">
          <cell r="A498">
            <v>580376283</v>
          </cell>
          <cell r="B498">
            <v>223.98</v>
          </cell>
          <cell r="C498">
            <v>25459.035892593914</v>
          </cell>
          <cell r="E498">
            <v>74074.314632751397</v>
          </cell>
          <cell r="F498">
            <v>0.3436958683832006</v>
          </cell>
          <cell r="G498">
            <v>59259.451706201122</v>
          </cell>
          <cell r="H498" t="str">
            <v>כן</v>
          </cell>
          <cell r="I498">
            <v>59259.451706201122</v>
          </cell>
          <cell r="J498">
            <v>0.8</v>
          </cell>
          <cell r="K498">
            <v>59259.451706201122</v>
          </cell>
          <cell r="L498" t="str">
            <v>כן</v>
          </cell>
          <cell r="M498">
            <v>59259.451706201122</v>
          </cell>
          <cell r="N498">
            <v>0.8</v>
          </cell>
          <cell r="O498">
            <v>0</v>
          </cell>
          <cell r="P498">
            <v>59259.451706201122</v>
          </cell>
        </row>
        <row r="499">
          <cell r="A499">
            <v>580376507</v>
          </cell>
          <cell r="B499">
            <v>0</v>
          </cell>
          <cell r="C499">
            <v>0</v>
          </cell>
          <cell r="E499">
            <v>0</v>
          </cell>
          <cell r="F499">
            <v>0</v>
          </cell>
          <cell r="G499">
            <v>0</v>
          </cell>
          <cell r="H499" t="str">
            <v>לא</v>
          </cell>
          <cell r="I499">
            <v>0</v>
          </cell>
          <cell r="J499">
            <v>0</v>
          </cell>
          <cell r="K499">
            <v>0</v>
          </cell>
          <cell r="L499" t="str">
            <v>לא</v>
          </cell>
          <cell r="M499">
            <v>0</v>
          </cell>
          <cell r="N499">
            <v>0</v>
          </cell>
          <cell r="O499">
            <v>0</v>
          </cell>
          <cell r="P499">
            <v>0</v>
          </cell>
        </row>
        <row r="500">
          <cell r="A500">
            <v>580376911</v>
          </cell>
          <cell r="B500">
            <v>23.5</v>
          </cell>
          <cell r="C500">
            <v>103166.85007761444</v>
          </cell>
          <cell r="E500">
            <v>81146.171271821324</v>
          </cell>
          <cell r="F500">
            <v>1.2713705213771431</v>
          </cell>
          <cell r="G500">
            <v>103166.85007761444</v>
          </cell>
          <cell r="H500" t="str">
            <v>לא</v>
          </cell>
          <cell r="I500">
            <v>99249.412028993378</v>
          </cell>
          <cell r="J500">
            <v>1.2230942073228606</v>
          </cell>
          <cell r="K500">
            <v>99249.412028993378</v>
          </cell>
          <cell r="L500" t="str">
            <v>לא</v>
          </cell>
          <cell r="M500">
            <v>99212.148336694736</v>
          </cell>
          <cell r="N500">
            <v>1.222634990434194</v>
          </cell>
          <cell r="O500">
            <v>-421.94233550518874</v>
          </cell>
          <cell r="P500">
            <v>98790.206001189552</v>
          </cell>
        </row>
        <row r="501">
          <cell r="A501">
            <v>580377059</v>
          </cell>
          <cell r="B501">
            <v>35.400000000000006</v>
          </cell>
          <cell r="C501">
            <v>181282.19567633557</v>
          </cell>
          <cell r="E501">
            <v>288361</v>
          </cell>
          <cell r="F501">
            <v>0.62866405539006864</v>
          </cell>
          <cell r="G501">
            <v>230688.80000000002</v>
          </cell>
          <cell r="H501" t="str">
            <v>כן</v>
          </cell>
          <cell r="I501">
            <v>230688.80000000002</v>
          </cell>
          <cell r="J501">
            <v>0.8</v>
          </cell>
          <cell r="K501">
            <v>230688.80000000002</v>
          </cell>
          <cell r="L501" t="str">
            <v>כן</v>
          </cell>
          <cell r="M501">
            <v>230688.80000000002</v>
          </cell>
          <cell r="N501">
            <v>0.8</v>
          </cell>
          <cell r="O501">
            <v>0</v>
          </cell>
          <cell r="P501">
            <v>230688.80000000002</v>
          </cell>
        </row>
        <row r="502">
          <cell r="A502">
            <v>580377794</v>
          </cell>
          <cell r="B502">
            <v>36.380000000000003</v>
          </cell>
          <cell r="C502">
            <v>178965.83958838799</v>
          </cell>
          <cell r="E502">
            <v>196055.81250790204</v>
          </cell>
          <cell r="F502">
            <v>0.91283108263456747</v>
          </cell>
          <cell r="G502">
            <v>178965.83958838799</v>
          </cell>
          <cell r="H502" t="str">
            <v>לא</v>
          </cell>
          <cell r="I502">
            <v>172170.17228944923</v>
          </cell>
          <cell r="J502">
            <v>0.87816918094437979</v>
          </cell>
          <cell r="K502">
            <v>172170.17228944923</v>
          </cell>
          <cell r="L502" t="str">
            <v>לא</v>
          </cell>
          <cell r="M502">
            <v>172105.5301299438</v>
          </cell>
          <cell r="N502">
            <v>0.87783946789645462</v>
          </cell>
          <cell r="O502">
            <v>-731.95279563892177</v>
          </cell>
          <cell r="P502">
            <v>171373.57733430486</v>
          </cell>
        </row>
        <row r="503">
          <cell r="A503">
            <v>580378024</v>
          </cell>
          <cell r="B503">
            <v>0</v>
          </cell>
          <cell r="C503">
            <v>0</v>
          </cell>
          <cell r="E503">
            <v>0</v>
          </cell>
          <cell r="F503">
            <v>0</v>
          </cell>
          <cell r="G503">
            <v>0</v>
          </cell>
          <cell r="H503" t="str">
            <v>לא</v>
          </cell>
          <cell r="I503">
            <v>0</v>
          </cell>
          <cell r="J503">
            <v>0</v>
          </cell>
          <cell r="K503">
            <v>0</v>
          </cell>
          <cell r="L503" t="str">
            <v>לא</v>
          </cell>
          <cell r="M503">
            <v>0</v>
          </cell>
          <cell r="N503">
            <v>0</v>
          </cell>
          <cell r="O503">
            <v>0</v>
          </cell>
          <cell r="P503">
            <v>0</v>
          </cell>
        </row>
        <row r="504">
          <cell r="A504">
            <v>580378610</v>
          </cell>
          <cell r="B504">
            <v>22.13</v>
          </cell>
          <cell r="C504">
            <v>108865.146511573</v>
          </cell>
          <cell r="E504">
            <v>124379.49395662603</v>
          </cell>
          <cell r="F504">
            <v>0.87526603500683764</v>
          </cell>
          <cell r="G504">
            <v>108865.146511573</v>
          </cell>
          <cell r="H504" t="str">
            <v>לא</v>
          </cell>
          <cell r="I504">
            <v>104731.33350097611</v>
          </cell>
          <cell r="J504">
            <v>0.84203054835950941</v>
          </cell>
          <cell r="K504">
            <v>104731.33350097611</v>
          </cell>
          <cell r="L504" t="str">
            <v>לא</v>
          </cell>
          <cell r="M504">
            <v>104692.0115936134</v>
          </cell>
          <cell r="N504">
            <v>0.84171440374344897</v>
          </cell>
          <cell r="O504">
            <v>-445.24781109096574</v>
          </cell>
          <cell r="P504">
            <v>104246.76378252242</v>
          </cell>
        </row>
        <row r="505">
          <cell r="A505">
            <v>580379261</v>
          </cell>
          <cell r="B505">
            <v>278.72000000000003</v>
          </cell>
          <cell r="C505">
            <v>16519.286010375621</v>
          </cell>
          <cell r="E505">
            <v>36015.578726653679</v>
          </cell>
          <cell r="F505">
            <v>0.45867056963742092</v>
          </cell>
          <cell r="G505">
            <v>28812.462981322944</v>
          </cell>
          <cell r="H505" t="str">
            <v>כן</v>
          </cell>
          <cell r="I505">
            <v>28812.462981322944</v>
          </cell>
          <cell r="J505">
            <v>0.8</v>
          </cell>
          <cell r="K505">
            <v>28812.462981322944</v>
          </cell>
          <cell r="L505" t="str">
            <v>כן</v>
          </cell>
          <cell r="M505">
            <v>28812.462981322944</v>
          </cell>
          <cell r="N505">
            <v>0.8</v>
          </cell>
          <cell r="O505">
            <v>0</v>
          </cell>
          <cell r="P505">
            <v>28812.462981322944</v>
          </cell>
        </row>
        <row r="506">
          <cell r="A506">
            <v>580379352</v>
          </cell>
          <cell r="B506">
            <v>173.4</v>
          </cell>
          <cell r="C506">
            <v>7980.874645082813</v>
          </cell>
          <cell r="E506">
            <v>7466.0133258210071</v>
          </cell>
          <cell r="F506">
            <v>1.068960675101017</v>
          </cell>
          <cell r="G506">
            <v>7980.874645082813</v>
          </cell>
          <cell r="H506" t="str">
            <v>לא</v>
          </cell>
          <cell r="I506">
            <v>7677.8259237890879</v>
          </cell>
          <cell r="J506">
            <v>1.0283702410810778</v>
          </cell>
          <cell r="K506">
            <v>7677.8259237890879</v>
          </cell>
          <cell r="L506" t="str">
            <v>לא</v>
          </cell>
          <cell r="M506">
            <v>7674.9432453238187</v>
          </cell>
          <cell r="N506">
            <v>1.0279841342876035</v>
          </cell>
          <cell r="O506">
            <v>-32.640997419102874</v>
          </cell>
          <cell r="P506">
            <v>7642.3022479047158</v>
          </cell>
        </row>
        <row r="507">
          <cell r="A507">
            <v>580379485</v>
          </cell>
          <cell r="B507">
            <v>999</v>
          </cell>
          <cell r="C507">
            <v>33957.810195163314</v>
          </cell>
          <cell r="E507">
            <v>0</v>
          </cell>
          <cell r="F507">
            <v>0</v>
          </cell>
          <cell r="G507">
            <v>33957.810195163314</v>
          </cell>
          <cell r="H507" t="str">
            <v>לא</v>
          </cell>
          <cell r="I507">
            <v>32668.368697179172</v>
          </cell>
          <cell r="J507">
            <v>0</v>
          </cell>
          <cell r="K507">
            <v>32668.368697179172</v>
          </cell>
          <cell r="L507" t="str">
            <v>לא</v>
          </cell>
          <cell r="M507">
            <v>32656.103193392864</v>
          </cell>
          <cell r="N507">
            <v>0</v>
          </cell>
          <cell r="O507">
            <v>-138.88412539114748</v>
          </cell>
          <cell r="P507">
            <v>32517.219068001716</v>
          </cell>
        </row>
        <row r="508">
          <cell r="A508">
            <v>580380038</v>
          </cell>
          <cell r="B508">
            <v>0</v>
          </cell>
          <cell r="C508">
            <v>0</v>
          </cell>
          <cell r="E508">
            <v>0</v>
          </cell>
          <cell r="F508">
            <v>0</v>
          </cell>
          <cell r="G508">
            <v>0</v>
          </cell>
          <cell r="H508" t="str">
            <v>לא</v>
          </cell>
          <cell r="I508">
            <v>0</v>
          </cell>
          <cell r="J508">
            <v>0</v>
          </cell>
          <cell r="K508">
            <v>0</v>
          </cell>
          <cell r="L508" t="str">
            <v>לא</v>
          </cell>
          <cell r="M508">
            <v>0</v>
          </cell>
          <cell r="N508">
            <v>0</v>
          </cell>
          <cell r="O508">
            <v>0</v>
          </cell>
          <cell r="P508">
            <v>0</v>
          </cell>
        </row>
        <row r="509">
          <cell r="A509">
            <v>580380079</v>
          </cell>
          <cell r="B509">
            <v>0</v>
          </cell>
          <cell r="C509">
            <v>0</v>
          </cell>
          <cell r="E509">
            <v>0</v>
          </cell>
          <cell r="F509">
            <v>0</v>
          </cell>
          <cell r="G509">
            <v>0</v>
          </cell>
          <cell r="H509" t="str">
            <v>לא</v>
          </cell>
          <cell r="I509">
            <v>0</v>
          </cell>
          <cell r="J509">
            <v>0</v>
          </cell>
          <cell r="K509">
            <v>0</v>
          </cell>
          <cell r="L509" t="str">
            <v>לא</v>
          </cell>
          <cell r="M509">
            <v>0</v>
          </cell>
          <cell r="N509">
            <v>0</v>
          </cell>
          <cell r="O509">
            <v>0</v>
          </cell>
          <cell r="P509">
            <v>0</v>
          </cell>
        </row>
        <row r="510">
          <cell r="A510">
            <v>580380244</v>
          </cell>
          <cell r="B510">
            <v>395.32</v>
          </cell>
          <cell r="C510">
            <v>49887.3907284628</v>
          </cell>
          <cell r="E510">
            <v>35900.177076989203</v>
          </cell>
          <cell r="F510">
            <v>1.3896140573757483</v>
          </cell>
          <cell r="G510">
            <v>49887.3907284628</v>
          </cell>
          <cell r="H510" t="str">
            <v>לא</v>
          </cell>
          <cell r="I510">
            <v>47993.07329569172</v>
          </cell>
          <cell r="J510">
            <v>1.3368478153399876</v>
          </cell>
          <cell r="K510">
            <v>47993.07329569172</v>
          </cell>
          <cell r="L510" t="str">
            <v>לא</v>
          </cell>
          <cell r="M510">
            <v>47975.054054275613</v>
          </cell>
          <cell r="N510">
            <v>1.3363458890854887</v>
          </cell>
          <cell r="O510">
            <v>-204.03455315725415</v>
          </cell>
          <cell r="P510">
            <v>47771.01950111836</v>
          </cell>
        </row>
        <row r="511">
          <cell r="A511">
            <v>580380780</v>
          </cell>
          <cell r="B511">
            <v>1809.5</v>
          </cell>
          <cell r="C511">
            <v>64448.147489270268</v>
          </cell>
          <cell r="E511">
            <v>81450.185995304724</v>
          </cell>
          <cell r="F511">
            <v>0.7912584446766695</v>
          </cell>
          <cell r="G511">
            <v>65160.148796243782</v>
          </cell>
          <cell r="H511" t="str">
            <v>כן</v>
          </cell>
          <cell r="I511">
            <v>65160.148796243782</v>
          </cell>
          <cell r="J511">
            <v>0.8</v>
          </cell>
          <cell r="K511">
            <v>65160.148796243782</v>
          </cell>
          <cell r="L511" t="str">
            <v>כן</v>
          </cell>
          <cell r="M511">
            <v>65160.148796243782</v>
          </cell>
          <cell r="N511">
            <v>0.8</v>
          </cell>
          <cell r="O511">
            <v>0</v>
          </cell>
          <cell r="P511">
            <v>65160.148796243782</v>
          </cell>
        </row>
        <row r="512">
          <cell r="A512">
            <v>580381440</v>
          </cell>
          <cell r="B512">
            <v>0</v>
          </cell>
          <cell r="C512">
            <v>0</v>
          </cell>
          <cell r="E512">
            <v>0</v>
          </cell>
          <cell r="F512">
            <v>0</v>
          </cell>
          <cell r="G512">
            <v>0</v>
          </cell>
          <cell r="H512" t="str">
            <v>לא</v>
          </cell>
          <cell r="I512">
            <v>0</v>
          </cell>
          <cell r="J512">
            <v>0</v>
          </cell>
          <cell r="K512">
            <v>0</v>
          </cell>
          <cell r="L512" t="str">
            <v>לא</v>
          </cell>
          <cell r="M512">
            <v>0</v>
          </cell>
          <cell r="N512">
            <v>0</v>
          </cell>
          <cell r="O512">
            <v>0</v>
          </cell>
          <cell r="P512">
            <v>0</v>
          </cell>
        </row>
        <row r="513">
          <cell r="A513">
            <v>580382307</v>
          </cell>
          <cell r="B513">
            <v>2.5</v>
          </cell>
          <cell r="C513">
            <v>12298.367206458768</v>
          </cell>
          <cell r="E513">
            <v>14054.180108093336</v>
          </cell>
          <cell r="F513">
            <v>0.87506827946345633</v>
          </cell>
          <cell r="G513">
            <v>12298.367206458768</v>
          </cell>
          <cell r="H513" t="str">
            <v>לא</v>
          </cell>
          <cell r="I513">
            <v>11831.375226047912</v>
          </cell>
          <cell r="J513">
            <v>0.84184030196358561</v>
          </cell>
          <cell r="K513">
            <v>11831.375226047912</v>
          </cell>
          <cell r="L513" t="str">
            <v>לא</v>
          </cell>
          <cell r="M513">
            <v>11826.933076549189</v>
          </cell>
          <cell r="N513">
            <v>0.84152422877649402</v>
          </cell>
          <cell r="O513">
            <v>-50.299120096132611</v>
          </cell>
          <cell r="P513">
            <v>11776.633956453055</v>
          </cell>
        </row>
        <row r="514">
          <cell r="A514">
            <v>580382315</v>
          </cell>
          <cell r="B514">
            <v>369</v>
          </cell>
          <cell r="C514">
            <v>13071.728398912175</v>
          </cell>
          <cell r="E514">
            <v>25566.426351023212</v>
          </cell>
          <cell r="F514">
            <v>0.51128492576315898</v>
          </cell>
          <cell r="G514">
            <v>20453.141080818572</v>
          </cell>
          <cell r="H514" t="str">
            <v>כן</v>
          </cell>
          <cell r="I514">
            <v>20453.141080818572</v>
          </cell>
          <cell r="J514">
            <v>0.8</v>
          </cell>
          <cell r="K514">
            <v>20453.141080818572</v>
          </cell>
          <cell r="L514" t="str">
            <v>כן</v>
          </cell>
          <cell r="M514">
            <v>20453.141080818572</v>
          </cell>
          <cell r="N514">
            <v>0.8</v>
          </cell>
          <cell r="O514">
            <v>0</v>
          </cell>
          <cell r="P514">
            <v>20453.141080818572</v>
          </cell>
        </row>
        <row r="515">
          <cell r="A515">
            <v>580382406</v>
          </cell>
          <cell r="B515">
            <v>210.18</v>
          </cell>
          <cell r="C515">
            <v>29559.998039916318</v>
          </cell>
          <cell r="E515">
            <v>27827.921065625324</v>
          </cell>
          <cell r="F515">
            <v>1.0622424136609527</v>
          </cell>
          <cell r="G515">
            <v>29559.998039916318</v>
          </cell>
          <cell r="H515" t="str">
            <v>לא</v>
          </cell>
          <cell r="I515">
            <v>28437.549686093225</v>
          </cell>
          <cell r="J515">
            <v>1.0219070845799167</v>
          </cell>
          <cell r="K515">
            <v>28437.549686093225</v>
          </cell>
          <cell r="L515" t="str">
            <v>לא</v>
          </cell>
          <cell r="M515">
            <v>28426.872664642255</v>
          </cell>
          <cell r="N515">
            <v>1.021523404411147</v>
          </cell>
          <cell r="O515">
            <v>-120.89750342389732</v>
          </cell>
          <cell r="P515">
            <v>28305.975161218357</v>
          </cell>
        </row>
        <row r="516">
          <cell r="A516">
            <v>580382463</v>
          </cell>
          <cell r="B516">
            <v>14.75</v>
          </cell>
          <cell r="C516">
            <v>164455.62916905232</v>
          </cell>
          <cell r="E516">
            <v>170611.61527710006</v>
          </cell>
          <cell r="F516">
            <v>0.96391813008716054</v>
          </cell>
          <cell r="G516">
            <v>164455.62916905232</v>
          </cell>
          <cell r="H516" t="str">
            <v>לא</v>
          </cell>
          <cell r="I516">
            <v>158210.94166980154</v>
          </cell>
          <cell r="J516">
            <v>0.92731635775701504</v>
          </cell>
          <cell r="K516">
            <v>158210.94166980154</v>
          </cell>
          <cell r="L516" t="str">
            <v>לא</v>
          </cell>
          <cell r="M516">
            <v>158151.54057383395</v>
          </cell>
          <cell r="N516">
            <v>0.92696819215368775</v>
          </cell>
          <cell r="O516">
            <v>-672.60745294017545</v>
          </cell>
          <cell r="P516">
            <v>157478.93312089378</v>
          </cell>
        </row>
        <row r="517">
          <cell r="A517">
            <v>580383214</v>
          </cell>
          <cell r="B517">
            <v>0</v>
          </cell>
          <cell r="C517">
            <v>0</v>
          </cell>
          <cell r="E517">
            <v>0</v>
          </cell>
          <cell r="F517">
            <v>0</v>
          </cell>
          <cell r="G517">
            <v>0</v>
          </cell>
          <cell r="H517" t="str">
            <v>לא</v>
          </cell>
          <cell r="I517">
            <v>0</v>
          </cell>
          <cell r="J517">
            <v>0</v>
          </cell>
          <cell r="K517">
            <v>0</v>
          </cell>
          <cell r="L517" t="str">
            <v>לא</v>
          </cell>
          <cell r="M517">
            <v>0</v>
          </cell>
          <cell r="N517">
            <v>0</v>
          </cell>
          <cell r="O517">
            <v>0</v>
          </cell>
          <cell r="P517">
            <v>0</v>
          </cell>
        </row>
        <row r="518">
          <cell r="A518">
            <v>580383776</v>
          </cell>
          <cell r="B518">
            <v>0</v>
          </cell>
          <cell r="C518">
            <v>0</v>
          </cell>
          <cell r="E518">
            <v>0</v>
          </cell>
          <cell r="F518">
            <v>0</v>
          </cell>
          <cell r="G518">
            <v>0</v>
          </cell>
          <cell r="H518" t="str">
            <v>לא</v>
          </cell>
          <cell r="I518">
            <v>0</v>
          </cell>
          <cell r="J518">
            <v>0</v>
          </cell>
          <cell r="K518">
            <v>0</v>
          </cell>
          <cell r="L518" t="str">
            <v>לא</v>
          </cell>
          <cell r="M518">
            <v>0</v>
          </cell>
          <cell r="N518">
            <v>0</v>
          </cell>
          <cell r="O518">
            <v>0</v>
          </cell>
          <cell r="P518">
            <v>0</v>
          </cell>
        </row>
        <row r="519">
          <cell r="A519">
            <v>580384204</v>
          </cell>
          <cell r="B519">
            <v>10.581999999999999</v>
          </cell>
          <cell r="C519">
            <v>52056.528711498671</v>
          </cell>
          <cell r="E519">
            <v>120925.76711850737</v>
          </cell>
          <cell r="F519">
            <v>0.43048334488118833</v>
          </cell>
          <cell r="G519">
            <v>96740.613694805899</v>
          </cell>
          <cell r="H519" t="str">
            <v>כן</v>
          </cell>
          <cell r="I519">
            <v>96740.613694805899</v>
          </cell>
          <cell r="J519">
            <v>0.8</v>
          </cell>
          <cell r="K519">
            <v>96740.613694805899</v>
          </cell>
          <cell r="L519" t="str">
            <v>כן</v>
          </cell>
          <cell r="M519">
            <v>96740.613694805899</v>
          </cell>
          <cell r="N519">
            <v>0.8</v>
          </cell>
          <cell r="O519">
            <v>0</v>
          </cell>
          <cell r="P519">
            <v>96740.613694805899</v>
          </cell>
        </row>
        <row r="520">
          <cell r="A520">
            <v>580384816</v>
          </cell>
          <cell r="B520">
            <v>6.75</v>
          </cell>
          <cell r="C520">
            <v>33205.59145743867</v>
          </cell>
          <cell r="E520">
            <v>20442.443793590312</v>
          </cell>
          <cell r="F520">
            <v>1.6243454937540402</v>
          </cell>
          <cell r="G520">
            <v>33205.59145743867</v>
          </cell>
          <cell r="H520" t="str">
            <v>לא</v>
          </cell>
          <cell r="I520">
            <v>31944.713110329361</v>
          </cell>
          <cell r="J520">
            <v>1.5626660605199054</v>
          </cell>
          <cell r="K520">
            <v>31944.713110329361</v>
          </cell>
          <cell r="L520" t="str">
            <v>לא</v>
          </cell>
          <cell r="M520">
            <v>31932.719306682808</v>
          </cell>
          <cell r="N520">
            <v>1.5620793496663667</v>
          </cell>
          <cell r="O520">
            <v>-135.80762425955805</v>
          </cell>
          <cell r="P520">
            <v>31796.911682423248</v>
          </cell>
        </row>
        <row r="521">
          <cell r="A521">
            <v>580384881</v>
          </cell>
          <cell r="B521">
            <v>42</v>
          </cell>
          <cell r="C521">
            <v>468280.43560001341</v>
          </cell>
          <cell r="E521">
            <v>389969.40634765732</v>
          </cell>
          <cell r="F521">
            <v>1.2008132637526492</v>
          </cell>
          <cell r="G521">
            <v>468280.43560001341</v>
          </cell>
          <cell r="H521" t="str">
            <v>לא</v>
          </cell>
          <cell r="I521">
            <v>450498.9525512993</v>
          </cell>
          <cell r="J521">
            <v>1.1552161405956034</v>
          </cell>
          <cell r="K521">
            <v>450498.9525512993</v>
          </cell>
          <cell r="L521" t="str">
            <v>לא</v>
          </cell>
          <cell r="M521">
            <v>450329.81044752715</v>
          </cell>
          <cell r="N521">
            <v>1.1547824088694245</v>
          </cell>
          <cell r="O521">
            <v>-1915.2212219313469</v>
          </cell>
          <cell r="P521">
            <v>448414.58922559582</v>
          </cell>
        </row>
        <row r="522">
          <cell r="A522">
            <v>580386092</v>
          </cell>
          <cell r="B522">
            <v>38.456000000000003</v>
          </cell>
          <cell r="C522">
            <v>189178.40371663135</v>
          </cell>
          <cell r="E522">
            <v>217312.75992139324</v>
          </cell>
          <cell r="F522">
            <v>0.87053518525585571</v>
          </cell>
          <cell r="G522">
            <v>189178.40371663135</v>
          </cell>
          <cell r="H522" t="str">
            <v>לא</v>
          </cell>
          <cell r="I522">
            <v>181994.94627715941</v>
          </cell>
          <cell r="J522">
            <v>0.83747933781242734</v>
          </cell>
          <cell r="K522">
            <v>181994.94627715941</v>
          </cell>
          <cell r="L522" t="str">
            <v>לא</v>
          </cell>
          <cell r="M522">
            <v>181926.61535671024</v>
          </cell>
          <cell r="N522">
            <v>0.83716490197132032</v>
          </cell>
          <cell r="O522">
            <v>-773.72118496675034</v>
          </cell>
          <cell r="P522">
            <v>181152.89417174351</v>
          </cell>
        </row>
        <row r="523">
          <cell r="A523">
            <v>580386316</v>
          </cell>
          <cell r="B523">
            <v>0</v>
          </cell>
          <cell r="C523">
            <v>0</v>
          </cell>
          <cell r="E523">
            <v>0</v>
          </cell>
          <cell r="F523">
            <v>0</v>
          </cell>
          <cell r="G523">
            <v>0</v>
          </cell>
          <cell r="H523" t="str">
            <v>לא</v>
          </cell>
          <cell r="I523">
            <v>0</v>
          </cell>
          <cell r="J523">
            <v>0</v>
          </cell>
          <cell r="K523">
            <v>0</v>
          </cell>
          <cell r="L523" t="str">
            <v>לא</v>
          </cell>
          <cell r="M523">
            <v>0</v>
          </cell>
          <cell r="N523">
            <v>0</v>
          </cell>
          <cell r="O523">
            <v>0</v>
          </cell>
          <cell r="P523">
            <v>0</v>
          </cell>
        </row>
        <row r="524">
          <cell r="A524">
            <v>580386456</v>
          </cell>
          <cell r="B524">
            <v>335.625</v>
          </cell>
          <cell r="C524">
            <v>328376.70920775668</v>
          </cell>
          <cell r="E524">
            <v>323590.67188801814</v>
          </cell>
          <cell r="F524">
            <v>1.0147904057054982</v>
          </cell>
          <cell r="G524">
            <v>328376.70920775668</v>
          </cell>
          <cell r="H524" t="str">
            <v>לא</v>
          </cell>
          <cell r="I524">
            <v>315907.6320384561</v>
          </cell>
          <cell r="J524">
            <v>0.97625691802320913</v>
          </cell>
          <cell r="K524">
            <v>315907.6320384561</v>
          </cell>
          <cell r="L524" t="str">
            <v>לא</v>
          </cell>
          <cell r="M524">
            <v>315789.02292476548</v>
          </cell>
          <cell r="N524">
            <v>0.97589037743970408</v>
          </cell>
          <cell r="O524">
            <v>-1343.0286521725791</v>
          </cell>
          <cell r="P524">
            <v>314445.99427259288</v>
          </cell>
        </row>
        <row r="525">
          <cell r="A525">
            <v>580387504</v>
          </cell>
          <cell r="B525">
            <v>17</v>
          </cell>
          <cell r="C525">
            <v>189542.0810761959</v>
          </cell>
          <cell r="E525">
            <v>198031.33916091971</v>
          </cell>
          <cell r="F525">
            <v>0.95713174429515191</v>
          </cell>
          <cell r="G525">
            <v>189542.0810761959</v>
          </cell>
          <cell r="H525" t="str">
            <v>לא</v>
          </cell>
          <cell r="I525">
            <v>182344.81412790684</v>
          </cell>
          <cell r="J525">
            <v>0.9207876637128326</v>
          </cell>
          <cell r="K525">
            <v>182344.81412790684</v>
          </cell>
          <cell r="L525" t="str">
            <v>לא</v>
          </cell>
          <cell r="M525">
            <v>182276.35184780858</v>
          </cell>
          <cell r="N525">
            <v>0.92044194934061074</v>
          </cell>
          <cell r="O525">
            <v>-775.20858982935454</v>
          </cell>
          <cell r="P525">
            <v>181501.14325797922</v>
          </cell>
        </row>
        <row r="526">
          <cell r="A526">
            <v>580388205</v>
          </cell>
          <cell r="B526">
            <v>0</v>
          </cell>
          <cell r="C526">
            <v>0</v>
          </cell>
          <cell r="E526">
            <v>14832.214686299072</v>
          </cell>
          <cell r="F526">
            <v>0</v>
          </cell>
          <cell r="G526">
            <v>0</v>
          </cell>
          <cell r="H526" t="str">
            <v>לא</v>
          </cell>
          <cell r="I526">
            <v>0</v>
          </cell>
          <cell r="J526">
            <v>0</v>
          </cell>
          <cell r="K526">
            <v>0</v>
          </cell>
          <cell r="L526" t="str">
            <v>לא</v>
          </cell>
          <cell r="M526">
            <v>0</v>
          </cell>
          <cell r="N526">
            <v>0</v>
          </cell>
          <cell r="O526">
            <v>0</v>
          </cell>
          <cell r="P526">
            <v>0</v>
          </cell>
        </row>
        <row r="527">
          <cell r="A527">
            <v>580388536</v>
          </cell>
          <cell r="B527">
            <v>2315.64</v>
          </cell>
          <cell r="C527">
            <v>342617.88644697005</v>
          </cell>
          <cell r="E527">
            <v>324736.36258925486</v>
          </cell>
          <cell r="F527">
            <v>1.0550647414879522</v>
          </cell>
          <cell r="G527">
            <v>342617.88644697005</v>
          </cell>
          <cell r="H527" t="str">
            <v>לא</v>
          </cell>
          <cell r="I527">
            <v>329608.0451704773</v>
          </cell>
          <cell r="J527">
            <v>1.0150019620296864</v>
          </cell>
          <cell r="K527">
            <v>329608.0451704773</v>
          </cell>
          <cell r="L527" t="str">
            <v>לא</v>
          </cell>
          <cell r="M527">
            <v>329484.29216757987</v>
          </cell>
          <cell r="N527">
            <v>1.0146208744240031</v>
          </cell>
          <cell r="O527">
            <v>-1401.2736754541504</v>
          </cell>
          <cell r="P527">
            <v>328083.01849212573</v>
          </cell>
        </row>
        <row r="528">
          <cell r="A528">
            <v>580391845</v>
          </cell>
          <cell r="B528">
            <v>502.98</v>
          </cell>
          <cell r="C528">
            <v>42113.213577685434</v>
          </cell>
          <cell r="E528">
            <v>40406.909568339994</v>
          </cell>
          <cell r="F528">
            <v>1.0422280255425023</v>
          </cell>
          <cell r="G528">
            <v>42113.213577685434</v>
          </cell>
          <cell r="H528" t="str">
            <v>לא</v>
          </cell>
          <cell r="I528">
            <v>40514.096176167259</v>
          </cell>
          <cell r="J528">
            <v>1.0026526801720874</v>
          </cell>
          <cell r="K528">
            <v>40514.096176167259</v>
          </cell>
          <cell r="L528" t="str">
            <v>לא</v>
          </cell>
          <cell r="M528">
            <v>40498.884954429996</v>
          </cell>
          <cell r="N528">
            <v>1.0022762291665599</v>
          </cell>
          <cell r="O528">
            <v>-172.23892829168662</v>
          </cell>
          <cell r="P528">
            <v>40326.646026138311</v>
          </cell>
        </row>
        <row r="529">
          <cell r="A529">
            <v>580393122</v>
          </cell>
          <cell r="B529">
            <v>0</v>
          </cell>
          <cell r="C529">
            <v>0</v>
          </cell>
          <cell r="E529">
            <v>0</v>
          </cell>
          <cell r="F529">
            <v>0</v>
          </cell>
          <cell r="G529">
            <v>0</v>
          </cell>
          <cell r="H529" t="str">
            <v>לא</v>
          </cell>
          <cell r="I529">
            <v>0</v>
          </cell>
          <cell r="J529">
            <v>0</v>
          </cell>
          <cell r="K529">
            <v>0</v>
          </cell>
          <cell r="L529" t="str">
            <v>לא</v>
          </cell>
          <cell r="M529">
            <v>0</v>
          </cell>
          <cell r="N529">
            <v>0</v>
          </cell>
          <cell r="O529">
            <v>0</v>
          </cell>
          <cell r="P529">
            <v>0</v>
          </cell>
        </row>
        <row r="530">
          <cell r="A530">
            <v>580393502</v>
          </cell>
          <cell r="B530">
            <v>0</v>
          </cell>
          <cell r="C530">
            <v>0</v>
          </cell>
          <cell r="E530">
            <v>0</v>
          </cell>
          <cell r="F530">
            <v>0</v>
          </cell>
          <cell r="G530">
            <v>0</v>
          </cell>
          <cell r="H530" t="str">
            <v>לא</v>
          </cell>
          <cell r="I530">
            <v>0</v>
          </cell>
          <cell r="J530">
            <v>0</v>
          </cell>
          <cell r="K530">
            <v>0</v>
          </cell>
          <cell r="L530" t="str">
            <v>לא</v>
          </cell>
          <cell r="M530">
            <v>0</v>
          </cell>
          <cell r="N530">
            <v>0</v>
          </cell>
          <cell r="O530">
            <v>0</v>
          </cell>
          <cell r="P530">
            <v>0</v>
          </cell>
        </row>
        <row r="531">
          <cell r="A531">
            <v>580394278</v>
          </cell>
          <cell r="B531">
            <v>134.37799999999999</v>
          </cell>
          <cell r="C531">
            <v>661051.99538780644</v>
          </cell>
          <cell r="E531">
            <v>605204.93677292659</v>
          </cell>
          <cell r="F531">
            <v>1.0922779297086826</v>
          </cell>
          <cell r="G531">
            <v>661051.99538780644</v>
          </cell>
          <cell r="H531" t="str">
            <v>לא</v>
          </cell>
          <cell r="I531">
            <v>635950.61605034652</v>
          </cell>
          <cell r="J531">
            <v>1.0508020959666358</v>
          </cell>
          <cell r="K531">
            <v>635950.61605034652</v>
          </cell>
          <cell r="L531" t="str">
            <v>לא</v>
          </cell>
          <cell r="M531">
            <v>635711.84518421069</v>
          </cell>
          <cell r="N531">
            <v>1.0504075670201123</v>
          </cell>
          <cell r="O531">
            <v>-2703.6380641112428</v>
          </cell>
          <cell r="P531">
            <v>633008.20712009945</v>
          </cell>
        </row>
        <row r="532">
          <cell r="A532">
            <v>580395044</v>
          </cell>
          <cell r="B532">
            <v>0</v>
          </cell>
          <cell r="C532">
            <v>0</v>
          </cell>
          <cell r="E532">
            <v>22867.526787600043</v>
          </cell>
          <cell r="F532">
            <v>0</v>
          </cell>
          <cell r="G532">
            <v>0</v>
          </cell>
          <cell r="H532" t="str">
            <v>לא</v>
          </cell>
          <cell r="I532">
            <v>0</v>
          </cell>
          <cell r="J532">
            <v>0</v>
          </cell>
          <cell r="K532">
            <v>0</v>
          </cell>
          <cell r="L532" t="str">
            <v>לא</v>
          </cell>
          <cell r="M532">
            <v>0</v>
          </cell>
          <cell r="N532">
            <v>0</v>
          </cell>
          <cell r="O532">
            <v>0</v>
          </cell>
          <cell r="P532">
            <v>0</v>
          </cell>
        </row>
        <row r="533">
          <cell r="A533">
            <v>580395275</v>
          </cell>
          <cell r="B533">
            <v>6.1560000000000006</v>
          </cell>
          <cell r="C533">
            <v>30283.499409184074</v>
          </cell>
          <cell r="E533">
            <v>30357.029033481609</v>
          </cell>
          <cell r="F533">
            <v>0.99757783858834026</v>
          </cell>
          <cell r="G533">
            <v>30283.499409184074</v>
          </cell>
          <cell r="H533" t="str">
            <v>לא</v>
          </cell>
          <cell r="I533">
            <v>29133.578356620383</v>
          </cell>
          <cell r="J533">
            <v>0.95969794423848764</v>
          </cell>
          <cell r="K533">
            <v>29133.578356620383</v>
          </cell>
          <cell r="L533" t="str">
            <v>לא</v>
          </cell>
          <cell r="M533">
            <v>29122.640007694725</v>
          </cell>
          <cell r="N533">
            <v>0.95933762080520324</v>
          </cell>
          <cell r="O533">
            <v>-123.85655332471696</v>
          </cell>
          <cell r="P533">
            <v>28998.783454370008</v>
          </cell>
        </row>
        <row r="534">
          <cell r="A534">
            <v>580395465</v>
          </cell>
          <cell r="B534">
            <v>47.64</v>
          </cell>
          <cell r="C534">
            <v>234357.68548627829</v>
          </cell>
          <cell r="E534">
            <v>245245.44288622867</v>
          </cell>
          <cell r="F534">
            <v>0.95560464948169777</v>
          </cell>
          <cell r="G534">
            <v>234357.68548627829</v>
          </cell>
          <cell r="H534" t="str">
            <v>לא</v>
          </cell>
          <cell r="I534">
            <v>225458.68630756903</v>
          </cell>
          <cell r="J534">
            <v>0.91931855554258401</v>
          </cell>
          <cell r="K534">
            <v>225458.68630756903</v>
          </cell>
          <cell r="L534" t="str">
            <v>לא</v>
          </cell>
          <cell r="M534">
            <v>225374.03670672135</v>
          </cell>
          <cell r="N534">
            <v>0.91897339275443413</v>
          </cell>
          <cell r="O534">
            <v>-958.50003255190302</v>
          </cell>
          <cell r="P534">
            <v>224415.53667416945</v>
          </cell>
        </row>
        <row r="535">
          <cell r="A535">
            <v>580395523</v>
          </cell>
          <cell r="B535">
            <v>266.88</v>
          </cell>
          <cell r="C535">
            <v>127387.75015296851</v>
          </cell>
          <cell r="E535">
            <v>147572.50996303139</v>
          </cell>
          <cell r="F535">
            <v>0.86322141017240006</v>
          </cell>
          <cell r="G535">
            <v>127387.75015296851</v>
          </cell>
          <cell r="H535" t="str">
            <v>לא</v>
          </cell>
          <cell r="I535">
            <v>122550.59927551089</v>
          </cell>
          <cell r="J535">
            <v>0.83044328043353888</v>
          </cell>
          <cell r="K535">
            <v>122550.59927551089</v>
          </cell>
          <cell r="L535" t="str">
            <v>לא</v>
          </cell>
          <cell r="M535">
            <v>122504.58703494383</v>
          </cell>
          <cell r="N535">
            <v>0.83013148631566025</v>
          </cell>
          <cell r="O535">
            <v>-521.00344998279593</v>
          </cell>
          <cell r="P535">
            <v>121983.58358496104</v>
          </cell>
        </row>
        <row r="536">
          <cell r="A536">
            <v>580396059</v>
          </cell>
          <cell r="B536">
            <v>6.75</v>
          </cell>
          <cell r="C536">
            <v>75259.355721430722</v>
          </cell>
          <cell r="E536">
            <v>54839.4477676393</v>
          </cell>
          <cell r="F536">
            <v>1.3723580157173134</v>
          </cell>
          <cell r="G536">
            <v>75259.355721430722</v>
          </cell>
          <cell r="H536" t="str">
            <v>לא</v>
          </cell>
          <cell r="I536">
            <v>72401.617374315945</v>
          </cell>
          <cell r="J536">
            <v>1.3202470178235468</v>
          </cell>
          <cell r="K536">
            <v>72401.617374315945</v>
          </cell>
          <cell r="L536" t="str">
            <v>לא</v>
          </cell>
          <cell r="M536">
            <v>72374.433821923987</v>
          </cell>
          <cell r="N536">
            <v>1.3197513244221992</v>
          </cell>
          <cell r="O536">
            <v>-307.80341066753783</v>
          </cell>
          <cell r="P536">
            <v>72066.630411256454</v>
          </cell>
        </row>
        <row r="537">
          <cell r="A537">
            <v>580396836</v>
          </cell>
          <cell r="B537">
            <v>6.1199999999999992</v>
          </cell>
          <cell r="C537">
            <v>3921.7254722758221</v>
          </cell>
          <cell r="E537">
            <v>24708.996686052058</v>
          </cell>
          <cell r="F537">
            <v>0.15871649999004575</v>
          </cell>
          <cell r="G537">
            <v>19767.197348841648</v>
          </cell>
          <cell r="H537" t="str">
            <v>כן</v>
          </cell>
          <cell r="I537">
            <v>19767.197348841648</v>
          </cell>
          <cell r="J537">
            <v>0.8</v>
          </cell>
          <cell r="K537">
            <v>19767.197348841648</v>
          </cell>
          <cell r="L537" t="str">
            <v>כן</v>
          </cell>
          <cell r="M537">
            <v>19767.197348841648</v>
          </cell>
          <cell r="N537">
            <v>0.8</v>
          </cell>
          <cell r="O537">
            <v>0</v>
          </cell>
          <cell r="P537">
            <v>19767.197348841648</v>
          </cell>
        </row>
        <row r="538">
          <cell r="A538">
            <v>580397107</v>
          </cell>
          <cell r="B538">
            <v>8.6159999999999997</v>
          </cell>
          <cell r="C538">
            <v>91204.84041036047</v>
          </cell>
          <cell r="E538">
            <v>51183.484583130019</v>
          </cell>
          <cell r="F538">
            <v>1.781919327165572</v>
          </cell>
          <cell r="G538">
            <v>91204.84041036047</v>
          </cell>
          <cell r="H538" t="str">
            <v>לא</v>
          </cell>
          <cell r="I538">
            <v>87741.622217955053</v>
          </cell>
          <cell r="J538">
            <v>1.7142565210746619</v>
          </cell>
          <cell r="K538">
            <v>87741.622217955053</v>
          </cell>
          <cell r="L538" t="str">
            <v>לא</v>
          </cell>
          <cell r="M538">
            <v>87708.679183379107</v>
          </cell>
          <cell r="N538">
            <v>1.7136128948181797</v>
          </cell>
          <cell r="O538">
            <v>-373.01888487604174</v>
          </cell>
          <cell r="P538">
            <v>87335.660298503062</v>
          </cell>
        </row>
        <row r="539">
          <cell r="A539">
            <v>580397545</v>
          </cell>
          <cell r="B539">
            <v>6.75</v>
          </cell>
          <cell r="C539">
            <v>75259.355721430722</v>
          </cell>
          <cell r="E539">
            <v>82259.17165145895</v>
          </cell>
          <cell r="F539">
            <v>0.91490534381154232</v>
          </cell>
          <cell r="G539">
            <v>75259.355721430722</v>
          </cell>
          <cell r="H539" t="str">
            <v>לא</v>
          </cell>
          <cell r="I539">
            <v>72401.617374315945</v>
          </cell>
          <cell r="J539">
            <v>0.88016467854903113</v>
          </cell>
          <cell r="K539">
            <v>72401.617374315945</v>
          </cell>
          <cell r="L539" t="str">
            <v>לא</v>
          </cell>
          <cell r="M539">
            <v>72374.433821923987</v>
          </cell>
          <cell r="N539">
            <v>0.87983421628146619</v>
          </cell>
          <cell r="O539">
            <v>-307.80341066753783</v>
          </cell>
          <cell r="P539">
            <v>72066.630411256454</v>
          </cell>
        </row>
        <row r="540">
          <cell r="A540">
            <v>580398642</v>
          </cell>
          <cell r="B540">
            <v>6.5</v>
          </cell>
          <cell r="C540">
            <v>31975.754736792795</v>
          </cell>
          <cell r="E540">
            <v>19675.852151330673</v>
          </cell>
          <cell r="F540">
            <v>1.6251268047178471</v>
          </cell>
          <cell r="G540">
            <v>31975.754736792795</v>
          </cell>
          <cell r="H540" t="str">
            <v>לא</v>
          </cell>
          <cell r="I540">
            <v>30761.575587724572</v>
          </cell>
          <cell r="J540">
            <v>1.5634177036466588</v>
          </cell>
          <cell r="K540">
            <v>30761.575587724572</v>
          </cell>
          <cell r="L540" t="str">
            <v>לא</v>
          </cell>
          <cell r="M540">
            <v>30750.02599902789</v>
          </cell>
          <cell r="N540">
            <v>1.5628307105849173</v>
          </cell>
          <cell r="O540">
            <v>-130.77771224994478</v>
          </cell>
          <cell r="P540">
            <v>30619.248286777944</v>
          </cell>
        </row>
        <row r="541">
          <cell r="A541">
            <v>580399111</v>
          </cell>
          <cell r="B541">
            <v>7.39</v>
          </cell>
          <cell r="C541">
            <v>82395.057597240448</v>
          </cell>
          <cell r="E541">
            <v>62456.037735366983</v>
          </cell>
          <cell r="F541">
            <v>1.3192488762472774</v>
          </cell>
          <cell r="G541">
            <v>82395.057597240448</v>
          </cell>
          <cell r="H541" t="str">
            <v>לא</v>
          </cell>
          <cell r="I541">
            <v>79266.363317954791</v>
          </cell>
          <cell r="J541">
            <v>1.2691545316053348</v>
          </cell>
          <cell r="K541">
            <v>79266.363317954791</v>
          </cell>
          <cell r="L541" t="str">
            <v>לא</v>
          </cell>
          <cell r="M541">
            <v>79236.602362076781</v>
          </cell>
          <cell r="N541">
            <v>1.2686780211356166</v>
          </cell>
          <cell r="O541">
            <v>-336.98773404934883</v>
          </cell>
          <cell r="P541">
            <v>78899.614628027426</v>
          </cell>
        </row>
        <row r="542">
          <cell r="A542">
            <v>580399285</v>
          </cell>
          <cell r="B542">
            <v>26</v>
          </cell>
          <cell r="C542">
            <v>1540.9781726096658</v>
          </cell>
          <cell r="E542">
            <v>935.58173496622544</v>
          </cell>
          <cell r="F542">
            <v>1.647080222943103</v>
          </cell>
          <cell r="G542">
            <v>1540.9781726096658</v>
          </cell>
          <cell r="H542" t="str">
            <v>לא</v>
          </cell>
          <cell r="I542">
            <v>1482.464352318224</v>
          </cell>
          <cell r="J542">
            <v>1.5845375095653627</v>
          </cell>
          <cell r="K542">
            <v>1482.464352318224</v>
          </cell>
          <cell r="L542" t="str">
            <v>לא</v>
          </cell>
          <cell r="M542">
            <v>1481.9077536005173</v>
          </cell>
          <cell r="N542">
            <v>1.5839425869659738</v>
          </cell>
          <cell r="O542">
            <v>-6.3024501438619005</v>
          </cell>
          <cell r="P542">
            <v>1475.6053034566553</v>
          </cell>
        </row>
        <row r="543">
          <cell r="A543">
            <v>580399731</v>
          </cell>
          <cell r="B543">
            <v>48.1</v>
          </cell>
          <cell r="C543">
            <v>7067.5850677395902</v>
          </cell>
          <cell r="E543">
            <v>6480.4479667552469</v>
          </cell>
          <cell r="F543">
            <v>1.0906013139826694</v>
          </cell>
          <cell r="G543">
            <v>7067.5850677395902</v>
          </cell>
          <cell r="H543" t="str">
            <v>לא</v>
          </cell>
          <cell r="I543">
            <v>6799.2156580367664</v>
          </cell>
          <cell r="J543">
            <v>1.0491891444722341</v>
          </cell>
          <cell r="K543">
            <v>6799.2156580367664</v>
          </cell>
          <cell r="L543" t="str">
            <v>לא</v>
          </cell>
          <cell r="M543">
            <v>6796.6628582269377</v>
          </cell>
          <cell r="N543">
            <v>1.0487952211164839</v>
          </cell>
          <cell r="O543">
            <v>-28.905732293078035</v>
          </cell>
          <cell r="P543">
            <v>6767.7571259338592</v>
          </cell>
        </row>
        <row r="544">
          <cell r="A544">
            <v>580400166</v>
          </cell>
          <cell r="B544">
            <v>0</v>
          </cell>
          <cell r="C544">
            <v>0</v>
          </cell>
          <cell r="E544">
            <v>0</v>
          </cell>
          <cell r="F544">
            <v>0</v>
          </cell>
          <cell r="G544">
            <v>0</v>
          </cell>
          <cell r="H544" t="str">
            <v>לא</v>
          </cell>
          <cell r="I544">
            <v>0</v>
          </cell>
          <cell r="J544">
            <v>0</v>
          </cell>
          <cell r="K544">
            <v>0</v>
          </cell>
          <cell r="L544" t="str">
            <v>לא</v>
          </cell>
          <cell r="M544">
            <v>0</v>
          </cell>
          <cell r="N544">
            <v>0</v>
          </cell>
          <cell r="O544">
            <v>0</v>
          </cell>
          <cell r="P544">
            <v>0</v>
          </cell>
        </row>
        <row r="545">
          <cell r="A545">
            <v>580400224</v>
          </cell>
          <cell r="B545">
            <v>0</v>
          </cell>
          <cell r="C545">
            <v>0</v>
          </cell>
          <cell r="E545">
            <v>0</v>
          </cell>
          <cell r="F545">
            <v>0</v>
          </cell>
          <cell r="G545">
            <v>0</v>
          </cell>
          <cell r="H545" t="str">
            <v>לא</v>
          </cell>
          <cell r="I545">
            <v>0</v>
          </cell>
          <cell r="J545">
            <v>0</v>
          </cell>
          <cell r="K545">
            <v>0</v>
          </cell>
          <cell r="L545" t="str">
            <v>לא</v>
          </cell>
          <cell r="M545">
            <v>0</v>
          </cell>
          <cell r="N545">
            <v>0</v>
          </cell>
          <cell r="O545">
            <v>0</v>
          </cell>
          <cell r="P545">
            <v>0</v>
          </cell>
        </row>
        <row r="546">
          <cell r="A546">
            <v>580401206</v>
          </cell>
          <cell r="B546">
            <v>439.2</v>
          </cell>
          <cell r="C546">
            <v>45412.717736607599</v>
          </cell>
          <cell r="E546">
            <v>62518.64247433962</v>
          </cell>
          <cell r="F546">
            <v>0.72638681742405009</v>
          </cell>
          <cell r="G546">
            <v>50014.913979471698</v>
          </cell>
          <cell r="H546" t="str">
            <v>כן</v>
          </cell>
          <cell r="I546">
            <v>50014.913979471698</v>
          </cell>
          <cell r="J546">
            <v>0.8</v>
          </cell>
          <cell r="K546">
            <v>50014.913979471698</v>
          </cell>
          <cell r="L546" t="str">
            <v>כן</v>
          </cell>
          <cell r="M546">
            <v>50014.913979471698</v>
          </cell>
          <cell r="N546">
            <v>0.8</v>
          </cell>
          <cell r="O546">
            <v>0</v>
          </cell>
          <cell r="P546">
            <v>50014.913979471698</v>
          </cell>
        </row>
        <row r="547">
          <cell r="A547">
            <v>580401339</v>
          </cell>
          <cell r="B547">
            <v>30.75</v>
          </cell>
          <cell r="C547">
            <v>342848.17606429552</v>
          </cell>
          <cell r="E547">
            <v>265057.33087692328</v>
          </cell>
          <cell r="F547">
            <v>1.2934868653887321</v>
          </cell>
          <cell r="G547">
            <v>342848.17606429552</v>
          </cell>
          <cell r="H547" t="str">
            <v>לא</v>
          </cell>
          <cell r="I547">
            <v>329829.59026077267</v>
          </cell>
          <cell r="J547">
            <v>1.2443707524313889</v>
          </cell>
          <cell r="K547">
            <v>329829.59026077267</v>
          </cell>
          <cell r="L547" t="str">
            <v>לא</v>
          </cell>
          <cell r="M547">
            <v>329705.75407765381</v>
          </cell>
          <cell r="N547">
            <v>1.243903547156556</v>
          </cell>
          <cell r="O547">
            <v>-1402.2155374854503</v>
          </cell>
          <cell r="P547">
            <v>328303.53854016837</v>
          </cell>
        </row>
        <row r="548">
          <cell r="A548">
            <v>580401818</v>
          </cell>
          <cell r="B548">
            <v>975.66000000000008</v>
          </cell>
          <cell r="C548">
            <v>855590.00526628341</v>
          </cell>
          <cell r="E548">
            <v>865659.91943376721</v>
          </cell>
          <cell r="F548">
            <v>0.98836735542281939</v>
          </cell>
          <cell r="G548">
            <v>855590.00526628341</v>
          </cell>
          <cell r="H548" t="str">
            <v>לא</v>
          </cell>
          <cell r="I548">
            <v>823101.65422979777</v>
          </cell>
          <cell r="J548">
            <v>0.95083720032711339</v>
          </cell>
          <cell r="K548">
            <v>823101.65422979777</v>
          </cell>
          <cell r="L548" t="str">
            <v>לא</v>
          </cell>
          <cell r="M548">
            <v>822792.61656250397</v>
          </cell>
          <cell r="N548">
            <v>0.95048020370481867</v>
          </cell>
          <cell r="O548">
            <v>-3499.2795145471418</v>
          </cell>
          <cell r="P548">
            <v>819293.33704795688</v>
          </cell>
        </row>
        <row r="549">
          <cell r="A549">
            <v>580402048</v>
          </cell>
          <cell r="B549">
            <v>22.63</v>
          </cell>
          <cell r="C549">
            <v>115887.46011738626</v>
          </cell>
          <cell r="E549">
            <v>143268</v>
          </cell>
          <cell r="F549">
            <v>0.80888586507375171</v>
          </cell>
          <cell r="G549">
            <v>115887.46011738626</v>
          </cell>
          <cell r="H549" t="str">
            <v>לא</v>
          </cell>
          <cell r="I549">
            <v>111486.99673907856</v>
          </cell>
          <cell r="J549">
            <v>0.7781709574997806</v>
          </cell>
          <cell r="K549">
            <v>114614.40000000001</v>
          </cell>
          <cell r="L549" t="str">
            <v>כן</v>
          </cell>
          <cell r="M549">
            <v>114614.40000000001</v>
          </cell>
          <cell r="N549">
            <v>0.8</v>
          </cell>
          <cell r="O549">
            <v>0</v>
          </cell>
          <cell r="P549">
            <v>114614.40000000001</v>
          </cell>
        </row>
        <row r="550">
          <cell r="A550">
            <v>580402709</v>
          </cell>
          <cell r="B550">
            <v>24</v>
          </cell>
          <cell r="C550">
            <v>267588.82034286478</v>
          </cell>
          <cell r="E550">
            <v>194984.70317382863</v>
          </cell>
          <cell r="F550">
            <v>1.3723580157173134</v>
          </cell>
          <cell r="G550">
            <v>267588.82034286478</v>
          </cell>
          <cell r="H550" t="str">
            <v>לא</v>
          </cell>
          <cell r="I550">
            <v>257427.9728864567</v>
          </cell>
          <cell r="J550">
            <v>1.3202470178235468</v>
          </cell>
          <cell r="K550">
            <v>257427.9728864567</v>
          </cell>
          <cell r="L550" t="str">
            <v>לא</v>
          </cell>
          <cell r="M550">
            <v>257331.32025572975</v>
          </cell>
          <cell r="N550">
            <v>1.3197513244221992</v>
          </cell>
          <cell r="O550">
            <v>-1094.4121268179124</v>
          </cell>
          <cell r="P550">
            <v>256236.90812891183</v>
          </cell>
        </row>
        <row r="551">
          <cell r="A551">
            <v>580402808</v>
          </cell>
          <cell r="B551">
            <v>15.020000000000001</v>
          </cell>
          <cell r="C551">
            <v>73888.590176404279</v>
          </cell>
          <cell r="E551">
            <v>80108.826616132035</v>
          </cell>
          <cell r="F551">
            <v>0.92235267070463933</v>
          </cell>
          <cell r="G551">
            <v>73888.590176404279</v>
          </cell>
          <cell r="H551" t="str">
            <v>לא</v>
          </cell>
          <cell r="I551">
            <v>71082.90235809586</v>
          </cell>
          <cell r="J551">
            <v>0.8873292165258283</v>
          </cell>
          <cell r="K551">
            <v>71082.90235809586</v>
          </cell>
          <cell r="L551" t="str">
            <v>לא</v>
          </cell>
          <cell r="M551">
            <v>71056.213923907533</v>
          </cell>
          <cell r="N551">
            <v>0.88699606429634659</v>
          </cell>
          <cell r="O551">
            <v>-302.19711353756475</v>
          </cell>
          <cell r="P551">
            <v>70754.016810369969</v>
          </cell>
        </row>
        <row r="552">
          <cell r="A552">
            <v>580403178</v>
          </cell>
          <cell r="B552">
            <v>305.92</v>
          </cell>
          <cell r="C552">
            <v>25613.889812090994</v>
          </cell>
          <cell r="E552">
            <v>21362.940945360358</v>
          </cell>
          <cell r="F552">
            <v>1.1989870625773491</v>
          </cell>
          <cell r="G552">
            <v>25613.889812090994</v>
          </cell>
          <cell r="H552" t="str">
            <v>לא</v>
          </cell>
          <cell r="I552">
            <v>24641.282560366395</v>
          </cell>
          <cell r="J552">
            <v>1.1534592836909017</v>
          </cell>
          <cell r="K552">
            <v>24641.282560366395</v>
          </cell>
          <cell r="L552" t="str">
            <v>לא</v>
          </cell>
          <cell r="M552">
            <v>24632.030866553789</v>
          </cell>
          <cell r="N552">
            <v>1.1530262115855081</v>
          </cell>
          <cell r="O552">
            <v>-104.75830637996098</v>
          </cell>
          <cell r="P552">
            <v>24527.272560173828</v>
          </cell>
        </row>
        <row r="553">
          <cell r="A553">
            <v>580403491</v>
          </cell>
          <cell r="B553">
            <v>0</v>
          </cell>
          <cell r="C553">
            <v>0</v>
          </cell>
          <cell r="E553">
            <v>3926.1744757850488</v>
          </cell>
          <cell r="F553">
            <v>0</v>
          </cell>
          <cell r="G553">
            <v>0</v>
          </cell>
          <cell r="H553" t="str">
            <v>לא</v>
          </cell>
          <cell r="I553">
            <v>0</v>
          </cell>
          <cell r="J553">
            <v>0</v>
          </cell>
          <cell r="K553">
            <v>0</v>
          </cell>
          <cell r="L553" t="str">
            <v>לא</v>
          </cell>
          <cell r="M553">
            <v>0</v>
          </cell>
          <cell r="N553">
            <v>0</v>
          </cell>
          <cell r="O553">
            <v>0</v>
          </cell>
          <cell r="P553">
            <v>0</v>
          </cell>
        </row>
        <row r="554">
          <cell r="A554">
            <v>580403590</v>
          </cell>
          <cell r="B554">
            <v>68.25</v>
          </cell>
          <cell r="C554">
            <v>335745.42473632435</v>
          </cell>
          <cell r="E554">
            <v>360630.26157367509</v>
          </cell>
          <cell r="F554">
            <v>0.93099625991240653</v>
          </cell>
          <cell r="G554">
            <v>335745.42473632435</v>
          </cell>
          <cell r="H554" t="str">
            <v>לא</v>
          </cell>
          <cell r="I554">
            <v>322996.54367110797</v>
          </cell>
          <cell r="J554">
            <v>0.89564459250217765</v>
          </cell>
          <cell r="K554">
            <v>322996.54367110797</v>
          </cell>
          <cell r="L554" t="str">
            <v>לא</v>
          </cell>
          <cell r="M554">
            <v>322875.27298979281</v>
          </cell>
          <cell r="N554">
            <v>0.89530831822284795</v>
          </cell>
          <cell r="O554">
            <v>-1373.1659786244202</v>
          </cell>
          <cell r="P554">
            <v>321502.10701116838</v>
          </cell>
        </row>
        <row r="555">
          <cell r="A555">
            <v>580404069</v>
          </cell>
          <cell r="B555">
            <v>307.44000000000005</v>
          </cell>
          <cell r="C555">
            <v>262283.22677504172</v>
          </cell>
          <cell r="E555">
            <v>159917.53153640541</v>
          </cell>
          <cell r="F555">
            <v>1.6401155286425406</v>
          </cell>
          <cell r="G555">
            <v>262283.22677504172</v>
          </cell>
          <cell r="H555" t="str">
            <v>לא</v>
          </cell>
          <cell r="I555">
            <v>252323.84261907823</v>
          </cell>
          <cell r="J555">
            <v>1.5778372777198379</v>
          </cell>
          <cell r="K555">
            <v>252323.84261907823</v>
          </cell>
          <cell r="L555" t="str">
            <v>לא</v>
          </cell>
          <cell r="M555">
            <v>252229.10635980224</v>
          </cell>
          <cell r="N555">
            <v>1.5772448707562872</v>
          </cell>
          <cell r="O555">
            <v>-1072.7127675802853</v>
          </cell>
          <cell r="P555">
            <v>251156.39359222195</v>
          </cell>
        </row>
        <row r="556">
          <cell r="A556">
            <v>580404598</v>
          </cell>
          <cell r="B556">
            <v>1346.68</v>
          </cell>
          <cell r="C556">
            <v>70394.295326491163</v>
          </cell>
          <cell r="E556">
            <v>90702.842909489307</v>
          </cell>
          <cell r="F556">
            <v>0.77609800386010319</v>
          </cell>
          <cell r="G556">
            <v>72562.274327591454</v>
          </cell>
          <cell r="H556" t="str">
            <v>כן</v>
          </cell>
          <cell r="I556">
            <v>72562.274327591454</v>
          </cell>
          <cell r="J556">
            <v>0.8</v>
          </cell>
          <cell r="K556">
            <v>72562.274327591454</v>
          </cell>
          <cell r="L556" t="str">
            <v>כן</v>
          </cell>
          <cell r="M556">
            <v>72562.274327591454</v>
          </cell>
          <cell r="N556">
            <v>0.8</v>
          </cell>
          <cell r="O556">
            <v>0</v>
          </cell>
          <cell r="P556">
            <v>72562.274327591454</v>
          </cell>
        </row>
        <row r="557">
          <cell r="A557">
            <v>580404796</v>
          </cell>
          <cell r="B557">
            <v>15.55</v>
          </cell>
          <cell r="C557">
            <v>76495.844024173537</v>
          </cell>
          <cell r="E557">
            <v>56216.720432373346</v>
          </cell>
          <cell r="F557">
            <v>1.3607311745656745</v>
          </cell>
          <cell r="G557">
            <v>76495.844024173537</v>
          </cell>
          <cell r="H557" t="str">
            <v>לא</v>
          </cell>
          <cell r="I557">
            <v>73591.153906018022</v>
          </cell>
          <cell r="J557">
            <v>1.3090616695533757</v>
          </cell>
          <cell r="K557">
            <v>73591.153906018022</v>
          </cell>
          <cell r="L557" t="str">
            <v>לא</v>
          </cell>
          <cell r="M557">
            <v>73563.523736135961</v>
          </cell>
          <cell r="N557">
            <v>1.3085701757474484</v>
          </cell>
          <cell r="O557">
            <v>-312.86052699794487</v>
          </cell>
          <cell r="P557">
            <v>73250.663209138016</v>
          </cell>
        </row>
        <row r="558">
          <cell r="A558">
            <v>580405074</v>
          </cell>
          <cell r="B558">
            <v>30.7</v>
          </cell>
          <cell r="C558">
            <v>5935.9764067778033</v>
          </cell>
          <cell r="E558">
            <v>0</v>
          </cell>
          <cell r="F558">
            <v>0</v>
          </cell>
          <cell r="G558">
            <v>5935.9764067778033</v>
          </cell>
          <cell r="H558" t="str">
            <v>לא</v>
          </cell>
          <cell r="I558">
            <v>5710.5762921660462</v>
          </cell>
          <cell r="J558">
            <v>0</v>
          </cell>
          <cell r="K558">
            <v>5710.5762921660462</v>
          </cell>
          <cell r="L558" t="str">
            <v>לא</v>
          </cell>
          <cell r="M558">
            <v>5708.4322274965543</v>
          </cell>
          <cell r="N558">
            <v>0</v>
          </cell>
          <cell r="O558">
            <v>-24.277563448871753</v>
          </cell>
          <cell r="P558">
            <v>5684.1546640476827</v>
          </cell>
        </row>
        <row r="559">
          <cell r="A559">
            <v>580406437</v>
          </cell>
          <cell r="B559">
            <v>14.75</v>
          </cell>
          <cell r="C559">
            <v>164455.62916905232</v>
          </cell>
          <cell r="E559">
            <v>161471.70731582685</v>
          </cell>
          <cell r="F559">
            <v>1.0184795336769998</v>
          </cell>
          <cell r="G559">
            <v>164455.62916905232</v>
          </cell>
          <cell r="H559" t="str">
            <v>לא</v>
          </cell>
          <cell r="I559">
            <v>158210.94166980154</v>
          </cell>
          <cell r="J559">
            <v>0.97980596291307254</v>
          </cell>
          <cell r="K559">
            <v>158210.94166980154</v>
          </cell>
          <cell r="L559" t="str">
            <v>לא</v>
          </cell>
          <cell r="M559">
            <v>158151.54057383395</v>
          </cell>
          <cell r="N559">
            <v>0.97943808982276448</v>
          </cell>
          <cell r="O559">
            <v>-672.60745294017545</v>
          </cell>
          <cell r="P559">
            <v>157478.93312089378</v>
          </cell>
        </row>
        <row r="560">
          <cell r="A560">
            <v>580406817</v>
          </cell>
          <cell r="B560">
            <v>26</v>
          </cell>
          <cell r="C560">
            <v>127903.01894717121</v>
          </cell>
          <cell r="E560">
            <v>104000.9327998907</v>
          </cell>
          <cell r="F560">
            <v>1.2298256900567495</v>
          </cell>
          <cell r="G560">
            <v>127903.01894717121</v>
          </cell>
          <cell r="H560" t="str">
            <v>לא</v>
          </cell>
          <cell r="I560">
            <v>123046.3023508983</v>
          </cell>
          <cell r="J560">
            <v>1.183126910867742</v>
          </cell>
          <cell r="K560">
            <v>123046.3023508983</v>
          </cell>
          <cell r="L560" t="str">
            <v>לא</v>
          </cell>
          <cell r="M560">
            <v>123000.10399611157</v>
          </cell>
          <cell r="N560">
            <v>1.1826826999020998</v>
          </cell>
          <cell r="O560">
            <v>-523.11084899977914</v>
          </cell>
          <cell r="P560">
            <v>122476.99314711179</v>
          </cell>
        </row>
        <row r="561">
          <cell r="A561">
            <v>580406965</v>
          </cell>
          <cell r="B561">
            <v>0</v>
          </cell>
          <cell r="C561">
            <v>0</v>
          </cell>
          <cell r="E561">
            <v>0</v>
          </cell>
          <cell r="F561">
            <v>0</v>
          </cell>
          <cell r="G561">
            <v>0</v>
          </cell>
          <cell r="H561" t="str">
            <v>לא</v>
          </cell>
          <cell r="I561">
            <v>0</v>
          </cell>
          <cell r="J561">
            <v>0</v>
          </cell>
          <cell r="K561">
            <v>0</v>
          </cell>
          <cell r="L561" t="str">
            <v>לא</v>
          </cell>
          <cell r="M561">
            <v>0</v>
          </cell>
          <cell r="N561">
            <v>0</v>
          </cell>
          <cell r="O561">
            <v>0</v>
          </cell>
          <cell r="P561">
            <v>0</v>
          </cell>
        </row>
        <row r="562">
          <cell r="A562">
            <v>580407054</v>
          </cell>
          <cell r="B562">
            <v>0</v>
          </cell>
          <cell r="C562">
            <v>0</v>
          </cell>
          <cell r="E562">
            <v>0</v>
          </cell>
          <cell r="F562">
            <v>0</v>
          </cell>
          <cell r="G562">
            <v>0</v>
          </cell>
          <cell r="H562" t="str">
            <v>לא</v>
          </cell>
          <cell r="I562">
            <v>0</v>
          </cell>
          <cell r="J562">
            <v>0</v>
          </cell>
          <cell r="K562">
            <v>0</v>
          </cell>
          <cell r="L562" t="str">
            <v>לא</v>
          </cell>
          <cell r="M562">
            <v>0</v>
          </cell>
          <cell r="N562">
            <v>0</v>
          </cell>
          <cell r="O562">
            <v>0</v>
          </cell>
          <cell r="P562">
            <v>0</v>
          </cell>
        </row>
        <row r="563">
          <cell r="A563">
            <v>580407880</v>
          </cell>
          <cell r="B563">
            <v>277.75</v>
          </cell>
          <cell r="C563">
            <v>330735.17543463572</v>
          </cell>
          <cell r="E563">
            <v>247640.65602637228</v>
          </cell>
          <cell r="F563">
            <v>1.3355447394688469</v>
          </cell>
          <cell r="G563">
            <v>330735.17543463572</v>
          </cell>
          <cell r="H563" t="str">
            <v>לא</v>
          </cell>
          <cell r="I563">
            <v>318176.54289627413</v>
          </cell>
          <cell r="J563">
            <v>1.2848316104541015</v>
          </cell>
          <cell r="K563">
            <v>318176.54289627413</v>
          </cell>
          <cell r="L563" t="str">
            <v>לא</v>
          </cell>
          <cell r="M563">
            <v>318057.08190855896</v>
          </cell>
          <cell r="N563">
            <v>1.2843492139460644</v>
          </cell>
          <cell r="O563">
            <v>-1352.6745485746774</v>
          </cell>
          <cell r="P563">
            <v>316704.4073599843</v>
          </cell>
        </row>
        <row r="564">
          <cell r="A564">
            <v>580408607</v>
          </cell>
          <cell r="B564">
            <v>9</v>
          </cell>
          <cell r="C564">
            <v>100345.8076285743</v>
          </cell>
          <cell r="E564">
            <v>82259</v>
          </cell>
          <cell r="F564">
            <v>1.2198763372831458</v>
          </cell>
          <cell r="G564">
            <v>100345.8076285743</v>
          </cell>
          <cell r="H564" t="str">
            <v>לא</v>
          </cell>
          <cell r="I564">
            <v>96535.48983242127</v>
          </cell>
          <cell r="J564">
            <v>1.1735553536077665</v>
          </cell>
          <cell r="K564">
            <v>96535.48983242127</v>
          </cell>
          <cell r="L564" t="str">
            <v>לא</v>
          </cell>
          <cell r="M564">
            <v>96499.245095898659</v>
          </cell>
          <cell r="N564">
            <v>1.1731147363315706</v>
          </cell>
          <cell r="O564">
            <v>-410.40454755671715</v>
          </cell>
          <cell r="P564">
            <v>96088.840548341948</v>
          </cell>
        </row>
        <row r="565">
          <cell r="A565">
            <v>580408714</v>
          </cell>
          <cell r="B565">
            <v>0</v>
          </cell>
          <cell r="C565">
            <v>0</v>
          </cell>
          <cell r="E565">
            <v>0</v>
          </cell>
          <cell r="F565">
            <v>0</v>
          </cell>
          <cell r="G565">
            <v>0</v>
          </cell>
          <cell r="H565" t="str">
            <v>לא</v>
          </cell>
          <cell r="I565">
            <v>0</v>
          </cell>
          <cell r="J565">
            <v>0</v>
          </cell>
          <cell r="K565">
            <v>0</v>
          </cell>
          <cell r="L565" t="str">
            <v>לא</v>
          </cell>
          <cell r="M565">
            <v>0</v>
          </cell>
          <cell r="N565">
            <v>0</v>
          </cell>
          <cell r="O565">
            <v>0</v>
          </cell>
          <cell r="P565">
            <v>0</v>
          </cell>
        </row>
        <row r="566">
          <cell r="A566">
            <v>580409514</v>
          </cell>
          <cell r="B566">
            <v>28.5</v>
          </cell>
          <cell r="C566">
            <v>317761.72415715194</v>
          </cell>
          <cell r="E566">
            <v>153550.45374939003</v>
          </cell>
          <cell r="F566">
            <v>2.0694287538594409</v>
          </cell>
          <cell r="G566">
            <v>317761.72415715194</v>
          </cell>
          <cell r="H566" t="str">
            <v>לא</v>
          </cell>
          <cell r="I566">
            <v>305695.71780266735</v>
          </cell>
          <cell r="J566">
            <v>1.9908486776704279</v>
          </cell>
          <cell r="K566">
            <v>305695.71780266735</v>
          </cell>
          <cell r="L566" t="str">
            <v>לא</v>
          </cell>
          <cell r="M566">
            <v>305580.94280367909</v>
          </cell>
          <cell r="N566">
            <v>1.990101203493793</v>
          </cell>
          <cell r="O566">
            <v>-1299.614400596271</v>
          </cell>
          <cell r="P566">
            <v>304281.32840308279</v>
          </cell>
        </row>
        <row r="567">
          <cell r="A567">
            <v>580409605</v>
          </cell>
          <cell r="B567">
            <v>50.98</v>
          </cell>
          <cell r="C567">
            <v>4268.4234526032906</v>
          </cell>
          <cell r="E567">
            <v>4811.4731858919731</v>
          </cell>
          <cell r="F567">
            <v>0.88713441552973982</v>
          </cell>
          <cell r="G567">
            <v>4268.4234526032906</v>
          </cell>
          <cell r="H567" t="str">
            <v>לא</v>
          </cell>
          <cell r="I567">
            <v>4106.343439224237</v>
          </cell>
          <cell r="J567">
            <v>0.85344826429973841</v>
          </cell>
          <cell r="K567">
            <v>4106.343439224237</v>
          </cell>
          <cell r="L567" t="str">
            <v>לא</v>
          </cell>
          <cell r="M567">
            <v>4104.801691870136</v>
          </cell>
          <cell r="N567">
            <v>0.85312783284464444</v>
          </cell>
          <cell r="O567">
            <v>-17.457434817110389</v>
          </cell>
          <cell r="P567">
            <v>4087.3442570530256</v>
          </cell>
        </row>
        <row r="568">
          <cell r="A568">
            <v>580410108</v>
          </cell>
          <cell r="B568">
            <v>18.2</v>
          </cell>
          <cell r="C568">
            <v>42876.216664966407</v>
          </cell>
          <cell r="E568">
            <v>54248.118862938878</v>
          </cell>
          <cell r="F568">
            <v>0.79037241407938474</v>
          </cell>
          <cell r="G568">
            <v>43398.495090351105</v>
          </cell>
          <cell r="H568" t="str">
            <v>כן</v>
          </cell>
          <cell r="I568">
            <v>43398.495090351105</v>
          </cell>
          <cell r="J568">
            <v>0.8</v>
          </cell>
          <cell r="K568">
            <v>43398.495090351105</v>
          </cell>
          <cell r="L568" t="str">
            <v>כן</v>
          </cell>
          <cell r="M568">
            <v>43398.495090351105</v>
          </cell>
          <cell r="N568">
            <v>0.8</v>
          </cell>
          <cell r="O568">
            <v>0</v>
          </cell>
          <cell r="P568">
            <v>43398.495090351105</v>
          </cell>
        </row>
        <row r="569">
          <cell r="A569">
            <v>580410611</v>
          </cell>
          <cell r="B569">
            <v>3.63</v>
          </cell>
          <cell r="C569">
            <v>40472.809076858299</v>
          </cell>
          <cell r="E569">
            <v>44176.22181282055</v>
          </cell>
          <cell r="F569">
            <v>0.91616728221679955</v>
          </cell>
          <cell r="G569">
            <v>40472.809076858299</v>
          </cell>
          <cell r="H569" t="str">
            <v>לא</v>
          </cell>
          <cell r="I569">
            <v>38935.980899076574</v>
          </cell>
          <cell r="J569">
            <v>0.88137869879530562</v>
          </cell>
          <cell r="K569">
            <v>38935.980899076574</v>
          </cell>
          <cell r="L569" t="str">
            <v>לא</v>
          </cell>
          <cell r="M569">
            <v>38921.362188679122</v>
          </cell>
          <cell r="N569">
            <v>0.8810477807177165</v>
          </cell>
          <cell r="O569">
            <v>-165.52983418120922</v>
          </cell>
          <cell r="P569">
            <v>38755.832354497914</v>
          </cell>
        </row>
        <row r="570">
          <cell r="A570">
            <v>580410694</v>
          </cell>
          <cell r="B570">
            <v>257.76</v>
          </cell>
          <cell r="C570">
            <v>10411.47242331051</v>
          </cell>
          <cell r="E570">
            <v>38865.248666344269</v>
          </cell>
          <cell r="F570">
            <v>0.2678864224616791</v>
          </cell>
          <cell r="G570">
            <v>31092.198933075415</v>
          </cell>
          <cell r="H570" t="str">
            <v>כן</v>
          </cell>
          <cell r="I570">
            <v>31092.198933075415</v>
          </cell>
          <cell r="J570">
            <v>0.8</v>
          </cell>
          <cell r="K570">
            <v>31092.198933075415</v>
          </cell>
          <cell r="L570" t="str">
            <v>כן</v>
          </cell>
          <cell r="M570">
            <v>31092.198933075415</v>
          </cell>
          <cell r="N570">
            <v>0.8</v>
          </cell>
          <cell r="O570">
            <v>0</v>
          </cell>
          <cell r="P570">
            <v>31092.198933075415</v>
          </cell>
        </row>
        <row r="571">
          <cell r="A571">
            <v>580410991</v>
          </cell>
          <cell r="B571">
            <v>8.75</v>
          </cell>
          <cell r="C571">
            <v>43044.285222605678</v>
          </cell>
          <cell r="E571">
            <v>49189.630378326692</v>
          </cell>
          <cell r="F571">
            <v>0.87506827946345578</v>
          </cell>
          <cell r="G571">
            <v>43044.285222605678</v>
          </cell>
          <cell r="H571" t="str">
            <v>לא</v>
          </cell>
          <cell r="I571">
            <v>41409.813291167688</v>
          </cell>
          <cell r="J571">
            <v>0.84184030196358528</v>
          </cell>
          <cell r="K571">
            <v>41409.813291167688</v>
          </cell>
          <cell r="L571" t="str">
            <v>לא</v>
          </cell>
          <cell r="M571">
            <v>41394.265767922152</v>
          </cell>
          <cell r="N571">
            <v>0.84152422877649358</v>
          </cell>
          <cell r="O571">
            <v>-176.0469203364641</v>
          </cell>
          <cell r="P571">
            <v>41218.218847585689</v>
          </cell>
        </row>
        <row r="572">
          <cell r="A572">
            <v>580411676</v>
          </cell>
          <cell r="B572">
            <v>0</v>
          </cell>
          <cell r="C572">
            <v>0</v>
          </cell>
          <cell r="E572">
            <v>0</v>
          </cell>
          <cell r="F572">
            <v>0</v>
          </cell>
          <cell r="G572">
            <v>0</v>
          </cell>
          <cell r="H572" t="str">
            <v>לא</v>
          </cell>
          <cell r="I572">
            <v>0</v>
          </cell>
          <cell r="J572">
            <v>0</v>
          </cell>
          <cell r="K572">
            <v>0</v>
          </cell>
          <cell r="L572" t="str">
            <v>לא</v>
          </cell>
          <cell r="M572">
            <v>0</v>
          </cell>
          <cell r="N572">
            <v>0</v>
          </cell>
          <cell r="O572">
            <v>0</v>
          </cell>
          <cell r="P572">
            <v>0</v>
          </cell>
        </row>
        <row r="573">
          <cell r="A573">
            <v>580411726</v>
          </cell>
          <cell r="B573">
            <v>28</v>
          </cell>
          <cell r="C573">
            <v>5177.4848165317071</v>
          </cell>
          <cell r="E573">
            <v>2576.0436474997332</v>
          </cell>
          <cell r="F573">
            <v>2.009859119257118</v>
          </cell>
          <cell r="G573">
            <v>5177.4848165317071</v>
          </cell>
          <cell r="H573" t="str">
            <v>לא</v>
          </cell>
          <cell r="I573">
            <v>4980.8860447248699</v>
          </cell>
          <cell r="J573">
            <v>1.9335410133905293</v>
          </cell>
          <cell r="K573">
            <v>4980.8860447248699</v>
          </cell>
          <cell r="L573" t="str">
            <v>לא</v>
          </cell>
          <cell r="M573">
            <v>4979.0159459388842</v>
          </cell>
          <cell r="N573">
            <v>1.9328150556654726</v>
          </cell>
          <cell r="O573">
            <v>-21.175406963443439</v>
          </cell>
          <cell r="P573">
            <v>4957.8405389754407</v>
          </cell>
        </row>
        <row r="574">
          <cell r="A574">
            <v>580411908</v>
          </cell>
          <cell r="B574">
            <v>6.75</v>
          </cell>
          <cell r="C574">
            <v>75259.355721430722</v>
          </cell>
          <cell r="E574">
            <v>80735.853657913423</v>
          </cell>
          <cell r="F574">
            <v>0.93216770878911848</v>
          </cell>
          <cell r="G574">
            <v>75259.355721430722</v>
          </cell>
          <cell r="H574" t="str">
            <v>לא</v>
          </cell>
          <cell r="I574">
            <v>72401.617374315945</v>
          </cell>
          <cell r="J574">
            <v>0.89677155927637131</v>
          </cell>
          <cell r="K574">
            <v>72401.617374315945</v>
          </cell>
          <cell r="L574" t="str">
            <v>לא</v>
          </cell>
          <cell r="M574">
            <v>72374.433821923987</v>
          </cell>
          <cell r="N574">
            <v>0.89643486187168242</v>
          </cell>
          <cell r="O574">
            <v>-307.80341066753783</v>
          </cell>
          <cell r="P574">
            <v>72066.630411256454</v>
          </cell>
        </row>
        <row r="575">
          <cell r="A575">
            <v>580411973</v>
          </cell>
          <cell r="B575">
            <v>0</v>
          </cell>
          <cell r="C575">
            <v>0</v>
          </cell>
          <cell r="E575">
            <v>0</v>
          </cell>
          <cell r="F575">
            <v>0</v>
          </cell>
          <cell r="G575">
            <v>0</v>
          </cell>
          <cell r="H575" t="str">
            <v>לא</v>
          </cell>
          <cell r="I575">
            <v>0</v>
          </cell>
          <cell r="J575">
            <v>0</v>
          </cell>
          <cell r="K575">
            <v>0</v>
          </cell>
          <cell r="L575" t="str">
            <v>לא</v>
          </cell>
          <cell r="M575">
            <v>0</v>
          </cell>
          <cell r="N575">
            <v>0</v>
          </cell>
          <cell r="O575">
            <v>0</v>
          </cell>
          <cell r="P575">
            <v>0</v>
          </cell>
        </row>
        <row r="576">
          <cell r="A576">
            <v>580412294</v>
          </cell>
          <cell r="B576">
            <v>42.75</v>
          </cell>
          <cell r="C576">
            <v>476642.58623572794</v>
          </cell>
          <cell r="E576">
            <v>467658.6240184796</v>
          </cell>
          <cell r="F576">
            <v>1.0192105133014575</v>
          </cell>
          <cell r="G576">
            <v>476642.58623572794</v>
          </cell>
          <cell r="H576" t="str">
            <v>לא</v>
          </cell>
          <cell r="I576">
            <v>458543.57670400105</v>
          </cell>
          <cell r="J576">
            <v>0.98050918587546809</v>
          </cell>
          <cell r="K576">
            <v>458543.57670400105</v>
          </cell>
          <cell r="L576" t="str">
            <v>לא</v>
          </cell>
          <cell r="M576">
            <v>458371.41420551867</v>
          </cell>
          <cell r="N576">
            <v>0.98014104875655206</v>
          </cell>
          <cell r="O576">
            <v>-1949.4216008944063</v>
          </cell>
          <cell r="P576">
            <v>456421.99260462425</v>
          </cell>
        </row>
        <row r="577">
          <cell r="A577">
            <v>580412401</v>
          </cell>
          <cell r="B577">
            <v>0</v>
          </cell>
          <cell r="C577">
            <v>0</v>
          </cell>
          <cell r="E577">
            <v>0</v>
          </cell>
          <cell r="F577">
            <v>0</v>
          </cell>
          <cell r="G577">
            <v>0</v>
          </cell>
          <cell r="H577" t="str">
            <v>לא</v>
          </cell>
          <cell r="I577">
            <v>0</v>
          </cell>
          <cell r="J577">
            <v>0</v>
          </cell>
          <cell r="K577">
            <v>0</v>
          </cell>
          <cell r="L577" t="str">
            <v>לא</v>
          </cell>
          <cell r="M577">
            <v>0</v>
          </cell>
          <cell r="N577">
            <v>0</v>
          </cell>
          <cell r="O577">
            <v>0</v>
          </cell>
          <cell r="P577">
            <v>0</v>
          </cell>
        </row>
        <row r="578">
          <cell r="A578">
            <v>580413961</v>
          </cell>
          <cell r="B578">
            <v>7.25</v>
          </cell>
          <cell r="C578">
            <v>80834.122811907073</v>
          </cell>
          <cell r="E578">
            <v>71595.945696640207</v>
          </cell>
          <cell r="F578">
            <v>1.1290321264057328</v>
          </cell>
          <cell r="G578">
            <v>80834.122811907073</v>
          </cell>
          <cell r="H578" t="str">
            <v>לא</v>
          </cell>
          <cell r="I578">
            <v>77764.700142783797</v>
          </cell>
          <cell r="J578">
            <v>1.0861606671456128</v>
          </cell>
          <cell r="K578">
            <v>77764.700142783797</v>
          </cell>
          <cell r="L578" t="str">
            <v>לא</v>
          </cell>
          <cell r="M578">
            <v>77735.502993918373</v>
          </cell>
          <cell r="N578">
            <v>1.0857528626452138</v>
          </cell>
          <cell r="O578">
            <v>-330.60366330957771</v>
          </cell>
          <cell r="P578">
            <v>77404.899330608794</v>
          </cell>
        </row>
        <row r="579">
          <cell r="A579">
            <v>580413995</v>
          </cell>
          <cell r="B579">
            <v>0</v>
          </cell>
          <cell r="C579">
            <v>0</v>
          </cell>
          <cell r="E579">
            <v>0</v>
          </cell>
          <cell r="F579">
            <v>0</v>
          </cell>
          <cell r="G579">
            <v>0</v>
          </cell>
          <cell r="H579" t="str">
            <v>לא</v>
          </cell>
          <cell r="I579">
            <v>0</v>
          </cell>
          <cell r="J579">
            <v>0</v>
          </cell>
          <cell r="K579">
            <v>0</v>
          </cell>
          <cell r="L579" t="str">
            <v>לא</v>
          </cell>
          <cell r="M579">
            <v>0</v>
          </cell>
          <cell r="N579">
            <v>0</v>
          </cell>
          <cell r="O579">
            <v>0</v>
          </cell>
          <cell r="P579">
            <v>0</v>
          </cell>
        </row>
        <row r="580">
          <cell r="A580">
            <v>580414118</v>
          </cell>
          <cell r="B580">
            <v>5.25</v>
          </cell>
          <cell r="C580">
            <v>58535.054450001669</v>
          </cell>
          <cell r="E580">
            <v>39130.230959200955</v>
          </cell>
          <cell r="F580">
            <v>1.4959036278378501</v>
          </cell>
          <cell r="G580">
            <v>58535.054450001669</v>
          </cell>
          <cell r="H580" t="str">
            <v>לא</v>
          </cell>
          <cell r="I580">
            <v>56312.369068912405</v>
          </cell>
          <cell r="J580">
            <v>1.4391013722261534</v>
          </cell>
          <cell r="K580">
            <v>56312.369068912405</v>
          </cell>
          <cell r="L580" t="str">
            <v>לא</v>
          </cell>
          <cell r="M580">
            <v>56291.226305940887</v>
          </cell>
          <cell r="N580">
            <v>1.4385610543580181</v>
          </cell>
          <cell r="O580">
            <v>-239.40265274141834</v>
          </cell>
          <cell r="P580">
            <v>56051.82365319947</v>
          </cell>
        </row>
        <row r="581">
          <cell r="A581">
            <v>580414266</v>
          </cell>
          <cell r="B581">
            <v>3</v>
          </cell>
          <cell r="C581">
            <v>33448.602542858098</v>
          </cell>
          <cell r="E581">
            <v>60932.719741821449</v>
          </cell>
          <cell r="F581">
            <v>0.54894320628692528</v>
          </cell>
          <cell r="G581">
            <v>48746.175793457165</v>
          </cell>
          <cell r="H581" t="str">
            <v>כן</v>
          </cell>
          <cell r="I581">
            <v>48746.175793457165</v>
          </cell>
          <cell r="J581">
            <v>0.8</v>
          </cell>
          <cell r="K581">
            <v>48746.175793457165</v>
          </cell>
          <cell r="L581" t="str">
            <v>כן</v>
          </cell>
          <cell r="M581">
            <v>48746.175793457165</v>
          </cell>
          <cell r="N581">
            <v>0.8</v>
          </cell>
          <cell r="O581">
            <v>0</v>
          </cell>
          <cell r="P581">
            <v>48746.175793457165</v>
          </cell>
        </row>
        <row r="582">
          <cell r="A582">
            <v>580414613</v>
          </cell>
          <cell r="B582">
            <v>81.700000000000017</v>
          </cell>
          <cell r="C582">
            <v>192471.80777625027</v>
          </cell>
          <cell r="E582">
            <v>181589.85693822469</v>
          </cell>
          <cell r="F582">
            <v>1.0599259838710458</v>
          </cell>
          <cell r="G582">
            <v>192471.80777625027</v>
          </cell>
          <cell r="H582" t="str">
            <v>לא</v>
          </cell>
          <cell r="I582">
            <v>185163.2936314226</v>
          </cell>
          <cell r="J582">
            <v>1.0196786139570204</v>
          </cell>
          <cell r="K582">
            <v>185163.2936314226</v>
          </cell>
          <cell r="L582" t="str">
            <v>לא</v>
          </cell>
          <cell r="M582">
            <v>185093.77313898009</v>
          </cell>
          <cell r="N582">
            <v>1.0192957704787851</v>
          </cell>
          <cell r="O582">
            <v>-787.19088574400996</v>
          </cell>
          <cell r="P582">
            <v>184306.58225323609</v>
          </cell>
        </row>
        <row r="583">
          <cell r="A583">
            <v>580415040</v>
          </cell>
          <cell r="B583">
            <v>27.25</v>
          </cell>
          <cell r="C583">
            <v>303824.80643096106</v>
          </cell>
          <cell r="E583">
            <v>325990.05061874475</v>
          </cell>
          <cell r="F583">
            <v>0.93200637827530941</v>
          </cell>
          <cell r="G583">
            <v>303824.80643096106</v>
          </cell>
          <cell r="H583" t="str">
            <v>לא</v>
          </cell>
          <cell r="I583">
            <v>292288.01088149776</v>
          </cell>
          <cell r="J583">
            <v>0.89661635478359258</v>
          </cell>
          <cell r="K583">
            <v>292288.01088149776</v>
          </cell>
          <cell r="L583" t="str">
            <v>לא</v>
          </cell>
          <cell r="M583">
            <v>292178.26987369324</v>
          </cell>
          <cell r="N583">
            <v>0.89627971565121345</v>
          </cell>
          <cell r="O583">
            <v>-1242.6137689911716</v>
          </cell>
          <cell r="P583">
            <v>290935.65610470204</v>
          </cell>
        </row>
        <row r="584">
          <cell r="A584">
            <v>580415495</v>
          </cell>
          <cell r="B584">
            <v>2.89</v>
          </cell>
          <cell r="C584">
            <v>32222.153782953304</v>
          </cell>
          <cell r="E584">
            <v>16756.4979290009</v>
          </cell>
          <cell r="F584">
            <v>1.9229646862657142</v>
          </cell>
          <cell r="G584">
            <v>32222.153782953304</v>
          </cell>
          <cell r="H584" t="str">
            <v>לא</v>
          </cell>
          <cell r="I584">
            <v>30998.618401744166</v>
          </cell>
          <cell r="J584">
            <v>1.8499461243685094</v>
          </cell>
          <cell r="K584">
            <v>30998.618401744166</v>
          </cell>
          <cell r="L584" t="str">
            <v>לא</v>
          </cell>
          <cell r="M584">
            <v>30986.979814127462</v>
          </cell>
          <cell r="N584">
            <v>1.8492515527661364</v>
          </cell>
          <cell r="O584">
            <v>-131.78546027099028</v>
          </cell>
          <cell r="P584">
            <v>30855.194353856474</v>
          </cell>
        </row>
        <row r="585">
          <cell r="A585">
            <v>580416261</v>
          </cell>
          <cell r="B585">
            <v>0</v>
          </cell>
          <cell r="C585">
            <v>0</v>
          </cell>
          <cell r="E585">
            <v>0</v>
          </cell>
          <cell r="F585">
            <v>0</v>
          </cell>
          <cell r="G585">
            <v>0</v>
          </cell>
          <cell r="H585" t="str">
            <v>לא</v>
          </cell>
          <cell r="I585">
            <v>0</v>
          </cell>
          <cell r="J585">
            <v>0</v>
          </cell>
          <cell r="K585">
            <v>0</v>
          </cell>
          <cell r="L585" t="str">
            <v>לא</v>
          </cell>
          <cell r="M585">
            <v>0</v>
          </cell>
          <cell r="N585">
            <v>0</v>
          </cell>
          <cell r="O585">
            <v>0</v>
          </cell>
          <cell r="P585">
            <v>0</v>
          </cell>
        </row>
        <row r="586">
          <cell r="A586">
            <v>580416824</v>
          </cell>
          <cell r="B586">
            <v>2060.9499999999998</v>
          </cell>
          <cell r="C586">
            <v>475520.51942604966</v>
          </cell>
          <cell r="E586">
            <v>536937.76291966357</v>
          </cell>
          <cell r="F586">
            <v>0.88561571240649894</v>
          </cell>
          <cell r="G586">
            <v>475520.51942604966</v>
          </cell>
          <cell r="H586" t="str">
            <v>לא</v>
          </cell>
          <cell r="I586">
            <v>457464.11686749314</v>
          </cell>
          <cell r="J586">
            <v>0.8519872291715469</v>
          </cell>
          <cell r="K586">
            <v>457464.11686749314</v>
          </cell>
          <cell r="L586" t="str">
            <v>לא</v>
          </cell>
          <cell r="M586">
            <v>457292.35965765052</v>
          </cell>
          <cell r="N586">
            <v>0.85166734626946039</v>
          </cell>
          <cell r="O586">
            <v>-1944.8324572895342</v>
          </cell>
          <cell r="P586">
            <v>455347.52720036102</v>
          </cell>
        </row>
        <row r="587">
          <cell r="A587">
            <v>580417020</v>
          </cell>
          <cell r="B587">
            <v>2.7</v>
          </cell>
          <cell r="C587">
            <v>30103.742288572288</v>
          </cell>
          <cell r="E587">
            <v>43871.558214111443</v>
          </cell>
          <cell r="F587">
            <v>0.6861790078586566</v>
          </cell>
          <cell r="G587">
            <v>35097.246571289157</v>
          </cell>
          <cell r="H587" t="str">
            <v>כן</v>
          </cell>
          <cell r="I587">
            <v>35097.246571289157</v>
          </cell>
          <cell r="J587">
            <v>0.8</v>
          </cell>
          <cell r="K587">
            <v>35097.246571289157</v>
          </cell>
          <cell r="L587" t="str">
            <v>כן</v>
          </cell>
          <cell r="M587">
            <v>35097.246571289157</v>
          </cell>
          <cell r="N587">
            <v>0.8</v>
          </cell>
          <cell r="O587">
            <v>0</v>
          </cell>
          <cell r="P587">
            <v>35097.246571289157</v>
          </cell>
        </row>
        <row r="588">
          <cell r="A588">
            <v>580417509</v>
          </cell>
          <cell r="B588">
            <v>1545.9099999999999</v>
          </cell>
          <cell r="C588">
            <v>930685.55756987503</v>
          </cell>
          <cell r="E588">
            <v>988993.10172602243</v>
          </cell>
          <cell r="F588">
            <v>0.94104352795344359</v>
          </cell>
          <cell r="G588">
            <v>930685.55756987503</v>
          </cell>
          <cell r="H588" t="str">
            <v>לא</v>
          </cell>
          <cell r="I588">
            <v>895345.68810809113</v>
          </cell>
          <cell r="J588">
            <v>0.90531034700394286</v>
          </cell>
          <cell r="K588">
            <v>895345.68810809113</v>
          </cell>
          <cell r="L588" t="str">
            <v>לא</v>
          </cell>
          <cell r="M588">
            <v>895009.52605392365</v>
          </cell>
          <cell r="N588">
            <v>0.90497044366833734</v>
          </cell>
          <cell r="O588">
            <v>-3806.4129852423448</v>
          </cell>
          <cell r="P588">
            <v>891203.11306868133</v>
          </cell>
        </row>
        <row r="589">
          <cell r="A589">
            <v>580417608</v>
          </cell>
          <cell r="B589">
            <v>38</v>
          </cell>
          <cell r="C589">
            <v>423682.29887620261</v>
          </cell>
          <cell r="E589">
            <v>463088.67003784305</v>
          </cell>
          <cell r="F589">
            <v>0.9149053438115422</v>
          </cell>
          <cell r="G589">
            <v>423682.29887620261</v>
          </cell>
          <cell r="H589" t="str">
            <v>לא</v>
          </cell>
          <cell r="I589">
            <v>407594.29040355649</v>
          </cell>
          <cell r="J589">
            <v>0.88016467854903113</v>
          </cell>
          <cell r="K589">
            <v>407594.29040355649</v>
          </cell>
          <cell r="L589" t="str">
            <v>לא</v>
          </cell>
          <cell r="M589">
            <v>407441.25707157218</v>
          </cell>
          <cell r="N589">
            <v>0.8798342162814663</v>
          </cell>
          <cell r="O589">
            <v>-1732.8192007950283</v>
          </cell>
          <cell r="P589">
            <v>405708.43787077715</v>
          </cell>
        </row>
        <row r="590">
          <cell r="A590">
            <v>580417681</v>
          </cell>
          <cell r="B590">
            <v>36.89</v>
          </cell>
          <cell r="C590">
            <v>46543.260247416823</v>
          </cell>
          <cell r="E590">
            <v>37103.169662117703</v>
          </cell>
          <cell r="F590">
            <v>1.2544281437749358</v>
          </cell>
          <cell r="G590">
            <v>46543.260247416823</v>
          </cell>
          <cell r="H590" t="str">
            <v>לא</v>
          </cell>
          <cell r="I590">
            <v>44775.925696997459</v>
          </cell>
          <cell r="J590">
            <v>1.2067951634523999</v>
          </cell>
          <cell r="K590">
            <v>44775.925696997459</v>
          </cell>
          <cell r="L590" t="str">
            <v>לא</v>
          </cell>
          <cell r="M590">
            <v>44759.11434987258</v>
          </cell>
          <cell r="N590">
            <v>1.2063420661219568</v>
          </cell>
          <cell r="O590">
            <v>-190.35738627326879</v>
          </cell>
          <cell r="P590">
            <v>44568.756963599313</v>
          </cell>
        </row>
        <row r="591">
          <cell r="A591">
            <v>580417715</v>
          </cell>
          <cell r="B591">
            <v>24.75</v>
          </cell>
          <cell r="C591">
            <v>157577.41230956465</v>
          </cell>
          <cell r="E591">
            <v>198890.10298458347</v>
          </cell>
          <cell r="F591">
            <v>0.79228382883274451</v>
          </cell>
          <cell r="G591">
            <v>159112.0823876668</v>
          </cell>
          <cell r="H591" t="str">
            <v>כן</v>
          </cell>
          <cell r="I591">
            <v>159112.0823876668</v>
          </cell>
          <cell r="J591">
            <v>0.80000000000000016</v>
          </cell>
          <cell r="K591">
            <v>159112.0823876668</v>
          </cell>
          <cell r="L591" t="str">
            <v>כן</v>
          </cell>
          <cell r="M591">
            <v>159112.0823876668</v>
          </cell>
          <cell r="N591">
            <v>0.80000000000000016</v>
          </cell>
          <cell r="O591">
            <v>0</v>
          </cell>
          <cell r="P591">
            <v>159112.0823876668</v>
          </cell>
        </row>
        <row r="592">
          <cell r="A592">
            <v>580418226</v>
          </cell>
          <cell r="B592">
            <v>4.7319999999999993</v>
          </cell>
          <cell r="C592">
            <v>23278.349448385154</v>
          </cell>
          <cell r="E592">
            <v>0</v>
          </cell>
          <cell r="F592">
            <v>0</v>
          </cell>
          <cell r="G592">
            <v>23278.349448385154</v>
          </cell>
          <cell r="H592" t="str">
            <v>לא</v>
          </cell>
          <cell r="I592">
            <v>22394.427027863487</v>
          </cell>
          <cell r="J592">
            <v>0</v>
          </cell>
          <cell r="K592">
            <v>22394.427027863487</v>
          </cell>
          <cell r="L592" t="str">
            <v>לא</v>
          </cell>
          <cell r="M592">
            <v>22386.018927292302</v>
          </cell>
          <cell r="N592">
            <v>0</v>
          </cell>
          <cell r="O592">
            <v>-95.206174517959795</v>
          </cell>
          <cell r="P592">
            <v>22290.812752774342</v>
          </cell>
        </row>
        <row r="593">
          <cell r="A593">
            <v>580418671</v>
          </cell>
          <cell r="B593">
            <v>0</v>
          </cell>
          <cell r="C593">
            <v>0</v>
          </cell>
          <cell r="E593">
            <v>0</v>
          </cell>
          <cell r="F593">
            <v>0</v>
          </cell>
          <cell r="G593">
            <v>0</v>
          </cell>
          <cell r="H593" t="str">
            <v>לא</v>
          </cell>
          <cell r="I593">
            <v>0</v>
          </cell>
          <cell r="J593">
            <v>0</v>
          </cell>
          <cell r="K593">
            <v>0</v>
          </cell>
          <cell r="L593" t="str">
            <v>לא</v>
          </cell>
          <cell r="M593">
            <v>0</v>
          </cell>
          <cell r="N593">
            <v>0</v>
          </cell>
          <cell r="O593">
            <v>0</v>
          </cell>
          <cell r="P593">
            <v>0</v>
          </cell>
        </row>
        <row r="594">
          <cell r="A594">
            <v>580418689</v>
          </cell>
          <cell r="B594">
            <v>2.13</v>
          </cell>
          <cell r="C594">
            <v>10478.208859902868</v>
          </cell>
          <cell r="E594">
            <v>16162.307124307339</v>
          </cell>
          <cell r="F594">
            <v>0.6483114557416213</v>
          </cell>
          <cell r="G594">
            <v>12929.845699445872</v>
          </cell>
          <cell r="H594" t="str">
            <v>כן</v>
          </cell>
          <cell r="I594">
            <v>12929.845699445872</v>
          </cell>
          <cell r="J594">
            <v>0.8</v>
          </cell>
          <cell r="K594">
            <v>12929.845699445872</v>
          </cell>
          <cell r="L594" t="str">
            <v>כן</v>
          </cell>
          <cell r="M594">
            <v>12929.845699445872</v>
          </cell>
          <cell r="N594">
            <v>0.8</v>
          </cell>
          <cell r="O594">
            <v>0</v>
          </cell>
          <cell r="P594">
            <v>12929.845699445872</v>
          </cell>
        </row>
        <row r="595">
          <cell r="A595">
            <v>580418820</v>
          </cell>
          <cell r="B595">
            <v>6.5</v>
          </cell>
          <cell r="C595">
            <v>72471.972176192547</v>
          </cell>
          <cell r="E595">
            <v>51792.811780548232</v>
          </cell>
          <cell r="F595">
            <v>1.3992669964176527</v>
          </cell>
          <cell r="G595">
            <v>72471.972176192547</v>
          </cell>
          <cell r="H595" t="str">
            <v>לא</v>
          </cell>
          <cell r="I595">
            <v>69720.075990082027</v>
          </cell>
          <cell r="J595">
            <v>1.3461342142514594</v>
          </cell>
          <cell r="K595">
            <v>69720.075990082027</v>
          </cell>
          <cell r="L595" t="str">
            <v>לא</v>
          </cell>
          <cell r="M595">
            <v>69693.899235926816</v>
          </cell>
          <cell r="N595">
            <v>1.3456288013716544</v>
          </cell>
          <cell r="O595">
            <v>-296.40328434651798</v>
          </cell>
          <cell r="P595">
            <v>69397.495951580291</v>
          </cell>
        </row>
        <row r="596">
          <cell r="A596">
            <v>580418853</v>
          </cell>
          <cell r="B596">
            <v>22.424999999999997</v>
          </cell>
          <cell r="C596">
            <v>112806.34968956397</v>
          </cell>
          <cell r="E596">
            <v>140985</v>
          </cell>
          <cell r="F596">
            <v>0.80013015348841343</v>
          </cell>
          <cell r="G596">
            <v>112806.34968956397</v>
          </cell>
          <cell r="H596" t="str">
            <v>לא</v>
          </cell>
          <cell r="I596">
            <v>108522.88183077512</v>
          </cell>
          <cell r="J596">
            <v>0.76974771664201946</v>
          </cell>
          <cell r="K596">
            <v>112788</v>
          </cell>
          <cell r="L596" t="str">
            <v>כן</v>
          </cell>
          <cell r="M596">
            <v>112788</v>
          </cell>
          <cell r="N596">
            <v>0.8</v>
          </cell>
          <cell r="O596">
            <v>0</v>
          </cell>
          <cell r="P596">
            <v>112788</v>
          </cell>
        </row>
        <row r="597">
          <cell r="A597">
            <v>580418960</v>
          </cell>
          <cell r="B597">
            <v>2841.9605000000006</v>
          </cell>
          <cell r="C597">
            <v>720213.30291446927</v>
          </cell>
          <cell r="E597">
            <v>519582.8941759828</v>
          </cell>
          <cell r="F597">
            <v>1.3861374402186015</v>
          </cell>
          <cell r="G597">
            <v>720213.30291446927</v>
          </cell>
          <cell r="H597" t="str">
            <v>לא</v>
          </cell>
          <cell r="I597">
            <v>692865.45819654292</v>
          </cell>
          <cell r="J597">
            <v>1.3335032118318146</v>
          </cell>
          <cell r="K597">
            <v>692865.45819654292</v>
          </cell>
          <cell r="L597" t="str">
            <v>לא</v>
          </cell>
          <cell r="M597">
            <v>692605.31836588017</v>
          </cell>
          <cell r="N597">
            <v>1.3330025413255708</v>
          </cell>
          <cell r="O597">
            <v>-2945.6020307396784</v>
          </cell>
          <cell r="P597">
            <v>689659.71633514052</v>
          </cell>
        </row>
        <row r="598">
          <cell r="A598">
            <v>580419216</v>
          </cell>
          <cell r="B598">
            <v>389.26000000000005</v>
          </cell>
          <cell r="C598">
            <v>58363.772130022538</v>
          </cell>
          <cell r="E598">
            <v>65808.481180382107</v>
          </cell>
          <cell r="F598">
            <v>0.88687310637129735</v>
          </cell>
          <cell r="G598">
            <v>58363.772130022538</v>
          </cell>
          <cell r="H598" t="str">
            <v>לא</v>
          </cell>
          <cell r="I598">
            <v>56147.590658637186</v>
          </cell>
          <cell r="J598">
            <v>0.85319687753825735</v>
          </cell>
          <cell r="K598">
            <v>56147.590658637186</v>
          </cell>
          <cell r="L598" t="str">
            <v>לא</v>
          </cell>
          <cell r="M598">
            <v>56126.509762550842</v>
          </cell>
          <cell r="N598">
            <v>0.85287654046759076</v>
          </cell>
          <cell r="O598">
            <v>-238.70212479015905</v>
          </cell>
          <cell r="P598">
            <v>55887.807637760685</v>
          </cell>
        </row>
        <row r="599">
          <cell r="A599">
            <v>580419315</v>
          </cell>
          <cell r="B599">
            <v>3956.13</v>
          </cell>
          <cell r="C599">
            <v>506240.28090150905</v>
          </cell>
          <cell r="E599">
            <v>509805.07166876819</v>
          </cell>
          <cell r="F599">
            <v>0.9930075415774301</v>
          </cell>
          <cell r="G599">
            <v>506240.28090150905</v>
          </cell>
          <cell r="H599" t="str">
            <v>לא</v>
          </cell>
          <cell r="I599">
            <v>487017.39160464471</v>
          </cell>
          <cell r="J599">
            <v>0.95530118994396918</v>
          </cell>
          <cell r="K599">
            <v>487017.39160464471</v>
          </cell>
          <cell r="L599" t="str">
            <v>לא</v>
          </cell>
          <cell r="M599">
            <v>486834.53846875369</v>
          </cell>
          <cell r="N599">
            <v>0.95494251729425916</v>
          </cell>
          <cell r="O599">
            <v>-2070.4732798344326</v>
          </cell>
          <cell r="P599">
            <v>484764.06518891925</v>
          </cell>
        </row>
        <row r="600">
          <cell r="A600">
            <v>580419455</v>
          </cell>
          <cell r="B600">
            <v>0</v>
          </cell>
          <cell r="C600">
            <v>0</v>
          </cell>
          <cell r="E600">
            <v>0</v>
          </cell>
          <cell r="F600">
            <v>0</v>
          </cell>
          <cell r="G600">
            <v>0</v>
          </cell>
          <cell r="H600" t="str">
            <v>לא</v>
          </cell>
          <cell r="I600">
            <v>0</v>
          </cell>
          <cell r="J600">
            <v>0</v>
          </cell>
          <cell r="K600">
            <v>0</v>
          </cell>
          <cell r="L600" t="str">
            <v>לא</v>
          </cell>
          <cell r="M600">
            <v>0</v>
          </cell>
          <cell r="N600">
            <v>0</v>
          </cell>
          <cell r="O600">
            <v>0</v>
          </cell>
          <cell r="P600">
            <v>0</v>
          </cell>
        </row>
        <row r="601">
          <cell r="A601">
            <v>580419570</v>
          </cell>
          <cell r="B601">
            <v>3.7440000000000002</v>
          </cell>
          <cell r="C601">
            <v>18418.034728392649</v>
          </cell>
          <cell r="E601">
            <v>15529.869019443136</v>
          </cell>
          <cell r="F601">
            <v>1.1859748916963548</v>
          </cell>
          <cell r="G601">
            <v>18418.034728392649</v>
          </cell>
          <cell r="H601" t="str">
            <v>לא</v>
          </cell>
          <cell r="I601">
            <v>17718.667538529353</v>
          </cell>
          <cell r="J601">
            <v>1.1409412092494713</v>
          </cell>
          <cell r="K601">
            <v>17718.667538529353</v>
          </cell>
          <cell r="L601" t="str">
            <v>לא</v>
          </cell>
          <cell r="M601">
            <v>17712.014975440063</v>
          </cell>
          <cell r="N601">
            <v>1.14051283711826</v>
          </cell>
          <cell r="O601">
            <v>-75.327962255968188</v>
          </cell>
          <cell r="P601">
            <v>17636.687013184095</v>
          </cell>
        </row>
        <row r="602">
          <cell r="A602">
            <v>580419810</v>
          </cell>
          <cell r="B602">
            <v>53.25</v>
          </cell>
          <cell r="C602">
            <v>174201.60236725226</v>
          </cell>
          <cell r="E602">
            <v>135586.71023476464</v>
          </cell>
          <cell r="F602">
            <v>1.2847985032281335</v>
          </cell>
          <cell r="G602">
            <v>174201.60236725226</v>
          </cell>
          <cell r="H602" t="str">
            <v>לא</v>
          </cell>
          <cell r="I602">
            <v>167586.84205683443</v>
          </cell>
          <cell r="J602">
            <v>1.2360123036148782</v>
          </cell>
          <cell r="K602">
            <v>167586.84205683443</v>
          </cell>
          <cell r="L602" t="str">
            <v>לא</v>
          </cell>
          <cell r="M602">
            <v>167523.92073178029</v>
          </cell>
          <cell r="N602">
            <v>1.235548236561808</v>
          </cell>
          <cell r="O602">
            <v>-712.46753095870281</v>
          </cell>
          <cell r="P602">
            <v>166811.45320082159</v>
          </cell>
        </row>
        <row r="603">
          <cell r="A603">
            <v>580419950</v>
          </cell>
          <cell r="B603">
            <v>12.25</v>
          </cell>
          <cell r="C603">
            <v>136581.79371667057</v>
          </cell>
          <cell r="E603">
            <v>141763.78077433145</v>
          </cell>
          <cell r="F603">
            <v>0.96344632578676848</v>
          </cell>
          <cell r="G603">
            <v>136581.79371667057</v>
          </cell>
          <cell r="H603" t="str">
            <v>לא</v>
          </cell>
          <cell r="I603">
            <v>131395.52782746227</v>
          </cell>
          <cell r="J603">
            <v>0.92686246874740152</v>
          </cell>
          <cell r="K603">
            <v>131395.52782746227</v>
          </cell>
          <cell r="L603" t="str">
            <v>לא</v>
          </cell>
          <cell r="M603">
            <v>131346.19471386206</v>
          </cell>
          <cell r="N603">
            <v>0.92651447355899208</v>
          </cell>
          <cell r="O603">
            <v>-558.60618972997611</v>
          </cell>
          <cell r="P603">
            <v>130787.58852413208</v>
          </cell>
        </row>
        <row r="604">
          <cell r="A604">
            <v>580420222</v>
          </cell>
          <cell r="B604">
            <v>0</v>
          </cell>
          <cell r="C604">
            <v>0</v>
          </cell>
          <cell r="E604">
            <v>0</v>
          </cell>
          <cell r="F604">
            <v>0</v>
          </cell>
          <cell r="G604">
            <v>0</v>
          </cell>
          <cell r="H604" t="str">
            <v>לא</v>
          </cell>
          <cell r="I604">
            <v>0</v>
          </cell>
          <cell r="J604">
            <v>0</v>
          </cell>
          <cell r="K604">
            <v>0</v>
          </cell>
          <cell r="L604" t="str">
            <v>לא</v>
          </cell>
          <cell r="M604">
            <v>0</v>
          </cell>
          <cell r="N604">
            <v>0</v>
          </cell>
          <cell r="O604">
            <v>0</v>
          </cell>
          <cell r="P604">
            <v>0</v>
          </cell>
        </row>
        <row r="605">
          <cell r="A605">
            <v>580420347</v>
          </cell>
          <cell r="B605">
            <v>3067.8989999999999</v>
          </cell>
          <cell r="C605">
            <v>664038.11961729906</v>
          </cell>
          <cell r="E605">
            <v>624198.0806945496</v>
          </cell>
          <cell r="F605">
            <v>1.0638259555018483</v>
          </cell>
          <cell r="G605">
            <v>664038.11961729906</v>
          </cell>
          <cell r="H605" t="str">
            <v>לא</v>
          </cell>
          <cell r="I605">
            <v>638823.35156373773</v>
          </cell>
          <cell r="J605">
            <v>1.0234304963785126</v>
          </cell>
          <cell r="K605">
            <v>638823.35156373773</v>
          </cell>
          <cell r="L605" t="str">
            <v>לא</v>
          </cell>
          <cell r="M605">
            <v>638583.50211456511</v>
          </cell>
          <cell r="N605">
            <v>1.0230462442370998</v>
          </cell>
          <cell r="O605">
            <v>-2715.8510204102172</v>
          </cell>
          <cell r="P605">
            <v>635867.65109415492</v>
          </cell>
        </row>
        <row r="606">
          <cell r="A606">
            <v>580420768</v>
          </cell>
          <cell r="B606">
            <v>55.5</v>
          </cell>
          <cell r="C606">
            <v>161709.01350078173</v>
          </cell>
          <cell r="E606">
            <v>187081.82222989044</v>
          </cell>
          <cell r="F606">
            <v>0.8643758734724637</v>
          </cell>
          <cell r="G606">
            <v>161709.01350078173</v>
          </cell>
          <cell r="H606" t="str">
            <v>לא</v>
          </cell>
          <cell r="I606">
            <v>155568.62013007831</v>
          </cell>
          <cell r="J606">
            <v>0.83155390660516459</v>
          </cell>
          <cell r="K606">
            <v>155568.62013007831</v>
          </cell>
          <cell r="L606" t="str">
            <v>לא</v>
          </cell>
          <cell r="M606">
            <v>155510.21110705903</v>
          </cell>
          <cell r="N606">
            <v>0.83124169549708848</v>
          </cell>
          <cell r="O606">
            <v>-661.37406325217614</v>
          </cell>
          <cell r="P606">
            <v>154848.83704380685</v>
          </cell>
        </row>
        <row r="607">
          <cell r="A607">
            <v>580420883</v>
          </cell>
          <cell r="B607">
            <v>22</v>
          </cell>
          <cell r="C607">
            <v>108225.63141683716</v>
          </cell>
          <cell r="E607">
            <v>123676.78495122137</v>
          </cell>
          <cell r="F607">
            <v>0.87506827946345622</v>
          </cell>
          <cell r="G607">
            <v>108225.63141683716</v>
          </cell>
          <cell r="H607" t="str">
            <v>לא</v>
          </cell>
          <cell r="I607">
            <v>104116.10198922163</v>
          </cell>
          <cell r="J607">
            <v>0.8418403019635855</v>
          </cell>
          <cell r="K607">
            <v>104116.10198922163</v>
          </cell>
          <cell r="L607" t="str">
            <v>לא</v>
          </cell>
          <cell r="M607">
            <v>104077.01107363286</v>
          </cell>
          <cell r="N607">
            <v>0.84152422877649402</v>
          </cell>
          <cell r="O607">
            <v>-442.63225684596699</v>
          </cell>
          <cell r="P607">
            <v>103634.37881678689</v>
          </cell>
        </row>
        <row r="608">
          <cell r="A608">
            <v>580421105</v>
          </cell>
          <cell r="B608">
            <v>130.80000000000001</v>
          </cell>
          <cell r="C608">
            <v>284347.61354239983</v>
          </cell>
          <cell r="E608">
            <v>252813.34791636106</v>
          </cell>
          <cell r="F608">
            <v>1.1247333888259388</v>
          </cell>
          <cell r="G608">
            <v>284347.61354239983</v>
          </cell>
          <cell r="H608" t="str">
            <v>לא</v>
          </cell>
          <cell r="I608">
            <v>273550.40339701326</v>
          </cell>
          <cell r="J608">
            <v>1.0820251606632443</v>
          </cell>
          <cell r="K608">
            <v>273550.40339701326</v>
          </cell>
          <cell r="L608" t="str">
            <v>לא</v>
          </cell>
          <cell r="M608">
            <v>273447.69751843961</v>
          </cell>
          <cell r="N608">
            <v>1.0816189088596109</v>
          </cell>
          <cell r="O608">
            <v>-1162.953953359485</v>
          </cell>
          <cell r="P608">
            <v>272284.74356508011</v>
          </cell>
        </row>
        <row r="609">
          <cell r="A609">
            <v>580421329</v>
          </cell>
          <cell r="B609">
            <v>3.6</v>
          </cell>
          <cell r="C609">
            <v>92445.451663824861</v>
          </cell>
          <cell r="E609">
            <v>55055.654066911586</v>
          </cell>
          <cell r="F609">
            <v>1.67912729819669</v>
          </cell>
          <cell r="G609">
            <v>92445.451663824861</v>
          </cell>
          <cell r="H609" t="str">
            <v>לא</v>
          </cell>
          <cell r="I609">
            <v>88935.125144236692</v>
          </cell>
          <cell r="J609">
            <v>1.6153676974966074</v>
          </cell>
          <cell r="K609">
            <v>88935.125144236692</v>
          </cell>
          <cell r="L609" t="str">
            <v>לא</v>
          </cell>
          <cell r="M609">
            <v>88901.734002967787</v>
          </cell>
          <cell r="N609">
            <v>1.6147611995476714</v>
          </cell>
          <cell r="O609">
            <v>-378.09286367201122</v>
          </cell>
          <cell r="P609">
            <v>88523.641139295782</v>
          </cell>
        </row>
        <row r="610">
          <cell r="A610">
            <v>580421402</v>
          </cell>
          <cell r="B610">
            <v>514.24</v>
          </cell>
          <cell r="C610">
            <v>30738.02394875648</v>
          </cell>
          <cell r="E610">
            <v>40912.437942443175</v>
          </cell>
          <cell r="F610">
            <v>0.75131244908943429</v>
          </cell>
          <cell r="G610">
            <v>32729.95035395454</v>
          </cell>
          <cell r="H610" t="str">
            <v>כן</v>
          </cell>
          <cell r="I610">
            <v>32729.95035395454</v>
          </cell>
          <cell r="J610">
            <v>0.8</v>
          </cell>
          <cell r="K610">
            <v>32729.95035395454</v>
          </cell>
          <cell r="L610" t="str">
            <v>כן</v>
          </cell>
          <cell r="M610">
            <v>32729.95035395454</v>
          </cell>
          <cell r="N610">
            <v>0.8</v>
          </cell>
          <cell r="O610">
            <v>0</v>
          </cell>
          <cell r="P610">
            <v>32729.95035395454</v>
          </cell>
        </row>
        <row r="611">
          <cell r="A611">
            <v>580421550</v>
          </cell>
          <cell r="B611">
            <v>3.9</v>
          </cell>
          <cell r="C611">
            <v>50892.675827817482</v>
          </cell>
          <cell r="E611">
            <v>0</v>
          </cell>
          <cell r="F611">
            <v>0</v>
          </cell>
          <cell r="G611">
            <v>50892.675827817482</v>
          </cell>
          <cell r="H611" t="str">
            <v>לא</v>
          </cell>
          <cell r="I611">
            <v>48960.185841605438</v>
          </cell>
          <cell r="J611">
            <v>0</v>
          </cell>
          <cell r="K611">
            <v>48960.185841605438</v>
          </cell>
          <cell r="L611" t="str">
            <v>לא</v>
          </cell>
          <cell r="M611">
            <v>48941.803492906452</v>
          </cell>
          <cell r="N611">
            <v>0</v>
          </cell>
          <cell r="O611">
            <v>-208.14607097863927</v>
          </cell>
          <cell r="P611">
            <v>48733.657421927812</v>
          </cell>
        </row>
        <row r="612">
          <cell r="A612">
            <v>580421915</v>
          </cell>
          <cell r="B612">
            <v>547.8599999999999</v>
          </cell>
          <cell r="C612">
            <v>556116.65843457123</v>
          </cell>
          <cell r="E612">
            <v>620362.69530733733</v>
          </cell>
          <cell r="F612">
            <v>0.89643794290219592</v>
          </cell>
          <cell r="G612">
            <v>556116.65843457123</v>
          </cell>
          <cell r="H612" t="str">
            <v>לא</v>
          </cell>
          <cell r="I612">
            <v>534999.86989654158</v>
          </cell>
          <cell r="J612">
            <v>0.86239851935567191</v>
          </cell>
          <cell r="K612">
            <v>534999.86989654158</v>
          </cell>
          <cell r="L612" t="str">
            <v>לא</v>
          </cell>
          <cell r="M612">
            <v>534799.00149718206</v>
          </cell>
          <cell r="N612">
            <v>0.86207472748217773</v>
          </cell>
          <cell r="O612">
            <v>-2274.4627900986911</v>
          </cell>
          <cell r="P612">
            <v>532524.53870708332</v>
          </cell>
        </row>
        <row r="613">
          <cell r="A613">
            <v>580421972</v>
          </cell>
          <cell r="B613">
            <v>0</v>
          </cell>
          <cell r="C613">
            <v>0</v>
          </cell>
          <cell r="E613">
            <v>0</v>
          </cell>
          <cell r="F613">
            <v>0</v>
          </cell>
          <cell r="G613">
            <v>0</v>
          </cell>
          <cell r="H613" t="str">
            <v>לא</v>
          </cell>
          <cell r="I613">
            <v>0</v>
          </cell>
          <cell r="J613">
            <v>0</v>
          </cell>
          <cell r="K613">
            <v>0</v>
          </cell>
          <cell r="L613" t="str">
            <v>לא</v>
          </cell>
          <cell r="M613">
            <v>0</v>
          </cell>
          <cell r="N613">
            <v>0</v>
          </cell>
          <cell r="O613">
            <v>0</v>
          </cell>
          <cell r="P613">
            <v>0</v>
          </cell>
        </row>
        <row r="614">
          <cell r="A614">
            <v>580422129</v>
          </cell>
          <cell r="B614">
            <v>0</v>
          </cell>
          <cell r="C614">
            <v>0</v>
          </cell>
          <cell r="E614">
            <v>78881.880033950831</v>
          </cell>
          <cell r="F614">
            <v>0</v>
          </cell>
          <cell r="G614">
            <v>0</v>
          </cell>
          <cell r="H614" t="str">
            <v>לא</v>
          </cell>
          <cell r="I614">
            <v>0</v>
          </cell>
          <cell r="J614">
            <v>0</v>
          </cell>
          <cell r="K614">
            <v>0</v>
          </cell>
          <cell r="L614" t="str">
            <v>לא</v>
          </cell>
          <cell r="M614">
            <v>0</v>
          </cell>
          <cell r="N614">
            <v>0</v>
          </cell>
          <cell r="O614">
            <v>0</v>
          </cell>
          <cell r="P614">
            <v>0</v>
          </cell>
        </row>
        <row r="615">
          <cell r="A615">
            <v>580422962</v>
          </cell>
          <cell r="B615">
            <v>563.58000000000004</v>
          </cell>
          <cell r="C615">
            <v>46493.746757310349</v>
          </cell>
          <cell r="E615">
            <v>70402.3457504916</v>
          </cell>
          <cell r="F615">
            <v>0.66040053440954694</v>
          </cell>
          <cell r="G615">
            <v>56321.876600393283</v>
          </cell>
          <cell r="H615" t="str">
            <v>כן</v>
          </cell>
          <cell r="I615">
            <v>56321.876600393283</v>
          </cell>
          <cell r="J615">
            <v>0.8</v>
          </cell>
          <cell r="K615">
            <v>56321.876600393283</v>
          </cell>
          <cell r="L615" t="str">
            <v>כן</v>
          </cell>
          <cell r="M615">
            <v>56321.876600393283</v>
          </cell>
          <cell r="N615">
            <v>0.8</v>
          </cell>
          <cell r="O615">
            <v>0</v>
          </cell>
          <cell r="P615">
            <v>56321.876600393283</v>
          </cell>
        </row>
        <row r="616">
          <cell r="A616">
            <v>580423069</v>
          </cell>
          <cell r="B616">
            <v>18.63</v>
          </cell>
          <cell r="C616">
            <v>207715.8217911488</v>
          </cell>
          <cell r="E616">
            <v>153855.11734809916</v>
          </cell>
          <cell r="F616">
            <v>1.3500741825908145</v>
          </cell>
          <cell r="G616">
            <v>207715.8217911488</v>
          </cell>
          <cell r="H616" t="str">
            <v>לא</v>
          </cell>
          <cell r="I616">
            <v>199828.46395311205</v>
          </cell>
          <cell r="J616">
            <v>1.298809343474729</v>
          </cell>
          <cell r="K616">
            <v>199828.46395311205</v>
          </cell>
          <cell r="L616" t="str">
            <v>לא</v>
          </cell>
          <cell r="M616">
            <v>199753.43734851026</v>
          </cell>
          <cell r="N616">
            <v>1.2983216989563342</v>
          </cell>
          <cell r="O616">
            <v>-849.53741344240461</v>
          </cell>
          <cell r="P616">
            <v>198903.89993506786</v>
          </cell>
        </row>
        <row r="617">
          <cell r="A617">
            <v>580424406</v>
          </cell>
          <cell r="B617">
            <v>877.62</v>
          </cell>
          <cell r="C617">
            <v>32659.772967269506</v>
          </cell>
          <cell r="E617">
            <v>53675.611263323815</v>
          </cell>
          <cell r="F617">
            <v>0.60846578545786789</v>
          </cell>
          <cell r="G617">
            <v>42940.489010659054</v>
          </cell>
          <cell r="H617" t="str">
            <v>כן</v>
          </cell>
          <cell r="I617">
            <v>42940.489010659054</v>
          </cell>
          <cell r="J617">
            <v>0.8</v>
          </cell>
          <cell r="K617">
            <v>42940.489010659054</v>
          </cell>
          <cell r="L617" t="str">
            <v>כן</v>
          </cell>
          <cell r="M617">
            <v>42940.489010659054</v>
          </cell>
          <cell r="N617">
            <v>0.8</v>
          </cell>
          <cell r="O617">
            <v>0</v>
          </cell>
          <cell r="P617">
            <v>42940.489010659054</v>
          </cell>
        </row>
        <row r="618">
          <cell r="A618">
            <v>580424638</v>
          </cell>
          <cell r="B618">
            <v>476.26299999999969</v>
          </cell>
          <cell r="C618">
            <v>765467.2220232049</v>
          </cell>
          <cell r="E618">
            <v>447399.65050317114</v>
          </cell>
          <cell r="F618">
            <v>1.7109249440904051</v>
          </cell>
          <cell r="G618">
            <v>765467.2220232049</v>
          </cell>
          <cell r="H618" t="str">
            <v>לא</v>
          </cell>
          <cell r="I618">
            <v>736401.0014468279</v>
          </cell>
          <cell r="J618">
            <v>1.6459579273667946</v>
          </cell>
          <cell r="K618">
            <v>736401.0014468279</v>
          </cell>
          <cell r="L618" t="str">
            <v>לא</v>
          </cell>
          <cell r="M618">
            <v>736124.51597688568</v>
          </cell>
          <cell r="N618">
            <v>1.645339944161776</v>
          </cell>
          <cell r="O618">
            <v>-3130.6861377482546</v>
          </cell>
          <cell r="P618">
            <v>732993.82983913738</v>
          </cell>
        </row>
        <row r="619">
          <cell r="A619">
            <v>580425718</v>
          </cell>
          <cell r="B619">
            <v>8</v>
          </cell>
          <cell r="C619">
            <v>35120.629813655978</v>
          </cell>
          <cell r="E619">
            <v>49413.031668315773</v>
          </cell>
          <cell r="F619">
            <v>0.71075642655165694</v>
          </cell>
          <cell r="G619">
            <v>39530.425334652624</v>
          </cell>
          <cell r="H619" t="str">
            <v>כן</v>
          </cell>
          <cell r="I619">
            <v>39530.425334652624</v>
          </cell>
          <cell r="J619">
            <v>0.80000000000000016</v>
          </cell>
          <cell r="K619">
            <v>39530.425334652624</v>
          </cell>
          <cell r="L619" t="str">
            <v>כן</v>
          </cell>
          <cell r="M619">
            <v>39530.425334652624</v>
          </cell>
          <cell r="N619">
            <v>0.80000000000000016</v>
          </cell>
          <cell r="O619">
            <v>0</v>
          </cell>
          <cell r="P619">
            <v>39530.425334652624</v>
          </cell>
        </row>
        <row r="620">
          <cell r="A620">
            <v>580428035</v>
          </cell>
          <cell r="B620">
            <v>0</v>
          </cell>
          <cell r="C620">
            <v>0</v>
          </cell>
          <cell r="E620">
            <v>0</v>
          </cell>
          <cell r="F620">
            <v>0</v>
          </cell>
          <cell r="G620">
            <v>0</v>
          </cell>
          <cell r="H620" t="str">
            <v>לא</v>
          </cell>
          <cell r="I620">
            <v>0</v>
          </cell>
          <cell r="J620">
            <v>0</v>
          </cell>
          <cell r="K620">
            <v>0</v>
          </cell>
          <cell r="L620" t="str">
            <v>לא</v>
          </cell>
          <cell r="M620">
            <v>0</v>
          </cell>
          <cell r="N620">
            <v>0</v>
          </cell>
          <cell r="O620">
            <v>0</v>
          </cell>
          <cell r="P620">
            <v>0</v>
          </cell>
        </row>
        <row r="621">
          <cell r="A621">
            <v>580428845</v>
          </cell>
          <cell r="B621">
            <v>4.5</v>
          </cell>
          <cell r="C621">
            <v>50172.903814287143</v>
          </cell>
          <cell r="E621">
            <v>0</v>
          </cell>
          <cell r="F621">
            <v>0</v>
          </cell>
          <cell r="G621">
            <v>50172.903814287143</v>
          </cell>
          <cell r="H621" t="str">
            <v>לא</v>
          </cell>
          <cell r="I621">
            <v>48267.744916210628</v>
          </cell>
          <cell r="J621">
            <v>0</v>
          </cell>
          <cell r="K621">
            <v>48267.744916210628</v>
          </cell>
          <cell r="L621" t="str">
            <v>לא</v>
          </cell>
          <cell r="M621">
            <v>48249.622547949322</v>
          </cell>
          <cell r="N621">
            <v>0</v>
          </cell>
          <cell r="O621">
            <v>-205.20227377835852</v>
          </cell>
          <cell r="P621">
            <v>48044.420274170967</v>
          </cell>
        </row>
        <row r="622">
          <cell r="A622">
            <v>580428878</v>
          </cell>
          <cell r="B622">
            <v>14.100000000000001</v>
          </cell>
          <cell r="C622">
            <v>157208.43195143304</v>
          </cell>
          <cell r="E622">
            <v>116990.82190429716</v>
          </cell>
          <cell r="F622">
            <v>1.3437672237232026</v>
          </cell>
          <cell r="G622">
            <v>157208.43195143304</v>
          </cell>
          <cell r="H622" t="str">
            <v>לא</v>
          </cell>
          <cell r="I622">
            <v>151238.9340707933</v>
          </cell>
          <cell r="J622">
            <v>1.2927418716188896</v>
          </cell>
          <cell r="K622">
            <v>151238.9340707933</v>
          </cell>
          <cell r="L622" t="str">
            <v>לא</v>
          </cell>
          <cell r="M622">
            <v>151182.15065024121</v>
          </cell>
          <cell r="N622">
            <v>1.2922565051634036</v>
          </cell>
          <cell r="O622">
            <v>-642.96712450552343</v>
          </cell>
          <cell r="P622">
            <v>150539.18352573569</v>
          </cell>
        </row>
        <row r="623">
          <cell r="A623">
            <v>580429009</v>
          </cell>
          <cell r="B623">
            <v>48</v>
          </cell>
          <cell r="C623">
            <v>4018.9157654954488</v>
          </cell>
          <cell r="E623">
            <v>8203.1673988977891</v>
          </cell>
          <cell r="F623">
            <v>0.48992243728141482</v>
          </cell>
          <cell r="G623">
            <v>6562.533919118232</v>
          </cell>
          <cell r="H623" t="str">
            <v>כן</v>
          </cell>
          <cell r="I623">
            <v>6562.533919118232</v>
          </cell>
          <cell r="J623">
            <v>0.8</v>
          </cell>
          <cell r="K623">
            <v>6562.533919118232</v>
          </cell>
          <cell r="L623" t="str">
            <v>כן</v>
          </cell>
          <cell r="M623">
            <v>6562.533919118232</v>
          </cell>
          <cell r="N623">
            <v>0.8</v>
          </cell>
          <cell r="O623">
            <v>0</v>
          </cell>
          <cell r="P623">
            <v>6562.533919118232</v>
          </cell>
        </row>
        <row r="624">
          <cell r="A624">
            <v>580430072</v>
          </cell>
          <cell r="B624">
            <v>10.074999999999999</v>
          </cell>
          <cell r="C624">
            <v>142560.93242728588</v>
          </cell>
          <cell r="E624">
            <v>236209.20714510547</v>
          </cell>
          <cell r="F624">
            <v>0.60353672979271045</v>
          </cell>
          <cell r="G624">
            <v>188967.36571608437</v>
          </cell>
          <cell r="H624" t="str">
            <v>כן</v>
          </cell>
          <cell r="I624">
            <v>188967.36571608437</v>
          </cell>
          <cell r="J624">
            <v>0.8</v>
          </cell>
          <cell r="K624">
            <v>188967.36571608437</v>
          </cell>
          <cell r="L624" t="str">
            <v>כן</v>
          </cell>
          <cell r="M624">
            <v>188967.36571608437</v>
          </cell>
          <cell r="N624">
            <v>0.8</v>
          </cell>
          <cell r="O624">
            <v>0</v>
          </cell>
          <cell r="P624">
            <v>188967.36571608437</v>
          </cell>
        </row>
        <row r="625">
          <cell r="A625">
            <v>580430296</v>
          </cell>
          <cell r="B625">
            <v>31.89</v>
          </cell>
          <cell r="C625">
            <v>108080.7932828835</v>
          </cell>
          <cell r="E625">
            <v>236491.26324315608</v>
          </cell>
          <cell r="F625">
            <v>0.45701812320972202</v>
          </cell>
          <cell r="G625">
            <v>189193.01059452488</v>
          </cell>
          <cell r="H625" t="str">
            <v>כן</v>
          </cell>
          <cell r="I625">
            <v>189193.01059452488</v>
          </cell>
          <cell r="J625">
            <v>0.8</v>
          </cell>
          <cell r="K625">
            <v>189193.01059452488</v>
          </cell>
          <cell r="L625" t="str">
            <v>כן</v>
          </cell>
          <cell r="M625">
            <v>189193.01059452488</v>
          </cell>
          <cell r="N625">
            <v>0.8</v>
          </cell>
          <cell r="O625">
            <v>0</v>
          </cell>
          <cell r="P625">
            <v>189193.01059452488</v>
          </cell>
        </row>
        <row r="626">
          <cell r="A626">
            <v>580430643</v>
          </cell>
          <cell r="B626">
            <v>33.680000000000007</v>
          </cell>
          <cell r="C626">
            <v>116580.83766529497</v>
          </cell>
          <cell r="E626">
            <v>119743.77941455712</v>
          </cell>
          <cell r="F626">
            <v>0.97358575314119711</v>
          </cell>
          <cell r="G626">
            <v>116580.83766529497</v>
          </cell>
          <cell r="H626" t="str">
            <v>לא</v>
          </cell>
          <cell r="I626">
            <v>112154.04544602532</v>
          </cell>
          <cell r="J626">
            <v>0.93661688310124336</v>
          </cell>
          <cell r="K626">
            <v>112154.04544602532</v>
          </cell>
          <cell r="L626" t="str">
            <v>לא</v>
          </cell>
          <cell r="M626">
            <v>112111.9366440273</v>
          </cell>
          <cell r="N626">
            <v>0.93626522556876945</v>
          </cell>
          <cell r="O626">
            <v>-476.80423394374196</v>
          </cell>
          <cell r="P626">
            <v>111635.13241008356</v>
          </cell>
        </row>
        <row r="627">
          <cell r="A627">
            <v>580431393</v>
          </cell>
          <cell r="B627">
            <v>27.300000000000004</v>
          </cell>
          <cell r="C627">
            <v>134298.16989452974</v>
          </cell>
          <cell r="E627">
            <v>158952.77702253562</v>
          </cell>
          <cell r="F627">
            <v>0.84489351120609579</v>
          </cell>
          <cell r="G627">
            <v>134298.16989452974</v>
          </cell>
          <cell r="H627" t="str">
            <v>לא</v>
          </cell>
          <cell r="I627">
            <v>129198.6174684432</v>
          </cell>
          <cell r="J627">
            <v>0.8128113260338069</v>
          </cell>
          <cell r="K627">
            <v>129198.6174684432</v>
          </cell>
          <cell r="L627" t="str">
            <v>לא</v>
          </cell>
          <cell r="M627">
            <v>129150.10919591713</v>
          </cell>
          <cell r="N627">
            <v>0.81250615192213216</v>
          </cell>
          <cell r="O627">
            <v>-549.26639144976809</v>
          </cell>
          <cell r="P627">
            <v>128600.84280446736</v>
          </cell>
        </row>
        <row r="628">
          <cell r="A628">
            <v>580431559</v>
          </cell>
          <cell r="B628">
            <v>10</v>
          </cell>
          <cell r="C628">
            <v>106478</v>
          </cell>
          <cell r="E628">
            <v>83867.259103628981</v>
          </cell>
          <cell r="F628">
            <v>1.2696015243377929</v>
          </cell>
          <cell r="G628">
            <v>106478</v>
          </cell>
          <cell r="H628" t="str">
            <v>לא</v>
          </cell>
          <cell r="I628">
            <v>102434.8314024586</v>
          </cell>
          <cell r="J628">
            <v>1.2213923824061896</v>
          </cell>
          <cell r="K628">
            <v>102434.8314024586</v>
          </cell>
          <cell r="L628" t="str">
            <v>לא</v>
          </cell>
          <cell r="M628">
            <v>102396.37172839091</v>
          </cell>
          <cell r="N628">
            <v>1.220933804476271</v>
          </cell>
          <cell r="O628">
            <v>-435.48461512706444</v>
          </cell>
          <cell r="P628">
            <v>101960.88711326385</v>
          </cell>
        </row>
        <row r="629">
          <cell r="A629">
            <v>580431898</v>
          </cell>
          <cell r="B629">
            <v>31.28</v>
          </cell>
          <cell r="C629">
            <v>348757.42918020044</v>
          </cell>
          <cell r="E629">
            <v>284098.80579624249</v>
          </cell>
          <cell r="F629">
            <v>1.2275920280718517</v>
          </cell>
          <cell r="G629">
            <v>348757.42918020044</v>
          </cell>
          <cell r="H629" t="str">
            <v>לא</v>
          </cell>
          <cell r="I629">
            <v>335514.45799534861</v>
          </cell>
          <cell r="J629">
            <v>1.1809780652016599</v>
          </cell>
          <cell r="K629">
            <v>335514.45799534861</v>
          </cell>
          <cell r="L629" t="str">
            <v>לא</v>
          </cell>
          <cell r="M629">
            <v>335388.48739996785</v>
          </cell>
          <cell r="N629">
            <v>1.1805346610309606</v>
          </cell>
          <cell r="O629">
            <v>-1426.3838052860126</v>
          </cell>
          <cell r="P629">
            <v>333962.10359468183</v>
          </cell>
        </row>
        <row r="630">
          <cell r="A630">
            <v>580431955</v>
          </cell>
          <cell r="B630">
            <v>15.274999999999997</v>
          </cell>
          <cell r="C630">
            <v>170309.13461405251</v>
          </cell>
          <cell r="E630">
            <v>158425.07132873574</v>
          </cell>
          <cell r="F630">
            <v>1.0750137789785625</v>
          </cell>
          <cell r="G630">
            <v>170309.13461405251</v>
          </cell>
          <cell r="H630" t="str">
            <v>לא</v>
          </cell>
          <cell r="I630">
            <v>163842.17857669279</v>
          </cell>
          <cell r="J630">
            <v>1.0341934972951121</v>
          </cell>
          <cell r="K630">
            <v>163842.17857669279</v>
          </cell>
          <cell r="L630" t="str">
            <v>לא</v>
          </cell>
          <cell r="M630">
            <v>163780.66320442804</v>
          </cell>
          <cell r="N630">
            <v>1.0338052041307233</v>
          </cell>
          <cell r="O630">
            <v>-696.54771821431734</v>
          </cell>
          <cell r="P630">
            <v>163084.11548621373</v>
          </cell>
        </row>
        <row r="631">
          <cell r="A631">
            <v>580432078</v>
          </cell>
          <cell r="B631">
            <v>0</v>
          </cell>
          <cell r="C631">
            <v>0</v>
          </cell>
          <cell r="E631">
            <v>0</v>
          </cell>
          <cell r="F631">
            <v>0</v>
          </cell>
          <cell r="G631">
            <v>0</v>
          </cell>
          <cell r="H631" t="str">
            <v>לא</v>
          </cell>
          <cell r="I631">
            <v>0</v>
          </cell>
          <cell r="J631">
            <v>0</v>
          </cell>
          <cell r="K631">
            <v>0</v>
          </cell>
          <cell r="L631" t="str">
            <v>לא</v>
          </cell>
          <cell r="M631">
            <v>0</v>
          </cell>
          <cell r="N631">
            <v>0</v>
          </cell>
          <cell r="O631">
            <v>0</v>
          </cell>
          <cell r="P631">
            <v>0</v>
          </cell>
        </row>
        <row r="632">
          <cell r="A632">
            <v>580432169</v>
          </cell>
          <cell r="B632">
            <v>426.51</v>
          </cell>
          <cell r="C632">
            <v>53823.41146311006</v>
          </cell>
          <cell r="E632">
            <v>56245.747669251934</v>
          </cell>
          <cell r="F632">
            <v>0.95693298948773509</v>
          </cell>
          <cell r="G632">
            <v>53823.41146311006</v>
          </cell>
          <cell r="H632" t="str">
            <v>לא</v>
          </cell>
          <cell r="I632">
            <v>51779.635969203373</v>
          </cell>
          <cell r="J632">
            <v>0.92059645599679585</v>
          </cell>
          <cell r="K632">
            <v>51779.635969203373</v>
          </cell>
          <cell r="L632" t="str">
            <v>לא</v>
          </cell>
          <cell r="M632">
            <v>51760.195043734428</v>
          </cell>
          <cell r="N632">
            <v>0.92025081341447545</v>
          </cell>
          <cell r="O632">
            <v>-220.13249333982714</v>
          </cell>
          <cell r="P632">
            <v>51540.062550394599</v>
          </cell>
        </row>
        <row r="633">
          <cell r="A633">
            <v>580432342</v>
          </cell>
          <cell r="B633">
            <v>0</v>
          </cell>
          <cell r="C633">
            <v>0</v>
          </cell>
          <cell r="E633">
            <v>0</v>
          </cell>
          <cell r="F633">
            <v>0</v>
          </cell>
          <cell r="G633">
            <v>0</v>
          </cell>
          <cell r="H633" t="str">
            <v>לא</v>
          </cell>
          <cell r="I633">
            <v>0</v>
          </cell>
          <cell r="J633">
            <v>0</v>
          </cell>
          <cell r="K633">
            <v>0</v>
          </cell>
          <cell r="L633" t="str">
            <v>לא</v>
          </cell>
          <cell r="M633">
            <v>0</v>
          </cell>
          <cell r="N633">
            <v>0</v>
          </cell>
          <cell r="O633">
            <v>0</v>
          </cell>
          <cell r="P633">
            <v>0</v>
          </cell>
        </row>
        <row r="634">
          <cell r="A634">
            <v>580433043</v>
          </cell>
          <cell r="B634">
            <v>3.25</v>
          </cell>
          <cell r="C634">
            <v>36235.986088096273</v>
          </cell>
          <cell r="E634">
            <v>19803.133916091971</v>
          </cell>
          <cell r="F634">
            <v>1.8298106876230844</v>
          </cell>
          <cell r="G634">
            <v>36235.986088096273</v>
          </cell>
          <cell r="H634" t="str">
            <v>לא</v>
          </cell>
          <cell r="I634">
            <v>34860.037995041013</v>
          </cell>
          <cell r="J634">
            <v>1.7603293570980625</v>
          </cell>
          <cell r="K634">
            <v>34860.037995041013</v>
          </cell>
          <cell r="L634" t="str">
            <v>לא</v>
          </cell>
          <cell r="M634">
            <v>34846.949617963408</v>
          </cell>
          <cell r="N634">
            <v>1.7596684325629326</v>
          </cell>
          <cell r="O634">
            <v>-148.20164217325899</v>
          </cell>
          <cell r="P634">
            <v>34698.747975790146</v>
          </cell>
        </row>
        <row r="635">
          <cell r="A635">
            <v>580433134</v>
          </cell>
          <cell r="B635">
            <v>7.2</v>
          </cell>
          <cell r="C635">
            <v>80276.646102859435</v>
          </cell>
          <cell r="E635">
            <v>109678.89553527861</v>
          </cell>
          <cell r="F635">
            <v>0.73192427504923374</v>
          </cell>
          <cell r="G635">
            <v>87743.1164282229</v>
          </cell>
          <cell r="H635" t="str">
            <v>כן</v>
          </cell>
          <cell r="I635">
            <v>87743.1164282229</v>
          </cell>
          <cell r="J635">
            <v>0.8</v>
          </cell>
          <cell r="K635">
            <v>87743.1164282229</v>
          </cell>
          <cell r="L635" t="str">
            <v>כן</v>
          </cell>
          <cell r="M635">
            <v>87743.1164282229</v>
          </cell>
          <cell r="N635">
            <v>0.8</v>
          </cell>
          <cell r="O635">
            <v>0</v>
          </cell>
          <cell r="P635">
            <v>87743.1164282229</v>
          </cell>
        </row>
        <row r="636">
          <cell r="A636">
            <v>580433316</v>
          </cell>
          <cell r="B636">
            <v>914.85299999999995</v>
          </cell>
          <cell r="C636">
            <v>184273.26985274584</v>
          </cell>
          <cell r="E636">
            <v>185026</v>
          </cell>
          <cell r="F636">
            <v>0.99593176014584894</v>
          </cell>
          <cell r="G636">
            <v>184273.26985274584</v>
          </cell>
          <cell r="H636" t="str">
            <v>לא</v>
          </cell>
          <cell r="I636">
            <v>177276.06951056348</v>
          </cell>
          <cell r="J636">
            <v>0.95811437046989867</v>
          </cell>
          <cell r="K636">
            <v>177276.06951056348</v>
          </cell>
          <cell r="L636" t="str">
            <v>לא</v>
          </cell>
          <cell r="M636">
            <v>177209.5103161954</v>
          </cell>
          <cell r="N636">
            <v>0.95775464159737222</v>
          </cell>
          <cell r="O636">
            <v>-753.65966678589677</v>
          </cell>
          <cell r="P636">
            <v>176455.85064940952</v>
          </cell>
        </row>
        <row r="637">
          <cell r="A637">
            <v>580433449</v>
          </cell>
          <cell r="B637">
            <v>8.129999999999999</v>
          </cell>
          <cell r="C637">
            <v>90645.712891145449</v>
          </cell>
          <cell r="E637">
            <v>99015.669580459857</v>
          </cell>
          <cell r="F637">
            <v>0.91546836248465702</v>
          </cell>
          <cell r="G637">
            <v>90645.712891145449</v>
          </cell>
          <cell r="H637" t="str">
            <v>לא</v>
          </cell>
          <cell r="I637">
            <v>87203.725815287209</v>
          </cell>
          <cell r="J637">
            <v>0.88070631835121516</v>
          </cell>
          <cell r="K637">
            <v>87203.725815287209</v>
          </cell>
          <cell r="L637" t="str">
            <v>לא</v>
          </cell>
          <cell r="M637">
            <v>87170.984736628452</v>
          </cell>
          <cell r="N637">
            <v>0.88037565272225482</v>
          </cell>
          <cell r="O637">
            <v>-370.73210795956777</v>
          </cell>
          <cell r="P637">
            <v>86800.252628668881</v>
          </cell>
        </row>
        <row r="638">
          <cell r="A638">
            <v>580433589</v>
          </cell>
          <cell r="B638">
            <v>0</v>
          </cell>
          <cell r="C638">
            <v>0</v>
          </cell>
          <cell r="E638">
            <v>118116.14452810783</v>
          </cell>
          <cell r="F638">
            <v>0</v>
          </cell>
          <cell r="G638">
            <v>0</v>
          </cell>
          <cell r="H638" t="str">
            <v>לא</v>
          </cell>
          <cell r="I638">
            <v>0</v>
          </cell>
          <cell r="J638">
            <v>0</v>
          </cell>
          <cell r="K638">
            <v>0</v>
          </cell>
          <cell r="L638" t="str">
            <v>לא</v>
          </cell>
          <cell r="M638">
            <v>0</v>
          </cell>
          <cell r="N638">
            <v>0</v>
          </cell>
          <cell r="O638">
            <v>0</v>
          </cell>
          <cell r="P638">
            <v>0</v>
          </cell>
        </row>
        <row r="639">
          <cell r="A639">
            <v>580435014</v>
          </cell>
          <cell r="B639">
            <v>31.38</v>
          </cell>
          <cell r="C639">
            <v>154369.10517547044</v>
          </cell>
          <cell r="E639">
            <v>162325.780248478</v>
          </cell>
          <cell r="F639">
            <v>0.95098329383768876</v>
          </cell>
          <cell r="G639">
            <v>154369.10517547044</v>
          </cell>
          <cell r="H639" t="str">
            <v>לא</v>
          </cell>
          <cell r="I639">
            <v>148507.42183735338</v>
          </cell>
          <cell r="J639">
            <v>0.91487268140666045</v>
          </cell>
          <cell r="K639">
            <v>148507.42183735338</v>
          </cell>
          <cell r="L639" t="str">
            <v>לא</v>
          </cell>
          <cell r="M639">
            <v>148451.66397684539</v>
          </cell>
          <cell r="N639">
            <v>0.91452918784437698</v>
          </cell>
          <cell r="O639">
            <v>-631.35455544665638</v>
          </cell>
          <cell r="P639">
            <v>147820.30942139874</v>
          </cell>
        </row>
        <row r="640">
          <cell r="A640">
            <v>580435105</v>
          </cell>
          <cell r="B640">
            <v>17.7</v>
          </cell>
          <cell r="C640">
            <v>197346.75500286277</v>
          </cell>
          <cell r="E640">
            <v>215701.82788604795</v>
          </cell>
          <cell r="F640">
            <v>0.91490534381154209</v>
          </cell>
          <cell r="G640">
            <v>197346.75500286277</v>
          </cell>
          <cell r="H640" t="str">
            <v>לא</v>
          </cell>
          <cell r="I640">
            <v>189853.13000376182</v>
          </cell>
          <cell r="J640">
            <v>0.88016467854903113</v>
          </cell>
          <cell r="K640">
            <v>189853.13000376182</v>
          </cell>
          <cell r="L640" t="str">
            <v>לא</v>
          </cell>
          <cell r="M640">
            <v>189781.8486886007</v>
          </cell>
          <cell r="N640">
            <v>0.87983421628146619</v>
          </cell>
          <cell r="O640">
            <v>-807.12894352821036</v>
          </cell>
          <cell r="P640">
            <v>188974.71974507248</v>
          </cell>
        </row>
        <row r="641">
          <cell r="A641">
            <v>580435980</v>
          </cell>
          <cell r="B641">
            <v>13</v>
          </cell>
          <cell r="C641">
            <v>144943.94435238509</v>
          </cell>
          <cell r="E641">
            <v>0</v>
          </cell>
          <cell r="F641">
            <v>0</v>
          </cell>
          <cell r="G641">
            <v>144943.94435238509</v>
          </cell>
          <cell r="H641" t="str">
            <v>לא</v>
          </cell>
          <cell r="I641">
            <v>139440.15198016405</v>
          </cell>
          <cell r="J641">
            <v>0</v>
          </cell>
          <cell r="K641">
            <v>139440.15198016405</v>
          </cell>
          <cell r="L641" t="str">
            <v>לא</v>
          </cell>
          <cell r="M641">
            <v>139387.79847185363</v>
          </cell>
          <cell r="N641">
            <v>0</v>
          </cell>
          <cell r="O641">
            <v>-592.80656869303596</v>
          </cell>
          <cell r="P641">
            <v>138794.99190316058</v>
          </cell>
        </row>
        <row r="642">
          <cell r="A642">
            <v>580436061</v>
          </cell>
          <cell r="B642">
            <v>17</v>
          </cell>
          <cell r="C642">
            <v>1447.4502362405954</v>
          </cell>
          <cell r="E642">
            <v>4725.9507578894099</v>
          </cell>
          <cell r="F642">
            <v>0.30627704569800057</v>
          </cell>
          <cell r="G642">
            <v>3780.7606063115281</v>
          </cell>
          <cell r="H642" t="str">
            <v>כן</v>
          </cell>
          <cell r="I642">
            <v>3780.7606063115281</v>
          </cell>
          <cell r="J642">
            <v>0.8</v>
          </cell>
          <cell r="K642">
            <v>3780.7606063115281</v>
          </cell>
          <cell r="L642" t="str">
            <v>כן</v>
          </cell>
          <cell r="M642">
            <v>3780.7606063115281</v>
          </cell>
          <cell r="N642">
            <v>0.8</v>
          </cell>
          <cell r="O642">
            <v>0</v>
          </cell>
          <cell r="P642">
            <v>3780.7606063115281</v>
          </cell>
        </row>
        <row r="643">
          <cell r="A643">
            <v>580437259</v>
          </cell>
          <cell r="B643">
            <v>0</v>
          </cell>
          <cell r="C643">
            <v>0</v>
          </cell>
          <cell r="E643">
            <v>8137.7313146627239</v>
          </cell>
          <cell r="F643">
            <v>0</v>
          </cell>
          <cell r="G643">
            <v>0</v>
          </cell>
          <cell r="H643" t="str">
            <v>לא</v>
          </cell>
          <cell r="I643">
            <v>0</v>
          </cell>
          <cell r="J643">
            <v>0</v>
          </cell>
          <cell r="K643">
            <v>0</v>
          </cell>
          <cell r="L643" t="str">
            <v>לא</v>
          </cell>
          <cell r="M643">
            <v>0</v>
          </cell>
          <cell r="N643">
            <v>0</v>
          </cell>
          <cell r="O643">
            <v>0</v>
          </cell>
          <cell r="P643">
            <v>0</v>
          </cell>
        </row>
        <row r="644">
          <cell r="A644">
            <v>580438026</v>
          </cell>
          <cell r="B644">
            <v>0</v>
          </cell>
          <cell r="C644">
            <v>0</v>
          </cell>
          <cell r="E644">
            <v>0</v>
          </cell>
          <cell r="F644">
            <v>0</v>
          </cell>
          <cell r="G644">
            <v>0</v>
          </cell>
          <cell r="H644" t="str">
            <v>לא</v>
          </cell>
          <cell r="I644">
            <v>0</v>
          </cell>
          <cell r="J644">
            <v>0</v>
          </cell>
          <cell r="K644">
            <v>0</v>
          </cell>
          <cell r="L644" t="str">
            <v>לא</v>
          </cell>
          <cell r="M644">
            <v>0</v>
          </cell>
          <cell r="N644">
            <v>0</v>
          </cell>
          <cell r="O644">
            <v>0</v>
          </cell>
          <cell r="P644">
            <v>0</v>
          </cell>
        </row>
        <row r="645">
          <cell r="A645">
            <v>580438422</v>
          </cell>
          <cell r="B645">
            <v>50.5</v>
          </cell>
          <cell r="C645">
            <v>228630.44386563319</v>
          </cell>
          <cell r="E645">
            <v>236114.28899955808</v>
          </cell>
          <cell r="F645">
            <v>0.96830414133073117</v>
          </cell>
          <cell r="G645">
            <v>228630.44386563319</v>
          </cell>
          <cell r="H645" t="str">
            <v>לא</v>
          </cell>
          <cell r="I645">
            <v>219948.91875171784</v>
          </cell>
          <cell r="J645">
            <v>0.93153582395908918</v>
          </cell>
          <cell r="K645">
            <v>219948.91875171784</v>
          </cell>
          <cell r="L645" t="str">
            <v>לא</v>
          </cell>
          <cell r="M645">
            <v>219866.33782088684</v>
          </cell>
          <cell r="N645">
            <v>0.93118607413589594</v>
          </cell>
          <cell r="O645">
            <v>-935.07617398105901</v>
          </cell>
          <cell r="P645">
            <v>218931.26164690577</v>
          </cell>
        </row>
        <row r="646">
          <cell r="A646">
            <v>580438448</v>
          </cell>
          <cell r="B646">
            <v>0</v>
          </cell>
          <cell r="C646">
            <v>0</v>
          </cell>
          <cell r="E646">
            <v>0</v>
          </cell>
          <cell r="F646">
            <v>0</v>
          </cell>
          <cell r="G646">
            <v>0</v>
          </cell>
          <cell r="H646" t="str">
            <v>לא</v>
          </cell>
          <cell r="I646">
            <v>0</v>
          </cell>
          <cell r="J646">
            <v>0</v>
          </cell>
          <cell r="K646">
            <v>0</v>
          </cell>
          <cell r="L646" t="str">
            <v>לא</v>
          </cell>
          <cell r="M646">
            <v>0</v>
          </cell>
          <cell r="N646">
            <v>0</v>
          </cell>
          <cell r="O646">
            <v>0</v>
          </cell>
          <cell r="P646">
            <v>0</v>
          </cell>
        </row>
        <row r="647">
          <cell r="A647">
            <v>580438745</v>
          </cell>
          <cell r="B647">
            <v>38</v>
          </cell>
          <cell r="C647">
            <v>423682.29887620261</v>
          </cell>
          <cell r="E647">
            <v>463088.67003784305</v>
          </cell>
          <cell r="F647">
            <v>0.9149053438115422</v>
          </cell>
          <cell r="G647">
            <v>423682.29887620261</v>
          </cell>
          <cell r="H647" t="str">
            <v>לא</v>
          </cell>
          <cell r="I647">
            <v>407594.29040355649</v>
          </cell>
          <cell r="J647">
            <v>0.88016467854903113</v>
          </cell>
          <cell r="K647">
            <v>407594.29040355649</v>
          </cell>
          <cell r="L647" t="str">
            <v>לא</v>
          </cell>
          <cell r="M647">
            <v>407441.25707157218</v>
          </cell>
          <cell r="N647">
            <v>0.8798342162814663</v>
          </cell>
          <cell r="O647">
            <v>-1732.8192007950283</v>
          </cell>
          <cell r="P647">
            <v>405708.43787077715</v>
          </cell>
        </row>
        <row r="648">
          <cell r="A648">
            <v>580438935</v>
          </cell>
          <cell r="B648">
            <v>44</v>
          </cell>
          <cell r="C648">
            <v>216451.26283367429</v>
          </cell>
          <cell r="E648">
            <v>236110.22581596806</v>
          </cell>
          <cell r="F648">
            <v>0.91673819753314456</v>
          </cell>
          <cell r="G648">
            <v>216451.26283367429</v>
          </cell>
          <cell r="H648" t="str">
            <v>לא</v>
          </cell>
          <cell r="I648">
            <v>208232.20397844323</v>
          </cell>
          <cell r="J648">
            <v>0.8819279353904228</v>
          </cell>
          <cell r="K648">
            <v>208232.20397844323</v>
          </cell>
          <cell r="L648" t="str">
            <v>לא</v>
          </cell>
          <cell r="M648">
            <v>208154.0221472657</v>
          </cell>
          <cell r="N648">
            <v>0.88159681109918409</v>
          </cell>
          <cell r="O648">
            <v>-885.26451369193376</v>
          </cell>
          <cell r="P648">
            <v>207268.75763357375</v>
          </cell>
        </row>
        <row r="649">
          <cell r="A649">
            <v>580439354</v>
          </cell>
          <cell r="B649">
            <v>163.80000000000001</v>
          </cell>
          <cell r="C649">
            <v>13714.550049753219</v>
          </cell>
          <cell r="E649">
            <v>10877.399970938468</v>
          </cell>
          <cell r="F649">
            <v>1.2608298018271706</v>
          </cell>
          <cell r="G649">
            <v>13714.550049753219</v>
          </cell>
          <cell r="H649" t="str">
            <v>לא</v>
          </cell>
          <cell r="I649">
            <v>13193.782960865636</v>
          </cell>
          <cell r="J649">
            <v>1.2129537385878915</v>
          </cell>
          <cell r="K649">
            <v>13193.782960865636</v>
          </cell>
          <cell r="L649" t="str">
            <v>לא</v>
          </cell>
          <cell r="M649">
            <v>13188.829288511737</v>
          </cell>
          <cell r="N649">
            <v>1.2124983289893536</v>
          </cell>
          <cell r="O649">
            <v>-56.091169537910595</v>
          </cell>
          <cell r="P649">
            <v>13132.738118973826</v>
          </cell>
        </row>
        <row r="650">
          <cell r="A650">
            <v>580439412</v>
          </cell>
          <cell r="B650">
            <v>12</v>
          </cell>
          <cell r="C650">
            <v>133794.41017143239</v>
          </cell>
          <cell r="E650">
            <v>219357.7910705572</v>
          </cell>
          <cell r="F650">
            <v>0.60993689587436151</v>
          </cell>
          <cell r="G650">
            <v>175486.23285644577</v>
          </cell>
          <cell r="H650" t="str">
            <v>כן</v>
          </cell>
          <cell r="I650">
            <v>175486.23285644577</v>
          </cell>
          <cell r="J650">
            <v>0.8</v>
          </cell>
          <cell r="K650">
            <v>175486.23285644577</v>
          </cell>
          <cell r="L650" t="str">
            <v>כן</v>
          </cell>
          <cell r="M650">
            <v>175486.23285644577</v>
          </cell>
          <cell r="N650">
            <v>0.8</v>
          </cell>
          <cell r="O650">
            <v>0</v>
          </cell>
          <cell r="P650">
            <v>175486.23285644577</v>
          </cell>
        </row>
        <row r="651">
          <cell r="A651">
            <v>580439826</v>
          </cell>
          <cell r="B651">
            <v>1202.6400000000001</v>
          </cell>
          <cell r="C651">
            <v>91778.570429837826</v>
          </cell>
          <cell r="E651">
            <v>67486.839341357307</v>
          </cell>
          <cell r="F651">
            <v>1.3599476775851029</v>
          </cell>
          <cell r="G651">
            <v>91778.570429837826</v>
          </cell>
          <cell r="H651" t="str">
            <v>לא</v>
          </cell>
          <cell r="I651">
            <v>88293.566636667761</v>
          </cell>
          <cell r="J651">
            <v>1.3083079234169983</v>
          </cell>
          <cell r="K651">
            <v>88293.566636667761</v>
          </cell>
          <cell r="L651" t="str">
            <v>לא</v>
          </cell>
          <cell r="M651">
            <v>88260.41637177614</v>
          </cell>
          <cell r="N651">
            <v>1.3078167126088591</v>
          </cell>
          <cell r="O651">
            <v>-375.36538459165376</v>
          </cell>
          <cell r="P651">
            <v>87885.050987184484</v>
          </cell>
        </row>
        <row r="652">
          <cell r="A652">
            <v>580439917</v>
          </cell>
          <cell r="B652">
            <v>0</v>
          </cell>
          <cell r="C652">
            <v>0</v>
          </cell>
          <cell r="E652">
            <v>0</v>
          </cell>
          <cell r="F652">
            <v>0</v>
          </cell>
          <cell r="G652">
            <v>0</v>
          </cell>
          <cell r="H652" t="str">
            <v>לא</v>
          </cell>
          <cell r="I652">
            <v>0</v>
          </cell>
          <cell r="J652">
            <v>0</v>
          </cell>
          <cell r="K652">
            <v>0</v>
          </cell>
          <cell r="L652" t="str">
            <v>לא</v>
          </cell>
          <cell r="M652">
            <v>0</v>
          </cell>
          <cell r="N652">
            <v>0</v>
          </cell>
          <cell r="O652">
            <v>0</v>
          </cell>
          <cell r="P652">
            <v>0</v>
          </cell>
        </row>
        <row r="653">
          <cell r="A653">
            <v>580441186</v>
          </cell>
          <cell r="B653">
            <v>0</v>
          </cell>
          <cell r="C653">
            <v>0</v>
          </cell>
          <cell r="E653">
            <v>0</v>
          </cell>
          <cell r="F653">
            <v>0</v>
          </cell>
          <cell r="G653">
            <v>0</v>
          </cell>
          <cell r="H653" t="str">
            <v>לא</v>
          </cell>
          <cell r="I653">
            <v>0</v>
          </cell>
          <cell r="J653">
            <v>0</v>
          </cell>
          <cell r="K653">
            <v>0</v>
          </cell>
          <cell r="L653" t="str">
            <v>לא</v>
          </cell>
          <cell r="M653">
            <v>0</v>
          </cell>
          <cell r="N653">
            <v>0</v>
          </cell>
          <cell r="O653">
            <v>0</v>
          </cell>
          <cell r="P653">
            <v>0</v>
          </cell>
        </row>
        <row r="654">
          <cell r="A654">
            <v>580441558</v>
          </cell>
          <cell r="B654">
            <v>14.4</v>
          </cell>
          <cell r="C654">
            <v>53678.592137864631</v>
          </cell>
          <cell r="E654">
            <v>0</v>
          </cell>
          <cell r="F654">
            <v>0</v>
          </cell>
          <cell r="G654">
            <v>53678.592137864631</v>
          </cell>
          <cell r="H654" t="str">
            <v>לא</v>
          </cell>
          <cell r="I654">
            <v>51640.31570430984</v>
          </cell>
          <cell r="J654">
            <v>0</v>
          </cell>
          <cell r="K654">
            <v>51640.31570430984</v>
          </cell>
          <cell r="L654" t="str">
            <v>לא</v>
          </cell>
          <cell r="M654">
            <v>51620.927087336997</v>
          </cell>
          <cell r="N654">
            <v>0</v>
          </cell>
          <cell r="O654">
            <v>-219.54019645110398</v>
          </cell>
          <cell r="P654">
            <v>51401.386890885893</v>
          </cell>
        </row>
        <row r="655">
          <cell r="A655">
            <v>580441772</v>
          </cell>
          <cell r="B655">
            <v>12</v>
          </cell>
          <cell r="C655">
            <v>133794.41017143239</v>
          </cell>
          <cell r="E655">
            <v>146238.52738037147</v>
          </cell>
          <cell r="F655">
            <v>0.9149053438115422</v>
          </cell>
          <cell r="G655">
            <v>133794.41017143239</v>
          </cell>
          <cell r="H655" t="str">
            <v>לא</v>
          </cell>
          <cell r="I655">
            <v>128713.98644322835</v>
          </cell>
          <cell r="J655">
            <v>0.88016467854903124</v>
          </cell>
          <cell r="K655">
            <v>128713.98644322835</v>
          </cell>
          <cell r="L655" t="str">
            <v>לא</v>
          </cell>
          <cell r="M655">
            <v>128665.66012786487</v>
          </cell>
          <cell r="N655">
            <v>0.8798342162814663</v>
          </cell>
          <cell r="O655">
            <v>-547.2060634089562</v>
          </cell>
          <cell r="P655">
            <v>128118.45406445592</v>
          </cell>
        </row>
        <row r="656">
          <cell r="A656">
            <v>580441921</v>
          </cell>
          <cell r="B656">
            <v>24.38</v>
          </cell>
          <cell r="C656">
            <v>119933.67699738589</v>
          </cell>
          <cell r="E656">
            <v>132812.00202148204</v>
          </cell>
          <cell r="F656">
            <v>0.90303342447911361</v>
          </cell>
          <cell r="G656">
            <v>119933.67699738589</v>
          </cell>
          <cell r="H656" t="str">
            <v>לא</v>
          </cell>
          <cell r="I656">
            <v>115379.57120441923</v>
          </cell>
          <cell r="J656">
            <v>0.86874355817448523</v>
          </cell>
          <cell r="K656">
            <v>115379.57120441923</v>
          </cell>
          <cell r="L656" t="str">
            <v>לא</v>
          </cell>
          <cell r="M656">
            <v>115336.25136250768</v>
          </cell>
          <cell r="N656">
            <v>0.86841738402416602</v>
          </cell>
          <cell r="O656">
            <v>-490.51701917748517</v>
          </cell>
          <cell r="P656">
            <v>114845.7343433302</v>
          </cell>
        </row>
        <row r="657">
          <cell r="A657">
            <v>580442077</v>
          </cell>
          <cell r="B657">
            <v>29</v>
          </cell>
          <cell r="C657">
            <v>108875.70419872709</v>
          </cell>
          <cell r="E657">
            <v>85576.791345390375</v>
          </cell>
          <cell r="F657">
            <v>1.2722573782803055</v>
          </cell>
          <cell r="G657">
            <v>108875.70419872709</v>
          </cell>
          <cell r="H657" t="str">
            <v>לא</v>
          </cell>
          <cell r="I657">
            <v>104741.49029302357</v>
          </cell>
          <cell r="J657">
            <v>1.2239473886124559</v>
          </cell>
          <cell r="K657">
            <v>104741.49029302357</v>
          </cell>
          <cell r="L657" t="str">
            <v>לא</v>
          </cell>
          <cell r="M657">
            <v>104702.16457224207</v>
          </cell>
          <cell r="N657">
            <v>1.2234878513925713</v>
          </cell>
          <cell r="O657">
            <v>-445.29099099974439</v>
          </cell>
          <cell r="P657">
            <v>104256.87358124233</v>
          </cell>
        </row>
        <row r="658">
          <cell r="A658">
            <v>580442085</v>
          </cell>
          <cell r="B658">
            <v>571.44000000000005</v>
          </cell>
          <cell r="C658">
            <v>146870.44781544432</v>
          </cell>
          <cell r="E658">
            <v>248738.02301837795</v>
          </cell>
          <cell r="F658">
            <v>0.59046239104583076</v>
          </cell>
          <cell r="G658">
            <v>198990.41841470238</v>
          </cell>
          <cell r="H658" t="str">
            <v>כן</v>
          </cell>
          <cell r="I658">
            <v>198990.41841470238</v>
          </cell>
          <cell r="J658">
            <v>0.8</v>
          </cell>
          <cell r="K658">
            <v>198990.41841470238</v>
          </cell>
          <cell r="L658" t="str">
            <v>כן</v>
          </cell>
          <cell r="M658">
            <v>198990.41841470238</v>
          </cell>
          <cell r="N658">
            <v>0.8</v>
          </cell>
          <cell r="O658">
            <v>0</v>
          </cell>
          <cell r="P658">
            <v>198990.41841470238</v>
          </cell>
        </row>
        <row r="659">
          <cell r="A659">
            <v>580442309</v>
          </cell>
          <cell r="B659">
            <v>193.5</v>
          </cell>
          <cell r="C659">
            <v>29459.077518994407</v>
          </cell>
          <cell r="E659">
            <v>23877.943040285987</v>
          </cell>
          <cell r="F659">
            <v>1.2337359825882881</v>
          </cell>
          <cell r="G659">
            <v>29459.077518994407</v>
          </cell>
          <cell r="H659" t="str">
            <v>לא</v>
          </cell>
          <cell r="I659">
            <v>28340.461305904981</v>
          </cell>
          <cell r="J659">
            <v>1.1868887222860862</v>
          </cell>
          <cell r="K659">
            <v>28340.461305904981</v>
          </cell>
          <cell r="L659" t="str">
            <v>לא</v>
          </cell>
          <cell r="M659">
            <v>28329.820736776004</v>
          </cell>
          <cell r="N659">
            <v>1.1864430989293748</v>
          </cell>
          <cell r="O659">
            <v>-120.48474835513099</v>
          </cell>
          <cell r="P659">
            <v>28209.335988420873</v>
          </cell>
        </row>
        <row r="660">
          <cell r="A660">
            <v>580442549</v>
          </cell>
          <cell r="B660">
            <v>4.2</v>
          </cell>
          <cell r="C660">
            <v>46828.04356000133</v>
          </cell>
          <cell r="E660">
            <v>40215.595029602155</v>
          </cell>
          <cell r="F660">
            <v>1.1644249830328717</v>
          </cell>
          <cell r="G660">
            <v>46828.04356000133</v>
          </cell>
          <cell r="H660" t="str">
            <v>לא</v>
          </cell>
          <cell r="I660">
            <v>45049.895255129915</v>
          </cell>
          <cell r="J660">
            <v>1.1202095908805849</v>
          </cell>
          <cell r="K660">
            <v>45049.895255129915</v>
          </cell>
          <cell r="L660" t="str">
            <v>לא</v>
          </cell>
          <cell r="M660">
            <v>45032.981044752698</v>
          </cell>
          <cell r="N660">
            <v>1.1197890025400477</v>
          </cell>
          <cell r="O660">
            <v>-191.52212219313461</v>
          </cell>
          <cell r="P660">
            <v>44841.458922559563</v>
          </cell>
        </row>
        <row r="661">
          <cell r="A661">
            <v>580442887</v>
          </cell>
          <cell r="B661">
            <v>12.5</v>
          </cell>
          <cell r="C661">
            <v>139369.17726190874</v>
          </cell>
          <cell r="E661">
            <v>149285.16336746255</v>
          </cell>
          <cell r="F661">
            <v>0.93357688144034923</v>
          </cell>
          <cell r="G661">
            <v>139369.17726190874</v>
          </cell>
          <cell r="H661" t="str">
            <v>לא</v>
          </cell>
          <cell r="I661">
            <v>134077.06921169622</v>
          </cell>
          <cell r="J661">
            <v>0.89812722300921555</v>
          </cell>
          <cell r="K661">
            <v>134077.06921169622</v>
          </cell>
          <cell r="L661" t="str">
            <v>לא</v>
          </cell>
          <cell r="M661">
            <v>134026.72929985926</v>
          </cell>
          <cell r="N661">
            <v>0.89779001661374114</v>
          </cell>
          <cell r="O661">
            <v>-570.00631605099613</v>
          </cell>
          <cell r="P661">
            <v>133456.72298380826</v>
          </cell>
        </row>
        <row r="662">
          <cell r="A662">
            <v>580443372</v>
          </cell>
          <cell r="B662">
            <v>7.875</v>
          </cell>
          <cell r="C662">
            <v>202224.42551461689</v>
          </cell>
          <cell r="E662">
            <v>267631.65171415359</v>
          </cell>
          <cell r="F662">
            <v>0.75560728418851042</v>
          </cell>
          <cell r="G662">
            <v>214105.32137132288</v>
          </cell>
          <cell r="H662" t="str">
            <v>כן</v>
          </cell>
          <cell r="I662">
            <v>214105.32137132288</v>
          </cell>
          <cell r="J662">
            <v>0.8</v>
          </cell>
          <cell r="K662">
            <v>214105.32137132288</v>
          </cell>
          <cell r="L662" t="str">
            <v>כן</v>
          </cell>
          <cell r="M662">
            <v>214105.32137132288</v>
          </cell>
          <cell r="N662">
            <v>0.8</v>
          </cell>
          <cell r="O662">
            <v>0</v>
          </cell>
          <cell r="P662">
            <v>214105.32137132288</v>
          </cell>
        </row>
        <row r="663">
          <cell r="A663">
            <v>580444313</v>
          </cell>
          <cell r="B663">
            <v>5</v>
          </cell>
          <cell r="C663">
            <v>606.72331057857468</v>
          </cell>
          <cell r="E663">
            <v>5314.4345216300771</v>
          </cell>
          <cell r="F663">
            <v>0.11416516811133401</v>
          </cell>
          <cell r="G663">
            <v>4251.5476173040615</v>
          </cell>
          <cell r="H663" t="str">
            <v>כן</v>
          </cell>
          <cell r="I663">
            <v>4251.5476173040615</v>
          </cell>
          <cell r="J663">
            <v>0.79999999999999993</v>
          </cell>
          <cell r="K663">
            <v>4251.5476173040615</v>
          </cell>
          <cell r="L663" t="str">
            <v>כן</v>
          </cell>
          <cell r="M663">
            <v>4251.5476173040615</v>
          </cell>
          <cell r="N663">
            <v>0.79999999999999993</v>
          </cell>
          <cell r="O663">
            <v>0</v>
          </cell>
          <cell r="P663">
            <v>4251.5476173040615</v>
          </cell>
        </row>
        <row r="664">
          <cell r="A664">
            <v>580444750</v>
          </cell>
          <cell r="B664">
            <v>23.5</v>
          </cell>
          <cell r="C664">
            <v>262014.05325238843</v>
          </cell>
          <cell r="E664">
            <v>286383.78278656083</v>
          </cell>
          <cell r="F664">
            <v>0.91490534381154209</v>
          </cell>
          <cell r="G664">
            <v>262014.05325238843</v>
          </cell>
          <cell r="H664" t="str">
            <v>לא</v>
          </cell>
          <cell r="I664">
            <v>252064.89011798886</v>
          </cell>
          <cell r="J664">
            <v>0.88016467854903113</v>
          </cell>
          <cell r="K664">
            <v>252064.89011798886</v>
          </cell>
          <cell r="L664" t="str">
            <v>לא</v>
          </cell>
          <cell r="M664">
            <v>251970.25108373541</v>
          </cell>
          <cell r="N664">
            <v>0.87983421628146619</v>
          </cell>
          <cell r="O664">
            <v>-1071.6118741758726</v>
          </cell>
          <cell r="P664">
            <v>250898.63920955954</v>
          </cell>
        </row>
        <row r="665">
          <cell r="A665">
            <v>580444958</v>
          </cell>
          <cell r="B665">
            <v>3606.86</v>
          </cell>
          <cell r="C665">
            <v>246028.23494288453</v>
          </cell>
          <cell r="E665">
            <v>216884.02223073758</v>
          </cell>
          <cell r="F665">
            <v>1.1343769467773017</v>
          </cell>
          <cell r="G665">
            <v>246028.23494288453</v>
          </cell>
          <cell r="H665" t="str">
            <v>לא</v>
          </cell>
          <cell r="I665">
            <v>236686.08319670591</v>
          </cell>
          <cell r="J665">
            <v>1.0913025347017098</v>
          </cell>
          <cell r="K665">
            <v>236686.08319670591</v>
          </cell>
          <cell r="L665" t="str">
            <v>לא</v>
          </cell>
          <cell r="M665">
            <v>236597.21821307219</v>
          </cell>
          <cell r="N665">
            <v>1.0908927996612043</v>
          </cell>
          <cell r="O665">
            <v>-1006.2314394005623</v>
          </cell>
          <cell r="P665">
            <v>235590.98677367164</v>
          </cell>
        </row>
        <row r="666">
          <cell r="A666">
            <v>580445070</v>
          </cell>
          <cell r="B666">
            <v>5144.26</v>
          </cell>
          <cell r="C666">
            <v>207787.55869157097</v>
          </cell>
          <cell r="E666">
            <v>148704.4847610257</v>
          </cell>
          <cell r="F666">
            <v>1.3973187091532191</v>
          </cell>
          <cell r="G666">
            <v>207787.55869157097</v>
          </cell>
          <cell r="H666" t="str">
            <v>לא</v>
          </cell>
          <cell r="I666">
            <v>199897.47686939596</v>
          </cell>
          <cell r="J666">
            <v>1.3442599070945274</v>
          </cell>
          <cell r="K666">
            <v>199897.47686939596</v>
          </cell>
          <cell r="L666" t="str">
            <v>לא</v>
          </cell>
          <cell r="M666">
            <v>199822.4243535467</v>
          </cell>
          <cell r="N666">
            <v>1.3437551979327971</v>
          </cell>
          <cell r="O666">
            <v>-849.83081035510736</v>
          </cell>
          <cell r="P666">
            <v>198972.59354319159</v>
          </cell>
        </row>
        <row r="667">
          <cell r="A667">
            <v>580445229</v>
          </cell>
          <cell r="B667">
            <v>261</v>
          </cell>
          <cell r="C667">
            <v>21852.854474881504</v>
          </cell>
          <cell r="E667">
            <v>24202.498891132673</v>
          </cell>
          <cell r="F667">
            <v>0.90291728028496954</v>
          </cell>
          <cell r="G667">
            <v>21852.854474881504</v>
          </cell>
          <cell r="H667" t="str">
            <v>לא</v>
          </cell>
          <cell r="I667">
            <v>21023.06076181887</v>
          </cell>
          <cell r="J667">
            <v>0.86863182419239005</v>
          </cell>
          <cell r="K667">
            <v>21023.06076181887</v>
          </cell>
          <cell r="L667" t="str">
            <v>לא</v>
          </cell>
          <cell r="M667">
            <v>21015.167547628589</v>
          </cell>
          <cell r="N667">
            <v>0.86830569199315777</v>
          </cell>
          <cell r="O667">
            <v>-89.376039373593784</v>
          </cell>
          <cell r="P667">
            <v>20925.791508254995</v>
          </cell>
        </row>
        <row r="668">
          <cell r="A668">
            <v>580445989</v>
          </cell>
          <cell r="B668">
            <v>29.790000000000003</v>
          </cell>
          <cell r="C668">
            <v>183928.46742237781</v>
          </cell>
          <cell r="E668">
            <v>216503.84211116523</v>
          </cell>
          <cell r="F668">
            <v>0.84953904572251704</v>
          </cell>
          <cell r="G668">
            <v>183928.46742237781</v>
          </cell>
          <cell r="H668" t="str">
            <v>לא</v>
          </cell>
          <cell r="I668">
            <v>176944.35987268609</v>
          </cell>
          <cell r="J668">
            <v>0.81728046092518269</v>
          </cell>
          <cell r="K668">
            <v>176944.35987268609</v>
          </cell>
          <cell r="L668" t="str">
            <v>לא</v>
          </cell>
          <cell r="M668">
            <v>176877.92522037451</v>
          </cell>
          <cell r="N668">
            <v>0.81697360885427361</v>
          </cell>
          <cell r="O668">
            <v>-752.24945853927602</v>
          </cell>
          <cell r="P668">
            <v>176125.67576183524</v>
          </cell>
        </row>
        <row r="669">
          <cell r="A669">
            <v>580446151</v>
          </cell>
          <cell r="B669">
            <v>0</v>
          </cell>
          <cell r="C669">
            <v>0</v>
          </cell>
          <cell r="E669">
            <v>4725.8872253422151</v>
          </cell>
          <cell r="F669">
            <v>0</v>
          </cell>
          <cell r="G669">
            <v>0</v>
          </cell>
          <cell r="H669" t="str">
            <v>לא</v>
          </cell>
          <cell r="I669">
            <v>0</v>
          </cell>
          <cell r="J669">
            <v>0</v>
          </cell>
          <cell r="K669">
            <v>0</v>
          </cell>
          <cell r="L669" t="str">
            <v>לא</v>
          </cell>
          <cell r="M669">
            <v>0</v>
          </cell>
          <cell r="N669">
            <v>0</v>
          </cell>
          <cell r="O669">
            <v>0</v>
          </cell>
          <cell r="P669">
            <v>0</v>
          </cell>
        </row>
        <row r="670">
          <cell r="A670">
            <v>580446490</v>
          </cell>
          <cell r="B670">
            <v>23.7</v>
          </cell>
          <cell r="C670">
            <v>264243.96008857898</v>
          </cell>
          <cell r="E670">
            <v>266885.31246917794</v>
          </cell>
          <cell r="F670">
            <v>0.99010304330290189</v>
          </cell>
          <cell r="G670">
            <v>264243.96008857898</v>
          </cell>
          <cell r="H670" t="str">
            <v>לא</v>
          </cell>
          <cell r="I670">
            <v>254210.12322537601</v>
          </cell>
          <cell r="J670">
            <v>0.95250698089552699</v>
          </cell>
          <cell r="K670">
            <v>254210.12322537601</v>
          </cell>
          <cell r="L670" t="str">
            <v>לא</v>
          </cell>
          <cell r="M670">
            <v>254114.67875253316</v>
          </cell>
          <cell r="N670">
            <v>0.9521493573456965</v>
          </cell>
          <cell r="O670">
            <v>-1080.7319752326887</v>
          </cell>
          <cell r="P670">
            <v>253033.94677730047</v>
          </cell>
        </row>
        <row r="671">
          <cell r="A671">
            <v>580447134</v>
          </cell>
          <cell r="B671">
            <v>9.25</v>
          </cell>
          <cell r="C671">
            <v>103133.19117381248</v>
          </cell>
          <cell r="E671">
            <v>109678.8955352786</v>
          </cell>
          <cell r="F671">
            <v>0.94031938113964075</v>
          </cell>
          <cell r="G671">
            <v>103133.19117381248</v>
          </cell>
          <cell r="H671" t="str">
            <v>לא</v>
          </cell>
          <cell r="I671">
            <v>99217.031216655203</v>
          </cell>
          <cell r="J671">
            <v>0.90461369739761555</v>
          </cell>
          <cell r="K671">
            <v>99217.031216655203</v>
          </cell>
          <cell r="L671" t="str">
            <v>לא</v>
          </cell>
          <cell r="M671">
            <v>99179.77968189586</v>
          </cell>
          <cell r="N671">
            <v>0.90427405562261831</v>
          </cell>
          <cell r="O671">
            <v>-421.80467387773712</v>
          </cell>
          <cell r="P671">
            <v>98757.975008018126</v>
          </cell>
        </row>
        <row r="672">
          <cell r="A672">
            <v>580447258</v>
          </cell>
          <cell r="B672">
            <v>156</v>
          </cell>
          <cell r="C672">
            <v>20444.434885540144</v>
          </cell>
          <cell r="E672">
            <v>0</v>
          </cell>
          <cell r="F672">
            <v>0</v>
          </cell>
          <cell r="G672">
            <v>20444.434885540144</v>
          </cell>
          <cell r="H672" t="str">
            <v>לא</v>
          </cell>
          <cell r="I672">
            <v>19668.121495697211</v>
          </cell>
          <cell r="J672">
            <v>0</v>
          </cell>
          <cell r="K672">
            <v>19668.121495697211</v>
          </cell>
          <cell r="L672" t="str">
            <v>לא</v>
          </cell>
          <cell r="M672">
            <v>19660.737000287867</v>
          </cell>
          <cell r="N672">
            <v>0</v>
          </cell>
          <cell r="O672">
            <v>-83.615740881870238</v>
          </cell>
          <cell r="P672">
            <v>19577.121259405998</v>
          </cell>
        </row>
        <row r="673">
          <cell r="A673">
            <v>580447928</v>
          </cell>
          <cell r="B673">
            <v>38</v>
          </cell>
          <cell r="C673">
            <v>423682.29887620261</v>
          </cell>
          <cell r="E673">
            <v>463088.67003784305</v>
          </cell>
          <cell r="F673">
            <v>0.9149053438115422</v>
          </cell>
          <cell r="G673">
            <v>423682.29887620261</v>
          </cell>
          <cell r="H673" t="str">
            <v>לא</v>
          </cell>
          <cell r="I673">
            <v>407594.29040355649</v>
          </cell>
          <cell r="J673">
            <v>0.88016467854903113</v>
          </cell>
          <cell r="K673">
            <v>407594.29040355649</v>
          </cell>
          <cell r="L673" t="str">
            <v>לא</v>
          </cell>
          <cell r="M673">
            <v>407441.25707157218</v>
          </cell>
          <cell r="N673">
            <v>0.8798342162814663</v>
          </cell>
          <cell r="O673">
            <v>-1732.8192007950283</v>
          </cell>
          <cell r="P673">
            <v>405708.43787077715</v>
          </cell>
        </row>
        <row r="674">
          <cell r="A674">
            <v>580448397</v>
          </cell>
          <cell r="B674">
            <v>16</v>
          </cell>
          <cell r="C674">
            <v>14752.178972112219</v>
          </cell>
          <cell r="E674">
            <v>67486.839341357307</v>
          </cell>
          <cell r="F674">
            <v>0.21859341934052887</v>
          </cell>
          <cell r="G674">
            <v>53989.471473085847</v>
          </cell>
          <cell r="H674" t="str">
            <v>כן</v>
          </cell>
          <cell r="I674">
            <v>53989.471473085847</v>
          </cell>
          <cell r="J674">
            <v>0.8</v>
          </cell>
          <cell r="K674">
            <v>53989.471473085847</v>
          </cell>
          <cell r="L674" t="str">
            <v>כן</v>
          </cell>
          <cell r="M674">
            <v>53989.471473085847</v>
          </cell>
          <cell r="N674">
            <v>0.8</v>
          </cell>
          <cell r="O674">
            <v>0</v>
          </cell>
          <cell r="P674">
            <v>53989.471473085847</v>
          </cell>
        </row>
        <row r="675">
          <cell r="A675">
            <v>580448561</v>
          </cell>
          <cell r="B675">
            <v>0</v>
          </cell>
          <cell r="C675">
            <v>0</v>
          </cell>
          <cell r="E675">
            <v>0</v>
          </cell>
          <cell r="F675">
            <v>0</v>
          </cell>
          <cell r="G675">
            <v>0</v>
          </cell>
          <cell r="H675" t="str">
            <v>לא</v>
          </cell>
          <cell r="I675">
            <v>0</v>
          </cell>
          <cell r="J675">
            <v>0</v>
          </cell>
          <cell r="K675">
            <v>0</v>
          </cell>
          <cell r="L675" t="str">
            <v>לא</v>
          </cell>
          <cell r="M675">
            <v>0</v>
          </cell>
          <cell r="N675">
            <v>0</v>
          </cell>
          <cell r="O675">
            <v>0</v>
          </cell>
          <cell r="P675">
            <v>0</v>
          </cell>
        </row>
        <row r="676">
          <cell r="A676">
            <v>580449437</v>
          </cell>
          <cell r="B676">
            <v>242.61</v>
          </cell>
          <cell r="C676">
            <v>30077.401581984272</v>
          </cell>
          <cell r="E676">
            <v>14667.336574143375</v>
          </cell>
          <cell r="F676">
            <v>2.0506382620963954</v>
          </cell>
          <cell r="G676">
            <v>30077.401581984272</v>
          </cell>
          <cell r="H676" t="str">
            <v>לא</v>
          </cell>
          <cell r="I676">
            <v>28935.306448981013</v>
          </cell>
          <cell r="J676">
            <v>1.9727716959867294</v>
          </cell>
          <cell r="K676">
            <v>28935.306448981013</v>
          </cell>
          <cell r="L676" t="str">
            <v>לא</v>
          </cell>
          <cell r="M676">
            <v>28924.442542243039</v>
          </cell>
          <cell r="N676">
            <v>1.9720310089040367</v>
          </cell>
          <cell r="O676">
            <v>-123.01363335104512</v>
          </cell>
          <cell r="P676">
            <v>28801.428908891994</v>
          </cell>
        </row>
        <row r="677">
          <cell r="A677">
            <v>580449577</v>
          </cell>
          <cell r="B677">
            <v>0</v>
          </cell>
          <cell r="C677">
            <v>0</v>
          </cell>
          <cell r="E677">
            <v>45699.539806366083</v>
          </cell>
          <cell r="F677">
            <v>0</v>
          </cell>
          <cell r="G677">
            <v>0</v>
          </cell>
          <cell r="H677" t="str">
            <v>לא</v>
          </cell>
          <cell r="I677">
            <v>0</v>
          </cell>
          <cell r="J677">
            <v>0</v>
          </cell>
          <cell r="K677">
            <v>0</v>
          </cell>
          <cell r="L677" t="str">
            <v>לא</v>
          </cell>
          <cell r="M677">
            <v>0</v>
          </cell>
          <cell r="N677">
            <v>0</v>
          </cell>
          <cell r="O677">
            <v>0</v>
          </cell>
          <cell r="P677">
            <v>0</v>
          </cell>
        </row>
        <row r="678">
          <cell r="A678">
            <v>580450666</v>
          </cell>
          <cell r="B678">
            <v>31.099999999999998</v>
          </cell>
          <cell r="C678">
            <v>152991.6880483471</v>
          </cell>
          <cell r="E678">
            <v>179050.25457710912</v>
          </cell>
          <cell r="F678">
            <v>0.85446227602240166</v>
          </cell>
          <cell r="G678">
            <v>152991.6880483471</v>
          </cell>
          <cell r="H678" t="str">
            <v>לא</v>
          </cell>
          <cell r="I678">
            <v>147182.30781203607</v>
          </cell>
          <cell r="J678">
            <v>0.82201674697229254</v>
          </cell>
          <cell r="K678">
            <v>147182.30781203607</v>
          </cell>
          <cell r="L678" t="str">
            <v>לא</v>
          </cell>
          <cell r="M678">
            <v>147127.04747227195</v>
          </cell>
          <cell r="N678">
            <v>0.8217081166389002</v>
          </cell>
          <cell r="O678">
            <v>-625.72105399588986</v>
          </cell>
          <cell r="P678">
            <v>146501.32641827606</v>
          </cell>
        </row>
        <row r="679">
          <cell r="A679">
            <v>580451243</v>
          </cell>
          <cell r="B679">
            <v>43.5</v>
          </cell>
          <cell r="C679">
            <v>5700.8520353910017</v>
          </cell>
          <cell r="E679">
            <v>3074.2414555420746</v>
          </cell>
          <cell r="F679">
            <v>1.8543930650319664</v>
          </cell>
          <cell r="G679">
            <v>5700.8520353910017</v>
          </cell>
          <cell r="H679" t="str">
            <v>לא</v>
          </cell>
          <cell r="I679">
            <v>5484.3800324540298</v>
          </cell>
          <cell r="J679">
            <v>1.7839782957083898</v>
          </cell>
          <cell r="K679">
            <v>5484.3800324540298</v>
          </cell>
          <cell r="L679" t="str">
            <v>לא</v>
          </cell>
          <cell r="M679">
            <v>5482.3208943110403</v>
          </cell>
          <cell r="N679">
            <v>1.7833084920599882</v>
          </cell>
          <cell r="O679">
            <v>-23.315927745906126</v>
          </cell>
          <cell r="P679">
            <v>5459.0049665651341</v>
          </cell>
        </row>
        <row r="680">
          <cell r="A680">
            <v>580451250</v>
          </cell>
          <cell r="B680">
            <v>7</v>
          </cell>
          <cell r="C680">
            <v>35846.761856902507</v>
          </cell>
          <cell r="E680">
            <v>39329</v>
          </cell>
          <cell r="F680">
            <v>0.91145876724306507</v>
          </cell>
          <cell r="G680">
            <v>35846.761856902507</v>
          </cell>
          <cell r="H680" t="str">
            <v>לא</v>
          </cell>
          <cell r="I680">
            <v>34485.593335110461</v>
          </cell>
          <cell r="J680">
            <v>0.87684897493225</v>
          </cell>
          <cell r="K680">
            <v>34485.593335110461</v>
          </cell>
          <cell r="L680" t="str">
            <v>לא</v>
          </cell>
          <cell r="M680">
            <v>34472.645545168889</v>
          </cell>
          <cell r="N680">
            <v>0.87651975756233036</v>
          </cell>
          <cell r="O680">
            <v>-146.60975310209361</v>
          </cell>
          <cell r="P680">
            <v>34326.035792066796</v>
          </cell>
        </row>
        <row r="681">
          <cell r="A681">
            <v>580451318</v>
          </cell>
          <cell r="B681">
            <v>65.099999999999994</v>
          </cell>
          <cell r="C681">
            <v>5542.882963486044</v>
          </cell>
          <cell r="E681">
            <v>6914.4294934658901</v>
          </cell>
          <cell r="F681">
            <v>0.80163995724073078</v>
          </cell>
          <cell r="G681">
            <v>5542.882963486044</v>
          </cell>
          <cell r="H681" t="str">
            <v>לא</v>
          </cell>
          <cell r="I681">
            <v>5332.409341349884</v>
          </cell>
          <cell r="J681">
            <v>0.7712001903250284</v>
          </cell>
          <cell r="K681">
            <v>5531.5435947727128</v>
          </cell>
          <cell r="L681" t="str">
            <v>כן</v>
          </cell>
          <cell r="M681">
            <v>5531.5435947727128</v>
          </cell>
          <cell r="N681">
            <v>0.80000000000000016</v>
          </cell>
          <cell r="O681">
            <v>0</v>
          </cell>
          <cell r="P681">
            <v>5531.5435947727128</v>
          </cell>
        </row>
        <row r="682">
          <cell r="A682">
            <v>580452233</v>
          </cell>
          <cell r="B682">
            <v>12</v>
          </cell>
          <cell r="C682">
            <v>133794.41017143239</v>
          </cell>
          <cell r="E682">
            <v>137098.61941909825</v>
          </cell>
          <cell r="F682">
            <v>0.97589903339897843</v>
          </cell>
          <cell r="G682">
            <v>133794.41017143239</v>
          </cell>
          <cell r="H682" t="str">
            <v>לא</v>
          </cell>
          <cell r="I682">
            <v>128713.98644322835</v>
          </cell>
          <cell r="J682">
            <v>0.93884232378563326</v>
          </cell>
          <cell r="K682">
            <v>128713.98644322835</v>
          </cell>
          <cell r="L682" t="str">
            <v>לא</v>
          </cell>
          <cell r="M682">
            <v>128665.66012786487</v>
          </cell>
          <cell r="N682">
            <v>0.93848983070023073</v>
          </cell>
          <cell r="O682">
            <v>-547.2060634089562</v>
          </cell>
          <cell r="P682">
            <v>128118.45406445592</v>
          </cell>
        </row>
        <row r="683">
          <cell r="A683">
            <v>580452365</v>
          </cell>
          <cell r="B683">
            <v>0</v>
          </cell>
          <cell r="C683">
            <v>0</v>
          </cell>
          <cell r="E683">
            <v>0</v>
          </cell>
          <cell r="F683">
            <v>0</v>
          </cell>
          <cell r="G683">
            <v>0</v>
          </cell>
          <cell r="H683" t="str">
            <v>לא</v>
          </cell>
          <cell r="I683">
            <v>0</v>
          </cell>
          <cell r="J683">
            <v>0</v>
          </cell>
          <cell r="K683">
            <v>0</v>
          </cell>
          <cell r="L683" t="str">
            <v>לא</v>
          </cell>
          <cell r="M683">
            <v>0</v>
          </cell>
          <cell r="N683">
            <v>0</v>
          </cell>
          <cell r="O683">
            <v>0</v>
          </cell>
          <cell r="P683">
            <v>0</v>
          </cell>
        </row>
        <row r="684">
          <cell r="A684">
            <v>580453850</v>
          </cell>
          <cell r="B684">
            <v>415.40999999999997</v>
          </cell>
          <cell r="C684">
            <v>34381.219169415766</v>
          </cell>
          <cell r="E684">
            <v>41903.873677010051</v>
          </cell>
          <cell r="F684">
            <v>0.82047830313784376</v>
          </cell>
          <cell r="G684">
            <v>34381.219169415766</v>
          </cell>
          <cell r="H684" t="str">
            <v>לא</v>
          </cell>
          <cell r="I684">
            <v>33075.700041605603</v>
          </cell>
          <cell r="J684">
            <v>0.78932320903191588</v>
          </cell>
          <cell r="K684">
            <v>33523.098941608041</v>
          </cell>
          <cell r="L684" t="str">
            <v>כן</v>
          </cell>
          <cell r="M684">
            <v>33523.098941608041</v>
          </cell>
          <cell r="N684">
            <v>0.8</v>
          </cell>
          <cell r="O684">
            <v>0</v>
          </cell>
          <cell r="P684">
            <v>33523.098941608041</v>
          </cell>
        </row>
        <row r="685">
          <cell r="A685">
            <v>580454031</v>
          </cell>
          <cell r="B685">
            <v>0</v>
          </cell>
          <cell r="C685">
            <v>0</v>
          </cell>
          <cell r="E685">
            <v>0</v>
          </cell>
          <cell r="F685">
            <v>0</v>
          </cell>
          <cell r="G685">
            <v>0</v>
          </cell>
          <cell r="H685" t="str">
            <v>לא</v>
          </cell>
          <cell r="I685">
            <v>0</v>
          </cell>
          <cell r="J685">
            <v>0</v>
          </cell>
          <cell r="K685">
            <v>0</v>
          </cell>
          <cell r="L685" t="str">
            <v>לא</v>
          </cell>
          <cell r="M685">
            <v>0</v>
          </cell>
          <cell r="N685">
            <v>0</v>
          </cell>
          <cell r="O685">
            <v>0</v>
          </cell>
          <cell r="P685">
            <v>0</v>
          </cell>
        </row>
        <row r="686">
          <cell r="A686">
            <v>580454684</v>
          </cell>
          <cell r="B686">
            <v>11.5</v>
          </cell>
          <cell r="C686">
            <v>56572.489149710338</v>
          </cell>
          <cell r="E686">
            <v>16865.016129712007</v>
          </cell>
          <cell r="F686">
            <v>3.3544284046099153</v>
          </cell>
          <cell r="G686">
            <v>56572.489149710338</v>
          </cell>
          <cell r="H686" t="str">
            <v>לא</v>
          </cell>
          <cell r="I686">
            <v>54424.3260398204</v>
          </cell>
          <cell r="J686">
            <v>3.2270544908604113</v>
          </cell>
          <cell r="K686">
            <v>54424.3260398204</v>
          </cell>
          <cell r="L686" t="str">
            <v>לא</v>
          </cell>
          <cell r="M686">
            <v>54403.892152126267</v>
          </cell>
          <cell r="N686">
            <v>3.2258428769765599</v>
          </cell>
          <cell r="O686">
            <v>-231.37595244221001</v>
          </cell>
          <cell r="P686">
            <v>54172.516199684054</v>
          </cell>
        </row>
        <row r="687">
          <cell r="A687">
            <v>580454817</v>
          </cell>
          <cell r="B687">
            <v>17</v>
          </cell>
          <cell r="C687">
            <v>189542.0810761959</v>
          </cell>
          <cell r="E687">
            <v>118209.47629913362</v>
          </cell>
          <cell r="F687">
            <v>1.6034423551336305</v>
          </cell>
          <cell r="G687">
            <v>189542.0810761959</v>
          </cell>
          <cell r="H687" t="str">
            <v>לא</v>
          </cell>
          <cell r="I687">
            <v>182344.81412790684</v>
          </cell>
          <cell r="J687">
            <v>1.5425566531271679</v>
          </cell>
          <cell r="K687">
            <v>182344.81412790684</v>
          </cell>
          <cell r="L687" t="str">
            <v>לא</v>
          </cell>
          <cell r="M687">
            <v>182276.35184780858</v>
          </cell>
          <cell r="N687">
            <v>1.5419774924520542</v>
          </cell>
          <cell r="O687">
            <v>-775.20858982935454</v>
          </cell>
          <cell r="P687">
            <v>181501.14325797922</v>
          </cell>
        </row>
        <row r="688">
          <cell r="A688">
            <v>580454932</v>
          </cell>
          <cell r="B688">
            <v>540.32000000000005</v>
          </cell>
          <cell r="C688">
            <v>16608.597144018073</v>
          </cell>
          <cell r="E688">
            <v>26929.315789620388</v>
          </cell>
          <cell r="F688">
            <v>0.61674783250229015</v>
          </cell>
          <cell r="G688">
            <v>21543.452631696313</v>
          </cell>
          <cell r="H688" t="str">
            <v>כן</v>
          </cell>
          <cell r="I688">
            <v>21543.452631696313</v>
          </cell>
          <cell r="J688">
            <v>0.8</v>
          </cell>
          <cell r="K688">
            <v>21543.452631696313</v>
          </cell>
          <cell r="L688" t="str">
            <v>כן</v>
          </cell>
          <cell r="M688">
            <v>21543.452631696313</v>
          </cell>
          <cell r="N688">
            <v>0.8</v>
          </cell>
          <cell r="O688">
            <v>0</v>
          </cell>
          <cell r="P688">
            <v>21543.452631696313</v>
          </cell>
        </row>
        <row r="689">
          <cell r="A689">
            <v>580455103</v>
          </cell>
          <cell r="B689">
            <v>38</v>
          </cell>
          <cell r="C689">
            <v>166822.9916148659</v>
          </cell>
          <cell r="E689">
            <v>249850.35480850199</v>
          </cell>
          <cell r="F689">
            <v>0.66769163382908747</v>
          </cell>
          <cell r="G689">
            <v>199880.28384680161</v>
          </cell>
          <cell r="H689" t="str">
            <v>כן</v>
          </cell>
          <cell r="I689">
            <v>199880.28384680161</v>
          </cell>
          <cell r="J689">
            <v>0.8</v>
          </cell>
          <cell r="K689">
            <v>199880.28384680161</v>
          </cell>
          <cell r="L689" t="str">
            <v>כן</v>
          </cell>
          <cell r="M689">
            <v>199880.28384680161</v>
          </cell>
          <cell r="N689">
            <v>0.8</v>
          </cell>
          <cell r="O689">
            <v>0</v>
          </cell>
          <cell r="P689">
            <v>199880.28384680161</v>
          </cell>
        </row>
        <row r="690">
          <cell r="A690">
            <v>580455111</v>
          </cell>
          <cell r="B690">
            <v>14</v>
          </cell>
          <cell r="C690">
            <v>61461.102173897962</v>
          </cell>
          <cell r="E690">
            <v>76612.865614177674</v>
          </cell>
          <cell r="F690">
            <v>0.80222951695105649</v>
          </cell>
          <cell r="G690">
            <v>61461.102173897962</v>
          </cell>
          <cell r="H690" t="str">
            <v>לא</v>
          </cell>
          <cell r="I690">
            <v>59127.309293868399</v>
          </cell>
          <cell r="J690">
            <v>0.77176736335165264</v>
          </cell>
          <cell r="K690">
            <v>61290.292491342145</v>
          </cell>
          <cell r="L690" t="str">
            <v>כן</v>
          </cell>
          <cell r="M690">
            <v>61290.292491342145</v>
          </cell>
          <cell r="N690">
            <v>0.8</v>
          </cell>
          <cell r="O690">
            <v>0</v>
          </cell>
          <cell r="P690">
            <v>61290.292491342145</v>
          </cell>
        </row>
        <row r="691">
          <cell r="A691">
            <v>580455129</v>
          </cell>
          <cell r="B691">
            <v>36.5</v>
          </cell>
          <cell r="C691">
            <v>160237.87352480541</v>
          </cell>
          <cell r="E691">
            <v>87492.79919252242</v>
          </cell>
          <cell r="F691">
            <v>1.8314407014480361</v>
          </cell>
          <cell r="G691">
            <v>160237.87352480541</v>
          </cell>
          <cell r="H691" t="str">
            <v>לא</v>
          </cell>
          <cell r="I691">
            <v>154153.34208758548</v>
          </cell>
          <cell r="J691">
            <v>1.7618974762526538</v>
          </cell>
          <cell r="K691">
            <v>154153.34208758548</v>
          </cell>
          <cell r="L691" t="str">
            <v>לא</v>
          </cell>
          <cell r="M691">
            <v>154095.46443784505</v>
          </cell>
          <cell r="N691">
            <v>1.7612359629592789</v>
          </cell>
          <cell r="O691">
            <v>-655.35724450805913</v>
          </cell>
          <cell r="P691">
            <v>153440.107193337</v>
          </cell>
        </row>
        <row r="692">
          <cell r="A692">
            <v>580455517</v>
          </cell>
          <cell r="B692">
            <v>0</v>
          </cell>
          <cell r="C692">
            <v>0</v>
          </cell>
          <cell r="E692">
            <v>0</v>
          </cell>
          <cell r="F692">
            <v>0</v>
          </cell>
          <cell r="G692">
            <v>0</v>
          </cell>
          <cell r="H692" t="str">
            <v>לא</v>
          </cell>
          <cell r="I692">
            <v>0</v>
          </cell>
          <cell r="J692">
            <v>0</v>
          </cell>
          <cell r="K692">
            <v>0</v>
          </cell>
          <cell r="L692" t="str">
            <v>לא</v>
          </cell>
          <cell r="M692">
            <v>0</v>
          </cell>
          <cell r="N692">
            <v>0</v>
          </cell>
          <cell r="O692">
            <v>0</v>
          </cell>
          <cell r="P692">
            <v>0</v>
          </cell>
        </row>
        <row r="693">
          <cell r="A693">
            <v>580455806</v>
          </cell>
          <cell r="B693">
            <v>241.4</v>
          </cell>
          <cell r="C693">
            <v>78793.944039064067</v>
          </cell>
          <cell r="E693">
            <v>108738.57372848205</v>
          </cell>
          <cell r="F693">
            <v>0.72461814917501954</v>
          </cell>
          <cell r="G693">
            <v>86990.858982785649</v>
          </cell>
          <cell r="H693" t="str">
            <v>כן</v>
          </cell>
          <cell r="I693">
            <v>86990.858982785649</v>
          </cell>
          <cell r="J693">
            <v>0.8</v>
          </cell>
          <cell r="K693">
            <v>86990.858982785649</v>
          </cell>
          <cell r="L693" t="str">
            <v>כן</v>
          </cell>
          <cell r="M693">
            <v>86990.858982785649</v>
          </cell>
          <cell r="N693">
            <v>0.8</v>
          </cell>
          <cell r="O693">
            <v>0</v>
          </cell>
          <cell r="P693">
            <v>86990.858982785649</v>
          </cell>
        </row>
        <row r="694">
          <cell r="A694">
            <v>580455947</v>
          </cell>
          <cell r="B694">
            <v>0</v>
          </cell>
          <cell r="C694">
            <v>0</v>
          </cell>
          <cell r="E694">
            <v>25463.200669516595</v>
          </cell>
          <cell r="F694">
            <v>0</v>
          </cell>
          <cell r="G694">
            <v>0</v>
          </cell>
          <cell r="H694" t="str">
            <v>לא</v>
          </cell>
          <cell r="I694">
            <v>0</v>
          </cell>
          <cell r="J694">
            <v>0</v>
          </cell>
          <cell r="K694">
            <v>0</v>
          </cell>
          <cell r="L694" t="str">
            <v>לא</v>
          </cell>
          <cell r="M694">
            <v>0</v>
          </cell>
          <cell r="N694">
            <v>0</v>
          </cell>
          <cell r="O694">
            <v>0</v>
          </cell>
          <cell r="P694">
            <v>0</v>
          </cell>
        </row>
        <row r="695">
          <cell r="A695">
            <v>580456267</v>
          </cell>
          <cell r="B695">
            <v>0</v>
          </cell>
          <cell r="C695">
            <v>0</v>
          </cell>
          <cell r="E695">
            <v>0</v>
          </cell>
          <cell r="F695">
            <v>0</v>
          </cell>
          <cell r="G695">
            <v>0</v>
          </cell>
          <cell r="H695" t="str">
            <v>לא</v>
          </cell>
          <cell r="I695">
            <v>0</v>
          </cell>
          <cell r="J695">
            <v>0</v>
          </cell>
          <cell r="K695">
            <v>0</v>
          </cell>
          <cell r="L695" t="str">
            <v>לא</v>
          </cell>
          <cell r="M695">
            <v>0</v>
          </cell>
          <cell r="N695">
            <v>0</v>
          </cell>
          <cell r="O695">
            <v>0</v>
          </cell>
          <cell r="P695">
            <v>0</v>
          </cell>
        </row>
        <row r="696">
          <cell r="A696">
            <v>580456325</v>
          </cell>
          <cell r="B696">
            <v>27.75</v>
          </cell>
          <cell r="C696">
            <v>309399.57352143741</v>
          </cell>
          <cell r="E696">
            <v>350363.13851547329</v>
          </cell>
          <cell r="F696">
            <v>0.88308254924418439</v>
          </cell>
          <cell r="G696">
            <v>309399.57352143741</v>
          </cell>
          <cell r="H696" t="str">
            <v>לא</v>
          </cell>
          <cell r="I696">
            <v>297651.09364996559</v>
          </cell>
          <cell r="J696">
            <v>0.84955025494732594</v>
          </cell>
          <cell r="K696">
            <v>297651.09364996559</v>
          </cell>
          <cell r="L696" t="str">
            <v>לא</v>
          </cell>
          <cell r="M696">
            <v>297539.33904568758</v>
          </cell>
          <cell r="N696">
            <v>0.84923128701950246</v>
          </cell>
          <cell r="O696">
            <v>-1265.4140216332114</v>
          </cell>
          <cell r="P696">
            <v>296273.92502405436</v>
          </cell>
        </row>
        <row r="697">
          <cell r="A697">
            <v>580457554</v>
          </cell>
          <cell r="B697">
            <v>7.8</v>
          </cell>
          <cell r="C697">
            <v>35053.220896662489</v>
          </cell>
          <cell r="E697">
            <v>35122.565109492389</v>
          </cell>
          <cell r="F697">
            <v>0.99802565067176263</v>
          </cell>
          <cell r="G697">
            <v>35053.220896662489</v>
          </cell>
          <cell r="H697" t="str">
            <v>לא</v>
          </cell>
          <cell r="I697">
            <v>33722.184607738316</v>
          </cell>
          <cell r="J697">
            <v>0.96012875206043535</v>
          </cell>
          <cell r="K697">
            <v>33722.184607738316</v>
          </cell>
          <cell r="L697" t="str">
            <v>לא</v>
          </cell>
          <cell r="M697">
            <v>33709.523443453596</v>
          </cell>
          <cell r="N697">
            <v>0.95976826687818151</v>
          </cell>
          <cell r="O697">
            <v>-143.36424811836284</v>
          </cell>
          <cell r="P697">
            <v>33566.159195335233</v>
          </cell>
        </row>
        <row r="698">
          <cell r="A698">
            <v>580458131</v>
          </cell>
          <cell r="B698">
            <v>25.5</v>
          </cell>
          <cell r="C698">
            <v>125443.34550587941</v>
          </cell>
          <cell r="E698">
            <v>143352.63710255205</v>
          </cell>
          <cell r="F698">
            <v>0.875068279463456</v>
          </cell>
          <cell r="G698">
            <v>125443.34550587941</v>
          </cell>
          <cell r="H698" t="str">
            <v>לא</v>
          </cell>
          <cell r="I698">
            <v>120680.02730568868</v>
          </cell>
          <cell r="J698">
            <v>0.84184030196358528</v>
          </cell>
          <cell r="K698">
            <v>120680.02730568868</v>
          </cell>
          <cell r="L698" t="str">
            <v>לא</v>
          </cell>
          <cell r="M698">
            <v>120634.7173808017</v>
          </cell>
          <cell r="N698">
            <v>0.8415242287764938</v>
          </cell>
          <cell r="O698">
            <v>-513.05102498055248</v>
          </cell>
          <cell r="P698">
            <v>120121.66635582114</v>
          </cell>
        </row>
        <row r="699">
          <cell r="A699">
            <v>580458859</v>
          </cell>
          <cell r="B699">
            <v>89.694999999999993</v>
          </cell>
          <cell r="C699">
            <v>441240.81863332761</v>
          </cell>
          <cell r="E699">
            <v>512977.57394540671</v>
          </cell>
          <cell r="F699">
            <v>0.86015615700246262</v>
          </cell>
          <cell r="G699">
            <v>441240.81863332761</v>
          </cell>
          <cell r="H699" t="str">
            <v>לא</v>
          </cell>
          <cell r="I699">
            <v>424486.08036014694</v>
          </cell>
          <cell r="J699">
            <v>0.82749442065341161</v>
          </cell>
          <cell r="K699">
            <v>424486.08036014694</v>
          </cell>
          <cell r="L699" t="str">
            <v>לא</v>
          </cell>
          <cell r="M699">
            <v>424326.70492043172</v>
          </cell>
          <cell r="N699">
            <v>0.82718373369980969</v>
          </cell>
          <cell r="O699">
            <v>-1804.6318308090454</v>
          </cell>
          <cell r="P699">
            <v>422522.07308962266</v>
          </cell>
        </row>
        <row r="700">
          <cell r="A700">
            <v>580459048</v>
          </cell>
          <cell r="B700">
            <v>122.31</v>
          </cell>
          <cell r="C700">
            <v>123374.17848756534</v>
          </cell>
          <cell r="E700">
            <v>53377.34315473435</v>
          </cell>
          <cell r="F700">
            <v>2.3113585501983263</v>
          </cell>
          <cell r="G700">
            <v>123374.17848756534</v>
          </cell>
          <cell r="H700" t="str">
            <v>לא</v>
          </cell>
          <cell r="I700">
            <v>118689.43042497596</v>
          </cell>
          <cell r="J700">
            <v>2.2235919476342221</v>
          </cell>
          <cell r="K700">
            <v>118689.43042497596</v>
          </cell>
          <cell r="L700" t="str">
            <v>לא</v>
          </cell>
          <cell r="M700">
            <v>118644.86787972717</v>
          </cell>
          <cell r="N700">
            <v>2.2227570888230668</v>
          </cell>
          <cell r="O700">
            <v>-504.58833407159369</v>
          </cell>
          <cell r="P700">
            <v>118140.27954565558</v>
          </cell>
        </row>
        <row r="701">
          <cell r="A701">
            <v>580459287</v>
          </cell>
          <cell r="B701">
            <v>20.994</v>
          </cell>
          <cell r="C701">
            <v>111143.53157639924</v>
          </cell>
          <cell r="E701">
            <v>147938.00825278778</v>
          </cell>
          <cell r="F701">
            <v>0.75128449334320968</v>
          </cell>
          <cell r="G701">
            <v>118350.40660223023</v>
          </cell>
          <cell r="H701" t="str">
            <v>כן</v>
          </cell>
          <cell r="I701">
            <v>118350.40660223023</v>
          </cell>
          <cell r="J701">
            <v>0.8</v>
          </cell>
          <cell r="K701">
            <v>118350.40660223023</v>
          </cell>
          <cell r="L701" t="str">
            <v>כן</v>
          </cell>
          <cell r="M701">
            <v>118350.40660223023</v>
          </cell>
          <cell r="N701">
            <v>0.8</v>
          </cell>
          <cell r="O701">
            <v>0</v>
          </cell>
          <cell r="P701">
            <v>118350.40660223023</v>
          </cell>
        </row>
        <row r="702">
          <cell r="A702">
            <v>580459584</v>
          </cell>
          <cell r="B702">
            <v>6.75</v>
          </cell>
          <cell r="C702">
            <v>173335.2218696716</v>
          </cell>
          <cell r="E702">
            <v>103229.35137545923</v>
          </cell>
          <cell r="F702">
            <v>1.6791272981966898</v>
          </cell>
          <cell r="G702">
            <v>173335.2218696716</v>
          </cell>
          <cell r="H702" t="str">
            <v>לא</v>
          </cell>
          <cell r="I702">
            <v>166753.35964544379</v>
          </cell>
          <cell r="J702">
            <v>1.6153676974966071</v>
          </cell>
          <cell r="K702">
            <v>166753.35964544379</v>
          </cell>
          <cell r="L702" t="str">
            <v>לא</v>
          </cell>
          <cell r="M702">
            <v>166690.7512555646</v>
          </cell>
          <cell r="N702">
            <v>1.6147611995476714</v>
          </cell>
          <cell r="O702">
            <v>-708.92411938502096</v>
          </cell>
          <cell r="P702">
            <v>165981.82713617958</v>
          </cell>
        </row>
        <row r="703">
          <cell r="A703">
            <v>580459758</v>
          </cell>
          <cell r="B703">
            <v>4.8120000000000003</v>
          </cell>
          <cell r="C703">
            <v>23671.897198991835</v>
          </cell>
          <cell r="E703">
            <v>36681.410082123613</v>
          </cell>
          <cell r="F703">
            <v>0.64533771046408439</v>
          </cell>
          <cell r="G703">
            <v>29345.128065698893</v>
          </cell>
          <cell r="H703" t="str">
            <v>כן</v>
          </cell>
          <cell r="I703">
            <v>29345.128065698893</v>
          </cell>
          <cell r="J703">
            <v>0.8</v>
          </cell>
          <cell r="K703">
            <v>29345.128065698893</v>
          </cell>
          <cell r="L703" t="str">
            <v>כן</v>
          </cell>
          <cell r="M703">
            <v>29345.128065698893</v>
          </cell>
          <cell r="N703">
            <v>0.8</v>
          </cell>
          <cell r="O703">
            <v>0</v>
          </cell>
          <cell r="P703">
            <v>29345.128065698893</v>
          </cell>
        </row>
        <row r="704">
          <cell r="A704">
            <v>580459873</v>
          </cell>
          <cell r="B704">
            <v>52.638000000000005</v>
          </cell>
          <cell r="C704">
            <v>232796.77102410403</v>
          </cell>
          <cell r="E704">
            <v>280716.91177126509</v>
          </cell>
          <cell r="F704">
            <v>0.82929371641774274</v>
          </cell>
          <cell r="G704">
            <v>232796.77102410403</v>
          </cell>
          <cell r="H704" t="str">
            <v>לא</v>
          </cell>
          <cell r="I704">
            <v>223957.04268384882</v>
          </cell>
          <cell r="J704">
            <v>0.79780388459935192</v>
          </cell>
          <cell r="K704">
            <v>224573.52941701209</v>
          </cell>
          <cell r="L704" t="str">
            <v>כן</v>
          </cell>
          <cell r="M704">
            <v>224573.52941701209</v>
          </cell>
          <cell r="N704">
            <v>0.8</v>
          </cell>
          <cell r="O704">
            <v>0</v>
          </cell>
          <cell r="P704">
            <v>224573.52941701209</v>
          </cell>
        </row>
        <row r="705">
          <cell r="A705">
            <v>580460046</v>
          </cell>
          <cell r="B705">
            <v>0</v>
          </cell>
          <cell r="C705">
            <v>0</v>
          </cell>
          <cell r="E705">
            <v>0</v>
          </cell>
          <cell r="F705">
            <v>0</v>
          </cell>
          <cell r="G705">
            <v>0</v>
          </cell>
          <cell r="H705" t="str">
            <v>לא</v>
          </cell>
          <cell r="I705">
            <v>0</v>
          </cell>
          <cell r="J705">
            <v>0</v>
          </cell>
          <cell r="K705">
            <v>0</v>
          </cell>
          <cell r="L705" t="str">
            <v>לא</v>
          </cell>
          <cell r="M705">
            <v>0</v>
          </cell>
          <cell r="N705">
            <v>0</v>
          </cell>
          <cell r="O705">
            <v>0</v>
          </cell>
          <cell r="P705">
            <v>0</v>
          </cell>
        </row>
        <row r="706">
          <cell r="A706">
            <v>580460269</v>
          </cell>
          <cell r="B706">
            <v>825.16000000000008</v>
          </cell>
          <cell r="C706">
            <v>125233.11725881131</v>
          </cell>
          <cell r="E706">
            <v>143921.36776016143</v>
          </cell>
          <cell r="F706">
            <v>0.87014957686829897</v>
          </cell>
          <cell r="G706">
            <v>125233.11725881131</v>
          </cell>
          <cell r="H706" t="str">
            <v>לא</v>
          </cell>
          <cell r="I706">
            <v>120477.78181794047</v>
          </cell>
          <cell r="J706">
            <v>0.83710837169579533</v>
          </cell>
          <cell r="K706">
            <v>120477.78181794047</v>
          </cell>
          <cell r="L706" t="str">
            <v>לא</v>
          </cell>
          <cell r="M706">
            <v>120432.54782714187</v>
          </cell>
          <cell r="N706">
            <v>0.83679407513578774</v>
          </cell>
          <cell r="O706">
            <v>-512.19121199323797</v>
          </cell>
          <cell r="P706">
            <v>119920.35661514863</v>
          </cell>
        </row>
        <row r="707">
          <cell r="A707">
            <v>580460764</v>
          </cell>
          <cell r="B707">
            <v>0</v>
          </cell>
          <cell r="C707">
            <v>0</v>
          </cell>
          <cell r="E707">
            <v>0</v>
          </cell>
          <cell r="F707">
            <v>0</v>
          </cell>
          <cell r="G707">
            <v>0</v>
          </cell>
          <cell r="H707" t="str">
            <v>לא</v>
          </cell>
          <cell r="I707">
            <v>0</v>
          </cell>
          <cell r="J707">
            <v>0</v>
          </cell>
          <cell r="K707">
            <v>0</v>
          </cell>
          <cell r="L707" t="str">
            <v>לא</v>
          </cell>
          <cell r="M707">
            <v>0</v>
          </cell>
          <cell r="N707">
            <v>0</v>
          </cell>
          <cell r="O707">
            <v>0</v>
          </cell>
          <cell r="P707">
            <v>0</v>
          </cell>
        </row>
        <row r="708">
          <cell r="A708">
            <v>580460855</v>
          </cell>
          <cell r="B708">
            <v>175</v>
          </cell>
          <cell r="C708">
            <v>76574.884435684886</v>
          </cell>
          <cell r="E708">
            <v>0</v>
          </cell>
          <cell r="F708">
            <v>0</v>
          </cell>
          <cell r="G708">
            <v>76574.884435684886</v>
          </cell>
          <cell r="H708" t="str">
            <v>לא</v>
          </cell>
          <cell r="I708">
            <v>73667.193005429595</v>
          </cell>
          <cell r="J708">
            <v>0</v>
          </cell>
          <cell r="K708">
            <v>73667.193005429595</v>
          </cell>
          <cell r="L708" t="str">
            <v>לא</v>
          </cell>
          <cell r="M708">
            <v>73639.534286284164</v>
          </cell>
          <cell r="N708">
            <v>0</v>
          </cell>
          <cell r="O708">
            <v>-313.18379455731395</v>
          </cell>
          <cell r="P708">
            <v>73326.350491726844</v>
          </cell>
        </row>
        <row r="709">
          <cell r="A709">
            <v>580460871</v>
          </cell>
          <cell r="B709">
            <v>0</v>
          </cell>
          <cell r="C709">
            <v>0</v>
          </cell>
          <cell r="E709">
            <v>0</v>
          </cell>
          <cell r="F709">
            <v>0</v>
          </cell>
          <cell r="G709">
            <v>0</v>
          </cell>
          <cell r="H709" t="str">
            <v>לא</v>
          </cell>
          <cell r="I709">
            <v>0</v>
          </cell>
          <cell r="J709">
            <v>0</v>
          </cell>
          <cell r="K709">
            <v>0</v>
          </cell>
          <cell r="L709" t="str">
            <v>לא</v>
          </cell>
          <cell r="M709">
            <v>0</v>
          </cell>
          <cell r="N709">
            <v>0</v>
          </cell>
          <cell r="O709">
            <v>0</v>
          </cell>
          <cell r="P709">
            <v>0</v>
          </cell>
        </row>
        <row r="710">
          <cell r="A710">
            <v>580460988</v>
          </cell>
          <cell r="B710">
            <v>334.02</v>
          </cell>
          <cell r="C710">
            <v>27555.699797503112</v>
          </cell>
          <cell r="E710">
            <v>29318.80644323249</v>
          </cell>
          <cell r="F710">
            <v>0.93986431033121587</v>
          </cell>
          <cell r="G710">
            <v>27555.699797503112</v>
          </cell>
          <cell r="H710" t="str">
            <v>לא</v>
          </cell>
          <cell r="I710">
            <v>26509.358392663216</v>
          </cell>
          <cell r="J710">
            <v>0.90417590647801549</v>
          </cell>
          <cell r="K710">
            <v>26509.358392663216</v>
          </cell>
          <cell r="L710" t="str">
            <v>לא</v>
          </cell>
          <cell r="M710">
            <v>26499.405320357961</v>
          </cell>
          <cell r="N710">
            <v>0.90383642907382689</v>
          </cell>
          <cell r="O710">
            <v>-112.70011946949204</v>
          </cell>
          <cell r="P710">
            <v>26386.705200888468</v>
          </cell>
        </row>
        <row r="711">
          <cell r="A711">
            <v>580461895</v>
          </cell>
          <cell r="B711">
            <v>0</v>
          </cell>
          <cell r="C711">
            <v>0</v>
          </cell>
          <cell r="E711">
            <v>0</v>
          </cell>
          <cell r="F711">
            <v>0</v>
          </cell>
          <cell r="G711">
            <v>0</v>
          </cell>
          <cell r="H711" t="str">
            <v>לא</v>
          </cell>
          <cell r="I711">
            <v>0</v>
          </cell>
          <cell r="J711">
            <v>0</v>
          </cell>
          <cell r="K711">
            <v>0</v>
          </cell>
          <cell r="L711" t="str">
            <v>לא</v>
          </cell>
          <cell r="M711">
            <v>0</v>
          </cell>
          <cell r="N711">
            <v>0</v>
          </cell>
          <cell r="O711">
            <v>0</v>
          </cell>
          <cell r="P711">
            <v>0</v>
          </cell>
        </row>
        <row r="712">
          <cell r="A712">
            <v>580462166</v>
          </cell>
          <cell r="B712">
            <v>102.15</v>
          </cell>
          <cell r="C712">
            <v>502511.28405590513</v>
          </cell>
          <cell r="E712">
            <v>522208.61497094989</v>
          </cell>
          <cell r="F712">
            <v>0.96228072392842368</v>
          </cell>
          <cell r="G712">
            <v>502511.28405590513</v>
          </cell>
          <cell r="H712" t="str">
            <v>לא</v>
          </cell>
          <cell r="I712">
            <v>483429.99173631758</v>
          </cell>
          <cell r="J712">
            <v>0.9257411269693635</v>
          </cell>
          <cell r="K712">
            <v>483429.99173631758</v>
          </cell>
          <cell r="L712" t="str">
            <v>לא</v>
          </cell>
          <cell r="M712">
            <v>483248.48550779972</v>
          </cell>
          <cell r="N712">
            <v>0.92539355279437985</v>
          </cell>
          <cell r="O712">
            <v>-2055.2220471279779</v>
          </cell>
          <cell r="P712">
            <v>481193.26346067176</v>
          </cell>
        </row>
        <row r="713">
          <cell r="A713">
            <v>580462240</v>
          </cell>
          <cell r="B713">
            <v>427</v>
          </cell>
          <cell r="C713">
            <v>78956.643452108547</v>
          </cell>
          <cell r="E713">
            <v>44535.831521197309</v>
          </cell>
          <cell r="F713">
            <v>1.7728790673758563</v>
          </cell>
          <cell r="G713">
            <v>78956.643452108547</v>
          </cell>
          <cell r="H713" t="str">
            <v>לא</v>
          </cell>
          <cell r="I713">
            <v>75958.512182054284</v>
          </cell>
          <cell r="J713">
            <v>1.7055595368394774</v>
          </cell>
          <cell r="K713">
            <v>75958.512182054284</v>
          </cell>
          <cell r="L713" t="str">
            <v>לא</v>
          </cell>
          <cell r="M713">
            <v>75929.993175568001</v>
          </cell>
          <cell r="N713">
            <v>1.7049191759095887</v>
          </cell>
          <cell r="O713">
            <v>-322.92495619251252</v>
          </cell>
          <cell r="P713">
            <v>75607.068219375491</v>
          </cell>
        </row>
        <row r="714">
          <cell r="A714">
            <v>580462653</v>
          </cell>
          <cell r="B714">
            <v>8.8000000000000007</v>
          </cell>
          <cell r="C714">
            <v>43290.252566734867</v>
          </cell>
          <cell r="E714">
            <v>105125.26720853818</v>
          </cell>
          <cell r="F714">
            <v>0.41179683739456763</v>
          </cell>
          <cell r="G714">
            <v>84100.213766830551</v>
          </cell>
          <cell r="H714" t="str">
            <v>כן</v>
          </cell>
          <cell r="I714">
            <v>84100.213766830551</v>
          </cell>
          <cell r="J714">
            <v>0.8</v>
          </cell>
          <cell r="K714">
            <v>84100.213766830551</v>
          </cell>
          <cell r="L714" t="str">
            <v>כן</v>
          </cell>
          <cell r="M714">
            <v>84100.213766830551</v>
          </cell>
          <cell r="N714">
            <v>0.8</v>
          </cell>
          <cell r="O714">
            <v>0</v>
          </cell>
          <cell r="P714">
            <v>84100.213766830551</v>
          </cell>
        </row>
        <row r="715">
          <cell r="A715">
            <v>580462984</v>
          </cell>
          <cell r="B715">
            <v>4.38</v>
          </cell>
          <cell r="C715">
            <v>48834.959712572825</v>
          </cell>
          <cell r="E715">
            <v>35036.313851547333</v>
          </cell>
          <cell r="F715">
            <v>1.3938384020502801</v>
          </cell>
          <cell r="G715">
            <v>48834.959712572825</v>
          </cell>
          <cell r="H715" t="str">
            <v>לא</v>
          </cell>
          <cell r="I715">
            <v>46980.605051778351</v>
          </cell>
          <cell r="J715">
            <v>1.340911753754698</v>
          </cell>
          <cell r="K715">
            <v>46980.605051778351</v>
          </cell>
          <cell r="L715" t="str">
            <v>לא</v>
          </cell>
          <cell r="M715">
            <v>46962.965946670687</v>
          </cell>
          <cell r="N715">
            <v>1.3404083016740254</v>
          </cell>
          <cell r="O715">
            <v>-199.73021314426902</v>
          </cell>
          <cell r="P715">
            <v>46763.235733526417</v>
          </cell>
        </row>
        <row r="716">
          <cell r="A716">
            <v>580463040</v>
          </cell>
          <cell r="B716">
            <v>444.02</v>
          </cell>
          <cell r="C716">
            <v>59773.159411398679</v>
          </cell>
          <cell r="E716">
            <v>50101.474882162955</v>
          </cell>
          <cell r="F716">
            <v>1.1930419124782896</v>
          </cell>
          <cell r="G716">
            <v>59773.159411398679</v>
          </cell>
          <cell r="H716" t="str">
            <v>לא</v>
          </cell>
          <cell r="I716">
            <v>57503.460871719086</v>
          </cell>
          <cell r="J716">
            <v>1.1477398820486895</v>
          </cell>
          <cell r="K716">
            <v>57503.460871719086</v>
          </cell>
          <cell r="L716" t="str">
            <v>לא</v>
          </cell>
          <cell r="M716">
            <v>57481.870907323078</v>
          </cell>
          <cell r="N716">
            <v>1.1473089573214876</v>
          </cell>
          <cell r="O716">
            <v>-244.46638104774345</v>
          </cell>
          <cell r="P716">
            <v>57237.404526275335</v>
          </cell>
        </row>
        <row r="717">
          <cell r="A717">
            <v>580463123</v>
          </cell>
          <cell r="B717">
            <v>0</v>
          </cell>
          <cell r="C717">
            <v>0</v>
          </cell>
          <cell r="E717">
            <v>0</v>
          </cell>
          <cell r="F717">
            <v>0</v>
          </cell>
          <cell r="G717">
            <v>0</v>
          </cell>
          <cell r="H717" t="str">
            <v>לא</v>
          </cell>
          <cell r="I717">
            <v>0</v>
          </cell>
          <cell r="J717">
            <v>0</v>
          </cell>
          <cell r="K717">
            <v>0</v>
          </cell>
          <cell r="L717" t="str">
            <v>לא</v>
          </cell>
          <cell r="M717">
            <v>0</v>
          </cell>
          <cell r="N717">
            <v>0</v>
          </cell>
          <cell r="O717">
            <v>0</v>
          </cell>
          <cell r="P717">
            <v>0</v>
          </cell>
        </row>
        <row r="718">
          <cell r="A718">
            <v>580464923</v>
          </cell>
          <cell r="B718">
            <v>3.9</v>
          </cell>
          <cell r="C718">
            <v>43483.183305715531</v>
          </cell>
          <cell r="E718">
            <v>40672.590427665818</v>
          </cell>
          <cell r="F718">
            <v>1.0691028736674202</v>
          </cell>
          <cell r="G718">
            <v>43483.183305715531</v>
          </cell>
          <cell r="H718" t="str">
            <v>לא</v>
          </cell>
          <cell r="I718">
            <v>41832.045594049217</v>
          </cell>
          <cell r="J718">
            <v>1.0285070401022387</v>
          </cell>
          <cell r="K718">
            <v>41832.045594049217</v>
          </cell>
          <cell r="L718" t="str">
            <v>לא</v>
          </cell>
          <cell r="M718">
            <v>41816.339541556088</v>
          </cell>
          <cell r="N718">
            <v>1.0281208819468819</v>
          </cell>
          <cell r="O718">
            <v>-177.84197060791075</v>
          </cell>
          <cell r="P718">
            <v>41638.497570948181</v>
          </cell>
        </row>
        <row r="719">
          <cell r="A719">
            <v>580464964</v>
          </cell>
          <cell r="B719">
            <v>25</v>
          </cell>
          <cell r="C719">
            <v>278738.35452381748</v>
          </cell>
          <cell r="E719">
            <v>322943.41463165369</v>
          </cell>
          <cell r="F719">
            <v>0.86311824887881339</v>
          </cell>
          <cell r="G719">
            <v>278738.35452381748</v>
          </cell>
          <cell r="H719" t="str">
            <v>לא</v>
          </cell>
          <cell r="I719">
            <v>268154.13842339243</v>
          </cell>
          <cell r="J719">
            <v>0.8303440363670106</v>
          </cell>
          <cell r="K719">
            <v>268154.13842339243</v>
          </cell>
          <cell r="L719" t="str">
            <v>לא</v>
          </cell>
          <cell r="M719">
            <v>268053.45859971852</v>
          </cell>
          <cell r="N719">
            <v>0.83003227951081726</v>
          </cell>
          <cell r="O719">
            <v>-1140.0126321019923</v>
          </cell>
          <cell r="P719">
            <v>266913.44596761651</v>
          </cell>
        </row>
        <row r="720">
          <cell r="A720">
            <v>580465409</v>
          </cell>
          <cell r="B720">
            <v>0</v>
          </cell>
          <cell r="C720">
            <v>0</v>
          </cell>
          <cell r="E720">
            <v>0</v>
          </cell>
          <cell r="F720">
            <v>0</v>
          </cell>
          <cell r="G720">
            <v>0</v>
          </cell>
          <cell r="H720" t="str">
            <v>לא</v>
          </cell>
          <cell r="I720">
            <v>0</v>
          </cell>
          <cell r="J720">
            <v>0</v>
          </cell>
          <cell r="K720">
            <v>0</v>
          </cell>
          <cell r="L720" t="str">
            <v>לא</v>
          </cell>
          <cell r="M720">
            <v>0</v>
          </cell>
          <cell r="N720">
            <v>0</v>
          </cell>
          <cell r="O720">
            <v>0</v>
          </cell>
          <cell r="P720">
            <v>0</v>
          </cell>
        </row>
        <row r="721">
          <cell r="A721">
            <v>580465870</v>
          </cell>
          <cell r="B721">
            <v>0</v>
          </cell>
          <cell r="C721">
            <v>0</v>
          </cell>
          <cell r="E721">
            <v>0</v>
          </cell>
          <cell r="F721">
            <v>0</v>
          </cell>
          <cell r="G721">
            <v>0</v>
          </cell>
          <cell r="H721" t="str">
            <v>לא</v>
          </cell>
          <cell r="I721">
            <v>0</v>
          </cell>
          <cell r="J721">
            <v>0</v>
          </cell>
          <cell r="K721">
            <v>0</v>
          </cell>
          <cell r="L721" t="str">
            <v>לא</v>
          </cell>
          <cell r="M721">
            <v>0</v>
          </cell>
          <cell r="N721">
            <v>0</v>
          </cell>
          <cell r="O721">
            <v>0</v>
          </cell>
          <cell r="P721">
            <v>0</v>
          </cell>
        </row>
        <row r="722">
          <cell r="A722">
            <v>580466092</v>
          </cell>
          <cell r="B722">
            <v>20.95</v>
          </cell>
          <cell r="C722">
            <v>107284.23727172965</v>
          </cell>
          <cell r="E722">
            <v>128660</v>
          </cell>
          <cell r="F722">
            <v>0.83385852068808997</v>
          </cell>
          <cell r="G722">
            <v>107284.23727172965</v>
          </cell>
          <cell r="H722" t="str">
            <v>לא</v>
          </cell>
          <cell r="I722">
            <v>103210.45433865204</v>
          </cell>
          <cell r="J722">
            <v>0.80219535472292891</v>
          </cell>
          <cell r="K722">
            <v>103210.45433865204</v>
          </cell>
          <cell r="L722" t="str">
            <v>כן</v>
          </cell>
          <cell r="M722">
            <v>103210.45433865204</v>
          </cell>
          <cell r="N722">
            <v>0.80219535472292891</v>
          </cell>
          <cell r="O722">
            <v>0</v>
          </cell>
          <cell r="P722">
            <v>103210.45433865204</v>
          </cell>
        </row>
        <row r="723">
          <cell r="A723">
            <v>580466290</v>
          </cell>
          <cell r="B723">
            <v>0</v>
          </cell>
          <cell r="C723">
            <v>0</v>
          </cell>
          <cell r="E723">
            <v>0</v>
          </cell>
          <cell r="F723">
            <v>0</v>
          </cell>
          <cell r="G723">
            <v>0</v>
          </cell>
          <cell r="H723" t="str">
            <v>לא</v>
          </cell>
          <cell r="I723">
            <v>0</v>
          </cell>
          <cell r="J723">
            <v>0</v>
          </cell>
          <cell r="K723">
            <v>0</v>
          </cell>
          <cell r="L723" t="str">
            <v>לא</v>
          </cell>
          <cell r="M723">
            <v>0</v>
          </cell>
          <cell r="N723">
            <v>0</v>
          </cell>
          <cell r="O723">
            <v>0</v>
          </cell>
          <cell r="P723">
            <v>0</v>
          </cell>
        </row>
        <row r="724">
          <cell r="A724">
            <v>580466613</v>
          </cell>
          <cell r="B724">
            <v>229.5</v>
          </cell>
          <cell r="C724">
            <v>42436.884478358101</v>
          </cell>
          <cell r="E724">
            <v>35470.13945403479</v>
          </cell>
          <cell r="F724">
            <v>1.1964115487437372</v>
          </cell>
          <cell r="G724">
            <v>42436.884478358101</v>
          </cell>
          <cell r="H724" t="str">
            <v>לא</v>
          </cell>
          <cell r="I724">
            <v>40825.476688012772</v>
          </cell>
          <cell r="J724">
            <v>1.150981566929498</v>
          </cell>
          <cell r="K724">
            <v>40825.476688012772</v>
          </cell>
          <cell r="L724" t="str">
            <v>לא</v>
          </cell>
          <cell r="M724">
            <v>40810.148556891923</v>
          </cell>
          <cell r="N724">
            <v>1.1505494250953585</v>
          </cell>
          <cell r="O724">
            <v>-173.56271064679532</v>
          </cell>
          <cell r="P724">
            <v>40636.585846245129</v>
          </cell>
        </row>
        <row r="725">
          <cell r="A725">
            <v>580466837</v>
          </cell>
          <cell r="B725">
            <v>0</v>
          </cell>
          <cell r="C725">
            <v>0</v>
          </cell>
          <cell r="E725">
            <v>0</v>
          </cell>
          <cell r="F725">
            <v>0</v>
          </cell>
          <cell r="G725">
            <v>0</v>
          </cell>
          <cell r="H725" t="str">
            <v>לא</v>
          </cell>
          <cell r="I725">
            <v>0</v>
          </cell>
          <cell r="J725">
            <v>0</v>
          </cell>
          <cell r="K725">
            <v>0</v>
          </cell>
          <cell r="L725" t="str">
            <v>לא</v>
          </cell>
          <cell r="M725">
            <v>0</v>
          </cell>
          <cell r="N725">
            <v>0</v>
          </cell>
          <cell r="O725">
            <v>0</v>
          </cell>
          <cell r="P725">
            <v>0</v>
          </cell>
        </row>
        <row r="726">
          <cell r="A726">
            <v>580466902</v>
          </cell>
          <cell r="B726">
            <v>65.81</v>
          </cell>
          <cell r="C726">
            <v>310666.67705682467</v>
          </cell>
          <cell r="E726">
            <v>295398.34326449019</v>
          </cell>
          <cell r="F726">
            <v>1.0516872695479667</v>
          </cell>
          <cell r="G726">
            <v>310666.67705682467</v>
          </cell>
          <cell r="H726" t="str">
            <v>לא</v>
          </cell>
          <cell r="I726">
            <v>298870.08289672877</v>
          </cell>
          <cell r="J726">
            <v>1.0117527390095418</v>
          </cell>
          <cell r="K726">
            <v>298870.08289672877</v>
          </cell>
          <cell r="L726" t="str">
            <v>לא</v>
          </cell>
          <cell r="M726">
            <v>298757.8706167902</v>
          </cell>
          <cell r="N726">
            <v>1.0113728713410284</v>
          </cell>
          <cell r="O726">
            <v>-1270.5963512734584</v>
          </cell>
          <cell r="P726">
            <v>297487.27426551672</v>
          </cell>
        </row>
        <row r="727">
          <cell r="A727">
            <v>580466993</v>
          </cell>
          <cell r="B727">
            <v>521.19000000000005</v>
          </cell>
          <cell r="C727">
            <v>297932.65102842939</v>
          </cell>
          <cell r="E727">
            <v>326075.81019342376</v>
          </cell>
          <cell r="F727">
            <v>0.91369136168579868</v>
          </cell>
          <cell r="G727">
            <v>297932.65102842939</v>
          </cell>
          <cell r="H727" t="str">
            <v>לא</v>
          </cell>
          <cell r="I727">
            <v>286619.59162817389</v>
          </cell>
          <cell r="J727">
            <v>0.87899679359273852</v>
          </cell>
          <cell r="K727">
            <v>286619.59162817389</v>
          </cell>
          <cell r="L727" t="str">
            <v>לא</v>
          </cell>
          <cell r="M727">
            <v>286511.97885696596</v>
          </cell>
          <cell r="N727">
            <v>0.87866676981347047</v>
          </cell>
          <cell r="O727">
            <v>-1218.5154291675424</v>
          </cell>
          <cell r="P727">
            <v>285293.46342779842</v>
          </cell>
        </row>
        <row r="728">
          <cell r="A728">
            <v>580467488</v>
          </cell>
          <cell r="B728">
            <v>89.063999999999993</v>
          </cell>
          <cell r="C728">
            <v>82118.004248262645</v>
          </cell>
          <cell r="E728">
            <v>38568.428690662098</v>
          </cell>
          <cell r="F728">
            <v>2.1291508893683408</v>
          </cell>
          <cell r="G728">
            <v>82118.004248262645</v>
          </cell>
          <cell r="H728" t="str">
            <v>לא</v>
          </cell>
          <cell r="I728">
            <v>78999.830202268669</v>
          </cell>
          <cell r="J728">
            <v>2.0483030521125567</v>
          </cell>
          <cell r="K728">
            <v>78999.830202268669</v>
          </cell>
          <cell r="L728" t="str">
            <v>לא</v>
          </cell>
          <cell r="M728">
            <v>78970.169317593172</v>
          </cell>
          <cell r="N728">
            <v>2.047534006401273</v>
          </cell>
          <cell r="O728">
            <v>-335.85461292527384</v>
          </cell>
          <cell r="P728">
            <v>78634.314704667893</v>
          </cell>
        </row>
        <row r="729">
          <cell r="A729">
            <v>580467819</v>
          </cell>
          <cell r="B729">
            <v>3297.56</v>
          </cell>
          <cell r="C729">
            <v>555724.28113424708</v>
          </cell>
          <cell r="E729">
            <v>484204.10350526584</v>
          </cell>
          <cell r="F729">
            <v>1.1477066739237236</v>
          </cell>
          <cell r="G729">
            <v>555724.28113424708</v>
          </cell>
          <cell r="H729" t="str">
            <v>לא</v>
          </cell>
          <cell r="I729">
            <v>534622.39189540665</v>
          </cell>
          <cell r="J729">
            <v>1.1041261072038653</v>
          </cell>
          <cell r="K729">
            <v>534622.39189540665</v>
          </cell>
          <cell r="L729" t="str">
            <v>לא</v>
          </cell>
          <cell r="M729">
            <v>534421.66522206645</v>
          </cell>
          <cell r="N729">
            <v>1.1037115574883898</v>
          </cell>
          <cell r="O729">
            <v>-2272.8580052828966</v>
          </cell>
          <cell r="P729">
            <v>532148.80721678352</v>
          </cell>
        </row>
        <row r="730">
          <cell r="A730">
            <v>580467868</v>
          </cell>
          <cell r="B730">
            <v>20</v>
          </cell>
          <cell r="C730">
            <v>102419.31959115004</v>
          </cell>
          <cell r="E730">
            <v>87084</v>
          </cell>
          <cell r="F730">
            <v>1.1760980156073451</v>
          </cell>
          <cell r="G730">
            <v>102419.31959115004</v>
          </cell>
          <cell r="H730" t="str">
            <v>לא</v>
          </cell>
          <cell r="I730">
            <v>98530.266671744204</v>
          </cell>
          <cell r="J730">
            <v>1.1314393765989643</v>
          </cell>
          <cell r="K730">
            <v>98530.266671744204</v>
          </cell>
          <cell r="L730" t="str">
            <v>לא</v>
          </cell>
          <cell r="M730">
            <v>98493.272986196869</v>
          </cell>
          <cell r="N730">
            <v>1.1310145719787432</v>
          </cell>
          <cell r="O730">
            <v>-418.88500886312477</v>
          </cell>
          <cell r="P730">
            <v>98074.387977333739</v>
          </cell>
        </row>
        <row r="731">
          <cell r="A731">
            <v>580467959</v>
          </cell>
          <cell r="B731">
            <v>0.63</v>
          </cell>
          <cell r="C731">
            <v>7024.2065340002009</v>
          </cell>
          <cell r="E731">
            <v>7807.0047169208729</v>
          </cell>
          <cell r="F731">
            <v>0.89973130396296064</v>
          </cell>
          <cell r="G731">
            <v>7024.2065340002009</v>
          </cell>
          <cell r="H731" t="str">
            <v>לא</v>
          </cell>
          <cell r="I731">
            <v>6757.4842882694893</v>
          </cell>
          <cell r="J731">
            <v>0.86556682534382789</v>
          </cell>
          <cell r="K731">
            <v>6757.4842882694893</v>
          </cell>
          <cell r="L731" t="str">
            <v>לא</v>
          </cell>
          <cell r="M731">
            <v>6754.9471567129067</v>
          </cell>
          <cell r="N731">
            <v>0.86524184391387127</v>
          </cell>
          <cell r="O731">
            <v>-28.7283183289702</v>
          </cell>
          <cell r="P731">
            <v>6726.2188383839366</v>
          </cell>
        </row>
        <row r="732">
          <cell r="A732">
            <v>580469625</v>
          </cell>
          <cell r="B732">
            <v>0</v>
          </cell>
          <cell r="C732">
            <v>0</v>
          </cell>
          <cell r="E732">
            <v>0</v>
          </cell>
          <cell r="F732">
            <v>0</v>
          </cell>
          <cell r="G732">
            <v>0</v>
          </cell>
          <cell r="H732" t="str">
            <v>לא</v>
          </cell>
          <cell r="I732">
            <v>0</v>
          </cell>
          <cell r="J732">
            <v>0</v>
          </cell>
          <cell r="K732">
            <v>0</v>
          </cell>
          <cell r="L732" t="str">
            <v>לא</v>
          </cell>
          <cell r="M732">
            <v>0</v>
          </cell>
          <cell r="N732">
            <v>0</v>
          </cell>
          <cell r="O732">
            <v>0</v>
          </cell>
          <cell r="P732">
            <v>0</v>
          </cell>
        </row>
        <row r="733">
          <cell r="A733">
            <v>580470292</v>
          </cell>
          <cell r="B733">
            <v>1194.864</v>
          </cell>
          <cell r="C733">
            <v>48263.088088169192</v>
          </cell>
          <cell r="E733">
            <v>48406.901253357202</v>
          </cell>
          <cell r="F733">
            <v>0.99702907722939538</v>
          </cell>
          <cell r="G733">
            <v>48263.088088169192</v>
          </cell>
          <cell r="H733" t="str">
            <v>לא</v>
          </cell>
          <cell r="I733">
            <v>46430.448461406289</v>
          </cell>
          <cell r="J733">
            <v>0.95917002037361687</v>
          </cell>
          <cell r="K733">
            <v>46430.448461406289</v>
          </cell>
          <cell r="L733" t="str">
            <v>לא</v>
          </cell>
          <cell r="M733">
            <v>46413.015915365126</v>
          </cell>
          <cell r="N733">
            <v>0.95880989515201009</v>
          </cell>
          <cell r="O733">
            <v>-197.39131408290888</v>
          </cell>
          <cell r="P733">
            <v>46215.624601282216</v>
          </cell>
        </row>
        <row r="734">
          <cell r="A734">
            <v>580470557</v>
          </cell>
          <cell r="B734">
            <v>0</v>
          </cell>
          <cell r="C734">
            <v>0</v>
          </cell>
          <cell r="E734">
            <v>0</v>
          </cell>
          <cell r="F734">
            <v>0</v>
          </cell>
          <cell r="G734">
            <v>0</v>
          </cell>
          <cell r="H734" t="str">
            <v>לא</v>
          </cell>
          <cell r="I734">
            <v>0</v>
          </cell>
          <cell r="J734">
            <v>0</v>
          </cell>
          <cell r="K734">
            <v>0</v>
          </cell>
          <cell r="L734" t="str">
            <v>לא</v>
          </cell>
          <cell r="M734">
            <v>0</v>
          </cell>
          <cell r="N734">
            <v>0</v>
          </cell>
          <cell r="O734">
            <v>0</v>
          </cell>
          <cell r="P734">
            <v>0</v>
          </cell>
        </row>
        <row r="735">
          <cell r="A735">
            <v>580470771</v>
          </cell>
          <cell r="B735">
            <v>31.349999999999998</v>
          </cell>
          <cell r="C735">
            <v>154221.52476899297</v>
          </cell>
          <cell r="E735">
            <v>176239.41855549047</v>
          </cell>
          <cell r="F735">
            <v>0.87506827946345622</v>
          </cell>
          <cell r="G735">
            <v>154221.52476899297</v>
          </cell>
          <cell r="H735" t="str">
            <v>לא</v>
          </cell>
          <cell r="I735">
            <v>148365.44533464083</v>
          </cell>
          <cell r="J735">
            <v>0.8418403019635855</v>
          </cell>
          <cell r="K735">
            <v>148365.44533464083</v>
          </cell>
          <cell r="L735" t="str">
            <v>לא</v>
          </cell>
          <cell r="M735">
            <v>148309.74077992683</v>
          </cell>
          <cell r="N735">
            <v>0.84152422877649391</v>
          </cell>
          <cell r="O735">
            <v>-630.75096600550296</v>
          </cell>
          <cell r="P735">
            <v>147678.98981392133</v>
          </cell>
        </row>
        <row r="736">
          <cell r="A736">
            <v>580472546</v>
          </cell>
          <cell r="B736">
            <v>4.75</v>
          </cell>
          <cell r="C736">
            <v>52960.287359525326</v>
          </cell>
          <cell r="E736">
            <v>0</v>
          </cell>
          <cell r="F736">
            <v>0</v>
          </cell>
          <cell r="G736">
            <v>52960.287359525326</v>
          </cell>
          <cell r="H736" t="str">
            <v>לא</v>
          </cell>
          <cell r="I736">
            <v>50949.286300444561</v>
          </cell>
          <cell r="J736">
            <v>0</v>
          </cell>
          <cell r="K736">
            <v>50949.286300444561</v>
          </cell>
          <cell r="L736" t="str">
            <v>לא</v>
          </cell>
          <cell r="M736">
            <v>50930.157133946523</v>
          </cell>
          <cell r="N736">
            <v>0</v>
          </cell>
          <cell r="O736">
            <v>-216.60240009937854</v>
          </cell>
          <cell r="P736">
            <v>50713.554733847144</v>
          </cell>
        </row>
        <row r="737">
          <cell r="A737">
            <v>580472736</v>
          </cell>
          <cell r="B737">
            <v>1525.94</v>
          </cell>
          <cell r="C737">
            <v>61635.949059692895</v>
          </cell>
          <cell r="E737">
            <v>109810.80826918603</v>
          </cell>
          <cell r="F737">
            <v>0.5612921900055674</v>
          </cell>
          <cell r="G737">
            <v>87848.646615348829</v>
          </cell>
          <cell r="H737" t="str">
            <v>כן</v>
          </cell>
          <cell r="I737">
            <v>87848.646615348829</v>
          </cell>
          <cell r="J737">
            <v>0.8</v>
          </cell>
          <cell r="K737">
            <v>87848.646615348829</v>
          </cell>
          <cell r="L737" t="str">
            <v>כן</v>
          </cell>
          <cell r="M737">
            <v>87848.646615348829</v>
          </cell>
          <cell r="N737">
            <v>0.8</v>
          </cell>
          <cell r="O737">
            <v>0</v>
          </cell>
          <cell r="P737">
            <v>87848.646615348829</v>
          </cell>
        </row>
        <row r="738">
          <cell r="A738">
            <v>580472751</v>
          </cell>
          <cell r="B738">
            <v>1759.1</v>
          </cell>
          <cell r="C738">
            <v>226531.25635329331</v>
          </cell>
          <cell r="E738">
            <v>190119.22065482259</v>
          </cell>
          <cell r="F738">
            <v>1.1915221174011639</v>
          </cell>
          <cell r="G738">
            <v>226531.25635329331</v>
          </cell>
          <cell r="H738" t="str">
            <v>לא</v>
          </cell>
          <cell r="I738">
            <v>217929.44131122605</v>
          </cell>
          <cell r="J738">
            <v>1.1462777964301423</v>
          </cell>
          <cell r="K738">
            <v>217929.44131122605</v>
          </cell>
          <cell r="L738" t="str">
            <v>לא</v>
          </cell>
          <cell r="M738">
            <v>217847.61860338508</v>
          </cell>
          <cell r="N738">
            <v>1.1458474206503597</v>
          </cell>
          <cell r="O738">
            <v>-926.4907021850928</v>
          </cell>
          <cell r="P738">
            <v>216921.1279012</v>
          </cell>
        </row>
        <row r="739">
          <cell r="A739">
            <v>580473387</v>
          </cell>
          <cell r="B739">
            <v>0</v>
          </cell>
          <cell r="C739">
            <v>0</v>
          </cell>
          <cell r="E739">
            <v>0</v>
          </cell>
          <cell r="F739">
            <v>0</v>
          </cell>
          <cell r="G739">
            <v>0</v>
          </cell>
          <cell r="H739" t="str">
            <v>לא</v>
          </cell>
          <cell r="I739">
            <v>0</v>
          </cell>
          <cell r="J739">
            <v>0</v>
          </cell>
          <cell r="K739">
            <v>0</v>
          </cell>
          <cell r="L739" t="str">
            <v>לא</v>
          </cell>
          <cell r="M739">
            <v>0</v>
          </cell>
          <cell r="N739">
            <v>0</v>
          </cell>
          <cell r="O739">
            <v>0</v>
          </cell>
          <cell r="P739">
            <v>0</v>
          </cell>
        </row>
        <row r="740">
          <cell r="A740">
            <v>580473684</v>
          </cell>
          <cell r="B740">
            <v>10.4</v>
          </cell>
          <cell r="C740">
            <v>45656.818757752771</v>
          </cell>
          <cell r="E740">
            <v>64236.941168810503</v>
          </cell>
          <cell r="F740">
            <v>0.71075642655165694</v>
          </cell>
          <cell r="G740">
            <v>51389.552935048407</v>
          </cell>
          <cell r="H740" t="str">
            <v>כן</v>
          </cell>
          <cell r="I740">
            <v>51389.552935048407</v>
          </cell>
          <cell r="J740">
            <v>0.8</v>
          </cell>
          <cell r="K740">
            <v>51389.552935048407</v>
          </cell>
          <cell r="L740" t="str">
            <v>כן</v>
          </cell>
          <cell r="M740">
            <v>51389.552935048407</v>
          </cell>
          <cell r="N740">
            <v>0.8</v>
          </cell>
          <cell r="O740">
            <v>0</v>
          </cell>
          <cell r="P740">
            <v>51389.552935048407</v>
          </cell>
        </row>
        <row r="741">
          <cell r="A741">
            <v>580474062</v>
          </cell>
          <cell r="B741">
            <v>39.6</v>
          </cell>
          <cell r="C741">
            <v>3277.4759372881358</v>
          </cell>
          <cell r="E741">
            <v>7874.3147446019557</v>
          </cell>
          <cell r="F741">
            <v>0.41622363895663805</v>
          </cell>
          <cell r="G741">
            <v>6299.4517956815653</v>
          </cell>
          <cell r="H741" t="str">
            <v>כן</v>
          </cell>
          <cell r="I741">
            <v>6299.4517956815653</v>
          </cell>
          <cell r="J741">
            <v>0.8</v>
          </cell>
          <cell r="K741">
            <v>6299.4517956815653</v>
          </cell>
          <cell r="L741" t="str">
            <v>כן</v>
          </cell>
          <cell r="M741">
            <v>6299.4517956815653</v>
          </cell>
          <cell r="N741">
            <v>0.8</v>
          </cell>
          <cell r="O741">
            <v>0</v>
          </cell>
          <cell r="P741">
            <v>6299.4517956815653</v>
          </cell>
        </row>
        <row r="742">
          <cell r="A742">
            <v>580475093</v>
          </cell>
          <cell r="B742">
            <v>208.39</v>
          </cell>
          <cell r="C742">
            <v>30218.613184730348</v>
          </cell>
          <cell r="E742">
            <v>15086.696209374028</v>
          </cell>
          <cell r="F742">
            <v>2.0029973935548724</v>
          </cell>
          <cell r="G742">
            <v>30218.613184730348</v>
          </cell>
          <cell r="H742" t="str">
            <v>לא</v>
          </cell>
          <cell r="I742">
            <v>29071.155983338958</v>
          </cell>
          <cell r="J742">
            <v>1.9269398402332627</v>
          </cell>
          <cell r="K742">
            <v>29071.155983338958</v>
          </cell>
          <cell r="L742" t="str">
            <v>לא</v>
          </cell>
          <cell r="M742">
            <v>29060.241071208169</v>
          </cell>
          <cell r="N742">
            <v>1.92621636095196</v>
          </cell>
          <cell r="O742">
            <v>-123.59117500728726</v>
          </cell>
          <cell r="P742">
            <v>28936.649896200881</v>
          </cell>
        </row>
        <row r="743">
          <cell r="A743">
            <v>580475465</v>
          </cell>
          <cell r="B743">
            <v>50.55</v>
          </cell>
          <cell r="C743">
            <v>248672.98491459628</v>
          </cell>
          <cell r="E743">
            <v>201818.02635222033</v>
          </cell>
          <cell r="F743">
            <v>1.2321643879353121</v>
          </cell>
          <cell r="G743">
            <v>248672.98491459628</v>
          </cell>
          <cell r="H743" t="str">
            <v>לא</v>
          </cell>
          <cell r="I743">
            <v>239230.40707068879</v>
          </cell>
          <cell r="J743">
            <v>1.1853768040183634</v>
          </cell>
          <cell r="K743">
            <v>239230.40707068879</v>
          </cell>
          <cell r="L743" t="str">
            <v>לא</v>
          </cell>
          <cell r="M743">
            <v>239140.58680782458</v>
          </cell>
          <cell r="N743">
            <v>1.1849317483189907</v>
          </cell>
          <cell r="O743">
            <v>-1017.0482083438012</v>
          </cell>
          <cell r="P743">
            <v>238123.53859948079</v>
          </cell>
        </row>
        <row r="744">
          <cell r="A744">
            <v>580475697</v>
          </cell>
          <cell r="B744">
            <v>0</v>
          </cell>
          <cell r="C744">
            <v>0</v>
          </cell>
          <cell r="E744">
            <v>0</v>
          </cell>
          <cell r="F744">
            <v>0</v>
          </cell>
          <cell r="G744">
            <v>0</v>
          </cell>
          <cell r="H744" t="str">
            <v>לא</v>
          </cell>
          <cell r="I744">
            <v>0</v>
          </cell>
          <cell r="J744">
            <v>0</v>
          </cell>
          <cell r="K744">
            <v>0</v>
          </cell>
          <cell r="L744" t="str">
            <v>לא</v>
          </cell>
          <cell r="M744">
            <v>0</v>
          </cell>
          <cell r="N744">
            <v>0</v>
          </cell>
          <cell r="O744">
            <v>0</v>
          </cell>
          <cell r="P744">
            <v>0</v>
          </cell>
        </row>
        <row r="745">
          <cell r="A745">
            <v>580475879</v>
          </cell>
          <cell r="B745">
            <v>0</v>
          </cell>
          <cell r="C745">
            <v>0</v>
          </cell>
          <cell r="E745">
            <v>0</v>
          </cell>
          <cell r="F745">
            <v>0</v>
          </cell>
          <cell r="G745">
            <v>0</v>
          </cell>
          <cell r="H745" t="str">
            <v>לא</v>
          </cell>
          <cell r="I745">
            <v>0</v>
          </cell>
          <cell r="J745">
            <v>0</v>
          </cell>
          <cell r="K745">
            <v>0</v>
          </cell>
          <cell r="L745" t="str">
            <v>לא</v>
          </cell>
          <cell r="M745">
            <v>0</v>
          </cell>
          <cell r="N745">
            <v>0</v>
          </cell>
          <cell r="O745">
            <v>0</v>
          </cell>
          <cell r="P745">
            <v>0</v>
          </cell>
        </row>
        <row r="746">
          <cell r="A746">
            <v>580475952</v>
          </cell>
          <cell r="B746">
            <v>412.88</v>
          </cell>
          <cell r="C746">
            <v>34061.425460730148</v>
          </cell>
          <cell r="E746">
            <v>48629.495506551604</v>
          </cell>
          <cell r="F746">
            <v>0.70042728401616305</v>
          </cell>
          <cell r="G746">
            <v>38903.596405241282</v>
          </cell>
          <cell r="H746" t="str">
            <v>כן</v>
          </cell>
          <cell r="I746">
            <v>38903.596405241282</v>
          </cell>
          <cell r="J746">
            <v>0.79999999999999993</v>
          </cell>
          <cell r="K746">
            <v>38903.596405241282</v>
          </cell>
          <cell r="L746" t="str">
            <v>כן</v>
          </cell>
          <cell r="M746">
            <v>38903.596405241282</v>
          </cell>
          <cell r="N746">
            <v>0.79999999999999993</v>
          </cell>
          <cell r="O746">
            <v>0</v>
          </cell>
          <cell r="P746">
            <v>38903.596405241282</v>
          </cell>
        </row>
        <row r="747">
          <cell r="A747">
            <v>580476059</v>
          </cell>
          <cell r="B747">
            <v>12.18</v>
          </cell>
          <cell r="C747">
            <v>59917.645029867112</v>
          </cell>
          <cell r="E747">
            <v>125449.08046158579</v>
          </cell>
          <cell r="F747">
            <v>0.47762522299407933</v>
          </cell>
          <cell r="G747">
            <v>100359.26436926864</v>
          </cell>
          <cell r="H747" t="str">
            <v>כן</v>
          </cell>
          <cell r="I747">
            <v>100359.26436926864</v>
          </cell>
          <cell r="J747">
            <v>0.8</v>
          </cell>
          <cell r="K747">
            <v>100359.26436926864</v>
          </cell>
          <cell r="L747" t="str">
            <v>כן</v>
          </cell>
          <cell r="M747">
            <v>100359.26436926864</v>
          </cell>
          <cell r="N747">
            <v>0.8</v>
          </cell>
          <cell r="O747">
            <v>0</v>
          </cell>
          <cell r="P747">
            <v>100359.26436926864</v>
          </cell>
        </row>
        <row r="748">
          <cell r="A748">
            <v>580476075</v>
          </cell>
          <cell r="B748">
            <v>0</v>
          </cell>
          <cell r="C748">
            <v>0</v>
          </cell>
          <cell r="E748">
            <v>40215.595029602155</v>
          </cell>
          <cell r="F748">
            <v>0</v>
          </cell>
          <cell r="G748">
            <v>0</v>
          </cell>
          <cell r="H748" t="str">
            <v>לא</v>
          </cell>
          <cell r="I748">
            <v>0</v>
          </cell>
          <cell r="J748">
            <v>0</v>
          </cell>
          <cell r="K748">
            <v>0</v>
          </cell>
          <cell r="L748" t="str">
            <v>לא</v>
          </cell>
          <cell r="M748">
            <v>0</v>
          </cell>
          <cell r="N748">
            <v>0</v>
          </cell>
          <cell r="O748">
            <v>0</v>
          </cell>
          <cell r="P748">
            <v>0</v>
          </cell>
        </row>
        <row r="749">
          <cell r="A749">
            <v>580476703</v>
          </cell>
          <cell r="B749">
            <v>2.88</v>
          </cell>
          <cell r="C749">
            <v>32110.658441143773</v>
          </cell>
          <cell r="E749">
            <v>25896.405890274116</v>
          </cell>
          <cell r="F749">
            <v>1.239965830671643</v>
          </cell>
          <cell r="G749">
            <v>32110.658441143773</v>
          </cell>
          <cell r="H749" t="str">
            <v>לא</v>
          </cell>
          <cell r="I749">
            <v>30891.356746374804</v>
          </cell>
          <cell r="J749">
            <v>1.1928820113982164</v>
          </cell>
          <cell r="K749">
            <v>30891.356746374804</v>
          </cell>
          <cell r="L749" t="str">
            <v>לא</v>
          </cell>
          <cell r="M749">
            <v>30879.758430687572</v>
          </cell>
          <cell r="N749">
            <v>1.1924341378308814</v>
          </cell>
          <cell r="O749">
            <v>-131.32945521814949</v>
          </cell>
          <cell r="P749">
            <v>30748.428975469422</v>
          </cell>
        </row>
        <row r="750">
          <cell r="A750">
            <v>580477065</v>
          </cell>
          <cell r="B750">
            <v>10.25</v>
          </cell>
          <cell r="C750">
            <v>114282.72535476516</v>
          </cell>
          <cell r="E750">
            <v>106632.25954818753</v>
          </cell>
          <cell r="F750">
            <v>1.0717462598935208</v>
          </cell>
          <cell r="G750">
            <v>114282.72535476516</v>
          </cell>
          <cell r="H750" t="str">
            <v>לא</v>
          </cell>
          <cell r="I750">
            <v>109943.19675359088</v>
          </cell>
          <cell r="J750">
            <v>1.0310500520145793</v>
          </cell>
          <cell r="K750">
            <v>109943.19675359088</v>
          </cell>
          <cell r="L750" t="str">
            <v>לא</v>
          </cell>
          <cell r="M750">
            <v>109901.91802588457</v>
          </cell>
          <cell r="N750">
            <v>1.0306629390725746</v>
          </cell>
          <cell r="O750">
            <v>-467.40517916181665</v>
          </cell>
          <cell r="P750">
            <v>109434.51284672276</v>
          </cell>
        </row>
        <row r="751">
          <cell r="A751">
            <v>580477958</v>
          </cell>
          <cell r="B751">
            <v>5.88</v>
          </cell>
          <cell r="C751">
            <v>65559.260984001885</v>
          </cell>
          <cell r="E751">
            <v>89875.761619186625</v>
          </cell>
          <cell r="F751">
            <v>0.72944317581177898</v>
          </cell>
          <cell r="G751">
            <v>71900.609295349306</v>
          </cell>
          <cell r="H751" t="str">
            <v>כן</v>
          </cell>
          <cell r="I751">
            <v>71900.609295349306</v>
          </cell>
          <cell r="J751">
            <v>0.8</v>
          </cell>
          <cell r="K751">
            <v>71900.609295349306</v>
          </cell>
          <cell r="L751" t="str">
            <v>כן</v>
          </cell>
          <cell r="M751">
            <v>71900.609295349306</v>
          </cell>
          <cell r="N751">
            <v>0.8</v>
          </cell>
          <cell r="O751">
            <v>0</v>
          </cell>
          <cell r="P751">
            <v>71900.609295349306</v>
          </cell>
        </row>
        <row r="752">
          <cell r="A752">
            <v>580479624</v>
          </cell>
          <cell r="B752">
            <v>84.5</v>
          </cell>
          <cell r="C752">
            <v>11074.068896334245</v>
          </cell>
          <cell r="E752">
            <v>3381.6656010962824</v>
          </cell>
          <cell r="F752">
            <v>3.2747380145287601</v>
          </cell>
          <cell r="G752">
            <v>11074.068896334245</v>
          </cell>
          <cell r="H752" t="str">
            <v>לא</v>
          </cell>
          <cell r="I752">
            <v>10653.565810169323</v>
          </cell>
          <cell r="J752">
            <v>3.150390093779706</v>
          </cell>
          <cell r="K752">
            <v>10653.565810169323</v>
          </cell>
          <cell r="L752" t="str">
            <v>לא</v>
          </cell>
          <cell r="M752">
            <v>10649.565875155929</v>
          </cell>
          <cell r="N752">
            <v>3.1492072639303865</v>
          </cell>
          <cell r="O752">
            <v>-45.291859644346388</v>
          </cell>
          <cell r="P752">
            <v>10604.274015511583</v>
          </cell>
        </row>
        <row r="753">
          <cell r="A753">
            <v>580479749</v>
          </cell>
          <cell r="B753">
            <v>1.25</v>
          </cell>
          <cell r="C753">
            <v>13936.917726190875</v>
          </cell>
          <cell r="E753">
            <v>15233.179935455362</v>
          </cell>
          <cell r="F753">
            <v>0.9149053438115422</v>
          </cell>
          <cell r="G753">
            <v>13936.917726190875</v>
          </cell>
          <cell r="H753" t="str">
            <v>לא</v>
          </cell>
          <cell r="I753">
            <v>13407.706921169622</v>
          </cell>
          <cell r="J753">
            <v>0.88016467854903124</v>
          </cell>
          <cell r="K753">
            <v>13407.706921169622</v>
          </cell>
          <cell r="L753" t="str">
            <v>לא</v>
          </cell>
          <cell r="M753">
            <v>13402.672929985927</v>
          </cell>
          <cell r="N753">
            <v>0.87983421628146641</v>
          </cell>
          <cell r="O753">
            <v>-57.000631605099613</v>
          </cell>
          <cell r="P753">
            <v>13345.672298380827</v>
          </cell>
        </row>
        <row r="754">
          <cell r="A754">
            <v>580480226</v>
          </cell>
          <cell r="B754">
            <v>95.16</v>
          </cell>
          <cell r="C754">
            <v>5639.9801117513771</v>
          </cell>
          <cell r="E754">
            <v>3785.5076353248819</v>
          </cell>
          <cell r="F754">
            <v>1.4898873955823733</v>
          </cell>
          <cell r="G754">
            <v>5639.9801117513771</v>
          </cell>
          <cell r="H754" t="str">
            <v>לא</v>
          </cell>
          <cell r="I754">
            <v>5425.8195294847001</v>
          </cell>
          <cell r="J754">
            <v>1.4333135875498089</v>
          </cell>
          <cell r="K754">
            <v>5425.8195294847001</v>
          </cell>
          <cell r="L754" t="str">
            <v>לא</v>
          </cell>
          <cell r="M754">
            <v>5423.7823781778934</v>
          </cell>
          <cell r="N754">
            <v>1.4327754427346204</v>
          </cell>
          <cell r="O754">
            <v>-23.066967526534558</v>
          </cell>
          <cell r="P754">
            <v>5400.715410651359</v>
          </cell>
        </row>
        <row r="755">
          <cell r="A755">
            <v>580480978</v>
          </cell>
          <cell r="B755">
            <v>22.4</v>
          </cell>
          <cell r="C755">
            <v>249749.56565334045</v>
          </cell>
          <cell r="E755">
            <v>218139.1366757208</v>
          </cell>
          <cell r="F755">
            <v>1.144909480523941</v>
          </cell>
          <cell r="G755">
            <v>249749.56565334045</v>
          </cell>
          <cell r="H755" t="str">
            <v>לא</v>
          </cell>
          <cell r="I755">
            <v>240266.10802735959</v>
          </cell>
          <cell r="J755">
            <v>1.1014351284635919</v>
          </cell>
          <cell r="K755">
            <v>240266.10802735959</v>
          </cell>
          <cell r="L755" t="str">
            <v>לא</v>
          </cell>
          <cell r="M755">
            <v>240175.89890534777</v>
          </cell>
          <cell r="N755">
            <v>1.101021589089656</v>
          </cell>
          <cell r="O755">
            <v>-1021.4513183633849</v>
          </cell>
          <cell r="P755">
            <v>239154.44758698437</v>
          </cell>
        </row>
        <row r="756">
          <cell r="A756">
            <v>580481133</v>
          </cell>
          <cell r="B756">
            <v>0</v>
          </cell>
          <cell r="C756">
            <v>0</v>
          </cell>
          <cell r="E756">
            <v>0</v>
          </cell>
          <cell r="F756">
            <v>0</v>
          </cell>
          <cell r="G756">
            <v>0</v>
          </cell>
          <cell r="H756" t="str">
            <v>לא</v>
          </cell>
          <cell r="I756">
            <v>0</v>
          </cell>
          <cell r="J756">
            <v>0</v>
          </cell>
          <cell r="K756">
            <v>0</v>
          </cell>
          <cell r="L756" t="str">
            <v>לא</v>
          </cell>
          <cell r="M756">
            <v>0</v>
          </cell>
          <cell r="N756">
            <v>0</v>
          </cell>
          <cell r="O756">
            <v>0</v>
          </cell>
          <cell r="P756">
            <v>0</v>
          </cell>
        </row>
        <row r="757">
          <cell r="A757">
            <v>580481232</v>
          </cell>
          <cell r="B757">
            <v>85.75</v>
          </cell>
          <cell r="C757">
            <v>209024.37227818157</v>
          </cell>
          <cell r="E757">
            <v>243610.97433413673</v>
          </cell>
          <cell r="F757">
            <v>0.85802527102692761</v>
          </cell>
          <cell r="G757">
            <v>209024.37227818157</v>
          </cell>
          <cell r="H757" t="str">
            <v>לא</v>
          </cell>
          <cell r="I757">
            <v>201087.32633332961</v>
          </cell>
          <cell r="J757">
            <v>0.82544444839959585</v>
          </cell>
          <cell r="K757">
            <v>201087.32633332961</v>
          </cell>
          <cell r="L757" t="str">
            <v>לא</v>
          </cell>
          <cell r="M757">
            <v>201011.82708249823</v>
          </cell>
          <cell r="N757">
            <v>0.82513453111841539</v>
          </cell>
          <cell r="O757">
            <v>-854.88925706474708</v>
          </cell>
          <cell r="P757">
            <v>200156.93782543347</v>
          </cell>
        </row>
        <row r="758">
          <cell r="A758">
            <v>580481455</v>
          </cell>
          <cell r="B758">
            <v>0</v>
          </cell>
          <cell r="C758">
            <v>0</v>
          </cell>
          <cell r="E758">
            <v>135270.63782684359</v>
          </cell>
          <cell r="F758">
            <v>0</v>
          </cell>
          <cell r="G758">
            <v>0</v>
          </cell>
          <cell r="H758" t="str">
            <v>לא</v>
          </cell>
          <cell r="I758">
            <v>0</v>
          </cell>
          <cell r="J758">
            <v>0</v>
          </cell>
          <cell r="K758">
            <v>0</v>
          </cell>
          <cell r="L758" t="str">
            <v>לא</v>
          </cell>
          <cell r="M758">
            <v>0</v>
          </cell>
          <cell r="N758">
            <v>0</v>
          </cell>
          <cell r="O758">
            <v>0</v>
          </cell>
          <cell r="P758">
            <v>0</v>
          </cell>
        </row>
        <row r="759">
          <cell r="A759">
            <v>580481935</v>
          </cell>
          <cell r="B759">
            <v>13.629999999999999</v>
          </cell>
          <cell r="C759">
            <v>67050.698009613203</v>
          </cell>
          <cell r="E759">
            <v>72379.027556680681</v>
          </cell>
          <cell r="F759">
            <v>0.92638296303587642</v>
          </cell>
          <cell r="G759">
            <v>67050.698009613203</v>
          </cell>
          <cell r="H759" t="str">
            <v>לא</v>
          </cell>
          <cell r="I759">
            <v>64504.657732413216</v>
          </cell>
          <cell r="J759">
            <v>0.89120647112727547</v>
          </cell>
          <cell r="K759">
            <v>64504.657732413216</v>
          </cell>
          <cell r="L759" t="str">
            <v>לא</v>
          </cell>
          <cell r="M759">
            <v>64480.439133346175</v>
          </cell>
          <cell r="N759">
            <v>0.89087186316299916</v>
          </cell>
          <cell r="O759">
            <v>-274.23080276411497</v>
          </cell>
          <cell r="P759">
            <v>64206.208330582063</v>
          </cell>
        </row>
        <row r="760">
          <cell r="A760">
            <v>580482040</v>
          </cell>
          <cell r="B760">
            <v>500.51499999999999</v>
          </cell>
          <cell r="C760">
            <v>613603.61325953132</v>
          </cell>
          <cell r="E760">
            <v>157828.44261388818</v>
          </cell>
          <cell r="F760">
            <v>3.8877885576090518</v>
          </cell>
          <cell r="G760">
            <v>613603.61325953132</v>
          </cell>
          <cell r="H760" t="str">
            <v>לא</v>
          </cell>
          <cell r="I760">
            <v>590303.93764138606</v>
          </cell>
          <cell r="J760">
            <v>3.7401619623498839</v>
          </cell>
          <cell r="K760">
            <v>590303.93764138606</v>
          </cell>
          <cell r="L760" t="str">
            <v>לא</v>
          </cell>
          <cell r="M760">
            <v>590082.30505087238</v>
          </cell>
          <cell r="N760">
            <v>3.7387576996780671</v>
          </cell>
          <cell r="O760">
            <v>-2509.5788177924373</v>
          </cell>
          <cell r="P760">
            <v>587572.72623307991</v>
          </cell>
        </row>
        <row r="761">
          <cell r="A761">
            <v>580482115</v>
          </cell>
          <cell r="B761">
            <v>348.9</v>
          </cell>
          <cell r="C761">
            <v>29212.493970445041</v>
          </cell>
          <cell r="E761">
            <v>32951.492428495585</v>
          </cell>
          <cell r="F761">
            <v>0.8865302242026174</v>
          </cell>
          <cell r="G761">
            <v>29212.493970445041</v>
          </cell>
          <cell r="H761" t="str">
            <v>לא</v>
          </cell>
          <cell r="I761">
            <v>28103.240995396947</v>
          </cell>
          <cell r="J761">
            <v>0.85286701524614417</v>
          </cell>
          <cell r="K761">
            <v>28103.240995396947</v>
          </cell>
          <cell r="L761" t="str">
            <v>לא</v>
          </cell>
          <cell r="M761">
            <v>28092.68949182994</v>
          </cell>
          <cell r="N761">
            <v>0.85254680202393873</v>
          </cell>
          <cell r="O761">
            <v>-119.47624573734434</v>
          </cell>
          <cell r="P761">
            <v>27973.213246092597</v>
          </cell>
        </row>
        <row r="762">
          <cell r="A762">
            <v>580482305</v>
          </cell>
          <cell r="B762">
            <v>16</v>
          </cell>
          <cell r="C762">
            <v>7001.1322912626174</v>
          </cell>
          <cell r="E762">
            <v>128066.81617334337</v>
          </cell>
          <cell r="F762">
            <v>5.4667809354972292E-2</v>
          </cell>
          <cell r="G762">
            <v>102453.4529386747</v>
          </cell>
          <cell r="H762" t="str">
            <v>כן</v>
          </cell>
          <cell r="I762">
            <v>102453.4529386747</v>
          </cell>
          <cell r="J762">
            <v>0.8</v>
          </cell>
          <cell r="K762">
            <v>102453.4529386747</v>
          </cell>
          <cell r="L762" t="str">
            <v>כן</v>
          </cell>
          <cell r="M762">
            <v>102453.4529386747</v>
          </cell>
          <cell r="N762">
            <v>0.8</v>
          </cell>
          <cell r="O762">
            <v>0</v>
          </cell>
          <cell r="P762">
            <v>102453.4529386747</v>
          </cell>
        </row>
        <row r="763">
          <cell r="A763">
            <v>580483014</v>
          </cell>
          <cell r="B763">
            <v>152.32</v>
          </cell>
          <cell r="C763">
            <v>11633.797540446609</v>
          </cell>
          <cell r="E763">
            <v>12287.647732305533</v>
          </cell>
          <cell r="F763">
            <v>0.94678800970670063</v>
          </cell>
          <cell r="G763">
            <v>11633.797540446609</v>
          </cell>
          <cell r="H763" t="str">
            <v>לא</v>
          </cell>
          <cell r="I763">
            <v>11192.040511899038</v>
          </cell>
          <cell r="J763">
            <v>0.91083670005236017</v>
          </cell>
          <cell r="K763">
            <v>11192.040511899038</v>
          </cell>
          <cell r="L763" t="str">
            <v>לא</v>
          </cell>
          <cell r="M763">
            <v>11187.838403843149</v>
          </cell>
          <cell r="N763">
            <v>0.9104947218196312</v>
          </cell>
          <cell r="O763">
            <v>-47.581095102909337</v>
          </cell>
          <cell r="P763">
            <v>11140.25730874024</v>
          </cell>
        </row>
        <row r="764">
          <cell r="A764">
            <v>580483501</v>
          </cell>
          <cell r="B764">
            <v>0</v>
          </cell>
          <cell r="C764">
            <v>0</v>
          </cell>
          <cell r="E764">
            <v>0</v>
          </cell>
          <cell r="F764">
            <v>0</v>
          </cell>
          <cell r="G764">
            <v>0</v>
          </cell>
          <cell r="H764" t="str">
            <v>לא</v>
          </cell>
          <cell r="I764">
            <v>0</v>
          </cell>
          <cell r="J764">
            <v>0</v>
          </cell>
          <cell r="K764">
            <v>0</v>
          </cell>
          <cell r="L764" t="str">
            <v>לא</v>
          </cell>
          <cell r="M764">
            <v>0</v>
          </cell>
          <cell r="N764">
            <v>0</v>
          </cell>
          <cell r="O764">
            <v>0</v>
          </cell>
          <cell r="P764">
            <v>0</v>
          </cell>
        </row>
        <row r="765">
          <cell r="A765">
            <v>580483808</v>
          </cell>
          <cell r="B765">
            <v>0</v>
          </cell>
          <cell r="C765">
            <v>0</v>
          </cell>
          <cell r="E765">
            <v>0</v>
          </cell>
          <cell r="F765">
            <v>0</v>
          </cell>
          <cell r="G765">
            <v>0</v>
          </cell>
          <cell r="H765" t="str">
            <v>לא</v>
          </cell>
          <cell r="I765">
            <v>0</v>
          </cell>
          <cell r="J765">
            <v>0</v>
          </cell>
          <cell r="K765">
            <v>0</v>
          </cell>
          <cell r="L765" t="str">
            <v>לא</v>
          </cell>
          <cell r="M765">
            <v>0</v>
          </cell>
          <cell r="N765">
            <v>0</v>
          </cell>
          <cell r="O765">
            <v>0</v>
          </cell>
          <cell r="P765">
            <v>0</v>
          </cell>
        </row>
        <row r="766">
          <cell r="A766">
            <v>580483832</v>
          </cell>
          <cell r="B766">
            <v>10.6</v>
          </cell>
          <cell r="C766">
            <v>17571.337088148815</v>
          </cell>
          <cell r="E766">
            <v>44448.07061111513</v>
          </cell>
          <cell r="F766">
            <v>0.3953228305877185</v>
          </cell>
          <cell r="G766">
            <v>35558.456488892109</v>
          </cell>
          <cell r="H766" t="str">
            <v>כן</v>
          </cell>
          <cell r="I766">
            <v>35558.456488892109</v>
          </cell>
          <cell r="J766">
            <v>0.8</v>
          </cell>
          <cell r="K766">
            <v>35558.456488892109</v>
          </cell>
          <cell r="L766" t="str">
            <v>כן</v>
          </cell>
          <cell r="M766">
            <v>35558.456488892109</v>
          </cell>
          <cell r="N766">
            <v>0.8</v>
          </cell>
          <cell r="O766">
            <v>0</v>
          </cell>
          <cell r="P766">
            <v>35558.456488892109</v>
          </cell>
        </row>
        <row r="767">
          <cell r="A767">
            <v>580484236</v>
          </cell>
          <cell r="B767">
            <v>75.25</v>
          </cell>
          <cell r="C767">
            <v>114192.1037359545</v>
          </cell>
          <cell r="E767">
            <v>125595.88179379507</v>
          </cell>
          <cell r="F767">
            <v>0.90920261162254157</v>
          </cell>
          <cell r="G767">
            <v>114192.1037359545</v>
          </cell>
          <cell r="H767" t="str">
            <v>לא</v>
          </cell>
          <cell r="I767">
            <v>109856.01620695883</v>
          </cell>
          <cell r="J767">
            <v>0.87467848975591289</v>
          </cell>
          <cell r="K767">
            <v>109856.01620695883</v>
          </cell>
          <cell r="L767" t="str">
            <v>לא</v>
          </cell>
          <cell r="M767">
            <v>109814.77021162845</v>
          </cell>
          <cell r="N767">
            <v>0.87435008730559938</v>
          </cell>
          <cell r="O767">
            <v>-467.03454559629193</v>
          </cell>
          <cell r="P767">
            <v>109347.73566603215</v>
          </cell>
        </row>
        <row r="768">
          <cell r="A768">
            <v>580484582</v>
          </cell>
          <cell r="B768">
            <v>24</v>
          </cell>
          <cell r="C768">
            <v>3145.2976746984837</v>
          </cell>
          <cell r="E768">
            <v>29020.839340317187</v>
          </cell>
          <cell r="F768">
            <v>0.10838065838877653</v>
          </cell>
          <cell r="G768">
            <v>23216.671472253751</v>
          </cell>
          <cell r="H768" t="str">
            <v>כן</v>
          </cell>
          <cell r="I768">
            <v>23216.671472253751</v>
          </cell>
          <cell r="J768">
            <v>0.8</v>
          </cell>
          <cell r="K768">
            <v>23216.671472253751</v>
          </cell>
          <cell r="L768" t="str">
            <v>כן</v>
          </cell>
          <cell r="M768">
            <v>23216.671472253751</v>
          </cell>
          <cell r="N768">
            <v>0.8</v>
          </cell>
          <cell r="O768">
            <v>0</v>
          </cell>
          <cell r="P768">
            <v>23216.671472253751</v>
          </cell>
        </row>
        <row r="769">
          <cell r="A769">
            <v>580487254</v>
          </cell>
          <cell r="B769">
            <v>38.119999999999997</v>
          </cell>
          <cell r="C769">
            <v>187525.50316408326</v>
          </cell>
          <cell r="E769">
            <v>175325.89684846438</v>
          </cell>
          <cell r="F769">
            <v>1.0695824549305635</v>
          </cell>
          <cell r="G769">
            <v>187525.50316408326</v>
          </cell>
          <cell r="H769" t="str">
            <v>לא</v>
          </cell>
          <cell r="I769">
            <v>180404.80944677853</v>
          </cell>
          <cell r="J769">
            <v>1.0289684107687975</v>
          </cell>
          <cell r="K769">
            <v>180404.80944677853</v>
          </cell>
          <cell r="L769" t="str">
            <v>לא</v>
          </cell>
          <cell r="M769">
            <v>180337.07555122199</v>
          </cell>
          <cell r="N769">
            <v>1.0285820793894973</v>
          </cell>
          <cell r="O769">
            <v>-766.96098322582986</v>
          </cell>
          <cell r="P769">
            <v>179570.11456799615</v>
          </cell>
        </row>
        <row r="770">
          <cell r="A770">
            <v>580487973</v>
          </cell>
          <cell r="B770">
            <v>0</v>
          </cell>
          <cell r="C770">
            <v>0</v>
          </cell>
          <cell r="E770">
            <v>115772.16750946075</v>
          </cell>
          <cell r="F770">
            <v>0</v>
          </cell>
          <cell r="G770">
            <v>0</v>
          </cell>
          <cell r="H770" t="str">
            <v>לא</v>
          </cell>
          <cell r="I770">
            <v>0</v>
          </cell>
          <cell r="J770">
            <v>0</v>
          </cell>
          <cell r="K770">
            <v>0</v>
          </cell>
          <cell r="L770" t="str">
            <v>לא</v>
          </cell>
          <cell r="M770">
            <v>0</v>
          </cell>
          <cell r="N770">
            <v>0</v>
          </cell>
          <cell r="O770">
            <v>0</v>
          </cell>
          <cell r="P770">
            <v>0</v>
          </cell>
        </row>
        <row r="771">
          <cell r="A771">
            <v>580488294</v>
          </cell>
          <cell r="B771">
            <v>852.1</v>
          </cell>
          <cell r="C771">
            <v>34418.12403748792</v>
          </cell>
          <cell r="E771">
            <v>29441.424514660037</v>
          </cell>
          <cell r="F771">
            <v>1.1690373208792866</v>
          </cell>
          <cell r="G771">
            <v>34418.12403748792</v>
          </cell>
          <cell r="H771" t="str">
            <v>לא</v>
          </cell>
          <cell r="I771">
            <v>33111.203562886069</v>
          </cell>
          <cell r="J771">
            <v>1.1246467896415373</v>
          </cell>
          <cell r="K771">
            <v>33111.203562886069</v>
          </cell>
          <cell r="L771" t="str">
            <v>לא</v>
          </cell>
          <cell r="M771">
            <v>33098.771794516048</v>
          </cell>
          <cell r="N771">
            <v>1.124224535332347</v>
          </cell>
          <cell r="O771">
            <v>-140.76676402506615</v>
          </cell>
          <cell r="P771">
            <v>32958.005030490982</v>
          </cell>
        </row>
        <row r="772">
          <cell r="A772">
            <v>580488435</v>
          </cell>
          <cell r="B772">
            <v>262.94400000000002</v>
          </cell>
          <cell r="C772">
            <v>22015.620563384069</v>
          </cell>
          <cell r="E772">
            <v>29421.606395462182</v>
          </cell>
          <cell r="F772">
            <v>0.74828071137474095</v>
          </cell>
          <cell r="G772">
            <v>23537.285116369749</v>
          </cell>
          <cell r="H772" t="str">
            <v>כן</v>
          </cell>
          <cell r="I772">
            <v>23537.285116369749</v>
          </cell>
          <cell r="J772">
            <v>0.8</v>
          </cell>
          <cell r="K772">
            <v>23537.285116369749</v>
          </cell>
          <cell r="L772" t="str">
            <v>כן</v>
          </cell>
          <cell r="M772">
            <v>23537.285116369749</v>
          </cell>
          <cell r="N772">
            <v>0.8</v>
          </cell>
          <cell r="O772">
            <v>0</v>
          </cell>
          <cell r="P772">
            <v>23537.285116369749</v>
          </cell>
        </row>
        <row r="773">
          <cell r="A773">
            <v>580488468</v>
          </cell>
          <cell r="B773">
            <v>0</v>
          </cell>
          <cell r="C773">
            <v>0</v>
          </cell>
          <cell r="E773">
            <v>0</v>
          </cell>
          <cell r="F773">
            <v>0</v>
          </cell>
          <cell r="G773">
            <v>0</v>
          </cell>
          <cell r="H773" t="str">
            <v>לא</v>
          </cell>
          <cell r="I773">
            <v>0</v>
          </cell>
          <cell r="J773">
            <v>0</v>
          </cell>
          <cell r="K773">
            <v>0</v>
          </cell>
          <cell r="L773" t="str">
            <v>לא</v>
          </cell>
          <cell r="M773">
            <v>0</v>
          </cell>
          <cell r="N773">
            <v>0</v>
          </cell>
          <cell r="O773">
            <v>0</v>
          </cell>
          <cell r="P773">
            <v>0</v>
          </cell>
        </row>
        <row r="774">
          <cell r="A774">
            <v>580488948</v>
          </cell>
          <cell r="B774">
            <v>49</v>
          </cell>
          <cell r="C774">
            <v>241047.99724659184</v>
          </cell>
          <cell r="E774">
            <v>303570.29033481609</v>
          </cell>
          <cell r="F774">
            <v>0.79404343877239536</v>
          </cell>
          <cell r="G774">
            <v>242856.23226785287</v>
          </cell>
          <cell r="H774" t="str">
            <v>כן</v>
          </cell>
          <cell r="I774">
            <v>242856.23226785287</v>
          </cell>
          <cell r="J774">
            <v>0.8</v>
          </cell>
          <cell r="K774">
            <v>242856.23226785287</v>
          </cell>
          <cell r="L774" t="str">
            <v>כן</v>
          </cell>
          <cell r="M774">
            <v>242856.23226785287</v>
          </cell>
          <cell r="N774">
            <v>0.8</v>
          </cell>
          <cell r="O774">
            <v>0</v>
          </cell>
          <cell r="P774">
            <v>242856.23226785287</v>
          </cell>
        </row>
        <row r="775">
          <cell r="A775">
            <v>580488963</v>
          </cell>
          <cell r="B775">
            <v>0</v>
          </cell>
          <cell r="C775">
            <v>0</v>
          </cell>
          <cell r="E775">
            <v>0</v>
          </cell>
          <cell r="F775">
            <v>0</v>
          </cell>
          <cell r="G775">
            <v>0</v>
          </cell>
          <cell r="H775" t="str">
            <v>לא</v>
          </cell>
          <cell r="I775">
            <v>0</v>
          </cell>
          <cell r="J775">
            <v>0</v>
          </cell>
          <cell r="K775">
            <v>0</v>
          </cell>
          <cell r="L775" t="str">
            <v>לא</v>
          </cell>
          <cell r="M775">
            <v>0</v>
          </cell>
          <cell r="N775">
            <v>0</v>
          </cell>
          <cell r="O775">
            <v>0</v>
          </cell>
          <cell r="P775">
            <v>0</v>
          </cell>
        </row>
        <row r="776">
          <cell r="A776">
            <v>580489391</v>
          </cell>
          <cell r="B776">
            <v>14</v>
          </cell>
          <cell r="C776">
            <v>156093.47853333779</v>
          </cell>
          <cell r="E776">
            <v>170611.61527710006</v>
          </cell>
          <cell r="F776">
            <v>0.9149053438115422</v>
          </cell>
          <cell r="G776">
            <v>156093.47853333779</v>
          </cell>
          <cell r="H776" t="str">
            <v>לא</v>
          </cell>
          <cell r="I776">
            <v>150166.31751709976</v>
          </cell>
          <cell r="J776">
            <v>0.88016467854903124</v>
          </cell>
          <cell r="K776">
            <v>150166.31751709976</v>
          </cell>
          <cell r="L776" t="str">
            <v>לא</v>
          </cell>
          <cell r="M776">
            <v>150109.93681584237</v>
          </cell>
          <cell r="N776">
            <v>0.8798342162814663</v>
          </cell>
          <cell r="O776">
            <v>-638.4070739771156</v>
          </cell>
          <cell r="P776">
            <v>149471.52974186526</v>
          </cell>
        </row>
        <row r="777">
          <cell r="A777">
            <v>580489953</v>
          </cell>
          <cell r="B777">
            <v>0</v>
          </cell>
          <cell r="C777">
            <v>0</v>
          </cell>
          <cell r="E777">
            <v>0</v>
          </cell>
          <cell r="F777">
            <v>0</v>
          </cell>
          <cell r="G777">
            <v>0</v>
          </cell>
          <cell r="H777" t="str">
            <v>לא</v>
          </cell>
          <cell r="I777">
            <v>0</v>
          </cell>
          <cell r="J777">
            <v>0</v>
          </cell>
          <cell r="K777">
            <v>0</v>
          </cell>
          <cell r="L777" t="str">
            <v>לא</v>
          </cell>
          <cell r="M777">
            <v>0</v>
          </cell>
          <cell r="N777">
            <v>0</v>
          </cell>
          <cell r="O777">
            <v>0</v>
          </cell>
          <cell r="P777">
            <v>0</v>
          </cell>
        </row>
        <row r="778">
          <cell r="A778">
            <v>580490472</v>
          </cell>
          <cell r="B778">
            <v>11.88</v>
          </cell>
          <cell r="C778">
            <v>132456.46606971807</v>
          </cell>
          <cell r="E778">
            <v>135575.30142555272</v>
          </cell>
          <cell r="F778">
            <v>0.97699554916684239</v>
          </cell>
          <cell r="G778">
            <v>132456.46606971807</v>
          </cell>
          <cell r="H778" t="str">
            <v>לא</v>
          </cell>
          <cell r="I778">
            <v>127426.84657879607</v>
          </cell>
          <cell r="J778">
            <v>0.93989720280112277</v>
          </cell>
          <cell r="K778">
            <v>127426.84657879607</v>
          </cell>
          <cell r="L778" t="str">
            <v>לא</v>
          </cell>
          <cell r="M778">
            <v>127379.00352658624</v>
          </cell>
          <cell r="N778">
            <v>0.93954431365607372</v>
          </cell>
          <cell r="O778">
            <v>-541.73400277486667</v>
          </cell>
          <cell r="P778">
            <v>126837.26952381137</v>
          </cell>
        </row>
        <row r="779">
          <cell r="A779">
            <v>580490860</v>
          </cell>
          <cell r="B779">
            <v>39.880000000000003</v>
          </cell>
          <cell r="C779">
            <v>196183.55367743026</v>
          </cell>
          <cell r="E779">
            <v>200272.06654033004</v>
          </cell>
          <cell r="F779">
            <v>0.97958520659656523</v>
          </cell>
          <cell r="G779">
            <v>196183.55367743026</v>
          </cell>
          <cell r="H779" t="str">
            <v>לא</v>
          </cell>
          <cell r="I779">
            <v>188734.09760591629</v>
          </cell>
          <cell r="J779">
            <v>0.9423885260998679</v>
          </cell>
          <cell r="K779">
            <v>188734.09760591629</v>
          </cell>
          <cell r="L779" t="str">
            <v>לא</v>
          </cell>
          <cell r="M779">
            <v>188663.23643711265</v>
          </cell>
          <cell r="N779">
            <v>0.94203470157492164</v>
          </cell>
          <cell r="O779">
            <v>-802.37156377350732</v>
          </cell>
          <cell r="P779">
            <v>187860.86487333913</v>
          </cell>
        </row>
        <row r="780">
          <cell r="A780">
            <v>580491256</v>
          </cell>
          <cell r="B780">
            <v>762.34</v>
          </cell>
          <cell r="C780">
            <v>33167.393929429723</v>
          </cell>
          <cell r="E780">
            <v>72485.938320359404</v>
          </cell>
          <cell r="F780">
            <v>0.45757004321090328</v>
          </cell>
          <cell r="G780">
            <v>57988.750656287528</v>
          </cell>
          <cell r="H780" t="str">
            <v>כן</v>
          </cell>
          <cell r="I780">
            <v>57988.750656287528</v>
          </cell>
          <cell r="J780">
            <v>0.8</v>
          </cell>
          <cell r="K780">
            <v>57988.750656287528</v>
          </cell>
          <cell r="L780" t="str">
            <v>כן</v>
          </cell>
          <cell r="M780">
            <v>57988.750656287528</v>
          </cell>
          <cell r="N780">
            <v>0.8</v>
          </cell>
          <cell r="O780">
            <v>0</v>
          </cell>
          <cell r="P780">
            <v>57988.750656287528</v>
          </cell>
        </row>
        <row r="781">
          <cell r="A781">
            <v>580491496</v>
          </cell>
          <cell r="B781">
            <v>5.13</v>
          </cell>
          <cell r="C781">
            <v>25236.249507653392</v>
          </cell>
          <cell r="E781">
            <v>37243.577286447347</v>
          </cell>
          <cell r="F781">
            <v>0.67760004130528761</v>
          </cell>
          <cell r="G781">
            <v>29794.861829157879</v>
          </cell>
          <cell r="H781" t="str">
            <v>כן</v>
          </cell>
          <cell r="I781">
            <v>29794.861829157879</v>
          </cell>
          <cell r="J781">
            <v>0.8</v>
          </cell>
          <cell r="K781">
            <v>29794.861829157879</v>
          </cell>
          <cell r="L781" t="str">
            <v>כן</v>
          </cell>
          <cell r="M781">
            <v>29794.861829157879</v>
          </cell>
          <cell r="N781">
            <v>0.8</v>
          </cell>
          <cell r="O781">
            <v>0</v>
          </cell>
          <cell r="P781">
            <v>29794.861829157879</v>
          </cell>
        </row>
        <row r="782">
          <cell r="A782">
            <v>580492825</v>
          </cell>
          <cell r="B782">
            <v>0</v>
          </cell>
          <cell r="C782">
            <v>0</v>
          </cell>
          <cell r="E782">
            <v>0</v>
          </cell>
          <cell r="F782">
            <v>0</v>
          </cell>
          <cell r="G782">
            <v>0</v>
          </cell>
          <cell r="H782" t="str">
            <v>לא</v>
          </cell>
          <cell r="I782">
            <v>0</v>
          </cell>
          <cell r="J782">
            <v>0</v>
          </cell>
          <cell r="K782">
            <v>0</v>
          </cell>
          <cell r="L782" t="str">
            <v>לא</v>
          </cell>
          <cell r="M782">
            <v>0</v>
          </cell>
          <cell r="N782">
            <v>0</v>
          </cell>
          <cell r="O782">
            <v>0</v>
          </cell>
          <cell r="P782">
            <v>0</v>
          </cell>
        </row>
        <row r="783">
          <cell r="A783">
            <v>580492965</v>
          </cell>
          <cell r="B783">
            <v>52</v>
          </cell>
          <cell r="C783">
            <v>9615.3289449874574</v>
          </cell>
          <cell r="E783">
            <v>88885.545339220247</v>
          </cell>
          <cell r="F783">
            <v>0.10817651968373251</v>
          </cell>
          <cell r="G783">
            <v>71108.436271376195</v>
          </cell>
          <cell r="H783" t="str">
            <v>כן</v>
          </cell>
          <cell r="I783">
            <v>71108.436271376195</v>
          </cell>
          <cell r="J783">
            <v>0.79999999999999993</v>
          </cell>
          <cell r="K783">
            <v>71108.436271376195</v>
          </cell>
          <cell r="L783" t="str">
            <v>כן</v>
          </cell>
          <cell r="M783">
            <v>71108.436271376195</v>
          </cell>
          <cell r="N783">
            <v>0.79999999999999993</v>
          </cell>
          <cell r="O783">
            <v>0</v>
          </cell>
          <cell r="P783">
            <v>71108.436271376195</v>
          </cell>
        </row>
        <row r="784">
          <cell r="A784">
            <v>580493054</v>
          </cell>
          <cell r="B784">
            <v>33.655000000000001</v>
          </cell>
          <cell r="C784">
            <v>347484.72112299688</v>
          </cell>
          <cell r="E784">
            <v>335109.06306387438</v>
          </cell>
          <cell r="F784">
            <v>1.0369302398030447</v>
          </cell>
          <cell r="G784">
            <v>347484.72112299688</v>
          </cell>
          <cell r="H784" t="str">
            <v>לא</v>
          </cell>
          <cell r="I784">
            <v>334290.0770409336</v>
          </cell>
          <cell r="J784">
            <v>0.99755606125524376</v>
          </cell>
          <cell r="K784">
            <v>334290.0770409336</v>
          </cell>
          <cell r="L784" t="str">
            <v>לא</v>
          </cell>
          <cell r="M784">
            <v>334164.56614555715</v>
          </cell>
          <cell r="N784">
            <v>0.99718152380099256</v>
          </cell>
          <cell r="O784">
            <v>-1421.178553699202</v>
          </cell>
          <cell r="P784">
            <v>332743.38759185793</v>
          </cell>
        </row>
        <row r="785">
          <cell r="A785">
            <v>580493062</v>
          </cell>
          <cell r="B785">
            <v>43.879999999999995</v>
          </cell>
          <cell r="C785">
            <v>215860.94120776429</v>
          </cell>
          <cell r="E785">
            <v>258175.28858567454</v>
          </cell>
          <cell r="F785">
            <v>0.83610225591413101</v>
          </cell>
          <cell r="G785">
            <v>215860.94120776429</v>
          </cell>
          <cell r="H785" t="str">
            <v>לא</v>
          </cell>
          <cell r="I785">
            <v>207664.29796759295</v>
          </cell>
          <cell r="J785">
            <v>0.80435389113036782</v>
          </cell>
          <cell r="K785">
            <v>207664.29796759295</v>
          </cell>
          <cell r="L785" t="str">
            <v>לא</v>
          </cell>
          <cell r="M785">
            <v>207586.32935959136</v>
          </cell>
          <cell r="N785">
            <v>0.80405189240528174</v>
          </cell>
          <cell r="O785">
            <v>-882.85015592731952</v>
          </cell>
          <cell r="P785">
            <v>206703.47920366403</v>
          </cell>
        </row>
        <row r="786">
          <cell r="A786">
            <v>580493203</v>
          </cell>
          <cell r="B786">
            <v>0</v>
          </cell>
          <cell r="C786">
            <v>0</v>
          </cell>
          <cell r="E786">
            <v>0</v>
          </cell>
          <cell r="F786">
            <v>0</v>
          </cell>
          <cell r="G786">
            <v>0</v>
          </cell>
          <cell r="H786" t="str">
            <v>לא</v>
          </cell>
          <cell r="I786">
            <v>0</v>
          </cell>
          <cell r="J786">
            <v>0</v>
          </cell>
          <cell r="K786">
            <v>0</v>
          </cell>
          <cell r="L786" t="str">
            <v>לא</v>
          </cell>
          <cell r="M786">
            <v>0</v>
          </cell>
          <cell r="N786">
            <v>0</v>
          </cell>
          <cell r="O786">
            <v>0</v>
          </cell>
          <cell r="P786">
            <v>0</v>
          </cell>
        </row>
        <row r="787">
          <cell r="A787">
            <v>580495042</v>
          </cell>
          <cell r="B787">
            <v>7.0679999999999996</v>
          </cell>
          <cell r="C787">
            <v>78804.907590973686</v>
          </cell>
          <cell r="E787">
            <v>20107.797514801077</v>
          </cell>
          <cell r="F787">
            <v>3.9191218000363519</v>
          </cell>
          <cell r="G787">
            <v>78804.907590973686</v>
          </cell>
          <cell r="H787" t="str">
            <v>לא</v>
          </cell>
          <cell r="I787">
            <v>75812.538015061509</v>
          </cell>
          <cell r="J787">
            <v>3.7703054230209414</v>
          </cell>
          <cell r="K787">
            <v>75812.538015061509</v>
          </cell>
          <cell r="L787" t="str">
            <v>לא</v>
          </cell>
          <cell r="M787">
            <v>75784.073815312426</v>
          </cell>
          <cell r="N787">
            <v>3.7688898428347906</v>
          </cell>
          <cell r="O787">
            <v>-322.30437134787525</v>
          </cell>
          <cell r="P787">
            <v>75461.769443964557</v>
          </cell>
        </row>
        <row r="788">
          <cell r="A788">
            <v>580495059</v>
          </cell>
          <cell r="B788">
            <v>0</v>
          </cell>
          <cell r="C788">
            <v>0</v>
          </cell>
          <cell r="E788">
            <v>0</v>
          </cell>
          <cell r="F788">
            <v>0</v>
          </cell>
          <cell r="G788">
            <v>0</v>
          </cell>
          <cell r="H788" t="str">
            <v>לא</v>
          </cell>
          <cell r="I788">
            <v>0</v>
          </cell>
          <cell r="J788">
            <v>0</v>
          </cell>
          <cell r="K788">
            <v>0</v>
          </cell>
          <cell r="L788" t="str">
            <v>לא</v>
          </cell>
          <cell r="M788">
            <v>0</v>
          </cell>
          <cell r="N788">
            <v>0</v>
          </cell>
          <cell r="O788">
            <v>0</v>
          </cell>
          <cell r="P788">
            <v>0</v>
          </cell>
        </row>
        <row r="789">
          <cell r="A789">
            <v>580495174</v>
          </cell>
          <cell r="B789">
            <v>0</v>
          </cell>
          <cell r="C789">
            <v>0</v>
          </cell>
          <cell r="E789">
            <v>0</v>
          </cell>
          <cell r="F789">
            <v>0</v>
          </cell>
          <cell r="G789">
            <v>0</v>
          </cell>
          <cell r="H789" t="str">
            <v>לא</v>
          </cell>
          <cell r="I789">
            <v>0</v>
          </cell>
          <cell r="J789">
            <v>0</v>
          </cell>
          <cell r="K789">
            <v>0</v>
          </cell>
          <cell r="L789" t="str">
            <v>לא</v>
          </cell>
          <cell r="M789">
            <v>0</v>
          </cell>
          <cell r="N789">
            <v>0</v>
          </cell>
          <cell r="O789">
            <v>0</v>
          </cell>
          <cell r="P789">
            <v>0</v>
          </cell>
        </row>
        <row r="790">
          <cell r="A790">
            <v>580495257</v>
          </cell>
          <cell r="B790">
            <v>529.12800000000004</v>
          </cell>
          <cell r="C790">
            <v>31360.565327561821</v>
          </cell>
          <cell r="E790">
            <v>63838</v>
          </cell>
          <cell r="F790">
            <v>0.49125231566718602</v>
          </cell>
          <cell r="G790">
            <v>51070.400000000001</v>
          </cell>
          <cell r="H790" t="str">
            <v>כן</v>
          </cell>
          <cell r="I790">
            <v>51070.400000000001</v>
          </cell>
          <cell r="J790">
            <v>0.8</v>
          </cell>
          <cell r="K790">
            <v>51070.400000000001</v>
          </cell>
          <cell r="L790" t="str">
            <v>כן</v>
          </cell>
          <cell r="M790">
            <v>51070.400000000001</v>
          </cell>
          <cell r="N790">
            <v>0.8</v>
          </cell>
          <cell r="O790">
            <v>0</v>
          </cell>
          <cell r="P790">
            <v>51070.400000000001</v>
          </cell>
        </row>
        <row r="791">
          <cell r="A791">
            <v>580496107</v>
          </cell>
          <cell r="B791">
            <v>56.96</v>
          </cell>
          <cell r="C791">
            <v>10069.849015560401</v>
          </cell>
          <cell r="E791">
            <v>37596.782851552263</v>
          </cell>
          <cell r="F791">
            <v>0.26783805027468316</v>
          </cell>
          <cell r="G791">
            <v>30077.426281241813</v>
          </cell>
          <cell r="H791" t="str">
            <v>כן</v>
          </cell>
          <cell r="I791">
            <v>30077.426281241813</v>
          </cell>
          <cell r="J791">
            <v>0.8</v>
          </cell>
          <cell r="K791">
            <v>30077.426281241813</v>
          </cell>
          <cell r="L791" t="str">
            <v>כן</v>
          </cell>
          <cell r="M791">
            <v>30077.426281241813</v>
          </cell>
          <cell r="N791">
            <v>0.8</v>
          </cell>
          <cell r="O791">
            <v>0</v>
          </cell>
          <cell r="P791">
            <v>30077.426281241813</v>
          </cell>
        </row>
        <row r="792">
          <cell r="A792">
            <v>580496792</v>
          </cell>
          <cell r="B792">
            <v>0</v>
          </cell>
          <cell r="C792">
            <v>0</v>
          </cell>
          <cell r="E792">
            <v>6152.3755491733418</v>
          </cell>
          <cell r="F792">
            <v>0</v>
          </cell>
          <cell r="G792">
            <v>0</v>
          </cell>
          <cell r="H792" t="str">
            <v>לא</v>
          </cell>
          <cell r="I792">
            <v>0</v>
          </cell>
          <cell r="J792">
            <v>0</v>
          </cell>
          <cell r="K792">
            <v>0</v>
          </cell>
          <cell r="L792" t="str">
            <v>לא</v>
          </cell>
          <cell r="M792">
            <v>0</v>
          </cell>
          <cell r="N792">
            <v>0</v>
          </cell>
          <cell r="O792">
            <v>0</v>
          </cell>
          <cell r="P792">
            <v>0</v>
          </cell>
        </row>
        <row r="793">
          <cell r="A793">
            <v>580497048</v>
          </cell>
          <cell r="B793">
            <v>836.34000000000015</v>
          </cell>
          <cell r="C793">
            <v>559205.54805467196</v>
          </cell>
          <cell r="E793">
            <v>568867.05751439161</v>
          </cell>
          <cell r="F793">
            <v>0.98301622614265161</v>
          </cell>
          <cell r="G793">
            <v>559205.54805467196</v>
          </cell>
          <cell r="H793" t="str">
            <v>לא</v>
          </cell>
          <cell r="I793">
            <v>537971.46860665851</v>
          </cell>
          <cell r="J793">
            <v>0.94568926342346427</v>
          </cell>
          <cell r="K793">
            <v>537971.46860665851</v>
          </cell>
          <cell r="L793" t="str">
            <v>לא</v>
          </cell>
          <cell r="M793">
            <v>537769.48450557631</v>
          </cell>
          <cell r="N793">
            <v>0.94533419962004295</v>
          </cell>
          <cell r="O793">
            <v>-2287.0960468031703</v>
          </cell>
          <cell r="P793">
            <v>535482.38845877314</v>
          </cell>
        </row>
        <row r="794">
          <cell r="A794">
            <v>580497170</v>
          </cell>
          <cell r="B794">
            <v>486</v>
          </cell>
          <cell r="C794">
            <v>33957.810195163314</v>
          </cell>
          <cell r="E794">
            <v>30467.593214458404</v>
          </cell>
          <cell r="F794">
            <v>1.1145550603927792</v>
          </cell>
          <cell r="G794">
            <v>33957.810195163314</v>
          </cell>
          <cell r="H794" t="str">
            <v>לא</v>
          </cell>
          <cell r="I794">
            <v>32668.368697179172</v>
          </cell>
          <cell r="J794">
            <v>1.0722333223773117</v>
          </cell>
          <cell r="K794">
            <v>32668.368697179172</v>
          </cell>
          <cell r="L794" t="str">
            <v>לא</v>
          </cell>
          <cell r="M794">
            <v>32656.103193392864</v>
          </cell>
          <cell r="N794">
            <v>1.0718307469687465</v>
          </cell>
          <cell r="O794">
            <v>-138.88412539114748</v>
          </cell>
          <cell r="P794">
            <v>32517.219068001716</v>
          </cell>
        </row>
        <row r="795">
          <cell r="A795">
            <v>580497758</v>
          </cell>
          <cell r="B795">
            <v>75.199999999999974</v>
          </cell>
          <cell r="C795">
            <v>434504.80396343354</v>
          </cell>
          <cell r="E795">
            <v>399522.34865181928</v>
          </cell>
          <cell r="F795">
            <v>1.0875606969914497</v>
          </cell>
          <cell r="G795">
            <v>434504.80396343354</v>
          </cell>
          <cell r="H795" t="str">
            <v>לא</v>
          </cell>
          <cell r="I795">
            <v>418005.84475246188</v>
          </cell>
          <cell r="J795">
            <v>1.0462639853890898</v>
          </cell>
          <cell r="K795">
            <v>418005.84475246188</v>
          </cell>
          <cell r="L795" t="str">
            <v>לא</v>
          </cell>
          <cell r="M795">
            <v>417848.90234988782</v>
          </cell>
          <cell r="N795">
            <v>1.04587116029907</v>
          </cell>
          <cell r="O795">
            <v>-1777.0821890425857</v>
          </cell>
          <cell r="P795">
            <v>416071.82016084524</v>
          </cell>
        </row>
        <row r="796">
          <cell r="A796">
            <v>580498012</v>
          </cell>
          <cell r="B796">
            <v>120.908</v>
          </cell>
          <cell r="C796">
            <v>247860.73132554055</v>
          </cell>
          <cell r="E796">
            <v>280673.52051887376</v>
          </cell>
          <cell r="F796">
            <v>0.88309267959202897</v>
          </cell>
          <cell r="G796">
            <v>247860.73132554055</v>
          </cell>
          <cell r="H796" t="str">
            <v>לא</v>
          </cell>
          <cell r="I796">
            <v>238448.99626797868</v>
          </cell>
          <cell r="J796">
            <v>0.84956000062693582</v>
          </cell>
          <cell r="K796">
            <v>238448.99626797868</v>
          </cell>
          <cell r="L796" t="str">
            <v>לא</v>
          </cell>
          <cell r="M796">
            <v>238359.46938974131</v>
          </cell>
          <cell r="N796">
            <v>0.84924102904004772</v>
          </cell>
          <cell r="O796">
            <v>-1013.7261705367847</v>
          </cell>
          <cell r="P796">
            <v>237345.74321920454</v>
          </cell>
        </row>
        <row r="797">
          <cell r="A797">
            <v>580498038</v>
          </cell>
          <cell r="B797">
            <v>14.5</v>
          </cell>
          <cell r="C797">
            <v>161668.24562381415</v>
          </cell>
          <cell r="E797">
            <v>150427.65186262169</v>
          </cell>
          <cell r="F797">
            <v>1.0747242519710269</v>
          </cell>
          <cell r="G797">
            <v>161668.24562381415</v>
          </cell>
          <cell r="H797" t="str">
            <v>לא</v>
          </cell>
          <cell r="I797">
            <v>155529.40028556759</v>
          </cell>
          <cell r="J797">
            <v>1.0339149641689886</v>
          </cell>
          <cell r="K797">
            <v>155529.40028556759</v>
          </cell>
          <cell r="L797" t="str">
            <v>לא</v>
          </cell>
          <cell r="M797">
            <v>155471.00598783675</v>
          </cell>
          <cell r="N797">
            <v>1.0335267755812669</v>
          </cell>
          <cell r="O797">
            <v>-661.20732661915542</v>
          </cell>
          <cell r="P797">
            <v>154809.79866121759</v>
          </cell>
        </row>
        <row r="798">
          <cell r="A798">
            <v>580498244</v>
          </cell>
          <cell r="B798">
            <v>48.400000000000006</v>
          </cell>
          <cell r="C798">
            <v>539637.45435811067</v>
          </cell>
          <cell r="E798">
            <v>589828.72710083157</v>
          </cell>
          <cell r="F798">
            <v>0.91490534381154232</v>
          </cell>
          <cell r="G798">
            <v>539637.45435811067</v>
          </cell>
          <cell r="H798" t="str">
            <v>לא</v>
          </cell>
          <cell r="I798">
            <v>519146.41198768769</v>
          </cell>
          <cell r="J798">
            <v>0.88016467854903124</v>
          </cell>
          <cell r="K798">
            <v>519146.41198768769</v>
          </cell>
          <cell r="L798" t="str">
            <v>לא</v>
          </cell>
          <cell r="M798">
            <v>518951.49584905501</v>
          </cell>
          <cell r="N798">
            <v>0.8798342162814663</v>
          </cell>
          <cell r="O798">
            <v>-2207.0644557494566</v>
          </cell>
          <cell r="P798">
            <v>516744.43139330554</v>
          </cell>
        </row>
        <row r="799">
          <cell r="A799">
            <v>580498251</v>
          </cell>
          <cell r="B799">
            <v>10</v>
          </cell>
          <cell r="C799">
            <v>49193.468825835065</v>
          </cell>
          <cell r="E799">
            <v>56216.720432373353</v>
          </cell>
          <cell r="F799">
            <v>0.875068279463456</v>
          </cell>
          <cell r="G799">
            <v>49193.468825835065</v>
          </cell>
          <cell r="H799" t="str">
            <v>לא</v>
          </cell>
          <cell r="I799">
            <v>47325.500904191642</v>
          </cell>
          <cell r="J799">
            <v>0.84184030196358539</v>
          </cell>
          <cell r="K799">
            <v>47325.500904191642</v>
          </cell>
          <cell r="L799" t="str">
            <v>לא</v>
          </cell>
          <cell r="M799">
            <v>47307.732306196747</v>
          </cell>
          <cell r="N799">
            <v>0.8415242287764938</v>
          </cell>
          <cell r="O799">
            <v>-201.19648038453042</v>
          </cell>
          <cell r="P799">
            <v>47106.535825812214</v>
          </cell>
        </row>
        <row r="800">
          <cell r="A800">
            <v>580498509</v>
          </cell>
          <cell r="B800">
            <v>14.400000000000002</v>
          </cell>
          <cell r="C800">
            <v>160553.29220571884</v>
          </cell>
          <cell r="E800">
            <v>164518.34330291793</v>
          </cell>
          <cell r="F800">
            <v>0.9758990333989781</v>
          </cell>
          <cell r="G800">
            <v>160553.29220571884</v>
          </cell>
          <cell r="H800" t="str">
            <v>לא</v>
          </cell>
          <cell r="I800">
            <v>154456.78373187399</v>
          </cell>
          <cell r="J800">
            <v>0.93884232378563293</v>
          </cell>
          <cell r="K800">
            <v>154456.78373187399</v>
          </cell>
          <cell r="L800" t="str">
            <v>לא</v>
          </cell>
          <cell r="M800">
            <v>154398.79215343783</v>
          </cell>
          <cell r="N800">
            <v>0.9384898307002304</v>
          </cell>
          <cell r="O800">
            <v>-656.64727609074737</v>
          </cell>
          <cell r="P800">
            <v>153742.14487734708</v>
          </cell>
        </row>
        <row r="801">
          <cell r="A801">
            <v>580498566</v>
          </cell>
          <cell r="B801">
            <v>0</v>
          </cell>
          <cell r="C801">
            <v>0</v>
          </cell>
          <cell r="E801">
            <v>0</v>
          </cell>
          <cell r="F801">
            <v>0</v>
          </cell>
          <cell r="G801">
            <v>0</v>
          </cell>
          <cell r="H801" t="str">
            <v>לא</v>
          </cell>
          <cell r="I801">
            <v>0</v>
          </cell>
          <cell r="J801">
            <v>0</v>
          </cell>
          <cell r="K801">
            <v>0</v>
          </cell>
          <cell r="L801" t="str">
            <v>לא</v>
          </cell>
          <cell r="M801">
            <v>0</v>
          </cell>
          <cell r="N801">
            <v>0</v>
          </cell>
          <cell r="O801">
            <v>0</v>
          </cell>
          <cell r="P801">
            <v>0</v>
          </cell>
        </row>
        <row r="802">
          <cell r="A802">
            <v>580499150</v>
          </cell>
          <cell r="B802">
            <v>177.42</v>
          </cell>
          <cell r="C802">
            <v>7166.3696358773695</v>
          </cell>
          <cell r="E802">
            <v>9887.9819231329748</v>
          </cell>
          <cell r="F802">
            <v>0.72475553571873119</v>
          </cell>
          <cell r="G802">
            <v>7910.3855385063798</v>
          </cell>
          <cell r="H802" t="str">
            <v>כן</v>
          </cell>
          <cell r="I802">
            <v>7910.3855385063798</v>
          </cell>
          <cell r="J802">
            <v>0.8</v>
          </cell>
          <cell r="K802">
            <v>7910.3855385063798</v>
          </cell>
          <cell r="L802" t="str">
            <v>כן</v>
          </cell>
          <cell r="M802">
            <v>7910.3855385063798</v>
          </cell>
          <cell r="N802">
            <v>0.8</v>
          </cell>
          <cell r="O802">
            <v>0</v>
          </cell>
          <cell r="P802">
            <v>7910.3855385063798</v>
          </cell>
        </row>
        <row r="803">
          <cell r="A803">
            <v>580499853</v>
          </cell>
          <cell r="B803">
            <v>14.074999999999999</v>
          </cell>
          <cell r="C803">
            <v>69239.807372362848</v>
          </cell>
          <cell r="E803">
            <v>79125.03400856549</v>
          </cell>
          <cell r="F803">
            <v>0.875068279463456</v>
          </cell>
          <cell r="G803">
            <v>69239.807372362848</v>
          </cell>
          <cell r="H803" t="str">
            <v>לא</v>
          </cell>
          <cell r="I803">
            <v>66610.642522649738</v>
          </cell>
          <cell r="J803">
            <v>0.84184030196358539</v>
          </cell>
          <cell r="K803">
            <v>66610.642522649738</v>
          </cell>
          <cell r="L803" t="str">
            <v>לא</v>
          </cell>
          <cell r="M803">
            <v>66585.633220971926</v>
          </cell>
          <cell r="N803">
            <v>0.84152422877649391</v>
          </cell>
          <cell r="O803">
            <v>-283.18404614122653</v>
          </cell>
          <cell r="P803">
            <v>66302.449174830705</v>
          </cell>
        </row>
        <row r="804">
          <cell r="A804">
            <v>580500825</v>
          </cell>
          <cell r="B804">
            <v>69.974999999999994</v>
          </cell>
          <cell r="C804">
            <v>344231.29810878081</v>
          </cell>
          <cell r="E804">
            <v>350651.79369692883</v>
          </cell>
          <cell r="F804">
            <v>0.98168982533796101</v>
          </cell>
          <cell r="G804">
            <v>344231.29810878081</v>
          </cell>
          <cell r="H804" t="str">
            <v>לא</v>
          </cell>
          <cell r="I804">
            <v>331160.19257708098</v>
          </cell>
          <cell r="J804">
            <v>0.94441322853550091</v>
          </cell>
          <cell r="K804">
            <v>331160.19257708098</v>
          </cell>
          <cell r="L804" t="str">
            <v>לא</v>
          </cell>
          <cell r="M804">
            <v>331035.85681261169</v>
          </cell>
          <cell r="N804">
            <v>0.94405864382581384</v>
          </cell>
          <cell r="O804">
            <v>-1407.8723714907512</v>
          </cell>
          <cell r="P804">
            <v>329627.98444112093</v>
          </cell>
        </row>
        <row r="805">
          <cell r="A805">
            <v>580502698</v>
          </cell>
          <cell r="B805">
            <v>198.60000000000002</v>
          </cell>
          <cell r="C805">
            <v>18339.063103365253</v>
          </cell>
          <cell r="E805">
            <v>10202.687332045492</v>
          </cell>
          <cell r="F805">
            <v>1.7974737935724365</v>
          </cell>
          <cell r="G805">
            <v>18339.063103365253</v>
          </cell>
          <cell r="H805" t="str">
            <v>לא</v>
          </cell>
          <cell r="I805">
            <v>17642.694613650416</v>
          </cell>
          <cell r="J805">
            <v>1.7292203553309624</v>
          </cell>
          <cell r="K805">
            <v>17642.694613650416</v>
          </cell>
          <cell r="L805" t="str">
            <v>לא</v>
          </cell>
          <cell r="M805">
            <v>17636.070574978934</v>
          </cell>
          <cell r="N805">
            <v>1.7285711108274406</v>
          </cell>
          <cell r="O805">
            <v>-75.004976026596736</v>
          </cell>
          <cell r="P805">
            <v>17561.065598952337</v>
          </cell>
        </row>
        <row r="806">
          <cell r="A806">
            <v>580502763</v>
          </cell>
          <cell r="B806">
            <v>0</v>
          </cell>
          <cell r="C806">
            <v>0</v>
          </cell>
          <cell r="E806">
            <v>10721.97252879722</v>
          </cell>
          <cell r="F806">
            <v>0</v>
          </cell>
          <cell r="G806">
            <v>0</v>
          </cell>
          <cell r="H806" t="str">
            <v>לא</v>
          </cell>
          <cell r="I806">
            <v>0</v>
          </cell>
          <cell r="J806">
            <v>0</v>
          </cell>
          <cell r="K806">
            <v>0</v>
          </cell>
          <cell r="L806" t="str">
            <v>לא</v>
          </cell>
          <cell r="M806">
            <v>0</v>
          </cell>
          <cell r="N806">
            <v>0</v>
          </cell>
          <cell r="O806">
            <v>0</v>
          </cell>
          <cell r="P806">
            <v>0</v>
          </cell>
        </row>
        <row r="807">
          <cell r="A807">
            <v>580503662</v>
          </cell>
          <cell r="B807">
            <v>137.5</v>
          </cell>
          <cell r="C807">
            <v>14033.430236513166</v>
          </cell>
          <cell r="E807">
            <v>0</v>
          </cell>
          <cell r="F807">
            <v>0</v>
          </cell>
          <cell r="G807">
            <v>14033.430236513166</v>
          </cell>
          <cell r="H807" t="str">
            <v>לא</v>
          </cell>
          <cell r="I807">
            <v>13500.554671156397</v>
          </cell>
          <cell r="J807">
            <v>0</v>
          </cell>
          <cell r="K807">
            <v>13500.554671156397</v>
          </cell>
          <cell r="L807" t="str">
            <v>לא</v>
          </cell>
          <cell r="M807">
            <v>13495.485819816702</v>
          </cell>
          <cell r="N807">
            <v>0</v>
          </cell>
          <cell r="O807">
            <v>-57.395358341257776</v>
          </cell>
          <cell r="P807">
            <v>13438.090461475444</v>
          </cell>
        </row>
        <row r="808">
          <cell r="A808">
            <v>580503928</v>
          </cell>
          <cell r="B808">
            <v>228.88</v>
          </cell>
          <cell r="C808">
            <v>19163.5300084708</v>
          </cell>
          <cell r="E808">
            <v>5600.2392819398374</v>
          </cell>
          <cell r="F808">
            <v>3.4219127154568376</v>
          </cell>
          <cell r="G808">
            <v>19163.5300084708</v>
          </cell>
          <cell r="H808" t="str">
            <v>לא</v>
          </cell>
          <cell r="I808">
            <v>18435.854969981239</v>
          </cell>
          <cell r="J808">
            <v>3.2919762963405628</v>
          </cell>
          <cell r="K808">
            <v>18435.854969981239</v>
          </cell>
          <cell r="L808" t="str">
            <v>לא</v>
          </cell>
          <cell r="M808">
            <v>18428.933135253763</v>
          </cell>
          <cell r="N808">
            <v>3.2907403072374191</v>
          </cell>
          <cell r="O808">
            <v>-78.376965102789839</v>
          </cell>
          <cell r="P808">
            <v>18350.556170150972</v>
          </cell>
        </row>
        <row r="809">
          <cell r="A809">
            <v>580504660</v>
          </cell>
          <cell r="B809">
            <v>19.100000000000001</v>
          </cell>
          <cell r="C809">
            <v>212956.10285619652</v>
          </cell>
          <cell r="E809">
            <v>232762.98941375792</v>
          </cell>
          <cell r="F809">
            <v>0.91490534381154209</v>
          </cell>
          <cell r="G809">
            <v>212956.10285619652</v>
          </cell>
          <cell r="H809" t="str">
            <v>לא</v>
          </cell>
          <cell r="I809">
            <v>204869.76175547176</v>
          </cell>
          <cell r="J809">
            <v>0.88016467854903102</v>
          </cell>
          <cell r="K809">
            <v>204869.76175547176</v>
          </cell>
          <cell r="L809" t="str">
            <v>לא</v>
          </cell>
          <cell r="M809">
            <v>204792.8423701849</v>
          </cell>
          <cell r="N809">
            <v>0.87983421628146607</v>
          </cell>
          <cell r="O809">
            <v>-870.96965092592177</v>
          </cell>
          <cell r="P809">
            <v>203921.87271925897</v>
          </cell>
        </row>
        <row r="810">
          <cell r="A810">
            <v>580504850</v>
          </cell>
          <cell r="B810">
            <v>0</v>
          </cell>
          <cell r="C810">
            <v>0</v>
          </cell>
          <cell r="E810">
            <v>0</v>
          </cell>
          <cell r="F810">
            <v>0</v>
          </cell>
          <cell r="G810">
            <v>0</v>
          </cell>
          <cell r="H810" t="str">
            <v>לא</v>
          </cell>
          <cell r="I810">
            <v>0</v>
          </cell>
          <cell r="J810">
            <v>0</v>
          </cell>
          <cell r="K810">
            <v>0</v>
          </cell>
          <cell r="L810" t="str">
            <v>לא</v>
          </cell>
          <cell r="M810">
            <v>0</v>
          </cell>
          <cell r="N810">
            <v>0</v>
          </cell>
          <cell r="O810">
            <v>0</v>
          </cell>
          <cell r="P810">
            <v>0</v>
          </cell>
        </row>
        <row r="811">
          <cell r="A811">
            <v>580506566</v>
          </cell>
          <cell r="B811">
            <v>0</v>
          </cell>
          <cell r="C811">
            <v>0</v>
          </cell>
          <cell r="E811">
            <v>0</v>
          </cell>
          <cell r="F811">
            <v>0</v>
          </cell>
          <cell r="G811">
            <v>0</v>
          </cell>
          <cell r="H811" t="str">
            <v>לא</v>
          </cell>
          <cell r="I811">
            <v>0</v>
          </cell>
          <cell r="J811">
            <v>0</v>
          </cell>
          <cell r="K811">
            <v>0</v>
          </cell>
          <cell r="L811" t="str">
            <v>לא</v>
          </cell>
          <cell r="M811">
            <v>0</v>
          </cell>
          <cell r="N811">
            <v>0</v>
          </cell>
          <cell r="O811">
            <v>0</v>
          </cell>
          <cell r="P811">
            <v>0</v>
          </cell>
        </row>
        <row r="812">
          <cell r="A812">
            <v>580506574</v>
          </cell>
          <cell r="B812">
            <v>0</v>
          </cell>
          <cell r="C812">
            <v>0</v>
          </cell>
          <cell r="E812">
            <v>0</v>
          </cell>
          <cell r="F812">
            <v>0</v>
          </cell>
          <cell r="G812">
            <v>0</v>
          </cell>
          <cell r="H812" t="str">
            <v>לא</v>
          </cell>
          <cell r="I812">
            <v>0</v>
          </cell>
          <cell r="J812">
            <v>0</v>
          </cell>
          <cell r="K812">
            <v>0</v>
          </cell>
          <cell r="L812" t="str">
            <v>לא</v>
          </cell>
          <cell r="M812">
            <v>0</v>
          </cell>
          <cell r="N812">
            <v>0</v>
          </cell>
          <cell r="O812">
            <v>0</v>
          </cell>
          <cell r="P812">
            <v>0</v>
          </cell>
        </row>
        <row r="813">
          <cell r="A813">
            <v>580506681</v>
          </cell>
          <cell r="B813">
            <v>0</v>
          </cell>
          <cell r="C813">
            <v>0</v>
          </cell>
          <cell r="E813">
            <v>0</v>
          </cell>
          <cell r="F813">
            <v>0</v>
          </cell>
          <cell r="G813">
            <v>0</v>
          </cell>
          <cell r="H813" t="str">
            <v>לא</v>
          </cell>
          <cell r="I813">
            <v>0</v>
          </cell>
          <cell r="J813">
            <v>0</v>
          </cell>
          <cell r="K813">
            <v>0</v>
          </cell>
          <cell r="L813" t="str">
            <v>לא</v>
          </cell>
          <cell r="M813">
            <v>0</v>
          </cell>
          <cell r="N813">
            <v>0</v>
          </cell>
          <cell r="O813">
            <v>0</v>
          </cell>
          <cell r="P813">
            <v>0</v>
          </cell>
        </row>
        <row r="814">
          <cell r="A814">
            <v>580507341</v>
          </cell>
          <cell r="B814">
            <v>41.800000000000004</v>
          </cell>
          <cell r="C814">
            <v>205628.69969199065</v>
          </cell>
          <cell r="E814">
            <v>234985.89140732063</v>
          </cell>
          <cell r="F814">
            <v>0.87506827946345633</v>
          </cell>
          <cell r="G814">
            <v>205628.69969199065</v>
          </cell>
          <cell r="H814" t="str">
            <v>לא</v>
          </cell>
          <cell r="I814">
            <v>197820.59377952115</v>
          </cell>
          <cell r="J814">
            <v>0.84184030196358572</v>
          </cell>
          <cell r="K814">
            <v>197820.59377952115</v>
          </cell>
          <cell r="L814" t="str">
            <v>לא</v>
          </cell>
          <cell r="M814">
            <v>197746.32103990248</v>
          </cell>
          <cell r="N814">
            <v>0.84152422877649413</v>
          </cell>
          <cell r="O814">
            <v>-841.00128800733739</v>
          </cell>
          <cell r="P814">
            <v>196905.31975189515</v>
          </cell>
        </row>
        <row r="815">
          <cell r="A815">
            <v>580507531</v>
          </cell>
          <cell r="B815">
            <v>31.38</v>
          </cell>
          <cell r="C815">
            <v>154369.10517547044</v>
          </cell>
          <cell r="E815">
            <v>136932.7531495904</v>
          </cell>
          <cell r="F815">
            <v>1.1273351453529306</v>
          </cell>
          <cell r="G815">
            <v>154369.10517547044</v>
          </cell>
          <cell r="H815" t="str">
            <v>לא</v>
          </cell>
          <cell r="I815">
            <v>148507.42183735338</v>
          </cell>
          <cell r="J815">
            <v>1.0845281236339299</v>
          </cell>
          <cell r="K815">
            <v>148507.42183735338</v>
          </cell>
          <cell r="L815" t="str">
            <v>לא</v>
          </cell>
          <cell r="M815">
            <v>148451.66397684539</v>
          </cell>
          <cell r="N815">
            <v>1.0841209320802256</v>
          </cell>
          <cell r="O815">
            <v>-631.35455544665638</v>
          </cell>
          <cell r="P815">
            <v>147820.30942139874</v>
          </cell>
        </row>
        <row r="816">
          <cell r="A816">
            <v>580507705</v>
          </cell>
          <cell r="B816">
            <v>0</v>
          </cell>
          <cell r="C816">
            <v>0</v>
          </cell>
          <cell r="E816">
            <v>7098.8948644307793</v>
          </cell>
          <cell r="F816">
            <v>0</v>
          </cell>
          <cell r="G816">
            <v>0</v>
          </cell>
          <cell r="H816" t="str">
            <v>לא</v>
          </cell>
          <cell r="I816">
            <v>0</v>
          </cell>
          <cell r="J816">
            <v>0</v>
          </cell>
          <cell r="K816">
            <v>0</v>
          </cell>
          <cell r="L816" t="str">
            <v>לא</v>
          </cell>
          <cell r="M816">
            <v>0</v>
          </cell>
          <cell r="N816">
            <v>0</v>
          </cell>
          <cell r="O816">
            <v>0</v>
          </cell>
          <cell r="P816">
            <v>0</v>
          </cell>
        </row>
        <row r="817">
          <cell r="A817">
            <v>580507929</v>
          </cell>
          <cell r="B817">
            <v>560.04</v>
          </cell>
          <cell r="C817">
            <v>30738.02394875648</v>
          </cell>
          <cell r="E817">
            <v>44391.537362158677</v>
          </cell>
          <cell r="F817">
            <v>0.69242981377254442</v>
          </cell>
          <cell r="G817">
            <v>35513.229889726943</v>
          </cell>
          <cell r="H817" t="str">
            <v>כן</v>
          </cell>
          <cell r="I817">
            <v>35513.229889726943</v>
          </cell>
          <cell r="J817">
            <v>0.8</v>
          </cell>
          <cell r="K817">
            <v>35513.229889726943</v>
          </cell>
          <cell r="L817" t="str">
            <v>כן</v>
          </cell>
          <cell r="M817">
            <v>35513.229889726943</v>
          </cell>
          <cell r="N817">
            <v>0.8</v>
          </cell>
          <cell r="O817">
            <v>0</v>
          </cell>
          <cell r="P817">
            <v>35513.229889726943</v>
          </cell>
        </row>
        <row r="818">
          <cell r="A818">
            <v>580507952</v>
          </cell>
          <cell r="B818">
            <v>0</v>
          </cell>
          <cell r="C818">
            <v>0</v>
          </cell>
          <cell r="E818">
            <v>0</v>
          </cell>
          <cell r="F818">
            <v>0</v>
          </cell>
          <cell r="G818">
            <v>0</v>
          </cell>
          <cell r="H818" t="str">
            <v>לא</v>
          </cell>
          <cell r="I818">
            <v>0</v>
          </cell>
          <cell r="J818">
            <v>0</v>
          </cell>
          <cell r="K818">
            <v>0</v>
          </cell>
          <cell r="L818" t="str">
            <v>לא</v>
          </cell>
          <cell r="M818">
            <v>0</v>
          </cell>
          <cell r="N818">
            <v>0</v>
          </cell>
          <cell r="O818">
            <v>0</v>
          </cell>
          <cell r="P818">
            <v>0</v>
          </cell>
        </row>
        <row r="819">
          <cell r="A819">
            <v>580508059</v>
          </cell>
          <cell r="B819">
            <v>0</v>
          </cell>
          <cell r="C819">
            <v>0</v>
          </cell>
          <cell r="E819">
            <v>0</v>
          </cell>
          <cell r="F819">
            <v>0</v>
          </cell>
          <cell r="G819">
            <v>0</v>
          </cell>
          <cell r="H819" t="str">
            <v>לא</v>
          </cell>
          <cell r="I819">
            <v>0</v>
          </cell>
          <cell r="J819">
            <v>0</v>
          </cell>
          <cell r="K819">
            <v>0</v>
          </cell>
          <cell r="L819" t="str">
            <v>לא</v>
          </cell>
          <cell r="M819">
            <v>0</v>
          </cell>
          <cell r="N819">
            <v>0</v>
          </cell>
          <cell r="O819">
            <v>0</v>
          </cell>
          <cell r="P819">
            <v>0</v>
          </cell>
        </row>
        <row r="820">
          <cell r="A820">
            <v>580508919</v>
          </cell>
          <cell r="B820">
            <v>12.25</v>
          </cell>
          <cell r="C820">
            <v>136581.79371667057</v>
          </cell>
          <cell r="E820">
            <v>149285.16336746255</v>
          </cell>
          <cell r="F820">
            <v>0.9149053438115422</v>
          </cell>
          <cell r="G820">
            <v>136581.79371667057</v>
          </cell>
          <cell r="H820" t="str">
            <v>לא</v>
          </cell>
          <cell r="I820">
            <v>131395.52782746227</v>
          </cell>
          <cell r="J820">
            <v>0.88016467854903113</v>
          </cell>
          <cell r="K820">
            <v>131395.52782746227</v>
          </cell>
          <cell r="L820" t="str">
            <v>לא</v>
          </cell>
          <cell r="M820">
            <v>131346.19471386206</v>
          </cell>
          <cell r="N820">
            <v>0.87983421628146619</v>
          </cell>
          <cell r="O820">
            <v>-558.60618972997611</v>
          </cell>
          <cell r="P820">
            <v>130787.58852413208</v>
          </cell>
        </row>
        <row r="821">
          <cell r="A821">
            <v>580509016</v>
          </cell>
          <cell r="B821">
            <v>1.536</v>
          </cell>
          <cell r="C821">
            <v>17125.684501943346</v>
          </cell>
          <cell r="E821">
            <v>18279.815922546433</v>
          </cell>
          <cell r="F821">
            <v>0.93686307206301922</v>
          </cell>
          <cell r="G821">
            <v>17125.684501943346</v>
          </cell>
          <cell r="H821" t="str">
            <v>לא</v>
          </cell>
          <cell r="I821">
            <v>16475.390264733229</v>
          </cell>
          <cell r="J821">
            <v>0.90128863083420796</v>
          </cell>
          <cell r="K821">
            <v>16475.390264733229</v>
          </cell>
          <cell r="L821" t="str">
            <v>לא</v>
          </cell>
          <cell r="M821">
            <v>16469.204496366703</v>
          </cell>
          <cell r="N821">
            <v>0.90095023747222136</v>
          </cell>
          <cell r="O821">
            <v>-70.042376116346389</v>
          </cell>
          <cell r="P821">
            <v>16399.162120250356</v>
          </cell>
        </row>
        <row r="822">
          <cell r="A822">
            <v>580509065</v>
          </cell>
          <cell r="B822">
            <v>0</v>
          </cell>
          <cell r="C822">
            <v>0</v>
          </cell>
          <cell r="E822">
            <v>114.51940157062174</v>
          </cell>
          <cell r="F822">
            <v>0</v>
          </cell>
          <cell r="G822">
            <v>0</v>
          </cell>
          <cell r="H822" t="str">
            <v>לא</v>
          </cell>
          <cell r="I822">
            <v>0</v>
          </cell>
          <cell r="J822">
            <v>0</v>
          </cell>
          <cell r="K822">
            <v>0</v>
          </cell>
          <cell r="L822" t="str">
            <v>לא</v>
          </cell>
          <cell r="M822">
            <v>0</v>
          </cell>
          <cell r="N822">
            <v>0</v>
          </cell>
          <cell r="O822">
            <v>0</v>
          </cell>
          <cell r="P822">
            <v>0</v>
          </cell>
        </row>
        <row r="823">
          <cell r="A823">
            <v>580509487</v>
          </cell>
          <cell r="B823">
            <v>73.800000000000011</v>
          </cell>
          <cell r="C823">
            <v>822835.62255430932</v>
          </cell>
          <cell r="E823">
            <v>899366.94338928466</v>
          </cell>
          <cell r="F823">
            <v>0.9149053438115422</v>
          </cell>
          <cell r="G823">
            <v>822835.62255430932</v>
          </cell>
          <cell r="H823" t="str">
            <v>לא</v>
          </cell>
          <cell r="I823">
            <v>791591.01662585454</v>
          </cell>
          <cell r="J823">
            <v>0.88016467854903124</v>
          </cell>
          <cell r="K823">
            <v>791591.01662585454</v>
          </cell>
          <cell r="L823" t="str">
            <v>לא</v>
          </cell>
          <cell r="M823">
            <v>791293.80978636921</v>
          </cell>
          <cell r="N823">
            <v>0.87983421628146641</v>
          </cell>
          <cell r="O823">
            <v>-3365.3172899650813</v>
          </cell>
          <cell r="P823">
            <v>787928.4924964041</v>
          </cell>
        </row>
        <row r="824">
          <cell r="A824">
            <v>580509834</v>
          </cell>
          <cell r="B824">
            <v>54.8</v>
          </cell>
          <cell r="C824">
            <v>392937.91767328628</v>
          </cell>
          <cell r="E824">
            <v>0</v>
          </cell>
          <cell r="F824">
            <v>0</v>
          </cell>
          <cell r="G824">
            <v>392937.91767328628</v>
          </cell>
          <cell r="H824" t="str">
            <v>לא</v>
          </cell>
          <cell r="I824">
            <v>378017.33079599764</v>
          </cell>
          <cell r="J824">
            <v>0</v>
          </cell>
          <cell r="K824">
            <v>378017.33079599764</v>
          </cell>
          <cell r="L824" t="str">
            <v>לא</v>
          </cell>
          <cell r="M824">
            <v>377875.40228266577</v>
          </cell>
          <cell r="N824">
            <v>0</v>
          </cell>
          <cell r="O824">
            <v>-1607.0776859706345</v>
          </cell>
          <cell r="P824">
            <v>376268.32459669514</v>
          </cell>
        </row>
        <row r="825">
          <cell r="A825">
            <v>580510519</v>
          </cell>
          <cell r="B825">
            <v>0</v>
          </cell>
          <cell r="C825">
            <v>0</v>
          </cell>
          <cell r="E825">
            <v>0</v>
          </cell>
          <cell r="F825">
            <v>0</v>
          </cell>
          <cell r="G825">
            <v>0</v>
          </cell>
          <cell r="H825" t="str">
            <v>לא</v>
          </cell>
          <cell r="I825">
            <v>0</v>
          </cell>
          <cell r="J825">
            <v>0</v>
          </cell>
          <cell r="K825">
            <v>0</v>
          </cell>
          <cell r="L825" t="str">
            <v>לא</v>
          </cell>
          <cell r="M825">
            <v>0</v>
          </cell>
          <cell r="N825">
            <v>0</v>
          </cell>
          <cell r="O825">
            <v>0</v>
          </cell>
          <cell r="P825">
            <v>0</v>
          </cell>
        </row>
        <row r="826">
          <cell r="A826">
            <v>580512325</v>
          </cell>
          <cell r="B826">
            <v>1484.34</v>
          </cell>
          <cell r="C826">
            <v>64448.147489270268</v>
          </cell>
          <cell r="E826">
            <v>69593.623791332095</v>
          </cell>
          <cell r="F826">
            <v>0.92606396934452062</v>
          </cell>
          <cell r="G826">
            <v>64448.147489270268</v>
          </cell>
          <cell r="H826" t="str">
            <v>לא</v>
          </cell>
          <cell r="I826">
            <v>62000.930917787577</v>
          </cell>
          <cell r="J826">
            <v>0.89089959022237053</v>
          </cell>
          <cell r="K826">
            <v>62000.930917787577</v>
          </cell>
          <cell r="L826" t="str">
            <v>לא</v>
          </cell>
          <cell r="M826">
            <v>61977.652355580329</v>
          </cell>
          <cell r="N826">
            <v>0.89056509747807766</v>
          </cell>
          <cell r="O826">
            <v>-263.58662545330634</v>
          </cell>
          <cell r="P826">
            <v>61714.065730127026</v>
          </cell>
        </row>
        <row r="827">
          <cell r="A827">
            <v>580512333</v>
          </cell>
          <cell r="B827">
            <v>0</v>
          </cell>
          <cell r="C827">
            <v>0</v>
          </cell>
          <cell r="E827">
            <v>0</v>
          </cell>
          <cell r="F827">
            <v>0</v>
          </cell>
          <cell r="G827">
            <v>0</v>
          </cell>
          <cell r="H827" t="str">
            <v>לא</v>
          </cell>
          <cell r="I827">
            <v>0</v>
          </cell>
          <cell r="J827">
            <v>0</v>
          </cell>
          <cell r="K827">
            <v>0</v>
          </cell>
          <cell r="L827" t="str">
            <v>לא</v>
          </cell>
          <cell r="M827">
            <v>0</v>
          </cell>
          <cell r="N827">
            <v>0</v>
          </cell>
          <cell r="O827">
            <v>0</v>
          </cell>
          <cell r="P827">
            <v>0</v>
          </cell>
        </row>
        <row r="828">
          <cell r="A828">
            <v>580512671</v>
          </cell>
          <cell r="B828">
            <v>21.599999999999998</v>
          </cell>
          <cell r="C828">
            <v>240829.93830857833</v>
          </cell>
          <cell r="E828">
            <v>107241.58674560576</v>
          </cell>
          <cell r="F828">
            <v>2.245676752991967</v>
          </cell>
          <cell r="G828">
            <v>240829.93830857833</v>
          </cell>
          <cell r="H828" t="str">
            <v>לא</v>
          </cell>
          <cell r="I828">
            <v>231685.17559781106</v>
          </cell>
          <cell r="J828">
            <v>2.1604042109839856</v>
          </cell>
          <cell r="K828">
            <v>231685.17559781106</v>
          </cell>
          <cell r="L828" t="str">
            <v>לא</v>
          </cell>
          <cell r="M828">
            <v>231598.18823015681</v>
          </cell>
          <cell r="N828">
            <v>2.1595930763272353</v>
          </cell>
          <cell r="O828">
            <v>-984.97091413612134</v>
          </cell>
          <cell r="P828">
            <v>230613.21731602069</v>
          </cell>
        </row>
        <row r="829">
          <cell r="A829">
            <v>580513133</v>
          </cell>
          <cell r="B829">
            <v>3.1949999999999998</v>
          </cell>
          <cell r="C829">
            <v>15717.313289854306</v>
          </cell>
          <cell r="E829">
            <v>30567.841735103008</v>
          </cell>
          <cell r="F829">
            <v>0.51417805110542403</v>
          </cell>
          <cell r="G829">
            <v>24454.273388082409</v>
          </cell>
          <cell r="H829" t="str">
            <v>כן</v>
          </cell>
          <cell r="I829">
            <v>24454.273388082409</v>
          </cell>
          <cell r="J829">
            <v>0.8</v>
          </cell>
          <cell r="K829">
            <v>24454.273388082409</v>
          </cell>
          <cell r="L829" t="str">
            <v>כן</v>
          </cell>
          <cell r="M829">
            <v>24454.273388082409</v>
          </cell>
          <cell r="N829">
            <v>0.8</v>
          </cell>
          <cell r="O829">
            <v>0</v>
          </cell>
          <cell r="P829">
            <v>24454.273388082409</v>
          </cell>
        </row>
        <row r="830">
          <cell r="A830">
            <v>580513158</v>
          </cell>
          <cell r="B830">
            <v>56.5</v>
          </cell>
          <cell r="C830">
            <v>25690.903538383151</v>
          </cell>
          <cell r="E830">
            <v>15178.514516740805</v>
          </cell>
          <cell r="F830">
            <v>1.6925835206105275</v>
          </cell>
          <cell r="G830">
            <v>25690.903538383151</v>
          </cell>
          <cell r="H830" t="str">
            <v>לא</v>
          </cell>
          <cell r="I830">
            <v>24715.371931583097</v>
          </cell>
          <cell r="J830">
            <v>1.628312962004538</v>
          </cell>
          <cell r="K830">
            <v>24715.371931583097</v>
          </cell>
          <cell r="L830" t="str">
            <v>לא</v>
          </cell>
          <cell r="M830">
            <v>24706.092420542405</v>
          </cell>
          <cell r="N830">
            <v>1.6277016036907546</v>
          </cell>
          <cell r="O830">
            <v>-105.07328499482827</v>
          </cell>
          <cell r="P830">
            <v>24601.019135547576</v>
          </cell>
        </row>
        <row r="831">
          <cell r="A831">
            <v>580513216</v>
          </cell>
          <cell r="B831">
            <v>157.75200000000001</v>
          </cell>
          <cell r="C831">
            <v>19907.50698724189</v>
          </cell>
          <cell r="E831">
            <v>43952.073935685352</v>
          </cell>
          <cell r="F831">
            <v>0.45293669227923927</v>
          </cell>
          <cell r="G831">
            <v>35161.659148548286</v>
          </cell>
          <cell r="H831" t="str">
            <v>כן</v>
          </cell>
          <cell r="I831">
            <v>35161.659148548286</v>
          </cell>
          <cell r="J831">
            <v>0.8</v>
          </cell>
          <cell r="K831">
            <v>35161.659148548286</v>
          </cell>
          <cell r="L831" t="str">
            <v>כן</v>
          </cell>
          <cell r="M831">
            <v>35161.659148548286</v>
          </cell>
          <cell r="N831">
            <v>0.8</v>
          </cell>
          <cell r="O831">
            <v>0</v>
          </cell>
          <cell r="P831">
            <v>35161.659148548286</v>
          </cell>
        </row>
        <row r="832">
          <cell r="A832">
            <v>580513265</v>
          </cell>
          <cell r="B832">
            <v>0</v>
          </cell>
          <cell r="C832">
            <v>0</v>
          </cell>
          <cell r="E832">
            <v>0</v>
          </cell>
          <cell r="F832">
            <v>0</v>
          </cell>
          <cell r="G832">
            <v>0</v>
          </cell>
          <cell r="H832" t="str">
            <v>לא</v>
          </cell>
          <cell r="I832">
            <v>0</v>
          </cell>
          <cell r="J832">
            <v>0</v>
          </cell>
          <cell r="K832">
            <v>0</v>
          </cell>
          <cell r="L832" t="str">
            <v>לא</v>
          </cell>
          <cell r="M832">
            <v>0</v>
          </cell>
          <cell r="N832">
            <v>0</v>
          </cell>
          <cell r="O832">
            <v>0</v>
          </cell>
          <cell r="P832">
            <v>0</v>
          </cell>
        </row>
        <row r="833">
          <cell r="A833">
            <v>580513554</v>
          </cell>
          <cell r="B833">
            <v>0</v>
          </cell>
          <cell r="C833">
            <v>0</v>
          </cell>
          <cell r="E833">
            <v>0</v>
          </cell>
          <cell r="F833">
            <v>0</v>
          </cell>
          <cell r="G833">
            <v>0</v>
          </cell>
          <cell r="H833" t="str">
            <v>לא</v>
          </cell>
          <cell r="I833">
            <v>0</v>
          </cell>
          <cell r="J833">
            <v>0</v>
          </cell>
          <cell r="K833">
            <v>0</v>
          </cell>
          <cell r="L833" t="str">
            <v>לא</v>
          </cell>
          <cell r="M833">
            <v>0</v>
          </cell>
          <cell r="N833">
            <v>0</v>
          </cell>
          <cell r="O833">
            <v>0</v>
          </cell>
          <cell r="P833">
            <v>0</v>
          </cell>
        </row>
        <row r="834">
          <cell r="A834">
            <v>580513802</v>
          </cell>
          <cell r="B834">
            <v>119.49999999999999</v>
          </cell>
          <cell r="C834">
            <v>153144.27779044397</v>
          </cell>
          <cell r="E834">
            <v>132456.94531298228</v>
          </cell>
          <cell r="F834">
            <v>1.1561815609485757</v>
          </cell>
          <cell r="G834">
            <v>153144.27779044397</v>
          </cell>
          <cell r="H834" t="str">
            <v>לא</v>
          </cell>
          <cell r="I834">
            <v>147329.10343653537</v>
          </cell>
          <cell r="J834">
            <v>1.1122791869343784</v>
          </cell>
          <cell r="K834">
            <v>147329.10343653537</v>
          </cell>
          <cell r="L834" t="str">
            <v>לא</v>
          </cell>
          <cell r="M834">
            <v>147273.78798161368</v>
          </cell>
          <cell r="N834">
            <v>1.1118615761039989</v>
          </cell>
          <cell r="O834">
            <v>-626.34513113022172</v>
          </cell>
          <cell r="P834">
            <v>146647.44285048347</v>
          </cell>
        </row>
        <row r="835">
          <cell r="A835">
            <v>580513927</v>
          </cell>
          <cell r="B835">
            <v>273.52</v>
          </cell>
          <cell r="C835">
            <v>35551.06739106209</v>
          </cell>
          <cell r="E835">
            <v>29264.146984641036</v>
          </cell>
          <cell r="F835">
            <v>1.2148335439170899</v>
          </cell>
          <cell r="G835">
            <v>35551.06739106209</v>
          </cell>
          <cell r="H835" t="str">
            <v>לא</v>
          </cell>
          <cell r="I835">
            <v>34201.126940597016</v>
          </cell>
          <cell r="J835">
            <v>1.168704044527493</v>
          </cell>
          <cell r="K835">
            <v>34201.126940597016</v>
          </cell>
          <cell r="L835" t="str">
            <v>לא</v>
          </cell>
          <cell r="M835">
            <v>34188.28595499794</v>
          </cell>
          <cell r="N835">
            <v>1.1682652486997582</v>
          </cell>
          <cell r="O835">
            <v>-145.40039163163291</v>
          </cell>
          <cell r="P835">
            <v>34042.885563366304</v>
          </cell>
        </row>
        <row r="836">
          <cell r="A836">
            <v>580514610</v>
          </cell>
          <cell r="B836">
            <v>0</v>
          </cell>
          <cell r="C836">
            <v>0</v>
          </cell>
          <cell r="E836">
            <v>40852.946268753134</v>
          </cell>
          <cell r="F836">
            <v>0</v>
          </cell>
          <cell r="G836">
            <v>0</v>
          </cell>
          <cell r="H836" t="str">
            <v>לא</v>
          </cell>
          <cell r="I836">
            <v>0</v>
          </cell>
          <cell r="J836">
            <v>0</v>
          </cell>
          <cell r="K836">
            <v>0</v>
          </cell>
          <cell r="L836" t="str">
            <v>לא</v>
          </cell>
          <cell r="M836">
            <v>0</v>
          </cell>
          <cell r="N836">
            <v>0</v>
          </cell>
          <cell r="O836">
            <v>0</v>
          </cell>
          <cell r="P836">
            <v>0</v>
          </cell>
        </row>
        <row r="837">
          <cell r="A837">
            <v>580515021</v>
          </cell>
          <cell r="B837">
            <v>28</v>
          </cell>
          <cell r="C837">
            <v>2309.9203470752864</v>
          </cell>
          <cell r="E837">
            <v>2718.2839334627124</v>
          </cell>
          <cell r="F837">
            <v>0.84977154838007374</v>
          </cell>
          <cell r="G837">
            <v>2309.9203470752864</v>
          </cell>
          <cell r="H837" t="str">
            <v>לא</v>
          </cell>
          <cell r="I837">
            <v>2222.208355770822</v>
          </cell>
          <cell r="J837">
            <v>0.8175041350224368</v>
          </cell>
          <cell r="K837">
            <v>2222.208355770822</v>
          </cell>
          <cell r="L837" t="str">
            <v>לא</v>
          </cell>
          <cell r="M837">
            <v>2221.3740164362098</v>
          </cell>
          <cell r="N837">
            <v>0.81719719897195986</v>
          </cell>
          <cell r="O837">
            <v>-9.4473484975324133</v>
          </cell>
          <cell r="P837">
            <v>2211.9266679386774</v>
          </cell>
        </row>
        <row r="838">
          <cell r="A838">
            <v>580515054</v>
          </cell>
          <cell r="B838">
            <v>0</v>
          </cell>
          <cell r="C838">
            <v>0</v>
          </cell>
          <cell r="E838">
            <v>0</v>
          </cell>
          <cell r="F838">
            <v>0</v>
          </cell>
          <cell r="G838">
            <v>0</v>
          </cell>
          <cell r="H838" t="str">
            <v>לא</v>
          </cell>
          <cell r="I838">
            <v>0</v>
          </cell>
          <cell r="J838">
            <v>0</v>
          </cell>
          <cell r="K838">
            <v>0</v>
          </cell>
          <cell r="L838" t="str">
            <v>לא</v>
          </cell>
          <cell r="M838">
            <v>0</v>
          </cell>
          <cell r="N838">
            <v>0</v>
          </cell>
          <cell r="O838">
            <v>0</v>
          </cell>
          <cell r="P838">
            <v>0</v>
          </cell>
        </row>
        <row r="839">
          <cell r="A839">
            <v>580515831</v>
          </cell>
          <cell r="B839">
            <v>85.5</v>
          </cell>
          <cell r="C839">
            <v>7279.82324697476</v>
          </cell>
          <cell r="E839">
            <v>3489.9328673644877</v>
          </cell>
          <cell r="F839">
            <v>2.0859493645424489</v>
          </cell>
          <cell r="G839">
            <v>7279.82324697476</v>
          </cell>
          <cell r="H839" t="str">
            <v>לא</v>
          </cell>
          <cell r="I839">
            <v>7003.3947570724304</v>
          </cell>
          <cell r="J839">
            <v>2.006741969899617</v>
          </cell>
          <cell r="K839">
            <v>7003.3947570724304</v>
          </cell>
          <cell r="L839" t="str">
            <v>לא</v>
          </cell>
          <cell r="M839">
            <v>7000.7652971901161</v>
          </cell>
          <cell r="N839">
            <v>2.0059885285062586</v>
          </cell>
          <cell r="O839">
            <v>-29.773765706548396</v>
          </cell>
          <cell r="P839">
            <v>6970.991531483568</v>
          </cell>
        </row>
        <row r="840">
          <cell r="A840">
            <v>580516722</v>
          </cell>
          <cell r="B840">
            <v>422.92</v>
          </cell>
          <cell r="C840">
            <v>17082.634688339855</v>
          </cell>
          <cell r="E840">
            <v>7658.3581614430814</v>
          </cell>
          <cell r="F840">
            <v>2.2305870694771652</v>
          </cell>
          <cell r="G840">
            <v>17082.634688339855</v>
          </cell>
          <cell r="H840" t="str">
            <v>לא</v>
          </cell>
          <cell r="I840">
            <v>16433.975132984127</v>
          </cell>
          <cell r="J840">
            <v>2.1458875109449616</v>
          </cell>
          <cell r="K840">
            <v>16433.975132984127</v>
          </cell>
          <cell r="L840" t="str">
            <v>לא</v>
          </cell>
          <cell r="M840">
            <v>16427.804914137691</v>
          </cell>
          <cell r="N840">
            <v>2.1450818266564542</v>
          </cell>
          <cell r="O840">
            <v>-69.86630658547233</v>
          </cell>
          <cell r="P840">
            <v>16357.938607552218</v>
          </cell>
        </row>
        <row r="841">
          <cell r="A841">
            <v>580516979</v>
          </cell>
          <cell r="B841">
            <v>0</v>
          </cell>
          <cell r="C841">
            <v>0</v>
          </cell>
          <cell r="E841">
            <v>0</v>
          </cell>
          <cell r="F841">
            <v>0</v>
          </cell>
          <cell r="G841">
            <v>0</v>
          </cell>
          <cell r="H841" t="str">
            <v>לא</v>
          </cell>
          <cell r="I841">
            <v>0</v>
          </cell>
          <cell r="J841">
            <v>0</v>
          </cell>
          <cell r="K841">
            <v>0</v>
          </cell>
          <cell r="L841" t="str">
            <v>לא</v>
          </cell>
          <cell r="M841">
            <v>0</v>
          </cell>
          <cell r="N841">
            <v>0</v>
          </cell>
          <cell r="O841">
            <v>0</v>
          </cell>
          <cell r="P841">
            <v>0</v>
          </cell>
        </row>
        <row r="842">
          <cell r="A842">
            <v>580519759</v>
          </cell>
          <cell r="B842">
            <v>0</v>
          </cell>
          <cell r="C842">
            <v>0</v>
          </cell>
          <cell r="E842">
            <v>0</v>
          </cell>
          <cell r="F842">
            <v>0</v>
          </cell>
          <cell r="G842">
            <v>0</v>
          </cell>
          <cell r="H842" t="str">
            <v>לא</v>
          </cell>
          <cell r="I842">
            <v>0</v>
          </cell>
          <cell r="J842">
            <v>0</v>
          </cell>
          <cell r="K842">
            <v>0</v>
          </cell>
          <cell r="L842" t="str">
            <v>לא</v>
          </cell>
          <cell r="M842">
            <v>0</v>
          </cell>
          <cell r="N842">
            <v>0</v>
          </cell>
          <cell r="O842">
            <v>0</v>
          </cell>
          <cell r="P842">
            <v>0</v>
          </cell>
        </row>
        <row r="843">
          <cell r="A843">
            <v>580519932</v>
          </cell>
          <cell r="B843">
            <v>25.5</v>
          </cell>
          <cell r="C843">
            <v>125443.34550587944</v>
          </cell>
          <cell r="E843">
            <v>150098.64355443686</v>
          </cell>
          <cell r="F843">
            <v>0.8357393680268963</v>
          </cell>
          <cell r="G843">
            <v>125443.34550587944</v>
          </cell>
          <cell r="H843" t="str">
            <v>לא</v>
          </cell>
          <cell r="I843">
            <v>120680.02730568871</v>
          </cell>
          <cell r="J843">
            <v>0.80400478277421084</v>
          </cell>
          <cell r="K843">
            <v>120680.02730568871</v>
          </cell>
          <cell r="L843" t="str">
            <v>לא</v>
          </cell>
          <cell r="M843">
            <v>120634.71738080173</v>
          </cell>
          <cell r="N843">
            <v>0.8037029151236178</v>
          </cell>
          <cell r="O843">
            <v>-513.0510249805526</v>
          </cell>
          <cell r="P843">
            <v>120121.66635582117</v>
          </cell>
        </row>
        <row r="844">
          <cell r="A844">
            <v>580520559</v>
          </cell>
          <cell r="B844">
            <v>14.45</v>
          </cell>
          <cell r="C844">
            <v>73997.958404605888</v>
          </cell>
          <cell r="E844">
            <v>58431</v>
          </cell>
          <cell r="F844">
            <v>1.2664160874297186</v>
          </cell>
          <cell r="G844">
            <v>73997.958404605888</v>
          </cell>
          <cell r="H844" t="str">
            <v>לא</v>
          </cell>
          <cell r="I844">
            <v>71188.117670335167</v>
          </cell>
          <cell r="J844">
            <v>1.218327902489007</v>
          </cell>
          <cell r="K844">
            <v>71188.117670335167</v>
          </cell>
          <cell r="L844" t="str">
            <v>לא</v>
          </cell>
          <cell r="M844">
            <v>71161.389732527212</v>
          </cell>
          <cell r="N844">
            <v>1.2178704751335285</v>
          </cell>
          <cell r="O844">
            <v>-302.64441890360752</v>
          </cell>
          <cell r="P844">
            <v>70858.7453136236</v>
          </cell>
        </row>
        <row r="845">
          <cell r="A845">
            <v>580521664</v>
          </cell>
          <cell r="B845">
            <v>0</v>
          </cell>
          <cell r="C845">
            <v>0</v>
          </cell>
          <cell r="E845">
            <v>0</v>
          </cell>
          <cell r="F845">
            <v>0</v>
          </cell>
          <cell r="G845">
            <v>0</v>
          </cell>
          <cell r="H845" t="str">
            <v>לא</v>
          </cell>
          <cell r="I845">
            <v>0</v>
          </cell>
          <cell r="J845">
            <v>0</v>
          </cell>
          <cell r="K845">
            <v>0</v>
          </cell>
          <cell r="L845" t="str">
            <v>לא</v>
          </cell>
          <cell r="M845">
            <v>0</v>
          </cell>
          <cell r="N845">
            <v>0</v>
          </cell>
          <cell r="O845">
            <v>0</v>
          </cell>
          <cell r="P845">
            <v>0</v>
          </cell>
        </row>
        <row r="846">
          <cell r="A846">
            <v>580521847</v>
          </cell>
          <cell r="B846">
            <v>0</v>
          </cell>
          <cell r="C846">
            <v>0</v>
          </cell>
          <cell r="E846">
            <v>0</v>
          </cell>
          <cell r="F846">
            <v>0</v>
          </cell>
          <cell r="G846">
            <v>0</v>
          </cell>
          <cell r="H846" t="str">
            <v>לא</v>
          </cell>
          <cell r="I846">
            <v>0</v>
          </cell>
          <cell r="J846">
            <v>0</v>
          </cell>
          <cell r="K846">
            <v>0</v>
          </cell>
          <cell r="L846" t="str">
            <v>לא</v>
          </cell>
          <cell r="M846">
            <v>0</v>
          </cell>
          <cell r="N846">
            <v>0</v>
          </cell>
          <cell r="O846">
            <v>0</v>
          </cell>
          <cell r="P846">
            <v>0</v>
          </cell>
        </row>
        <row r="847">
          <cell r="A847">
            <v>580522647</v>
          </cell>
          <cell r="B847">
            <v>0</v>
          </cell>
          <cell r="C847">
            <v>0</v>
          </cell>
          <cell r="E847">
            <v>0</v>
          </cell>
          <cell r="F847">
            <v>0</v>
          </cell>
          <cell r="G847">
            <v>0</v>
          </cell>
          <cell r="H847" t="str">
            <v>לא</v>
          </cell>
          <cell r="I847">
            <v>0</v>
          </cell>
          <cell r="J847">
            <v>0</v>
          </cell>
          <cell r="K847">
            <v>0</v>
          </cell>
          <cell r="L847" t="str">
            <v>לא</v>
          </cell>
          <cell r="M847">
            <v>0</v>
          </cell>
          <cell r="N847">
            <v>0</v>
          </cell>
          <cell r="O847">
            <v>0</v>
          </cell>
          <cell r="P847">
            <v>0</v>
          </cell>
        </row>
        <row r="848">
          <cell r="A848">
            <v>580523637</v>
          </cell>
          <cell r="B848">
            <v>12.900000000000002</v>
          </cell>
          <cell r="C848">
            <v>143828.99093428982</v>
          </cell>
          <cell r="E848">
            <v>148066.50897262612</v>
          </cell>
          <cell r="F848">
            <v>0.97138098231842751</v>
          </cell>
          <cell r="G848">
            <v>143828.99093428982</v>
          </cell>
          <cell r="H848" t="str">
            <v>לא</v>
          </cell>
          <cell r="I848">
            <v>138367.53542647048</v>
          </cell>
          <cell r="J848">
            <v>0.93449583154588489</v>
          </cell>
          <cell r="K848">
            <v>138367.53542647048</v>
          </cell>
          <cell r="L848" t="str">
            <v>לא</v>
          </cell>
          <cell r="M848">
            <v>138315.58463745474</v>
          </cell>
          <cell r="N848">
            <v>0.93414497037291477</v>
          </cell>
          <cell r="O848">
            <v>-588.2465181646279</v>
          </cell>
          <cell r="P848">
            <v>137727.3381192901</v>
          </cell>
        </row>
        <row r="849">
          <cell r="A849">
            <v>580525004</v>
          </cell>
          <cell r="B849">
            <v>11.496000000000002</v>
          </cell>
          <cell r="C849">
            <v>128175.04494423221</v>
          </cell>
          <cell r="E849">
            <v>84544.148641777254</v>
          </cell>
          <cell r="F849">
            <v>1.5160723362100883</v>
          </cell>
          <cell r="G849">
            <v>128175.04494423221</v>
          </cell>
          <cell r="H849" t="str">
            <v>לא</v>
          </cell>
          <cell r="I849">
            <v>123307.99901261275</v>
          </cell>
          <cell r="J849">
            <v>1.4585042370594108</v>
          </cell>
          <cell r="K849">
            <v>123307.99901261275</v>
          </cell>
          <cell r="L849" t="str">
            <v>לא</v>
          </cell>
          <cell r="M849">
            <v>123261.70240249454</v>
          </cell>
          <cell r="N849">
            <v>1.4579566342878176</v>
          </cell>
          <cell r="O849">
            <v>-524.22340874577992</v>
          </cell>
          <cell r="P849">
            <v>122737.47899374877</v>
          </cell>
        </row>
        <row r="850">
          <cell r="A850">
            <v>580527059</v>
          </cell>
          <cell r="B850">
            <v>4.125</v>
          </cell>
          <cell r="C850">
            <v>45991.828496429887</v>
          </cell>
          <cell r="E850">
            <v>0</v>
          </cell>
          <cell r="F850">
            <v>0</v>
          </cell>
          <cell r="G850">
            <v>45991.828496429887</v>
          </cell>
          <cell r="H850" t="str">
            <v>לא</v>
          </cell>
          <cell r="I850">
            <v>44245.43283985975</v>
          </cell>
          <cell r="J850">
            <v>0</v>
          </cell>
          <cell r="K850">
            <v>44245.43283985975</v>
          </cell>
          <cell r="L850" t="str">
            <v>לא</v>
          </cell>
          <cell r="M850">
            <v>44228.820668953558</v>
          </cell>
          <cell r="N850">
            <v>0</v>
          </cell>
          <cell r="O850">
            <v>-188.10208429682871</v>
          </cell>
          <cell r="P850">
            <v>44040.71858465673</v>
          </cell>
        </row>
        <row r="851">
          <cell r="A851">
            <v>580527372</v>
          </cell>
          <cell r="B851">
            <v>0</v>
          </cell>
          <cell r="C851">
            <v>0</v>
          </cell>
          <cell r="E851">
            <v>13871.004255767793</v>
          </cell>
          <cell r="F851">
            <v>0</v>
          </cell>
          <cell r="G851">
            <v>0</v>
          </cell>
          <cell r="H851" t="str">
            <v>לא</v>
          </cell>
          <cell r="I851">
            <v>0</v>
          </cell>
          <cell r="J851">
            <v>0</v>
          </cell>
          <cell r="K851">
            <v>0</v>
          </cell>
          <cell r="L851" t="str">
            <v>לא</v>
          </cell>
          <cell r="M851">
            <v>0</v>
          </cell>
          <cell r="N851">
            <v>0</v>
          </cell>
          <cell r="O851">
            <v>0</v>
          </cell>
          <cell r="P851">
            <v>0</v>
          </cell>
        </row>
        <row r="852">
          <cell r="A852">
            <v>580527430</v>
          </cell>
          <cell r="B852">
            <v>24.35</v>
          </cell>
          <cell r="C852">
            <v>109532.05338254503</v>
          </cell>
          <cell r="E852">
            <v>89665.669089635499</v>
          </cell>
          <cell r="F852">
            <v>1.2215606540899151</v>
          </cell>
          <cell r="G852">
            <v>109532.05338254503</v>
          </cell>
          <cell r="H852" t="str">
            <v>לא</v>
          </cell>
          <cell r="I852">
            <v>105372.91667204582</v>
          </cell>
          <cell r="J852">
            <v>1.1751757137584995</v>
          </cell>
          <cell r="K852">
            <v>105372.91667204582</v>
          </cell>
          <cell r="L852" t="str">
            <v>לא</v>
          </cell>
          <cell r="M852">
            <v>105333.35387904578</v>
          </cell>
          <cell r="N852">
            <v>1.1747344881099127</v>
          </cell>
          <cell r="O852">
            <v>-447.97539502408665</v>
          </cell>
          <cell r="P852">
            <v>104885.3784840217</v>
          </cell>
        </row>
        <row r="853">
          <cell r="A853">
            <v>580527802</v>
          </cell>
          <cell r="B853">
            <v>1.5</v>
          </cell>
          <cell r="C853">
            <v>16724.301271429049</v>
          </cell>
          <cell r="E853">
            <v>51526.231131677763</v>
          </cell>
          <cell r="F853">
            <v>0.3245783924830305</v>
          </cell>
          <cell r="G853">
            <v>41220.984905342215</v>
          </cell>
          <cell r="H853" t="str">
            <v>כן</v>
          </cell>
          <cell r="I853">
            <v>41220.984905342215</v>
          </cell>
          <cell r="J853">
            <v>0.8</v>
          </cell>
          <cell r="K853">
            <v>41220.984905342215</v>
          </cell>
          <cell r="L853" t="str">
            <v>כן</v>
          </cell>
          <cell r="M853">
            <v>41220.984905342215</v>
          </cell>
          <cell r="N853">
            <v>0.8</v>
          </cell>
          <cell r="O853">
            <v>0</v>
          </cell>
          <cell r="P853">
            <v>41220.984905342215</v>
          </cell>
        </row>
        <row r="854">
          <cell r="A854">
            <v>580528214</v>
          </cell>
          <cell r="B854">
            <v>26.64</v>
          </cell>
          <cell r="C854">
            <v>3028.0771326846234</v>
          </cell>
          <cell r="E854">
            <v>0</v>
          </cell>
          <cell r="F854">
            <v>0</v>
          </cell>
          <cell r="G854">
            <v>3028.0771326846234</v>
          </cell>
          <cell r="H854" t="str">
            <v>לא</v>
          </cell>
          <cell r="I854">
            <v>2913.0953864665908</v>
          </cell>
          <cell r="J854">
            <v>0</v>
          </cell>
          <cell r="K854">
            <v>2913.0953864665908</v>
          </cell>
          <cell r="L854" t="str">
            <v>לא</v>
          </cell>
          <cell r="M854">
            <v>2912.0016501118989</v>
          </cell>
          <cell r="N854">
            <v>0</v>
          </cell>
          <cell r="O854">
            <v>-12.384539573453937</v>
          </cell>
          <cell r="P854">
            <v>2899.6171105384451</v>
          </cell>
        </row>
        <row r="855">
          <cell r="A855">
            <v>580529063</v>
          </cell>
          <cell r="B855">
            <v>20.68</v>
          </cell>
          <cell r="C855">
            <v>101732.09353182693</v>
          </cell>
          <cell r="E855">
            <v>131687.66761283457</v>
          </cell>
          <cell r="F855">
            <v>0.77252559313999036</v>
          </cell>
          <cell r="G855">
            <v>105350.13409026766</v>
          </cell>
          <cell r="H855" t="str">
            <v>כן</v>
          </cell>
          <cell r="I855">
            <v>105350.13409026766</v>
          </cell>
          <cell r="J855">
            <v>0.8</v>
          </cell>
          <cell r="K855">
            <v>105350.13409026766</v>
          </cell>
          <cell r="L855" t="str">
            <v>כן</v>
          </cell>
          <cell r="M855">
            <v>105350.13409026766</v>
          </cell>
          <cell r="N855">
            <v>0.8</v>
          </cell>
          <cell r="O855">
            <v>0</v>
          </cell>
          <cell r="P855">
            <v>105350.13409026766</v>
          </cell>
        </row>
        <row r="856">
          <cell r="A856">
            <v>580529089</v>
          </cell>
          <cell r="B856">
            <v>0</v>
          </cell>
          <cell r="C856">
            <v>0</v>
          </cell>
          <cell r="E856">
            <v>0</v>
          </cell>
          <cell r="F856">
            <v>0</v>
          </cell>
          <cell r="G856">
            <v>0</v>
          </cell>
          <cell r="H856" t="str">
            <v>לא</v>
          </cell>
          <cell r="I856">
            <v>0</v>
          </cell>
          <cell r="J856">
            <v>0</v>
          </cell>
          <cell r="K856">
            <v>0</v>
          </cell>
          <cell r="L856" t="str">
            <v>לא</v>
          </cell>
          <cell r="M856">
            <v>0</v>
          </cell>
          <cell r="N856">
            <v>0</v>
          </cell>
          <cell r="O856">
            <v>0</v>
          </cell>
          <cell r="P856">
            <v>0</v>
          </cell>
        </row>
        <row r="857">
          <cell r="A857">
            <v>580529105</v>
          </cell>
          <cell r="B857">
            <v>0</v>
          </cell>
          <cell r="C857">
            <v>0</v>
          </cell>
          <cell r="E857">
            <v>993.9015912966554</v>
          </cell>
          <cell r="F857">
            <v>0</v>
          </cell>
          <cell r="G857">
            <v>0</v>
          </cell>
          <cell r="H857" t="str">
            <v>לא</v>
          </cell>
          <cell r="I857">
            <v>0</v>
          </cell>
          <cell r="J857">
            <v>0</v>
          </cell>
          <cell r="K857">
            <v>0</v>
          </cell>
          <cell r="L857" t="str">
            <v>לא</v>
          </cell>
          <cell r="M857">
            <v>0</v>
          </cell>
          <cell r="N857">
            <v>0</v>
          </cell>
          <cell r="O857">
            <v>0</v>
          </cell>
          <cell r="P857">
            <v>0</v>
          </cell>
        </row>
        <row r="858">
          <cell r="A858">
            <v>580529873</v>
          </cell>
          <cell r="B858">
            <v>0</v>
          </cell>
          <cell r="C858">
            <v>0</v>
          </cell>
          <cell r="E858">
            <v>0</v>
          </cell>
          <cell r="F858">
            <v>0</v>
          </cell>
          <cell r="G858">
            <v>0</v>
          </cell>
          <cell r="H858" t="str">
            <v>לא</v>
          </cell>
          <cell r="I858">
            <v>0</v>
          </cell>
          <cell r="J858">
            <v>0</v>
          </cell>
          <cell r="K858">
            <v>0</v>
          </cell>
          <cell r="L858" t="str">
            <v>לא</v>
          </cell>
          <cell r="M858">
            <v>0</v>
          </cell>
          <cell r="N858">
            <v>0</v>
          </cell>
          <cell r="O858">
            <v>0</v>
          </cell>
          <cell r="P858">
            <v>0</v>
          </cell>
        </row>
        <row r="859">
          <cell r="A859">
            <v>580530228</v>
          </cell>
          <cell r="B859">
            <v>100</v>
          </cell>
          <cell r="C859">
            <v>18491.017201898958</v>
          </cell>
          <cell r="E859">
            <v>92242.178300855827</v>
          </cell>
          <cell r="F859">
            <v>0.20046162766873207</v>
          </cell>
          <cell r="G859">
            <v>73793.742640684664</v>
          </cell>
          <cell r="H859" t="str">
            <v>כן</v>
          </cell>
          <cell r="I859">
            <v>73793.742640684664</v>
          </cell>
          <cell r="J859">
            <v>0.8</v>
          </cell>
          <cell r="K859">
            <v>73793.742640684664</v>
          </cell>
          <cell r="L859" t="str">
            <v>כן</v>
          </cell>
          <cell r="M859">
            <v>73793.742640684664</v>
          </cell>
          <cell r="N859">
            <v>0.8</v>
          </cell>
          <cell r="O859">
            <v>0</v>
          </cell>
          <cell r="P859">
            <v>73793.742640684664</v>
          </cell>
        </row>
        <row r="860">
          <cell r="A860">
            <v>580530376</v>
          </cell>
          <cell r="B860">
            <v>379.98</v>
          </cell>
          <cell r="C860">
            <v>25467.719381197956</v>
          </cell>
          <cell r="E860">
            <v>42986.168558210236</v>
          </cell>
          <cell r="F860">
            <v>0.59246311628612669</v>
          </cell>
          <cell r="G860">
            <v>34388.934846568191</v>
          </cell>
          <cell r="H860" t="str">
            <v>כן</v>
          </cell>
          <cell r="I860">
            <v>34388.934846568191</v>
          </cell>
          <cell r="J860">
            <v>0.8</v>
          </cell>
          <cell r="K860">
            <v>34388.934846568191</v>
          </cell>
          <cell r="L860" t="str">
            <v>כן</v>
          </cell>
          <cell r="M860">
            <v>34388.934846568191</v>
          </cell>
          <cell r="N860">
            <v>0.8</v>
          </cell>
          <cell r="O860">
            <v>0</v>
          </cell>
          <cell r="P860">
            <v>34388.934846568191</v>
          </cell>
        </row>
        <row r="861">
          <cell r="A861">
            <v>580530814</v>
          </cell>
          <cell r="B861">
            <v>41.5</v>
          </cell>
          <cell r="C861">
            <v>283587.7836814227</v>
          </cell>
          <cell r="E861">
            <v>276581.66610091203</v>
          </cell>
          <cell r="F861">
            <v>1.025331099053957</v>
          </cell>
          <cell r="G861">
            <v>283587.7836814227</v>
          </cell>
          <cell r="H861" t="str">
            <v>לא</v>
          </cell>
          <cell r="I861">
            <v>272819.42569548107</v>
          </cell>
          <cell r="J861">
            <v>0.98639736155158497</v>
          </cell>
          <cell r="K861">
            <v>272819.42569548107</v>
          </cell>
          <cell r="L861" t="str">
            <v>לא</v>
          </cell>
          <cell r="M861">
            <v>272716.99426617206</v>
          </cell>
          <cell r="N861">
            <v>0.98602701368741508</v>
          </cell>
          <cell r="O861">
            <v>-1159.8463234775409</v>
          </cell>
          <cell r="P861">
            <v>271557.14794269449</v>
          </cell>
        </row>
        <row r="862">
          <cell r="A862">
            <v>580530897</v>
          </cell>
          <cell r="B862">
            <v>25</v>
          </cell>
          <cell r="C862">
            <v>1675.5960432916181</v>
          </cell>
          <cell r="E862">
            <v>0</v>
          </cell>
          <cell r="F862">
            <v>0</v>
          </cell>
          <cell r="G862">
            <v>1675.5960432916181</v>
          </cell>
          <cell r="H862" t="str">
            <v>לא</v>
          </cell>
          <cell r="I862">
            <v>1611.9705309378803</v>
          </cell>
          <cell r="J862">
            <v>0</v>
          </cell>
          <cell r="K862">
            <v>1611.9705309378803</v>
          </cell>
          <cell r="L862" t="str">
            <v>לא</v>
          </cell>
          <cell r="M862">
            <v>1611.3653084722621</v>
          </cell>
          <cell r="N862">
            <v>0</v>
          </cell>
          <cell r="O862">
            <v>-6.8530240802915383</v>
          </cell>
          <cell r="P862">
            <v>1604.5122843919705</v>
          </cell>
        </row>
        <row r="863">
          <cell r="A863">
            <v>580531317</v>
          </cell>
          <cell r="B863">
            <v>21</v>
          </cell>
          <cell r="C863">
            <v>121337.77770255454</v>
          </cell>
          <cell r="E863">
            <v>100550.9266741156</v>
          </cell>
          <cell r="F863">
            <v>1.2067295818745547</v>
          </cell>
          <cell r="G863">
            <v>121337.77770255454</v>
          </cell>
          <cell r="H863" t="str">
            <v>לא</v>
          </cell>
          <cell r="I863">
            <v>116730.35558246938</v>
          </cell>
          <cell r="J863">
            <v>1.1609078050647024</v>
          </cell>
          <cell r="K863">
            <v>116730.35558246938</v>
          </cell>
          <cell r="L863" t="str">
            <v>לא</v>
          </cell>
          <cell r="M863">
            <v>116686.52858175056</v>
          </cell>
          <cell r="N863">
            <v>1.1604719363743932</v>
          </cell>
          <cell r="O863">
            <v>-496.25965385497727</v>
          </cell>
          <cell r="P863">
            <v>116190.26892789558</v>
          </cell>
        </row>
        <row r="864">
          <cell r="A864">
            <v>580531556</v>
          </cell>
          <cell r="B864">
            <v>367.13</v>
          </cell>
          <cell r="C864">
            <v>54616.925922107934</v>
          </cell>
          <cell r="E864">
            <v>46867.962344457366</v>
          </cell>
          <cell r="F864">
            <v>1.1653360459902087</v>
          </cell>
          <cell r="G864">
            <v>54616.925922107934</v>
          </cell>
          <cell r="H864" t="str">
            <v>לא</v>
          </cell>
          <cell r="I864">
            <v>52543.019201635048</v>
          </cell>
          <cell r="J864">
            <v>1.1210860590752527</v>
          </cell>
          <cell r="K864">
            <v>52543.019201635048</v>
          </cell>
          <cell r="L864" t="str">
            <v>לא</v>
          </cell>
          <cell r="M864">
            <v>52523.291660081457</v>
          </cell>
          <cell r="N864">
            <v>1.1206651416603115</v>
          </cell>
          <cell r="O864">
            <v>-223.37788993606722</v>
          </cell>
          <cell r="P864">
            <v>52299.913770145387</v>
          </cell>
        </row>
        <row r="865">
          <cell r="A865">
            <v>580531614</v>
          </cell>
          <cell r="B865">
            <v>210</v>
          </cell>
          <cell r="C865">
            <v>21432.875270311015</v>
          </cell>
          <cell r="E865">
            <v>0</v>
          </cell>
          <cell r="F865">
            <v>0</v>
          </cell>
          <cell r="G865">
            <v>21432.875270311015</v>
          </cell>
          <cell r="H865" t="str">
            <v>לא</v>
          </cell>
          <cell r="I865">
            <v>20619.028952311586</v>
          </cell>
          <cell r="J865">
            <v>0</v>
          </cell>
          <cell r="K865">
            <v>20619.028952311586</v>
          </cell>
          <cell r="L865" t="str">
            <v>לא</v>
          </cell>
          <cell r="M865">
            <v>20611.287433901871</v>
          </cell>
          <cell r="N865">
            <v>0</v>
          </cell>
          <cell r="O865">
            <v>-87.658365466648235</v>
          </cell>
          <cell r="P865">
            <v>20523.629068435224</v>
          </cell>
        </row>
        <row r="866">
          <cell r="A866">
            <v>580532026</v>
          </cell>
          <cell r="B866">
            <v>0</v>
          </cell>
          <cell r="C866">
            <v>0</v>
          </cell>
          <cell r="E866">
            <v>0</v>
          </cell>
          <cell r="F866">
            <v>0</v>
          </cell>
          <cell r="G866">
            <v>0</v>
          </cell>
          <cell r="H866" t="str">
            <v>לא</v>
          </cell>
          <cell r="I866">
            <v>0</v>
          </cell>
          <cell r="J866">
            <v>0</v>
          </cell>
          <cell r="K866">
            <v>0</v>
          </cell>
          <cell r="L866" t="str">
            <v>לא</v>
          </cell>
          <cell r="M866">
            <v>0</v>
          </cell>
          <cell r="N866">
            <v>0</v>
          </cell>
          <cell r="O866">
            <v>0</v>
          </cell>
          <cell r="P866">
            <v>0</v>
          </cell>
        </row>
        <row r="867">
          <cell r="A867">
            <v>580532745</v>
          </cell>
          <cell r="B867">
            <v>0</v>
          </cell>
          <cell r="C867">
            <v>0</v>
          </cell>
          <cell r="E867">
            <v>0</v>
          </cell>
          <cell r="F867">
            <v>0</v>
          </cell>
          <cell r="G867">
            <v>0</v>
          </cell>
          <cell r="H867" t="str">
            <v>לא</v>
          </cell>
          <cell r="I867">
            <v>0</v>
          </cell>
          <cell r="J867">
            <v>0</v>
          </cell>
          <cell r="K867">
            <v>0</v>
          </cell>
          <cell r="L867" t="str">
            <v>לא</v>
          </cell>
          <cell r="M867">
            <v>0</v>
          </cell>
          <cell r="N867">
            <v>0</v>
          </cell>
          <cell r="O867">
            <v>0</v>
          </cell>
          <cell r="P867">
            <v>0</v>
          </cell>
        </row>
        <row r="868">
          <cell r="A868">
            <v>580533677</v>
          </cell>
          <cell r="B868">
            <v>24.5</v>
          </cell>
          <cell r="C868">
            <v>120523.99862329592</v>
          </cell>
          <cell r="E868">
            <v>151785.14516740805</v>
          </cell>
          <cell r="F868">
            <v>0.79404343877239536</v>
          </cell>
          <cell r="G868">
            <v>121428.11613392644</v>
          </cell>
          <cell r="H868" t="str">
            <v>כן</v>
          </cell>
          <cell r="I868">
            <v>121428.11613392644</v>
          </cell>
          <cell r="J868">
            <v>0.8</v>
          </cell>
          <cell r="K868">
            <v>121428.11613392644</v>
          </cell>
          <cell r="L868" t="str">
            <v>כן</v>
          </cell>
          <cell r="M868">
            <v>121428.11613392644</v>
          </cell>
          <cell r="N868">
            <v>0.8</v>
          </cell>
          <cell r="O868">
            <v>0</v>
          </cell>
          <cell r="P868">
            <v>121428.11613392644</v>
          </cell>
        </row>
        <row r="869">
          <cell r="A869">
            <v>580534246</v>
          </cell>
          <cell r="B869">
            <v>4.8</v>
          </cell>
          <cell r="C869">
            <v>53517.764068572957</v>
          </cell>
          <cell r="E869">
            <v>0</v>
          </cell>
          <cell r="F869">
            <v>0</v>
          </cell>
          <cell r="G869">
            <v>53517.764068572957</v>
          </cell>
          <cell r="H869" t="str">
            <v>לא</v>
          </cell>
          <cell r="I869">
            <v>51485.59457729134</v>
          </cell>
          <cell r="J869">
            <v>0</v>
          </cell>
          <cell r="K869">
            <v>51485.59457729134</v>
          </cell>
          <cell r="L869" t="str">
            <v>לא</v>
          </cell>
          <cell r="M869">
            <v>51466.264051145954</v>
          </cell>
          <cell r="N869">
            <v>0</v>
          </cell>
          <cell r="O869">
            <v>-218.88242536358246</v>
          </cell>
          <cell r="P869">
            <v>51247.381625782371</v>
          </cell>
        </row>
        <row r="870">
          <cell r="A870">
            <v>580535516</v>
          </cell>
          <cell r="B870">
            <v>214.12999999999994</v>
          </cell>
          <cell r="C870">
            <v>153311.08893856569</v>
          </cell>
          <cell r="E870">
            <v>108828.24614683751</v>
          </cell>
          <cell r="F870">
            <v>1.4087435419266916</v>
          </cell>
          <cell r="G870">
            <v>153311.08893856569</v>
          </cell>
          <cell r="H870" t="str">
            <v>לא</v>
          </cell>
          <cell r="I870">
            <v>147489.58045370228</v>
          </cell>
          <cell r="J870">
            <v>1.3552509176220722</v>
          </cell>
          <cell r="K870">
            <v>147489.58045370228</v>
          </cell>
          <cell r="L870" t="str">
            <v>לא</v>
          </cell>
          <cell r="M870">
            <v>147434.20474687516</v>
          </cell>
          <cell r="N870">
            <v>1.3547420818300075</v>
          </cell>
          <cell r="O870">
            <v>-627.0273724255004</v>
          </cell>
          <cell r="P870">
            <v>146807.17737444965</v>
          </cell>
        </row>
        <row r="871">
          <cell r="A871">
            <v>580535797</v>
          </cell>
          <cell r="B871">
            <v>0</v>
          </cell>
          <cell r="C871">
            <v>0</v>
          </cell>
          <cell r="E871">
            <v>0</v>
          </cell>
          <cell r="F871">
            <v>0</v>
          </cell>
          <cell r="G871">
            <v>0</v>
          </cell>
          <cell r="H871" t="str">
            <v>לא</v>
          </cell>
          <cell r="I871">
            <v>0</v>
          </cell>
          <cell r="J871">
            <v>0</v>
          </cell>
          <cell r="K871">
            <v>0</v>
          </cell>
          <cell r="L871" t="str">
            <v>לא</v>
          </cell>
          <cell r="M871">
            <v>0</v>
          </cell>
          <cell r="N871">
            <v>0</v>
          </cell>
          <cell r="O871">
            <v>0</v>
          </cell>
          <cell r="P871">
            <v>0</v>
          </cell>
        </row>
        <row r="872">
          <cell r="A872">
            <v>580536266</v>
          </cell>
          <cell r="B872">
            <v>9.75</v>
          </cell>
          <cell r="C872">
            <v>108707.95826428881</v>
          </cell>
          <cell r="E872">
            <v>118818.80349655182</v>
          </cell>
          <cell r="F872">
            <v>0.9149053438115422</v>
          </cell>
          <cell r="G872">
            <v>108707.95826428881</v>
          </cell>
          <cell r="H872" t="str">
            <v>לא</v>
          </cell>
          <cell r="I872">
            <v>104580.11398512303</v>
          </cell>
          <cell r="J872">
            <v>0.88016467854903113</v>
          </cell>
          <cell r="K872">
            <v>104580.11398512303</v>
          </cell>
          <cell r="L872" t="str">
            <v>לא</v>
          </cell>
          <cell r="M872">
            <v>104540.8488538902</v>
          </cell>
          <cell r="N872">
            <v>0.87983421628146619</v>
          </cell>
          <cell r="O872">
            <v>-444.60492651977682</v>
          </cell>
          <cell r="P872">
            <v>104096.24392737042</v>
          </cell>
        </row>
        <row r="873">
          <cell r="A873">
            <v>580536316</v>
          </cell>
          <cell r="B873">
            <v>1439.5080000000003</v>
          </cell>
          <cell r="C873">
            <v>119140.22301852955</v>
          </cell>
          <cell r="E873">
            <v>151784.35207426787</v>
          </cell>
          <cell r="F873">
            <v>0.78493086665636258</v>
          </cell>
          <cell r="G873">
            <v>121427.4816594143</v>
          </cell>
          <cell r="H873" t="str">
            <v>כן</v>
          </cell>
          <cell r="I873">
            <v>121427.4816594143</v>
          </cell>
          <cell r="J873">
            <v>0.8</v>
          </cell>
          <cell r="K873">
            <v>121427.4816594143</v>
          </cell>
          <cell r="L873" t="str">
            <v>כן</v>
          </cell>
          <cell r="M873">
            <v>121427.4816594143</v>
          </cell>
          <cell r="N873">
            <v>0.8</v>
          </cell>
          <cell r="O873">
            <v>0</v>
          </cell>
          <cell r="P873">
            <v>121427.4816594143</v>
          </cell>
        </row>
        <row r="874">
          <cell r="A874">
            <v>580536332</v>
          </cell>
          <cell r="B874">
            <v>6.3000000000000007</v>
          </cell>
          <cell r="C874">
            <v>70242.065340001995</v>
          </cell>
          <cell r="E874">
            <v>65807.337321167171</v>
          </cell>
          <cell r="F874">
            <v>1.0673895677801322</v>
          </cell>
          <cell r="G874">
            <v>70242.065340001995</v>
          </cell>
          <cell r="H874" t="str">
            <v>לא</v>
          </cell>
          <cell r="I874">
            <v>67574.84288269488</v>
          </cell>
          <cell r="J874">
            <v>1.0268587916405361</v>
          </cell>
          <cell r="K874">
            <v>67574.84288269488</v>
          </cell>
          <cell r="L874" t="str">
            <v>לא</v>
          </cell>
          <cell r="M874">
            <v>67549.471567129061</v>
          </cell>
          <cell r="N874">
            <v>1.0264732523283771</v>
          </cell>
          <cell r="O874">
            <v>-287.28318328970198</v>
          </cell>
          <cell r="P874">
            <v>67262.188383839355</v>
          </cell>
        </row>
        <row r="875">
          <cell r="A875">
            <v>580536472</v>
          </cell>
          <cell r="B875">
            <v>15.400000000000002</v>
          </cell>
          <cell r="C875">
            <v>75757.941991786021</v>
          </cell>
          <cell r="E875">
            <v>102033.34758475763</v>
          </cell>
          <cell r="F875">
            <v>0.74248217651444781</v>
          </cell>
          <cell r="G875">
            <v>81626.678067806119</v>
          </cell>
          <cell r="H875" t="str">
            <v>כן</v>
          </cell>
          <cell r="I875">
            <v>81626.678067806119</v>
          </cell>
          <cell r="J875">
            <v>0.80000000000000016</v>
          </cell>
          <cell r="K875">
            <v>81626.678067806119</v>
          </cell>
          <cell r="L875" t="str">
            <v>כן</v>
          </cell>
          <cell r="M875">
            <v>81626.678067806119</v>
          </cell>
          <cell r="N875">
            <v>0.80000000000000016</v>
          </cell>
          <cell r="O875">
            <v>0</v>
          </cell>
          <cell r="P875">
            <v>81626.678067806119</v>
          </cell>
        </row>
        <row r="876">
          <cell r="A876">
            <v>580536621</v>
          </cell>
          <cell r="B876">
            <v>0</v>
          </cell>
          <cell r="C876">
            <v>0</v>
          </cell>
          <cell r="E876">
            <v>0</v>
          </cell>
          <cell r="F876">
            <v>0</v>
          </cell>
          <cell r="G876">
            <v>0</v>
          </cell>
          <cell r="H876" t="str">
            <v>לא</v>
          </cell>
          <cell r="I876">
            <v>0</v>
          </cell>
          <cell r="J876">
            <v>0</v>
          </cell>
          <cell r="K876">
            <v>0</v>
          </cell>
          <cell r="L876" t="str">
            <v>לא</v>
          </cell>
          <cell r="M876">
            <v>0</v>
          </cell>
          <cell r="N876">
            <v>0</v>
          </cell>
          <cell r="O876">
            <v>0</v>
          </cell>
          <cell r="P876">
            <v>0</v>
          </cell>
        </row>
        <row r="877">
          <cell r="A877">
            <v>580538288</v>
          </cell>
          <cell r="B877">
            <v>0</v>
          </cell>
          <cell r="C877">
            <v>0</v>
          </cell>
          <cell r="E877">
            <v>33229.443202351511</v>
          </cell>
          <cell r="F877">
            <v>0</v>
          </cell>
          <cell r="G877">
            <v>0</v>
          </cell>
          <cell r="H877" t="str">
            <v>לא</v>
          </cell>
          <cell r="I877">
            <v>0</v>
          </cell>
          <cell r="J877">
            <v>0</v>
          </cell>
          <cell r="K877">
            <v>0</v>
          </cell>
          <cell r="L877" t="str">
            <v>לא</v>
          </cell>
          <cell r="M877">
            <v>0</v>
          </cell>
          <cell r="N877">
            <v>0</v>
          </cell>
          <cell r="O877">
            <v>0</v>
          </cell>
          <cell r="P877">
            <v>0</v>
          </cell>
        </row>
        <row r="878">
          <cell r="A878">
            <v>580538494</v>
          </cell>
          <cell r="B878">
            <v>1793.18</v>
          </cell>
          <cell r="C878">
            <v>147932.24885601649</v>
          </cell>
          <cell r="E878">
            <v>104713.12962175428</v>
          </cell>
          <cell r="F878">
            <v>1.4127383012080597</v>
          </cell>
          <cell r="G878">
            <v>147932.24885601649</v>
          </cell>
          <cell r="H878" t="str">
            <v>לא</v>
          </cell>
          <cell r="I878">
            <v>142314.98497861152</v>
          </cell>
          <cell r="J878">
            <v>1.359093988429942</v>
          </cell>
          <cell r="K878">
            <v>142314.98497861152</v>
          </cell>
          <cell r="L878" t="str">
            <v>לא</v>
          </cell>
          <cell r="M878">
            <v>142261.55209975297</v>
          </cell>
          <cell r="N878">
            <v>1.3585837097375604</v>
          </cell>
          <cell r="O878">
            <v>-605.02844210018475</v>
          </cell>
          <cell r="P878">
            <v>141656.52365765278</v>
          </cell>
        </row>
        <row r="879">
          <cell r="A879">
            <v>580538668</v>
          </cell>
          <cell r="B879">
            <v>7.2000000000000011</v>
          </cell>
          <cell r="C879">
            <v>80276.646102859435</v>
          </cell>
          <cell r="E879">
            <v>76775.226874695029</v>
          </cell>
          <cell r="F879">
            <v>1.045606107213191</v>
          </cell>
          <cell r="G879">
            <v>80276.646102859435</v>
          </cell>
          <cell r="H879" t="str">
            <v>לא</v>
          </cell>
          <cell r="I879">
            <v>77228.39186593701</v>
          </cell>
          <cell r="J879">
            <v>1.0059024897703213</v>
          </cell>
          <cell r="K879">
            <v>77228.39186593701</v>
          </cell>
          <cell r="L879" t="str">
            <v>לא</v>
          </cell>
          <cell r="M879">
            <v>77199.396076718927</v>
          </cell>
          <cell r="N879">
            <v>1.00552481860739</v>
          </cell>
          <cell r="O879">
            <v>-328.32363804537368</v>
          </cell>
          <cell r="P879">
            <v>76871.072438673553</v>
          </cell>
        </row>
        <row r="880">
          <cell r="A880">
            <v>580539062</v>
          </cell>
          <cell r="B880">
            <v>53.25</v>
          </cell>
          <cell r="C880">
            <v>261955.22149757177</v>
          </cell>
          <cell r="E880">
            <v>353462.6297185474</v>
          </cell>
          <cell r="F880">
            <v>0.74111150507243018</v>
          </cell>
          <cell r="G880">
            <v>282770.10377483792</v>
          </cell>
          <cell r="H880" t="str">
            <v>כן</v>
          </cell>
          <cell r="I880">
            <v>282770.10377483792</v>
          </cell>
          <cell r="J880">
            <v>0.8</v>
          </cell>
          <cell r="K880">
            <v>282770.10377483792</v>
          </cell>
          <cell r="L880" t="str">
            <v>כן</v>
          </cell>
          <cell r="M880">
            <v>282770.10377483792</v>
          </cell>
          <cell r="N880">
            <v>0.8</v>
          </cell>
          <cell r="O880">
            <v>0</v>
          </cell>
          <cell r="P880">
            <v>282770.10377483792</v>
          </cell>
        </row>
        <row r="881">
          <cell r="A881">
            <v>580539310</v>
          </cell>
          <cell r="B881">
            <v>0</v>
          </cell>
          <cell r="C881">
            <v>0</v>
          </cell>
          <cell r="E881">
            <v>0</v>
          </cell>
          <cell r="F881">
            <v>0</v>
          </cell>
          <cell r="G881">
            <v>0</v>
          </cell>
          <cell r="H881" t="str">
            <v>לא</v>
          </cell>
          <cell r="I881">
            <v>0</v>
          </cell>
          <cell r="J881">
            <v>0</v>
          </cell>
          <cell r="K881">
            <v>0</v>
          </cell>
          <cell r="L881" t="str">
            <v>לא</v>
          </cell>
          <cell r="M881">
            <v>0</v>
          </cell>
          <cell r="N881">
            <v>0</v>
          </cell>
          <cell r="O881">
            <v>0</v>
          </cell>
          <cell r="P881">
            <v>0</v>
          </cell>
        </row>
        <row r="882">
          <cell r="A882">
            <v>580540136</v>
          </cell>
          <cell r="B882">
            <v>267.27999999999997</v>
          </cell>
          <cell r="C882">
            <v>39546.263102013334</v>
          </cell>
          <cell r="E882">
            <v>95357.127339203988</v>
          </cell>
          <cell r="F882">
            <v>0.41471743335282663</v>
          </cell>
          <cell r="G882">
            <v>76285.701871363199</v>
          </cell>
          <cell r="H882" t="str">
            <v>כן</v>
          </cell>
          <cell r="I882">
            <v>76285.701871363199</v>
          </cell>
          <cell r="J882">
            <v>0.8</v>
          </cell>
          <cell r="K882">
            <v>76285.701871363199</v>
          </cell>
          <cell r="L882" t="str">
            <v>כן</v>
          </cell>
          <cell r="M882">
            <v>76285.701871363199</v>
          </cell>
          <cell r="N882">
            <v>0.8</v>
          </cell>
          <cell r="O882">
            <v>0</v>
          </cell>
          <cell r="P882">
            <v>76285.701871363199</v>
          </cell>
        </row>
        <row r="883">
          <cell r="A883">
            <v>580540391</v>
          </cell>
          <cell r="B883">
            <v>162.5</v>
          </cell>
          <cell r="C883">
            <v>13835.921375829221</v>
          </cell>
          <cell r="E883">
            <v>21291.498768312849</v>
          </cell>
          <cell r="F883">
            <v>0.64983313417186872</v>
          </cell>
          <cell r="G883">
            <v>17033.199014650279</v>
          </cell>
          <cell r="H883" t="str">
            <v>כן</v>
          </cell>
          <cell r="I883">
            <v>17033.199014650279</v>
          </cell>
          <cell r="J883">
            <v>0.8</v>
          </cell>
          <cell r="K883">
            <v>17033.199014650279</v>
          </cell>
          <cell r="L883" t="str">
            <v>כן</v>
          </cell>
          <cell r="M883">
            <v>17033.199014650279</v>
          </cell>
          <cell r="N883">
            <v>0.8</v>
          </cell>
          <cell r="O883">
            <v>0</v>
          </cell>
          <cell r="P883">
            <v>17033.199014650279</v>
          </cell>
        </row>
        <row r="884">
          <cell r="A884">
            <v>580541191</v>
          </cell>
          <cell r="B884">
            <v>26.8</v>
          </cell>
          <cell r="C884">
            <v>132806.26811871317</v>
          </cell>
          <cell r="E884">
            <v>123676.78495122137</v>
          </cell>
          <cell r="F884">
            <v>1.0738172743663452</v>
          </cell>
          <cell r="G884">
            <v>132806.26811871317</v>
          </cell>
          <cell r="H884" t="str">
            <v>לא</v>
          </cell>
          <cell r="I884">
            <v>127763.36599044024</v>
          </cell>
          <cell r="J884">
            <v>1.0330424261985032</v>
          </cell>
          <cell r="K884">
            <v>127763.36599044024</v>
          </cell>
          <cell r="L884" t="str">
            <v>לא</v>
          </cell>
          <cell r="M884">
            <v>127715.39659032012</v>
          </cell>
          <cell r="N884">
            <v>1.0326545652095629</v>
          </cell>
          <cell r="O884">
            <v>-543.16465897311696</v>
          </cell>
          <cell r="P884">
            <v>127172.23193134701</v>
          </cell>
        </row>
        <row r="885">
          <cell r="A885">
            <v>580541274</v>
          </cell>
          <cell r="B885">
            <v>0</v>
          </cell>
          <cell r="C885">
            <v>0</v>
          </cell>
          <cell r="E885">
            <v>0</v>
          </cell>
          <cell r="F885">
            <v>0</v>
          </cell>
          <cell r="G885">
            <v>0</v>
          </cell>
          <cell r="H885" t="str">
            <v>לא</v>
          </cell>
          <cell r="I885">
            <v>0</v>
          </cell>
          <cell r="J885">
            <v>0</v>
          </cell>
          <cell r="K885">
            <v>0</v>
          </cell>
          <cell r="L885" t="str">
            <v>לא</v>
          </cell>
          <cell r="M885">
            <v>0</v>
          </cell>
          <cell r="N885">
            <v>0</v>
          </cell>
          <cell r="O885">
            <v>0</v>
          </cell>
          <cell r="P885">
            <v>0</v>
          </cell>
        </row>
        <row r="886">
          <cell r="A886">
            <v>580541332</v>
          </cell>
          <cell r="B886">
            <v>1975.16</v>
          </cell>
          <cell r="C886">
            <v>384757.99119651783</v>
          </cell>
          <cell r="E886">
            <v>143139.70438811433</v>
          </cell>
          <cell r="F886">
            <v>2.6879892818087052</v>
          </cell>
          <cell r="G886">
            <v>384757.99119651783</v>
          </cell>
          <cell r="H886" t="str">
            <v>לא</v>
          </cell>
          <cell r="I886">
            <v>370148.01141046931</v>
          </cell>
          <cell r="J886">
            <v>2.5859213066895554</v>
          </cell>
          <cell r="K886">
            <v>370148.01141046931</v>
          </cell>
          <cell r="L886" t="str">
            <v>לא</v>
          </cell>
          <cell r="M886">
            <v>370009.03747278871</v>
          </cell>
          <cell r="N886">
            <v>2.584950409493179</v>
          </cell>
          <cell r="O886">
            <v>-1573.6225860109885</v>
          </cell>
          <cell r="P886">
            <v>368435.4148867777</v>
          </cell>
        </row>
        <row r="887">
          <cell r="A887">
            <v>580541647</v>
          </cell>
          <cell r="B887">
            <v>9</v>
          </cell>
          <cell r="C887">
            <v>44274.121943251565</v>
          </cell>
          <cell r="E887">
            <v>70833.067744790431</v>
          </cell>
          <cell r="F887">
            <v>0.62504877104532575</v>
          </cell>
          <cell r="G887">
            <v>56666.454195832346</v>
          </cell>
          <cell r="H887" t="str">
            <v>כן</v>
          </cell>
          <cell r="I887">
            <v>56666.454195832346</v>
          </cell>
          <cell r="J887">
            <v>0.8</v>
          </cell>
          <cell r="K887">
            <v>56666.454195832346</v>
          </cell>
          <cell r="L887" t="str">
            <v>כן</v>
          </cell>
          <cell r="M887">
            <v>56666.454195832346</v>
          </cell>
          <cell r="N887">
            <v>0.8</v>
          </cell>
          <cell r="O887">
            <v>0</v>
          </cell>
          <cell r="P887">
            <v>56666.454195832346</v>
          </cell>
        </row>
        <row r="888">
          <cell r="A888">
            <v>580541860</v>
          </cell>
          <cell r="B888">
            <v>1.8</v>
          </cell>
          <cell r="C888">
            <v>20069.161525714859</v>
          </cell>
          <cell r="E888">
            <v>20107.797514801077</v>
          </cell>
          <cell r="F888">
            <v>0.99807855688531877</v>
          </cell>
          <cell r="G888">
            <v>20069.161525714859</v>
          </cell>
          <cell r="H888" t="str">
            <v>לא</v>
          </cell>
          <cell r="I888">
            <v>19307.097966484253</v>
          </cell>
          <cell r="J888">
            <v>0.9601796493262158</v>
          </cell>
          <cell r="K888">
            <v>19307.097966484253</v>
          </cell>
          <cell r="L888" t="str">
            <v>לא</v>
          </cell>
          <cell r="M888">
            <v>19299.849019179732</v>
          </cell>
          <cell r="N888">
            <v>0.95981914503432686</v>
          </cell>
          <cell r="O888">
            <v>-82.080909511343421</v>
          </cell>
          <cell r="P888">
            <v>19217.768109668388</v>
          </cell>
        </row>
        <row r="889">
          <cell r="A889">
            <v>580542421</v>
          </cell>
          <cell r="B889">
            <v>2207.94</v>
          </cell>
          <cell r="C889">
            <v>67868.644466544385</v>
          </cell>
          <cell r="E889">
            <v>56235.587443689503</v>
          </cell>
          <cell r="F889">
            <v>1.2068629057090128</v>
          </cell>
          <cell r="G889">
            <v>67868.644466544385</v>
          </cell>
          <cell r="H889" t="str">
            <v>לא</v>
          </cell>
          <cell r="I889">
            <v>65291.545234169302</v>
          </cell>
          <cell r="J889">
            <v>1.1610360663440711</v>
          </cell>
          <cell r="K889">
            <v>65291.545234169302</v>
          </cell>
          <cell r="L889" t="str">
            <v>לא</v>
          </cell>
          <cell r="M889">
            <v>65267.031194221156</v>
          </cell>
          <cell r="N889">
            <v>1.1606001494974179</v>
          </cell>
          <cell r="O889">
            <v>-277.57612384444354</v>
          </cell>
          <cell r="P889">
            <v>64989.455070376709</v>
          </cell>
        </row>
        <row r="890">
          <cell r="A890">
            <v>580542710</v>
          </cell>
          <cell r="B890">
            <v>36.500000000000007</v>
          </cell>
          <cell r="C890">
            <v>85988.016937982073</v>
          </cell>
          <cell r="E890">
            <v>142906.02203965036</v>
          </cell>
          <cell r="F890">
            <v>0.6017102408331263</v>
          </cell>
          <cell r="G890">
            <v>114324.81763172029</v>
          </cell>
          <cell r="H890" t="str">
            <v>כן</v>
          </cell>
          <cell r="I890">
            <v>114324.81763172029</v>
          </cell>
          <cell r="J890">
            <v>0.8</v>
          </cell>
          <cell r="K890">
            <v>114324.81763172029</v>
          </cell>
          <cell r="L890" t="str">
            <v>כן</v>
          </cell>
          <cell r="M890">
            <v>114324.81763172029</v>
          </cell>
          <cell r="N890">
            <v>0.8</v>
          </cell>
          <cell r="O890">
            <v>0</v>
          </cell>
          <cell r="P890">
            <v>114324.81763172029</v>
          </cell>
        </row>
        <row r="891">
          <cell r="A891">
            <v>580543296</v>
          </cell>
          <cell r="B891">
            <v>6.63</v>
          </cell>
          <cell r="C891">
            <v>73921.411619716397</v>
          </cell>
          <cell r="E891">
            <v>44176.22181282055</v>
          </cell>
          <cell r="F891">
            <v>1.6733303253711793</v>
          </cell>
          <cell r="G891">
            <v>73921.411619716397</v>
          </cell>
          <cell r="H891" t="str">
            <v>לא</v>
          </cell>
          <cell r="I891">
            <v>71114.477509883669</v>
          </cell>
          <cell r="J891">
            <v>1.6097908465600212</v>
          </cell>
          <cell r="K891">
            <v>71114.477509883669</v>
          </cell>
          <cell r="L891" t="str">
            <v>לא</v>
          </cell>
          <cell r="M891">
            <v>71087.777220645352</v>
          </cell>
          <cell r="N891">
            <v>1.6091864424678957</v>
          </cell>
          <cell r="O891">
            <v>-302.3313500334483</v>
          </cell>
          <cell r="P891">
            <v>70785.445870611904</v>
          </cell>
        </row>
        <row r="892">
          <cell r="A892">
            <v>580543312</v>
          </cell>
          <cell r="B892">
            <v>0</v>
          </cell>
          <cell r="C892">
            <v>0</v>
          </cell>
          <cell r="E892">
            <v>0</v>
          </cell>
          <cell r="F892">
            <v>0</v>
          </cell>
          <cell r="G892">
            <v>0</v>
          </cell>
          <cell r="H892" t="str">
            <v>לא</v>
          </cell>
          <cell r="I892">
            <v>0</v>
          </cell>
          <cell r="J892">
            <v>0</v>
          </cell>
          <cell r="K892">
            <v>0</v>
          </cell>
          <cell r="L892" t="str">
            <v>לא</v>
          </cell>
          <cell r="M892">
            <v>0</v>
          </cell>
          <cell r="N892">
            <v>0</v>
          </cell>
          <cell r="O892">
            <v>0</v>
          </cell>
          <cell r="P892">
            <v>0</v>
          </cell>
        </row>
        <row r="893">
          <cell r="A893">
            <v>580543320</v>
          </cell>
          <cell r="B893">
            <v>33.89</v>
          </cell>
          <cell r="C893">
            <v>166716.66585075509</v>
          </cell>
          <cell r="E893">
            <v>182065.51503666368</v>
          </cell>
          <cell r="F893">
            <v>0.91569601095068609</v>
          </cell>
          <cell r="G893">
            <v>166716.66585075509</v>
          </cell>
          <cell r="H893" t="str">
            <v>לא</v>
          </cell>
          <cell r="I893">
            <v>160386.12256430552</v>
          </cell>
          <cell r="J893">
            <v>0.88092532257966349</v>
          </cell>
          <cell r="K893">
            <v>160386.12256430552</v>
          </cell>
          <cell r="L893" t="str">
            <v>לא</v>
          </cell>
          <cell r="M893">
            <v>160325.90478570081</v>
          </cell>
          <cell r="N893">
            <v>0.88059457472446101</v>
          </cell>
          <cell r="O893">
            <v>-681.8548720231737</v>
          </cell>
          <cell r="P893">
            <v>159644.04991367765</v>
          </cell>
        </row>
        <row r="894">
          <cell r="A894">
            <v>580543585</v>
          </cell>
          <cell r="B894">
            <v>10</v>
          </cell>
          <cell r="C894">
            <v>57779.894144073587</v>
          </cell>
          <cell r="E894">
            <v>96081.996599710459</v>
          </cell>
          <cell r="F894">
            <v>0.60136025674811699</v>
          </cell>
          <cell r="G894">
            <v>76865.597279768364</v>
          </cell>
          <cell r="H894" t="str">
            <v>כן</v>
          </cell>
          <cell r="I894">
            <v>76865.597279768364</v>
          </cell>
          <cell r="J894">
            <v>0.79999999999999993</v>
          </cell>
          <cell r="K894">
            <v>76865.597279768364</v>
          </cell>
          <cell r="L894" t="str">
            <v>כן</v>
          </cell>
          <cell r="M894">
            <v>76865.597279768364</v>
          </cell>
          <cell r="N894">
            <v>0.79999999999999993</v>
          </cell>
          <cell r="O894">
            <v>0</v>
          </cell>
          <cell r="P894">
            <v>76865.597279768364</v>
          </cell>
        </row>
        <row r="895">
          <cell r="A895">
            <v>580543858</v>
          </cell>
          <cell r="B895">
            <v>19.499999999999996</v>
          </cell>
          <cell r="C895">
            <v>217415.9165285776</v>
          </cell>
          <cell r="E895">
            <v>204733.93833252011</v>
          </cell>
          <cell r="F895">
            <v>1.0619437026383969</v>
          </cell>
          <cell r="G895">
            <v>217415.9165285776</v>
          </cell>
          <cell r="H895" t="str">
            <v>לא</v>
          </cell>
          <cell r="I895">
            <v>209160.22797024605</v>
          </cell>
          <cell r="J895">
            <v>1.0216197161729823</v>
          </cell>
          <cell r="K895">
            <v>209160.22797024605</v>
          </cell>
          <cell r="L895" t="str">
            <v>לא</v>
          </cell>
          <cell r="M895">
            <v>209081.6977077804</v>
          </cell>
          <cell r="N895">
            <v>1.0212361438981301</v>
          </cell>
          <cell r="O895">
            <v>-889.20985303955365</v>
          </cell>
          <cell r="P895">
            <v>208192.48785474084</v>
          </cell>
        </row>
        <row r="896">
          <cell r="A896">
            <v>580543916</v>
          </cell>
          <cell r="B896">
            <v>0</v>
          </cell>
          <cell r="C896">
            <v>0</v>
          </cell>
          <cell r="E896">
            <v>23968.167359313975</v>
          </cell>
          <cell r="F896">
            <v>0</v>
          </cell>
          <cell r="G896">
            <v>0</v>
          </cell>
          <cell r="H896" t="str">
            <v>לא</v>
          </cell>
          <cell r="I896">
            <v>0</v>
          </cell>
          <cell r="J896">
            <v>0</v>
          </cell>
          <cell r="K896">
            <v>0</v>
          </cell>
          <cell r="L896" t="str">
            <v>לא</v>
          </cell>
          <cell r="M896">
            <v>0</v>
          </cell>
          <cell r="N896">
            <v>0</v>
          </cell>
          <cell r="O896">
            <v>0</v>
          </cell>
          <cell r="P896">
            <v>0</v>
          </cell>
        </row>
        <row r="897">
          <cell r="A897">
            <v>580544096</v>
          </cell>
          <cell r="B897">
            <v>0</v>
          </cell>
          <cell r="C897">
            <v>0</v>
          </cell>
          <cell r="E897">
            <v>0</v>
          </cell>
          <cell r="F897">
            <v>0</v>
          </cell>
          <cell r="G897">
            <v>0</v>
          </cell>
          <cell r="H897" t="str">
            <v>לא</v>
          </cell>
          <cell r="I897">
            <v>0</v>
          </cell>
          <cell r="J897">
            <v>0</v>
          </cell>
          <cell r="K897">
            <v>0</v>
          </cell>
          <cell r="L897" t="str">
            <v>לא</v>
          </cell>
          <cell r="M897">
            <v>0</v>
          </cell>
          <cell r="N897">
            <v>0</v>
          </cell>
          <cell r="O897">
            <v>0</v>
          </cell>
          <cell r="P897">
            <v>0</v>
          </cell>
        </row>
        <row r="898">
          <cell r="A898">
            <v>580544195</v>
          </cell>
          <cell r="B898">
            <v>11</v>
          </cell>
          <cell r="C898">
            <v>122644.8759904797</v>
          </cell>
          <cell r="E898">
            <v>134051.9834320072</v>
          </cell>
          <cell r="F898">
            <v>0.9149053438115422</v>
          </cell>
          <cell r="G898">
            <v>122644.8759904797</v>
          </cell>
          <cell r="H898" t="str">
            <v>לא</v>
          </cell>
          <cell r="I898">
            <v>117987.82090629268</v>
          </cell>
          <cell r="J898">
            <v>0.88016467854903124</v>
          </cell>
          <cell r="K898">
            <v>117987.82090629268</v>
          </cell>
          <cell r="L898" t="str">
            <v>לא</v>
          </cell>
          <cell r="M898">
            <v>117943.52178387616</v>
          </cell>
          <cell r="N898">
            <v>0.8798342162814663</v>
          </cell>
          <cell r="O898">
            <v>-501.60555812487655</v>
          </cell>
          <cell r="P898">
            <v>117441.91622575128</v>
          </cell>
        </row>
        <row r="899">
          <cell r="A899">
            <v>580544393</v>
          </cell>
          <cell r="B899">
            <v>4.875</v>
          </cell>
          <cell r="C899">
            <v>54353.979132144414</v>
          </cell>
          <cell r="E899">
            <v>0</v>
          </cell>
          <cell r="F899">
            <v>0</v>
          </cell>
          <cell r="G899">
            <v>54353.979132144414</v>
          </cell>
          <cell r="H899" t="str">
            <v>לא</v>
          </cell>
          <cell r="I899">
            <v>52290.056992561527</v>
          </cell>
          <cell r="J899">
            <v>0</v>
          </cell>
          <cell r="K899">
            <v>52290.056992561527</v>
          </cell>
          <cell r="L899" t="str">
            <v>לא</v>
          </cell>
          <cell r="M899">
            <v>52270.424426945116</v>
          </cell>
          <cell r="N899">
            <v>0</v>
          </cell>
          <cell r="O899">
            <v>-222.3024632598885</v>
          </cell>
          <cell r="P899">
            <v>52048.121963685226</v>
          </cell>
        </row>
        <row r="900">
          <cell r="A900">
            <v>580545358</v>
          </cell>
          <cell r="B900">
            <v>26.5</v>
          </cell>
          <cell r="C900">
            <v>4900.1195585032237</v>
          </cell>
          <cell r="E900">
            <v>6638.2663224031585</v>
          </cell>
          <cell r="F900">
            <v>0.73816254433270501</v>
          </cell>
          <cell r="G900">
            <v>5310.6130579225273</v>
          </cell>
          <cell r="H900" t="str">
            <v>כן</v>
          </cell>
          <cell r="I900">
            <v>5310.6130579225273</v>
          </cell>
          <cell r="J900">
            <v>0.8</v>
          </cell>
          <cell r="K900">
            <v>5310.6130579225273</v>
          </cell>
          <cell r="L900" t="str">
            <v>כן</v>
          </cell>
          <cell r="M900">
            <v>5310.6130579225273</v>
          </cell>
          <cell r="N900">
            <v>0.8</v>
          </cell>
          <cell r="O900">
            <v>0</v>
          </cell>
          <cell r="P900">
            <v>5310.6130579225273</v>
          </cell>
        </row>
        <row r="901">
          <cell r="A901">
            <v>580545523</v>
          </cell>
          <cell r="B901">
            <v>6.5</v>
          </cell>
          <cell r="C901">
            <v>72471.972176192547</v>
          </cell>
          <cell r="E901">
            <v>73119.263690185733</v>
          </cell>
          <cell r="F901">
            <v>0.99114745579583741</v>
          </cell>
          <cell r="G901">
            <v>72471.972176192547</v>
          </cell>
          <cell r="H901" t="str">
            <v>לא</v>
          </cell>
          <cell r="I901">
            <v>69720.075990082027</v>
          </cell>
          <cell r="J901">
            <v>0.95351173509478382</v>
          </cell>
          <cell r="K901">
            <v>69720.075990082027</v>
          </cell>
          <cell r="L901" t="str">
            <v>לא</v>
          </cell>
          <cell r="M901">
            <v>69693.899235926816</v>
          </cell>
          <cell r="N901">
            <v>0.9531537343049219</v>
          </cell>
          <cell r="O901">
            <v>-296.40328434651798</v>
          </cell>
          <cell r="P901">
            <v>69397.495951580291</v>
          </cell>
        </row>
        <row r="902">
          <cell r="A902">
            <v>580546091</v>
          </cell>
          <cell r="B902">
            <v>9.75</v>
          </cell>
          <cell r="C902">
            <v>108707.95826428883</v>
          </cell>
          <cell r="E902">
            <v>118818.80349655182</v>
          </cell>
          <cell r="F902">
            <v>0.91490534381154232</v>
          </cell>
          <cell r="G902">
            <v>108707.95826428883</v>
          </cell>
          <cell r="H902" t="str">
            <v>לא</v>
          </cell>
          <cell r="I902">
            <v>104580.11398512305</v>
          </cell>
          <cell r="J902">
            <v>0.88016467854903135</v>
          </cell>
          <cell r="K902">
            <v>104580.11398512305</v>
          </cell>
          <cell r="L902" t="str">
            <v>לא</v>
          </cell>
          <cell r="M902">
            <v>104540.84885389023</v>
          </cell>
          <cell r="N902">
            <v>0.87983421628146641</v>
          </cell>
          <cell r="O902">
            <v>-444.604926519777</v>
          </cell>
          <cell r="P902">
            <v>104096.24392737045</v>
          </cell>
        </row>
        <row r="903">
          <cell r="A903">
            <v>580546133</v>
          </cell>
          <cell r="B903">
            <v>8.1000000000000014</v>
          </cell>
          <cell r="C903">
            <v>90311.226865716861</v>
          </cell>
          <cell r="E903">
            <v>76775.226874695014</v>
          </cell>
          <cell r="F903">
            <v>1.1763068706148401</v>
          </cell>
          <cell r="G903">
            <v>90311.226865716861</v>
          </cell>
          <cell r="H903" t="str">
            <v>לא</v>
          </cell>
          <cell r="I903">
            <v>86881.94084917914</v>
          </cell>
          <cell r="J903">
            <v>1.1316403009916116</v>
          </cell>
          <cell r="K903">
            <v>86881.94084917914</v>
          </cell>
          <cell r="L903" t="str">
            <v>לא</v>
          </cell>
          <cell r="M903">
            <v>86849.320586308793</v>
          </cell>
          <cell r="N903">
            <v>1.1312154209333138</v>
          </cell>
          <cell r="O903">
            <v>-369.36409280104544</v>
          </cell>
          <cell r="P903">
            <v>86479.956493507751</v>
          </cell>
        </row>
        <row r="904">
          <cell r="A904">
            <v>580546646</v>
          </cell>
          <cell r="B904">
            <v>22.195</v>
          </cell>
          <cell r="C904">
            <v>134884.42666471389</v>
          </cell>
          <cell r="E904">
            <v>195407.04874914169</v>
          </cell>
          <cell r="F904">
            <v>0.6902741100085642</v>
          </cell>
          <cell r="G904">
            <v>156325.63899931335</v>
          </cell>
          <cell r="H904" t="str">
            <v>כן</v>
          </cell>
          <cell r="I904">
            <v>156325.63899931335</v>
          </cell>
          <cell r="J904">
            <v>0.8</v>
          </cell>
          <cell r="K904">
            <v>156325.63899931335</v>
          </cell>
          <cell r="L904" t="str">
            <v>כן</v>
          </cell>
          <cell r="M904">
            <v>156325.63899931335</v>
          </cell>
          <cell r="N904">
            <v>0.8</v>
          </cell>
          <cell r="O904">
            <v>0</v>
          </cell>
          <cell r="P904">
            <v>156325.63899931335</v>
          </cell>
        </row>
        <row r="905">
          <cell r="A905">
            <v>580546695</v>
          </cell>
          <cell r="B905">
            <v>4.5</v>
          </cell>
          <cell r="C905">
            <v>50172.903814287143</v>
          </cell>
          <cell r="E905">
            <v>21935.779107055721</v>
          </cell>
          <cell r="F905">
            <v>2.2872633595288554</v>
          </cell>
          <cell r="G905">
            <v>50172.903814287143</v>
          </cell>
          <cell r="H905" t="str">
            <v>לא</v>
          </cell>
          <cell r="I905">
            <v>48267.744916210628</v>
          </cell>
          <cell r="J905">
            <v>2.2004116963725777</v>
          </cell>
          <cell r="K905">
            <v>48267.744916210628</v>
          </cell>
          <cell r="L905" t="str">
            <v>לא</v>
          </cell>
          <cell r="M905">
            <v>48249.622547949322</v>
          </cell>
          <cell r="N905">
            <v>2.1995855407036653</v>
          </cell>
          <cell r="O905">
            <v>-205.20227377835852</v>
          </cell>
          <cell r="P905">
            <v>48044.420274170967</v>
          </cell>
        </row>
        <row r="906">
          <cell r="A906">
            <v>580546851</v>
          </cell>
          <cell r="B906">
            <v>291.7</v>
          </cell>
          <cell r="C906">
            <v>17288.589728855364</v>
          </cell>
          <cell r="E906">
            <v>16960.41760566978</v>
          </cell>
          <cell r="F906">
            <v>1.0193492949770222</v>
          </cell>
          <cell r="G906">
            <v>17288.589728855364</v>
          </cell>
          <cell r="H906" t="str">
            <v>לא</v>
          </cell>
          <cell r="I906">
            <v>16632.10967581638</v>
          </cell>
          <cell r="J906">
            <v>0.98064269775151958</v>
          </cell>
          <cell r="K906">
            <v>16632.10967581638</v>
          </cell>
          <cell r="L906" t="str">
            <v>לא</v>
          </cell>
          <cell r="M906">
            <v>16625.865066356568</v>
          </cell>
          <cell r="N906">
            <v>0.98027451050489622</v>
          </cell>
          <cell r="O906">
            <v>-70.708642575558315</v>
          </cell>
          <cell r="P906">
            <v>16555.156423781009</v>
          </cell>
        </row>
        <row r="907">
          <cell r="A907">
            <v>580546992</v>
          </cell>
          <cell r="B907">
            <v>2.88</v>
          </cell>
          <cell r="C907">
            <v>32110.658441143773</v>
          </cell>
          <cell r="E907">
            <v>0</v>
          </cell>
          <cell r="F907">
            <v>0</v>
          </cell>
          <cell r="G907">
            <v>32110.658441143773</v>
          </cell>
          <cell r="H907" t="str">
            <v>לא</v>
          </cell>
          <cell r="I907">
            <v>30891.356746374804</v>
          </cell>
          <cell r="J907">
            <v>0</v>
          </cell>
          <cell r="K907">
            <v>30891.356746374804</v>
          </cell>
          <cell r="L907" t="str">
            <v>לא</v>
          </cell>
          <cell r="M907">
            <v>30879.758430687572</v>
          </cell>
          <cell r="N907">
            <v>0</v>
          </cell>
          <cell r="O907">
            <v>-131.32945521814949</v>
          </cell>
          <cell r="P907">
            <v>30748.428975469422</v>
          </cell>
        </row>
        <row r="908">
          <cell r="A908">
            <v>580547339</v>
          </cell>
          <cell r="B908">
            <v>278.88</v>
          </cell>
          <cell r="C908">
            <v>31699.329983599386</v>
          </cell>
          <cell r="E908">
            <v>52067.540115526725</v>
          </cell>
          <cell r="F908">
            <v>0.60881174553791784</v>
          </cell>
          <cell r="G908">
            <v>41654.032092421381</v>
          </cell>
          <cell r="H908" t="str">
            <v>כן</v>
          </cell>
          <cell r="I908">
            <v>41654.032092421381</v>
          </cell>
          <cell r="J908">
            <v>0.8</v>
          </cell>
          <cell r="K908">
            <v>41654.032092421381</v>
          </cell>
          <cell r="L908" t="str">
            <v>כן</v>
          </cell>
          <cell r="M908">
            <v>41654.032092421381</v>
          </cell>
          <cell r="N908">
            <v>0.8</v>
          </cell>
          <cell r="O908">
            <v>0</v>
          </cell>
          <cell r="P908">
            <v>41654.032092421381</v>
          </cell>
        </row>
        <row r="909">
          <cell r="A909">
            <v>580547578</v>
          </cell>
          <cell r="B909">
            <v>150.1</v>
          </cell>
          <cell r="C909">
            <v>8896.1855272581088</v>
          </cell>
          <cell r="E909">
            <v>4884.2164420288082</v>
          </cell>
          <cell r="F909">
            <v>1.8214150893695462</v>
          </cell>
          <cell r="G909">
            <v>8896.1855272581088</v>
          </cell>
          <cell r="H909" t="str">
            <v>לא</v>
          </cell>
          <cell r="I909">
            <v>8558.380741652516</v>
          </cell>
          <cell r="J909">
            <v>1.7522525553960773</v>
          </cell>
          <cell r="K909">
            <v>8558.380741652516</v>
          </cell>
          <cell r="L909" t="str">
            <v>לא</v>
          </cell>
          <cell r="M909">
            <v>8555.1674544399084</v>
          </cell>
          <cell r="N909">
            <v>1.7515946633368809</v>
          </cell>
          <cell r="O909">
            <v>-36.384529484371967</v>
          </cell>
          <cell r="P909">
            <v>8518.7829249555361</v>
          </cell>
        </row>
        <row r="910">
          <cell r="A910">
            <v>580548311</v>
          </cell>
          <cell r="B910">
            <v>43</v>
          </cell>
          <cell r="C910">
            <v>3547.3776758656177</v>
          </cell>
          <cell r="E910">
            <v>7127.9445366355576</v>
          </cell>
          <cell r="F910">
            <v>0.49767189652404425</v>
          </cell>
          <cell r="G910">
            <v>5702.3556293084466</v>
          </cell>
          <cell r="H910" t="str">
            <v>כן</v>
          </cell>
          <cell r="I910">
            <v>5702.3556293084466</v>
          </cell>
          <cell r="J910">
            <v>0.8</v>
          </cell>
          <cell r="K910">
            <v>5702.3556293084466</v>
          </cell>
          <cell r="L910" t="str">
            <v>כן</v>
          </cell>
          <cell r="M910">
            <v>5702.3556293084466</v>
          </cell>
          <cell r="N910">
            <v>0.8</v>
          </cell>
          <cell r="O910">
            <v>0</v>
          </cell>
          <cell r="P910">
            <v>5702.3556293084466</v>
          </cell>
        </row>
        <row r="911">
          <cell r="A911">
            <v>580548717</v>
          </cell>
          <cell r="B911">
            <v>10</v>
          </cell>
          <cell r="C911">
            <v>106478</v>
          </cell>
          <cell r="E911">
            <v>83867.259103628981</v>
          </cell>
          <cell r="F911">
            <v>1.2696015243377929</v>
          </cell>
          <cell r="G911">
            <v>106478</v>
          </cell>
          <cell r="H911" t="str">
            <v>לא</v>
          </cell>
          <cell r="I911">
            <v>102434.8314024586</v>
          </cell>
          <cell r="J911">
            <v>1.2213923824061896</v>
          </cell>
          <cell r="K911">
            <v>102434.8314024586</v>
          </cell>
          <cell r="L911" t="str">
            <v>לא</v>
          </cell>
          <cell r="M911">
            <v>102396.37172839091</v>
          </cell>
          <cell r="N911">
            <v>1.220933804476271</v>
          </cell>
          <cell r="O911">
            <v>-435.48461512706444</v>
          </cell>
          <cell r="P911">
            <v>101960.88711326385</v>
          </cell>
        </row>
        <row r="912">
          <cell r="A912">
            <v>580548907</v>
          </cell>
          <cell r="B912">
            <v>0</v>
          </cell>
          <cell r="C912">
            <v>0</v>
          </cell>
          <cell r="E912">
            <v>0</v>
          </cell>
          <cell r="F912">
            <v>0</v>
          </cell>
          <cell r="G912">
            <v>0</v>
          </cell>
          <cell r="H912" t="str">
            <v>לא</v>
          </cell>
          <cell r="I912">
            <v>0</v>
          </cell>
          <cell r="J912">
            <v>0</v>
          </cell>
          <cell r="K912">
            <v>0</v>
          </cell>
          <cell r="L912" t="str">
            <v>לא</v>
          </cell>
          <cell r="M912">
            <v>0</v>
          </cell>
          <cell r="N912">
            <v>0</v>
          </cell>
          <cell r="O912">
            <v>0</v>
          </cell>
          <cell r="P912">
            <v>0</v>
          </cell>
        </row>
        <row r="913">
          <cell r="A913">
            <v>580549483</v>
          </cell>
          <cell r="B913">
            <v>2.7</v>
          </cell>
          <cell r="C913">
            <v>30103.742288572288</v>
          </cell>
          <cell r="E913">
            <v>21935.779107055721</v>
          </cell>
          <cell r="F913">
            <v>1.3723580157173132</v>
          </cell>
          <cell r="G913">
            <v>30103.742288572288</v>
          </cell>
          <cell r="H913" t="str">
            <v>לא</v>
          </cell>
          <cell r="I913">
            <v>28960.646949726379</v>
          </cell>
          <cell r="J913">
            <v>1.3202470178235468</v>
          </cell>
          <cell r="K913">
            <v>28960.646949726379</v>
          </cell>
          <cell r="L913" t="str">
            <v>לא</v>
          </cell>
          <cell r="M913">
            <v>28949.773528769598</v>
          </cell>
          <cell r="N913">
            <v>1.3197513244221994</v>
          </cell>
          <cell r="O913">
            <v>-123.12136426701514</v>
          </cell>
          <cell r="P913">
            <v>28826.652164502582</v>
          </cell>
        </row>
        <row r="914">
          <cell r="A914">
            <v>580549558</v>
          </cell>
          <cell r="B914">
            <v>737.16</v>
          </cell>
          <cell r="C914">
            <v>71437.25523212472</v>
          </cell>
          <cell r="E914">
            <v>54440.422766503907</v>
          </cell>
          <cell r="F914">
            <v>1.3122097809291557</v>
          </cell>
          <cell r="G914">
            <v>71437.25523212472</v>
          </cell>
          <cell r="H914" t="str">
            <v>לא</v>
          </cell>
          <cell r="I914">
            <v>68724.649181587738</v>
          </cell>
          <cell r="J914">
            <v>1.2623827238878944</v>
          </cell>
          <cell r="K914">
            <v>68724.649181587738</v>
          </cell>
          <cell r="L914" t="str">
            <v>לא</v>
          </cell>
          <cell r="M914">
            <v>68698.846165448093</v>
          </cell>
          <cell r="N914">
            <v>1.2619087559275368</v>
          </cell>
          <cell r="O914">
            <v>-292.17139315629248</v>
          </cell>
          <cell r="P914">
            <v>68406.674772291793</v>
          </cell>
        </row>
        <row r="915">
          <cell r="A915">
            <v>580549830</v>
          </cell>
          <cell r="B915">
            <v>521.16000000000008</v>
          </cell>
          <cell r="C915">
            <v>16019.648518612044</v>
          </cell>
          <cell r="E915">
            <v>0</v>
          </cell>
          <cell r="F915">
            <v>0</v>
          </cell>
          <cell r="G915">
            <v>16019.648518612044</v>
          </cell>
          <cell r="H915" t="str">
            <v>לא</v>
          </cell>
          <cell r="I915">
            <v>15411.352534144804</v>
          </cell>
          <cell r="J915">
            <v>0</v>
          </cell>
          <cell r="K915">
            <v>15411.352534144804</v>
          </cell>
          <cell r="L915" t="str">
            <v>לא</v>
          </cell>
          <cell r="M915">
            <v>15405.566264110574</v>
          </cell>
          <cell r="N915">
            <v>0</v>
          </cell>
          <cell r="O915">
            <v>-65.518797024724492</v>
          </cell>
          <cell r="P915">
            <v>15340.047467085849</v>
          </cell>
        </row>
        <row r="916">
          <cell r="A916">
            <v>580550218</v>
          </cell>
          <cell r="B916">
            <v>8</v>
          </cell>
          <cell r="C916">
            <v>46223.91531525887</v>
          </cell>
          <cell r="E916">
            <v>71502.881190482207</v>
          </cell>
          <cell r="F916">
            <v>0.64646227600422579</v>
          </cell>
          <cell r="G916">
            <v>57202.30495238577</v>
          </cell>
          <cell r="H916" t="str">
            <v>כן</v>
          </cell>
          <cell r="I916">
            <v>57202.30495238577</v>
          </cell>
          <cell r="J916">
            <v>0.8</v>
          </cell>
          <cell r="K916">
            <v>57202.30495238577</v>
          </cell>
          <cell r="L916" t="str">
            <v>כן</v>
          </cell>
          <cell r="M916">
            <v>57202.30495238577</v>
          </cell>
          <cell r="N916">
            <v>0.8</v>
          </cell>
          <cell r="O916">
            <v>0</v>
          </cell>
          <cell r="P916">
            <v>57202.30495238577</v>
          </cell>
        </row>
        <row r="917">
          <cell r="A917">
            <v>580550374</v>
          </cell>
          <cell r="B917">
            <v>46</v>
          </cell>
          <cell r="C917">
            <v>3807.1690180619753</v>
          </cell>
          <cell r="E917">
            <v>3465.3149651417525</v>
          </cell>
          <cell r="F917">
            <v>1.0986502111233745</v>
          </cell>
          <cell r="G917">
            <v>3807.1690180619753</v>
          </cell>
          <cell r="H917" t="str">
            <v>לא</v>
          </cell>
          <cell r="I917">
            <v>3662.6036973444493</v>
          </cell>
          <cell r="J917">
            <v>1.0569324099503972</v>
          </cell>
          <cell r="K917">
            <v>3662.6036973444493</v>
          </cell>
          <cell r="L917" t="str">
            <v>לא</v>
          </cell>
          <cell r="M917">
            <v>3661.2285543143844</v>
          </cell>
          <cell r="N917">
            <v>1.0565355793465712</v>
          </cell>
          <cell r="O917">
            <v>-15.570949252938668</v>
          </cell>
          <cell r="P917">
            <v>3645.6576050614458</v>
          </cell>
        </row>
        <row r="918">
          <cell r="A918">
            <v>580550432</v>
          </cell>
          <cell r="B918">
            <v>5.25</v>
          </cell>
          <cell r="C918">
            <v>25826.571133563411</v>
          </cell>
          <cell r="E918">
            <v>28108.360216186673</v>
          </cell>
          <cell r="F918">
            <v>0.91882169343662901</v>
          </cell>
          <cell r="G918">
            <v>25826.571133563411</v>
          </cell>
          <cell r="H918" t="str">
            <v>לא</v>
          </cell>
          <cell r="I918">
            <v>24845.887974700614</v>
          </cell>
          <cell r="J918">
            <v>0.88393231706176478</v>
          </cell>
          <cell r="K918">
            <v>24845.887974700614</v>
          </cell>
          <cell r="L918" t="str">
            <v>לא</v>
          </cell>
          <cell r="M918">
            <v>24836.559460753295</v>
          </cell>
          <cell r="N918">
            <v>0.88360044021531869</v>
          </cell>
          <cell r="O918">
            <v>-105.62815220187846</v>
          </cell>
          <cell r="P918">
            <v>24730.931308551415</v>
          </cell>
        </row>
        <row r="919">
          <cell r="A919">
            <v>580551323</v>
          </cell>
          <cell r="B919">
            <v>118.14</v>
          </cell>
          <cell r="C919">
            <v>77644.971740561741</v>
          </cell>
          <cell r="E919">
            <v>67066.176455329609</v>
          </cell>
          <cell r="F919">
            <v>1.1577366691282645</v>
          </cell>
          <cell r="G919">
            <v>77644.971740561741</v>
          </cell>
          <cell r="H919" t="str">
            <v>לא</v>
          </cell>
          <cell r="I919">
            <v>74696.647096048982</v>
          </cell>
          <cell r="J919">
            <v>1.1137752447510074</v>
          </cell>
          <cell r="K919">
            <v>74696.647096048982</v>
          </cell>
          <cell r="L919" t="str">
            <v>לא</v>
          </cell>
          <cell r="M919">
            <v>74668.601863173302</v>
          </cell>
          <cell r="N919">
            <v>1.1133570722181754</v>
          </cell>
          <cell r="O919">
            <v>-317.56034706690889</v>
          </cell>
          <cell r="P919">
            <v>74351.041516106387</v>
          </cell>
        </row>
        <row r="920">
          <cell r="A920">
            <v>580551588</v>
          </cell>
          <cell r="B920">
            <v>0</v>
          </cell>
          <cell r="C920">
            <v>0</v>
          </cell>
          <cell r="E920">
            <v>0</v>
          </cell>
          <cell r="F920">
            <v>0</v>
          </cell>
          <cell r="G920">
            <v>0</v>
          </cell>
          <cell r="H920" t="str">
            <v>לא</v>
          </cell>
          <cell r="I920">
            <v>0</v>
          </cell>
          <cell r="J920">
            <v>0</v>
          </cell>
          <cell r="K920">
            <v>0</v>
          </cell>
          <cell r="L920" t="str">
            <v>לא</v>
          </cell>
          <cell r="M920">
            <v>0</v>
          </cell>
          <cell r="N920">
            <v>0</v>
          </cell>
          <cell r="O920">
            <v>0</v>
          </cell>
          <cell r="P920">
            <v>0</v>
          </cell>
        </row>
        <row r="921">
          <cell r="A921">
            <v>580551802</v>
          </cell>
          <cell r="B921">
            <v>4.38</v>
          </cell>
          <cell r="C921">
            <v>21546.73934571576</v>
          </cell>
          <cell r="E921">
            <v>16162.307124307339</v>
          </cell>
          <cell r="F921">
            <v>1.3331475005391087</v>
          </cell>
          <cell r="G921">
            <v>21546.73934571576</v>
          </cell>
          <cell r="H921" t="str">
            <v>לא</v>
          </cell>
          <cell r="I921">
            <v>20728.569396035942</v>
          </cell>
          <cell r="J921">
            <v>1.2825253991653929</v>
          </cell>
          <cell r="K921">
            <v>20728.569396035942</v>
          </cell>
          <cell r="L921" t="str">
            <v>לא</v>
          </cell>
          <cell r="M921">
            <v>20720.786750114177</v>
          </cell>
          <cell r="N921">
            <v>1.2820438685360149</v>
          </cell>
          <cell r="O921">
            <v>-88.124058408424318</v>
          </cell>
          <cell r="P921">
            <v>20632.662691705755</v>
          </cell>
        </row>
        <row r="922">
          <cell r="A922">
            <v>580552107</v>
          </cell>
          <cell r="B922">
            <v>0</v>
          </cell>
          <cell r="C922">
            <v>0</v>
          </cell>
          <cell r="E922">
            <v>0</v>
          </cell>
          <cell r="F922">
            <v>0</v>
          </cell>
          <cell r="G922">
            <v>0</v>
          </cell>
          <cell r="H922" t="str">
            <v>לא</v>
          </cell>
          <cell r="I922">
            <v>0</v>
          </cell>
          <cell r="J922">
            <v>0</v>
          </cell>
          <cell r="K922">
            <v>0</v>
          </cell>
          <cell r="L922" t="str">
            <v>לא</v>
          </cell>
          <cell r="M922">
            <v>0</v>
          </cell>
          <cell r="N922">
            <v>0</v>
          </cell>
          <cell r="O922">
            <v>0</v>
          </cell>
          <cell r="P922">
            <v>0</v>
          </cell>
        </row>
        <row r="923">
          <cell r="A923">
            <v>580552461</v>
          </cell>
          <cell r="B923">
            <v>45.375</v>
          </cell>
          <cell r="C923">
            <v>237233.28621855733</v>
          </cell>
          <cell r="E923">
            <v>314841.77976736601</v>
          </cell>
          <cell r="F923">
            <v>0.75350001640140341</v>
          </cell>
          <cell r="G923">
            <v>251873.42381389282</v>
          </cell>
          <cell r="H923" t="str">
            <v>כן</v>
          </cell>
          <cell r="I923">
            <v>251873.42381389282</v>
          </cell>
          <cell r="J923">
            <v>0.8</v>
          </cell>
          <cell r="K923">
            <v>251873.42381389282</v>
          </cell>
          <cell r="L923" t="str">
            <v>כן</v>
          </cell>
          <cell r="M923">
            <v>251873.42381389282</v>
          </cell>
          <cell r="N923">
            <v>0.8</v>
          </cell>
          <cell r="O923">
            <v>0</v>
          </cell>
          <cell r="P923">
            <v>251873.42381389282</v>
          </cell>
        </row>
        <row r="924">
          <cell r="A924">
            <v>580552883</v>
          </cell>
          <cell r="B924">
            <v>0</v>
          </cell>
          <cell r="C924">
            <v>0</v>
          </cell>
          <cell r="E924">
            <v>0</v>
          </cell>
          <cell r="F924">
            <v>0</v>
          </cell>
          <cell r="G924">
            <v>0</v>
          </cell>
          <cell r="H924" t="str">
            <v>לא</v>
          </cell>
          <cell r="I924">
            <v>0</v>
          </cell>
          <cell r="J924">
            <v>0</v>
          </cell>
          <cell r="K924">
            <v>0</v>
          </cell>
          <cell r="L924" t="str">
            <v>לא</v>
          </cell>
          <cell r="M924">
            <v>0</v>
          </cell>
          <cell r="N924">
            <v>0</v>
          </cell>
          <cell r="O924">
            <v>0</v>
          </cell>
          <cell r="P924">
            <v>0</v>
          </cell>
        </row>
        <row r="925">
          <cell r="A925">
            <v>580553022</v>
          </cell>
          <cell r="B925">
            <v>5.0999999999999996</v>
          </cell>
          <cell r="C925">
            <v>25088.669101175888</v>
          </cell>
          <cell r="E925">
            <v>38789.537098337612</v>
          </cell>
          <cell r="F925">
            <v>0.6467895978642938</v>
          </cell>
          <cell r="G925">
            <v>31031.629678670091</v>
          </cell>
          <cell r="H925" t="str">
            <v>כן</v>
          </cell>
          <cell r="I925">
            <v>31031.629678670091</v>
          </cell>
          <cell r="J925">
            <v>0.8</v>
          </cell>
          <cell r="K925">
            <v>31031.629678670091</v>
          </cell>
          <cell r="L925" t="str">
            <v>כן</v>
          </cell>
          <cell r="M925">
            <v>31031.629678670091</v>
          </cell>
          <cell r="N925">
            <v>0.8</v>
          </cell>
          <cell r="O925">
            <v>0</v>
          </cell>
          <cell r="P925">
            <v>31031.629678670091</v>
          </cell>
        </row>
        <row r="926">
          <cell r="A926">
            <v>580553097</v>
          </cell>
          <cell r="B926">
            <v>0</v>
          </cell>
          <cell r="C926">
            <v>0</v>
          </cell>
          <cell r="E926">
            <v>62456.037735366983</v>
          </cell>
          <cell r="F926">
            <v>0</v>
          </cell>
          <cell r="G926">
            <v>0</v>
          </cell>
          <cell r="H926" t="str">
            <v>לא</v>
          </cell>
          <cell r="I926">
            <v>0</v>
          </cell>
          <cell r="J926">
            <v>0</v>
          </cell>
          <cell r="K926">
            <v>0</v>
          </cell>
          <cell r="L926" t="str">
            <v>לא</v>
          </cell>
          <cell r="M926">
            <v>0</v>
          </cell>
          <cell r="N926">
            <v>0</v>
          </cell>
          <cell r="O926">
            <v>0</v>
          </cell>
          <cell r="P926">
            <v>0</v>
          </cell>
        </row>
        <row r="927">
          <cell r="A927">
            <v>580553741</v>
          </cell>
          <cell r="B927">
            <v>86.999999999999986</v>
          </cell>
          <cell r="C927">
            <v>204957.73900286149</v>
          </cell>
          <cell r="E927">
            <v>191685.6606968361</v>
          </cell>
          <cell r="F927">
            <v>1.0692387644322341</v>
          </cell>
          <cell r="G927">
            <v>204957.73900286149</v>
          </cell>
          <cell r="H927" t="str">
            <v>לא</v>
          </cell>
          <cell r="I927">
            <v>197175.11072134366</v>
          </cell>
          <cell r="J927">
            <v>1.0286377708408221</v>
          </cell>
          <cell r="K927">
            <v>197175.11072134366</v>
          </cell>
          <cell r="L927" t="str">
            <v>לא</v>
          </cell>
          <cell r="M927">
            <v>197101.0803315946</v>
          </cell>
          <cell r="N927">
            <v>1.02825156360195</v>
          </cell>
          <cell r="O927">
            <v>-838.25712435408695</v>
          </cell>
          <cell r="P927">
            <v>196262.82320724052</v>
          </cell>
        </row>
        <row r="928">
          <cell r="A928">
            <v>580555647</v>
          </cell>
          <cell r="B928">
            <v>32.055999999999997</v>
          </cell>
          <cell r="C928">
            <v>157694.58366809692</v>
          </cell>
          <cell r="E928">
            <v>158250.06801713098</v>
          </cell>
          <cell r="F928">
            <v>0.99648983184655615</v>
          </cell>
          <cell r="G928">
            <v>157694.58366809692</v>
          </cell>
          <cell r="H928" t="str">
            <v>לא</v>
          </cell>
          <cell r="I928">
            <v>151706.62569847677</v>
          </cell>
          <cell r="J928">
            <v>0.95865125114546001</v>
          </cell>
          <cell r="K928">
            <v>151706.62569847677</v>
          </cell>
          <cell r="L928" t="str">
            <v>לא</v>
          </cell>
          <cell r="M928">
            <v>151649.66668074433</v>
          </cell>
          <cell r="N928">
            <v>0.9582913206983763</v>
          </cell>
          <cell r="O928">
            <v>-644.95543752065078</v>
          </cell>
          <cell r="P928">
            <v>151004.71124322366</v>
          </cell>
        </row>
        <row r="929">
          <cell r="A929">
            <v>580556447</v>
          </cell>
          <cell r="B929">
            <v>0</v>
          </cell>
          <cell r="C929">
            <v>0</v>
          </cell>
          <cell r="E929">
            <v>0</v>
          </cell>
          <cell r="F929">
            <v>0</v>
          </cell>
          <cell r="G929">
            <v>0</v>
          </cell>
          <cell r="H929" t="str">
            <v>לא</v>
          </cell>
          <cell r="I929">
            <v>0</v>
          </cell>
          <cell r="J929">
            <v>0</v>
          </cell>
          <cell r="K929">
            <v>0</v>
          </cell>
          <cell r="L929" t="str">
            <v>לא</v>
          </cell>
          <cell r="M929">
            <v>0</v>
          </cell>
          <cell r="N929">
            <v>0</v>
          </cell>
          <cell r="O929">
            <v>0</v>
          </cell>
          <cell r="P929">
            <v>0</v>
          </cell>
        </row>
        <row r="930">
          <cell r="A930">
            <v>580557965</v>
          </cell>
          <cell r="B930">
            <v>0</v>
          </cell>
          <cell r="C930">
            <v>0</v>
          </cell>
          <cell r="E930">
            <v>108345.99229092625</v>
          </cell>
          <cell r="F930">
            <v>0</v>
          </cell>
          <cell r="G930">
            <v>0</v>
          </cell>
          <cell r="H930" t="str">
            <v>לא</v>
          </cell>
          <cell r="I930">
            <v>0</v>
          </cell>
          <cell r="J930">
            <v>0</v>
          </cell>
          <cell r="K930">
            <v>0</v>
          </cell>
          <cell r="L930" t="str">
            <v>לא</v>
          </cell>
          <cell r="M930">
            <v>0</v>
          </cell>
          <cell r="N930">
            <v>0</v>
          </cell>
          <cell r="O930">
            <v>0</v>
          </cell>
          <cell r="P930">
            <v>0</v>
          </cell>
        </row>
        <row r="931">
          <cell r="A931">
            <v>580558708</v>
          </cell>
          <cell r="B931">
            <v>1.6560000000000001</v>
          </cell>
          <cell r="C931">
            <v>18463.628603657671</v>
          </cell>
          <cell r="E931">
            <v>0</v>
          </cell>
          <cell r="F931">
            <v>0</v>
          </cell>
          <cell r="G931">
            <v>18463.628603657671</v>
          </cell>
          <cell r="H931" t="str">
            <v>לא</v>
          </cell>
          <cell r="I931">
            <v>17762.530129165512</v>
          </cell>
          <cell r="J931">
            <v>0</v>
          </cell>
          <cell r="K931">
            <v>17762.530129165512</v>
          </cell>
          <cell r="L931" t="str">
            <v>לא</v>
          </cell>
          <cell r="M931">
            <v>17755.861097645353</v>
          </cell>
          <cell r="N931">
            <v>0</v>
          </cell>
          <cell r="O931">
            <v>-75.514436750435948</v>
          </cell>
          <cell r="P931">
            <v>17680.346660894917</v>
          </cell>
        </row>
        <row r="932">
          <cell r="A932">
            <v>580559110</v>
          </cell>
          <cell r="B932">
            <v>0</v>
          </cell>
          <cell r="C932">
            <v>0</v>
          </cell>
          <cell r="E932">
            <v>0</v>
          </cell>
          <cell r="F932">
            <v>0</v>
          </cell>
          <cell r="G932">
            <v>0</v>
          </cell>
          <cell r="H932" t="str">
            <v>לא</v>
          </cell>
          <cell r="I932">
            <v>0</v>
          </cell>
          <cell r="J932">
            <v>0</v>
          </cell>
          <cell r="K932">
            <v>0</v>
          </cell>
          <cell r="L932" t="str">
            <v>לא</v>
          </cell>
          <cell r="M932">
            <v>0</v>
          </cell>
          <cell r="N932">
            <v>0</v>
          </cell>
          <cell r="O932">
            <v>0</v>
          </cell>
          <cell r="P932">
            <v>0</v>
          </cell>
        </row>
        <row r="933">
          <cell r="A933">
            <v>580559623</v>
          </cell>
          <cell r="B933">
            <v>2.5</v>
          </cell>
          <cell r="C933">
            <v>12298.367206458768</v>
          </cell>
          <cell r="E933">
            <v>28108.360216186673</v>
          </cell>
          <cell r="F933">
            <v>0.43753413973172817</v>
          </cell>
          <cell r="G933">
            <v>22486.68817294934</v>
          </cell>
          <cell r="H933" t="str">
            <v>כן</v>
          </cell>
          <cell r="I933">
            <v>22486.68817294934</v>
          </cell>
          <cell r="J933">
            <v>0.8</v>
          </cell>
          <cell r="K933">
            <v>22486.68817294934</v>
          </cell>
          <cell r="L933" t="str">
            <v>כן</v>
          </cell>
          <cell r="M933">
            <v>22486.68817294934</v>
          </cell>
          <cell r="N933">
            <v>0.8</v>
          </cell>
          <cell r="O933">
            <v>0</v>
          </cell>
          <cell r="P933">
            <v>22486.68817294934</v>
          </cell>
        </row>
        <row r="934">
          <cell r="A934">
            <v>580560548</v>
          </cell>
          <cell r="B934">
            <v>23.318999999999999</v>
          </cell>
          <cell r="C934">
            <v>114714.24995496479</v>
          </cell>
          <cell r="E934">
            <v>96200.862839898895</v>
          </cell>
          <cell r="F934">
            <v>1.1924451254234234</v>
          </cell>
          <cell r="G934">
            <v>114714.24995496479</v>
          </cell>
          <cell r="H934" t="str">
            <v>לא</v>
          </cell>
          <cell r="I934">
            <v>110358.3355584845</v>
          </cell>
          <cell r="J934">
            <v>1.1471657561133002</v>
          </cell>
          <cell r="K934">
            <v>110358.3355584845</v>
          </cell>
          <cell r="L934" t="str">
            <v>לא</v>
          </cell>
          <cell r="M934">
            <v>110316.9009648202</v>
          </cell>
          <cell r="N934">
            <v>1.1467350469445763</v>
          </cell>
          <cell r="O934">
            <v>-469.17007260868644</v>
          </cell>
          <cell r="P934">
            <v>109847.73089221152</v>
          </cell>
        </row>
        <row r="935">
          <cell r="A935">
            <v>580560753</v>
          </cell>
          <cell r="B935">
            <v>0</v>
          </cell>
          <cell r="C935">
            <v>0</v>
          </cell>
          <cell r="E935">
            <v>0</v>
          </cell>
          <cell r="F935">
            <v>0</v>
          </cell>
          <cell r="G935">
            <v>0</v>
          </cell>
          <cell r="H935" t="str">
            <v>לא</v>
          </cell>
          <cell r="I935">
            <v>0</v>
          </cell>
          <cell r="J935">
            <v>0</v>
          </cell>
          <cell r="K935">
            <v>0</v>
          </cell>
          <cell r="L935" t="str">
            <v>לא</v>
          </cell>
          <cell r="M935">
            <v>0</v>
          </cell>
          <cell r="N935">
            <v>0</v>
          </cell>
          <cell r="O935">
            <v>0</v>
          </cell>
          <cell r="P935">
            <v>0</v>
          </cell>
        </row>
        <row r="936">
          <cell r="A936">
            <v>580561868</v>
          </cell>
          <cell r="B936">
            <v>39</v>
          </cell>
          <cell r="C936">
            <v>7211.496708740593</v>
          </cell>
          <cell r="E936">
            <v>11394.039210094974</v>
          </cell>
          <cell r="F936">
            <v>0.63291836861078188</v>
          </cell>
          <cell r="G936">
            <v>9115.2313680759798</v>
          </cell>
          <cell r="H936" t="str">
            <v>כן</v>
          </cell>
          <cell r="I936">
            <v>9115.2313680759798</v>
          </cell>
          <cell r="J936">
            <v>0.8</v>
          </cell>
          <cell r="K936">
            <v>9115.2313680759798</v>
          </cell>
          <cell r="L936" t="str">
            <v>כן</v>
          </cell>
          <cell r="M936">
            <v>9115.2313680759798</v>
          </cell>
          <cell r="N936">
            <v>0.8</v>
          </cell>
          <cell r="O936">
            <v>0</v>
          </cell>
          <cell r="P936">
            <v>9115.2313680759798</v>
          </cell>
        </row>
        <row r="937">
          <cell r="A937">
            <v>580561918</v>
          </cell>
          <cell r="B937">
            <v>5.75</v>
          </cell>
          <cell r="C937">
            <v>28286.244574855165</v>
          </cell>
          <cell r="E937">
            <v>64649.228497229349</v>
          </cell>
          <cell r="F937">
            <v>0.43753413973172811</v>
          </cell>
          <cell r="G937">
            <v>51719.382797783481</v>
          </cell>
          <cell r="H937" t="str">
            <v>כן</v>
          </cell>
          <cell r="I937">
            <v>51719.382797783481</v>
          </cell>
          <cell r="J937">
            <v>0.8</v>
          </cell>
          <cell r="K937">
            <v>51719.382797783481</v>
          </cell>
          <cell r="L937" t="str">
            <v>כן</v>
          </cell>
          <cell r="M937">
            <v>51719.382797783481</v>
          </cell>
          <cell r="N937">
            <v>0.8</v>
          </cell>
          <cell r="O937">
            <v>0</v>
          </cell>
          <cell r="P937">
            <v>51719.382797783481</v>
          </cell>
        </row>
        <row r="938">
          <cell r="A938">
            <v>580562494</v>
          </cell>
          <cell r="B938">
            <v>13</v>
          </cell>
          <cell r="C938">
            <v>63951.509473585589</v>
          </cell>
          <cell r="E938">
            <v>73081.736562085352</v>
          </cell>
          <cell r="F938">
            <v>0.87506827946345622</v>
          </cell>
          <cell r="G938">
            <v>63951.509473585589</v>
          </cell>
          <cell r="H938" t="str">
            <v>לא</v>
          </cell>
          <cell r="I938">
            <v>61523.151175449144</v>
          </cell>
          <cell r="J938">
            <v>0.8418403019635855</v>
          </cell>
          <cell r="K938">
            <v>61523.151175449144</v>
          </cell>
          <cell r="L938" t="str">
            <v>לא</v>
          </cell>
          <cell r="M938">
            <v>61500.05199805578</v>
          </cell>
          <cell r="N938">
            <v>0.84152422877649402</v>
          </cell>
          <cell r="O938">
            <v>-261.55542449988957</v>
          </cell>
          <cell r="P938">
            <v>61238.496573555887</v>
          </cell>
        </row>
        <row r="939">
          <cell r="A939">
            <v>580563120</v>
          </cell>
          <cell r="B939">
            <v>10.875</v>
          </cell>
          <cell r="C939">
            <v>74524.779480091674</v>
          </cell>
          <cell r="E939">
            <v>148311.47271399136</v>
          </cell>
          <cell r="F939">
            <v>0.50248829787974436</v>
          </cell>
          <cell r="G939">
            <v>118649.1781711931</v>
          </cell>
          <cell r="H939" t="str">
            <v>כן</v>
          </cell>
          <cell r="I939">
            <v>118649.1781711931</v>
          </cell>
          <cell r="J939">
            <v>0.8</v>
          </cell>
          <cell r="K939">
            <v>118649.1781711931</v>
          </cell>
          <cell r="L939" t="str">
            <v>כן</v>
          </cell>
          <cell r="M939">
            <v>118649.1781711931</v>
          </cell>
          <cell r="N939">
            <v>0.8</v>
          </cell>
          <cell r="O939">
            <v>0</v>
          </cell>
          <cell r="P939">
            <v>118649.1781711931</v>
          </cell>
        </row>
        <row r="940">
          <cell r="A940">
            <v>580563146</v>
          </cell>
          <cell r="B940">
            <v>465.5</v>
          </cell>
          <cell r="C940">
            <v>86075.685074839639</v>
          </cell>
          <cell r="E940">
            <v>114237.62790643048</v>
          </cell>
          <cell r="F940">
            <v>0.75347927519417968</v>
          </cell>
          <cell r="G940">
            <v>91390.102325144398</v>
          </cell>
          <cell r="H940" t="str">
            <v>כן</v>
          </cell>
          <cell r="I940">
            <v>91390.102325144398</v>
          </cell>
          <cell r="J940">
            <v>0.80000000000000016</v>
          </cell>
          <cell r="K940">
            <v>91390.102325144398</v>
          </cell>
          <cell r="L940" t="str">
            <v>כן</v>
          </cell>
          <cell r="M940">
            <v>91390.102325144398</v>
          </cell>
          <cell r="N940">
            <v>0.80000000000000016</v>
          </cell>
          <cell r="O940">
            <v>0</v>
          </cell>
          <cell r="P940">
            <v>91390.102325144398</v>
          </cell>
        </row>
        <row r="941">
          <cell r="A941">
            <v>580563575</v>
          </cell>
          <cell r="B941">
            <v>0</v>
          </cell>
          <cell r="C941">
            <v>0</v>
          </cell>
          <cell r="E941">
            <v>0</v>
          </cell>
          <cell r="F941">
            <v>0</v>
          </cell>
          <cell r="G941">
            <v>0</v>
          </cell>
          <cell r="H941" t="str">
            <v>לא</v>
          </cell>
          <cell r="I941">
            <v>0</v>
          </cell>
          <cell r="J941">
            <v>0</v>
          </cell>
          <cell r="K941">
            <v>0</v>
          </cell>
          <cell r="L941" t="str">
            <v>לא</v>
          </cell>
          <cell r="M941">
            <v>0</v>
          </cell>
          <cell r="N941">
            <v>0</v>
          </cell>
          <cell r="O941">
            <v>0</v>
          </cell>
          <cell r="P941">
            <v>0</v>
          </cell>
        </row>
        <row r="942">
          <cell r="A942">
            <v>580563625</v>
          </cell>
          <cell r="B942">
            <v>20.195</v>
          </cell>
          <cell r="C942">
            <v>225164.84278433979</v>
          </cell>
          <cell r="E942">
            <v>259725.71789951393</v>
          </cell>
          <cell r="F942">
            <v>0.86693318091608662</v>
          </cell>
          <cell r="G942">
            <v>225164.84278433979</v>
          </cell>
          <cell r="H942" t="str">
            <v>לא</v>
          </cell>
          <cell r="I942">
            <v>216614.91301841641</v>
          </cell>
          <cell r="J942">
            <v>0.83401410830722278</v>
          </cell>
          <cell r="K942">
            <v>216614.91301841641</v>
          </cell>
          <cell r="L942" t="str">
            <v>לא</v>
          </cell>
          <cell r="M942">
            <v>216533.58385685264</v>
          </cell>
          <cell r="N942">
            <v>0.83370097350400996</v>
          </cell>
          <cell r="O942">
            <v>-920.90220421198921</v>
          </cell>
          <cell r="P942">
            <v>215612.68165264066</v>
          </cell>
        </row>
        <row r="943">
          <cell r="A943">
            <v>580563740</v>
          </cell>
          <cell r="B943">
            <v>0</v>
          </cell>
          <cell r="C943">
            <v>0</v>
          </cell>
          <cell r="E943">
            <v>0</v>
          </cell>
          <cell r="F943">
            <v>0</v>
          </cell>
          <cell r="G943">
            <v>0</v>
          </cell>
          <cell r="H943" t="str">
            <v>לא</v>
          </cell>
          <cell r="I943">
            <v>0</v>
          </cell>
          <cell r="J943">
            <v>0</v>
          </cell>
          <cell r="K943">
            <v>0</v>
          </cell>
          <cell r="L943" t="str">
            <v>לא</v>
          </cell>
          <cell r="M943">
            <v>0</v>
          </cell>
          <cell r="N943">
            <v>0</v>
          </cell>
          <cell r="O943">
            <v>0</v>
          </cell>
          <cell r="P943">
            <v>0</v>
          </cell>
        </row>
        <row r="944">
          <cell r="A944">
            <v>580564110</v>
          </cell>
          <cell r="B944">
            <v>0</v>
          </cell>
          <cell r="C944">
            <v>0</v>
          </cell>
          <cell r="E944">
            <v>0</v>
          </cell>
          <cell r="F944">
            <v>0</v>
          </cell>
          <cell r="G944">
            <v>0</v>
          </cell>
          <cell r="H944" t="str">
            <v>לא</v>
          </cell>
          <cell r="I944">
            <v>0</v>
          </cell>
          <cell r="J944">
            <v>0</v>
          </cell>
          <cell r="K944">
            <v>0</v>
          </cell>
          <cell r="L944" t="str">
            <v>לא</v>
          </cell>
          <cell r="M944">
            <v>0</v>
          </cell>
          <cell r="N944">
            <v>0</v>
          </cell>
          <cell r="O944">
            <v>0</v>
          </cell>
          <cell r="P944">
            <v>0</v>
          </cell>
        </row>
        <row r="945">
          <cell r="A945">
            <v>580564334</v>
          </cell>
          <cell r="B945">
            <v>450.9</v>
          </cell>
          <cell r="C945">
            <v>38371.452152575366</v>
          </cell>
          <cell r="E945">
            <v>27128.315137519119</v>
          </cell>
          <cell r="F945">
            <v>1.414442878522401</v>
          </cell>
          <cell r="G945">
            <v>38371.452152575366</v>
          </cell>
          <cell r="H945" t="str">
            <v>לא</v>
          </cell>
          <cell r="I945">
            <v>36914.416423266448</v>
          </cell>
          <cell r="J945">
            <v>1.3607338397589208</v>
          </cell>
          <cell r="K945">
            <v>36914.416423266448</v>
          </cell>
          <cell r="L945" t="str">
            <v>לא</v>
          </cell>
          <cell r="M945">
            <v>36900.556719446955</v>
          </cell>
          <cell r="N945">
            <v>1.3602229453760875</v>
          </cell>
          <cell r="O945">
            <v>-156.93548970238786</v>
          </cell>
          <cell r="P945">
            <v>36743.621229744567</v>
          </cell>
        </row>
        <row r="946">
          <cell r="A946">
            <v>580564961</v>
          </cell>
          <cell r="B946">
            <v>20.399999999999999</v>
          </cell>
          <cell r="C946">
            <v>117870.98405391013</v>
          </cell>
          <cell r="E946">
            <v>117979.75396429564</v>
          </cell>
          <cell r="F946">
            <v>0.99907806291562173</v>
          </cell>
          <cell r="G946">
            <v>117870.98405391013</v>
          </cell>
          <cell r="H946" t="str">
            <v>לא</v>
          </cell>
          <cell r="I946">
            <v>113395.20256582741</v>
          </cell>
          <cell r="J946">
            <v>0.96114120224512711</v>
          </cell>
          <cell r="K946">
            <v>113395.20256582741</v>
          </cell>
          <cell r="L946" t="str">
            <v>לא</v>
          </cell>
          <cell r="M946">
            <v>113352.62776512913</v>
          </cell>
          <cell r="N946">
            <v>0.96078033693334519</v>
          </cell>
          <cell r="O946">
            <v>-482.08080660197794</v>
          </cell>
          <cell r="P946">
            <v>112870.54695852715</v>
          </cell>
        </row>
        <row r="947">
          <cell r="A947">
            <v>580565406</v>
          </cell>
          <cell r="B947">
            <v>29.900000000000002</v>
          </cell>
          <cell r="C947">
            <v>172761.88349078002</v>
          </cell>
          <cell r="E947">
            <v>287799.09679169086</v>
          </cell>
          <cell r="F947">
            <v>0.60028639914678106</v>
          </cell>
          <cell r="G947">
            <v>230239.27743335269</v>
          </cell>
          <cell r="H947" t="str">
            <v>כן</v>
          </cell>
          <cell r="I947">
            <v>230239.27743335269</v>
          </cell>
          <cell r="J947">
            <v>0.8</v>
          </cell>
          <cell r="K947">
            <v>230239.27743335269</v>
          </cell>
          <cell r="L947" t="str">
            <v>כן</v>
          </cell>
          <cell r="M947">
            <v>230239.27743335269</v>
          </cell>
          <cell r="N947">
            <v>0.8</v>
          </cell>
          <cell r="O947">
            <v>0</v>
          </cell>
          <cell r="P947">
            <v>230239.27743335269</v>
          </cell>
        </row>
        <row r="948">
          <cell r="A948">
            <v>580565976</v>
          </cell>
          <cell r="B948">
            <v>18.375</v>
          </cell>
          <cell r="C948">
            <v>204872.69057500586</v>
          </cell>
          <cell r="E948">
            <v>173658.25126419112</v>
          </cell>
          <cell r="F948">
            <v>1.1797463643885677</v>
          </cell>
          <cell r="G948">
            <v>204872.69057500586</v>
          </cell>
          <cell r="H948" t="str">
            <v>לא</v>
          </cell>
          <cell r="I948">
            <v>197093.29174119345</v>
          </cell>
          <cell r="J948">
            <v>1.1349491907605931</v>
          </cell>
          <cell r="K948">
            <v>197093.29174119345</v>
          </cell>
          <cell r="L948" t="str">
            <v>לא</v>
          </cell>
          <cell r="M948">
            <v>197019.29207079313</v>
          </cell>
          <cell r="N948">
            <v>1.1345230683629437</v>
          </cell>
          <cell r="O948">
            <v>-837.90928459496433</v>
          </cell>
          <cell r="P948">
            <v>196181.38278619817</v>
          </cell>
        </row>
        <row r="949">
          <cell r="A949">
            <v>580566057</v>
          </cell>
          <cell r="B949">
            <v>0</v>
          </cell>
          <cell r="C949">
            <v>0</v>
          </cell>
          <cell r="E949">
            <v>120646.78508880646</v>
          </cell>
          <cell r="F949">
            <v>0</v>
          </cell>
          <cell r="G949">
            <v>0</v>
          </cell>
          <cell r="H949" t="str">
            <v>לא</v>
          </cell>
          <cell r="I949">
            <v>0</v>
          </cell>
          <cell r="J949">
            <v>0</v>
          </cell>
          <cell r="K949">
            <v>0</v>
          </cell>
          <cell r="L949" t="str">
            <v>לא</v>
          </cell>
          <cell r="M949">
            <v>0</v>
          </cell>
          <cell r="N949">
            <v>0</v>
          </cell>
          <cell r="O949">
            <v>0</v>
          </cell>
          <cell r="P949">
            <v>0</v>
          </cell>
        </row>
        <row r="950">
          <cell r="A950">
            <v>580566164</v>
          </cell>
          <cell r="B950">
            <v>60.5</v>
          </cell>
          <cell r="C950">
            <v>11187.06540714887</v>
          </cell>
          <cell r="E950">
            <v>22193.60680922847</v>
          </cell>
          <cell r="F950">
            <v>0.50406702719889152</v>
          </cell>
          <cell r="G950">
            <v>17754.885447382778</v>
          </cell>
          <cell r="H950" t="str">
            <v>כן</v>
          </cell>
          <cell r="I950">
            <v>17754.885447382778</v>
          </cell>
          <cell r="J950">
            <v>0.8</v>
          </cell>
          <cell r="K950">
            <v>17754.885447382778</v>
          </cell>
          <cell r="L950" t="str">
            <v>כן</v>
          </cell>
          <cell r="M950">
            <v>17754.885447382778</v>
          </cell>
          <cell r="N950">
            <v>0.8</v>
          </cell>
          <cell r="O950">
            <v>0</v>
          </cell>
          <cell r="P950">
            <v>17754.885447382778</v>
          </cell>
        </row>
        <row r="951">
          <cell r="A951">
            <v>580566743</v>
          </cell>
          <cell r="B951">
            <v>3</v>
          </cell>
          <cell r="C951">
            <v>33448.602542858098</v>
          </cell>
          <cell r="E951">
            <v>40215.595029602155</v>
          </cell>
          <cell r="F951">
            <v>0.83173213073776564</v>
          </cell>
          <cell r="G951">
            <v>33448.602542858098</v>
          </cell>
          <cell r="H951" t="str">
            <v>לא</v>
          </cell>
          <cell r="I951">
            <v>32178.496610807088</v>
          </cell>
          <cell r="J951">
            <v>0.80014970777184657</v>
          </cell>
          <cell r="K951">
            <v>32178.496610807088</v>
          </cell>
          <cell r="L951" t="str">
            <v>כן</v>
          </cell>
          <cell r="M951">
            <v>32178.496610807088</v>
          </cell>
          <cell r="N951">
            <v>0.80014970777184657</v>
          </cell>
          <cell r="O951">
            <v>0</v>
          </cell>
          <cell r="P951">
            <v>32178.496610807088</v>
          </cell>
        </row>
        <row r="952">
          <cell r="A952">
            <v>580566776</v>
          </cell>
          <cell r="B952">
            <v>0</v>
          </cell>
          <cell r="C952">
            <v>0</v>
          </cell>
          <cell r="E952">
            <v>0</v>
          </cell>
          <cell r="F952">
            <v>0</v>
          </cell>
          <cell r="G952">
            <v>0</v>
          </cell>
          <cell r="H952" t="str">
            <v>לא</v>
          </cell>
          <cell r="I952">
            <v>0</v>
          </cell>
          <cell r="J952">
            <v>0</v>
          </cell>
          <cell r="K952">
            <v>0</v>
          </cell>
          <cell r="L952" t="str">
            <v>לא</v>
          </cell>
          <cell r="M952">
            <v>0</v>
          </cell>
          <cell r="N952">
            <v>0</v>
          </cell>
          <cell r="O952">
            <v>0</v>
          </cell>
          <cell r="P952">
            <v>0</v>
          </cell>
        </row>
        <row r="953">
          <cell r="A953">
            <v>580567030</v>
          </cell>
          <cell r="B953">
            <v>0</v>
          </cell>
          <cell r="C953">
            <v>0</v>
          </cell>
          <cell r="E953">
            <v>17366.139345606076</v>
          </cell>
          <cell r="F953">
            <v>0</v>
          </cell>
          <cell r="G953">
            <v>0</v>
          </cell>
          <cell r="H953" t="str">
            <v>לא</v>
          </cell>
          <cell r="I953">
            <v>0</v>
          </cell>
          <cell r="J953">
            <v>0</v>
          </cell>
          <cell r="K953">
            <v>0</v>
          </cell>
          <cell r="L953" t="str">
            <v>לא</v>
          </cell>
          <cell r="M953">
            <v>0</v>
          </cell>
          <cell r="N953">
            <v>0</v>
          </cell>
          <cell r="O953">
            <v>0</v>
          </cell>
          <cell r="P953">
            <v>0</v>
          </cell>
        </row>
        <row r="954">
          <cell r="A954">
            <v>580567055</v>
          </cell>
          <cell r="B954">
            <v>272.83999999999997</v>
          </cell>
          <cell r="C954">
            <v>22844.187030370376</v>
          </cell>
          <cell r="E954">
            <v>69660.666538563193</v>
          </cell>
          <cell r="F954">
            <v>0.32793523469552427</v>
          </cell>
          <cell r="G954">
            <v>55728.53323085056</v>
          </cell>
          <cell r="H954" t="str">
            <v>כן</v>
          </cell>
          <cell r="I954">
            <v>55728.53323085056</v>
          </cell>
          <cell r="J954">
            <v>0.8</v>
          </cell>
          <cell r="K954">
            <v>55728.53323085056</v>
          </cell>
          <cell r="L954" t="str">
            <v>כן</v>
          </cell>
          <cell r="M954">
            <v>55728.53323085056</v>
          </cell>
          <cell r="N954">
            <v>0.8</v>
          </cell>
          <cell r="O954">
            <v>0</v>
          </cell>
          <cell r="P954">
            <v>55728.53323085056</v>
          </cell>
        </row>
        <row r="955">
          <cell r="A955">
            <v>580567519</v>
          </cell>
          <cell r="B955">
            <v>0</v>
          </cell>
          <cell r="C955">
            <v>0</v>
          </cell>
          <cell r="E955">
            <v>0</v>
          </cell>
          <cell r="F955">
            <v>0</v>
          </cell>
          <cell r="G955">
            <v>0</v>
          </cell>
          <cell r="H955" t="str">
            <v>לא</v>
          </cell>
          <cell r="I955">
            <v>0</v>
          </cell>
          <cell r="J955">
            <v>0</v>
          </cell>
          <cell r="K955">
            <v>0</v>
          </cell>
          <cell r="L955" t="str">
            <v>לא</v>
          </cell>
          <cell r="M955">
            <v>0</v>
          </cell>
          <cell r="N955">
            <v>0</v>
          </cell>
          <cell r="O955">
            <v>0</v>
          </cell>
          <cell r="P955">
            <v>0</v>
          </cell>
        </row>
        <row r="956">
          <cell r="A956">
            <v>580567972</v>
          </cell>
          <cell r="B956">
            <v>5.13</v>
          </cell>
          <cell r="C956">
            <v>25236.249507653389</v>
          </cell>
          <cell r="E956">
            <v>40054.413308066018</v>
          </cell>
          <cell r="F956">
            <v>0.63004916121368826</v>
          </cell>
          <cell r="G956">
            <v>32043.530646452815</v>
          </cell>
          <cell r="H956" t="str">
            <v>כן</v>
          </cell>
          <cell r="I956">
            <v>32043.530646452815</v>
          </cell>
          <cell r="J956">
            <v>0.8</v>
          </cell>
          <cell r="K956">
            <v>32043.530646452815</v>
          </cell>
          <cell r="L956" t="str">
            <v>כן</v>
          </cell>
          <cell r="M956">
            <v>32043.530646452815</v>
          </cell>
          <cell r="N956">
            <v>0.8</v>
          </cell>
          <cell r="O956">
            <v>0</v>
          </cell>
          <cell r="P956">
            <v>32043.530646452815</v>
          </cell>
        </row>
        <row r="957">
          <cell r="A957">
            <v>580568681</v>
          </cell>
          <cell r="B957">
            <v>63.34</v>
          </cell>
          <cell r="C957">
            <v>11197.756963581387</v>
          </cell>
          <cell r="E957">
            <v>26830.193330339695</v>
          </cell>
          <cell r="F957">
            <v>0.41735655146841288</v>
          </cell>
          <cell r="G957">
            <v>21464.154664271759</v>
          </cell>
          <cell r="H957" t="str">
            <v>כן</v>
          </cell>
          <cell r="I957">
            <v>21464.154664271759</v>
          </cell>
          <cell r="J957">
            <v>0.80000000000000016</v>
          </cell>
          <cell r="K957">
            <v>21464.154664271759</v>
          </cell>
          <cell r="L957" t="str">
            <v>כן</v>
          </cell>
          <cell r="M957">
            <v>21464.154664271759</v>
          </cell>
          <cell r="N957">
            <v>0.80000000000000016</v>
          </cell>
          <cell r="O957">
            <v>0</v>
          </cell>
          <cell r="P957">
            <v>21464.154664271759</v>
          </cell>
        </row>
        <row r="958">
          <cell r="A958">
            <v>580570034</v>
          </cell>
          <cell r="B958">
            <v>0</v>
          </cell>
          <cell r="C958">
            <v>0</v>
          </cell>
          <cell r="E958">
            <v>0</v>
          </cell>
          <cell r="F958">
            <v>0</v>
          </cell>
          <cell r="G958">
            <v>0</v>
          </cell>
          <cell r="H958" t="str">
            <v>לא</v>
          </cell>
          <cell r="I958">
            <v>0</v>
          </cell>
          <cell r="J958">
            <v>0</v>
          </cell>
          <cell r="K958">
            <v>0</v>
          </cell>
          <cell r="L958" t="str">
            <v>לא</v>
          </cell>
          <cell r="M958">
            <v>0</v>
          </cell>
          <cell r="N958">
            <v>0</v>
          </cell>
          <cell r="O958">
            <v>0</v>
          </cell>
          <cell r="P958">
            <v>0</v>
          </cell>
        </row>
        <row r="959">
          <cell r="A959">
            <v>580570539</v>
          </cell>
          <cell r="B959">
            <v>0</v>
          </cell>
          <cell r="C959">
            <v>0</v>
          </cell>
          <cell r="E959">
            <v>0</v>
          </cell>
          <cell r="F959">
            <v>0</v>
          </cell>
          <cell r="G959">
            <v>0</v>
          </cell>
          <cell r="H959" t="str">
            <v>לא</v>
          </cell>
          <cell r="I959">
            <v>0</v>
          </cell>
          <cell r="J959">
            <v>0</v>
          </cell>
          <cell r="K959">
            <v>0</v>
          </cell>
          <cell r="L959" t="str">
            <v>לא</v>
          </cell>
          <cell r="M959">
            <v>0</v>
          </cell>
          <cell r="N959">
            <v>0</v>
          </cell>
          <cell r="O959">
            <v>0</v>
          </cell>
          <cell r="P959">
            <v>0</v>
          </cell>
        </row>
        <row r="960">
          <cell r="A960">
            <v>580572089</v>
          </cell>
          <cell r="B960">
            <v>0</v>
          </cell>
          <cell r="C960">
            <v>0</v>
          </cell>
          <cell r="E960">
            <v>0</v>
          </cell>
          <cell r="F960">
            <v>0</v>
          </cell>
          <cell r="G960">
            <v>0</v>
          </cell>
          <cell r="H960" t="str">
            <v>לא</v>
          </cell>
          <cell r="I960">
            <v>0</v>
          </cell>
          <cell r="J960">
            <v>0</v>
          </cell>
          <cell r="K960">
            <v>0</v>
          </cell>
          <cell r="L960" t="str">
            <v>לא</v>
          </cell>
          <cell r="M960">
            <v>0</v>
          </cell>
          <cell r="N960">
            <v>0</v>
          </cell>
          <cell r="O960">
            <v>0</v>
          </cell>
          <cell r="P960">
            <v>0</v>
          </cell>
        </row>
        <row r="961">
          <cell r="A961">
            <v>580574218</v>
          </cell>
          <cell r="B961">
            <v>16.25</v>
          </cell>
          <cell r="C961">
            <v>181179.93044048137</v>
          </cell>
          <cell r="E961">
            <v>0</v>
          </cell>
          <cell r="F961">
            <v>0</v>
          </cell>
          <cell r="G961">
            <v>181179.93044048137</v>
          </cell>
          <cell r="H961" t="str">
            <v>לא</v>
          </cell>
          <cell r="I961">
            <v>174300.18997520508</v>
          </cell>
          <cell r="J961">
            <v>0</v>
          </cell>
          <cell r="K961">
            <v>174300.18997520508</v>
          </cell>
          <cell r="L961" t="str">
            <v>לא</v>
          </cell>
          <cell r="M961">
            <v>174234.74808981706</v>
          </cell>
          <cell r="N961">
            <v>0</v>
          </cell>
          <cell r="O961">
            <v>-741.00821086629503</v>
          </cell>
          <cell r="P961">
            <v>173493.73987895076</v>
          </cell>
        </row>
        <row r="962">
          <cell r="A962">
            <v>580574424</v>
          </cell>
          <cell r="B962">
            <v>0</v>
          </cell>
          <cell r="C962">
            <v>0</v>
          </cell>
          <cell r="E962">
            <v>0</v>
          </cell>
          <cell r="F962">
            <v>0</v>
          </cell>
          <cell r="G962">
            <v>0</v>
          </cell>
          <cell r="H962" t="str">
            <v>לא</v>
          </cell>
          <cell r="I962">
            <v>0</v>
          </cell>
          <cell r="J962">
            <v>0</v>
          </cell>
          <cell r="K962">
            <v>0</v>
          </cell>
          <cell r="L962" t="str">
            <v>לא</v>
          </cell>
          <cell r="M962">
            <v>0</v>
          </cell>
          <cell r="N962">
            <v>0</v>
          </cell>
          <cell r="O962">
            <v>0</v>
          </cell>
          <cell r="P962">
            <v>0</v>
          </cell>
        </row>
        <row r="963">
          <cell r="A963">
            <v>580575074</v>
          </cell>
          <cell r="B963">
            <v>0</v>
          </cell>
          <cell r="C963">
            <v>0</v>
          </cell>
          <cell r="E963">
            <v>0</v>
          </cell>
          <cell r="F963">
            <v>0</v>
          </cell>
          <cell r="G963">
            <v>0</v>
          </cell>
          <cell r="H963" t="str">
            <v>לא</v>
          </cell>
          <cell r="I963">
            <v>0</v>
          </cell>
          <cell r="J963">
            <v>0</v>
          </cell>
          <cell r="K963">
            <v>0</v>
          </cell>
          <cell r="L963" t="str">
            <v>לא</v>
          </cell>
          <cell r="M963">
            <v>0</v>
          </cell>
          <cell r="N963">
            <v>0</v>
          </cell>
          <cell r="O963">
            <v>0</v>
          </cell>
          <cell r="P963">
            <v>0</v>
          </cell>
        </row>
        <row r="964">
          <cell r="A964">
            <v>580575769</v>
          </cell>
          <cell r="B964">
            <v>0</v>
          </cell>
          <cell r="C964">
            <v>0</v>
          </cell>
          <cell r="E964">
            <v>0</v>
          </cell>
          <cell r="F964">
            <v>0</v>
          </cell>
          <cell r="G964">
            <v>0</v>
          </cell>
          <cell r="H964" t="str">
            <v>לא</v>
          </cell>
          <cell r="I964">
            <v>0</v>
          </cell>
          <cell r="J964">
            <v>0</v>
          </cell>
          <cell r="K964">
            <v>0</v>
          </cell>
          <cell r="L964" t="str">
            <v>לא</v>
          </cell>
          <cell r="M964">
            <v>0</v>
          </cell>
          <cell r="N964">
            <v>0</v>
          </cell>
          <cell r="O964">
            <v>0</v>
          </cell>
          <cell r="P964">
            <v>0</v>
          </cell>
        </row>
        <row r="965">
          <cell r="A965">
            <v>580575827</v>
          </cell>
          <cell r="B965">
            <v>624.79199999999992</v>
          </cell>
          <cell r="C965">
            <v>51543.562624637932</v>
          </cell>
          <cell r="E965">
            <v>50248.384604702725</v>
          </cell>
          <cell r="F965">
            <v>1.0257755155737682</v>
          </cell>
          <cell r="G965">
            <v>51543.562624637932</v>
          </cell>
          <cell r="H965" t="str">
            <v>לא</v>
          </cell>
          <cell r="I965">
            <v>49586.357250670117</v>
          </cell>
          <cell r="J965">
            <v>0.9868249027458158</v>
          </cell>
          <cell r="K965">
            <v>49586.357250670117</v>
          </cell>
          <cell r="L965" t="str">
            <v>לא</v>
          </cell>
          <cell r="M965">
            <v>49567.739802757584</v>
          </cell>
          <cell r="N965">
            <v>0.98645439435914839</v>
          </cell>
          <cell r="O965">
            <v>-210.80813437393823</v>
          </cell>
          <cell r="P965">
            <v>49356.931668383644</v>
          </cell>
        </row>
        <row r="966">
          <cell r="A966">
            <v>580576338</v>
          </cell>
          <cell r="B966">
            <v>0</v>
          </cell>
          <cell r="C966">
            <v>0</v>
          </cell>
          <cell r="E966">
            <v>0</v>
          </cell>
          <cell r="F966">
            <v>0</v>
          </cell>
          <cell r="G966">
            <v>0</v>
          </cell>
          <cell r="H966" t="str">
            <v>לא</v>
          </cell>
          <cell r="I966">
            <v>0</v>
          </cell>
          <cell r="J966">
            <v>0</v>
          </cell>
          <cell r="K966">
            <v>0</v>
          </cell>
          <cell r="L966" t="str">
            <v>לא</v>
          </cell>
          <cell r="M966">
            <v>0</v>
          </cell>
          <cell r="N966">
            <v>0</v>
          </cell>
          <cell r="O966">
            <v>0</v>
          </cell>
          <cell r="P966">
            <v>0</v>
          </cell>
        </row>
        <row r="967">
          <cell r="A967">
            <v>580576346</v>
          </cell>
          <cell r="B967">
            <v>366.78</v>
          </cell>
          <cell r="C967">
            <v>54268.102291815514</v>
          </cell>
          <cell r="E967">
            <v>66330.783532935908</v>
          </cell>
          <cell r="F967">
            <v>0.81814354363640551</v>
          </cell>
          <cell r="G967">
            <v>54268.102291815514</v>
          </cell>
          <cell r="H967" t="str">
            <v>לא</v>
          </cell>
          <cell r="I967">
            <v>52207.441056307398</v>
          </cell>
          <cell r="J967">
            <v>0.78707710471088133</v>
          </cell>
          <cell r="K967">
            <v>53064.626826348729</v>
          </cell>
          <cell r="L967" t="str">
            <v>כן</v>
          </cell>
          <cell r="M967">
            <v>53064.626826348729</v>
          </cell>
          <cell r="N967">
            <v>0.8</v>
          </cell>
          <cell r="O967">
            <v>0</v>
          </cell>
          <cell r="P967">
            <v>53064.626826348729</v>
          </cell>
        </row>
        <row r="968">
          <cell r="A968">
            <v>580576635</v>
          </cell>
          <cell r="B968">
            <v>0</v>
          </cell>
          <cell r="C968">
            <v>0</v>
          </cell>
          <cell r="E968">
            <v>0</v>
          </cell>
          <cell r="F968">
            <v>0</v>
          </cell>
          <cell r="G968">
            <v>0</v>
          </cell>
          <cell r="H968" t="str">
            <v>לא</v>
          </cell>
          <cell r="I968">
            <v>0</v>
          </cell>
          <cell r="J968">
            <v>0</v>
          </cell>
          <cell r="K968">
            <v>0</v>
          </cell>
          <cell r="L968" t="str">
            <v>לא</v>
          </cell>
          <cell r="M968">
            <v>0</v>
          </cell>
          <cell r="N968">
            <v>0</v>
          </cell>
          <cell r="O968">
            <v>0</v>
          </cell>
          <cell r="P968">
            <v>0</v>
          </cell>
        </row>
        <row r="969">
          <cell r="A969">
            <v>580576866</v>
          </cell>
          <cell r="B969">
            <v>38</v>
          </cell>
          <cell r="C969">
            <v>423682.29887620261</v>
          </cell>
          <cell r="E969">
            <v>389969.40634765732</v>
          </cell>
          <cell r="F969">
            <v>1.0864500957762062</v>
          </cell>
          <cell r="G969">
            <v>423682.29887620261</v>
          </cell>
          <cell r="H969" t="str">
            <v>לא</v>
          </cell>
          <cell r="I969">
            <v>407594.29040355649</v>
          </cell>
          <cell r="J969">
            <v>1.0451955557769745</v>
          </cell>
          <cell r="K969">
            <v>407594.29040355649</v>
          </cell>
          <cell r="L969" t="str">
            <v>לא</v>
          </cell>
          <cell r="M969">
            <v>407441.25707157218</v>
          </cell>
          <cell r="N969">
            <v>1.0448031318342412</v>
          </cell>
          <cell r="O969">
            <v>-1732.8192007950283</v>
          </cell>
          <cell r="P969">
            <v>405708.43787077715</v>
          </cell>
        </row>
        <row r="970">
          <cell r="A970">
            <v>580577195</v>
          </cell>
          <cell r="B970">
            <v>0</v>
          </cell>
          <cell r="C970">
            <v>0</v>
          </cell>
          <cell r="E970">
            <v>0</v>
          </cell>
          <cell r="F970">
            <v>0</v>
          </cell>
          <cell r="G970">
            <v>0</v>
          </cell>
          <cell r="H970" t="str">
            <v>לא</v>
          </cell>
          <cell r="I970">
            <v>0</v>
          </cell>
          <cell r="J970">
            <v>0</v>
          </cell>
          <cell r="K970">
            <v>0</v>
          </cell>
          <cell r="L970" t="str">
            <v>לא</v>
          </cell>
          <cell r="M970">
            <v>0</v>
          </cell>
          <cell r="N970">
            <v>0</v>
          </cell>
          <cell r="O970">
            <v>0</v>
          </cell>
          <cell r="P970">
            <v>0</v>
          </cell>
        </row>
        <row r="971">
          <cell r="A971">
            <v>580577591</v>
          </cell>
          <cell r="B971">
            <v>0</v>
          </cell>
          <cell r="C971">
            <v>0</v>
          </cell>
          <cell r="E971">
            <v>0</v>
          </cell>
          <cell r="F971">
            <v>0</v>
          </cell>
          <cell r="G971">
            <v>0</v>
          </cell>
          <cell r="H971" t="str">
            <v>לא</v>
          </cell>
          <cell r="I971">
            <v>0</v>
          </cell>
          <cell r="J971">
            <v>0</v>
          </cell>
          <cell r="K971">
            <v>0</v>
          </cell>
          <cell r="L971" t="str">
            <v>לא</v>
          </cell>
          <cell r="M971">
            <v>0</v>
          </cell>
          <cell r="N971">
            <v>0</v>
          </cell>
          <cell r="O971">
            <v>0</v>
          </cell>
          <cell r="P971">
            <v>0</v>
          </cell>
        </row>
        <row r="972">
          <cell r="A972">
            <v>580577849</v>
          </cell>
          <cell r="B972">
            <v>10</v>
          </cell>
          <cell r="C972">
            <v>106478</v>
          </cell>
          <cell r="E972">
            <v>83867.259103628981</v>
          </cell>
          <cell r="F972">
            <v>1.2696015243377929</v>
          </cell>
          <cell r="G972">
            <v>106478</v>
          </cell>
          <cell r="H972" t="str">
            <v>לא</v>
          </cell>
          <cell r="I972">
            <v>102434.8314024586</v>
          </cell>
          <cell r="J972">
            <v>1.2213923824061896</v>
          </cell>
          <cell r="K972">
            <v>102434.8314024586</v>
          </cell>
          <cell r="L972" t="str">
            <v>לא</v>
          </cell>
          <cell r="M972">
            <v>102396.37172839091</v>
          </cell>
          <cell r="N972">
            <v>1.220933804476271</v>
          </cell>
          <cell r="O972">
            <v>-435.48461512706444</v>
          </cell>
          <cell r="P972">
            <v>101960.88711326385</v>
          </cell>
        </row>
        <row r="973">
          <cell r="A973">
            <v>580578250</v>
          </cell>
          <cell r="B973">
            <v>151.69999999999996</v>
          </cell>
          <cell r="C973">
            <v>357380.33341073641</v>
          </cell>
          <cell r="E973">
            <v>279451.84803836502</v>
          </cell>
          <cell r="F973">
            <v>1.2788619431912751</v>
          </cell>
          <cell r="G973">
            <v>357380.33341073641</v>
          </cell>
          <cell r="H973" t="str">
            <v>לא</v>
          </cell>
          <cell r="I973">
            <v>343809.93444169901</v>
          </cell>
          <cell r="J973">
            <v>1.2303011658541563</v>
          </cell>
          <cell r="K973">
            <v>343809.93444169901</v>
          </cell>
          <cell r="L973" t="str">
            <v>לא</v>
          </cell>
          <cell r="M973">
            <v>343680.84926784923</v>
          </cell>
          <cell r="N973">
            <v>1.2298392430765619</v>
          </cell>
          <cell r="O973">
            <v>-1461.6506409714357</v>
          </cell>
          <cell r="P973">
            <v>342219.1986268778</v>
          </cell>
        </row>
        <row r="974">
          <cell r="A974">
            <v>580578490</v>
          </cell>
          <cell r="B974">
            <v>0</v>
          </cell>
          <cell r="C974">
            <v>0</v>
          </cell>
          <cell r="E974">
            <v>0</v>
          </cell>
          <cell r="F974">
            <v>0</v>
          </cell>
          <cell r="G974">
            <v>0</v>
          </cell>
          <cell r="H974" t="str">
            <v>לא</v>
          </cell>
          <cell r="I974">
            <v>0</v>
          </cell>
          <cell r="J974">
            <v>0</v>
          </cell>
          <cell r="K974">
            <v>0</v>
          </cell>
          <cell r="L974" t="str">
            <v>לא</v>
          </cell>
          <cell r="M974">
            <v>0</v>
          </cell>
          <cell r="N974">
            <v>0</v>
          </cell>
          <cell r="O974">
            <v>0</v>
          </cell>
          <cell r="P974">
            <v>0</v>
          </cell>
        </row>
        <row r="975">
          <cell r="A975">
            <v>580578516</v>
          </cell>
          <cell r="B975">
            <v>0</v>
          </cell>
          <cell r="C975">
            <v>0</v>
          </cell>
          <cell r="E975">
            <v>0</v>
          </cell>
          <cell r="F975">
            <v>0</v>
          </cell>
          <cell r="G975">
            <v>0</v>
          </cell>
          <cell r="H975" t="str">
            <v>לא</v>
          </cell>
          <cell r="I975">
            <v>0</v>
          </cell>
          <cell r="J975">
            <v>0</v>
          </cell>
          <cell r="K975">
            <v>0</v>
          </cell>
          <cell r="L975" t="str">
            <v>לא</v>
          </cell>
          <cell r="M975">
            <v>0</v>
          </cell>
          <cell r="N975">
            <v>0</v>
          </cell>
          <cell r="O975">
            <v>0</v>
          </cell>
          <cell r="P975">
            <v>0</v>
          </cell>
        </row>
        <row r="976">
          <cell r="A976">
            <v>580578623</v>
          </cell>
          <cell r="B976">
            <v>85.444999999999993</v>
          </cell>
          <cell r="C976">
            <v>87611.331478385167</v>
          </cell>
          <cell r="E976">
            <v>95969.033593368775</v>
          </cell>
          <cell r="F976">
            <v>0.91291251144201269</v>
          </cell>
          <cell r="G976">
            <v>87611.331478385167</v>
          </cell>
          <cell r="H976" t="str">
            <v>לא</v>
          </cell>
          <cell r="I976">
            <v>84284.565534038004</v>
          </cell>
          <cell r="J976">
            <v>0.87824751774786924</v>
          </cell>
          <cell r="K976">
            <v>84284.565534038004</v>
          </cell>
          <cell r="L976" t="str">
            <v>לא</v>
          </cell>
          <cell r="M976">
            <v>84252.920468829281</v>
          </cell>
          <cell r="N976">
            <v>0.87791777528799619</v>
          </cell>
          <cell r="O976">
            <v>-358.3217844966494</v>
          </cell>
          <cell r="P976">
            <v>83894.598684332625</v>
          </cell>
        </row>
        <row r="977">
          <cell r="A977">
            <v>580578912</v>
          </cell>
          <cell r="B977">
            <v>0</v>
          </cell>
          <cell r="C977">
            <v>0</v>
          </cell>
          <cell r="E977">
            <v>0</v>
          </cell>
          <cell r="F977">
            <v>0</v>
          </cell>
          <cell r="G977">
            <v>0</v>
          </cell>
          <cell r="H977" t="str">
            <v>לא</v>
          </cell>
          <cell r="I977">
            <v>0</v>
          </cell>
          <cell r="J977">
            <v>0</v>
          </cell>
          <cell r="K977">
            <v>0</v>
          </cell>
          <cell r="L977" t="str">
            <v>לא</v>
          </cell>
          <cell r="M977">
            <v>0</v>
          </cell>
          <cell r="N977">
            <v>0</v>
          </cell>
          <cell r="O977">
            <v>0</v>
          </cell>
          <cell r="P977">
            <v>0</v>
          </cell>
        </row>
        <row r="978">
          <cell r="A978">
            <v>580579068</v>
          </cell>
          <cell r="B978">
            <v>164.3</v>
          </cell>
          <cell r="C978">
            <v>6636.4250432569715</v>
          </cell>
          <cell r="E978">
            <v>13950.220159423552</v>
          </cell>
          <cell r="F978">
            <v>0.47572188592120401</v>
          </cell>
          <cell r="G978">
            <v>11160.176127538842</v>
          </cell>
          <cell r="H978" t="str">
            <v>כן</v>
          </cell>
          <cell r="I978">
            <v>11160.176127538842</v>
          </cell>
          <cell r="J978">
            <v>0.8</v>
          </cell>
          <cell r="K978">
            <v>11160.176127538842</v>
          </cell>
          <cell r="L978" t="str">
            <v>כן</v>
          </cell>
          <cell r="M978">
            <v>11160.176127538842</v>
          </cell>
          <cell r="N978">
            <v>0.8</v>
          </cell>
          <cell r="O978">
            <v>0</v>
          </cell>
          <cell r="P978">
            <v>11160.176127538842</v>
          </cell>
        </row>
        <row r="979">
          <cell r="A979">
            <v>580579258</v>
          </cell>
          <cell r="B979">
            <v>5.9</v>
          </cell>
          <cell r="C979">
            <v>1140.7902540713044</v>
          </cell>
          <cell r="E979">
            <v>6480.372001979109</v>
          </cell>
          <cell r="F979">
            <v>0.17603777278880078</v>
          </cell>
          <cell r="G979">
            <v>5184.2976015832874</v>
          </cell>
          <cell r="H979" t="str">
            <v>כן</v>
          </cell>
          <cell r="I979">
            <v>5184.2976015832874</v>
          </cell>
          <cell r="J979">
            <v>0.8</v>
          </cell>
          <cell r="K979">
            <v>5184.2976015832874</v>
          </cell>
          <cell r="L979" t="str">
            <v>כן</v>
          </cell>
          <cell r="M979">
            <v>5184.2976015832874</v>
          </cell>
          <cell r="N979">
            <v>0.8</v>
          </cell>
          <cell r="O979">
            <v>0</v>
          </cell>
          <cell r="P979">
            <v>5184.2976015832874</v>
          </cell>
        </row>
        <row r="980">
          <cell r="A980">
            <v>580580181</v>
          </cell>
          <cell r="B980">
            <v>0</v>
          </cell>
          <cell r="C980">
            <v>0</v>
          </cell>
          <cell r="E980">
            <v>0</v>
          </cell>
          <cell r="F980">
            <v>0</v>
          </cell>
          <cell r="G980">
            <v>0</v>
          </cell>
          <cell r="H980" t="str">
            <v>לא</v>
          </cell>
          <cell r="I980">
            <v>0</v>
          </cell>
          <cell r="J980">
            <v>0</v>
          </cell>
          <cell r="K980">
            <v>0</v>
          </cell>
          <cell r="L980" t="str">
            <v>לא</v>
          </cell>
          <cell r="M980">
            <v>0</v>
          </cell>
          <cell r="N980">
            <v>0</v>
          </cell>
          <cell r="O980">
            <v>0</v>
          </cell>
          <cell r="P980">
            <v>0</v>
          </cell>
        </row>
        <row r="981">
          <cell r="A981">
            <v>580580561</v>
          </cell>
          <cell r="B981">
            <v>12.63</v>
          </cell>
          <cell r="C981">
            <v>140818.61670543259</v>
          </cell>
          <cell r="E981">
            <v>117295.48550300628</v>
          </cell>
          <cell r="F981">
            <v>1.2005459212820551</v>
          </cell>
          <cell r="G981">
            <v>140818.61670543259</v>
          </cell>
          <cell r="H981" t="str">
            <v>לא</v>
          </cell>
          <cell r="I981">
            <v>135471.47073149786</v>
          </cell>
          <cell r="J981">
            <v>1.1549589496181056</v>
          </cell>
          <cell r="K981">
            <v>135471.47073149786</v>
          </cell>
          <cell r="L981" t="str">
            <v>לא</v>
          </cell>
          <cell r="M981">
            <v>135420.6072845778</v>
          </cell>
          <cell r="N981">
            <v>1.1545253144555763</v>
          </cell>
          <cell r="O981">
            <v>-575.9343817379264</v>
          </cell>
          <cell r="P981">
            <v>134844.67290283987</v>
          </cell>
        </row>
        <row r="982">
          <cell r="A982">
            <v>580580678</v>
          </cell>
          <cell r="B982">
            <v>0</v>
          </cell>
          <cell r="C982">
            <v>0</v>
          </cell>
          <cell r="E982">
            <v>0</v>
          </cell>
          <cell r="F982">
            <v>0</v>
          </cell>
          <cell r="G982">
            <v>0</v>
          </cell>
          <cell r="H982" t="str">
            <v>לא</v>
          </cell>
          <cell r="I982">
            <v>0</v>
          </cell>
          <cell r="J982">
            <v>0</v>
          </cell>
          <cell r="K982">
            <v>0</v>
          </cell>
          <cell r="L982" t="str">
            <v>לא</v>
          </cell>
          <cell r="M982">
            <v>0</v>
          </cell>
          <cell r="N982">
            <v>0</v>
          </cell>
          <cell r="O982">
            <v>0</v>
          </cell>
          <cell r="P982">
            <v>0</v>
          </cell>
        </row>
        <row r="983">
          <cell r="A983">
            <v>580581064</v>
          </cell>
          <cell r="B983">
            <v>0</v>
          </cell>
          <cell r="C983">
            <v>0</v>
          </cell>
          <cell r="E983">
            <v>0</v>
          </cell>
          <cell r="F983">
            <v>0</v>
          </cell>
          <cell r="G983">
            <v>0</v>
          </cell>
          <cell r="H983" t="str">
            <v>לא</v>
          </cell>
          <cell r="I983">
            <v>0</v>
          </cell>
          <cell r="J983">
            <v>0</v>
          </cell>
          <cell r="K983">
            <v>0</v>
          </cell>
          <cell r="L983" t="str">
            <v>לא</v>
          </cell>
          <cell r="M983">
            <v>0</v>
          </cell>
          <cell r="N983">
            <v>0</v>
          </cell>
          <cell r="O983">
            <v>0</v>
          </cell>
          <cell r="P983">
            <v>0</v>
          </cell>
        </row>
        <row r="984">
          <cell r="A984">
            <v>580581098</v>
          </cell>
          <cell r="B984">
            <v>13.200000000000003</v>
          </cell>
          <cell r="C984">
            <v>147173.85118857562</v>
          </cell>
          <cell r="E984">
            <v>160862.38011840862</v>
          </cell>
          <cell r="F984">
            <v>0.91490534381154209</v>
          </cell>
          <cell r="G984">
            <v>147173.85118857562</v>
          </cell>
          <cell r="H984" t="str">
            <v>לא</v>
          </cell>
          <cell r="I984">
            <v>141585.38508755117</v>
          </cell>
          <cell r="J984">
            <v>0.88016467854903113</v>
          </cell>
          <cell r="K984">
            <v>141585.38508755117</v>
          </cell>
          <cell r="L984" t="str">
            <v>לא</v>
          </cell>
          <cell r="M984">
            <v>141532.22614065136</v>
          </cell>
          <cell r="N984">
            <v>0.87983421628146619</v>
          </cell>
          <cell r="O984">
            <v>-601.92666974985173</v>
          </cell>
          <cell r="P984">
            <v>140930.29947090152</v>
          </cell>
        </row>
        <row r="985">
          <cell r="A985">
            <v>580582351</v>
          </cell>
          <cell r="B985">
            <v>30.375</v>
          </cell>
          <cell r="C985">
            <v>338667.10074643826</v>
          </cell>
          <cell r="E985">
            <v>220881.10906410275</v>
          </cell>
          <cell r="F985">
            <v>1.5332551623876189</v>
          </cell>
          <cell r="G985">
            <v>338667.10074643826</v>
          </cell>
          <cell r="H985" t="str">
            <v>לא</v>
          </cell>
          <cell r="I985">
            <v>325807.27818442177</v>
          </cell>
          <cell r="J985">
            <v>1.4750345992235487</v>
          </cell>
          <cell r="K985">
            <v>325807.27818442177</v>
          </cell>
          <cell r="L985" t="str">
            <v>לא</v>
          </cell>
          <cell r="M985">
            <v>325684.95219865796</v>
          </cell>
          <cell r="N985">
            <v>1.4744807900441124</v>
          </cell>
          <cell r="O985">
            <v>-1385.1153480039204</v>
          </cell>
          <cell r="P985">
            <v>324299.83685065404</v>
          </cell>
        </row>
        <row r="986">
          <cell r="A986">
            <v>580582856</v>
          </cell>
          <cell r="B986">
            <v>14.700000000000003</v>
          </cell>
          <cell r="C986">
            <v>163898.15246000467</v>
          </cell>
          <cell r="E986">
            <v>180056.18683708241</v>
          </cell>
          <cell r="F986">
            <v>0.91026115424904686</v>
          </cell>
          <cell r="G986">
            <v>163898.15246000467</v>
          </cell>
          <cell r="H986" t="str">
            <v>לא</v>
          </cell>
          <cell r="I986">
            <v>157674.63339295471</v>
          </cell>
          <cell r="J986">
            <v>0.87569683754116778</v>
          </cell>
          <cell r="K986">
            <v>157674.63339295471</v>
          </cell>
          <cell r="L986" t="str">
            <v>לא</v>
          </cell>
          <cell r="M986">
            <v>157615.43365663447</v>
          </cell>
          <cell r="N986">
            <v>0.87536805274704244</v>
          </cell>
          <cell r="O986">
            <v>-670.32742767597131</v>
          </cell>
          <cell r="P986">
            <v>156945.1062289585</v>
          </cell>
        </row>
        <row r="987">
          <cell r="A987">
            <v>580584183</v>
          </cell>
          <cell r="B987">
            <v>164</v>
          </cell>
          <cell r="C987">
            <v>13963.637573144568</v>
          </cell>
          <cell r="E987">
            <v>20248.881324187703</v>
          </cell>
          <cell r="F987">
            <v>0.68960044506086948</v>
          </cell>
          <cell r="G987">
            <v>16199.105059350164</v>
          </cell>
          <cell r="H987" t="str">
            <v>כן</v>
          </cell>
          <cell r="I987">
            <v>16199.105059350164</v>
          </cell>
          <cell r="J987">
            <v>0.8</v>
          </cell>
          <cell r="K987">
            <v>16199.105059350164</v>
          </cell>
          <cell r="L987" t="str">
            <v>כן</v>
          </cell>
          <cell r="M987">
            <v>16199.105059350164</v>
          </cell>
          <cell r="N987">
            <v>0.8</v>
          </cell>
          <cell r="O987">
            <v>0</v>
          </cell>
          <cell r="P987">
            <v>16199.105059350164</v>
          </cell>
        </row>
        <row r="988">
          <cell r="A988">
            <v>580584191</v>
          </cell>
          <cell r="B988">
            <v>0</v>
          </cell>
          <cell r="C988">
            <v>0</v>
          </cell>
          <cell r="E988">
            <v>0</v>
          </cell>
          <cell r="F988">
            <v>0</v>
          </cell>
          <cell r="G988">
            <v>0</v>
          </cell>
          <cell r="H988" t="str">
            <v>לא</v>
          </cell>
          <cell r="I988">
            <v>0</v>
          </cell>
          <cell r="J988">
            <v>0</v>
          </cell>
          <cell r="K988">
            <v>0</v>
          </cell>
          <cell r="L988" t="str">
            <v>לא</v>
          </cell>
          <cell r="M988">
            <v>0</v>
          </cell>
          <cell r="N988">
            <v>0</v>
          </cell>
          <cell r="O988">
            <v>0</v>
          </cell>
          <cell r="P988">
            <v>0</v>
          </cell>
        </row>
        <row r="989">
          <cell r="A989">
            <v>580584597</v>
          </cell>
          <cell r="B989">
            <v>1045</v>
          </cell>
          <cell r="C989">
            <v>132492.24866478771</v>
          </cell>
          <cell r="E989">
            <v>91665.806282750491</v>
          </cell>
          <cell r="F989">
            <v>1.4453835518132552</v>
          </cell>
          <cell r="G989">
            <v>132492.24866478771</v>
          </cell>
          <cell r="H989" t="str">
            <v>לא</v>
          </cell>
          <cell r="I989">
            <v>127461.27044187672</v>
          </cell>
          <cell r="J989">
            <v>1.3904996378770975</v>
          </cell>
          <cell r="K989">
            <v>127461.27044187672</v>
          </cell>
          <cell r="L989" t="str">
            <v>לא</v>
          </cell>
          <cell r="M989">
            <v>127413.41446505388</v>
          </cell>
          <cell r="N989">
            <v>1.3899775677752404</v>
          </cell>
          <cell r="O989">
            <v>-541.88035009207908</v>
          </cell>
          <cell r="P989">
            <v>126871.5341149618</v>
          </cell>
        </row>
        <row r="990">
          <cell r="A990">
            <v>580585016</v>
          </cell>
          <cell r="B990">
            <v>0</v>
          </cell>
          <cell r="C990">
            <v>0</v>
          </cell>
          <cell r="E990">
            <v>4520.6124156557971</v>
          </cell>
          <cell r="F990">
            <v>0</v>
          </cell>
          <cell r="G990">
            <v>0</v>
          </cell>
          <cell r="H990" t="str">
            <v>לא</v>
          </cell>
          <cell r="I990">
            <v>0</v>
          </cell>
          <cell r="J990">
            <v>0</v>
          </cell>
          <cell r="K990">
            <v>0</v>
          </cell>
          <cell r="L990" t="str">
            <v>לא</v>
          </cell>
          <cell r="M990">
            <v>0</v>
          </cell>
          <cell r="N990">
            <v>0</v>
          </cell>
          <cell r="O990">
            <v>0</v>
          </cell>
          <cell r="P990">
            <v>0</v>
          </cell>
        </row>
        <row r="991">
          <cell r="A991">
            <v>580585289</v>
          </cell>
          <cell r="B991">
            <v>1252.98</v>
          </cell>
          <cell r="C991">
            <v>106628.2149437434</v>
          </cell>
          <cell r="E991">
            <v>59185.979538193867</v>
          </cell>
          <cell r="F991">
            <v>1.801578951226686</v>
          </cell>
          <cell r="G991">
            <v>106628.2149437434</v>
          </cell>
          <cell r="H991" t="str">
            <v>לא</v>
          </cell>
          <cell r="I991">
            <v>102579.34240413486</v>
          </cell>
          <cell r="J991">
            <v>1.7331696324792329</v>
          </cell>
          <cell r="K991">
            <v>102579.34240413486</v>
          </cell>
          <cell r="L991" t="str">
            <v>לא</v>
          </cell>
          <cell r="M991">
            <v>102540.82847268277</v>
          </cell>
          <cell r="N991">
            <v>1.7325189051996879</v>
          </cell>
          <cell r="O991">
            <v>-436.09897956819253</v>
          </cell>
          <cell r="P991">
            <v>102104.72949311457</v>
          </cell>
        </row>
        <row r="992">
          <cell r="A992">
            <v>580585297</v>
          </cell>
          <cell r="B992">
            <v>612.5</v>
          </cell>
          <cell r="C992">
            <v>52071.20202650319</v>
          </cell>
          <cell r="E992">
            <v>44944.939083009056</v>
          </cell>
          <cell r="F992">
            <v>1.1585554033198844</v>
          </cell>
          <cell r="G992">
            <v>52071.20202650319</v>
          </cell>
          <cell r="H992" t="str">
            <v>לא</v>
          </cell>
          <cell r="I992">
            <v>50093.961198634599</v>
          </cell>
          <cell r="J992">
            <v>1.1145628900756943</v>
          </cell>
          <cell r="K992">
            <v>50093.961198634599</v>
          </cell>
          <cell r="L992" t="str">
            <v>לא</v>
          </cell>
          <cell r="M992">
            <v>50075.153168259763</v>
          </cell>
          <cell r="N992">
            <v>1.1141444218174528</v>
          </cell>
          <cell r="O992">
            <v>-212.96612796742392</v>
          </cell>
          <cell r="P992">
            <v>49862.187040292338</v>
          </cell>
        </row>
        <row r="993">
          <cell r="A993">
            <v>580585982</v>
          </cell>
          <cell r="B993">
            <v>0</v>
          </cell>
          <cell r="C993">
            <v>0</v>
          </cell>
          <cell r="E993">
            <v>0</v>
          </cell>
          <cell r="F993">
            <v>0</v>
          </cell>
          <cell r="G993">
            <v>0</v>
          </cell>
          <cell r="H993" t="str">
            <v>לא</v>
          </cell>
          <cell r="I993">
            <v>0</v>
          </cell>
          <cell r="J993">
            <v>0</v>
          </cell>
          <cell r="K993">
            <v>0</v>
          </cell>
          <cell r="L993" t="str">
            <v>לא</v>
          </cell>
          <cell r="M993">
            <v>0</v>
          </cell>
          <cell r="N993">
            <v>0</v>
          </cell>
          <cell r="O993">
            <v>0</v>
          </cell>
          <cell r="P993">
            <v>0</v>
          </cell>
        </row>
        <row r="994">
          <cell r="A994">
            <v>580585990</v>
          </cell>
          <cell r="B994">
            <v>369.5</v>
          </cell>
          <cell r="C994">
            <v>68324.308561016645</v>
          </cell>
          <cell r="E994">
            <v>67472.527844127631</v>
          </cell>
          <cell r="F994">
            <v>1.0126241115325747</v>
          </cell>
          <cell r="G994">
            <v>68324.308561016645</v>
          </cell>
          <cell r="H994" t="str">
            <v>לא</v>
          </cell>
          <cell r="I994">
            <v>65729.906911637139</v>
          </cell>
          <cell r="J994">
            <v>0.97417288208741448</v>
          </cell>
          <cell r="K994">
            <v>65729.906911637139</v>
          </cell>
          <cell r="L994" t="str">
            <v>לא</v>
          </cell>
          <cell r="M994">
            <v>65705.228286586367</v>
          </cell>
          <cell r="N994">
            <v>0.97380712396571223</v>
          </cell>
          <cell r="O994">
            <v>-279.43974546401262</v>
          </cell>
          <cell r="P994">
            <v>65425.788541122354</v>
          </cell>
        </row>
        <row r="995">
          <cell r="A995">
            <v>580587459</v>
          </cell>
          <cell r="B995">
            <v>367</v>
          </cell>
          <cell r="C995">
            <v>98376.917051057346</v>
          </cell>
          <cell r="E995">
            <v>144962.50000736013</v>
          </cell>
          <cell r="F995">
            <v>0.67863700644002756</v>
          </cell>
          <cell r="G995">
            <v>115970.00000588811</v>
          </cell>
          <cell r="H995" t="str">
            <v>כן</v>
          </cell>
          <cell r="I995">
            <v>115970.00000588811</v>
          </cell>
          <cell r="J995">
            <v>0.8</v>
          </cell>
          <cell r="K995">
            <v>115970.00000588811</v>
          </cell>
          <cell r="L995" t="str">
            <v>כן</v>
          </cell>
          <cell r="M995">
            <v>115970.00000588811</v>
          </cell>
          <cell r="N995">
            <v>0.8</v>
          </cell>
          <cell r="O995">
            <v>0</v>
          </cell>
          <cell r="P995">
            <v>115970.00000588811</v>
          </cell>
        </row>
        <row r="996">
          <cell r="A996">
            <v>580587723</v>
          </cell>
          <cell r="B996">
            <v>472.75</v>
          </cell>
          <cell r="C996">
            <v>325321.72852784424</v>
          </cell>
          <cell r="E996">
            <v>246468.51910318856</v>
          </cell>
          <cell r="F996">
            <v>1.319932175158006</v>
          </cell>
          <cell r="G996">
            <v>325321.72852784424</v>
          </cell>
          <cell r="H996" t="str">
            <v>לא</v>
          </cell>
          <cell r="I996">
            <v>312968.65468271502</v>
          </cell>
          <cell r="J996">
            <v>1.2698118843797854</v>
          </cell>
          <cell r="K996">
            <v>312968.65468271502</v>
          </cell>
          <cell r="L996" t="str">
            <v>לא</v>
          </cell>
          <cell r="M996">
            <v>312851.14902289497</v>
          </cell>
          <cell r="N996">
            <v>1.269335127103653</v>
          </cell>
          <cell r="O996">
            <v>-1330.5340797199385</v>
          </cell>
          <cell r="P996">
            <v>311520.61494317505</v>
          </cell>
        </row>
        <row r="997">
          <cell r="A997">
            <v>580589059</v>
          </cell>
          <cell r="B997">
            <v>2.25</v>
          </cell>
          <cell r="C997">
            <v>25086.451907143572</v>
          </cell>
          <cell r="E997">
            <v>60932.719741821449</v>
          </cell>
          <cell r="F997">
            <v>0.41170740471519396</v>
          </cell>
          <cell r="G997">
            <v>48746.175793457165</v>
          </cell>
          <cell r="H997" t="str">
            <v>כן</v>
          </cell>
          <cell r="I997">
            <v>48746.175793457165</v>
          </cell>
          <cell r="J997">
            <v>0.8</v>
          </cell>
          <cell r="K997">
            <v>48746.175793457165</v>
          </cell>
          <cell r="L997" t="str">
            <v>כן</v>
          </cell>
          <cell r="M997">
            <v>48746.175793457165</v>
          </cell>
          <cell r="N997">
            <v>0.8</v>
          </cell>
          <cell r="O997">
            <v>0</v>
          </cell>
          <cell r="P997">
            <v>48746.175793457165</v>
          </cell>
        </row>
        <row r="998">
          <cell r="A998">
            <v>580589851</v>
          </cell>
          <cell r="B998">
            <v>8.879999999999999</v>
          </cell>
          <cell r="C998">
            <v>99007.863526859976</v>
          </cell>
          <cell r="E998">
            <v>99015.669580459857</v>
          </cell>
          <cell r="F998">
            <v>0.99992116345187632</v>
          </cell>
          <cell r="G998">
            <v>99007.863526859976</v>
          </cell>
          <cell r="H998" t="str">
            <v>לא</v>
          </cell>
          <cell r="I998">
            <v>95248.349967988994</v>
          </cell>
          <cell r="J998">
            <v>0.96195228867881821</v>
          </cell>
          <cell r="K998">
            <v>95248.349967988994</v>
          </cell>
          <cell r="L998" t="str">
            <v>לא</v>
          </cell>
          <cell r="M998">
            <v>95212.588494620024</v>
          </cell>
          <cell r="N998">
            <v>0.96159111884054416</v>
          </cell>
          <cell r="O998">
            <v>-404.93248692262756</v>
          </cell>
          <cell r="P998">
            <v>94807.656007697398</v>
          </cell>
        </row>
        <row r="999">
          <cell r="A999">
            <v>580590370</v>
          </cell>
          <cell r="B999">
            <v>0</v>
          </cell>
          <cell r="C999">
            <v>0</v>
          </cell>
          <cell r="E999">
            <v>0</v>
          </cell>
          <cell r="F999">
            <v>0</v>
          </cell>
          <cell r="G999">
            <v>0</v>
          </cell>
          <cell r="H999" t="str">
            <v>לא</v>
          </cell>
          <cell r="I999">
            <v>0</v>
          </cell>
          <cell r="J999">
            <v>0</v>
          </cell>
          <cell r="K999">
            <v>0</v>
          </cell>
          <cell r="L999" t="str">
            <v>לא</v>
          </cell>
          <cell r="M999">
            <v>0</v>
          </cell>
          <cell r="N999">
            <v>0</v>
          </cell>
          <cell r="O999">
            <v>0</v>
          </cell>
          <cell r="P999">
            <v>0</v>
          </cell>
        </row>
        <row r="1000">
          <cell r="A1000">
            <v>580591345</v>
          </cell>
          <cell r="B1000">
            <v>9</v>
          </cell>
          <cell r="C1000">
            <v>100345.8076285743</v>
          </cell>
          <cell r="E1000">
            <v>91399.079612732166</v>
          </cell>
          <cell r="F1000">
            <v>1.0978864125738508</v>
          </cell>
          <cell r="G1000">
            <v>100345.8076285743</v>
          </cell>
          <cell r="H1000" t="str">
            <v>לא</v>
          </cell>
          <cell r="I1000">
            <v>96535.48983242127</v>
          </cell>
          <cell r="J1000">
            <v>1.0561976142588376</v>
          </cell>
          <cell r="K1000">
            <v>96535.48983242127</v>
          </cell>
          <cell r="L1000" t="str">
            <v>לא</v>
          </cell>
          <cell r="M1000">
            <v>96499.245095898659</v>
          </cell>
          <cell r="N1000">
            <v>1.0558010595377596</v>
          </cell>
          <cell r="O1000">
            <v>-410.40454755671715</v>
          </cell>
          <cell r="P1000">
            <v>96088.840548341948</v>
          </cell>
        </row>
        <row r="1001">
          <cell r="A1001">
            <v>580591790</v>
          </cell>
          <cell r="B1001">
            <v>0</v>
          </cell>
          <cell r="C1001">
            <v>0</v>
          </cell>
          <cell r="E1001">
            <v>0</v>
          </cell>
          <cell r="F1001">
            <v>0</v>
          </cell>
          <cell r="G1001">
            <v>0</v>
          </cell>
          <cell r="H1001" t="str">
            <v>לא</v>
          </cell>
          <cell r="I1001">
            <v>0</v>
          </cell>
          <cell r="J1001">
            <v>0</v>
          </cell>
          <cell r="K1001">
            <v>0</v>
          </cell>
          <cell r="L1001" t="str">
            <v>לא</v>
          </cell>
          <cell r="M1001">
            <v>0</v>
          </cell>
          <cell r="N1001">
            <v>0</v>
          </cell>
          <cell r="O1001">
            <v>0</v>
          </cell>
          <cell r="P1001">
            <v>0</v>
          </cell>
        </row>
        <row r="1002">
          <cell r="A1002">
            <v>580591931</v>
          </cell>
          <cell r="B1002">
            <v>9</v>
          </cell>
          <cell r="C1002">
            <v>44274.121943251557</v>
          </cell>
          <cell r="E1002">
            <v>46378.794356708022</v>
          </cell>
          <cell r="F1002">
            <v>0.95461994123286098</v>
          </cell>
          <cell r="G1002">
            <v>44274.121943251557</v>
          </cell>
          <cell r="H1002" t="str">
            <v>לא</v>
          </cell>
          <cell r="I1002">
            <v>42592.950813772477</v>
          </cell>
          <cell r="J1002">
            <v>0.91837123850572933</v>
          </cell>
          <cell r="K1002">
            <v>42592.950813772477</v>
          </cell>
          <cell r="L1002" t="str">
            <v>לא</v>
          </cell>
          <cell r="M1002">
            <v>42576.95907557707</v>
          </cell>
          <cell r="N1002">
            <v>0.91802643139253848</v>
          </cell>
          <cell r="O1002">
            <v>-181.07683234607734</v>
          </cell>
          <cell r="P1002">
            <v>42395.88224323099</v>
          </cell>
        </row>
        <row r="1003">
          <cell r="A1003">
            <v>580592137</v>
          </cell>
          <cell r="B1003">
            <v>8.75</v>
          </cell>
          <cell r="C1003">
            <v>97558.424083336111</v>
          </cell>
          <cell r="E1003">
            <v>88352.443625641099</v>
          </cell>
          <cell r="F1003">
            <v>1.104196104600137</v>
          </cell>
          <cell r="G1003">
            <v>97558.424083336111</v>
          </cell>
          <cell r="H1003" t="str">
            <v>לא</v>
          </cell>
          <cell r="I1003">
            <v>93853.948448187337</v>
          </cell>
          <cell r="J1003">
            <v>1.06226771549021</v>
          </cell>
          <cell r="K1003">
            <v>93853.948448187337</v>
          </cell>
          <cell r="L1003" t="str">
            <v>לא</v>
          </cell>
          <cell r="M1003">
            <v>93818.710509901473</v>
          </cell>
          <cell r="N1003">
            <v>1.0618688817190109</v>
          </cell>
          <cell r="O1003">
            <v>-399.00442123569724</v>
          </cell>
          <cell r="P1003">
            <v>93419.706088665771</v>
          </cell>
        </row>
        <row r="1004">
          <cell r="A1004">
            <v>580592475</v>
          </cell>
          <cell r="B1004">
            <v>16.256000000000004</v>
          </cell>
          <cell r="C1004">
            <v>181246.82764556707</v>
          </cell>
          <cell r="E1004">
            <v>176095.560053864</v>
          </cell>
          <cell r="F1004">
            <v>1.0292526829758082</v>
          </cell>
          <cell r="G1004">
            <v>181246.82764556707</v>
          </cell>
          <cell r="H1004" t="str">
            <v>לא</v>
          </cell>
          <cell r="I1004">
            <v>174364.54696842667</v>
          </cell>
          <cell r="J1004">
            <v>0.99017003560505534</v>
          </cell>
          <cell r="K1004">
            <v>174364.54696842667</v>
          </cell>
          <cell r="L1004" t="str">
            <v>לא</v>
          </cell>
          <cell r="M1004">
            <v>174299.08091988094</v>
          </cell>
          <cell r="N1004">
            <v>0.98979827127138498</v>
          </cell>
          <cell r="O1004">
            <v>-741.28181389799931</v>
          </cell>
          <cell r="P1004">
            <v>173557.79910598294</v>
          </cell>
        </row>
        <row r="1005">
          <cell r="A1005">
            <v>580592533</v>
          </cell>
          <cell r="B1005">
            <v>49</v>
          </cell>
          <cell r="C1005">
            <v>11668.098597167056</v>
          </cell>
          <cell r="E1005">
            <v>14838.115851439317</v>
          </cell>
          <cell r="F1005">
            <v>0.78635985282695009</v>
          </cell>
          <cell r="G1005">
            <v>11870.492681151454</v>
          </cell>
          <cell r="H1005" t="str">
            <v>כן</v>
          </cell>
          <cell r="I1005">
            <v>11870.492681151454</v>
          </cell>
          <cell r="J1005">
            <v>0.8</v>
          </cell>
          <cell r="K1005">
            <v>11870.492681151454</v>
          </cell>
          <cell r="L1005" t="str">
            <v>כן</v>
          </cell>
          <cell r="M1005">
            <v>11870.492681151454</v>
          </cell>
          <cell r="N1005">
            <v>0.8</v>
          </cell>
          <cell r="O1005">
            <v>0</v>
          </cell>
          <cell r="P1005">
            <v>11870.492681151454</v>
          </cell>
        </row>
        <row r="1006">
          <cell r="A1006">
            <v>580592806</v>
          </cell>
          <cell r="B1006">
            <v>339.39</v>
          </cell>
          <cell r="C1006">
            <v>93320.766585483812</v>
          </cell>
          <cell r="E1006">
            <v>72832.623799190696</v>
          </cell>
          <cell r="F1006">
            <v>1.2813044720561169</v>
          </cell>
          <cell r="G1006">
            <v>93320.766585483812</v>
          </cell>
          <cell r="H1006" t="str">
            <v>לא</v>
          </cell>
          <cell r="I1006">
            <v>89777.202722930801</v>
          </cell>
          <cell r="J1006">
            <v>1.2326509473345155</v>
          </cell>
          <cell r="K1006">
            <v>89777.202722930801</v>
          </cell>
          <cell r="L1006" t="str">
            <v>לא</v>
          </cell>
          <cell r="M1006">
            <v>89743.495419388055</v>
          </cell>
          <cell r="N1006">
            <v>1.2321881423196135</v>
          </cell>
          <cell r="O1006">
            <v>-381.67281616711466</v>
          </cell>
          <cell r="P1006">
            <v>89361.822603220935</v>
          </cell>
        </row>
        <row r="1007">
          <cell r="A1007">
            <v>580592947</v>
          </cell>
          <cell r="B1007">
            <v>0</v>
          </cell>
          <cell r="C1007">
            <v>0</v>
          </cell>
          <cell r="E1007">
            <v>0</v>
          </cell>
          <cell r="F1007">
            <v>0</v>
          </cell>
          <cell r="G1007">
            <v>0</v>
          </cell>
          <cell r="H1007" t="str">
            <v>לא</v>
          </cell>
          <cell r="I1007">
            <v>0</v>
          </cell>
          <cell r="J1007">
            <v>0</v>
          </cell>
          <cell r="K1007">
            <v>0</v>
          </cell>
          <cell r="L1007" t="str">
            <v>לא</v>
          </cell>
          <cell r="M1007">
            <v>0</v>
          </cell>
          <cell r="N1007">
            <v>0</v>
          </cell>
          <cell r="O1007">
            <v>0</v>
          </cell>
          <cell r="P1007">
            <v>0</v>
          </cell>
        </row>
        <row r="1008">
          <cell r="A1008">
            <v>580593887</v>
          </cell>
          <cell r="B1008">
            <v>16.630000000000003</v>
          </cell>
          <cell r="C1008">
            <v>81808.73865736372</v>
          </cell>
          <cell r="E1008">
            <v>33730.032259424013</v>
          </cell>
          <cell r="F1008">
            <v>2.4253975812462123</v>
          </cell>
          <cell r="G1008">
            <v>81808.73865736372</v>
          </cell>
          <cell r="H1008" t="str">
            <v>לא</v>
          </cell>
          <cell r="I1008">
            <v>78702.308003670711</v>
          </cell>
          <cell r="J1008">
            <v>2.3333007036090709</v>
          </cell>
          <cell r="K1008">
            <v>78702.308003670711</v>
          </cell>
          <cell r="L1008" t="str">
            <v>לא</v>
          </cell>
          <cell r="M1008">
            <v>78672.758825205194</v>
          </cell>
          <cell r="N1008">
            <v>2.3324246540921818</v>
          </cell>
          <cell r="O1008">
            <v>-334.58974687947409</v>
          </cell>
          <cell r="P1008">
            <v>78338.169078325722</v>
          </cell>
        </row>
        <row r="1009">
          <cell r="A1009">
            <v>580594000</v>
          </cell>
          <cell r="B1009">
            <v>2.5</v>
          </cell>
          <cell r="C1009">
            <v>27873.835452381751</v>
          </cell>
          <cell r="E1009">
            <v>0</v>
          </cell>
          <cell r="F1009">
            <v>0</v>
          </cell>
          <cell r="G1009">
            <v>27873.835452381751</v>
          </cell>
          <cell r="H1009" t="str">
            <v>לא</v>
          </cell>
          <cell r="I1009">
            <v>26815.413842339243</v>
          </cell>
          <cell r="J1009">
            <v>0</v>
          </cell>
          <cell r="K1009">
            <v>26815.413842339243</v>
          </cell>
          <cell r="L1009" t="str">
            <v>לא</v>
          </cell>
          <cell r="M1009">
            <v>26805.345859971854</v>
          </cell>
          <cell r="N1009">
            <v>0</v>
          </cell>
          <cell r="O1009">
            <v>-114.00126321019923</v>
          </cell>
          <cell r="P1009">
            <v>26691.344596761654</v>
          </cell>
        </row>
        <row r="1010">
          <cell r="A1010">
            <v>580594455</v>
          </cell>
          <cell r="B1010">
            <v>9</v>
          </cell>
          <cell r="C1010">
            <v>100345.8076285743</v>
          </cell>
          <cell r="E1010">
            <v>82259.17165145895</v>
          </cell>
          <cell r="F1010">
            <v>1.219873791748723</v>
          </cell>
          <cell r="G1010">
            <v>100345.8076285743</v>
          </cell>
          <cell r="H1010" t="str">
            <v>לא</v>
          </cell>
          <cell r="I1010">
            <v>96535.48983242127</v>
          </cell>
          <cell r="J1010">
            <v>1.1735529047320417</v>
          </cell>
          <cell r="K1010">
            <v>96535.48983242127</v>
          </cell>
          <cell r="L1010" t="str">
            <v>לא</v>
          </cell>
          <cell r="M1010">
            <v>96499.245095898659</v>
          </cell>
          <cell r="N1010">
            <v>1.1731122883752885</v>
          </cell>
          <cell r="O1010">
            <v>-410.40454755671715</v>
          </cell>
          <cell r="P1010">
            <v>96088.840548341948</v>
          </cell>
        </row>
        <row r="1011">
          <cell r="A1011">
            <v>580595031</v>
          </cell>
          <cell r="B1011">
            <v>2.9249999999999998</v>
          </cell>
          <cell r="C1011">
            <v>32612.387479286648</v>
          </cell>
          <cell r="E1011">
            <v>47527.521398620731</v>
          </cell>
          <cell r="F1011">
            <v>0.68617900785865671</v>
          </cell>
          <cell r="G1011">
            <v>38022.017118896583</v>
          </cell>
          <cell r="H1011" t="str">
            <v>כן</v>
          </cell>
          <cell r="I1011">
            <v>38022.017118896583</v>
          </cell>
          <cell r="J1011">
            <v>0.79999999999999993</v>
          </cell>
          <cell r="K1011">
            <v>38022.017118896583</v>
          </cell>
          <cell r="L1011" t="str">
            <v>כן</v>
          </cell>
          <cell r="M1011">
            <v>38022.017118896583</v>
          </cell>
          <cell r="N1011">
            <v>0.79999999999999993</v>
          </cell>
          <cell r="O1011">
            <v>0</v>
          </cell>
          <cell r="P1011">
            <v>38022.017118896583</v>
          </cell>
        </row>
        <row r="1012">
          <cell r="A1012">
            <v>580595411</v>
          </cell>
          <cell r="B1012">
            <v>16.100000000000001</v>
          </cell>
          <cell r="C1012">
            <v>179507.50031333847</v>
          </cell>
          <cell r="E1012">
            <v>62151.374136657876</v>
          </cell>
          <cell r="F1012">
            <v>2.8882305951697709</v>
          </cell>
          <cell r="G1012">
            <v>179507.50031333847</v>
          </cell>
          <cell r="H1012" t="str">
            <v>לא</v>
          </cell>
          <cell r="I1012">
            <v>172691.26514466474</v>
          </cell>
          <cell r="J1012">
            <v>2.7785590832626283</v>
          </cell>
          <cell r="K1012">
            <v>172691.26514466474</v>
          </cell>
          <cell r="L1012" t="str">
            <v>לא</v>
          </cell>
          <cell r="M1012">
            <v>172626.42733821875</v>
          </cell>
          <cell r="N1012">
            <v>2.7775158592414924</v>
          </cell>
          <cell r="O1012">
            <v>-734.16813507368306</v>
          </cell>
          <cell r="P1012">
            <v>171892.25920314508</v>
          </cell>
        </row>
        <row r="1013">
          <cell r="A1013">
            <v>580595460</v>
          </cell>
          <cell r="B1013">
            <v>0</v>
          </cell>
          <cell r="C1013">
            <v>0</v>
          </cell>
          <cell r="E1013">
            <v>0</v>
          </cell>
          <cell r="F1013">
            <v>0</v>
          </cell>
          <cell r="G1013">
            <v>0</v>
          </cell>
          <cell r="H1013" t="str">
            <v>לא</v>
          </cell>
          <cell r="I1013">
            <v>0</v>
          </cell>
          <cell r="J1013">
            <v>0</v>
          </cell>
          <cell r="K1013">
            <v>0</v>
          </cell>
          <cell r="L1013" t="str">
            <v>לא</v>
          </cell>
          <cell r="M1013">
            <v>0</v>
          </cell>
          <cell r="N1013">
            <v>0</v>
          </cell>
          <cell r="O1013">
            <v>0</v>
          </cell>
          <cell r="P1013">
            <v>0</v>
          </cell>
        </row>
        <row r="1014">
          <cell r="A1014">
            <v>580595510</v>
          </cell>
          <cell r="B1014">
            <v>1.25</v>
          </cell>
          <cell r="C1014">
            <v>6149.1836032293841</v>
          </cell>
          <cell r="E1014">
            <v>0</v>
          </cell>
          <cell r="F1014">
            <v>0</v>
          </cell>
          <cell r="G1014">
            <v>6149.1836032293841</v>
          </cell>
          <cell r="H1014" t="str">
            <v>לא</v>
          </cell>
          <cell r="I1014">
            <v>5915.6876130239561</v>
          </cell>
          <cell r="J1014">
            <v>0</v>
          </cell>
          <cell r="K1014">
            <v>5915.6876130239561</v>
          </cell>
          <cell r="L1014" t="str">
            <v>לא</v>
          </cell>
          <cell r="M1014">
            <v>5913.4665382745943</v>
          </cell>
          <cell r="N1014">
            <v>0</v>
          </cell>
          <cell r="O1014">
            <v>-25.149560048066306</v>
          </cell>
          <cell r="P1014">
            <v>5888.3169782265277</v>
          </cell>
        </row>
        <row r="1015">
          <cell r="A1015">
            <v>580596021</v>
          </cell>
          <cell r="B1015">
            <v>3486.3</v>
          </cell>
          <cell r="C1015">
            <v>644652.33270980336</v>
          </cell>
          <cell r="E1015">
            <v>438323.73448226228</v>
          </cell>
          <cell r="F1015">
            <v>1.4707219390509427</v>
          </cell>
          <cell r="G1015">
            <v>644652.33270980336</v>
          </cell>
          <cell r="H1015" t="str">
            <v>לא</v>
          </cell>
          <cell r="I1015">
            <v>620173.67920443998</v>
          </cell>
          <cell r="J1015">
            <v>1.4148758792105443</v>
          </cell>
          <cell r="K1015">
            <v>620173.67920443998</v>
          </cell>
          <cell r="L1015" t="str">
            <v>לא</v>
          </cell>
          <cell r="M1015">
            <v>619940.83186881198</v>
          </cell>
          <cell r="N1015">
            <v>1.4143446569259397</v>
          </cell>
          <cell r="O1015">
            <v>-2636.5650463090315</v>
          </cell>
          <cell r="P1015">
            <v>617304.26682250295</v>
          </cell>
        </row>
        <row r="1016">
          <cell r="A1016">
            <v>580596377</v>
          </cell>
          <cell r="B1016">
            <v>3.5300000000000002</v>
          </cell>
          <cell r="C1016">
            <v>17365.294495519782</v>
          </cell>
          <cell r="E1016">
            <v>0</v>
          </cell>
          <cell r="F1016">
            <v>0</v>
          </cell>
          <cell r="G1016">
            <v>17365.294495519782</v>
          </cell>
          <cell r="H1016" t="str">
            <v>לא</v>
          </cell>
          <cell r="I1016">
            <v>16705.901819179653</v>
          </cell>
          <cell r="J1016">
            <v>0</v>
          </cell>
          <cell r="K1016">
            <v>16705.901819179653</v>
          </cell>
          <cell r="L1016" t="str">
            <v>לא</v>
          </cell>
          <cell r="M1016">
            <v>16699.629504087454</v>
          </cell>
          <cell r="N1016">
            <v>0</v>
          </cell>
          <cell r="O1016">
            <v>-71.02235757573925</v>
          </cell>
          <cell r="P1016">
            <v>16628.607146511713</v>
          </cell>
        </row>
        <row r="1017">
          <cell r="A1017">
            <v>580597110</v>
          </cell>
          <cell r="B1017">
            <v>0</v>
          </cell>
          <cell r="C1017">
            <v>0</v>
          </cell>
          <cell r="E1017">
            <v>0</v>
          </cell>
          <cell r="F1017">
            <v>0</v>
          </cell>
          <cell r="G1017">
            <v>0</v>
          </cell>
          <cell r="H1017" t="str">
            <v>לא</v>
          </cell>
          <cell r="I1017">
            <v>0</v>
          </cell>
          <cell r="J1017">
            <v>0</v>
          </cell>
          <cell r="K1017">
            <v>0</v>
          </cell>
          <cell r="L1017" t="str">
            <v>לא</v>
          </cell>
          <cell r="M1017">
            <v>0</v>
          </cell>
          <cell r="N1017">
            <v>0</v>
          </cell>
          <cell r="O1017">
            <v>0</v>
          </cell>
          <cell r="P1017">
            <v>0</v>
          </cell>
        </row>
        <row r="1018">
          <cell r="A1018">
            <v>580597821</v>
          </cell>
          <cell r="B1018">
            <v>0</v>
          </cell>
          <cell r="C1018">
            <v>0</v>
          </cell>
          <cell r="E1018">
            <v>0</v>
          </cell>
          <cell r="F1018">
            <v>0</v>
          </cell>
          <cell r="G1018">
            <v>0</v>
          </cell>
          <cell r="H1018" t="str">
            <v>לא</v>
          </cell>
          <cell r="I1018">
            <v>0</v>
          </cell>
          <cell r="J1018">
            <v>0</v>
          </cell>
          <cell r="K1018">
            <v>0</v>
          </cell>
          <cell r="L1018" t="str">
            <v>לא</v>
          </cell>
          <cell r="M1018">
            <v>0</v>
          </cell>
          <cell r="N1018">
            <v>0</v>
          </cell>
          <cell r="O1018">
            <v>0</v>
          </cell>
          <cell r="P1018">
            <v>0</v>
          </cell>
        </row>
        <row r="1019">
          <cell r="A1019">
            <v>580597862</v>
          </cell>
          <cell r="B1019">
            <v>624.6</v>
          </cell>
          <cell r="C1019">
            <v>37019.037177384511</v>
          </cell>
          <cell r="E1019">
            <v>45540.280574114964</v>
          </cell>
          <cell r="F1019">
            <v>0.81288557537842843</v>
          </cell>
          <cell r="G1019">
            <v>37019.037177384511</v>
          </cell>
          <cell r="H1019" t="str">
            <v>לא</v>
          </cell>
          <cell r="I1019">
            <v>35613.355171460105</v>
          </cell>
          <cell r="J1019">
            <v>0.78201879133135355</v>
          </cell>
          <cell r="K1019">
            <v>36432.224459291974</v>
          </cell>
          <cell r="L1019" t="str">
            <v>כן</v>
          </cell>
          <cell r="M1019">
            <v>36432.224459291974</v>
          </cell>
          <cell r="N1019">
            <v>0.8</v>
          </cell>
          <cell r="O1019">
            <v>0</v>
          </cell>
          <cell r="P1019">
            <v>36432.224459291974</v>
          </cell>
        </row>
        <row r="1020">
          <cell r="A1020">
            <v>580598183</v>
          </cell>
          <cell r="B1020">
            <v>193</v>
          </cell>
          <cell r="C1020">
            <v>28555.929282731868</v>
          </cell>
          <cell r="E1020">
            <v>45260.069797446813</v>
          </cell>
          <cell r="F1020">
            <v>0.63092985517982447</v>
          </cell>
          <cell r="G1020">
            <v>36208.05583795745</v>
          </cell>
          <cell r="H1020" t="str">
            <v>כן</v>
          </cell>
          <cell r="I1020">
            <v>36208.05583795745</v>
          </cell>
          <cell r="J1020">
            <v>0.8</v>
          </cell>
          <cell r="K1020">
            <v>36208.05583795745</v>
          </cell>
          <cell r="L1020" t="str">
            <v>כן</v>
          </cell>
          <cell r="M1020">
            <v>36208.05583795745</v>
          </cell>
          <cell r="N1020">
            <v>0.8</v>
          </cell>
          <cell r="O1020">
            <v>0</v>
          </cell>
          <cell r="P1020">
            <v>36208.05583795745</v>
          </cell>
        </row>
        <row r="1021">
          <cell r="A1021">
            <v>580598548</v>
          </cell>
          <cell r="B1021">
            <v>0</v>
          </cell>
          <cell r="C1021">
            <v>0</v>
          </cell>
          <cell r="E1021">
            <v>0</v>
          </cell>
          <cell r="F1021">
            <v>0</v>
          </cell>
          <cell r="G1021">
            <v>0</v>
          </cell>
          <cell r="H1021" t="str">
            <v>לא</v>
          </cell>
          <cell r="I1021">
            <v>0</v>
          </cell>
          <cell r="J1021">
            <v>0</v>
          </cell>
          <cell r="K1021">
            <v>0</v>
          </cell>
          <cell r="L1021" t="str">
            <v>לא</v>
          </cell>
          <cell r="M1021">
            <v>0</v>
          </cell>
          <cell r="N1021">
            <v>0</v>
          </cell>
          <cell r="O1021">
            <v>0</v>
          </cell>
          <cell r="P1021">
            <v>0</v>
          </cell>
        </row>
        <row r="1022">
          <cell r="A1022">
            <v>580598852</v>
          </cell>
          <cell r="B1022">
            <v>0</v>
          </cell>
          <cell r="C1022">
            <v>0</v>
          </cell>
          <cell r="E1022">
            <v>0</v>
          </cell>
          <cell r="F1022">
            <v>0</v>
          </cell>
          <cell r="G1022">
            <v>0</v>
          </cell>
          <cell r="H1022" t="str">
            <v>לא</v>
          </cell>
          <cell r="I1022">
            <v>0</v>
          </cell>
          <cell r="J1022">
            <v>0</v>
          </cell>
          <cell r="K1022">
            <v>0</v>
          </cell>
          <cell r="L1022" t="str">
            <v>לא</v>
          </cell>
          <cell r="M1022">
            <v>0</v>
          </cell>
          <cell r="N1022">
            <v>0</v>
          </cell>
          <cell r="O1022">
            <v>0</v>
          </cell>
          <cell r="P1022">
            <v>0</v>
          </cell>
        </row>
        <row r="1023">
          <cell r="A1023">
            <v>580599173</v>
          </cell>
          <cell r="B1023">
            <v>0</v>
          </cell>
          <cell r="C1023">
            <v>0</v>
          </cell>
          <cell r="E1023">
            <v>10749.538736195624</v>
          </cell>
          <cell r="F1023">
            <v>0</v>
          </cell>
          <cell r="G1023">
            <v>0</v>
          </cell>
          <cell r="H1023" t="str">
            <v>לא</v>
          </cell>
          <cell r="I1023">
            <v>0</v>
          </cell>
          <cell r="J1023">
            <v>0</v>
          </cell>
          <cell r="K1023">
            <v>0</v>
          </cell>
          <cell r="L1023" t="str">
            <v>לא</v>
          </cell>
          <cell r="M1023">
            <v>0</v>
          </cell>
          <cell r="N1023">
            <v>0</v>
          </cell>
          <cell r="O1023">
            <v>0</v>
          </cell>
          <cell r="P1023">
            <v>0</v>
          </cell>
        </row>
        <row r="1024">
          <cell r="A1024">
            <v>580599660</v>
          </cell>
          <cell r="B1024">
            <v>61.2</v>
          </cell>
          <cell r="C1024">
            <v>10858.420647184477</v>
          </cell>
          <cell r="E1024">
            <v>0</v>
          </cell>
          <cell r="F1024">
            <v>0</v>
          </cell>
          <cell r="G1024">
            <v>10858.420647184477</v>
          </cell>
          <cell r="H1024" t="str">
            <v>לא</v>
          </cell>
          <cell r="I1024">
            <v>10446.106127944902</v>
          </cell>
          <cell r="J1024">
            <v>0</v>
          </cell>
          <cell r="K1024">
            <v>10446.106127944902</v>
          </cell>
          <cell r="L1024" t="str">
            <v>לא</v>
          </cell>
          <cell r="M1024">
            <v>10442.184084715498</v>
          </cell>
          <cell r="N1024">
            <v>0</v>
          </cell>
          <cell r="O1024">
            <v>-44.409879378152318</v>
          </cell>
          <cell r="P1024">
            <v>10397.774205337346</v>
          </cell>
        </row>
        <row r="1025">
          <cell r="A1025">
            <v>580600328</v>
          </cell>
          <cell r="B1025">
            <v>233.1</v>
          </cell>
          <cell r="C1025">
            <v>7165.1317631600023</v>
          </cell>
          <cell r="E1025">
            <v>7333.1110853163073</v>
          </cell>
          <cell r="F1025">
            <v>0.97709303456582519</v>
          </cell>
          <cell r="G1025">
            <v>7165.1317631600023</v>
          </cell>
          <cell r="H1025" t="str">
            <v>לא</v>
          </cell>
          <cell r="I1025">
            <v>6893.0583231812743</v>
          </cell>
          <cell r="J1025">
            <v>0.9399909864973699</v>
          </cell>
          <cell r="K1025">
            <v>6893.0583231812743</v>
          </cell>
          <cell r="L1025" t="str">
            <v>לא</v>
          </cell>
          <cell r="M1025">
            <v>6890.4702896695335</v>
          </cell>
          <cell r="N1025">
            <v>0.93963806214075907</v>
          </cell>
          <cell r="O1025">
            <v>-29.304688745228486</v>
          </cell>
          <cell r="P1025">
            <v>6861.1656009243052</v>
          </cell>
        </row>
        <row r="1026">
          <cell r="A1026">
            <v>580600377</v>
          </cell>
          <cell r="B1026">
            <v>595.70000000000005</v>
          </cell>
          <cell r="C1026">
            <v>150128.61677993144</v>
          </cell>
          <cell r="E1026">
            <v>0</v>
          </cell>
          <cell r="F1026">
            <v>0</v>
          </cell>
          <cell r="G1026">
            <v>150128.61677993144</v>
          </cell>
          <cell r="H1026" t="str">
            <v>לא</v>
          </cell>
          <cell r="I1026">
            <v>144427.9527088844</v>
          </cell>
          <cell r="J1026">
            <v>0</v>
          </cell>
          <cell r="K1026">
            <v>144427.9527088844</v>
          </cell>
          <cell r="L1026" t="str">
            <v>לא</v>
          </cell>
          <cell r="M1026">
            <v>144373.72650563502</v>
          </cell>
          <cell r="N1026">
            <v>0</v>
          </cell>
          <cell r="O1026">
            <v>-614.01137228316645</v>
          </cell>
          <cell r="P1026">
            <v>143759.71513335186</v>
          </cell>
        </row>
        <row r="1027">
          <cell r="A1027">
            <v>580600401</v>
          </cell>
          <cell r="B1027">
            <v>0</v>
          </cell>
          <cell r="C1027">
            <v>0</v>
          </cell>
          <cell r="E1027">
            <v>0</v>
          </cell>
          <cell r="F1027">
            <v>0</v>
          </cell>
          <cell r="G1027">
            <v>0</v>
          </cell>
          <cell r="H1027" t="str">
            <v>לא</v>
          </cell>
          <cell r="I1027">
            <v>0</v>
          </cell>
          <cell r="J1027">
            <v>0</v>
          </cell>
          <cell r="K1027">
            <v>0</v>
          </cell>
          <cell r="L1027" t="str">
            <v>לא</v>
          </cell>
          <cell r="M1027">
            <v>0</v>
          </cell>
          <cell r="N1027">
            <v>0</v>
          </cell>
          <cell r="O1027">
            <v>0</v>
          </cell>
          <cell r="P1027">
            <v>0</v>
          </cell>
        </row>
        <row r="1028">
          <cell r="A1028">
            <v>580600583</v>
          </cell>
          <cell r="B1028">
            <v>227.36</v>
          </cell>
          <cell r="C1028">
            <v>29796.453304976971</v>
          </cell>
          <cell r="E1028">
            <v>26307.308882225385</v>
          </cell>
          <cell r="F1028">
            <v>1.1326302298107367</v>
          </cell>
          <cell r="G1028">
            <v>29796.453304976971</v>
          </cell>
          <cell r="H1028" t="str">
            <v>לא</v>
          </cell>
          <cell r="I1028">
            <v>28665.02630295973</v>
          </cell>
          <cell r="J1028">
            <v>1.0896221438418334</v>
          </cell>
          <cell r="K1028">
            <v>28665.02630295973</v>
          </cell>
          <cell r="L1028" t="str">
            <v>לא</v>
          </cell>
          <cell r="M1028">
            <v>28654.263874265704</v>
          </cell>
          <cell r="N1028">
            <v>1.089213039712551</v>
          </cell>
          <cell r="O1028">
            <v>-121.86458235193602</v>
          </cell>
          <cell r="P1028">
            <v>28532.399291913767</v>
          </cell>
        </row>
        <row r="1029">
          <cell r="A1029">
            <v>580600997</v>
          </cell>
          <cell r="B1029">
            <v>59.1</v>
          </cell>
          <cell r="C1029">
            <v>3502.7619231242788</v>
          </cell>
          <cell r="E1029">
            <v>3224.1585943451464</v>
          </cell>
          <cell r="F1029">
            <v>1.0864111738385869</v>
          </cell>
          <cell r="G1029">
            <v>3502.7619231242788</v>
          </cell>
          <cell r="H1029" t="str">
            <v>לא</v>
          </cell>
          <cell r="I1029">
            <v>3369.7555085387326</v>
          </cell>
          <cell r="J1029">
            <v>1.0451581117780462</v>
          </cell>
          <cell r="K1029">
            <v>3369.7555085387326</v>
          </cell>
          <cell r="L1029" t="str">
            <v>לא</v>
          </cell>
          <cell r="M1029">
            <v>3368.4903168380988</v>
          </cell>
          <cell r="N1029">
            <v>1.044765701893851</v>
          </cell>
          <cell r="O1029">
            <v>-14.325953980855321</v>
          </cell>
          <cell r="P1029">
            <v>3354.1643628572433</v>
          </cell>
        </row>
        <row r="1030">
          <cell r="A1030">
            <v>580601755</v>
          </cell>
          <cell r="B1030">
            <v>299.2</v>
          </cell>
          <cell r="C1030">
            <v>24683.148851604485</v>
          </cell>
          <cell r="E1030">
            <v>22350.334564026747</v>
          </cell>
          <cell r="F1030">
            <v>1.1043749157711689</v>
          </cell>
          <cell r="G1030">
            <v>24683.148851604485</v>
          </cell>
          <cell r="H1030" t="str">
            <v>לא</v>
          </cell>
          <cell r="I1030">
            <v>23745.883573093924</v>
          </cell>
          <cell r="J1030">
            <v>1.0624397368669969</v>
          </cell>
          <cell r="K1030">
            <v>23745.883573093924</v>
          </cell>
          <cell r="L1030" t="str">
            <v>לא</v>
          </cell>
          <cell r="M1030">
            <v>23736.968061346925</v>
          </cell>
          <cell r="N1030">
            <v>1.0620408385095044</v>
          </cell>
          <cell r="O1030">
            <v>-100.95166680220348</v>
          </cell>
          <cell r="P1030">
            <v>23636.01639454472</v>
          </cell>
        </row>
        <row r="1031">
          <cell r="A1031">
            <v>580602746</v>
          </cell>
          <cell r="B1031">
            <v>0</v>
          </cell>
          <cell r="C1031">
            <v>0</v>
          </cell>
          <cell r="E1031">
            <v>0</v>
          </cell>
          <cell r="F1031">
            <v>0</v>
          </cell>
          <cell r="G1031">
            <v>0</v>
          </cell>
          <cell r="H1031" t="str">
            <v>לא</v>
          </cell>
          <cell r="I1031">
            <v>0</v>
          </cell>
          <cell r="J1031">
            <v>0</v>
          </cell>
          <cell r="K1031">
            <v>0</v>
          </cell>
          <cell r="L1031" t="str">
            <v>לא</v>
          </cell>
          <cell r="M1031">
            <v>0</v>
          </cell>
          <cell r="N1031">
            <v>0</v>
          </cell>
          <cell r="O1031">
            <v>0</v>
          </cell>
          <cell r="P1031">
            <v>0</v>
          </cell>
        </row>
        <row r="1032">
          <cell r="A1032">
            <v>580603025</v>
          </cell>
          <cell r="B1032">
            <v>1281.72</v>
          </cell>
          <cell r="C1032">
            <v>237003.06568017931</v>
          </cell>
          <cell r="E1032">
            <v>244922.30371612849</v>
          </cell>
          <cell r="F1032">
            <v>0.96766632554163878</v>
          </cell>
          <cell r="G1032">
            <v>237003.06568017931</v>
          </cell>
          <cell r="H1032" t="str">
            <v>לא</v>
          </cell>
          <cell r="I1032">
            <v>228003.61647302718</v>
          </cell>
          <cell r="J1032">
            <v>0.93092222722716789</v>
          </cell>
          <cell r="K1032">
            <v>228003.61647302718</v>
          </cell>
          <cell r="L1032" t="str">
            <v>לא</v>
          </cell>
          <cell r="M1032">
            <v>227918.01136531384</v>
          </cell>
          <cell r="N1032">
            <v>0.93057270778196222</v>
          </cell>
          <cell r="O1032">
            <v>-969.31937904231177</v>
          </cell>
          <cell r="P1032">
            <v>226948.69198627153</v>
          </cell>
        </row>
        <row r="1033">
          <cell r="A1033">
            <v>580603207</v>
          </cell>
          <cell r="B1033">
            <v>0</v>
          </cell>
          <cell r="C1033">
            <v>0</v>
          </cell>
          <cell r="E1033">
            <v>2708.5401455407032</v>
          </cell>
          <cell r="F1033">
            <v>0</v>
          </cell>
          <cell r="G1033">
            <v>0</v>
          </cell>
          <cell r="H1033" t="str">
            <v>לא</v>
          </cell>
          <cell r="I1033">
            <v>0</v>
          </cell>
          <cell r="J1033">
            <v>0</v>
          </cell>
          <cell r="K1033">
            <v>0</v>
          </cell>
          <cell r="L1033" t="str">
            <v>לא</v>
          </cell>
          <cell r="M1033">
            <v>0</v>
          </cell>
          <cell r="N1033">
            <v>0</v>
          </cell>
          <cell r="O1033">
            <v>0</v>
          </cell>
          <cell r="P1033">
            <v>0</v>
          </cell>
        </row>
        <row r="1034">
          <cell r="A1034">
            <v>580603454</v>
          </cell>
          <cell r="B1034">
            <v>34.200000000000003</v>
          </cell>
          <cell r="C1034">
            <v>80569.593952848954</v>
          </cell>
          <cell r="E1034">
            <v>94496.723180603207</v>
          </cell>
          <cell r="F1034">
            <v>0.852617860609446</v>
          </cell>
          <cell r="G1034">
            <v>80569.593952848954</v>
          </cell>
          <cell r="H1034" t="str">
            <v>לא</v>
          </cell>
          <cell r="I1034">
            <v>77510.215938735055</v>
          </cell>
          <cell r="J1034">
            <v>0.82024236745856949</v>
          </cell>
          <cell r="K1034">
            <v>77510.215938735055</v>
          </cell>
          <cell r="L1034" t="str">
            <v>לא</v>
          </cell>
          <cell r="M1034">
            <v>77481.114337247491</v>
          </cell>
          <cell r="N1034">
            <v>0.8199344033249143</v>
          </cell>
          <cell r="O1034">
            <v>-329.52176612539949</v>
          </cell>
          <cell r="P1034">
            <v>77151.592571122092</v>
          </cell>
        </row>
        <row r="1035">
          <cell r="A1035">
            <v>580603736</v>
          </cell>
          <cell r="B1035">
            <v>0</v>
          </cell>
          <cell r="C1035">
            <v>0</v>
          </cell>
          <cell r="E1035">
            <v>0</v>
          </cell>
          <cell r="F1035">
            <v>0</v>
          </cell>
          <cell r="G1035">
            <v>0</v>
          </cell>
          <cell r="H1035" t="str">
            <v>לא</v>
          </cell>
          <cell r="I1035">
            <v>0</v>
          </cell>
          <cell r="J1035">
            <v>0</v>
          </cell>
          <cell r="K1035">
            <v>0</v>
          </cell>
          <cell r="L1035" t="str">
            <v>לא</v>
          </cell>
          <cell r="M1035">
            <v>0</v>
          </cell>
          <cell r="N1035">
            <v>0</v>
          </cell>
          <cell r="O1035">
            <v>0</v>
          </cell>
          <cell r="P1035">
            <v>0</v>
          </cell>
        </row>
        <row r="1036">
          <cell r="A1036">
            <v>580603892</v>
          </cell>
          <cell r="B1036">
            <v>9.5</v>
          </cell>
          <cell r="C1036">
            <v>786.2631667736689</v>
          </cell>
          <cell r="E1036">
            <v>10417.877268622351</v>
          </cell>
          <cell r="F1036">
            <v>7.5472492764127513E-2</v>
          </cell>
          <cell r="G1036">
            <v>8334.3018148978808</v>
          </cell>
          <cell r="H1036" t="str">
            <v>כן</v>
          </cell>
          <cell r="I1036">
            <v>8334.3018148978808</v>
          </cell>
          <cell r="J1036">
            <v>0.8</v>
          </cell>
          <cell r="K1036">
            <v>8334.3018148978808</v>
          </cell>
          <cell r="L1036" t="str">
            <v>כן</v>
          </cell>
          <cell r="M1036">
            <v>8334.3018148978808</v>
          </cell>
          <cell r="N1036">
            <v>0.8</v>
          </cell>
          <cell r="O1036">
            <v>0</v>
          </cell>
          <cell r="P1036">
            <v>8334.3018148978808</v>
          </cell>
        </row>
        <row r="1037">
          <cell r="A1037">
            <v>580604528</v>
          </cell>
          <cell r="B1037">
            <v>13.375</v>
          </cell>
          <cell r="C1037">
            <v>149125.01967024236</v>
          </cell>
          <cell r="E1037">
            <v>77689.217670822341</v>
          </cell>
          <cell r="F1037">
            <v>1.9195072899575494</v>
          </cell>
          <cell r="G1037">
            <v>149125.01967024236</v>
          </cell>
          <cell r="H1037" t="str">
            <v>לא</v>
          </cell>
          <cell r="I1037">
            <v>143462.46405651493</v>
          </cell>
          <cell r="J1037">
            <v>1.8466200118577714</v>
          </cell>
          <cell r="K1037">
            <v>143462.46405651493</v>
          </cell>
          <cell r="L1037" t="str">
            <v>לא</v>
          </cell>
          <cell r="M1037">
            <v>143408.60035084939</v>
          </cell>
          <cell r="N1037">
            <v>1.8459266890611155</v>
          </cell>
          <cell r="O1037">
            <v>-609.90675817456577</v>
          </cell>
          <cell r="P1037">
            <v>142798.69359267483</v>
          </cell>
        </row>
        <row r="1038">
          <cell r="A1038">
            <v>580605699</v>
          </cell>
          <cell r="B1038">
            <v>33.25</v>
          </cell>
          <cell r="C1038">
            <v>163568.28384590161</v>
          </cell>
          <cell r="E1038">
            <v>203785.61156735336</v>
          </cell>
          <cell r="F1038">
            <v>0.80264883564579093</v>
          </cell>
          <cell r="G1038">
            <v>163568.28384590161</v>
          </cell>
          <cell r="H1038" t="str">
            <v>לא</v>
          </cell>
          <cell r="I1038">
            <v>157357.29050643722</v>
          </cell>
          <cell r="J1038">
            <v>0.77217075973211646</v>
          </cell>
          <cell r="K1038">
            <v>163028.4892538827</v>
          </cell>
          <cell r="L1038" t="str">
            <v>כן</v>
          </cell>
          <cell r="M1038">
            <v>163028.4892538827</v>
          </cell>
          <cell r="N1038">
            <v>0.8</v>
          </cell>
          <cell r="O1038">
            <v>0</v>
          </cell>
          <cell r="P1038">
            <v>163028.4892538827</v>
          </cell>
        </row>
        <row r="1039">
          <cell r="A1039">
            <v>580606994</v>
          </cell>
          <cell r="B1039">
            <v>3.3120000000000003</v>
          </cell>
          <cell r="C1039">
            <v>32217.235609748233</v>
          </cell>
          <cell r="E1039">
            <v>0</v>
          </cell>
          <cell r="F1039">
            <v>0</v>
          </cell>
          <cell r="G1039">
            <v>32217.235609748233</v>
          </cell>
          <cell r="H1039" t="str">
            <v>לא</v>
          </cell>
          <cell r="I1039">
            <v>30993.886980764531</v>
          </cell>
          <cell r="J1039">
            <v>0</v>
          </cell>
          <cell r="K1039">
            <v>30993.886980764531</v>
          </cell>
          <cell r="L1039" t="str">
            <v>לא</v>
          </cell>
          <cell r="M1039">
            <v>30982.250169583698</v>
          </cell>
          <cell r="N1039">
            <v>0</v>
          </cell>
          <cell r="O1039">
            <v>-131.76534542317819</v>
          </cell>
          <cell r="P1039">
            <v>30850.484824160521</v>
          </cell>
        </row>
        <row r="1040">
          <cell r="A1040">
            <v>580607109</v>
          </cell>
          <cell r="B1040">
            <v>0</v>
          </cell>
          <cell r="C1040">
            <v>0</v>
          </cell>
          <cell r="E1040">
            <v>0</v>
          </cell>
          <cell r="F1040">
            <v>0</v>
          </cell>
          <cell r="G1040">
            <v>0</v>
          </cell>
          <cell r="H1040" t="str">
            <v>לא</v>
          </cell>
          <cell r="I1040">
            <v>0</v>
          </cell>
          <cell r="J1040">
            <v>0</v>
          </cell>
          <cell r="K1040">
            <v>0</v>
          </cell>
          <cell r="L1040" t="str">
            <v>לא</v>
          </cell>
          <cell r="M1040">
            <v>0</v>
          </cell>
          <cell r="N1040">
            <v>0</v>
          </cell>
          <cell r="O1040">
            <v>0</v>
          </cell>
          <cell r="P1040">
            <v>0</v>
          </cell>
        </row>
        <row r="1041">
          <cell r="A1041">
            <v>580607257</v>
          </cell>
          <cell r="B1041">
            <v>1514.5</v>
          </cell>
          <cell r="C1041">
            <v>132492.24866478771</v>
          </cell>
          <cell r="E1041">
            <v>81530.135473655828</v>
          </cell>
          <cell r="F1041">
            <v>1.625070875879985</v>
          </cell>
          <cell r="G1041">
            <v>132492.24866478771</v>
          </cell>
          <cell r="H1041" t="str">
            <v>לא</v>
          </cell>
          <cell r="I1041">
            <v>127461.27044187672</v>
          </cell>
          <cell r="J1041">
            <v>1.5633638985312646</v>
          </cell>
          <cell r="K1041">
            <v>127461.27044187672</v>
          </cell>
          <cell r="L1041" t="str">
            <v>לא</v>
          </cell>
          <cell r="M1041">
            <v>127413.41446505388</v>
          </cell>
          <cell r="N1041">
            <v>1.562776925670925</v>
          </cell>
          <cell r="O1041">
            <v>-541.88035009207908</v>
          </cell>
          <cell r="P1041">
            <v>126871.5341149618</v>
          </cell>
        </row>
        <row r="1042">
          <cell r="A1042">
            <v>580608420</v>
          </cell>
          <cell r="B1042">
            <v>0</v>
          </cell>
          <cell r="C1042">
            <v>0</v>
          </cell>
          <cell r="E1042">
            <v>34598.247757957957</v>
          </cell>
          <cell r="F1042">
            <v>0</v>
          </cell>
          <cell r="G1042">
            <v>0</v>
          </cell>
          <cell r="H1042" t="str">
            <v>לא</v>
          </cell>
          <cell r="I1042">
            <v>0</v>
          </cell>
          <cell r="J1042">
            <v>0</v>
          </cell>
          <cell r="K1042">
            <v>0</v>
          </cell>
          <cell r="L1042" t="str">
            <v>לא</v>
          </cell>
          <cell r="M1042">
            <v>0</v>
          </cell>
          <cell r="N1042">
            <v>0</v>
          </cell>
          <cell r="O1042">
            <v>0</v>
          </cell>
          <cell r="P1042">
            <v>0</v>
          </cell>
        </row>
        <row r="1043">
          <cell r="A1043">
            <v>580608685</v>
          </cell>
          <cell r="B1043">
            <v>18.25</v>
          </cell>
          <cell r="C1043">
            <v>203478.99880238675</v>
          </cell>
          <cell r="E1043">
            <v>149285.16336746255</v>
          </cell>
          <cell r="F1043">
            <v>1.3630222469029096</v>
          </cell>
          <cell r="G1043">
            <v>203478.99880238675</v>
          </cell>
          <cell r="H1043" t="str">
            <v>לא</v>
          </cell>
          <cell r="I1043">
            <v>195752.52104907643</v>
          </cell>
          <cell r="J1043">
            <v>1.3112657455934544</v>
          </cell>
          <cell r="K1043">
            <v>195752.52104907643</v>
          </cell>
          <cell r="L1043" t="str">
            <v>לא</v>
          </cell>
          <cell r="M1043">
            <v>195679.02477779449</v>
          </cell>
          <cell r="N1043">
            <v>1.3107734242560618</v>
          </cell>
          <cell r="O1043">
            <v>-832.20922143445421</v>
          </cell>
          <cell r="P1043">
            <v>194846.81555636003</v>
          </cell>
        </row>
        <row r="1044">
          <cell r="A1044">
            <v>580608693</v>
          </cell>
          <cell r="B1044">
            <v>0</v>
          </cell>
          <cell r="C1044">
            <v>0</v>
          </cell>
          <cell r="E1044">
            <v>0</v>
          </cell>
          <cell r="F1044">
            <v>0</v>
          </cell>
          <cell r="G1044">
            <v>0</v>
          </cell>
          <cell r="H1044" t="str">
            <v>לא</v>
          </cell>
          <cell r="I1044">
            <v>0</v>
          </cell>
          <cell r="J1044">
            <v>0</v>
          </cell>
          <cell r="K1044">
            <v>0</v>
          </cell>
          <cell r="L1044" t="str">
            <v>לא</v>
          </cell>
          <cell r="M1044">
            <v>0</v>
          </cell>
          <cell r="N1044">
            <v>0</v>
          </cell>
          <cell r="O1044">
            <v>0</v>
          </cell>
          <cell r="P1044">
            <v>0</v>
          </cell>
        </row>
        <row r="1045">
          <cell r="A1045">
            <v>580609105</v>
          </cell>
          <cell r="B1045">
            <v>48</v>
          </cell>
          <cell r="C1045">
            <v>3670.516169351466</v>
          </cell>
          <cell r="E1045">
            <v>0</v>
          </cell>
          <cell r="F1045">
            <v>0</v>
          </cell>
          <cell r="G1045">
            <v>3670.516169351466</v>
          </cell>
          <cell r="H1045" t="str">
            <v>לא</v>
          </cell>
          <cell r="I1045">
            <v>3531.1398126140198</v>
          </cell>
          <cell r="J1045">
            <v>0</v>
          </cell>
          <cell r="K1045">
            <v>3531.1398126140198</v>
          </cell>
          <cell r="L1045" t="str">
            <v>לא</v>
          </cell>
          <cell r="M1045">
            <v>3529.8140283624989</v>
          </cell>
          <cell r="N1045">
            <v>0</v>
          </cell>
          <cell r="O1045">
            <v>-15.012052455227279</v>
          </cell>
          <cell r="P1045">
            <v>3514.8019759072718</v>
          </cell>
        </row>
        <row r="1046">
          <cell r="A1046">
            <v>580610210</v>
          </cell>
          <cell r="B1046">
            <v>696.74400000000003</v>
          </cell>
          <cell r="C1046">
            <v>57479.3979393794</v>
          </cell>
          <cell r="E1046">
            <v>27643.860289742395</v>
          </cell>
          <cell r="F1046">
            <v>2.0792826087573544</v>
          </cell>
          <cell r="G1046">
            <v>57479.3979393794</v>
          </cell>
          <cell r="H1046" t="str">
            <v>לא</v>
          </cell>
          <cell r="I1046">
            <v>55296.797808328061</v>
          </cell>
          <cell r="J1046">
            <v>2.0003283632874762</v>
          </cell>
          <cell r="K1046">
            <v>55296.797808328061</v>
          </cell>
          <cell r="L1046" t="str">
            <v>לא</v>
          </cell>
          <cell r="M1046">
            <v>55276.036346708242</v>
          </cell>
          <cell r="N1046">
            <v>1.9995773299150668</v>
          </cell>
          <cell r="O1046">
            <v>-235.08512077016871</v>
          </cell>
          <cell r="P1046">
            <v>55040.951225938072</v>
          </cell>
        </row>
        <row r="1047">
          <cell r="A1047">
            <v>580611200</v>
          </cell>
          <cell r="B1047">
            <v>91.61</v>
          </cell>
          <cell r="C1047">
            <v>25953.103629438392</v>
          </cell>
          <cell r="E1047">
            <v>0</v>
          </cell>
          <cell r="F1047">
            <v>0</v>
          </cell>
          <cell r="G1047">
            <v>25953.103629438392</v>
          </cell>
          <cell r="H1047" t="str">
            <v>לא</v>
          </cell>
          <cell r="I1047">
            <v>24967.615795300982</v>
          </cell>
          <cell r="J1047">
            <v>0</v>
          </cell>
          <cell r="K1047">
            <v>24967.615795300982</v>
          </cell>
          <cell r="L1047" t="str">
            <v>לא</v>
          </cell>
          <cell r="M1047">
            <v>24958.241578029498</v>
          </cell>
          <cell r="N1047">
            <v>0</v>
          </cell>
          <cell r="O1047">
            <v>-106.14565774543847</v>
          </cell>
          <cell r="P1047">
            <v>24852.09592028406</v>
          </cell>
        </row>
        <row r="1048">
          <cell r="A1048">
            <v>580611234</v>
          </cell>
          <cell r="B1048">
            <v>434.38</v>
          </cell>
          <cell r="C1048">
            <v>17545.528364515903</v>
          </cell>
          <cell r="E1048">
            <v>36026.387196195246</v>
          </cell>
          <cell r="F1048">
            <v>0.48701881398667946</v>
          </cell>
          <cell r="G1048">
            <v>28821.109756956197</v>
          </cell>
          <cell r="H1048" t="str">
            <v>כן</v>
          </cell>
          <cell r="I1048">
            <v>28821.109756956197</v>
          </cell>
          <cell r="J1048">
            <v>0.8</v>
          </cell>
          <cell r="K1048">
            <v>28821.109756956197</v>
          </cell>
          <cell r="L1048" t="str">
            <v>כן</v>
          </cell>
          <cell r="M1048">
            <v>28821.109756956197</v>
          </cell>
          <cell r="N1048">
            <v>0.8</v>
          </cell>
          <cell r="O1048">
            <v>0</v>
          </cell>
          <cell r="P1048">
            <v>28821.109756956197</v>
          </cell>
        </row>
        <row r="1049">
          <cell r="A1049">
            <v>580612059</v>
          </cell>
          <cell r="B1049">
            <v>7.25</v>
          </cell>
          <cell r="C1049">
            <v>80834.122811907073</v>
          </cell>
          <cell r="E1049">
            <v>88352.443625641099</v>
          </cell>
          <cell r="F1049">
            <v>0.9149053438115422</v>
          </cell>
          <cell r="G1049">
            <v>80834.122811907073</v>
          </cell>
          <cell r="H1049" t="str">
            <v>לא</v>
          </cell>
          <cell r="I1049">
            <v>77764.700142783797</v>
          </cell>
          <cell r="J1049">
            <v>0.88016467854903113</v>
          </cell>
          <cell r="K1049">
            <v>77764.700142783797</v>
          </cell>
          <cell r="L1049" t="str">
            <v>לא</v>
          </cell>
          <cell r="M1049">
            <v>77735.502993918373</v>
          </cell>
          <cell r="N1049">
            <v>0.8798342162814663</v>
          </cell>
          <cell r="O1049">
            <v>-330.60366330957771</v>
          </cell>
          <cell r="P1049">
            <v>77404.899330608794</v>
          </cell>
        </row>
        <row r="1050">
          <cell r="A1050">
            <v>580612489</v>
          </cell>
          <cell r="B1050">
            <v>120</v>
          </cell>
          <cell r="C1050">
            <v>12247.357297320577</v>
          </cell>
          <cell r="E1050">
            <v>0</v>
          </cell>
          <cell r="F1050">
            <v>0</v>
          </cell>
          <cell r="G1050">
            <v>12247.357297320577</v>
          </cell>
          <cell r="H1050" t="str">
            <v>לא</v>
          </cell>
          <cell r="I1050">
            <v>11782.30225846376</v>
          </cell>
          <cell r="J1050">
            <v>0</v>
          </cell>
          <cell r="K1050">
            <v>11782.30225846376</v>
          </cell>
          <cell r="L1050" t="str">
            <v>לא</v>
          </cell>
          <cell r="M1050">
            <v>11777.87853365821</v>
          </cell>
          <cell r="N1050">
            <v>0</v>
          </cell>
          <cell r="O1050">
            <v>-50.090494552370401</v>
          </cell>
          <cell r="P1050">
            <v>11727.788039105839</v>
          </cell>
        </row>
        <row r="1051">
          <cell r="A1051">
            <v>580612588</v>
          </cell>
          <cell r="B1051">
            <v>0</v>
          </cell>
          <cell r="C1051">
            <v>0</v>
          </cell>
          <cell r="E1051">
            <v>0</v>
          </cell>
          <cell r="F1051">
            <v>0</v>
          </cell>
          <cell r="G1051">
            <v>0</v>
          </cell>
          <cell r="H1051" t="str">
            <v>לא</v>
          </cell>
          <cell r="I1051">
            <v>0</v>
          </cell>
          <cell r="J1051">
            <v>0</v>
          </cell>
          <cell r="K1051">
            <v>0</v>
          </cell>
          <cell r="L1051" t="str">
            <v>לא</v>
          </cell>
          <cell r="M1051">
            <v>0</v>
          </cell>
          <cell r="N1051">
            <v>0</v>
          </cell>
          <cell r="O1051">
            <v>0</v>
          </cell>
          <cell r="P1051">
            <v>0</v>
          </cell>
        </row>
        <row r="1052">
          <cell r="A1052">
            <v>580612679</v>
          </cell>
          <cell r="B1052">
            <v>246.16</v>
          </cell>
          <cell r="C1052">
            <v>43674.980825342005</v>
          </cell>
          <cell r="E1052">
            <v>0</v>
          </cell>
          <cell r="F1052">
            <v>0</v>
          </cell>
          <cell r="G1052">
            <v>43674.980825342005</v>
          </cell>
          <cell r="H1052" t="str">
            <v>לא</v>
          </cell>
          <cell r="I1052">
            <v>42016.560203511712</v>
          </cell>
          <cell r="J1052">
            <v>0</v>
          </cell>
          <cell r="K1052">
            <v>42016.560203511712</v>
          </cell>
          <cell r="L1052" t="str">
            <v>לא</v>
          </cell>
          <cell r="M1052">
            <v>42000.784874077886</v>
          </cell>
          <cell r="N1052">
            <v>0</v>
          </cell>
          <cell r="O1052">
            <v>-178.62640372101262</v>
          </cell>
          <cell r="P1052">
            <v>41822.158470356873</v>
          </cell>
        </row>
        <row r="1053">
          <cell r="A1053">
            <v>580612778</v>
          </cell>
          <cell r="B1053">
            <v>0</v>
          </cell>
          <cell r="C1053">
            <v>0</v>
          </cell>
          <cell r="E1053">
            <v>0</v>
          </cell>
          <cell r="F1053">
            <v>0</v>
          </cell>
          <cell r="G1053">
            <v>0</v>
          </cell>
          <cell r="H1053" t="str">
            <v>לא</v>
          </cell>
          <cell r="I1053">
            <v>0</v>
          </cell>
          <cell r="J1053">
            <v>0</v>
          </cell>
          <cell r="K1053">
            <v>0</v>
          </cell>
          <cell r="L1053" t="str">
            <v>לא</v>
          </cell>
          <cell r="M1053">
            <v>0</v>
          </cell>
          <cell r="N1053">
            <v>0</v>
          </cell>
          <cell r="O1053">
            <v>0</v>
          </cell>
          <cell r="P1053">
            <v>0</v>
          </cell>
        </row>
        <row r="1054">
          <cell r="A1054">
            <v>580613420</v>
          </cell>
          <cell r="B1054">
            <v>0</v>
          </cell>
          <cell r="C1054">
            <v>0</v>
          </cell>
          <cell r="E1054">
            <v>0</v>
          </cell>
          <cell r="F1054">
            <v>0</v>
          </cell>
          <cell r="G1054">
            <v>0</v>
          </cell>
          <cell r="H1054" t="str">
            <v>לא</v>
          </cell>
          <cell r="I1054">
            <v>0</v>
          </cell>
          <cell r="J1054">
            <v>0</v>
          </cell>
          <cell r="K1054">
            <v>0</v>
          </cell>
          <cell r="L1054" t="str">
            <v>לא</v>
          </cell>
          <cell r="M1054">
            <v>0</v>
          </cell>
          <cell r="N1054">
            <v>0</v>
          </cell>
          <cell r="O1054">
            <v>0</v>
          </cell>
          <cell r="P1054">
            <v>0</v>
          </cell>
        </row>
        <row r="1055">
          <cell r="A1055">
            <v>580613578</v>
          </cell>
          <cell r="B1055">
            <v>0</v>
          </cell>
          <cell r="C1055">
            <v>0</v>
          </cell>
          <cell r="E1055">
            <v>0</v>
          </cell>
          <cell r="F1055">
            <v>0</v>
          </cell>
          <cell r="G1055">
            <v>0</v>
          </cell>
          <cell r="H1055" t="str">
            <v>לא</v>
          </cell>
          <cell r="I1055">
            <v>0</v>
          </cell>
          <cell r="J1055">
            <v>0</v>
          </cell>
          <cell r="K1055">
            <v>0</v>
          </cell>
          <cell r="L1055" t="str">
            <v>לא</v>
          </cell>
          <cell r="M1055">
            <v>0</v>
          </cell>
          <cell r="N1055">
            <v>0</v>
          </cell>
          <cell r="O1055">
            <v>0</v>
          </cell>
          <cell r="P1055">
            <v>0</v>
          </cell>
        </row>
        <row r="1056">
          <cell r="A1056">
            <v>580613685</v>
          </cell>
          <cell r="B1056">
            <v>7.25</v>
          </cell>
          <cell r="C1056">
            <v>80834.122811907073</v>
          </cell>
          <cell r="E1056">
            <v>63979.355728912516</v>
          </cell>
          <cell r="F1056">
            <v>1.263440712882606</v>
          </cell>
          <cell r="G1056">
            <v>80834.122811907073</v>
          </cell>
          <cell r="H1056" t="str">
            <v>לא</v>
          </cell>
          <cell r="I1056">
            <v>77764.700142783797</v>
          </cell>
          <cell r="J1056">
            <v>1.2154655084724717</v>
          </cell>
          <cell r="K1056">
            <v>77764.700142783797</v>
          </cell>
          <cell r="L1056" t="str">
            <v>לא</v>
          </cell>
          <cell r="M1056">
            <v>77735.502993918373</v>
          </cell>
          <cell r="N1056">
            <v>1.2150091558172631</v>
          </cell>
          <cell r="O1056">
            <v>-330.60366330957771</v>
          </cell>
          <cell r="P1056">
            <v>77404.899330608794</v>
          </cell>
        </row>
        <row r="1057">
          <cell r="A1057">
            <v>580613693</v>
          </cell>
          <cell r="B1057">
            <v>13.8</v>
          </cell>
          <cell r="C1057">
            <v>2668.2890688447455</v>
          </cell>
          <cell r="E1057">
            <v>0</v>
          </cell>
          <cell r="F1057">
            <v>0</v>
          </cell>
          <cell r="G1057">
            <v>2668.2890688447455</v>
          </cell>
          <cell r="H1057" t="str">
            <v>לא</v>
          </cell>
          <cell r="I1057">
            <v>2566.9691476186135</v>
          </cell>
          <cell r="J1057">
            <v>0</v>
          </cell>
          <cell r="K1057">
            <v>2566.9691476186135</v>
          </cell>
          <cell r="L1057" t="str">
            <v>לא</v>
          </cell>
          <cell r="M1057">
            <v>2566.0053661059428</v>
          </cell>
          <cell r="N1057">
            <v>0</v>
          </cell>
          <cell r="O1057">
            <v>-10.913041550307174</v>
          </cell>
          <cell r="P1057">
            <v>2555.0923245556355</v>
          </cell>
        </row>
        <row r="1058">
          <cell r="A1058">
            <v>580614063</v>
          </cell>
          <cell r="B1058">
            <v>0</v>
          </cell>
          <cell r="C1058">
            <v>0</v>
          </cell>
          <cell r="E1058">
            <v>0</v>
          </cell>
          <cell r="F1058">
            <v>0</v>
          </cell>
          <cell r="G1058">
            <v>0</v>
          </cell>
          <cell r="H1058" t="str">
            <v>לא</v>
          </cell>
          <cell r="I1058">
            <v>0</v>
          </cell>
          <cell r="J1058">
            <v>0</v>
          </cell>
          <cell r="K1058">
            <v>0</v>
          </cell>
          <cell r="L1058" t="str">
            <v>לא</v>
          </cell>
          <cell r="M1058">
            <v>0</v>
          </cell>
          <cell r="N1058">
            <v>0</v>
          </cell>
          <cell r="O1058">
            <v>0</v>
          </cell>
          <cell r="P1058">
            <v>0</v>
          </cell>
        </row>
        <row r="1059">
          <cell r="A1059">
            <v>580614386</v>
          </cell>
          <cell r="B1059">
            <v>0</v>
          </cell>
          <cell r="C1059">
            <v>0</v>
          </cell>
          <cell r="E1059">
            <v>0</v>
          </cell>
          <cell r="F1059">
            <v>0</v>
          </cell>
          <cell r="G1059">
            <v>0</v>
          </cell>
          <cell r="H1059" t="str">
            <v>לא</v>
          </cell>
          <cell r="I1059">
            <v>0</v>
          </cell>
          <cell r="J1059">
            <v>0</v>
          </cell>
          <cell r="K1059">
            <v>0</v>
          </cell>
          <cell r="L1059" t="str">
            <v>לא</v>
          </cell>
          <cell r="M1059">
            <v>0</v>
          </cell>
          <cell r="N1059">
            <v>0</v>
          </cell>
          <cell r="O1059">
            <v>0</v>
          </cell>
          <cell r="P1059">
            <v>0</v>
          </cell>
        </row>
        <row r="1060">
          <cell r="A1060">
            <v>580614907</v>
          </cell>
          <cell r="B1060">
            <v>9.75</v>
          </cell>
          <cell r="C1060">
            <v>108707.95826428883</v>
          </cell>
          <cell r="E1060">
            <v>127958.71145782503</v>
          </cell>
          <cell r="F1060">
            <v>0.8495549621107179</v>
          </cell>
          <cell r="G1060">
            <v>108707.95826428883</v>
          </cell>
          <cell r="H1060" t="str">
            <v>לא</v>
          </cell>
          <cell r="I1060">
            <v>104580.11398512305</v>
          </cell>
          <cell r="J1060">
            <v>0.81729577293838629</v>
          </cell>
          <cell r="K1060">
            <v>104580.11398512305</v>
          </cell>
          <cell r="L1060" t="str">
            <v>לא</v>
          </cell>
          <cell r="M1060">
            <v>104540.84885389023</v>
          </cell>
          <cell r="N1060">
            <v>0.81698891511850458</v>
          </cell>
          <cell r="O1060">
            <v>-444.604926519777</v>
          </cell>
          <cell r="P1060">
            <v>104096.24392737045</v>
          </cell>
        </row>
        <row r="1061">
          <cell r="A1061">
            <v>580615219</v>
          </cell>
          <cell r="B1061">
            <v>4.2</v>
          </cell>
          <cell r="C1061">
            <v>46828.043560001337</v>
          </cell>
          <cell r="E1061">
            <v>0</v>
          </cell>
          <cell r="F1061">
            <v>0</v>
          </cell>
          <cell r="G1061">
            <v>46828.043560001337</v>
          </cell>
          <cell r="H1061" t="str">
            <v>לא</v>
          </cell>
          <cell r="I1061">
            <v>45049.895255129923</v>
          </cell>
          <cell r="J1061">
            <v>0</v>
          </cell>
          <cell r="K1061">
            <v>45049.895255129923</v>
          </cell>
          <cell r="L1061" t="str">
            <v>לא</v>
          </cell>
          <cell r="M1061">
            <v>45032.981044752705</v>
          </cell>
          <cell r="N1061">
            <v>0</v>
          </cell>
          <cell r="O1061">
            <v>-191.52212219313463</v>
          </cell>
          <cell r="P1061">
            <v>44841.45892255957</v>
          </cell>
        </row>
        <row r="1062">
          <cell r="A1062">
            <v>580615714</v>
          </cell>
          <cell r="B1062">
            <v>20</v>
          </cell>
          <cell r="C1062">
            <v>143847.40071491362</v>
          </cell>
          <cell r="E1062">
            <v>179819.62713771246</v>
          </cell>
          <cell r="F1062">
            <v>0.79995383710116363</v>
          </cell>
          <cell r="G1062">
            <v>143855.70171016999</v>
          </cell>
          <cell r="H1062" t="str">
            <v>כן</v>
          </cell>
          <cell r="I1062">
            <v>143855.70171016999</v>
          </cell>
          <cell r="J1062">
            <v>0.8</v>
          </cell>
          <cell r="K1062">
            <v>143855.70171016999</v>
          </cell>
          <cell r="L1062" t="str">
            <v>כן</v>
          </cell>
          <cell r="M1062">
            <v>143855.70171016999</v>
          </cell>
          <cell r="N1062">
            <v>0.8</v>
          </cell>
          <cell r="O1062">
            <v>0</v>
          </cell>
          <cell r="P1062">
            <v>143855.70171016999</v>
          </cell>
        </row>
        <row r="1063">
          <cell r="A1063">
            <v>580616027</v>
          </cell>
          <cell r="B1063">
            <v>0</v>
          </cell>
          <cell r="C1063">
            <v>0</v>
          </cell>
          <cell r="E1063">
            <v>0</v>
          </cell>
          <cell r="F1063">
            <v>0</v>
          </cell>
          <cell r="G1063">
            <v>0</v>
          </cell>
          <cell r="H1063" t="str">
            <v>לא</v>
          </cell>
          <cell r="I1063">
            <v>0</v>
          </cell>
          <cell r="J1063">
            <v>0</v>
          </cell>
          <cell r="K1063">
            <v>0</v>
          </cell>
          <cell r="L1063" t="str">
            <v>לא</v>
          </cell>
          <cell r="M1063">
            <v>0</v>
          </cell>
          <cell r="N1063">
            <v>0</v>
          </cell>
          <cell r="O1063">
            <v>0</v>
          </cell>
          <cell r="P1063">
            <v>0</v>
          </cell>
        </row>
        <row r="1064">
          <cell r="A1064">
            <v>580616084</v>
          </cell>
          <cell r="B1064">
            <v>64.415999999999997</v>
          </cell>
          <cell r="C1064">
            <v>7816.53775484589</v>
          </cell>
          <cell r="E1064">
            <v>5504.4012307729126</v>
          </cell>
          <cell r="F1064">
            <v>1.420052323065903</v>
          </cell>
          <cell r="G1064">
            <v>7816.53775484589</v>
          </cell>
          <cell r="H1064" t="str">
            <v>לא</v>
          </cell>
          <cell r="I1064">
            <v>7519.7292123123179</v>
          </cell>
          <cell r="J1064">
            <v>1.3661302832127336</v>
          </cell>
          <cell r="K1064">
            <v>7519.7292123123179</v>
          </cell>
          <cell r="L1064" t="str">
            <v>לא</v>
          </cell>
          <cell r="M1064">
            <v>7516.9058920547141</v>
          </cell>
          <cell r="N1064">
            <v>1.3656173627079891</v>
          </cell>
          <cell r="O1064">
            <v>-31.96887559679212</v>
          </cell>
          <cell r="P1064">
            <v>7484.9370164579223</v>
          </cell>
        </row>
        <row r="1065">
          <cell r="A1065">
            <v>580616118</v>
          </cell>
          <cell r="B1065">
            <v>6.5</v>
          </cell>
          <cell r="C1065">
            <v>28535.511723595482</v>
          </cell>
          <cell r="E1065">
            <v>31733.139603505544</v>
          </cell>
          <cell r="F1065">
            <v>0.89923380037830158</v>
          </cell>
          <cell r="G1065">
            <v>28535.511723595482</v>
          </cell>
          <cell r="H1065" t="str">
            <v>לא</v>
          </cell>
          <cell r="I1065">
            <v>27451.965029296043</v>
          </cell>
          <cell r="J1065">
            <v>0.86508821289978621</v>
          </cell>
          <cell r="K1065">
            <v>27451.965029296043</v>
          </cell>
          <cell r="L1065" t="str">
            <v>לא</v>
          </cell>
          <cell r="M1065">
            <v>27441.658050575141</v>
          </cell>
          <cell r="N1065">
            <v>0.86476341116728561</v>
          </cell>
          <cell r="O1065">
            <v>-116.70745450143519</v>
          </cell>
          <cell r="P1065">
            <v>27324.950596073704</v>
          </cell>
        </row>
        <row r="1066">
          <cell r="A1066">
            <v>580616167</v>
          </cell>
          <cell r="B1066">
            <v>0</v>
          </cell>
          <cell r="C1066">
            <v>0</v>
          </cell>
          <cell r="E1066">
            <v>0</v>
          </cell>
          <cell r="F1066">
            <v>0</v>
          </cell>
          <cell r="G1066">
            <v>0</v>
          </cell>
          <cell r="H1066" t="str">
            <v>לא</v>
          </cell>
          <cell r="I1066">
            <v>0</v>
          </cell>
          <cell r="J1066">
            <v>0</v>
          </cell>
          <cell r="K1066">
            <v>0</v>
          </cell>
          <cell r="L1066" t="str">
            <v>לא</v>
          </cell>
          <cell r="M1066">
            <v>0</v>
          </cell>
          <cell r="N1066">
            <v>0</v>
          </cell>
          <cell r="O1066">
            <v>0</v>
          </cell>
          <cell r="P1066">
            <v>0</v>
          </cell>
        </row>
        <row r="1067">
          <cell r="A1067">
            <v>580616266</v>
          </cell>
          <cell r="B1067">
            <v>0</v>
          </cell>
          <cell r="C1067">
            <v>0</v>
          </cell>
          <cell r="E1067">
            <v>0</v>
          </cell>
          <cell r="F1067">
            <v>0</v>
          </cell>
          <cell r="G1067">
            <v>0</v>
          </cell>
          <cell r="H1067" t="str">
            <v>לא</v>
          </cell>
          <cell r="I1067">
            <v>0</v>
          </cell>
          <cell r="J1067">
            <v>0</v>
          </cell>
          <cell r="K1067">
            <v>0</v>
          </cell>
          <cell r="L1067" t="str">
            <v>לא</v>
          </cell>
          <cell r="M1067">
            <v>0</v>
          </cell>
          <cell r="N1067">
            <v>0</v>
          </cell>
          <cell r="O1067">
            <v>0</v>
          </cell>
          <cell r="P1067">
            <v>0</v>
          </cell>
        </row>
        <row r="1068">
          <cell r="A1068">
            <v>580616860</v>
          </cell>
          <cell r="B1068">
            <v>167.44</v>
          </cell>
          <cell r="C1068">
            <v>6763.2562948444747</v>
          </cell>
          <cell r="E1068">
            <v>11674.327661065481</v>
          </cell>
          <cell r="F1068">
            <v>0.57932726330787365</v>
          </cell>
          <cell r="G1068">
            <v>9339.4621288523849</v>
          </cell>
          <cell r="H1068" t="str">
            <v>כן</v>
          </cell>
          <cell r="I1068">
            <v>9339.4621288523849</v>
          </cell>
          <cell r="J1068">
            <v>0.8</v>
          </cell>
          <cell r="K1068">
            <v>9339.4621288523849</v>
          </cell>
          <cell r="L1068" t="str">
            <v>כן</v>
          </cell>
          <cell r="M1068">
            <v>9339.4621288523849</v>
          </cell>
          <cell r="N1068">
            <v>0.8</v>
          </cell>
          <cell r="O1068">
            <v>0</v>
          </cell>
          <cell r="P1068">
            <v>9339.4621288523849</v>
          </cell>
        </row>
        <row r="1069">
          <cell r="A1069">
            <v>580617249</v>
          </cell>
          <cell r="B1069">
            <v>0</v>
          </cell>
          <cell r="C1069">
            <v>0</v>
          </cell>
          <cell r="E1069">
            <v>0</v>
          </cell>
          <cell r="F1069">
            <v>0</v>
          </cell>
          <cell r="G1069">
            <v>0</v>
          </cell>
          <cell r="H1069" t="str">
            <v>לא</v>
          </cell>
          <cell r="I1069">
            <v>0</v>
          </cell>
          <cell r="J1069">
            <v>0</v>
          </cell>
          <cell r="K1069">
            <v>0</v>
          </cell>
          <cell r="L1069" t="str">
            <v>לא</v>
          </cell>
          <cell r="M1069">
            <v>0</v>
          </cell>
          <cell r="N1069">
            <v>0</v>
          </cell>
          <cell r="O1069">
            <v>0</v>
          </cell>
          <cell r="P1069">
            <v>0</v>
          </cell>
        </row>
        <row r="1070">
          <cell r="A1070">
            <v>580618007</v>
          </cell>
          <cell r="B1070">
            <v>0</v>
          </cell>
          <cell r="C1070">
            <v>0</v>
          </cell>
          <cell r="E1070">
            <v>0</v>
          </cell>
          <cell r="F1070">
            <v>0</v>
          </cell>
          <cell r="G1070">
            <v>0</v>
          </cell>
          <cell r="H1070" t="str">
            <v>לא</v>
          </cell>
          <cell r="I1070">
            <v>0</v>
          </cell>
          <cell r="J1070">
            <v>0</v>
          </cell>
          <cell r="K1070">
            <v>0</v>
          </cell>
          <cell r="L1070" t="str">
            <v>לא</v>
          </cell>
          <cell r="M1070">
            <v>0</v>
          </cell>
          <cell r="N1070">
            <v>0</v>
          </cell>
          <cell r="O1070">
            <v>0</v>
          </cell>
          <cell r="P1070">
            <v>0</v>
          </cell>
        </row>
        <row r="1071">
          <cell r="A1071">
            <v>580618056</v>
          </cell>
          <cell r="B1071">
            <v>2884.8</v>
          </cell>
          <cell r="C1071">
            <v>107086.6698223922</v>
          </cell>
          <cell r="E1071">
            <v>75854.788703658371</v>
          </cell>
          <cell r="F1071">
            <v>1.4117324911515778</v>
          </cell>
          <cell r="G1071">
            <v>107086.6698223922</v>
          </cell>
          <cell r="H1071" t="str">
            <v>לא</v>
          </cell>
          <cell r="I1071">
            <v>103020.38889448991</v>
          </cell>
          <cell r="J1071">
            <v>1.358126370860504</v>
          </cell>
          <cell r="K1071">
            <v>103020.38889448991</v>
          </cell>
          <cell r="L1071" t="str">
            <v>לא</v>
          </cell>
          <cell r="M1071">
            <v>102981.70936990865</v>
          </cell>
          <cell r="N1071">
            <v>1.3576164554650192</v>
          </cell>
          <cell r="O1071">
            <v>-437.97401522233235</v>
          </cell>
          <cell r="P1071">
            <v>102543.73535468632</v>
          </cell>
        </row>
        <row r="1072">
          <cell r="A1072">
            <v>580618122</v>
          </cell>
          <cell r="B1072">
            <v>22.5</v>
          </cell>
          <cell r="C1072">
            <v>53006.311811084845</v>
          </cell>
          <cell r="E1072">
            <v>32710.404177901113</v>
          </cell>
          <cell r="F1072">
            <v>1.6204725420939765</v>
          </cell>
          <cell r="G1072">
            <v>53006.311811084845</v>
          </cell>
          <cell r="H1072" t="str">
            <v>לא</v>
          </cell>
          <cell r="I1072">
            <v>50993.563117588856</v>
          </cell>
          <cell r="J1072">
            <v>1.5589401720703806</v>
          </cell>
          <cell r="K1072">
            <v>50993.563117588856</v>
          </cell>
          <cell r="L1072" t="str">
            <v>לא</v>
          </cell>
          <cell r="M1072">
            <v>50974.417327136514</v>
          </cell>
          <cell r="N1072">
            <v>1.5583548601204513</v>
          </cell>
          <cell r="O1072">
            <v>-216.79063560881553</v>
          </cell>
          <cell r="P1072">
            <v>50757.626691527701</v>
          </cell>
        </row>
        <row r="1073">
          <cell r="A1073">
            <v>580618353</v>
          </cell>
          <cell r="B1073">
            <v>0</v>
          </cell>
          <cell r="C1073">
            <v>0</v>
          </cell>
          <cell r="E1073">
            <v>0</v>
          </cell>
          <cell r="F1073">
            <v>0</v>
          </cell>
          <cell r="G1073">
            <v>0</v>
          </cell>
          <cell r="H1073" t="str">
            <v>לא</v>
          </cell>
          <cell r="I1073">
            <v>0</v>
          </cell>
          <cell r="J1073">
            <v>0</v>
          </cell>
          <cell r="K1073">
            <v>0</v>
          </cell>
          <cell r="L1073" t="str">
            <v>לא</v>
          </cell>
          <cell r="M1073">
            <v>0</v>
          </cell>
          <cell r="N1073">
            <v>0</v>
          </cell>
          <cell r="O1073">
            <v>0</v>
          </cell>
          <cell r="P1073">
            <v>0</v>
          </cell>
        </row>
        <row r="1074">
          <cell r="A1074">
            <v>580619310</v>
          </cell>
          <cell r="B1074">
            <v>0</v>
          </cell>
          <cell r="C1074">
            <v>0</v>
          </cell>
          <cell r="E1074">
            <v>0</v>
          </cell>
          <cell r="F1074">
            <v>0</v>
          </cell>
          <cell r="G1074">
            <v>0</v>
          </cell>
          <cell r="H1074" t="str">
            <v>לא</v>
          </cell>
          <cell r="I1074">
            <v>0</v>
          </cell>
          <cell r="J1074">
            <v>0</v>
          </cell>
          <cell r="K1074">
            <v>0</v>
          </cell>
          <cell r="L1074" t="str">
            <v>לא</v>
          </cell>
          <cell r="M1074">
            <v>0</v>
          </cell>
          <cell r="N1074">
            <v>0</v>
          </cell>
          <cell r="O1074">
            <v>0</v>
          </cell>
          <cell r="P1074">
            <v>0</v>
          </cell>
        </row>
        <row r="1075">
          <cell r="A1075">
            <v>580620318</v>
          </cell>
          <cell r="B1075">
            <v>0</v>
          </cell>
          <cell r="C1075">
            <v>0</v>
          </cell>
          <cell r="E1075">
            <v>0</v>
          </cell>
          <cell r="F1075">
            <v>0</v>
          </cell>
          <cell r="G1075">
            <v>0</v>
          </cell>
          <cell r="H1075" t="str">
            <v>לא</v>
          </cell>
          <cell r="I1075">
            <v>0</v>
          </cell>
          <cell r="J1075">
            <v>0</v>
          </cell>
          <cell r="K1075">
            <v>0</v>
          </cell>
          <cell r="L1075" t="str">
            <v>לא</v>
          </cell>
          <cell r="M1075">
            <v>0</v>
          </cell>
          <cell r="N1075">
            <v>0</v>
          </cell>
          <cell r="O1075">
            <v>0</v>
          </cell>
          <cell r="P1075">
            <v>0</v>
          </cell>
        </row>
        <row r="1076">
          <cell r="A1076">
            <v>580621241</v>
          </cell>
          <cell r="B1076">
            <v>0</v>
          </cell>
          <cell r="C1076">
            <v>0</v>
          </cell>
          <cell r="E1076">
            <v>0</v>
          </cell>
          <cell r="F1076">
            <v>0</v>
          </cell>
          <cell r="G1076">
            <v>0</v>
          </cell>
          <cell r="H1076" t="str">
            <v>לא</v>
          </cell>
          <cell r="I1076">
            <v>0</v>
          </cell>
          <cell r="J1076">
            <v>0</v>
          </cell>
          <cell r="K1076">
            <v>0</v>
          </cell>
          <cell r="L1076" t="str">
            <v>לא</v>
          </cell>
          <cell r="M1076">
            <v>0</v>
          </cell>
          <cell r="N1076">
            <v>0</v>
          </cell>
          <cell r="O1076">
            <v>0</v>
          </cell>
          <cell r="P1076">
            <v>0</v>
          </cell>
        </row>
        <row r="1077">
          <cell r="A1077">
            <v>580621274</v>
          </cell>
          <cell r="B1077">
            <v>0</v>
          </cell>
          <cell r="C1077">
            <v>0</v>
          </cell>
          <cell r="E1077">
            <v>0</v>
          </cell>
          <cell r="F1077">
            <v>0</v>
          </cell>
          <cell r="G1077">
            <v>0</v>
          </cell>
          <cell r="H1077" t="str">
            <v>לא</v>
          </cell>
          <cell r="I1077">
            <v>0</v>
          </cell>
          <cell r="J1077">
            <v>0</v>
          </cell>
          <cell r="K1077">
            <v>0</v>
          </cell>
          <cell r="L1077" t="str">
            <v>לא</v>
          </cell>
          <cell r="M1077">
            <v>0</v>
          </cell>
          <cell r="N1077">
            <v>0</v>
          </cell>
          <cell r="O1077">
            <v>0</v>
          </cell>
          <cell r="P1077">
            <v>0</v>
          </cell>
        </row>
        <row r="1078">
          <cell r="A1078">
            <v>580621910</v>
          </cell>
          <cell r="B1078">
            <v>161.93</v>
          </cell>
          <cell r="C1078">
            <v>12382.639235480894</v>
          </cell>
          <cell r="E1078">
            <v>14276.752062470843</v>
          </cell>
          <cell r="F1078">
            <v>0.86732887013083426</v>
          </cell>
          <cell r="G1078">
            <v>12382.639235480894</v>
          </cell>
          <cell r="H1078" t="str">
            <v>לא</v>
          </cell>
          <cell r="I1078">
            <v>11912.447288678921</v>
          </cell>
          <cell r="J1078">
            <v>0.83439477246320282</v>
          </cell>
          <cell r="K1078">
            <v>11912.447288678921</v>
          </cell>
          <cell r="L1078" t="str">
            <v>לא</v>
          </cell>
          <cell r="M1078">
            <v>11907.974700265406</v>
          </cell>
          <cell r="N1078">
            <v>0.83408149473771287</v>
          </cell>
          <cell r="O1078">
            <v>-50.64378445989486</v>
          </cell>
          <cell r="P1078">
            <v>11857.330915805511</v>
          </cell>
        </row>
        <row r="1079">
          <cell r="A1079">
            <v>580621928</v>
          </cell>
          <cell r="B1079">
            <v>0</v>
          </cell>
          <cell r="C1079">
            <v>0</v>
          </cell>
          <cell r="E1079">
            <v>0</v>
          </cell>
          <cell r="F1079">
            <v>0</v>
          </cell>
          <cell r="G1079">
            <v>0</v>
          </cell>
          <cell r="H1079" t="str">
            <v>לא</v>
          </cell>
          <cell r="I1079">
            <v>0</v>
          </cell>
          <cell r="J1079">
            <v>0</v>
          </cell>
          <cell r="K1079">
            <v>0</v>
          </cell>
          <cell r="L1079" t="str">
            <v>לא</v>
          </cell>
          <cell r="M1079">
            <v>0</v>
          </cell>
          <cell r="N1079">
            <v>0</v>
          </cell>
          <cell r="O1079">
            <v>0</v>
          </cell>
          <cell r="P1079">
            <v>0</v>
          </cell>
        </row>
        <row r="1080">
          <cell r="A1080">
            <v>580624765</v>
          </cell>
          <cell r="B1080">
            <v>6.375</v>
          </cell>
          <cell r="C1080">
            <v>71078.280403573459</v>
          </cell>
          <cell r="E1080">
            <v>105108.94155464199</v>
          </cell>
          <cell r="F1080">
            <v>0.67623438455635732</v>
          </cell>
          <cell r="G1080">
            <v>84087.153243713605</v>
          </cell>
          <cell r="H1080" t="str">
            <v>כן</v>
          </cell>
          <cell r="I1080">
            <v>84087.153243713605</v>
          </cell>
          <cell r="J1080">
            <v>0.80000000000000016</v>
          </cell>
          <cell r="K1080">
            <v>84087.153243713605</v>
          </cell>
          <cell r="L1080" t="str">
            <v>כן</v>
          </cell>
          <cell r="M1080">
            <v>84087.153243713605</v>
          </cell>
          <cell r="N1080">
            <v>0.80000000000000016</v>
          </cell>
          <cell r="O1080">
            <v>0</v>
          </cell>
          <cell r="P1080">
            <v>84087.153243713605</v>
          </cell>
        </row>
        <row r="1081">
          <cell r="A1081">
            <v>580624807</v>
          </cell>
          <cell r="B1081">
            <v>0</v>
          </cell>
          <cell r="C1081">
            <v>0</v>
          </cell>
          <cell r="E1081">
            <v>0</v>
          </cell>
          <cell r="F1081">
            <v>0</v>
          </cell>
          <cell r="G1081">
            <v>0</v>
          </cell>
          <cell r="H1081" t="str">
            <v>לא</v>
          </cell>
          <cell r="I1081">
            <v>0</v>
          </cell>
          <cell r="J1081">
            <v>0</v>
          </cell>
          <cell r="K1081">
            <v>0</v>
          </cell>
          <cell r="L1081" t="str">
            <v>לא</v>
          </cell>
          <cell r="M1081">
            <v>0</v>
          </cell>
          <cell r="N1081">
            <v>0</v>
          </cell>
          <cell r="O1081">
            <v>0</v>
          </cell>
          <cell r="P1081">
            <v>0</v>
          </cell>
        </row>
        <row r="1082">
          <cell r="A1082">
            <v>580625226</v>
          </cell>
          <cell r="B1082">
            <v>0</v>
          </cell>
          <cell r="C1082">
            <v>0</v>
          </cell>
          <cell r="E1082">
            <v>0</v>
          </cell>
          <cell r="F1082">
            <v>0</v>
          </cell>
          <cell r="G1082">
            <v>0</v>
          </cell>
          <cell r="H1082" t="str">
            <v>לא</v>
          </cell>
          <cell r="I1082">
            <v>0</v>
          </cell>
          <cell r="J1082">
            <v>0</v>
          </cell>
          <cell r="K1082">
            <v>0</v>
          </cell>
          <cell r="L1082" t="str">
            <v>לא</v>
          </cell>
          <cell r="M1082">
            <v>0</v>
          </cell>
          <cell r="N1082">
            <v>0</v>
          </cell>
          <cell r="O1082">
            <v>0</v>
          </cell>
          <cell r="P1082">
            <v>0</v>
          </cell>
        </row>
        <row r="1083">
          <cell r="A1083">
            <v>580625333</v>
          </cell>
          <cell r="B1083">
            <v>0</v>
          </cell>
          <cell r="C1083">
            <v>0</v>
          </cell>
          <cell r="E1083">
            <v>0</v>
          </cell>
          <cell r="F1083">
            <v>0</v>
          </cell>
          <cell r="G1083">
            <v>0</v>
          </cell>
          <cell r="H1083" t="str">
            <v>לא</v>
          </cell>
          <cell r="I1083">
            <v>0</v>
          </cell>
          <cell r="J1083">
            <v>0</v>
          </cell>
          <cell r="K1083">
            <v>0</v>
          </cell>
          <cell r="L1083" t="str">
            <v>לא</v>
          </cell>
          <cell r="M1083">
            <v>0</v>
          </cell>
          <cell r="N1083">
            <v>0</v>
          </cell>
          <cell r="O1083">
            <v>0</v>
          </cell>
          <cell r="P1083">
            <v>0</v>
          </cell>
        </row>
        <row r="1084">
          <cell r="A1084">
            <v>580625408</v>
          </cell>
          <cell r="B1084">
            <v>0</v>
          </cell>
          <cell r="C1084">
            <v>0</v>
          </cell>
          <cell r="E1084">
            <v>0</v>
          </cell>
          <cell r="F1084">
            <v>0</v>
          </cell>
          <cell r="G1084">
            <v>0</v>
          </cell>
          <cell r="H1084" t="str">
            <v>לא</v>
          </cell>
          <cell r="I1084">
            <v>0</v>
          </cell>
          <cell r="J1084">
            <v>0</v>
          </cell>
          <cell r="K1084">
            <v>0</v>
          </cell>
          <cell r="L1084" t="str">
            <v>לא</v>
          </cell>
          <cell r="M1084">
            <v>0</v>
          </cell>
          <cell r="N1084">
            <v>0</v>
          </cell>
          <cell r="O1084">
            <v>0</v>
          </cell>
          <cell r="P1084">
            <v>0</v>
          </cell>
        </row>
        <row r="1085">
          <cell r="A1085">
            <v>580625739</v>
          </cell>
          <cell r="B1085">
            <v>111.56599999999999</v>
          </cell>
          <cell r="C1085">
            <v>4506.3870747170249</v>
          </cell>
          <cell r="E1085">
            <v>9790.8371815267001</v>
          </cell>
          <cell r="F1085">
            <v>0.46026575574350803</v>
          </cell>
          <cell r="G1085">
            <v>7832.6697452213602</v>
          </cell>
          <cell r="H1085" t="str">
            <v>כן</v>
          </cell>
          <cell r="I1085">
            <v>7832.6697452213602</v>
          </cell>
          <cell r="J1085">
            <v>0.8</v>
          </cell>
          <cell r="K1085">
            <v>7832.6697452213602</v>
          </cell>
          <cell r="L1085" t="str">
            <v>כן</v>
          </cell>
          <cell r="M1085">
            <v>7832.6697452213602</v>
          </cell>
          <cell r="N1085">
            <v>0.8</v>
          </cell>
          <cell r="O1085">
            <v>0</v>
          </cell>
          <cell r="P1085">
            <v>7832.6697452213602</v>
          </cell>
        </row>
        <row r="1086">
          <cell r="A1086">
            <v>580626216</v>
          </cell>
          <cell r="B1086">
            <v>3.63</v>
          </cell>
          <cell r="C1086">
            <v>40472.809076858299</v>
          </cell>
          <cell r="E1086">
            <v>44176.22181282055</v>
          </cell>
          <cell r="F1086">
            <v>0.91616728221679955</v>
          </cell>
          <cell r="G1086">
            <v>40472.809076858299</v>
          </cell>
          <cell r="H1086" t="str">
            <v>לא</v>
          </cell>
          <cell r="I1086">
            <v>38935.980899076574</v>
          </cell>
          <cell r="J1086">
            <v>0.88137869879530562</v>
          </cell>
          <cell r="K1086">
            <v>38935.980899076574</v>
          </cell>
          <cell r="L1086" t="str">
            <v>לא</v>
          </cell>
          <cell r="M1086">
            <v>38921.362188679122</v>
          </cell>
          <cell r="N1086">
            <v>0.8810477807177165</v>
          </cell>
          <cell r="O1086">
            <v>-165.52983418120922</v>
          </cell>
          <cell r="P1086">
            <v>38755.832354497914</v>
          </cell>
        </row>
        <row r="1087">
          <cell r="A1087">
            <v>580626687</v>
          </cell>
          <cell r="B1087">
            <v>182</v>
          </cell>
          <cell r="C1087">
            <v>223031.11973003679</v>
          </cell>
          <cell r="E1087">
            <v>238661.27941042668</v>
          </cell>
          <cell r="F1087">
            <v>0.93450902585035323</v>
          </cell>
          <cell r="G1087">
            <v>223031.11973003679</v>
          </cell>
          <cell r="H1087" t="str">
            <v>לא</v>
          </cell>
          <cell r="I1087">
            <v>214562.21141501414</v>
          </cell>
          <cell r="J1087">
            <v>0.8990239721544051</v>
          </cell>
          <cell r="K1087">
            <v>214562.21141501414</v>
          </cell>
          <cell r="L1087" t="str">
            <v>לא</v>
          </cell>
          <cell r="M1087">
            <v>214481.65295061993</v>
          </cell>
          <cell r="N1087">
            <v>0.89868642906994156</v>
          </cell>
          <cell r="O1087">
            <v>-912.17548542415636</v>
          </cell>
          <cell r="P1087">
            <v>213569.47746519579</v>
          </cell>
        </row>
        <row r="1088">
          <cell r="A1088">
            <v>580627404</v>
          </cell>
          <cell r="B1088">
            <v>0</v>
          </cell>
          <cell r="C1088">
            <v>0</v>
          </cell>
          <cell r="E1088">
            <v>0</v>
          </cell>
          <cell r="F1088">
            <v>0</v>
          </cell>
          <cell r="G1088">
            <v>0</v>
          </cell>
          <cell r="H1088" t="str">
            <v>לא</v>
          </cell>
          <cell r="I1088">
            <v>0</v>
          </cell>
          <cell r="J1088">
            <v>0</v>
          </cell>
          <cell r="K1088">
            <v>0</v>
          </cell>
          <cell r="L1088" t="str">
            <v>לא</v>
          </cell>
          <cell r="M1088">
            <v>0</v>
          </cell>
          <cell r="N1088">
            <v>0</v>
          </cell>
          <cell r="O1088">
            <v>0</v>
          </cell>
          <cell r="P1088">
            <v>0</v>
          </cell>
        </row>
        <row r="1089">
          <cell r="A1089">
            <v>580627594</v>
          </cell>
          <cell r="B1089">
            <v>0</v>
          </cell>
          <cell r="C1089">
            <v>0</v>
          </cell>
          <cell r="E1089">
            <v>0</v>
          </cell>
          <cell r="F1089">
            <v>0</v>
          </cell>
          <cell r="G1089">
            <v>0</v>
          </cell>
          <cell r="H1089" t="str">
            <v>לא</v>
          </cell>
          <cell r="I1089">
            <v>0</v>
          </cell>
          <cell r="J1089">
            <v>0</v>
          </cell>
          <cell r="K1089">
            <v>0</v>
          </cell>
          <cell r="L1089" t="str">
            <v>לא</v>
          </cell>
          <cell r="M1089">
            <v>0</v>
          </cell>
          <cell r="N1089">
            <v>0</v>
          </cell>
          <cell r="O1089">
            <v>0</v>
          </cell>
          <cell r="P1089">
            <v>0</v>
          </cell>
        </row>
        <row r="1090">
          <cell r="A1090">
            <v>580627669</v>
          </cell>
          <cell r="B1090">
            <v>121.8</v>
          </cell>
          <cell r="C1090">
            <v>21610.386189984791</v>
          </cell>
          <cell r="E1090">
            <v>0</v>
          </cell>
          <cell r="F1090">
            <v>0</v>
          </cell>
          <cell r="G1090">
            <v>21610.386189984791</v>
          </cell>
          <cell r="H1090" t="str">
            <v>לא</v>
          </cell>
          <cell r="I1090">
            <v>20789.799450713872</v>
          </cell>
          <cell r="J1090">
            <v>0</v>
          </cell>
          <cell r="K1090">
            <v>20789.799450713872</v>
          </cell>
          <cell r="L1090" t="str">
            <v>לא</v>
          </cell>
          <cell r="M1090">
            <v>20781.993815659273</v>
          </cell>
          <cell r="N1090">
            <v>0</v>
          </cell>
          <cell r="O1090">
            <v>-88.384367782009022</v>
          </cell>
          <cell r="P1090">
            <v>20693.609447877265</v>
          </cell>
        </row>
        <row r="1091">
          <cell r="A1091">
            <v>580628436</v>
          </cell>
          <cell r="B1091">
            <v>3.63</v>
          </cell>
          <cell r="C1091">
            <v>40472.809076858299</v>
          </cell>
          <cell r="E1091">
            <v>44176.22181282055</v>
          </cell>
          <cell r="F1091">
            <v>0.91616728221679955</v>
          </cell>
          <cell r="G1091">
            <v>40472.809076858299</v>
          </cell>
          <cell r="H1091" t="str">
            <v>לא</v>
          </cell>
          <cell r="I1091">
            <v>38935.980899076574</v>
          </cell>
          <cell r="J1091">
            <v>0.88137869879530562</v>
          </cell>
          <cell r="K1091">
            <v>38935.980899076574</v>
          </cell>
          <cell r="L1091" t="str">
            <v>לא</v>
          </cell>
          <cell r="M1091">
            <v>38921.362188679122</v>
          </cell>
          <cell r="N1091">
            <v>0.8810477807177165</v>
          </cell>
          <cell r="O1091">
            <v>-165.52983418120922</v>
          </cell>
          <cell r="P1091">
            <v>38755.832354497914</v>
          </cell>
        </row>
        <row r="1092">
          <cell r="A1092">
            <v>580628659</v>
          </cell>
          <cell r="B1092">
            <v>247.00800000000001</v>
          </cell>
          <cell r="C1092">
            <v>43668.069972534118</v>
          </cell>
          <cell r="E1092">
            <v>46652.436094725897</v>
          </cell>
          <cell r="F1092">
            <v>0.93602979025292177</v>
          </cell>
          <cell r="G1092">
            <v>43668.069972534118</v>
          </cell>
          <cell r="H1092" t="str">
            <v>לא</v>
          </cell>
          <cell r="I1092">
            <v>42009.911768696795</v>
          </cell>
          <cell r="J1092">
            <v>0.90048699029129708</v>
          </cell>
          <cell r="K1092">
            <v>42009.911768696795</v>
          </cell>
          <cell r="L1092" t="str">
            <v>לא</v>
          </cell>
          <cell r="M1092">
            <v>41994.138935451352</v>
          </cell>
          <cell r="N1092">
            <v>0.90014889790929542</v>
          </cell>
          <cell r="O1092">
            <v>-178.59813900834675</v>
          </cell>
          <cell r="P1092">
            <v>41815.540796443005</v>
          </cell>
        </row>
        <row r="1093">
          <cell r="A1093">
            <v>580629160</v>
          </cell>
          <cell r="B1093">
            <v>1.26</v>
          </cell>
          <cell r="C1093">
            <v>6198.3770720552193</v>
          </cell>
          <cell r="E1093">
            <v>7729.7990594513358</v>
          </cell>
          <cell r="F1093">
            <v>0.80188075063560349</v>
          </cell>
          <cell r="G1093">
            <v>6198.3770720552193</v>
          </cell>
          <cell r="H1093" t="str">
            <v>לא</v>
          </cell>
          <cell r="I1093">
            <v>5963.0131139281484</v>
          </cell>
          <cell r="J1093">
            <v>0.77143184034481294</v>
          </cell>
          <cell r="K1093">
            <v>6183.839247561069</v>
          </cell>
          <cell r="L1093" t="str">
            <v>כן</v>
          </cell>
          <cell r="M1093">
            <v>6183.839247561069</v>
          </cell>
          <cell r="N1093">
            <v>0.8</v>
          </cell>
          <cell r="O1093">
            <v>0</v>
          </cell>
          <cell r="P1093">
            <v>6183.839247561069</v>
          </cell>
        </row>
        <row r="1094">
          <cell r="A1094">
            <v>580629244</v>
          </cell>
          <cell r="B1094">
            <v>198.5</v>
          </cell>
          <cell r="C1094">
            <v>53678.592137864631</v>
          </cell>
          <cell r="E1094">
            <v>46867.943516686035</v>
          </cell>
          <cell r="F1094">
            <v>1.1453157128337379</v>
          </cell>
          <cell r="G1094">
            <v>53678.592137864631</v>
          </cell>
          <cell r="H1094" t="str">
            <v>לא</v>
          </cell>
          <cell r="I1094">
            <v>51640.31570430984</v>
          </cell>
          <cell r="J1094">
            <v>1.1018259353736042</v>
          </cell>
          <cell r="K1094">
            <v>51640.31570430984</v>
          </cell>
          <cell r="L1094" t="str">
            <v>לא</v>
          </cell>
          <cell r="M1094">
            <v>51620.927087336997</v>
          </cell>
          <cell r="N1094">
            <v>1.1014122492692429</v>
          </cell>
          <cell r="O1094">
            <v>-219.54019645110398</v>
          </cell>
          <cell r="P1094">
            <v>51401.386890885893</v>
          </cell>
        </row>
        <row r="1095">
          <cell r="A1095">
            <v>580629962</v>
          </cell>
          <cell r="B1095">
            <v>591.5</v>
          </cell>
          <cell r="C1095">
            <v>66750.970959529906</v>
          </cell>
          <cell r="E1095">
            <v>0</v>
          </cell>
          <cell r="F1095">
            <v>0</v>
          </cell>
          <cell r="G1095">
            <v>66750.970959529906</v>
          </cell>
          <cell r="H1095" t="str">
            <v>לא</v>
          </cell>
          <cell r="I1095">
            <v>64216.311878414846</v>
          </cell>
          <cell r="J1095">
            <v>0</v>
          </cell>
          <cell r="K1095">
            <v>64216.311878414846</v>
          </cell>
          <cell r="L1095" t="str">
            <v>לא</v>
          </cell>
          <cell r="M1095">
            <v>64192.201540252921</v>
          </cell>
          <cell r="N1095">
            <v>0</v>
          </cell>
          <cell r="O1095">
            <v>-273.00494841815907</v>
          </cell>
          <cell r="P1095">
            <v>63919.196591834763</v>
          </cell>
        </row>
        <row r="1096">
          <cell r="A1096">
            <v>580630101</v>
          </cell>
          <cell r="B1096">
            <v>0</v>
          </cell>
          <cell r="C1096">
            <v>0</v>
          </cell>
          <cell r="E1096">
            <v>0</v>
          </cell>
          <cell r="F1096">
            <v>0</v>
          </cell>
          <cell r="G1096">
            <v>0</v>
          </cell>
          <cell r="H1096" t="str">
            <v>לא</v>
          </cell>
          <cell r="I1096">
            <v>0</v>
          </cell>
          <cell r="J1096">
            <v>0</v>
          </cell>
          <cell r="K1096">
            <v>0</v>
          </cell>
          <cell r="L1096" t="str">
            <v>לא</v>
          </cell>
          <cell r="M1096">
            <v>0</v>
          </cell>
          <cell r="N1096">
            <v>0</v>
          </cell>
          <cell r="O1096">
            <v>0</v>
          </cell>
          <cell r="P1096">
            <v>0</v>
          </cell>
        </row>
        <row r="1097">
          <cell r="A1097">
            <v>580630234</v>
          </cell>
          <cell r="B1097">
            <v>19.75</v>
          </cell>
          <cell r="C1097">
            <v>220203.30007381583</v>
          </cell>
          <cell r="E1097">
            <v>252870.78692855901</v>
          </cell>
          <cell r="F1097">
            <v>0.87081352001339563</v>
          </cell>
          <cell r="G1097">
            <v>220203.30007381583</v>
          </cell>
          <cell r="H1097" t="str">
            <v>לא</v>
          </cell>
          <cell r="I1097">
            <v>211841.76935448003</v>
          </cell>
          <cell r="J1097">
            <v>0.83774710367919847</v>
          </cell>
          <cell r="K1097">
            <v>211841.76935448003</v>
          </cell>
          <cell r="L1097" t="str">
            <v>לא</v>
          </cell>
          <cell r="M1097">
            <v>211762.23229377763</v>
          </cell>
          <cell r="N1097">
            <v>0.83743256730404625</v>
          </cell>
          <cell r="O1097">
            <v>-900.60997936057367</v>
          </cell>
          <cell r="P1097">
            <v>210861.62231441707</v>
          </cell>
        </row>
        <row r="1098">
          <cell r="A1098">
            <v>580630242</v>
          </cell>
          <cell r="B1098">
            <v>12.25</v>
          </cell>
          <cell r="C1098">
            <v>136581.79371667057</v>
          </cell>
          <cell r="E1098">
            <v>179751.52323837328</v>
          </cell>
          <cell r="F1098">
            <v>0.75983664147060281</v>
          </cell>
          <cell r="G1098">
            <v>143801.21859069864</v>
          </cell>
          <cell r="H1098" t="str">
            <v>כן</v>
          </cell>
          <cell r="I1098">
            <v>143801.21859069864</v>
          </cell>
          <cell r="J1098">
            <v>0.8</v>
          </cell>
          <cell r="K1098">
            <v>143801.21859069864</v>
          </cell>
          <cell r="L1098" t="str">
            <v>כן</v>
          </cell>
          <cell r="M1098">
            <v>143801.21859069864</v>
          </cell>
          <cell r="N1098">
            <v>0.8</v>
          </cell>
          <cell r="O1098">
            <v>0</v>
          </cell>
          <cell r="P1098">
            <v>143801.21859069864</v>
          </cell>
        </row>
        <row r="1099">
          <cell r="A1099">
            <v>580630622</v>
          </cell>
          <cell r="B1099">
            <v>11.5</v>
          </cell>
          <cell r="C1099">
            <v>56572.489149710331</v>
          </cell>
          <cell r="E1099">
            <v>59027.556453992001</v>
          </cell>
          <cell r="F1099">
            <v>0.95840811560283323</v>
          </cell>
          <cell r="G1099">
            <v>56572.489149710331</v>
          </cell>
          <cell r="H1099" t="str">
            <v>לא</v>
          </cell>
          <cell r="I1099">
            <v>54424.326039820393</v>
          </cell>
          <cell r="J1099">
            <v>0.92201556881726054</v>
          </cell>
          <cell r="K1099">
            <v>54424.326039820393</v>
          </cell>
          <cell r="L1099" t="str">
            <v>לא</v>
          </cell>
          <cell r="M1099">
            <v>54403.89215212626</v>
          </cell>
          <cell r="N1099">
            <v>0.92166939342187448</v>
          </cell>
          <cell r="O1099">
            <v>-231.37595244220998</v>
          </cell>
          <cell r="P1099">
            <v>54172.516199684047</v>
          </cell>
        </row>
        <row r="1100">
          <cell r="A1100">
            <v>580631042</v>
          </cell>
          <cell r="B1100">
            <v>0</v>
          </cell>
          <cell r="C1100">
            <v>0</v>
          </cell>
          <cell r="E1100">
            <v>0</v>
          </cell>
          <cell r="F1100">
            <v>0</v>
          </cell>
          <cell r="G1100">
            <v>0</v>
          </cell>
          <cell r="H1100" t="str">
            <v>לא</v>
          </cell>
          <cell r="I1100">
            <v>0</v>
          </cell>
          <cell r="J1100">
            <v>0</v>
          </cell>
          <cell r="K1100">
            <v>0</v>
          </cell>
          <cell r="L1100" t="str">
            <v>לא</v>
          </cell>
          <cell r="M1100">
            <v>0</v>
          </cell>
          <cell r="N1100">
            <v>0</v>
          </cell>
          <cell r="O1100">
            <v>0</v>
          </cell>
          <cell r="P1100">
            <v>0</v>
          </cell>
        </row>
        <row r="1101">
          <cell r="A1101">
            <v>580631513</v>
          </cell>
          <cell r="B1101">
            <v>7.9560000000000004</v>
          </cell>
          <cell r="C1101">
            <v>39138.323797834382</v>
          </cell>
          <cell r="E1101">
            <v>44692.292743736813</v>
          </cell>
          <cell r="F1101">
            <v>0.87572870835361727</v>
          </cell>
          <cell r="G1101">
            <v>39138.323797834382</v>
          </cell>
          <cell r="H1101" t="str">
            <v>לא</v>
          </cell>
          <cell r="I1101">
            <v>37652.168519374878</v>
          </cell>
          <cell r="J1101">
            <v>0.84247565313487882</v>
          </cell>
          <cell r="K1101">
            <v>37652.168519374878</v>
          </cell>
          <cell r="L1101" t="str">
            <v>לא</v>
          </cell>
          <cell r="M1101">
            <v>37638.031822810139</v>
          </cell>
          <cell r="N1101">
            <v>0.84215934140198567</v>
          </cell>
          <cell r="O1101">
            <v>-160.07191979393241</v>
          </cell>
          <cell r="P1101">
            <v>37477.959903016206</v>
          </cell>
        </row>
        <row r="1102">
          <cell r="A1102">
            <v>580631737</v>
          </cell>
          <cell r="B1102">
            <v>106.64</v>
          </cell>
          <cell r="C1102">
            <v>4307.4154997743362</v>
          </cell>
          <cell r="E1102">
            <v>0</v>
          </cell>
          <cell r="F1102">
            <v>0</v>
          </cell>
          <cell r="G1102">
            <v>4307.4154997743362</v>
          </cell>
          <cell r="H1102" t="str">
            <v>לא</v>
          </cell>
          <cell r="I1102">
            <v>4143.8548855136369</v>
          </cell>
          <cell r="J1102">
            <v>0</v>
          </cell>
          <cell r="K1102">
            <v>4143.8548855136369</v>
          </cell>
          <cell r="L1102" t="str">
            <v>לא</v>
          </cell>
          <cell r="M1102">
            <v>4142.2990542978414</v>
          </cell>
          <cell r="N1102">
            <v>0</v>
          </cell>
          <cell r="O1102">
            <v>-17.616908479794684</v>
          </cell>
          <cell r="P1102">
            <v>4124.6821458180466</v>
          </cell>
        </row>
        <row r="1103">
          <cell r="A1103">
            <v>580631802</v>
          </cell>
          <cell r="B1103">
            <v>208.57499999999999</v>
          </cell>
          <cell r="C1103">
            <v>359159.49223588797</v>
          </cell>
          <cell r="E1103">
            <v>256825.76503845435</v>
          </cell>
          <cell r="F1103">
            <v>1.3984558448881141</v>
          </cell>
          <cell r="G1103">
            <v>359159.49223588797</v>
          </cell>
          <cell r="H1103" t="str">
            <v>לא</v>
          </cell>
          <cell r="I1103">
            <v>345521.53528217867</v>
          </cell>
          <cell r="J1103">
            <v>1.3453538636610074</v>
          </cell>
          <cell r="K1103">
            <v>345521.53528217867</v>
          </cell>
          <cell r="L1103" t="str">
            <v>לא</v>
          </cell>
          <cell r="M1103">
            <v>345391.80747916107</v>
          </cell>
          <cell r="N1103">
            <v>1.3448487437677672</v>
          </cell>
          <cell r="O1103">
            <v>-1468.9272267095323</v>
          </cell>
          <cell r="P1103">
            <v>343922.88025245152</v>
          </cell>
        </row>
        <row r="1104">
          <cell r="A1104">
            <v>580632107</v>
          </cell>
          <cell r="B1104">
            <v>59.5</v>
          </cell>
          <cell r="C1104">
            <v>11002.15523512988</v>
          </cell>
          <cell r="E1104">
            <v>15852.57629230605</v>
          </cell>
          <cell r="F1104">
            <v>0.69402947711847363</v>
          </cell>
          <cell r="G1104">
            <v>12682.06103384484</v>
          </cell>
          <cell r="H1104" t="str">
            <v>כן</v>
          </cell>
          <cell r="I1104">
            <v>12682.06103384484</v>
          </cell>
          <cell r="J1104">
            <v>0.8</v>
          </cell>
          <cell r="K1104">
            <v>12682.06103384484</v>
          </cell>
          <cell r="L1104" t="str">
            <v>כן</v>
          </cell>
          <cell r="M1104">
            <v>12682.06103384484</v>
          </cell>
          <cell r="N1104">
            <v>0.8</v>
          </cell>
          <cell r="O1104">
            <v>0</v>
          </cell>
          <cell r="P1104">
            <v>12682.06103384484</v>
          </cell>
        </row>
        <row r="1105">
          <cell r="A1105">
            <v>580632495</v>
          </cell>
          <cell r="B1105">
            <v>0</v>
          </cell>
          <cell r="C1105">
            <v>0</v>
          </cell>
          <cell r="E1105">
            <v>0</v>
          </cell>
          <cell r="F1105">
            <v>0</v>
          </cell>
          <cell r="G1105">
            <v>0</v>
          </cell>
          <cell r="H1105" t="str">
            <v>לא</v>
          </cell>
          <cell r="I1105">
            <v>0</v>
          </cell>
          <cell r="J1105">
            <v>0</v>
          </cell>
          <cell r="K1105">
            <v>0</v>
          </cell>
          <cell r="L1105" t="str">
            <v>לא</v>
          </cell>
          <cell r="M1105">
            <v>0</v>
          </cell>
          <cell r="N1105">
            <v>0</v>
          </cell>
          <cell r="O1105">
            <v>0</v>
          </cell>
          <cell r="P1105">
            <v>0</v>
          </cell>
        </row>
        <row r="1106">
          <cell r="A1106">
            <v>580632503</v>
          </cell>
          <cell r="B1106">
            <v>684.14</v>
          </cell>
          <cell r="C1106">
            <v>191766.0766922952</v>
          </cell>
          <cell r="E1106">
            <v>124005.96968009097</v>
          </cell>
          <cell r="F1106">
            <v>1.5464261695385384</v>
          </cell>
          <cell r="G1106">
            <v>191766.0766922952</v>
          </cell>
          <cell r="H1106" t="str">
            <v>לא</v>
          </cell>
          <cell r="I1106">
            <v>184484.3604752738</v>
          </cell>
          <cell r="J1106">
            <v>1.4877054786249744</v>
          </cell>
          <cell r="K1106">
            <v>184484.3604752738</v>
          </cell>
          <cell r="L1106" t="str">
            <v>לא</v>
          </cell>
          <cell r="M1106">
            <v>184415.0948917089</v>
          </cell>
          <cell r="N1106">
            <v>1.4871469120999627</v>
          </cell>
          <cell r="O1106">
            <v>-784.30451457363301</v>
          </cell>
          <cell r="P1106">
            <v>183630.79037713527</v>
          </cell>
        </row>
        <row r="1107">
          <cell r="A1107">
            <v>580632594</v>
          </cell>
          <cell r="B1107">
            <v>0</v>
          </cell>
          <cell r="C1107">
            <v>0</v>
          </cell>
          <cell r="E1107">
            <v>0</v>
          </cell>
          <cell r="F1107">
            <v>0</v>
          </cell>
          <cell r="G1107">
            <v>0</v>
          </cell>
          <cell r="H1107" t="str">
            <v>לא</v>
          </cell>
          <cell r="I1107">
            <v>0</v>
          </cell>
          <cell r="J1107">
            <v>0</v>
          </cell>
          <cell r="K1107">
            <v>0</v>
          </cell>
          <cell r="L1107" t="str">
            <v>לא</v>
          </cell>
          <cell r="M1107">
            <v>0</v>
          </cell>
          <cell r="N1107">
            <v>0</v>
          </cell>
          <cell r="O1107">
            <v>0</v>
          </cell>
          <cell r="P1107">
            <v>0</v>
          </cell>
        </row>
        <row r="1108">
          <cell r="A1108">
            <v>580632867</v>
          </cell>
          <cell r="B1108">
            <v>0</v>
          </cell>
          <cell r="C1108">
            <v>0</v>
          </cell>
          <cell r="E1108">
            <v>0</v>
          </cell>
          <cell r="F1108">
            <v>0</v>
          </cell>
          <cell r="G1108">
            <v>0</v>
          </cell>
          <cell r="H1108" t="str">
            <v>לא</v>
          </cell>
          <cell r="I1108">
            <v>0</v>
          </cell>
          <cell r="J1108">
            <v>0</v>
          </cell>
          <cell r="K1108">
            <v>0</v>
          </cell>
          <cell r="L1108" t="str">
            <v>לא</v>
          </cell>
          <cell r="M1108">
            <v>0</v>
          </cell>
          <cell r="N1108">
            <v>0</v>
          </cell>
          <cell r="O1108">
            <v>0</v>
          </cell>
          <cell r="P1108">
            <v>0</v>
          </cell>
        </row>
        <row r="1109">
          <cell r="A1109">
            <v>580632974</v>
          </cell>
          <cell r="B1109">
            <v>74.5</v>
          </cell>
          <cell r="C1109">
            <v>13775.807815414722</v>
          </cell>
          <cell r="E1109">
            <v>7232.7379333646359</v>
          </cell>
          <cell r="F1109">
            <v>1.9046463375738931</v>
          </cell>
          <cell r="G1109">
            <v>13775.807815414722</v>
          </cell>
          <cell r="H1109" t="str">
            <v>לא</v>
          </cell>
          <cell r="I1109">
            <v>13252.714654714388</v>
          </cell>
          <cell r="J1109">
            <v>1.832323357601495</v>
          </cell>
          <cell r="K1109">
            <v>13252.714654714388</v>
          </cell>
          <cell r="L1109" t="str">
            <v>לא</v>
          </cell>
          <cell r="M1109">
            <v>13247.738856158818</v>
          </cell>
          <cell r="N1109">
            <v>1.8316354025557831</v>
          </cell>
          <cell r="O1109">
            <v>-56.341707813447734</v>
          </cell>
          <cell r="P1109">
            <v>13191.39714834537</v>
          </cell>
        </row>
        <row r="1110">
          <cell r="A1110">
            <v>580633378</v>
          </cell>
          <cell r="B1110">
            <v>1.25</v>
          </cell>
          <cell r="C1110">
            <v>13936.917726190875</v>
          </cell>
          <cell r="E1110">
            <v>52554.470777320996</v>
          </cell>
          <cell r="F1110">
            <v>0.26518995472798329</v>
          </cell>
          <cell r="G1110">
            <v>42043.576621856802</v>
          </cell>
          <cell r="H1110" t="str">
            <v>כן</v>
          </cell>
          <cell r="I1110">
            <v>42043.576621856802</v>
          </cell>
          <cell r="J1110">
            <v>0.80000000000000016</v>
          </cell>
          <cell r="K1110">
            <v>42043.576621856802</v>
          </cell>
          <cell r="L1110" t="str">
            <v>כן</v>
          </cell>
          <cell r="M1110">
            <v>42043.576621856802</v>
          </cell>
          <cell r="N1110">
            <v>0.80000000000000016</v>
          </cell>
          <cell r="O1110">
            <v>0</v>
          </cell>
          <cell r="P1110">
            <v>42043.576621856802</v>
          </cell>
        </row>
        <row r="1111">
          <cell r="A1111">
            <v>580633600</v>
          </cell>
          <cell r="B1111">
            <v>0</v>
          </cell>
          <cell r="C1111">
            <v>0</v>
          </cell>
          <cell r="E1111">
            <v>29263.819313252243</v>
          </cell>
          <cell r="F1111">
            <v>0</v>
          </cell>
          <cell r="G1111">
            <v>0</v>
          </cell>
          <cell r="H1111" t="str">
            <v>לא</v>
          </cell>
          <cell r="I1111">
            <v>0</v>
          </cell>
          <cell r="J1111">
            <v>0</v>
          </cell>
          <cell r="K1111">
            <v>0</v>
          </cell>
          <cell r="L1111" t="str">
            <v>לא</v>
          </cell>
          <cell r="M1111">
            <v>0</v>
          </cell>
          <cell r="N1111">
            <v>0</v>
          </cell>
          <cell r="O1111">
            <v>0</v>
          </cell>
          <cell r="P1111">
            <v>0</v>
          </cell>
        </row>
        <row r="1112">
          <cell r="A1112">
            <v>580635027</v>
          </cell>
          <cell r="B1112">
            <v>7.38</v>
          </cell>
          <cell r="C1112">
            <v>82283.562255430923</v>
          </cell>
          <cell r="E1112">
            <v>99015.669580459842</v>
          </cell>
          <cell r="F1112">
            <v>0.83101556151743783</v>
          </cell>
          <cell r="G1112">
            <v>82283.562255430923</v>
          </cell>
          <cell r="H1112" t="str">
            <v>לא</v>
          </cell>
          <cell r="I1112">
            <v>79159.101662585439</v>
          </cell>
          <cell r="J1112">
            <v>0.79946034802361243</v>
          </cell>
          <cell r="K1112">
            <v>79212.535664367882</v>
          </cell>
          <cell r="L1112" t="str">
            <v>כן</v>
          </cell>
          <cell r="M1112">
            <v>79212.535664367882</v>
          </cell>
          <cell r="N1112">
            <v>0.8</v>
          </cell>
          <cell r="O1112">
            <v>0</v>
          </cell>
          <cell r="P1112">
            <v>79212.535664367882</v>
          </cell>
        </row>
        <row r="1113">
          <cell r="A1113">
            <v>580635498</v>
          </cell>
          <cell r="B1113">
            <v>153</v>
          </cell>
          <cell r="C1113">
            <v>66948.327535198783</v>
          </cell>
          <cell r="E1113">
            <v>0</v>
          </cell>
          <cell r="F1113">
            <v>0</v>
          </cell>
          <cell r="G1113">
            <v>66948.327535198783</v>
          </cell>
          <cell r="H1113" t="str">
            <v>לא</v>
          </cell>
          <cell r="I1113">
            <v>64406.174456175584</v>
          </cell>
          <cell r="J1113">
            <v>0</v>
          </cell>
          <cell r="K1113">
            <v>64406.174456175584</v>
          </cell>
          <cell r="L1113" t="str">
            <v>לא</v>
          </cell>
          <cell r="M1113">
            <v>64381.992833151293</v>
          </cell>
          <cell r="N1113">
            <v>0</v>
          </cell>
          <cell r="O1113">
            <v>-273.81211752725159</v>
          </cell>
          <cell r="P1113">
            <v>64108.180715624039</v>
          </cell>
        </row>
        <row r="1114">
          <cell r="A1114">
            <v>580635878</v>
          </cell>
          <cell r="B1114">
            <v>11.5</v>
          </cell>
          <cell r="C1114">
            <v>56572.489149710324</v>
          </cell>
          <cell r="E1114">
            <v>35870.100594065501</v>
          </cell>
          <cell r="F1114">
            <v>1.5771488848032367</v>
          </cell>
          <cell r="G1114">
            <v>56572.489149710324</v>
          </cell>
          <cell r="H1114" t="str">
            <v>לא</v>
          </cell>
          <cell r="I1114">
            <v>54424.326039820386</v>
          </cell>
          <cell r="J1114">
            <v>1.5172615949904689</v>
          </cell>
          <cell r="K1114">
            <v>54424.326039820386</v>
          </cell>
          <cell r="L1114" t="str">
            <v>לא</v>
          </cell>
          <cell r="M1114">
            <v>54403.892152126253</v>
          </cell>
          <cell r="N1114">
            <v>1.5166919314725049</v>
          </cell>
          <cell r="O1114">
            <v>-231.37595244220992</v>
          </cell>
          <cell r="P1114">
            <v>54172.51619968404</v>
          </cell>
        </row>
        <row r="1115">
          <cell r="A1115">
            <v>580636264</v>
          </cell>
          <cell r="B1115">
            <v>1157.9000000000001</v>
          </cell>
          <cell r="C1115">
            <v>85355.759997882735</v>
          </cell>
          <cell r="E1115">
            <v>113277.1401985605</v>
          </cell>
          <cell r="F1115">
            <v>0.75351266679459672</v>
          </cell>
          <cell r="G1115">
            <v>90621.712158848415</v>
          </cell>
          <cell r="H1115" t="str">
            <v>כן</v>
          </cell>
          <cell r="I1115">
            <v>90621.712158848415</v>
          </cell>
          <cell r="J1115">
            <v>0.80000000000000016</v>
          </cell>
          <cell r="K1115">
            <v>90621.712158848415</v>
          </cell>
          <cell r="L1115" t="str">
            <v>כן</v>
          </cell>
          <cell r="M1115">
            <v>90621.712158848415</v>
          </cell>
          <cell r="N1115">
            <v>0.80000000000000016</v>
          </cell>
          <cell r="O1115">
            <v>0</v>
          </cell>
          <cell r="P1115">
            <v>90621.712158848415</v>
          </cell>
        </row>
        <row r="1116">
          <cell r="A1116">
            <v>580636819</v>
          </cell>
          <cell r="B1116">
            <v>28.1</v>
          </cell>
          <cell r="C1116">
            <v>13011.309104238819</v>
          </cell>
          <cell r="E1116">
            <v>20308.333478091539</v>
          </cell>
          <cell r="F1116">
            <v>0.64068817455037907</v>
          </cell>
          <cell r="G1116">
            <v>16246.666782473232</v>
          </cell>
          <cell r="H1116" t="str">
            <v>כן</v>
          </cell>
          <cell r="I1116">
            <v>16246.666782473232</v>
          </cell>
          <cell r="J1116">
            <v>0.8</v>
          </cell>
          <cell r="K1116">
            <v>16246.666782473232</v>
          </cell>
          <cell r="L1116" t="str">
            <v>כן</v>
          </cell>
          <cell r="M1116">
            <v>16246.666782473232</v>
          </cell>
          <cell r="N1116">
            <v>0.8</v>
          </cell>
          <cell r="O1116">
            <v>0</v>
          </cell>
          <cell r="P1116">
            <v>16246.666782473232</v>
          </cell>
        </row>
        <row r="1117">
          <cell r="A1117">
            <v>580638096</v>
          </cell>
          <cell r="B1117">
            <v>0</v>
          </cell>
          <cell r="C1117">
            <v>0</v>
          </cell>
          <cell r="E1117">
            <v>0</v>
          </cell>
          <cell r="F1117">
            <v>0</v>
          </cell>
          <cell r="G1117">
            <v>0</v>
          </cell>
          <cell r="H1117" t="str">
            <v>לא</v>
          </cell>
          <cell r="I1117">
            <v>0</v>
          </cell>
          <cell r="J1117">
            <v>0</v>
          </cell>
          <cell r="K1117">
            <v>0</v>
          </cell>
          <cell r="L1117" t="str">
            <v>לא</v>
          </cell>
          <cell r="M1117">
            <v>0</v>
          </cell>
          <cell r="N1117">
            <v>0</v>
          </cell>
          <cell r="O1117">
            <v>0</v>
          </cell>
          <cell r="P1117">
            <v>0</v>
          </cell>
        </row>
        <row r="1118">
          <cell r="A1118">
            <v>580638898</v>
          </cell>
          <cell r="B1118">
            <v>320</v>
          </cell>
          <cell r="C1118">
            <v>9836.3027207687719</v>
          </cell>
          <cell r="E1118">
            <v>14604.359455441758</v>
          </cell>
          <cell r="F1118">
            <v>0.673518256708181</v>
          </cell>
          <cell r="G1118">
            <v>11683.487564353407</v>
          </cell>
          <cell r="H1118" t="str">
            <v>כן</v>
          </cell>
          <cell r="I1118">
            <v>11683.487564353407</v>
          </cell>
          <cell r="J1118">
            <v>0.8</v>
          </cell>
          <cell r="K1118">
            <v>11683.487564353407</v>
          </cell>
          <cell r="L1118" t="str">
            <v>כן</v>
          </cell>
          <cell r="M1118">
            <v>11683.487564353407</v>
          </cell>
          <cell r="N1118">
            <v>0.8</v>
          </cell>
          <cell r="O1118">
            <v>0</v>
          </cell>
          <cell r="P1118">
            <v>11683.487564353407</v>
          </cell>
        </row>
        <row r="1119">
          <cell r="A1119">
            <v>580639656</v>
          </cell>
          <cell r="B1119">
            <v>245.952</v>
          </cell>
          <cell r="C1119">
            <v>9934.5222899521523</v>
          </cell>
          <cell r="E1119">
            <v>8378.9545242561126</v>
          </cell>
          <cell r="F1119">
            <v>1.1856517732842264</v>
          </cell>
          <cell r="G1119">
            <v>9934.5222899521523</v>
          </cell>
          <cell r="H1119" t="str">
            <v>לא</v>
          </cell>
          <cell r="I1119">
            <v>9557.2899174967188</v>
          </cell>
          <cell r="J1119">
            <v>1.1406303602471479</v>
          </cell>
          <cell r="K1119">
            <v>9557.2899174967188</v>
          </cell>
          <cell r="L1119" t="str">
            <v>לא</v>
          </cell>
          <cell r="M1119">
            <v>9553.7015847961629</v>
          </cell>
          <cell r="N1119">
            <v>1.1402021048257622</v>
          </cell>
          <cell r="O1119">
            <v>-40.631225379055358</v>
          </cell>
          <cell r="P1119">
            <v>9513.0703594171082</v>
          </cell>
        </row>
        <row r="1120">
          <cell r="A1120">
            <v>580640084</v>
          </cell>
          <cell r="B1120">
            <v>0</v>
          </cell>
          <cell r="C1120">
            <v>0</v>
          </cell>
          <cell r="E1120">
            <v>0</v>
          </cell>
          <cell r="F1120">
            <v>0</v>
          </cell>
          <cell r="G1120">
            <v>0</v>
          </cell>
          <cell r="H1120" t="str">
            <v>לא</v>
          </cell>
          <cell r="I1120">
            <v>0</v>
          </cell>
          <cell r="J1120">
            <v>0</v>
          </cell>
          <cell r="K1120">
            <v>0</v>
          </cell>
          <cell r="L1120" t="str">
            <v>לא</v>
          </cell>
          <cell r="M1120">
            <v>0</v>
          </cell>
          <cell r="N1120">
            <v>0</v>
          </cell>
          <cell r="O1120">
            <v>0</v>
          </cell>
          <cell r="P1120">
            <v>0</v>
          </cell>
        </row>
        <row r="1121">
          <cell r="A1121">
            <v>580640134</v>
          </cell>
          <cell r="B1121">
            <v>3.63</v>
          </cell>
          <cell r="C1121">
            <v>40472.809076858299</v>
          </cell>
          <cell r="E1121">
            <v>0</v>
          </cell>
          <cell r="F1121">
            <v>0</v>
          </cell>
          <cell r="G1121">
            <v>40472.809076858299</v>
          </cell>
          <cell r="H1121" t="str">
            <v>לא</v>
          </cell>
          <cell r="I1121">
            <v>38935.980899076574</v>
          </cell>
          <cell r="J1121">
            <v>0</v>
          </cell>
          <cell r="K1121">
            <v>38935.980899076574</v>
          </cell>
          <cell r="L1121" t="str">
            <v>לא</v>
          </cell>
          <cell r="M1121">
            <v>38921.362188679122</v>
          </cell>
          <cell r="N1121">
            <v>0</v>
          </cell>
          <cell r="O1121">
            <v>-165.52983418120922</v>
          </cell>
          <cell r="P1121">
            <v>38755.832354497914</v>
          </cell>
        </row>
        <row r="1122">
          <cell r="A1122">
            <v>580640225</v>
          </cell>
          <cell r="B1122">
            <v>395.44</v>
          </cell>
          <cell r="C1122">
            <v>33651.823107594602</v>
          </cell>
          <cell r="E1122">
            <v>27026.199143644149</v>
          </cell>
          <cell r="F1122">
            <v>1.2451555961952061</v>
          </cell>
          <cell r="G1122">
            <v>33651.823107594602</v>
          </cell>
          <cell r="H1122" t="str">
            <v>לא</v>
          </cell>
          <cell r="I1122">
            <v>32374.000511014608</v>
          </cell>
          <cell r="J1122">
            <v>1.1978747118285822</v>
          </cell>
          <cell r="K1122">
            <v>32374.000511014608</v>
          </cell>
          <cell r="L1122" t="str">
            <v>לא</v>
          </cell>
          <cell r="M1122">
            <v>32361.845529248407</v>
          </cell>
          <cell r="N1122">
            <v>1.1974249637266905</v>
          </cell>
          <cell r="O1122">
            <v>-137.63266810359784</v>
          </cell>
          <cell r="P1122">
            <v>32224.21286114481</v>
          </cell>
        </row>
        <row r="1123">
          <cell r="A1123">
            <v>580640266</v>
          </cell>
          <cell r="B1123">
            <v>0</v>
          </cell>
          <cell r="C1123">
            <v>0</v>
          </cell>
          <cell r="E1123">
            <v>0</v>
          </cell>
          <cell r="F1123">
            <v>0</v>
          </cell>
          <cell r="G1123">
            <v>0</v>
          </cell>
          <cell r="H1123" t="str">
            <v>לא</v>
          </cell>
          <cell r="I1123">
            <v>0</v>
          </cell>
          <cell r="J1123">
            <v>0</v>
          </cell>
          <cell r="K1123">
            <v>0</v>
          </cell>
          <cell r="L1123" t="str">
            <v>לא</v>
          </cell>
          <cell r="M1123">
            <v>0</v>
          </cell>
          <cell r="N1123">
            <v>0</v>
          </cell>
          <cell r="O1123">
            <v>0</v>
          </cell>
          <cell r="P1123">
            <v>0</v>
          </cell>
        </row>
        <row r="1124">
          <cell r="A1124">
            <v>580640613</v>
          </cell>
          <cell r="B1124">
            <v>23.4</v>
          </cell>
          <cell r="C1124">
            <v>55126.564283528234</v>
          </cell>
          <cell r="E1124">
            <v>0</v>
          </cell>
          <cell r="F1124">
            <v>0</v>
          </cell>
          <cell r="G1124">
            <v>55126.564283528234</v>
          </cell>
          <cell r="H1124" t="str">
            <v>לא</v>
          </cell>
          <cell r="I1124">
            <v>53033.305642292406</v>
          </cell>
          <cell r="J1124">
            <v>0</v>
          </cell>
          <cell r="K1124">
            <v>53033.305642292406</v>
          </cell>
          <cell r="L1124" t="str">
            <v>לא</v>
          </cell>
          <cell r="M1124">
            <v>53013.394020221967</v>
          </cell>
          <cell r="N1124">
            <v>0</v>
          </cell>
          <cell r="O1124">
            <v>-225.46226103316809</v>
          </cell>
          <cell r="P1124">
            <v>52787.931759188796</v>
          </cell>
        </row>
        <row r="1125">
          <cell r="A1125">
            <v>580641579</v>
          </cell>
          <cell r="B1125">
            <v>2.13</v>
          </cell>
          <cell r="C1125">
            <v>10478.20885990287</v>
          </cell>
          <cell r="E1125">
            <v>34432.741264828677</v>
          </cell>
          <cell r="F1125">
            <v>0.30430945881749577</v>
          </cell>
          <cell r="G1125">
            <v>27546.193011862943</v>
          </cell>
          <cell r="H1125" t="str">
            <v>כן</v>
          </cell>
          <cell r="I1125">
            <v>27546.193011862943</v>
          </cell>
          <cell r="J1125">
            <v>0.8</v>
          </cell>
          <cell r="K1125">
            <v>27546.193011862943</v>
          </cell>
          <cell r="L1125" t="str">
            <v>כן</v>
          </cell>
          <cell r="M1125">
            <v>27546.193011862943</v>
          </cell>
          <cell r="N1125">
            <v>0.8</v>
          </cell>
          <cell r="O1125">
            <v>0</v>
          </cell>
          <cell r="P1125">
            <v>27546.193011862943</v>
          </cell>
        </row>
        <row r="1126">
          <cell r="A1126">
            <v>580641603</v>
          </cell>
          <cell r="B1126">
            <v>54.49</v>
          </cell>
          <cell r="C1126">
            <v>9633.1824588814306</v>
          </cell>
          <cell r="E1126">
            <v>11222.806057270214</v>
          </cell>
          <cell r="F1126">
            <v>0.85835774134588971</v>
          </cell>
          <cell r="G1126">
            <v>9633.1824588814306</v>
          </cell>
          <cell r="H1126" t="str">
            <v>לא</v>
          </cell>
          <cell r="I1126">
            <v>9267.3925228182434</v>
          </cell>
          <cell r="J1126">
            <v>0.82576429419937802</v>
          </cell>
          <cell r="K1126">
            <v>9267.3925228182434</v>
          </cell>
          <cell r="L1126" t="str">
            <v>לא</v>
          </cell>
          <cell r="M1126">
            <v>9263.9130335565824</v>
          </cell>
          <cell r="N1126">
            <v>0.82545425683047891</v>
          </cell>
          <cell r="O1126">
            <v>-39.398774916459445</v>
          </cell>
          <cell r="P1126">
            <v>9224.5142586401234</v>
          </cell>
        </row>
        <row r="1127">
          <cell r="A1127">
            <v>580641892</v>
          </cell>
          <cell r="B1127">
            <v>174.60000000000005</v>
          </cell>
          <cell r="C1127">
            <v>411328.97965401842</v>
          </cell>
          <cell r="E1127">
            <v>358925.79238250054</v>
          </cell>
          <cell r="F1127">
            <v>1.1460000601340814</v>
          </cell>
          <cell r="G1127">
            <v>411328.97965401842</v>
          </cell>
          <cell r="H1127" t="str">
            <v>לא</v>
          </cell>
          <cell r="I1127">
            <v>395710.0497924895</v>
          </cell>
          <cell r="J1127">
            <v>1.1024842967283572</v>
          </cell>
          <cell r="K1127">
            <v>395710.0497924895</v>
          </cell>
          <cell r="L1127" t="str">
            <v>לא</v>
          </cell>
          <cell r="M1127">
            <v>395561.47845857934</v>
          </cell>
          <cell r="N1127">
            <v>1.1020703634389051</v>
          </cell>
          <cell r="O1127">
            <v>-1682.2953323244083</v>
          </cell>
          <cell r="P1127">
            <v>393879.18312625494</v>
          </cell>
        </row>
        <row r="1128">
          <cell r="A1128">
            <v>580642106</v>
          </cell>
          <cell r="B1128">
            <v>723.68000000000006</v>
          </cell>
          <cell r="C1128">
            <v>111653.38584218251</v>
          </cell>
          <cell r="E1128">
            <v>59975.255392784456</v>
          </cell>
          <cell r="F1128">
            <v>1.8616575304423861</v>
          </cell>
          <cell r="G1128">
            <v>111653.38584218251</v>
          </cell>
          <cell r="H1128" t="str">
            <v>לא</v>
          </cell>
          <cell r="I1128">
            <v>107413.69817481191</v>
          </cell>
          <cell r="J1128">
            <v>1.7909669157946548</v>
          </cell>
          <cell r="K1128">
            <v>107413.69817481191</v>
          </cell>
          <cell r="L1128" t="str">
            <v>לא</v>
          </cell>
          <cell r="M1128">
            <v>107373.36916010424</v>
          </cell>
          <cell r="N1128">
            <v>1.7902944882335956</v>
          </cell>
          <cell r="O1128">
            <v>-456.65143749052839</v>
          </cell>
          <cell r="P1128">
            <v>106916.71772261371</v>
          </cell>
        </row>
        <row r="1129">
          <cell r="A1129">
            <v>580642858</v>
          </cell>
          <cell r="B1129">
            <v>0</v>
          </cell>
          <cell r="C1129">
            <v>0</v>
          </cell>
          <cell r="E1129">
            <v>0</v>
          </cell>
          <cell r="F1129">
            <v>0</v>
          </cell>
          <cell r="G1129">
            <v>0</v>
          </cell>
          <cell r="H1129" t="str">
            <v>לא</v>
          </cell>
          <cell r="I1129">
            <v>0</v>
          </cell>
          <cell r="J1129">
            <v>0</v>
          </cell>
          <cell r="K1129">
            <v>0</v>
          </cell>
          <cell r="L1129" t="str">
            <v>לא</v>
          </cell>
          <cell r="M1129">
            <v>0</v>
          </cell>
          <cell r="N1129">
            <v>0</v>
          </cell>
          <cell r="O1129">
            <v>0</v>
          </cell>
          <cell r="P1129">
            <v>0</v>
          </cell>
        </row>
        <row r="1130">
          <cell r="A1130">
            <v>580643369</v>
          </cell>
          <cell r="B1130">
            <v>12.456000000000001</v>
          </cell>
          <cell r="C1130">
            <v>138878.59775794682</v>
          </cell>
          <cell r="E1130">
            <v>107965.16279253988</v>
          </cell>
          <cell r="F1130">
            <v>1.2863278687849391</v>
          </cell>
          <cell r="G1130">
            <v>138878.59775794682</v>
          </cell>
          <cell r="H1130" t="str">
            <v>לא</v>
          </cell>
          <cell r="I1130">
            <v>133605.11792807103</v>
          </cell>
          <cell r="J1130">
            <v>1.2374835963041109</v>
          </cell>
          <cell r="K1130">
            <v>133605.11792807103</v>
          </cell>
          <cell r="L1130" t="str">
            <v>לא</v>
          </cell>
          <cell r="M1130">
            <v>133554.95521272375</v>
          </cell>
          <cell r="N1130">
            <v>1.2370189768467803</v>
          </cell>
          <cell r="O1130">
            <v>-567.99989381849662</v>
          </cell>
          <cell r="P1130">
            <v>132986.95531890527</v>
          </cell>
        </row>
        <row r="1131">
          <cell r="A1131">
            <v>580644839</v>
          </cell>
          <cell r="B1131">
            <v>61</v>
          </cell>
          <cell r="C1131">
            <v>2709.6005439505921</v>
          </cell>
          <cell r="E1131">
            <v>4405.0287700244262</v>
          </cell>
          <cell r="F1131">
            <v>0.61511528877836752</v>
          </cell>
          <cell r="G1131">
            <v>3524.023016019541</v>
          </cell>
          <cell r="H1131" t="str">
            <v>כן</v>
          </cell>
          <cell r="I1131">
            <v>3524.023016019541</v>
          </cell>
          <cell r="J1131">
            <v>0.8</v>
          </cell>
          <cell r="K1131">
            <v>3524.023016019541</v>
          </cell>
          <cell r="L1131" t="str">
            <v>כן</v>
          </cell>
          <cell r="M1131">
            <v>3524.023016019541</v>
          </cell>
          <cell r="N1131">
            <v>0.8</v>
          </cell>
          <cell r="O1131">
            <v>0</v>
          </cell>
          <cell r="P1131">
            <v>3524.023016019541</v>
          </cell>
        </row>
        <row r="1132">
          <cell r="A1132">
            <v>580645166</v>
          </cell>
          <cell r="B1132">
            <v>74.92</v>
          </cell>
          <cell r="C1132">
            <v>34782.598104335062</v>
          </cell>
          <cell r="E1132">
            <v>45064.213917622183</v>
          </cell>
          <cell r="F1132">
            <v>0.77184521997694189</v>
          </cell>
          <cell r="G1132">
            <v>36051.371134097746</v>
          </cell>
          <cell r="H1132" t="str">
            <v>כן</v>
          </cell>
          <cell r="I1132">
            <v>36051.371134097746</v>
          </cell>
          <cell r="J1132">
            <v>0.8</v>
          </cell>
          <cell r="K1132">
            <v>36051.371134097746</v>
          </cell>
          <cell r="L1132" t="str">
            <v>כן</v>
          </cell>
          <cell r="M1132">
            <v>36051.371134097746</v>
          </cell>
          <cell r="N1132">
            <v>0.8</v>
          </cell>
          <cell r="O1132">
            <v>0</v>
          </cell>
          <cell r="P1132">
            <v>36051.371134097746</v>
          </cell>
        </row>
        <row r="1133">
          <cell r="A1133">
            <v>580645364</v>
          </cell>
          <cell r="B1133">
            <v>0</v>
          </cell>
          <cell r="C1133">
            <v>0</v>
          </cell>
          <cell r="E1133">
            <v>0</v>
          </cell>
          <cell r="F1133">
            <v>0</v>
          </cell>
          <cell r="G1133">
            <v>0</v>
          </cell>
          <cell r="H1133" t="str">
            <v>לא</v>
          </cell>
          <cell r="I1133">
            <v>0</v>
          </cell>
          <cell r="J1133">
            <v>0</v>
          </cell>
          <cell r="K1133">
            <v>0</v>
          </cell>
          <cell r="L1133" t="str">
            <v>לא</v>
          </cell>
          <cell r="M1133">
            <v>0</v>
          </cell>
          <cell r="N1133">
            <v>0</v>
          </cell>
          <cell r="O1133">
            <v>0</v>
          </cell>
          <cell r="P1133">
            <v>0</v>
          </cell>
        </row>
        <row r="1134">
          <cell r="A1134">
            <v>580647055</v>
          </cell>
          <cell r="B1134">
            <v>0</v>
          </cell>
          <cell r="C1134">
            <v>0</v>
          </cell>
          <cell r="E1134">
            <v>0</v>
          </cell>
          <cell r="F1134">
            <v>0</v>
          </cell>
          <cell r="G1134">
            <v>0</v>
          </cell>
          <cell r="H1134" t="str">
            <v>לא</v>
          </cell>
          <cell r="I1134">
            <v>0</v>
          </cell>
          <cell r="J1134">
            <v>0</v>
          </cell>
          <cell r="K1134">
            <v>0</v>
          </cell>
          <cell r="L1134" t="str">
            <v>לא</v>
          </cell>
          <cell r="M1134">
            <v>0</v>
          </cell>
          <cell r="N1134">
            <v>0</v>
          </cell>
          <cell r="O1134">
            <v>0</v>
          </cell>
          <cell r="P1134">
            <v>0</v>
          </cell>
        </row>
        <row r="1135">
          <cell r="A1135">
            <v>580647436</v>
          </cell>
          <cell r="B1135">
            <v>0</v>
          </cell>
          <cell r="C1135">
            <v>0</v>
          </cell>
          <cell r="E1135">
            <v>0</v>
          </cell>
          <cell r="F1135">
            <v>0</v>
          </cell>
          <cell r="G1135">
            <v>0</v>
          </cell>
          <cell r="H1135" t="str">
            <v>לא</v>
          </cell>
          <cell r="I1135">
            <v>0</v>
          </cell>
          <cell r="J1135">
            <v>0</v>
          </cell>
          <cell r="K1135">
            <v>0</v>
          </cell>
          <cell r="L1135" t="str">
            <v>לא</v>
          </cell>
          <cell r="M1135">
            <v>0</v>
          </cell>
          <cell r="N1135">
            <v>0</v>
          </cell>
          <cell r="O1135">
            <v>0</v>
          </cell>
          <cell r="P1135">
            <v>0</v>
          </cell>
        </row>
        <row r="1136">
          <cell r="A1136">
            <v>580647774</v>
          </cell>
          <cell r="B1136">
            <v>241.26000000000002</v>
          </cell>
          <cell r="C1136">
            <v>42805.597472871363</v>
          </cell>
          <cell r="E1136">
            <v>13277.98188048362</v>
          </cell>
          <cell r="F1136">
            <v>3.2238029738380898</v>
          </cell>
          <cell r="G1136">
            <v>42805.597472871363</v>
          </cell>
          <cell r="H1136" t="str">
            <v>לא</v>
          </cell>
          <cell r="I1136">
            <v>41180.188961241627</v>
          </cell>
          <cell r="J1136">
            <v>3.1013891517482426</v>
          </cell>
          <cell r="K1136">
            <v>41180.188961241627</v>
          </cell>
          <cell r="L1136" t="str">
            <v>לא</v>
          </cell>
          <cell r="M1136">
            <v>41164.727651608846</v>
          </cell>
          <cell r="N1136">
            <v>3.1002247195497392</v>
          </cell>
          <cell r="O1136">
            <v>-175.07071076426519</v>
          </cell>
          <cell r="P1136">
            <v>40989.656940844579</v>
          </cell>
        </row>
        <row r="1137">
          <cell r="A1137">
            <v>580648624</v>
          </cell>
          <cell r="B1137">
            <v>178.51</v>
          </cell>
          <cell r="C1137">
            <v>68197.331597912154</v>
          </cell>
          <cell r="E1137">
            <v>2068.2713452580811</v>
          </cell>
          <cell r="F1137">
            <v>32.973106625621419</v>
          </cell>
          <cell r="G1137">
            <v>68197.331597912154</v>
          </cell>
          <cell r="H1137" t="str">
            <v>לא</v>
          </cell>
          <cell r="I1137">
            <v>65607.751501058374</v>
          </cell>
          <cell r="J1137">
            <v>31.721056161937867</v>
          </cell>
          <cell r="K1137">
            <v>65607.751501058374</v>
          </cell>
          <cell r="L1137" t="str">
            <v>לא</v>
          </cell>
          <cell r="M1137">
            <v>65583.118739872574</v>
          </cell>
          <cell r="N1137">
            <v>31.709146331420573</v>
          </cell>
          <cell r="O1137">
            <v>-278.92042209291651</v>
          </cell>
          <cell r="P1137">
            <v>65304.198317779657</v>
          </cell>
        </row>
        <row r="1138">
          <cell r="A1138">
            <v>580648889</v>
          </cell>
          <cell r="B1138">
            <v>433.55199999999991</v>
          </cell>
          <cell r="C1138">
            <v>108010.25725238098</v>
          </cell>
          <cell r="E1138">
            <v>96614.296428895992</v>
          </cell>
          <cell r="F1138">
            <v>1.1179531523253594</v>
          </cell>
          <cell r="G1138">
            <v>108010.25725238098</v>
          </cell>
          <cell r="H1138" t="str">
            <v>לא</v>
          </cell>
          <cell r="I1138">
            <v>103908.9059841829</v>
          </cell>
          <cell r="J1138">
            <v>1.0755023824104069</v>
          </cell>
          <cell r="K1138">
            <v>103908.9059841829</v>
          </cell>
          <cell r="L1138" t="str">
            <v>לא</v>
          </cell>
          <cell r="M1138">
            <v>103869.89286137919</v>
          </cell>
          <cell r="N1138">
            <v>1.0750985796167651</v>
          </cell>
          <cell r="O1138">
            <v>-441.75139755938653</v>
          </cell>
          <cell r="P1138">
            <v>103428.1414638198</v>
          </cell>
        </row>
        <row r="1139">
          <cell r="A1139">
            <v>580649168</v>
          </cell>
          <cell r="B1139">
            <v>317.89999999999998</v>
          </cell>
          <cell r="C1139">
            <v>12840.654420276269</v>
          </cell>
          <cell r="E1139">
            <v>8455.3174999999992</v>
          </cell>
          <cell r="F1139">
            <v>1.5186484032416607</v>
          </cell>
          <cell r="G1139">
            <v>12840.654420276269</v>
          </cell>
          <cell r="H1139" t="str">
            <v>לא</v>
          </cell>
          <cell r="I1139">
            <v>12353.070781177656</v>
          </cell>
          <cell r="J1139">
            <v>1.4609824860128147</v>
          </cell>
          <cell r="K1139">
            <v>12353.070781177656</v>
          </cell>
          <cell r="L1139" t="str">
            <v>לא</v>
          </cell>
          <cell r="M1139">
            <v>12348.43275845165</v>
          </cell>
          <cell r="N1139">
            <v>1.4604339527701533</v>
          </cell>
          <cell r="O1139">
            <v>-52.517021809140388</v>
          </cell>
          <cell r="P1139">
            <v>12295.91573664251</v>
          </cell>
        </row>
        <row r="1140">
          <cell r="A1140">
            <v>580649291</v>
          </cell>
          <cell r="B1140">
            <v>0</v>
          </cell>
          <cell r="C1140">
            <v>0</v>
          </cell>
          <cell r="E1140">
            <v>0</v>
          </cell>
          <cell r="F1140">
            <v>0</v>
          </cell>
          <cell r="G1140">
            <v>0</v>
          </cell>
          <cell r="H1140" t="str">
            <v>לא</v>
          </cell>
          <cell r="I1140">
            <v>0</v>
          </cell>
          <cell r="J1140">
            <v>0</v>
          </cell>
          <cell r="K1140">
            <v>0</v>
          </cell>
          <cell r="L1140" t="str">
            <v>לא</v>
          </cell>
          <cell r="M1140">
            <v>0</v>
          </cell>
          <cell r="N1140">
            <v>0</v>
          </cell>
          <cell r="O1140">
            <v>0</v>
          </cell>
          <cell r="P1140">
            <v>0</v>
          </cell>
        </row>
        <row r="1141">
          <cell r="A1141">
            <v>580649358</v>
          </cell>
          <cell r="B1141">
            <v>27.95</v>
          </cell>
          <cell r="C1141">
            <v>171138.75677940267</v>
          </cell>
          <cell r="E1141">
            <v>144505.11685727481</v>
          </cell>
          <cell r="F1141">
            <v>1.1843093206757063</v>
          </cell>
          <cell r="G1141">
            <v>171138.75677940267</v>
          </cell>
          <cell r="H1141" t="str">
            <v>לא</v>
          </cell>
          <cell r="I1141">
            <v>164640.29843840495</v>
          </cell>
          <cell r="J1141">
            <v>1.1393388830723366</v>
          </cell>
          <cell r="K1141">
            <v>164640.29843840495</v>
          </cell>
          <cell r="L1141" t="str">
            <v>לא</v>
          </cell>
          <cell r="M1141">
            <v>164578.48340801289</v>
          </cell>
          <cell r="N1141">
            <v>1.1389111125425697</v>
          </cell>
          <cell r="O1141">
            <v>-699.94079180114647</v>
          </cell>
          <cell r="P1141">
            <v>163878.54261621175</v>
          </cell>
        </row>
        <row r="1142">
          <cell r="A1142">
            <v>580650364</v>
          </cell>
          <cell r="B1142">
            <v>0</v>
          </cell>
          <cell r="C1142">
            <v>0</v>
          </cell>
          <cell r="E1142">
            <v>0</v>
          </cell>
          <cell r="F1142">
            <v>0</v>
          </cell>
          <cell r="G1142">
            <v>0</v>
          </cell>
          <cell r="H1142" t="str">
            <v>לא</v>
          </cell>
          <cell r="I1142">
            <v>0</v>
          </cell>
          <cell r="J1142">
            <v>0</v>
          </cell>
          <cell r="K1142">
            <v>0</v>
          </cell>
          <cell r="L1142" t="str">
            <v>לא</v>
          </cell>
          <cell r="M1142">
            <v>0</v>
          </cell>
          <cell r="N1142">
            <v>0</v>
          </cell>
          <cell r="O1142">
            <v>0</v>
          </cell>
          <cell r="P1142">
            <v>0</v>
          </cell>
        </row>
        <row r="1143">
          <cell r="A1143">
            <v>580650604</v>
          </cell>
          <cell r="B1143">
            <v>0</v>
          </cell>
          <cell r="C1143">
            <v>0</v>
          </cell>
          <cell r="E1143">
            <v>0</v>
          </cell>
          <cell r="F1143">
            <v>0</v>
          </cell>
          <cell r="G1143">
            <v>0</v>
          </cell>
          <cell r="H1143" t="str">
            <v>לא</v>
          </cell>
          <cell r="I1143">
            <v>0</v>
          </cell>
          <cell r="J1143">
            <v>0</v>
          </cell>
          <cell r="K1143">
            <v>0</v>
          </cell>
          <cell r="L1143" t="str">
            <v>לא</v>
          </cell>
          <cell r="M1143">
            <v>0</v>
          </cell>
          <cell r="N1143">
            <v>0</v>
          </cell>
          <cell r="O1143">
            <v>0</v>
          </cell>
          <cell r="P1143">
            <v>0</v>
          </cell>
        </row>
        <row r="1144">
          <cell r="A1144">
            <v>580650935</v>
          </cell>
          <cell r="B1144">
            <v>0</v>
          </cell>
          <cell r="C1144">
            <v>0</v>
          </cell>
          <cell r="E1144">
            <v>11881.880349655183</v>
          </cell>
          <cell r="F1144">
            <v>0</v>
          </cell>
          <cell r="G1144">
            <v>0</v>
          </cell>
          <cell r="H1144" t="str">
            <v>לא</v>
          </cell>
          <cell r="I1144">
            <v>0</v>
          </cell>
          <cell r="J1144">
            <v>0</v>
          </cell>
          <cell r="K1144">
            <v>0</v>
          </cell>
          <cell r="L1144" t="str">
            <v>לא</v>
          </cell>
          <cell r="M1144">
            <v>0</v>
          </cell>
          <cell r="N1144">
            <v>0</v>
          </cell>
          <cell r="O1144">
            <v>0</v>
          </cell>
          <cell r="P1144">
            <v>0</v>
          </cell>
        </row>
        <row r="1145">
          <cell r="A1145">
            <v>580651040</v>
          </cell>
          <cell r="B1145">
            <v>0</v>
          </cell>
          <cell r="C1145">
            <v>0</v>
          </cell>
          <cell r="E1145">
            <v>0</v>
          </cell>
          <cell r="F1145">
            <v>0</v>
          </cell>
          <cell r="G1145">
            <v>0</v>
          </cell>
          <cell r="H1145" t="str">
            <v>לא</v>
          </cell>
          <cell r="I1145">
            <v>0</v>
          </cell>
          <cell r="J1145">
            <v>0</v>
          </cell>
          <cell r="K1145">
            <v>0</v>
          </cell>
          <cell r="L1145" t="str">
            <v>לא</v>
          </cell>
          <cell r="M1145">
            <v>0</v>
          </cell>
          <cell r="N1145">
            <v>0</v>
          </cell>
          <cell r="O1145">
            <v>0</v>
          </cell>
          <cell r="P1145">
            <v>0</v>
          </cell>
        </row>
        <row r="1146">
          <cell r="A1146">
            <v>580651149</v>
          </cell>
          <cell r="B1146">
            <v>84.009999999999991</v>
          </cell>
          <cell r="C1146">
            <v>160994.97216141099</v>
          </cell>
          <cell r="E1146">
            <v>127152.13404651807</v>
          </cell>
          <cell r="F1146">
            <v>1.2661602054001835</v>
          </cell>
          <cell r="G1146">
            <v>160994.97216141099</v>
          </cell>
          <cell r="H1146" t="str">
            <v>לא</v>
          </cell>
          <cell r="I1146">
            <v>154881.69227443839</v>
          </cell>
          <cell r="J1146">
            <v>1.2180817367782091</v>
          </cell>
          <cell r="K1146">
            <v>154881.69227443839</v>
          </cell>
          <cell r="L1146" t="str">
            <v>לא</v>
          </cell>
          <cell r="M1146">
            <v>154823.54116194695</v>
          </cell>
          <cell r="N1146">
            <v>1.2176244018468885</v>
          </cell>
          <cell r="O1146">
            <v>-658.4537039492152</v>
          </cell>
          <cell r="P1146">
            <v>154165.08745799772</v>
          </cell>
        </row>
        <row r="1147">
          <cell r="A1147">
            <v>580651883</v>
          </cell>
          <cell r="B1147">
            <v>0</v>
          </cell>
          <cell r="C1147">
            <v>0</v>
          </cell>
          <cell r="E1147">
            <v>0</v>
          </cell>
          <cell r="F1147">
            <v>0</v>
          </cell>
          <cell r="G1147">
            <v>0</v>
          </cell>
          <cell r="H1147" t="str">
            <v>לא</v>
          </cell>
          <cell r="I1147">
            <v>0</v>
          </cell>
          <cell r="J1147">
            <v>0</v>
          </cell>
          <cell r="K1147">
            <v>0</v>
          </cell>
          <cell r="L1147" t="str">
            <v>לא</v>
          </cell>
          <cell r="M1147">
            <v>0</v>
          </cell>
          <cell r="N1147">
            <v>0</v>
          </cell>
          <cell r="O1147">
            <v>0</v>
          </cell>
          <cell r="P1147">
            <v>0</v>
          </cell>
        </row>
        <row r="1148">
          <cell r="A1148">
            <v>580651925</v>
          </cell>
          <cell r="B1148">
            <v>15.129999999999999</v>
          </cell>
          <cell r="C1148">
            <v>77480.215270704997</v>
          </cell>
          <cell r="E1148">
            <v>103939</v>
          </cell>
          <cell r="F1148">
            <v>0.74543929873007242</v>
          </cell>
          <cell r="G1148">
            <v>83151.200000000012</v>
          </cell>
          <cell r="H1148" t="str">
            <v>כן</v>
          </cell>
          <cell r="I1148">
            <v>83151.200000000012</v>
          </cell>
          <cell r="J1148">
            <v>0.80000000000000016</v>
          </cell>
          <cell r="K1148">
            <v>83151.200000000012</v>
          </cell>
          <cell r="L1148" t="str">
            <v>כן</v>
          </cell>
          <cell r="M1148">
            <v>83151.200000000012</v>
          </cell>
          <cell r="N1148">
            <v>0.80000000000000016</v>
          </cell>
          <cell r="O1148">
            <v>0</v>
          </cell>
          <cell r="P1148">
            <v>83151.200000000012</v>
          </cell>
        </row>
        <row r="1149">
          <cell r="A1149">
            <v>580651982</v>
          </cell>
          <cell r="B1149">
            <v>0</v>
          </cell>
          <cell r="C1149">
            <v>0</v>
          </cell>
          <cell r="E1149">
            <v>6834.4518652554543</v>
          </cell>
          <cell r="F1149">
            <v>0</v>
          </cell>
          <cell r="G1149">
            <v>0</v>
          </cell>
          <cell r="H1149" t="str">
            <v>לא</v>
          </cell>
          <cell r="I1149">
            <v>0</v>
          </cell>
          <cell r="J1149">
            <v>0</v>
          </cell>
          <cell r="K1149">
            <v>0</v>
          </cell>
          <cell r="L1149" t="str">
            <v>לא</v>
          </cell>
          <cell r="M1149">
            <v>0</v>
          </cell>
          <cell r="N1149">
            <v>0</v>
          </cell>
          <cell r="O1149">
            <v>0</v>
          </cell>
          <cell r="P1149">
            <v>0</v>
          </cell>
        </row>
        <row r="1150">
          <cell r="A1150">
            <v>580652188</v>
          </cell>
          <cell r="B1150">
            <v>21.5</v>
          </cell>
          <cell r="C1150">
            <v>3975.5686984082754</v>
          </cell>
          <cell r="E1150">
            <v>0</v>
          </cell>
          <cell r="F1150">
            <v>0</v>
          </cell>
          <cell r="G1150">
            <v>3975.5686984082754</v>
          </cell>
          <cell r="H1150" t="str">
            <v>לא</v>
          </cell>
          <cell r="I1150">
            <v>3824.6089271994542</v>
          </cell>
          <cell r="J1150">
            <v>0</v>
          </cell>
          <cell r="K1150">
            <v>3824.6089271994542</v>
          </cell>
          <cell r="L1150" t="str">
            <v>לא</v>
          </cell>
          <cell r="M1150">
            <v>3823.1729584887867</v>
          </cell>
          <cell r="N1150">
            <v>0</v>
          </cell>
          <cell r="O1150">
            <v>-16.259687489786931</v>
          </cell>
          <cell r="P1150">
            <v>3806.9132709989999</v>
          </cell>
        </row>
        <row r="1151">
          <cell r="A1151">
            <v>580652600</v>
          </cell>
          <cell r="B1151">
            <v>9</v>
          </cell>
          <cell r="C1151">
            <v>36247.189741141476</v>
          </cell>
          <cell r="E1151">
            <v>51297.757394540677</v>
          </cell>
          <cell r="F1151">
            <v>0.70660378897965337</v>
          </cell>
          <cell r="G1151">
            <v>41038.205915632541</v>
          </cell>
          <cell r="H1151" t="str">
            <v>כן</v>
          </cell>
          <cell r="I1151">
            <v>41038.205915632541</v>
          </cell>
          <cell r="J1151">
            <v>0.8</v>
          </cell>
          <cell r="K1151">
            <v>41038.205915632541</v>
          </cell>
          <cell r="L1151" t="str">
            <v>כן</v>
          </cell>
          <cell r="M1151">
            <v>41038.205915632541</v>
          </cell>
          <cell r="N1151">
            <v>0.8</v>
          </cell>
          <cell r="O1151">
            <v>0</v>
          </cell>
          <cell r="P1151">
            <v>41038.205915632541</v>
          </cell>
        </row>
        <row r="1152">
          <cell r="A1152">
            <v>580652733</v>
          </cell>
          <cell r="B1152">
            <v>246.21600000000001</v>
          </cell>
          <cell r="C1152">
            <v>20952.906327785535</v>
          </cell>
          <cell r="E1152">
            <v>16960.865900315304</v>
          </cell>
          <cell r="F1152">
            <v>1.2353677253822293</v>
          </cell>
          <cell r="G1152">
            <v>20952.906327785535</v>
          </cell>
          <cell r="H1152" t="str">
            <v>לא</v>
          </cell>
          <cell r="I1152">
            <v>20157.285327280933</v>
          </cell>
          <cell r="J1152">
            <v>1.1884585047574845</v>
          </cell>
          <cell r="K1152">
            <v>20157.285327280933</v>
          </cell>
          <cell r="L1152" t="str">
            <v>לא</v>
          </cell>
          <cell r="M1152">
            <v>20149.717172843986</v>
          </cell>
          <cell r="N1152">
            <v>1.1880122920180272</v>
          </cell>
          <cell r="O1152">
            <v>-85.695339393575381</v>
          </cell>
          <cell r="P1152">
            <v>20064.02183345041</v>
          </cell>
        </row>
        <row r="1153">
          <cell r="A1153">
            <v>580653376</v>
          </cell>
          <cell r="B1153">
            <v>324.60000000000002</v>
          </cell>
          <cell r="C1153">
            <v>27177.917864162973</v>
          </cell>
          <cell r="E1153">
            <v>34850.841187778846</v>
          </cell>
          <cell r="F1153">
            <v>0.7798353479540534</v>
          </cell>
          <cell r="G1153">
            <v>27880.672950223077</v>
          </cell>
          <cell r="H1153" t="str">
            <v>כן</v>
          </cell>
          <cell r="I1153">
            <v>27880.672950223077</v>
          </cell>
          <cell r="J1153">
            <v>0.8</v>
          </cell>
          <cell r="K1153">
            <v>27880.672950223077</v>
          </cell>
          <cell r="L1153" t="str">
            <v>כן</v>
          </cell>
          <cell r="M1153">
            <v>27880.672950223077</v>
          </cell>
          <cell r="N1153">
            <v>0.8</v>
          </cell>
          <cell r="O1153">
            <v>0</v>
          </cell>
          <cell r="P1153">
            <v>27880.672950223077</v>
          </cell>
        </row>
        <row r="1154">
          <cell r="A1154">
            <v>580653756</v>
          </cell>
          <cell r="B1154">
            <v>1025.4000000000001</v>
          </cell>
          <cell r="C1154">
            <v>132492.24866478771</v>
          </cell>
          <cell r="E1154">
            <v>88628.359447345734</v>
          </cell>
          <cell r="F1154">
            <v>1.4949193406146888</v>
          </cell>
          <cell r="G1154">
            <v>132492.24866478771</v>
          </cell>
          <cell r="H1154" t="str">
            <v>לא</v>
          </cell>
          <cell r="I1154">
            <v>127461.27044187672</v>
          </cell>
          <cell r="J1154">
            <v>1.4381544602278427</v>
          </cell>
          <cell r="K1154">
            <v>127461.27044187672</v>
          </cell>
          <cell r="L1154" t="str">
            <v>לא</v>
          </cell>
          <cell r="M1154">
            <v>127413.41446505388</v>
          </cell>
          <cell r="N1154">
            <v>1.4376144978825927</v>
          </cell>
          <cell r="O1154">
            <v>-541.88035009207908</v>
          </cell>
          <cell r="P1154">
            <v>126871.5341149618</v>
          </cell>
        </row>
        <row r="1155">
          <cell r="A1155">
            <v>580653806</v>
          </cell>
          <cell r="B1155">
            <v>66.600000000000009</v>
          </cell>
          <cell r="C1155">
            <v>327628.50238006155</v>
          </cell>
          <cell r="E1155">
            <v>290640.44463537022</v>
          </cell>
          <cell r="F1155">
            <v>1.1272639731579532</v>
          </cell>
          <cell r="G1155">
            <v>327628.50238006155</v>
          </cell>
          <cell r="H1155" t="str">
            <v>לא</v>
          </cell>
          <cell r="I1155">
            <v>315187.83602191636</v>
          </cell>
          <cell r="J1155">
            <v>1.0844596539801701</v>
          </cell>
          <cell r="K1155">
            <v>315187.83602191636</v>
          </cell>
          <cell r="L1155" t="str">
            <v>לא</v>
          </cell>
          <cell r="M1155">
            <v>315069.49715927034</v>
          </cell>
          <cell r="N1155">
            <v>1.0840524881337426</v>
          </cell>
          <cell r="O1155">
            <v>-1339.9685593609724</v>
          </cell>
          <cell r="P1155">
            <v>313729.52859990939</v>
          </cell>
        </row>
        <row r="1156">
          <cell r="A1156">
            <v>580654465</v>
          </cell>
          <cell r="B1156">
            <v>6.5</v>
          </cell>
          <cell r="C1156">
            <v>31975.754736792795</v>
          </cell>
          <cell r="E1156">
            <v>32324.614248614675</v>
          </cell>
          <cell r="F1156">
            <v>0.98920762026303743</v>
          </cell>
          <cell r="G1156">
            <v>31975.754736792795</v>
          </cell>
          <cell r="H1156" t="str">
            <v>לא</v>
          </cell>
          <cell r="I1156">
            <v>30761.575587724572</v>
          </cell>
          <cell r="J1156">
            <v>0.95164555874144452</v>
          </cell>
          <cell r="K1156">
            <v>30761.575587724572</v>
          </cell>
          <cell r="L1156" t="str">
            <v>לא</v>
          </cell>
          <cell r="M1156">
            <v>30750.02599902789</v>
          </cell>
          <cell r="N1156">
            <v>0.95128825861690625</v>
          </cell>
          <cell r="O1156">
            <v>-130.77771224994478</v>
          </cell>
          <cell r="P1156">
            <v>30619.248286777944</v>
          </cell>
        </row>
        <row r="1157">
          <cell r="A1157">
            <v>580654564</v>
          </cell>
          <cell r="B1157">
            <v>0</v>
          </cell>
          <cell r="C1157">
            <v>0</v>
          </cell>
          <cell r="E1157">
            <v>0</v>
          </cell>
          <cell r="F1157">
            <v>0</v>
          </cell>
          <cell r="G1157">
            <v>0</v>
          </cell>
          <cell r="H1157" t="str">
            <v>לא</v>
          </cell>
          <cell r="I1157">
            <v>0</v>
          </cell>
          <cell r="J1157">
            <v>0</v>
          </cell>
          <cell r="K1157">
            <v>0</v>
          </cell>
          <cell r="L1157" t="str">
            <v>לא</v>
          </cell>
          <cell r="M1157">
            <v>0</v>
          </cell>
          <cell r="N1157">
            <v>0</v>
          </cell>
          <cell r="O1157">
            <v>0</v>
          </cell>
          <cell r="P1157">
            <v>0</v>
          </cell>
        </row>
        <row r="1158">
          <cell r="A1158">
            <v>580655165</v>
          </cell>
          <cell r="B1158">
            <v>5</v>
          </cell>
          <cell r="C1158">
            <v>65247.020292073699</v>
          </cell>
          <cell r="E1158">
            <v>0</v>
          </cell>
          <cell r="F1158">
            <v>0</v>
          </cell>
          <cell r="G1158">
            <v>65247.020292073699</v>
          </cell>
          <cell r="H1158" t="str">
            <v>לא</v>
          </cell>
          <cell r="I1158">
            <v>62769.469027699284</v>
          </cell>
          <cell r="J1158">
            <v>0</v>
          </cell>
          <cell r="K1158">
            <v>62769.469027699284</v>
          </cell>
          <cell r="L1158" t="str">
            <v>לא</v>
          </cell>
          <cell r="M1158">
            <v>62745.901913982641</v>
          </cell>
          <cell r="N1158">
            <v>0</v>
          </cell>
          <cell r="O1158">
            <v>-266.85393715210165</v>
          </cell>
          <cell r="P1158">
            <v>62479.047976830538</v>
          </cell>
        </row>
        <row r="1159">
          <cell r="A1159">
            <v>580655447</v>
          </cell>
          <cell r="B1159">
            <v>211.08</v>
          </cell>
          <cell r="C1159">
            <v>12510.372025940318</v>
          </cell>
          <cell r="E1159">
            <v>0</v>
          </cell>
          <cell r="F1159">
            <v>0</v>
          </cell>
          <cell r="G1159">
            <v>12510.372025940318</v>
          </cell>
          <cell r="H1159" t="str">
            <v>לא</v>
          </cell>
          <cell r="I1159">
            <v>12035.329826435798</v>
          </cell>
          <cell r="J1159">
            <v>0</v>
          </cell>
          <cell r="K1159">
            <v>12035.329826435798</v>
          </cell>
          <cell r="L1159" t="str">
            <v>לא</v>
          </cell>
          <cell r="M1159">
            <v>12030.811101153738</v>
          </cell>
          <cell r="N1159">
            <v>0</v>
          </cell>
          <cell r="O1159">
            <v>-51.166199091014228</v>
          </cell>
          <cell r="P1159">
            <v>11979.644902062724</v>
          </cell>
        </row>
        <row r="1160">
          <cell r="A1160">
            <v>580656270</v>
          </cell>
          <cell r="B1160">
            <v>32.4</v>
          </cell>
          <cell r="C1160">
            <v>4246.1518608429524</v>
          </cell>
          <cell r="E1160">
            <v>23595.418019576533</v>
          </cell>
          <cell r="F1160">
            <v>0.17995662790631747</v>
          </cell>
          <cell r="G1160">
            <v>18876.334415661226</v>
          </cell>
          <cell r="H1160" t="str">
            <v>כן</v>
          </cell>
          <cell r="I1160">
            <v>18876.334415661226</v>
          </cell>
          <cell r="J1160">
            <v>0.79999999999999993</v>
          </cell>
          <cell r="K1160">
            <v>18876.334415661226</v>
          </cell>
          <cell r="L1160" t="str">
            <v>כן</v>
          </cell>
          <cell r="M1160">
            <v>18876.334415661226</v>
          </cell>
          <cell r="N1160">
            <v>0.79999999999999993</v>
          </cell>
          <cell r="O1160">
            <v>0</v>
          </cell>
          <cell r="P1160">
            <v>18876.334415661226</v>
          </cell>
        </row>
        <row r="1161">
          <cell r="A1161">
            <v>580656551</v>
          </cell>
          <cell r="B1161">
            <v>26</v>
          </cell>
          <cell r="C1161">
            <v>3846.9127531141376</v>
          </cell>
          <cell r="E1161">
            <v>20253.505760422955</v>
          </cell>
          <cell r="F1161">
            <v>0.18993811731257543</v>
          </cell>
          <cell r="G1161">
            <v>16202.804608338365</v>
          </cell>
          <cell r="H1161" t="str">
            <v>כן</v>
          </cell>
          <cell r="I1161">
            <v>16202.804608338365</v>
          </cell>
          <cell r="J1161">
            <v>0.8</v>
          </cell>
          <cell r="K1161">
            <v>16202.804608338365</v>
          </cell>
          <cell r="L1161" t="str">
            <v>כן</v>
          </cell>
          <cell r="M1161">
            <v>16202.804608338365</v>
          </cell>
          <cell r="N1161">
            <v>0.8</v>
          </cell>
          <cell r="O1161">
            <v>0</v>
          </cell>
          <cell r="P1161">
            <v>16202.804608338365</v>
          </cell>
        </row>
        <row r="1162">
          <cell r="A1162">
            <v>580657138</v>
          </cell>
          <cell r="B1162">
            <v>0</v>
          </cell>
          <cell r="C1162">
            <v>0</v>
          </cell>
          <cell r="E1162">
            <v>0</v>
          </cell>
          <cell r="F1162">
            <v>0</v>
          </cell>
          <cell r="G1162">
            <v>0</v>
          </cell>
          <cell r="H1162" t="str">
            <v>לא</v>
          </cell>
          <cell r="I1162">
            <v>0</v>
          </cell>
          <cell r="J1162">
            <v>0</v>
          </cell>
          <cell r="K1162">
            <v>0</v>
          </cell>
          <cell r="L1162" t="str">
            <v>לא</v>
          </cell>
          <cell r="M1162">
            <v>0</v>
          </cell>
          <cell r="N1162">
            <v>0</v>
          </cell>
          <cell r="O1162">
            <v>0</v>
          </cell>
          <cell r="P1162">
            <v>0</v>
          </cell>
        </row>
        <row r="1163">
          <cell r="A1163">
            <v>580659456</v>
          </cell>
          <cell r="B1163">
            <v>20</v>
          </cell>
          <cell r="C1163">
            <v>222990.68361905401</v>
          </cell>
          <cell r="E1163">
            <v>280290.51081237866</v>
          </cell>
          <cell r="F1163">
            <v>0.79556986418394982</v>
          </cell>
          <cell r="G1163">
            <v>224232.40864990294</v>
          </cell>
          <cell r="H1163" t="str">
            <v>כן</v>
          </cell>
          <cell r="I1163">
            <v>224232.40864990294</v>
          </cell>
          <cell r="J1163">
            <v>0.8</v>
          </cell>
          <cell r="K1163">
            <v>224232.40864990294</v>
          </cell>
          <cell r="L1163" t="str">
            <v>כן</v>
          </cell>
          <cell r="M1163">
            <v>224232.40864990294</v>
          </cell>
          <cell r="N1163">
            <v>0.8</v>
          </cell>
          <cell r="O1163">
            <v>0</v>
          </cell>
          <cell r="P1163">
            <v>224232.40864990294</v>
          </cell>
        </row>
        <row r="1164">
          <cell r="A1164">
            <v>580661171</v>
          </cell>
          <cell r="B1164">
            <v>0</v>
          </cell>
          <cell r="C1164">
            <v>0</v>
          </cell>
          <cell r="E1164">
            <v>0</v>
          </cell>
          <cell r="F1164">
            <v>0</v>
          </cell>
          <cell r="G1164">
            <v>0</v>
          </cell>
          <cell r="H1164" t="str">
            <v>לא</v>
          </cell>
          <cell r="I1164">
            <v>0</v>
          </cell>
          <cell r="J1164">
            <v>0</v>
          </cell>
          <cell r="K1164">
            <v>0</v>
          </cell>
          <cell r="L1164" t="str">
            <v>לא</v>
          </cell>
          <cell r="M1164">
            <v>0</v>
          </cell>
          <cell r="N1164">
            <v>0</v>
          </cell>
          <cell r="O1164">
            <v>0</v>
          </cell>
          <cell r="P1164">
            <v>0</v>
          </cell>
        </row>
        <row r="1165">
          <cell r="A1165">
            <v>580661676</v>
          </cell>
          <cell r="B1165">
            <v>0</v>
          </cell>
          <cell r="C1165">
            <v>0</v>
          </cell>
          <cell r="E1165">
            <v>0</v>
          </cell>
          <cell r="F1165">
            <v>0</v>
          </cell>
          <cell r="G1165">
            <v>0</v>
          </cell>
          <cell r="H1165" t="str">
            <v>לא</v>
          </cell>
          <cell r="I1165">
            <v>0</v>
          </cell>
          <cell r="J1165">
            <v>0</v>
          </cell>
          <cell r="K1165">
            <v>0</v>
          </cell>
          <cell r="L1165" t="str">
            <v>לא</v>
          </cell>
          <cell r="M1165">
            <v>0</v>
          </cell>
          <cell r="N1165">
            <v>0</v>
          </cell>
          <cell r="O1165">
            <v>0</v>
          </cell>
          <cell r="P1165">
            <v>0</v>
          </cell>
        </row>
        <row r="1166">
          <cell r="A1166">
            <v>580661718</v>
          </cell>
          <cell r="B1166">
            <v>0</v>
          </cell>
          <cell r="C1166">
            <v>0</v>
          </cell>
          <cell r="E1166">
            <v>0</v>
          </cell>
          <cell r="F1166">
            <v>0</v>
          </cell>
          <cell r="G1166">
            <v>0</v>
          </cell>
          <cell r="H1166" t="str">
            <v>לא</v>
          </cell>
          <cell r="I1166">
            <v>0</v>
          </cell>
          <cell r="J1166">
            <v>0</v>
          </cell>
          <cell r="K1166">
            <v>0</v>
          </cell>
          <cell r="L1166" t="str">
            <v>לא</v>
          </cell>
          <cell r="M1166">
            <v>0</v>
          </cell>
          <cell r="N1166">
            <v>0</v>
          </cell>
          <cell r="O1166">
            <v>0</v>
          </cell>
          <cell r="P1166">
            <v>0</v>
          </cell>
        </row>
        <row r="1167">
          <cell r="A1167">
            <v>580661734</v>
          </cell>
          <cell r="B1167">
            <v>177.34</v>
          </cell>
          <cell r="C1167">
            <v>14630.045512511831</v>
          </cell>
          <cell r="E1167">
            <v>25288.497464551776</v>
          </cell>
          <cell r="F1167">
            <v>0.57852569267982568</v>
          </cell>
          <cell r="G1167">
            <v>20230.797971641423</v>
          </cell>
          <cell r="H1167" t="str">
            <v>כן</v>
          </cell>
          <cell r="I1167">
            <v>20230.797971641423</v>
          </cell>
          <cell r="J1167">
            <v>0.8</v>
          </cell>
          <cell r="K1167">
            <v>20230.797971641423</v>
          </cell>
          <cell r="L1167" t="str">
            <v>כן</v>
          </cell>
          <cell r="M1167">
            <v>20230.797971641423</v>
          </cell>
          <cell r="N1167">
            <v>0.8</v>
          </cell>
          <cell r="O1167">
            <v>0</v>
          </cell>
          <cell r="P1167">
            <v>20230.797971641423</v>
          </cell>
        </row>
        <row r="1168">
          <cell r="A1168">
            <v>580661742</v>
          </cell>
          <cell r="B1168">
            <v>0</v>
          </cell>
          <cell r="C1168">
            <v>0</v>
          </cell>
          <cell r="E1168">
            <v>0</v>
          </cell>
          <cell r="F1168">
            <v>0</v>
          </cell>
          <cell r="G1168">
            <v>0</v>
          </cell>
          <cell r="H1168" t="str">
            <v>לא</v>
          </cell>
          <cell r="I1168">
            <v>0</v>
          </cell>
          <cell r="J1168">
            <v>0</v>
          </cell>
          <cell r="K1168">
            <v>0</v>
          </cell>
          <cell r="L1168" t="str">
            <v>לא</v>
          </cell>
          <cell r="M1168">
            <v>0</v>
          </cell>
          <cell r="N1168">
            <v>0</v>
          </cell>
          <cell r="O1168">
            <v>0</v>
          </cell>
          <cell r="P1168">
            <v>0</v>
          </cell>
        </row>
        <row r="1169">
          <cell r="A1169">
            <v>580661981</v>
          </cell>
          <cell r="B1169">
            <v>7.8000000000000007</v>
          </cell>
          <cell r="C1169">
            <v>86966.366611431047</v>
          </cell>
          <cell r="E1169">
            <v>0</v>
          </cell>
          <cell r="F1169">
            <v>0</v>
          </cell>
          <cell r="G1169">
            <v>86966.366611431047</v>
          </cell>
          <cell r="H1169" t="str">
            <v>לא</v>
          </cell>
          <cell r="I1169">
            <v>83664.09118809842</v>
          </cell>
          <cell r="J1169">
            <v>0</v>
          </cell>
          <cell r="K1169">
            <v>83664.09118809842</v>
          </cell>
          <cell r="L1169" t="str">
            <v>לא</v>
          </cell>
          <cell r="M1169">
            <v>83632.679083112162</v>
          </cell>
          <cell r="N1169">
            <v>0</v>
          </cell>
          <cell r="O1169">
            <v>-355.68394121582145</v>
          </cell>
          <cell r="P1169">
            <v>83276.995141896346</v>
          </cell>
        </row>
        <row r="1170">
          <cell r="A1170">
            <v>580662468</v>
          </cell>
          <cell r="B1170">
            <v>0</v>
          </cell>
          <cell r="C1170">
            <v>0</v>
          </cell>
          <cell r="E1170">
            <v>0</v>
          </cell>
          <cell r="F1170">
            <v>0</v>
          </cell>
          <cell r="G1170">
            <v>0</v>
          </cell>
          <cell r="H1170" t="str">
            <v>לא</v>
          </cell>
          <cell r="I1170">
            <v>0</v>
          </cell>
          <cell r="J1170">
            <v>0</v>
          </cell>
          <cell r="K1170">
            <v>0</v>
          </cell>
          <cell r="L1170" t="str">
            <v>לא</v>
          </cell>
          <cell r="M1170">
            <v>0</v>
          </cell>
          <cell r="N1170">
            <v>0</v>
          </cell>
          <cell r="O1170">
            <v>0</v>
          </cell>
          <cell r="P1170">
            <v>0</v>
          </cell>
        </row>
        <row r="1171">
          <cell r="A1171">
            <v>580663698</v>
          </cell>
          <cell r="B1171">
            <v>56</v>
          </cell>
          <cell r="C1171">
            <v>5715.4334054162719</v>
          </cell>
          <cell r="E1171">
            <v>30467.593214458404</v>
          </cell>
          <cell r="F1171">
            <v>0.18759057747639915</v>
          </cell>
          <cell r="G1171">
            <v>24374.074571566725</v>
          </cell>
          <cell r="H1171" t="str">
            <v>כן</v>
          </cell>
          <cell r="I1171">
            <v>24374.074571566725</v>
          </cell>
          <cell r="J1171">
            <v>0.8</v>
          </cell>
          <cell r="K1171">
            <v>24374.074571566725</v>
          </cell>
          <cell r="L1171" t="str">
            <v>כן</v>
          </cell>
          <cell r="M1171">
            <v>24374.074571566725</v>
          </cell>
          <cell r="N1171">
            <v>0.8</v>
          </cell>
          <cell r="O1171">
            <v>0</v>
          </cell>
          <cell r="P1171">
            <v>24374.074571566725</v>
          </cell>
        </row>
        <row r="1172">
          <cell r="A1172">
            <v>580664068</v>
          </cell>
          <cell r="B1172">
            <v>14</v>
          </cell>
          <cell r="C1172">
            <v>156093.47853333779</v>
          </cell>
          <cell r="E1172">
            <v>389969.40634765726</v>
          </cell>
          <cell r="F1172">
            <v>0.40027108791754973</v>
          </cell>
          <cell r="G1172">
            <v>311975.52507812582</v>
          </cell>
          <cell r="H1172" t="str">
            <v>כן</v>
          </cell>
          <cell r="I1172">
            <v>311975.52507812582</v>
          </cell>
          <cell r="J1172">
            <v>0.8</v>
          </cell>
          <cell r="K1172">
            <v>311975.52507812582</v>
          </cell>
          <cell r="L1172" t="str">
            <v>כן</v>
          </cell>
          <cell r="M1172">
            <v>311975.52507812582</v>
          </cell>
          <cell r="N1172">
            <v>0.8</v>
          </cell>
          <cell r="O1172">
            <v>0</v>
          </cell>
          <cell r="P1172">
            <v>311975.52507812582</v>
          </cell>
        </row>
        <row r="1173">
          <cell r="A1173">
            <v>580664654</v>
          </cell>
          <cell r="B1173">
            <v>10.464999999999998</v>
          </cell>
          <cell r="C1173">
            <v>51480.965126236391</v>
          </cell>
          <cell r="E1173">
            <v>23955.988820613646</v>
          </cell>
          <cell r="F1173">
            <v>2.1489810131292955</v>
          </cell>
          <cell r="G1173">
            <v>51480.965126236391</v>
          </cell>
          <cell r="H1173" t="str">
            <v>לא</v>
          </cell>
          <cell r="I1173">
            <v>49526.13669623655</v>
          </cell>
          <cell r="J1173">
            <v>2.0673801890248131</v>
          </cell>
          <cell r="K1173">
            <v>49526.13669623655</v>
          </cell>
          <cell r="L1173" t="str">
            <v>לא</v>
          </cell>
          <cell r="M1173">
            <v>49507.541858434888</v>
          </cell>
          <cell r="N1173">
            <v>2.0666039807062626</v>
          </cell>
          <cell r="O1173">
            <v>-210.55211672241103</v>
          </cell>
          <cell r="P1173">
            <v>49296.989741712474</v>
          </cell>
        </row>
        <row r="1174">
          <cell r="A1174">
            <v>580665099</v>
          </cell>
          <cell r="B1174">
            <v>235.12799999999999</v>
          </cell>
          <cell r="C1174">
            <v>7227.4693316528737</v>
          </cell>
          <cell r="E1174">
            <v>0</v>
          </cell>
          <cell r="F1174">
            <v>0</v>
          </cell>
          <cell r="G1174">
            <v>7227.4693316528737</v>
          </cell>
          <cell r="H1174" t="str">
            <v>לא</v>
          </cell>
          <cell r="I1174">
            <v>6953.0288177304446</v>
          </cell>
          <cell r="J1174">
            <v>0</v>
          </cell>
          <cell r="K1174">
            <v>6953.0288177304446</v>
          </cell>
          <cell r="L1174" t="str">
            <v>לא</v>
          </cell>
          <cell r="M1174">
            <v>6950.4182679940714</v>
          </cell>
          <cell r="N1174">
            <v>0</v>
          </cell>
          <cell r="O1174">
            <v>-29.559643308829187</v>
          </cell>
          <cell r="P1174">
            <v>6920.8586246852419</v>
          </cell>
        </row>
        <row r="1175">
          <cell r="A1175">
            <v>580665933</v>
          </cell>
          <cell r="B1175">
            <v>1275.74</v>
          </cell>
          <cell r="C1175">
            <v>85355.759997882735</v>
          </cell>
          <cell r="E1175">
            <v>113269.05834799194</v>
          </cell>
          <cell r="F1175">
            <v>0.7535664306102704</v>
          </cell>
          <cell r="G1175">
            <v>90615.246678393567</v>
          </cell>
          <cell r="H1175" t="str">
            <v>כן</v>
          </cell>
          <cell r="I1175">
            <v>90615.246678393567</v>
          </cell>
          <cell r="J1175">
            <v>0.80000000000000016</v>
          </cell>
          <cell r="K1175">
            <v>90615.246678393567</v>
          </cell>
          <cell r="L1175" t="str">
            <v>כן</v>
          </cell>
          <cell r="M1175">
            <v>90615.246678393567</v>
          </cell>
          <cell r="N1175">
            <v>0.80000000000000016</v>
          </cell>
          <cell r="O1175">
            <v>0</v>
          </cell>
          <cell r="P1175">
            <v>90615.246678393567</v>
          </cell>
        </row>
        <row r="1176">
          <cell r="A1176">
            <v>580666030</v>
          </cell>
          <cell r="B1176">
            <v>10.25</v>
          </cell>
          <cell r="C1176">
            <v>50423.305546480944</v>
          </cell>
          <cell r="E1176">
            <v>36540.868281042684</v>
          </cell>
          <cell r="F1176">
            <v>1.379915363769296</v>
          </cell>
          <cell r="G1176">
            <v>50423.305546480944</v>
          </cell>
          <cell r="H1176" t="str">
            <v>לא</v>
          </cell>
          <cell r="I1176">
            <v>48508.638426796439</v>
          </cell>
          <cell r="J1176">
            <v>1.3275173992502691</v>
          </cell>
          <cell r="K1176">
            <v>48508.638426796439</v>
          </cell>
          <cell r="L1176" t="str">
            <v>לא</v>
          </cell>
          <cell r="M1176">
            <v>48490.425613851672</v>
          </cell>
          <cell r="N1176">
            <v>1.3270189761475479</v>
          </cell>
          <cell r="O1176">
            <v>-206.22639239414372</v>
          </cell>
          <cell r="P1176">
            <v>48284.199221457529</v>
          </cell>
        </row>
        <row r="1177">
          <cell r="A1177">
            <v>580666113</v>
          </cell>
          <cell r="B1177">
            <v>0</v>
          </cell>
          <cell r="C1177">
            <v>0</v>
          </cell>
          <cell r="E1177">
            <v>0</v>
          </cell>
          <cell r="F1177">
            <v>0</v>
          </cell>
          <cell r="G1177">
            <v>0</v>
          </cell>
          <cell r="H1177" t="str">
            <v>לא</v>
          </cell>
          <cell r="I1177">
            <v>0</v>
          </cell>
          <cell r="J1177">
            <v>0</v>
          </cell>
          <cell r="K1177">
            <v>0</v>
          </cell>
          <cell r="L1177" t="str">
            <v>לא</v>
          </cell>
          <cell r="M1177">
            <v>0</v>
          </cell>
          <cell r="N1177">
            <v>0</v>
          </cell>
          <cell r="O1177">
            <v>0</v>
          </cell>
          <cell r="P1177">
            <v>0</v>
          </cell>
        </row>
        <row r="1178">
          <cell r="A1178">
            <v>580666352</v>
          </cell>
          <cell r="B1178">
            <v>13</v>
          </cell>
          <cell r="C1178">
            <v>75113.862387295652</v>
          </cell>
          <cell r="E1178">
            <v>138536.83230655928</v>
          </cell>
          <cell r="F1178">
            <v>0.54219416697128597</v>
          </cell>
          <cell r="G1178">
            <v>110829.46584524744</v>
          </cell>
          <cell r="H1178" t="str">
            <v>כן</v>
          </cell>
          <cell r="I1178">
            <v>110829.46584524744</v>
          </cell>
          <cell r="J1178">
            <v>0.8</v>
          </cell>
          <cell r="K1178">
            <v>110829.46584524744</v>
          </cell>
          <cell r="L1178" t="str">
            <v>כן</v>
          </cell>
          <cell r="M1178">
            <v>110829.46584524744</v>
          </cell>
          <cell r="N1178">
            <v>0.8</v>
          </cell>
          <cell r="O1178">
            <v>0</v>
          </cell>
          <cell r="P1178">
            <v>110829.46584524744</v>
          </cell>
        </row>
        <row r="1179">
          <cell r="A1179">
            <v>580666386</v>
          </cell>
          <cell r="B1179">
            <v>7.38</v>
          </cell>
          <cell r="C1179">
            <v>82283.562255430923</v>
          </cell>
          <cell r="E1179">
            <v>71595.945696640192</v>
          </cell>
          <cell r="F1179">
            <v>1.1492768403964566</v>
          </cell>
          <cell r="G1179">
            <v>82283.562255430923</v>
          </cell>
          <cell r="H1179" t="str">
            <v>לא</v>
          </cell>
          <cell r="I1179">
            <v>79159.101662585439</v>
          </cell>
          <cell r="J1179">
            <v>1.1056366515220173</v>
          </cell>
          <cell r="K1179">
            <v>79159.101662585439</v>
          </cell>
          <cell r="L1179" t="str">
            <v>לא</v>
          </cell>
          <cell r="M1179">
            <v>79129.380978636909</v>
          </cell>
          <cell r="N1179">
            <v>1.1052215346650591</v>
          </cell>
          <cell r="O1179">
            <v>-336.53172899650804</v>
          </cell>
          <cell r="P1179">
            <v>78792.849249640407</v>
          </cell>
        </row>
        <row r="1180">
          <cell r="A1180">
            <v>580667046</v>
          </cell>
          <cell r="B1180">
            <v>11.75</v>
          </cell>
          <cell r="C1180">
            <v>131007.02662619423</v>
          </cell>
          <cell r="E1180">
            <v>134337.60555579697</v>
          </cell>
          <cell r="F1180">
            <v>0.9752073969472429</v>
          </cell>
          <cell r="G1180">
            <v>131007.02662619423</v>
          </cell>
          <cell r="H1180" t="str">
            <v>לא</v>
          </cell>
          <cell r="I1180">
            <v>126032.44505899445</v>
          </cell>
          <cell r="J1180">
            <v>0.93817695006218504</v>
          </cell>
          <cell r="K1180">
            <v>126032.44505899445</v>
          </cell>
          <cell r="L1180" t="str">
            <v>לא</v>
          </cell>
          <cell r="M1180">
            <v>125985.12554186772</v>
          </cell>
          <cell r="N1180">
            <v>0.93782470679470276</v>
          </cell>
          <cell r="O1180">
            <v>-535.80593708793629</v>
          </cell>
          <cell r="P1180">
            <v>125449.31960477978</v>
          </cell>
        </row>
        <row r="1181">
          <cell r="A1181">
            <v>580667707</v>
          </cell>
          <cell r="B1181">
            <v>117.9</v>
          </cell>
          <cell r="C1181">
            <v>12033.028544617473</v>
          </cell>
          <cell r="E1181">
            <v>30467.593214458404</v>
          </cell>
          <cell r="F1181">
            <v>0.39494516222263321</v>
          </cell>
          <cell r="G1181">
            <v>24374.074571566725</v>
          </cell>
          <cell r="H1181" t="str">
            <v>כן</v>
          </cell>
          <cell r="I1181">
            <v>24374.074571566725</v>
          </cell>
          <cell r="J1181">
            <v>0.8</v>
          </cell>
          <cell r="K1181">
            <v>24374.074571566725</v>
          </cell>
          <cell r="L1181" t="str">
            <v>כן</v>
          </cell>
          <cell r="M1181">
            <v>24374.074571566725</v>
          </cell>
          <cell r="N1181">
            <v>0.8</v>
          </cell>
          <cell r="O1181">
            <v>0</v>
          </cell>
          <cell r="P1181">
            <v>24374.074571566725</v>
          </cell>
        </row>
        <row r="1182">
          <cell r="A1182">
            <v>580669257</v>
          </cell>
          <cell r="B1182">
            <v>755.80799999999999</v>
          </cell>
          <cell r="C1182">
            <v>62352.009917224204</v>
          </cell>
          <cell r="E1182">
            <v>74789.776831719675</v>
          </cell>
          <cell r="F1182">
            <v>0.83369696445971486</v>
          </cell>
          <cell r="G1182">
            <v>62352.009917224204</v>
          </cell>
          <cell r="H1182" t="str">
            <v>לא</v>
          </cell>
          <cell r="I1182">
            <v>59984.387605658332</v>
          </cell>
          <cell r="J1182">
            <v>0.80203993308638788</v>
          </cell>
          <cell r="K1182">
            <v>59984.387605658332</v>
          </cell>
          <cell r="L1182" t="str">
            <v>כן</v>
          </cell>
          <cell r="M1182">
            <v>59984.387605658332</v>
          </cell>
          <cell r="N1182">
            <v>0.80203993308638788</v>
          </cell>
          <cell r="O1182">
            <v>0</v>
          </cell>
          <cell r="P1182">
            <v>59984.387605658332</v>
          </cell>
        </row>
        <row r="1183">
          <cell r="A1183">
            <v>580669539</v>
          </cell>
          <cell r="B1183">
            <v>0</v>
          </cell>
          <cell r="C1183">
            <v>0</v>
          </cell>
          <cell r="E1183">
            <v>0</v>
          </cell>
          <cell r="F1183">
            <v>0</v>
          </cell>
          <cell r="G1183">
            <v>0</v>
          </cell>
          <cell r="H1183" t="str">
            <v>לא</v>
          </cell>
          <cell r="I1183">
            <v>0</v>
          </cell>
          <cell r="J1183">
            <v>0</v>
          </cell>
          <cell r="K1183">
            <v>0</v>
          </cell>
          <cell r="L1183" t="str">
            <v>לא</v>
          </cell>
          <cell r="M1183">
            <v>0</v>
          </cell>
          <cell r="N1183">
            <v>0</v>
          </cell>
          <cell r="O1183">
            <v>0</v>
          </cell>
          <cell r="P1183">
            <v>0</v>
          </cell>
        </row>
        <row r="1184">
          <cell r="A1184">
            <v>580669729</v>
          </cell>
          <cell r="B1184">
            <v>50</v>
          </cell>
          <cell r="C1184">
            <v>52071.20202650319</v>
          </cell>
          <cell r="E1184">
            <v>44944.939083009056</v>
          </cell>
          <cell r="F1184">
            <v>1.1585554033198844</v>
          </cell>
          <cell r="G1184">
            <v>52071.20202650319</v>
          </cell>
          <cell r="H1184" t="str">
            <v>לא</v>
          </cell>
          <cell r="I1184">
            <v>50093.961198634599</v>
          </cell>
          <cell r="J1184">
            <v>1.1145628900756943</v>
          </cell>
          <cell r="K1184">
            <v>50093.961198634599</v>
          </cell>
          <cell r="L1184" t="str">
            <v>לא</v>
          </cell>
          <cell r="M1184">
            <v>50075.153168259763</v>
          </cell>
          <cell r="N1184">
            <v>1.1141444218174528</v>
          </cell>
          <cell r="O1184">
            <v>-212.96612796742392</v>
          </cell>
          <cell r="P1184">
            <v>49862.187040292338</v>
          </cell>
        </row>
        <row r="1185">
          <cell r="A1185">
            <v>580670412</v>
          </cell>
          <cell r="B1185">
            <v>299.95999999999998</v>
          </cell>
          <cell r="C1185">
            <v>25114.874437875307</v>
          </cell>
          <cell r="E1185">
            <v>9203.3228086864801</v>
          </cell>
          <cell r="F1185">
            <v>2.7288920490945769</v>
          </cell>
          <cell r="G1185">
            <v>25114.874437875307</v>
          </cell>
          <cell r="H1185" t="str">
            <v>לא</v>
          </cell>
          <cell r="I1185">
            <v>24161.215732242101</v>
          </cell>
          <cell r="J1185">
            <v>2.6252709194811397</v>
          </cell>
          <cell r="K1185">
            <v>24161.215732242101</v>
          </cell>
          <cell r="L1185" t="str">
            <v>לא</v>
          </cell>
          <cell r="M1185">
            <v>24152.144281941273</v>
          </cell>
          <cell r="N1185">
            <v>2.6242852482741856</v>
          </cell>
          <cell r="O1185">
            <v>-102.71738226246435</v>
          </cell>
          <cell r="P1185">
            <v>24049.426899678809</v>
          </cell>
        </row>
        <row r="1186">
          <cell r="A1186">
            <v>580671311</v>
          </cell>
          <cell r="B1186">
            <v>0</v>
          </cell>
          <cell r="C1186">
            <v>0</v>
          </cell>
          <cell r="E1186">
            <v>0</v>
          </cell>
          <cell r="F1186">
            <v>0</v>
          </cell>
          <cell r="G1186">
            <v>0</v>
          </cell>
          <cell r="H1186" t="str">
            <v>לא</v>
          </cell>
          <cell r="I1186">
            <v>0</v>
          </cell>
          <cell r="J1186">
            <v>0</v>
          </cell>
          <cell r="K1186">
            <v>0</v>
          </cell>
          <cell r="L1186" t="str">
            <v>לא</v>
          </cell>
          <cell r="M1186">
            <v>0</v>
          </cell>
          <cell r="N1186">
            <v>0</v>
          </cell>
          <cell r="O1186">
            <v>0</v>
          </cell>
          <cell r="P1186">
            <v>0</v>
          </cell>
        </row>
        <row r="1187">
          <cell r="A1187">
            <v>580671527</v>
          </cell>
          <cell r="B1187">
            <v>0</v>
          </cell>
          <cell r="C1187">
            <v>0</v>
          </cell>
          <cell r="E1187">
            <v>0</v>
          </cell>
          <cell r="F1187">
            <v>0</v>
          </cell>
          <cell r="G1187">
            <v>0</v>
          </cell>
          <cell r="H1187" t="str">
            <v>לא</v>
          </cell>
          <cell r="I1187">
            <v>0</v>
          </cell>
          <cell r="J1187">
            <v>0</v>
          </cell>
          <cell r="K1187">
            <v>0</v>
          </cell>
          <cell r="L1187" t="str">
            <v>לא</v>
          </cell>
          <cell r="M1187">
            <v>0</v>
          </cell>
          <cell r="N1187">
            <v>0</v>
          </cell>
          <cell r="O1187">
            <v>0</v>
          </cell>
          <cell r="P1187">
            <v>0</v>
          </cell>
        </row>
        <row r="1188">
          <cell r="A1188">
            <v>580671543</v>
          </cell>
          <cell r="B1188">
            <v>7.5316000000000001</v>
          </cell>
          <cell r="C1188">
            <v>83973.831637263356</v>
          </cell>
          <cell r="E1188">
            <v>42043.576621856802</v>
          </cell>
          <cell r="F1188">
            <v>1.9973046630292786</v>
          </cell>
          <cell r="G1188">
            <v>83973.831637263356</v>
          </cell>
          <cell r="H1188" t="str">
            <v>לא</v>
          </cell>
          <cell r="I1188">
            <v>80785.188357984895</v>
          </cell>
          <cell r="J1188">
            <v>1.9214632733217052</v>
          </cell>
          <cell r="K1188">
            <v>80785.188357984895</v>
          </cell>
          <cell r="L1188" t="str">
            <v>לא</v>
          </cell>
          <cell r="M1188">
            <v>80754.857151585602</v>
          </cell>
          <cell r="N1188">
            <v>1.9207418502450699</v>
          </cell>
          <cell r="O1188">
            <v>-343.44476559757459</v>
          </cell>
          <cell r="P1188">
            <v>80411.41238598802</v>
          </cell>
        </row>
        <row r="1189">
          <cell r="A1189">
            <v>580671592</v>
          </cell>
          <cell r="B1189">
            <v>46.5</v>
          </cell>
          <cell r="C1189">
            <v>228749.63004013308</v>
          </cell>
          <cell r="E1189">
            <v>205191.02957816271</v>
          </cell>
          <cell r="F1189">
            <v>1.1148130135630334</v>
          </cell>
          <cell r="G1189">
            <v>228749.63004013308</v>
          </cell>
          <cell r="H1189" t="str">
            <v>לא</v>
          </cell>
          <cell r="I1189">
            <v>220063.57920449117</v>
          </cell>
          <cell r="J1189">
            <v>1.0724814805837459</v>
          </cell>
          <cell r="K1189">
            <v>220063.57920449117</v>
          </cell>
          <cell r="L1189" t="str">
            <v>לא</v>
          </cell>
          <cell r="M1189">
            <v>219980.9552238149</v>
          </cell>
          <cell r="N1189">
            <v>1.0720788120029308</v>
          </cell>
          <cell r="O1189">
            <v>-935.56363378806657</v>
          </cell>
          <cell r="P1189">
            <v>219045.39159002685</v>
          </cell>
        </row>
        <row r="1190">
          <cell r="A1190">
            <v>580672590</v>
          </cell>
          <cell r="B1190">
            <v>11.700000000000001</v>
          </cell>
          <cell r="C1190">
            <v>130449.54991714658</v>
          </cell>
          <cell r="E1190">
            <v>142582.56419586216</v>
          </cell>
          <cell r="F1190">
            <v>0.91490534381154243</v>
          </cell>
          <cell r="G1190">
            <v>130449.54991714658</v>
          </cell>
          <cell r="H1190" t="str">
            <v>לא</v>
          </cell>
          <cell r="I1190">
            <v>125496.13678214765</v>
          </cell>
          <cell r="J1190">
            <v>0.88016467854903135</v>
          </cell>
          <cell r="K1190">
            <v>125496.13678214765</v>
          </cell>
          <cell r="L1190" t="str">
            <v>לא</v>
          </cell>
          <cell r="M1190">
            <v>125449.01862466826</v>
          </cell>
          <cell r="N1190">
            <v>0.87983421628146641</v>
          </cell>
          <cell r="O1190">
            <v>-533.52591182373226</v>
          </cell>
          <cell r="P1190">
            <v>124915.49271284453</v>
          </cell>
        </row>
        <row r="1191">
          <cell r="A1191">
            <v>580673580</v>
          </cell>
          <cell r="B1191">
            <v>0</v>
          </cell>
          <cell r="C1191">
            <v>0</v>
          </cell>
          <cell r="E1191">
            <v>0</v>
          </cell>
          <cell r="F1191">
            <v>0</v>
          </cell>
          <cell r="G1191">
            <v>0</v>
          </cell>
          <cell r="H1191" t="str">
            <v>לא</v>
          </cell>
          <cell r="I1191">
            <v>0</v>
          </cell>
          <cell r="J1191">
            <v>0</v>
          </cell>
          <cell r="K1191">
            <v>0</v>
          </cell>
          <cell r="L1191" t="str">
            <v>לא</v>
          </cell>
          <cell r="M1191">
            <v>0</v>
          </cell>
          <cell r="N1191">
            <v>0</v>
          </cell>
          <cell r="O1191">
            <v>0</v>
          </cell>
          <cell r="P1191">
            <v>0</v>
          </cell>
        </row>
        <row r="1192">
          <cell r="A1192">
            <v>580675296</v>
          </cell>
          <cell r="B1192">
            <v>264.82</v>
          </cell>
          <cell r="C1192">
            <v>8140.1552703562065</v>
          </cell>
          <cell r="E1192">
            <v>8819.0059174967228</v>
          </cell>
          <cell r="F1192">
            <v>0.92302413066832278</v>
          </cell>
          <cell r="G1192">
            <v>8140.1552703562065</v>
          </cell>
          <cell r="H1192" t="str">
            <v>לא</v>
          </cell>
          <cell r="I1192">
            <v>7831.0583661298369</v>
          </cell>
          <cell r="J1192">
            <v>0.88797517990017238</v>
          </cell>
          <cell r="K1192">
            <v>7831.0583661298369</v>
          </cell>
          <cell r="L1192" t="str">
            <v>לא</v>
          </cell>
          <cell r="M1192">
            <v>7828.1181557712816</v>
          </cell>
          <cell r="N1192">
            <v>0.88764178514048386</v>
          </cell>
          <cell r="O1192">
            <v>-33.292439611803545</v>
          </cell>
          <cell r="P1192">
            <v>7794.8257161594784</v>
          </cell>
        </row>
        <row r="1193">
          <cell r="A1193">
            <v>580675353</v>
          </cell>
          <cell r="B1193">
            <v>0</v>
          </cell>
          <cell r="C1193">
            <v>0</v>
          </cell>
          <cell r="E1193">
            <v>0</v>
          </cell>
          <cell r="F1193">
            <v>0</v>
          </cell>
          <cell r="G1193">
            <v>0</v>
          </cell>
          <cell r="H1193" t="str">
            <v>לא</v>
          </cell>
          <cell r="I1193">
            <v>0</v>
          </cell>
          <cell r="J1193">
            <v>0</v>
          </cell>
          <cell r="K1193">
            <v>0</v>
          </cell>
          <cell r="L1193" t="str">
            <v>לא</v>
          </cell>
          <cell r="M1193">
            <v>0</v>
          </cell>
          <cell r="N1193">
            <v>0</v>
          </cell>
          <cell r="O1193">
            <v>0</v>
          </cell>
          <cell r="P1193">
            <v>0</v>
          </cell>
        </row>
        <row r="1194">
          <cell r="A1194">
            <v>580675502</v>
          </cell>
          <cell r="B1194">
            <v>599.6</v>
          </cell>
          <cell r="C1194">
            <v>18430.772223040487</v>
          </cell>
          <cell r="E1194">
            <v>22551.339022267355</v>
          </cell>
          <cell r="F1194">
            <v>0.8172806149045877</v>
          </cell>
          <cell r="G1194">
            <v>18430.772223040487</v>
          </cell>
          <cell r="H1194" t="str">
            <v>לא</v>
          </cell>
          <cell r="I1194">
            <v>17730.921366707389</v>
          </cell>
          <cell r="J1194">
            <v>0.78624694299525844</v>
          </cell>
          <cell r="K1194">
            <v>18041.071217813886</v>
          </cell>
          <cell r="L1194" t="str">
            <v>כן</v>
          </cell>
          <cell r="M1194">
            <v>18041.071217813886</v>
          </cell>
          <cell r="N1194">
            <v>0.8</v>
          </cell>
          <cell r="O1194">
            <v>0</v>
          </cell>
          <cell r="P1194">
            <v>18041.071217813886</v>
          </cell>
        </row>
        <row r="1195">
          <cell r="A1195">
            <v>580676138</v>
          </cell>
          <cell r="B1195">
            <v>45.5</v>
          </cell>
          <cell r="C1195">
            <v>2696.7118020669154</v>
          </cell>
          <cell r="E1195">
            <v>446.20051975312288</v>
          </cell>
          <cell r="F1195">
            <v>6.0437217857992902</v>
          </cell>
          <cell r="G1195">
            <v>2696.7118020669154</v>
          </cell>
          <cell r="H1195" t="str">
            <v>לא</v>
          </cell>
          <cell r="I1195">
            <v>2594.3126165568924</v>
          </cell>
          <cell r="J1195">
            <v>5.8142303778406461</v>
          </cell>
          <cell r="K1195">
            <v>2594.3126165568924</v>
          </cell>
          <cell r="L1195" t="str">
            <v>לא</v>
          </cell>
          <cell r="M1195">
            <v>2593.3385688009053</v>
          </cell>
          <cell r="N1195">
            <v>5.8120473957219208</v>
          </cell>
          <cell r="O1195">
            <v>-11.029287751758327</v>
          </cell>
          <cell r="P1195">
            <v>2582.3092810491471</v>
          </cell>
        </row>
        <row r="1196">
          <cell r="A1196">
            <v>580676260</v>
          </cell>
          <cell r="B1196">
            <v>0</v>
          </cell>
          <cell r="C1196">
            <v>0</v>
          </cell>
          <cell r="E1196">
            <v>0</v>
          </cell>
          <cell r="F1196">
            <v>0</v>
          </cell>
          <cell r="G1196">
            <v>0</v>
          </cell>
          <cell r="H1196" t="str">
            <v>לא</v>
          </cell>
          <cell r="I1196">
            <v>0</v>
          </cell>
          <cell r="J1196">
            <v>0</v>
          </cell>
          <cell r="K1196">
            <v>0</v>
          </cell>
          <cell r="L1196" t="str">
            <v>לא</v>
          </cell>
          <cell r="M1196">
            <v>0</v>
          </cell>
          <cell r="N1196">
            <v>0</v>
          </cell>
          <cell r="O1196">
            <v>0</v>
          </cell>
          <cell r="P1196">
            <v>0</v>
          </cell>
        </row>
        <row r="1197">
          <cell r="A1197">
            <v>580676609</v>
          </cell>
          <cell r="B1197">
            <v>0</v>
          </cell>
          <cell r="C1197">
            <v>0</v>
          </cell>
          <cell r="E1197">
            <v>0</v>
          </cell>
          <cell r="F1197">
            <v>0</v>
          </cell>
          <cell r="G1197">
            <v>0</v>
          </cell>
          <cell r="H1197" t="str">
            <v>לא</v>
          </cell>
          <cell r="I1197">
            <v>0</v>
          </cell>
          <cell r="J1197">
            <v>0</v>
          </cell>
          <cell r="K1197">
            <v>0</v>
          </cell>
          <cell r="L1197" t="str">
            <v>לא</v>
          </cell>
          <cell r="M1197">
            <v>0</v>
          </cell>
          <cell r="N1197">
            <v>0</v>
          </cell>
          <cell r="O1197">
            <v>0</v>
          </cell>
          <cell r="P1197">
            <v>0</v>
          </cell>
        </row>
        <row r="1198">
          <cell r="A1198">
            <v>580676906</v>
          </cell>
          <cell r="B1198">
            <v>0</v>
          </cell>
          <cell r="C1198">
            <v>0</v>
          </cell>
          <cell r="E1198">
            <v>0</v>
          </cell>
          <cell r="F1198">
            <v>0</v>
          </cell>
          <cell r="G1198">
            <v>0</v>
          </cell>
          <cell r="H1198" t="str">
            <v>לא</v>
          </cell>
          <cell r="I1198">
            <v>0</v>
          </cell>
          <cell r="J1198">
            <v>0</v>
          </cell>
          <cell r="K1198">
            <v>0</v>
          </cell>
          <cell r="L1198" t="str">
            <v>לא</v>
          </cell>
          <cell r="M1198">
            <v>0</v>
          </cell>
          <cell r="N1198">
            <v>0</v>
          </cell>
          <cell r="O1198">
            <v>0</v>
          </cell>
          <cell r="P1198">
            <v>0</v>
          </cell>
        </row>
        <row r="1199">
          <cell r="A1199">
            <v>580677243</v>
          </cell>
          <cell r="B1199">
            <v>1023.08</v>
          </cell>
          <cell r="C1199">
            <v>85355.759997882735</v>
          </cell>
          <cell r="E1199">
            <v>113269.05834799194</v>
          </cell>
          <cell r="F1199">
            <v>0.7535664306102704</v>
          </cell>
          <cell r="G1199">
            <v>90615.246678393567</v>
          </cell>
          <cell r="H1199" t="str">
            <v>כן</v>
          </cell>
          <cell r="I1199">
            <v>90615.246678393567</v>
          </cell>
          <cell r="J1199">
            <v>0.80000000000000016</v>
          </cell>
          <cell r="K1199">
            <v>90615.246678393567</v>
          </cell>
          <cell r="L1199" t="str">
            <v>כן</v>
          </cell>
          <cell r="M1199">
            <v>90615.246678393567</v>
          </cell>
          <cell r="N1199">
            <v>0.80000000000000016</v>
          </cell>
          <cell r="O1199">
            <v>0</v>
          </cell>
          <cell r="P1199">
            <v>90615.246678393567</v>
          </cell>
        </row>
        <row r="1200">
          <cell r="A1200">
            <v>580677755</v>
          </cell>
          <cell r="B1200">
            <v>0</v>
          </cell>
          <cell r="C1200">
            <v>0</v>
          </cell>
          <cell r="E1200">
            <v>0</v>
          </cell>
          <cell r="F1200">
            <v>0</v>
          </cell>
          <cell r="G1200">
            <v>0</v>
          </cell>
          <cell r="H1200" t="str">
            <v>לא</v>
          </cell>
          <cell r="I1200">
            <v>0</v>
          </cell>
          <cell r="J1200">
            <v>0</v>
          </cell>
          <cell r="K1200">
            <v>0</v>
          </cell>
          <cell r="L1200" t="str">
            <v>לא</v>
          </cell>
          <cell r="M1200">
            <v>0</v>
          </cell>
          <cell r="N1200">
            <v>0</v>
          </cell>
          <cell r="O1200">
            <v>0</v>
          </cell>
          <cell r="P1200">
            <v>0</v>
          </cell>
        </row>
        <row r="1201">
          <cell r="A1201">
            <v>580677888</v>
          </cell>
          <cell r="B1201">
            <v>0.75600000000000001</v>
          </cell>
          <cell r="C1201">
            <v>3719.0262432331315</v>
          </cell>
          <cell r="E1201">
            <v>0</v>
          </cell>
          <cell r="F1201">
            <v>0</v>
          </cell>
          <cell r="G1201">
            <v>3719.0262432331315</v>
          </cell>
          <cell r="H1201" t="str">
            <v>לא</v>
          </cell>
          <cell r="I1201">
            <v>3577.8078683568888</v>
          </cell>
          <cell r="J1201">
            <v>0</v>
          </cell>
          <cell r="K1201">
            <v>3577.8078683568888</v>
          </cell>
          <cell r="L1201" t="str">
            <v>לא</v>
          </cell>
          <cell r="M1201">
            <v>3576.4645623484748</v>
          </cell>
          <cell r="N1201">
            <v>0</v>
          </cell>
          <cell r="O1201">
            <v>-15.210453917070501</v>
          </cell>
          <cell r="P1201">
            <v>3561.2541084314043</v>
          </cell>
        </row>
        <row r="1202">
          <cell r="A1202">
            <v>580678225</v>
          </cell>
          <cell r="B1202">
            <v>687.38</v>
          </cell>
          <cell r="C1202">
            <v>107086.6698223922</v>
          </cell>
          <cell r="E1202">
            <v>75855.19246910559</v>
          </cell>
          <cell r="F1202">
            <v>1.411724976718062</v>
          </cell>
          <cell r="G1202">
            <v>107086.6698223922</v>
          </cell>
          <cell r="H1202" t="str">
            <v>לא</v>
          </cell>
          <cell r="I1202">
            <v>103020.38889448991</v>
          </cell>
          <cell r="J1202">
            <v>1.3581191417640683</v>
          </cell>
          <cell r="K1202">
            <v>103020.38889448991</v>
          </cell>
          <cell r="L1202" t="str">
            <v>לא</v>
          </cell>
          <cell r="M1202">
            <v>102981.70936990865</v>
          </cell>
          <cell r="N1202">
            <v>1.3576092290827841</v>
          </cell>
          <cell r="O1202">
            <v>-437.97401522233235</v>
          </cell>
          <cell r="P1202">
            <v>102543.73535468632</v>
          </cell>
        </row>
        <row r="1203">
          <cell r="A1203">
            <v>580678316</v>
          </cell>
          <cell r="B1203">
            <v>587.44000000000005</v>
          </cell>
          <cell r="C1203">
            <v>86916.554911129584</v>
          </cell>
          <cell r="E1203">
            <v>72947.959460768747</v>
          </cell>
          <cell r="F1203">
            <v>1.1914871307383603</v>
          </cell>
          <cell r="G1203">
            <v>86916.554911129584</v>
          </cell>
          <cell r="H1203" t="str">
            <v>לא</v>
          </cell>
          <cell r="I1203">
            <v>83616.170931122804</v>
          </cell>
          <cell r="J1203">
            <v>1.1462441382762927</v>
          </cell>
          <cell r="K1203">
            <v>83616.170931122804</v>
          </cell>
          <cell r="L1203" t="str">
            <v>לא</v>
          </cell>
          <cell r="M1203">
            <v>83584.776818038707</v>
          </cell>
          <cell r="N1203">
            <v>1.1458137751336337</v>
          </cell>
          <cell r="O1203">
            <v>-355.48021622911432</v>
          </cell>
          <cell r="P1203">
            <v>83229.29660180959</v>
          </cell>
        </row>
        <row r="1204">
          <cell r="A1204">
            <v>580678605</v>
          </cell>
          <cell r="B1204">
            <v>0</v>
          </cell>
          <cell r="C1204">
            <v>0</v>
          </cell>
          <cell r="E1204">
            <v>0</v>
          </cell>
          <cell r="F1204">
            <v>0</v>
          </cell>
          <cell r="G1204">
            <v>0</v>
          </cell>
          <cell r="H1204" t="str">
            <v>לא</v>
          </cell>
          <cell r="I1204">
            <v>0</v>
          </cell>
          <cell r="J1204">
            <v>0</v>
          </cell>
          <cell r="K1204">
            <v>0</v>
          </cell>
          <cell r="L1204" t="str">
            <v>לא</v>
          </cell>
          <cell r="M1204">
            <v>0</v>
          </cell>
          <cell r="N1204">
            <v>0</v>
          </cell>
          <cell r="O1204">
            <v>0</v>
          </cell>
          <cell r="P1204">
            <v>0</v>
          </cell>
        </row>
        <row r="1205">
          <cell r="A1205">
            <v>580679843</v>
          </cell>
          <cell r="B1205">
            <v>0</v>
          </cell>
          <cell r="C1205">
            <v>0</v>
          </cell>
          <cell r="E1205">
            <v>0</v>
          </cell>
          <cell r="F1205">
            <v>0</v>
          </cell>
          <cell r="G1205">
            <v>0</v>
          </cell>
          <cell r="H1205" t="str">
            <v>לא</v>
          </cell>
          <cell r="I1205">
            <v>0</v>
          </cell>
          <cell r="J1205">
            <v>0</v>
          </cell>
          <cell r="K1205">
            <v>0</v>
          </cell>
          <cell r="L1205" t="str">
            <v>לא</v>
          </cell>
          <cell r="M1205">
            <v>0</v>
          </cell>
          <cell r="N1205">
            <v>0</v>
          </cell>
          <cell r="O1205">
            <v>0</v>
          </cell>
          <cell r="P1205">
            <v>0</v>
          </cell>
        </row>
        <row r="1206">
          <cell r="A1206">
            <v>580680189</v>
          </cell>
          <cell r="B1206">
            <v>0</v>
          </cell>
          <cell r="C1206">
            <v>0</v>
          </cell>
          <cell r="E1206">
            <v>0</v>
          </cell>
          <cell r="F1206">
            <v>0</v>
          </cell>
          <cell r="G1206">
            <v>0</v>
          </cell>
          <cell r="H1206" t="str">
            <v>לא</v>
          </cell>
          <cell r="I1206">
            <v>0</v>
          </cell>
          <cell r="J1206">
            <v>0</v>
          </cell>
          <cell r="K1206">
            <v>0</v>
          </cell>
          <cell r="L1206" t="str">
            <v>לא</v>
          </cell>
          <cell r="M1206">
            <v>0</v>
          </cell>
          <cell r="N1206">
            <v>0</v>
          </cell>
          <cell r="O1206">
            <v>0</v>
          </cell>
          <cell r="P1206">
            <v>0</v>
          </cell>
        </row>
        <row r="1207">
          <cell r="A1207">
            <v>580680957</v>
          </cell>
          <cell r="B1207">
            <v>4.875</v>
          </cell>
          <cell r="C1207">
            <v>54353.979132144414</v>
          </cell>
          <cell r="E1207">
            <v>23763.760699310365</v>
          </cell>
          <cell r="F1207">
            <v>2.2872633595288554</v>
          </cell>
          <cell r="G1207">
            <v>54353.979132144414</v>
          </cell>
          <cell r="H1207" t="str">
            <v>לא</v>
          </cell>
          <cell r="I1207">
            <v>52290.056992561527</v>
          </cell>
          <cell r="J1207">
            <v>2.2004116963725782</v>
          </cell>
          <cell r="K1207">
            <v>52290.056992561527</v>
          </cell>
          <cell r="L1207" t="str">
            <v>לא</v>
          </cell>
          <cell r="M1207">
            <v>52270.424426945116</v>
          </cell>
          <cell r="N1207">
            <v>2.1995855407036657</v>
          </cell>
          <cell r="O1207">
            <v>-222.3024632598885</v>
          </cell>
          <cell r="P1207">
            <v>52048.121963685226</v>
          </cell>
        </row>
        <row r="1208">
          <cell r="A1208">
            <v>580681302</v>
          </cell>
          <cell r="B1208">
            <v>0</v>
          </cell>
          <cell r="C1208">
            <v>0</v>
          </cell>
          <cell r="E1208">
            <v>0</v>
          </cell>
          <cell r="F1208">
            <v>0</v>
          </cell>
          <cell r="G1208">
            <v>0</v>
          </cell>
          <cell r="H1208" t="str">
            <v>לא</v>
          </cell>
          <cell r="I1208">
            <v>0</v>
          </cell>
          <cell r="J1208">
            <v>0</v>
          </cell>
          <cell r="K1208">
            <v>0</v>
          </cell>
          <cell r="L1208" t="str">
            <v>לא</v>
          </cell>
          <cell r="M1208">
            <v>0</v>
          </cell>
          <cell r="N1208">
            <v>0</v>
          </cell>
          <cell r="O1208">
            <v>0</v>
          </cell>
          <cell r="P1208">
            <v>0</v>
          </cell>
        </row>
        <row r="1209">
          <cell r="A1209">
            <v>580681351</v>
          </cell>
          <cell r="B1209">
            <v>4.92</v>
          </cell>
          <cell r="C1209">
            <v>407.20155584488958</v>
          </cell>
          <cell r="E1209">
            <v>2027.2626036238103</v>
          </cell>
          <cell r="F1209">
            <v>0.20086275705821291</v>
          </cell>
          <cell r="G1209">
            <v>1621.8100828990482</v>
          </cell>
          <cell r="H1209" t="str">
            <v>כן</v>
          </cell>
          <cell r="I1209">
            <v>1621.8100828990482</v>
          </cell>
          <cell r="J1209">
            <v>0.8</v>
          </cell>
          <cell r="K1209">
            <v>1621.8100828990482</v>
          </cell>
          <cell r="L1209" t="str">
            <v>כן</v>
          </cell>
          <cell r="M1209">
            <v>1621.8100828990482</v>
          </cell>
          <cell r="N1209">
            <v>0.8</v>
          </cell>
          <cell r="O1209">
            <v>0</v>
          </cell>
          <cell r="P1209">
            <v>1621.8100828990482</v>
          </cell>
        </row>
        <row r="1210">
          <cell r="A1210">
            <v>580682003</v>
          </cell>
          <cell r="B1210">
            <v>0</v>
          </cell>
          <cell r="C1210">
            <v>0</v>
          </cell>
          <cell r="E1210">
            <v>89875.761619186625</v>
          </cell>
          <cell r="F1210">
            <v>0</v>
          </cell>
          <cell r="G1210">
            <v>0</v>
          </cell>
          <cell r="H1210" t="str">
            <v>לא</v>
          </cell>
          <cell r="I1210">
            <v>0</v>
          </cell>
          <cell r="J1210">
            <v>0</v>
          </cell>
          <cell r="K1210">
            <v>0</v>
          </cell>
          <cell r="L1210" t="str">
            <v>לא</v>
          </cell>
          <cell r="M1210">
            <v>0</v>
          </cell>
          <cell r="N1210">
            <v>0</v>
          </cell>
          <cell r="O1210">
            <v>0</v>
          </cell>
          <cell r="P1210">
            <v>0</v>
          </cell>
        </row>
        <row r="1211">
          <cell r="A1211">
            <v>580682078</v>
          </cell>
          <cell r="B1211">
            <v>2.88</v>
          </cell>
          <cell r="C1211">
            <v>32110.658441143773</v>
          </cell>
          <cell r="E1211">
            <v>25896.405890274116</v>
          </cell>
          <cell r="F1211">
            <v>1.239965830671643</v>
          </cell>
          <cell r="G1211">
            <v>32110.658441143773</v>
          </cell>
          <cell r="H1211" t="str">
            <v>לא</v>
          </cell>
          <cell r="I1211">
            <v>30891.356746374804</v>
          </cell>
          <cell r="J1211">
            <v>1.1928820113982164</v>
          </cell>
          <cell r="K1211">
            <v>30891.356746374804</v>
          </cell>
          <cell r="L1211" t="str">
            <v>לא</v>
          </cell>
          <cell r="M1211">
            <v>30879.758430687572</v>
          </cell>
          <cell r="N1211">
            <v>1.1924341378308814</v>
          </cell>
          <cell r="O1211">
            <v>-131.32945521814949</v>
          </cell>
          <cell r="P1211">
            <v>30748.428975469422</v>
          </cell>
        </row>
        <row r="1212">
          <cell r="A1212">
            <v>580682151</v>
          </cell>
          <cell r="B1212">
            <v>251</v>
          </cell>
          <cell r="C1212">
            <v>11149.33994314096</v>
          </cell>
          <cell r="E1212">
            <v>13829.741487285992</v>
          </cell>
          <cell r="F1212">
            <v>0.80618570877776796</v>
          </cell>
          <cell r="G1212">
            <v>11149.33994314096</v>
          </cell>
          <cell r="H1212" t="str">
            <v>לא</v>
          </cell>
          <cell r="I1212">
            <v>10725.978674696571</v>
          </cell>
          <cell r="J1212">
            <v>0.77557333118317628</v>
          </cell>
          <cell r="K1212">
            <v>11063.793189828793</v>
          </cell>
          <cell r="L1212" t="str">
            <v>כן</v>
          </cell>
          <cell r="M1212">
            <v>11063.793189828793</v>
          </cell>
          <cell r="N1212">
            <v>0.8</v>
          </cell>
          <cell r="O1212">
            <v>0</v>
          </cell>
          <cell r="P1212">
            <v>11063.793189828793</v>
          </cell>
        </row>
        <row r="1213">
          <cell r="A1213">
            <v>580682342</v>
          </cell>
          <cell r="B1213">
            <v>0</v>
          </cell>
          <cell r="C1213">
            <v>0</v>
          </cell>
          <cell r="E1213">
            <v>0</v>
          </cell>
          <cell r="F1213">
            <v>0</v>
          </cell>
          <cell r="G1213">
            <v>0</v>
          </cell>
          <cell r="H1213" t="str">
            <v>לא</v>
          </cell>
          <cell r="I1213">
            <v>0</v>
          </cell>
          <cell r="J1213">
            <v>0</v>
          </cell>
          <cell r="K1213">
            <v>0</v>
          </cell>
          <cell r="L1213" t="str">
            <v>לא</v>
          </cell>
          <cell r="M1213">
            <v>0</v>
          </cell>
          <cell r="N1213">
            <v>0</v>
          </cell>
          <cell r="O1213">
            <v>0</v>
          </cell>
          <cell r="P1213">
            <v>0</v>
          </cell>
        </row>
        <row r="1214">
          <cell r="A1214">
            <v>580682441</v>
          </cell>
          <cell r="B1214">
            <v>14.3</v>
          </cell>
          <cell r="C1214">
            <v>70346.660420944158</v>
          </cell>
          <cell r="E1214">
            <v>81162.890124239028</v>
          </cell>
          <cell r="F1214">
            <v>0.86673429584951855</v>
          </cell>
          <cell r="G1214">
            <v>70346.660420944158</v>
          </cell>
          <cell r="H1214" t="str">
            <v>לא</v>
          </cell>
          <cell r="I1214">
            <v>67675.466292994068</v>
          </cell>
          <cell r="J1214">
            <v>0.83382277527821813</v>
          </cell>
          <cell r="K1214">
            <v>67675.466292994068</v>
          </cell>
          <cell r="L1214" t="str">
            <v>לא</v>
          </cell>
          <cell r="M1214">
            <v>67650.057197861373</v>
          </cell>
          <cell r="N1214">
            <v>0.83350971231195603</v>
          </cell>
          <cell r="O1214">
            <v>-287.71096694987858</v>
          </cell>
          <cell r="P1214">
            <v>67362.346230911498</v>
          </cell>
        </row>
        <row r="1215">
          <cell r="A1215">
            <v>580682771</v>
          </cell>
          <cell r="B1215">
            <v>0</v>
          </cell>
          <cell r="C1215">
            <v>0</v>
          </cell>
          <cell r="E1215">
            <v>0</v>
          </cell>
          <cell r="F1215">
            <v>0</v>
          </cell>
          <cell r="G1215">
            <v>0</v>
          </cell>
          <cell r="H1215" t="str">
            <v>לא</v>
          </cell>
          <cell r="I1215">
            <v>0</v>
          </cell>
          <cell r="J1215">
            <v>0</v>
          </cell>
          <cell r="K1215">
            <v>0</v>
          </cell>
          <cell r="L1215" t="str">
            <v>לא</v>
          </cell>
          <cell r="M1215">
            <v>0</v>
          </cell>
          <cell r="N1215">
            <v>0</v>
          </cell>
          <cell r="O1215">
            <v>0</v>
          </cell>
          <cell r="P1215">
            <v>0</v>
          </cell>
        </row>
        <row r="1216">
          <cell r="A1216">
            <v>580684090</v>
          </cell>
          <cell r="B1216">
            <v>0</v>
          </cell>
          <cell r="C1216">
            <v>0</v>
          </cell>
          <cell r="E1216">
            <v>0</v>
          </cell>
          <cell r="F1216">
            <v>0</v>
          </cell>
          <cell r="G1216">
            <v>0</v>
          </cell>
          <cell r="H1216" t="str">
            <v>לא</v>
          </cell>
          <cell r="I1216">
            <v>0</v>
          </cell>
          <cell r="J1216">
            <v>0</v>
          </cell>
          <cell r="K1216">
            <v>0</v>
          </cell>
          <cell r="L1216" t="str">
            <v>לא</v>
          </cell>
          <cell r="M1216">
            <v>0</v>
          </cell>
          <cell r="N1216">
            <v>0</v>
          </cell>
          <cell r="O1216">
            <v>0</v>
          </cell>
          <cell r="P1216">
            <v>0</v>
          </cell>
        </row>
        <row r="1217">
          <cell r="A1217">
            <v>580684272</v>
          </cell>
          <cell r="B1217">
            <v>0</v>
          </cell>
          <cell r="C1217">
            <v>0</v>
          </cell>
          <cell r="E1217">
            <v>0</v>
          </cell>
          <cell r="F1217">
            <v>0</v>
          </cell>
          <cell r="G1217">
            <v>0</v>
          </cell>
          <cell r="H1217" t="str">
            <v>לא</v>
          </cell>
          <cell r="I1217">
            <v>0</v>
          </cell>
          <cell r="J1217">
            <v>0</v>
          </cell>
          <cell r="K1217">
            <v>0</v>
          </cell>
          <cell r="L1217" t="str">
            <v>לא</v>
          </cell>
          <cell r="M1217">
            <v>0</v>
          </cell>
          <cell r="N1217">
            <v>0</v>
          </cell>
          <cell r="O1217">
            <v>0</v>
          </cell>
          <cell r="P1217">
            <v>0</v>
          </cell>
        </row>
        <row r="1218">
          <cell r="A1218">
            <v>580684330</v>
          </cell>
          <cell r="B1218">
            <v>18.875</v>
          </cell>
          <cell r="C1218">
            <v>210447.45766548222</v>
          </cell>
          <cell r="E1218">
            <v>110440.55453205138</v>
          </cell>
          <cell r="F1218">
            <v>1.9055269919385225</v>
          </cell>
          <cell r="G1218">
            <v>210447.45766548222</v>
          </cell>
          <cell r="H1218" t="str">
            <v>לא</v>
          </cell>
          <cell r="I1218">
            <v>202456.37450966128</v>
          </cell>
          <cell r="J1218">
            <v>1.8331705718745339</v>
          </cell>
          <cell r="K1218">
            <v>202456.37450966128</v>
          </cell>
          <cell r="L1218" t="str">
            <v>לא</v>
          </cell>
          <cell r="M1218">
            <v>202380.36124278748</v>
          </cell>
          <cell r="N1218">
            <v>1.8324822987379503</v>
          </cell>
          <cell r="O1218">
            <v>-860.70953723700393</v>
          </cell>
          <cell r="P1218">
            <v>201519.65170555047</v>
          </cell>
        </row>
        <row r="1219">
          <cell r="A1219">
            <v>580684462</v>
          </cell>
          <cell r="B1219">
            <v>0</v>
          </cell>
          <cell r="C1219">
            <v>0</v>
          </cell>
          <cell r="E1219">
            <v>29264.037760844771</v>
          </cell>
          <cell r="F1219">
            <v>0</v>
          </cell>
          <cell r="G1219">
            <v>0</v>
          </cell>
          <cell r="H1219" t="str">
            <v>לא</v>
          </cell>
          <cell r="I1219">
            <v>0</v>
          </cell>
          <cell r="J1219">
            <v>0</v>
          </cell>
          <cell r="K1219">
            <v>0</v>
          </cell>
          <cell r="L1219" t="str">
            <v>לא</v>
          </cell>
          <cell r="M1219">
            <v>0</v>
          </cell>
          <cell r="N1219">
            <v>0</v>
          </cell>
          <cell r="O1219">
            <v>0</v>
          </cell>
          <cell r="P1219">
            <v>0</v>
          </cell>
        </row>
        <row r="1220">
          <cell r="A1220">
            <v>580684504</v>
          </cell>
          <cell r="B1220">
            <v>0</v>
          </cell>
          <cell r="C1220">
            <v>0</v>
          </cell>
          <cell r="E1220">
            <v>0</v>
          </cell>
          <cell r="F1220">
            <v>0</v>
          </cell>
          <cell r="G1220">
            <v>0</v>
          </cell>
          <cell r="H1220" t="str">
            <v>לא</v>
          </cell>
          <cell r="I1220">
            <v>0</v>
          </cell>
          <cell r="J1220">
            <v>0</v>
          </cell>
          <cell r="K1220">
            <v>0</v>
          </cell>
          <cell r="L1220" t="str">
            <v>לא</v>
          </cell>
          <cell r="M1220">
            <v>0</v>
          </cell>
          <cell r="N1220">
            <v>0</v>
          </cell>
          <cell r="O1220">
            <v>0</v>
          </cell>
          <cell r="P1220">
            <v>0</v>
          </cell>
        </row>
        <row r="1221">
          <cell r="A1221">
            <v>580684850</v>
          </cell>
          <cell r="B1221">
            <v>0</v>
          </cell>
          <cell r="C1221">
            <v>0</v>
          </cell>
          <cell r="E1221">
            <v>1029.2833368979502</v>
          </cell>
          <cell r="F1221">
            <v>0</v>
          </cell>
          <cell r="G1221">
            <v>0</v>
          </cell>
          <cell r="H1221" t="str">
            <v>לא</v>
          </cell>
          <cell r="I1221">
            <v>0</v>
          </cell>
          <cell r="J1221">
            <v>0</v>
          </cell>
          <cell r="K1221">
            <v>0</v>
          </cell>
          <cell r="L1221" t="str">
            <v>לא</v>
          </cell>
          <cell r="M1221">
            <v>0</v>
          </cell>
          <cell r="N1221">
            <v>0</v>
          </cell>
          <cell r="O1221">
            <v>0</v>
          </cell>
          <cell r="P1221">
            <v>0</v>
          </cell>
        </row>
        <row r="1222">
          <cell r="A1222">
            <v>580685477</v>
          </cell>
          <cell r="B1222">
            <v>0</v>
          </cell>
          <cell r="C1222">
            <v>0</v>
          </cell>
          <cell r="E1222">
            <v>13875.973161674032</v>
          </cell>
          <cell r="F1222">
            <v>0</v>
          </cell>
          <cell r="G1222">
            <v>0</v>
          </cell>
          <cell r="H1222" t="str">
            <v>לא</v>
          </cell>
          <cell r="I1222">
            <v>0</v>
          </cell>
          <cell r="J1222">
            <v>0</v>
          </cell>
          <cell r="K1222">
            <v>0</v>
          </cell>
          <cell r="L1222" t="str">
            <v>לא</v>
          </cell>
          <cell r="M1222">
            <v>0</v>
          </cell>
          <cell r="N1222">
            <v>0</v>
          </cell>
          <cell r="O1222">
            <v>0</v>
          </cell>
          <cell r="P1222">
            <v>0</v>
          </cell>
        </row>
        <row r="1223">
          <cell r="A1223">
            <v>580685956</v>
          </cell>
          <cell r="B1223">
            <v>0</v>
          </cell>
          <cell r="C1223">
            <v>0</v>
          </cell>
          <cell r="E1223">
            <v>0</v>
          </cell>
          <cell r="F1223">
            <v>0</v>
          </cell>
          <cell r="G1223">
            <v>0</v>
          </cell>
          <cell r="H1223" t="str">
            <v>לא</v>
          </cell>
          <cell r="I1223">
            <v>0</v>
          </cell>
          <cell r="J1223">
            <v>0</v>
          </cell>
          <cell r="K1223">
            <v>0</v>
          </cell>
          <cell r="L1223" t="str">
            <v>לא</v>
          </cell>
          <cell r="M1223">
            <v>0</v>
          </cell>
          <cell r="N1223">
            <v>0</v>
          </cell>
          <cell r="O1223">
            <v>0</v>
          </cell>
          <cell r="P1223">
            <v>0</v>
          </cell>
        </row>
        <row r="1224">
          <cell r="A1224">
            <v>580686376</v>
          </cell>
          <cell r="B1224">
            <v>21.400000000000002</v>
          </cell>
          <cell r="C1224">
            <v>238600.03147238775</v>
          </cell>
          <cell r="E1224">
            <v>153550.45374939006</v>
          </cell>
          <cell r="F1224">
            <v>1.5538868537751589</v>
          </cell>
          <cell r="G1224">
            <v>238600.03147238775</v>
          </cell>
          <cell r="H1224" t="str">
            <v>לא</v>
          </cell>
          <cell r="I1224">
            <v>229539.94249042388</v>
          </cell>
          <cell r="J1224">
            <v>1.4948828667420051</v>
          </cell>
          <cell r="K1224">
            <v>229539.94249042388</v>
          </cell>
          <cell r="L1224" t="str">
            <v>לא</v>
          </cell>
          <cell r="M1224">
            <v>229453.76056135903</v>
          </cell>
          <cell r="N1224">
            <v>1.4943216054304267</v>
          </cell>
          <cell r="O1224">
            <v>-975.85081307930523</v>
          </cell>
          <cell r="P1224">
            <v>228477.90974827972</v>
          </cell>
        </row>
        <row r="1225">
          <cell r="A1225">
            <v>580686590</v>
          </cell>
          <cell r="B1225">
            <v>98.5</v>
          </cell>
          <cell r="C1225">
            <v>3978.6236564869851</v>
          </cell>
          <cell r="E1225">
            <v>11624.529952956518</v>
          </cell>
          <cell r="F1225">
            <v>0.34226103529244933</v>
          </cell>
          <cell r="G1225">
            <v>9299.6239623652145</v>
          </cell>
          <cell r="H1225" t="str">
            <v>כן</v>
          </cell>
          <cell r="I1225">
            <v>9299.6239623652145</v>
          </cell>
          <cell r="J1225">
            <v>0.8</v>
          </cell>
          <cell r="K1225">
            <v>9299.6239623652145</v>
          </cell>
          <cell r="L1225" t="str">
            <v>כן</v>
          </cell>
          <cell r="M1225">
            <v>9299.6239623652145</v>
          </cell>
          <cell r="N1225">
            <v>0.8</v>
          </cell>
          <cell r="O1225">
            <v>0</v>
          </cell>
          <cell r="P1225">
            <v>9299.6239623652145</v>
          </cell>
        </row>
        <row r="1226">
          <cell r="A1226">
            <v>580686764</v>
          </cell>
          <cell r="B1226">
            <v>0</v>
          </cell>
          <cell r="C1226">
            <v>0</v>
          </cell>
          <cell r="E1226">
            <v>0</v>
          </cell>
          <cell r="F1226">
            <v>0</v>
          </cell>
          <cell r="G1226">
            <v>0</v>
          </cell>
          <cell r="H1226" t="str">
            <v>לא</v>
          </cell>
          <cell r="I1226">
            <v>0</v>
          </cell>
          <cell r="J1226">
            <v>0</v>
          </cell>
          <cell r="K1226">
            <v>0</v>
          </cell>
          <cell r="L1226" t="str">
            <v>לא</v>
          </cell>
          <cell r="M1226">
            <v>0</v>
          </cell>
          <cell r="N1226">
            <v>0</v>
          </cell>
          <cell r="O1226">
            <v>0</v>
          </cell>
          <cell r="P1226">
            <v>0</v>
          </cell>
        </row>
        <row r="1227">
          <cell r="A1227">
            <v>580686970</v>
          </cell>
          <cell r="B1227">
            <v>188.6</v>
          </cell>
          <cell r="C1227">
            <v>33342.231817673659</v>
          </cell>
          <cell r="E1227">
            <v>85151.887931518169</v>
          </cell>
          <cell r="F1227">
            <v>0.39156186230995293</v>
          </cell>
          <cell r="G1227">
            <v>68121.510345214541</v>
          </cell>
          <cell r="H1227" t="str">
            <v>כן</v>
          </cell>
          <cell r="I1227">
            <v>68121.510345214541</v>
          </cell>
          <cell r="J1227">
            <v>0.8</v>
          </cell>
          <cell r="K1227">
            <v>68121.510345214541</v>
          </cell>
          <cell r="L1227" t="str">
            <v>כן</v>
          </cell>
          <cell r="M1227">
            <v>68121.510345214541</v>
          </cell>
          <cell r="N1227">
            <v>0.8</v>
          </cell>
          <cell r="O1227">
            <v>0</v>
          </cell>
          <cell r="P1227">
            <v>68121.510345214541</v>
          </cell>
        </row>
        <row r="1228">
          <cell r="A1228">
            <v>580687143</v>
          </cell>
          <cell r="B1228">
            <v>8</v>
          </cell>
          <cell r="C1228">
            <v>3500.5661456313087</v>
          </cell>
          <cell r="E1228">
            <v>0</v>
          </cell>
          <cell r="F1228">
            <v>0</v>
          </cell>
          <cell r="G1228">
            <v>3500.5661456313087</v>
          </cell>
          <cell r="H1228" t="str">
            <v>לא</v>
          </cell>
          <cell r="I1228">
            <v>3367.6431088196382</v>
          </cell>
          <cell r="J1228">
            <v>0</v>
          </cell>
          <cell r="K1228">
            <v>3367.6431088196382</v>
          </cell>
          <cell r="L1228" t="str">
            <v>לא</v>
          </cell>
          <cell r="M1228">
            <v>3366.3787102301326</v>
          </cell>
          <cell r="N1228">
            <v>0</v>
          </cell>
          <cell r="O1228">
            <v>-14.316973465477206</v>
          </cell>
          <cell r="P1228">
            <v>3352.0617367646555</v>
          </cell>
        </row>
        <row r="1229">
          <cell r="A1229">
            <v>580687218</v>
          </cell>
          <cell r="B1229">
            <v>17.700000000000003</v>
          </cell>
          <cell r="C1229">
            <v>197346.75500286277</v>
          </cell>
          <cell r="E1229">
            <v>221185.77266281185</v>
          </cell>
          <cell r="F1229">
            <v>0.89222174024596679</v>
          </cell>
          <cell r="G1229">
            <v>197346.75500286277</v>
          </cell>
          <cell r="H1229" t="str">
            <v>לא</v>
          </cell>
          <cell r="I1229">
            <v>189853.13000376182</v>
          </cell>
          <cell r="J1229">
            <v>0.85834241379161713</v>
          </cell>
          <cell r="K1229">
            <v>189853.13000376182</v>
          </cell>
          <cell r="L1229" t="str">
            <v>לא</v>
          </cell>
          <cell r="M1229">
            <v>189781.8486886007</v>
          </cell>
          <cell r="N1229">
            <v>0.85802014480341338</v>
          </cell>
          <cell r="O1229">
            <v>-807.12894352821036</v>
          </cell>
          <cell r="P1229">
            <v>188974.71974507248</v>
          </cell>
        </row>
        <row r="1230">
          <cell r="A1230">
            <v>580687416</v>
          </cell>
          <cell r="B1230">
            <v>234.74</v>
          </cell>
          <cell r="C1230">
            <v>41499.233811668688</v>
          </cell>
          <cell r="E1230">
            <v>71346.299110383028</v>
          </cell>
          <cell r="F1230">
            <v>0.58165923571541367</v>
          </cell>
          <cell r="G1230">
            <v>57077.039288306427</v>
          </cell>
          <cell r="H1230" t="str">
            <v>כן</v>
          </cell>
          <cell r="I1230">
            <v>57077.039288306427</v>
          </cell>
          <cell r="J1230">
            <v>0.8</v>
          </cell>
          <cell r="K1230">
            <v>57077.039288306427</v>
          </cell>
          <cell r="L1230" t="str">
            <v>כן</v>
          </cell>
          <cell r="M1230">
            <v>57077.039288306427</v>
          </cell>
          <cell r="N1230">
            <v>0.8</v>
          </cell>
          <cell r="O1230">
            <v>0</v>
          </cell>
          <cell r="P1230">
            <v>57077.039288306427</v>
          </cell>
        </row>
        <row r="1231">
          <cell r="A1231">
            <v>580687531</v>
          </cell>
          <cell r="B1231">
            <v>2.75</v>
          </cell>
          <cell r="C1231">
            <v>30661.218997619922</v>
          </cell>
          <cell r="E1231">
            <v>16756.4979290009</v>
          </cell>
          <cell r="F1231">
            <v>1.8298106876230842</v>
          </cell>
          <cell r="G1231">
            <v>30661.218997619922</v>
          </cell>
          <cell r="H1231" t="str">
            <v>לא</v>
          </cell>
          <cell r="I1231">
            <v>29496.955226573165</v>
          </cell>
          <cell r="J1231">
            <v>1.7603293570980623</v>
          </cell>
          <cell r="K1231">
            <v>29496.955226573165</v>
          </cell>
          <cell r="L1231" t="str">
            <v>לא</v>
          </cell>
          <cell r="M1231">
            <v>29485.880445969036</v>
          </cell>
          <cell r="N1231">
            <v>1.7596684325629324</v>
          </cell>
          <cell r="O1231">
            <v>-125.40138953121912</v>
          </cell>
          <cell r="P1231">
            <v>29360.479056437816</v>
          </cell>
        </row>
        <row r="1232">
          <cell r="A1232">
            <v>580687887</v>
          </cell>
          <cell r="B1232">
            <v>0</v>
          </cell>
          <cell r="C1232">
            <v>0</v>
          </cell>
          <cell r="E1232">
            <v>0</v>
          </cell>
          <cell r="F1232">
            <v>0</v>
          </cell>
          <cell r="G1232">
            <v>0</v>
          </cell>
          <cell r="H1232" t="str">
            <v>לא</v>
          </cell>
          <cell r="I1232">
            <v>0</v>
          </cell>
          <cell r="J1232">
            <v>0</v>
          </cell>
          <cell r="K1232">
            <v>0</v>
          </cell>
          <cell r="L1232" t="str">
            <v>לא</v>
          </cell>
          <cell r="M1232">
            <v>0</v>
          </cell>
          <cell r="N1232">
            <v>0</v>
          </cell>
          <cell r="O1232">
            <v>0</v>
          </cell>
          <cell r="P1232">
            <v>0</v>
          </cell>
        </row>
        <row r="1233">
          <cell r="A1233">
            <v>580687911</v>
          </cell>
          <cell r="B1233">
            <v>2.7</v>
          </cell>
          <cell r="C1233">
            <v>30103.742288572288</v>
          </cell>
          <cell r="E1233">
            <v>32903.668660583586</v>
          </cell>
          <cell r="F1233">
            <v>0.91490534381154209</v>
          </cell>
          <cell r="G1233">
            <v>30103.742288572288</v>
          </cell>
          <cell r="H1233" t="str">
            <v>לא</v>
          </cell>
          <cell r="I1233">
            <v>28960.646949726379</v>
          </cell>
          <cell r="J1233">
            <v>0.88016467854903102</v>
          </cell>
          <cell r="K1233">
            <v>28960.646949726379</v>
          </cell>
          <cell r="L1233" t="str">
            <v>לא</v>
          </cell>
          <cell r="M1233">
            <v>28949.773528769598</v>
          </cell>
          <cell r="N1233">
            <v>0.87983421628146619</v>
          </cell>
          <cell r="O1233">
            <v>-123.12136426701514</v>
          </cell>
          <cell r="P1233">
            <v>28826.652164502582</v>
          </cell>
        </row>
        <row r="1234">
          <cell r="A1234">
            <v>580687986</v>
          </cell>
          <cell r="B1234">
            <v>48.5</v>
          </cell>
          <cell r="C1234">
            <v>8968.1433429209956</v>
          </cell>
          <cell r="E1234">
            <v>8421.6811552875897</v>
          </cell>
          <cell r="F1234">
            <v>1.0648875417576582</v>
          </cell>
          <cell r="G1234">
            <v>8968.1433429209956</v>
          </cell>
          <cell r="H1234" t="str">
            <v>לא</v>
          </cell>
          <cell r="I1234">
            <v>8627.6061846127232</v>
          </cell>
          <cell r="J1234">
            <v>1.0244517722207807</v>
          </cell>
          <cell r="K1234">
            <v>8627.6061846127232</v>
          </cell>
          <cell r="L1234" t="str">
            <v>לא</v>
          </cell>
          <cell r="M1234">
            <v>8624.3669063584257</v>
          </cell>
          <cell r="N1234">
            <v>1.0240671366362022</v>
          </cell>
          <cell r="O1234">
            <v>-36.678829918821677</v>
          </cell>
          <cell r="P1234">
            <v>8587.6880764396046</v>
          </cell>
        </row>
        <row r="1235">
          <cell r="A1235">
            <v>580688133</v>
          </cell>
          <cell r="B1235">
            <v>5</v>
          </cell>
          <cell r="C1235">
            <v>55747.670904763501</v>
          </cell>
          <cell r="E1235">
            <v>35036.313851547333</v>
          </cell>
          <cell r="F1235">
            <v>1.5911397283678996</v>
          </cell>
          <cell r="G1235">
            <v>55747.670904763501</v>
          </cell>
          <cell r="H1235" t="str">
            <v>לא</v>
          </cell>
          <cell r="I1235">
            <v>53630.827684678487</v>
          </cell>
          <cell r="J1235">
            <v>1.5307211800852718</v>
          </cell>
          <cell r="K1235">
            <v>53630.827684678487</v>
          </cell>
          <cell r="L1235" t="str">
            <v>לא</v>
          </cell>
          <cell r="M1235">
            <v>53610.691719943708</v>
          </cell>
          <cell r="N1235">
            <v>1.5301464630982025</v>
          </cell>
          <cell r="O1235">
            <v>-228.00252642039845</v>
          </cell>
          <cell r="P1235">
            <v>53382.689193523307</v>
          </cell>
        </row>
        <row r="1236">
          <cell r="A1236">
            <v>580688349</v>
          </cell>
          <cell r="B1236">
            <v>0</v>
          </cell>
          <cell r="C1236">
            <v>0</v>
          </cell>
          <cell r="E1236">
            <v>0</v>
          </cell>
          <cell r="F1236">
            <v>0</v>
          </cell>
          <cell r="G1236">
            <v>0</v>
          </cell>
          <cell r="H1236" t="str">
            <v>לא</v>
          </cell>
          <cell r="I1236">
            <v>0</v>
          </cell>
          <cell r="J1236">
            <v>0</v>
          </cell>
          <cell r="K1236">
            <v>0</v>
          </cell>
          <cell r="L1236" t="str">
            <v>לא</v>
          </cell>
          <cell r="M1236">
            <v>0</v>
          </cell>
          <cell r="N1236">
            <v>0</v>
          </cell>
          <cell r="O1236">
            <v>0</v>
          </cell>
          <cell r="P1236">
            <v>0</v>
          </cell>
        </row>
        <row r="1237">
          <cell r="A1237">
            <v>580688406</v>
          </cell>
          <cell r="B1237">
            <v>0</v>
          </cell>
          <cell r="C1237">
            <v>0</v>
          </cell>
          <cell r="E1237">
            <v>91399.079612732166</v>
          </cell>
          <cell r="F1237">
            <v>0</v>
          </cell>
          <cell r="G1237">
            <v>0</v>
          </cell>
          <cell r="H1237" t="str">
            <v>לא</v>
          </cell>
          <cell r="I1237">
            <v>0</v>
          </cell>
          <cell r="J1237">
            <v>0</v>
          </cell>
          <cell r="K1237">
            <v>0</v>
          </cell>
          <cell r="L1237" t="str">
            <v>לא</v>
          </cell>
          <cell r="M1237">
            <v>0</v>
          </cell>
          <cell r="N1237">
            <v>0</v>
          </cell>
          <cell r="O1237">
            <v>0</v>
          </cell>
          <cell r="P1237">
            <v>0</v>
          </cell>
        </row>
        <row r="1238">
          <cell r="A1238">
            <v>580688687</v>
          </cell>
          <cell r="B1238">
            <v>2.7</v>
          </cell>
          <cell r="C1238">
            <v>30103.742288572288</v>
          </cell>
          <cell r="E1238">
            <v>0</v>
          </cell>
          <cell r="F1238">
            <v>0</v>
          </cell>
          <cell r="G1238">
            <v>30103.742288572288</v>
          </cell>
          <cell r="H1238" t="str">
            <v>לא</v>
          </cell>
          <cell r="I1238">
            <v>28960.646949726379</v>
          </cell>
          <cell r="J1238">
            <v>0</v>
          </cell>
          <cell r="K1238">
            <v>28960.646949726379</v>
          </cell>
          <cell r="L1238" t="str">
            <v>לא</v>
          </cell>
          <cell r="M1238">
            <v>28949.773528769598</v>
          </cell>
          <cell r="N1238">
            <v>0</v>
          </cell>
          <cell r="O1238">
            <v>-123.12136426701514</v>
          </cell>
          <cell r="P1238">
            <v>28826.652164502582</v>
          </cell>
        </row>
        <row r="1239">
          <cell r="A1239">
            <v>580689099</v>
          </cell>
          <cell r="B1239">
            <v>0</v>
          </cell>
          <cell r="C1239">
            <v>0</v>
          </cell>
          <cell r="E1239">
            <v>0</v>
          </cell>
          <cell r="F1239">
            <v>0</v>
          </cell>
          <cell r="G1239">
            <v>0</v>
          </cell>
          <cell r="H1239" t="str">
            <v>לא</v>
          </cell>
          <cell r="I1239">
            <v>0</v>
          </cell>
          <cell r="J1239">
            <v>0</v>
          </cell>
          <cell r="K1239">
            <v>0</v>
          </cell>
          <cell r="L1239" t="str">
            <v>לא</v>
          </cell>
          <cell r="M1239">
            <v>0</v>
          </cell>
          <cell r="N1239">
            <v>0</v>
          </cell>
          <cell r="O1239">
            <v>0</v>
          </cell>
          <cell r="P1239">
            <v>0</v>
          </cell>
        </row>
        <row r="1240">
          <cell r="A1240">
            <v>580689594</v>
          </cell>
          <cell r="B1240">
            <v>0</v>
          </cell>
          <cell r="C1240">
            <v>0</v>
          </cell>
          <cell r="E1240">
            <v>0</v>
          </cell>
          <cell r="F1240">
            <v>0</v>
          </cell>
          <cell r="G1240">
            <v>0</v>
          </cell>
          <cell r="H1240" t="str">
            <v>לא</v>
          </cell>
          <cell r="I1240">
            <v>0</v>
          </cell>
          <cell r="J1240">
            <v>0</v>
          </cell>
          <cell r="K1240">
            <v>0</v>
          </cell>
          <cell r="L1240" t="str">
            <v>לא</v>
          </cell>
          <cell r="M1240">
            <v>0</v>
          </cell>
          <cell r="N1240">
            <v>0</v>
          </cell>
          <cell r="O1240">
            <v>0</v>
          </cell>
          <cell r="P1240">
            <v>0</v>
          </cell>
        </row>
        <row r="1241">
          <cell r="A1241">
            <v>580689610</v>
          </cell>
          <cell r="B1241">
            <v>22</v>
          </cell>
          <cell r="C1241">
            <v>245289.75198095941</v>
          </cell>
          <cell r="E1241">
            <v>243730.87896728577</v>
          </cell>
          <cell r="F1241">
            <v>1.0063958781926967</v>
          </cell>
          <cell r="G1241">
            <v>245289.75198095941</v>
          </cell>
          <cell r="H1241" t="str">
            <v>לא</v>
          </cell>
          <cell r="I1241">
            <v>235975.64181258535</v>
          </cell>
          <cell r="J1241">
            <v>0.96818114640393449</v>
          </cell>
          <cell r="K1241">
            <v>235975.64181258535</v>
          </cell>
          <cell r="L1241" t="str">
            <v>לא</v>
          </cell>
          <cell r="M1241">
            <v>235887.04356775232</v>
          </cell>
          <cell r="N1241">
            <v>0.96781763790961317</v>
          </cell>
          <cell r="O1241">
            <v>-1003.2111162497531</v>
          </cell>
          <cell r="P1241">
            <v>234883.83245150256</v>
          </cell>
        </row>
        <row r="1242">
          <cell r="A1242">
            <v>580689727</v>
          </cell>
          <cell r="B1242">
            <v>20.5</v>
          </cell>
          <cell r="C1242">
            <v>3790.6585263892862</v>
          </cell>
          <cell r="E1242">
            <v>5548.4017023071174</v>
          </cell>
          <cell r="F1242">
            <v>0.68319828479849742</v>
          </cell>
          <cell r="G1242">
            <v>4438.7213618456944</v>
          </cell>
          <cell r="H1242" t="str">
            <v>כן</v>
          </cell>
          <cell r="I1242">
            <v>4438.7213618456944</v>
          </cell>
          <cell r="J1242">
            <v>0.8</v>
          </cell>
          <cell r="K1242">
            <v>4438.7213618456944</v>
          </cell>
          <cell r="L1242" t="str">
            <v>כן</v>
          </cell>
          <cell r="M1242">
            <v>4438.7213618456944</v>
          </cell>
          <cell r="N1242">
            <v>0.8</v>
          </cell>
          <cell r="O1242">
            <v>0</v>
          </cell>
          <cell r="P1242">
            <v>4438.7213618456944</v>
          </cell>
        </row>
        <row r="1243">
          <cell r="A1243">
            <v>580690097</v>
          </cell>
          <cell r="B1243">
            <v>0</v>
          </cell>
          <cell r="C1243">
            <v>0</v>
          </cell>
          <cell r="E1243">
            <v>0</v>
          </cell>
          <cell r="F1243">
            <v>0</v>
          </cell>
          <cell r="G1243">
            <v>0</v>
          </cell>
          <cell r="H1243" t="str">
            <v>לא</v>
          </cell>
          <cell r="I1243">
            <v>0</v>
          </cell>
          <cell r="J1243">
            <v>0</v>
          </cell>
          <cell r="K1243">
            <v>0</v>
          </cell>
          <cell r="L1243" t="str">
            <v>לא</v>
          </cell>
          <cell r="M1243">
            <v>0</v>
          </cell>
          <cell r="N1243">
            <v>0</v>
          </cell>
          <cell r="O1243">
            <v>0</v>
          </cell>
          <cell r="P1243">
            <v>0</v>
          </cell>
        </row>
        <row r="1244">
          <cell r="A1244">
            <v>580690675</v>
          </cell>
          <cell r="B1244">
            <v>0</v>
          </cell>
          <cell r="C1244">
            <v>0</v>
          </cell>
          <cell r="E1244">
            <v>0</v>
          </cell>
          <cell r="F1244">
            <v>0</v>
          </cell>
          <cell r="G1244">
            <v>0</v>
          </cell>
          <cell r="H1244" t="str">
            <v>לא</v>
          </cell>
          <cell r="I1244">
            <v>0</v>
          </cell>
          <cell r="J1244">
            <v>0</v>
          </cell>
          <cell r="K1244">
            <v>0</v>
          </cell>
          <cell r="L1244" t="str">
            <v>לא</v>
          </cell>
          <cell r="M1244">
            <v>0</v>
          </cell>
          <cell r="N1244">
            <v>0</v>
          </cell>
          <cell r="O1244">
            <v>0</v>
          </cell>
          <cell r="P1244">
            <v>0</v>
          </cell>
        </row>
        <row r="1245">
          <cell r="A1245">
            <v>580690964</v>
          </cell>
          <cell r="B1245">
            <v>0</v>
          </cell>
          <cell r="C1245">
            <v>0</v>
          </cell>
          <cell r="E1245">
            <v>0</v>
          </cell>
          <cell r="F1245">
            <v>0</v>
          </cell>
          <cell r="G1245">
            <v>0</v>
          </cell>
          <cell r="H1245" t="str">
            <v>לא</v>
          </cell>
          <cell r="I1245">
            <v>0</v>
          </cell>
          <cell r="J1245">
            <v>0</v>
          </cell>
          <cell r="K1245">
            <v>0</v>
          </cell>
          <cell r="L1245" t="str">
            <v>לא</v>
          </cell>
          <cell r="M1245">
            <v>0</v>
          </cell>
          <cell r="N1245">
            <v>0</v>
          </cell>
          <cell r="O1245">
            <v>0</v>
          </cell>
          <cell r="P1245">
            <v>0</v>
          </cell>
        </row>
        <row r="1246">
          <cell r="A1246">
            <v>580691293</v>
          </cell>
          <cell r="B1246">
            <v>11.879999999999999</v>
          </cell>
          <cell r="C1246">
            <v>58441.840965092066</v>
          </cell>
          <cell r="E1246">
            <v>52703.175405350019</v>
          </cell>
          <cell r="F1246">
            <v>1.1088865237360916</v>
          </cell>
          <cell r="G1246">
            <v>58441.840965092066</v>
          </cell>
          <cell r="H1246" t="str">
            <v>לא</v>
          </cell>
          <cell r="I1246">
            <v>56222.695074179683</v>
          </cell>
          <cell r="J1246">
            <v>1.0667800306482556</v>
          </cell>
          <cell r="K1246">
            <v>56222.695074179683</v>
          </cell>
          <cell r="L1246" t="str">
            <v>לא</v>
          </cell>
          <cell r="M1246">
            <v>56201.585979761745</v>
          </cell>
          <cell r="N1246">
            <v>1.0663795027055731</v>
          </cell>
          <cell r="O1246">
            <v>-239.02141869682217</v>
          </cell>
          <cell r="P1246">
            <v>55962.564561064923</v>
          </cell>
        </row>
        <row r="1247">
          <cell r="A1247">
            <v>580691772</v>
          </cell>
          <cell r="B1247">
            <v>0</v>
          </cell>
          <cell r="C1247">
            <v>0</v>
          </cell>
          <cell r="E1247">
            <v>0</v>
          </cell>
          <cell r="F1247">
            <v>0</v>
          </cell>
          <cell r="G1247">
            <v>0</v>
          </cell>
          <cell r="H1247" t="str">
            <v>לא</v>
          </cell>
          <cell r="I1247">
            <v>0</v>
          </cell>
          <cell r="J1247">
            <v>0</v>
          </cell>
          <cell r="K1247">
            <v>0</v>
          </cell>
          <cell r="L1247" t="str">
            <v>לא</v>
          </cell>
          <cell r="M1247">
            <v>0</v>
          </cell>
          <cell r="N1247">
            <v>0</v>
          </cell>
          <cell r="O1247">
            <v>0</v>
          </cell>
          <cell r="P1247">
            <v>0</v>
          </cell>
        </row>
        <row r="1248">
          <cell r="A1248">
            <v>580692085</v>
          </cell>
          <cell r="B1248">
            <v>0</v>
          </cell>
          <cell r="C1248">
            <v>0</v>
          </cell>
          <cell r="E1248">
            <v>0</v>
          </cell>
          <cell r="F1248">
            <v>0</v>
          </cell>
          <cell r="G1248">
            <v>0</v>
          </cell>
          <cell r="H1248" t="str">
            <v>לא</v>
          </cell>
          <cell r="I1248">
            <v>0</v>
          </cell>
          <cell r="J1248">
            <v>0</v>
          </cell>
          <cell r="K1248">
            <v>0</v>
          </cell>
          <cell r="L1248" t="str">
            <v>לא</v>
          </cell>
          <cell r="M1248">
            <v>0</v>
          </cell>
          <cell r="N1248">
            <v>0</v>
          </cell>
          <cell r="O1248">
            <v>0</v>
          </cell>
          <cell r="P1248">
            <v>0</v>
          </cell>
        </row>
        <row r="1249">
          <cell r="A1249">
            <v>580692879</v>
          </cell>
          <cell r="B1249">
            <v>0</v>
          </cell>
          <cell r="C1249">
            <v>0</v>
          </cell>
          <cell r="E1249">
            <v>0</v>
          </cell>
          <cell r="F1249">
            <v>0</v>
          </cell>
          <cell r="G1249">
            <v>0</v>
          </cell>
          <cell r="H1249" t="str">
            <v>לא</v>
          </cell>
          <cell r="I1249">
            <v>0</v>
          </cell>
          <cell r="J1249">
            <v>0</v>
          </cell>
          <cell r="K1249">
            <v>0</v>
          </cell>
          <cell r="L1249" t="str">
            <v>לא</v>
          </cell>
          <cell r="M1249">
            <v>0</v>
          </cell>
          <cell r="N1249">
            <v>0</v>
          </cell>
          <cell r="O1249">
            <v>0</v>
          </cell>
          <cell r="P1249">
            <v>0</v>
          </cell>
        </row>
        <row r="1250">
          <cell r="A1250">
            <v>580692929</v>
          </cell>
          <cell r="B1250">
            <v>0</v>
          </cell>
          <cell r="C1250">
            <v>0</v>
          </cell>
          <cell r="E1250">
            <v>0</v>
          </cell>
          <cell r="F1250">
            <v>0</v>
          </cell>
          <cell r="G1250">
            <v>0</v>
          </cell>
          <cell r="H1250" t="str">
            <v>לא</v>
          </cell>
          <cell r="I1250">
            <v>0</v>
          </cell>
          <cell r="J1250">
            <v>0</v>
          </cell>
          <cell r="K1250">
            <v>0</v>
          </cell>
          <cell r="L1250" t="str">
            <v>לא</v>
          </cell>
          <cell r="M1250">
            <v>0</v>
          </cell>
          <cell r="N1250">
            <v>0</v>
          </cell>
          <cell r="O1250">
            <v>0</v>
          </cell>
          <cell r="P1250">
            <v>0</v>
          </cell>
        </row>
        <row r="1251">
          <cell r="A1251">
            <v>580692937</v>
          </cell>
          <cell r="B1251">
            <v>0</v>
          </cell>
          <cell r="C1251">
            <v>0</v>
          </cell>
          <cell r="E1251">
            <v>7852.8202522256142</v>
          </cell>
          <cell r="F1251">
            <v>0</v>
          </cell>
          <cell r="G1251">
            <v>0</v>
          </cell>
          <cell r="H1251" t="str">
            <v>לא</v>
          </cell>
          <cell r="I1251">
            <v>0</v>
          </cell>
          <cell r="J1251">
            <v>0</v>
          </cell>
          <cell r="K1251">
            <v>0</v>
          </cell>
          <cell r="L1251" t="str">
            <v>לא</v>
          </cell>
          <cell r="M1251">
            <v>0</v>
          </cell>
          <cell r="N1251">
            <v>0</v>
          </cell>
          <cell r="O1251">
            <v>0</v>
          </cell>
          <cell r="P1251">
            <v>0</v>
          </cell>
        </row>
        <row r="1252">
          <cell r="A1252">
            <v>580694123</v>
          </cell>
          <cell r="B1252">
            <v>6.63</v>
          </cell>
          <cell r="C1252">
            <v>73921.411619716397</v>
          </cell>
          <cell r="E1252">
            <v>44176.22181282055</v>
          </cell>
          <cell r="F1252">
            <v>1.6733303253711793</v>
          </cell>
          <cell r="G1252">
            <v>73921.411619716397</v>
          </cell>
          <cell r="H1252" t="str">
            <v>לא</v>
          </cell>
          <cell r="I1252">
            <v>71114.477509883669</v>
          </cell>
          <cell r="J1252">
            <v>1.6097908465600212</v>
          </cell>
          <cell r="K1252">
            <v>71114.477509883669</v>
          </cell>
          <cell r="L1252" t="str">
            <v>לא</v>
          </cell>
          <cell r="M1252">
            <v>71087.777220645352</v>
          </cell>
          <cell r="N1252">
            <v>1.6091864424678957</v>
          </cell>
          <cell r="O1252">
            <v>-302.3313500334483</v>
          </cell>
          <cell r="P1252">
            <v>70785.445870611904</v>
          </cell>
        </row>
        <row r="1253">
          <cell r="A1253">
            <v>580694313</v>
          </cell>
          <cell r="B1253">
            <v>0</v>
          </cell>
          <cell r="C1253">
            <v>0</v>
          </cell>
          <cell r="E1253">
            <v>0</v>
          </cell>
          <cell r="F1253">
            <v>0</v>
          </cell>
          <cell r="G1253">
            <v>0</v>
          </cell>
          <cell r="H1253" t="str">
            <v>לא</v>
          </cell>
          <cell r="I1253">
            <v>0</v>
          </cell>
          <cell r="J1253">
            <v>0</v>
          </cell>
          <cell r="K1253">
            <v>0</v>
          </cell>
          <cell r="L1253" t="str">
            <v>לא</v>
          </cell>
          <cell r="M1253">
            <v>0</v>
          </cell>
          <cell r="N1253">
            <v>0</v>
          </cell>
          <cell r="O1253">
            <v>0</v>
          </cell>
          <cell r="P1253">
            <v>0</v>
          </cell>
        </row>
        <row r="1254">
          <cell r="A1254">
            <v>580694503</v>
          </cell>
          <cell r="B1254">
            <v>252.79</v>
          </cell>
          <cell r="C1254">
            <v>91778.570429837826</v>
          </cell>
          <cell r="E1254">
            <v>67486.839341357307</v>
          </cell>
          <cell r="F1254">
            <v>1.3599476775851029</v>
          </cell>
          <cell r="G1254">
            <v>91778.570429837826</v>
          </cell>
          <cell r="H1254" t="str">
            <v>לא</v>
          </cell>
          <cell r="I1254">
            <v>88293.566636667761</v>
          </cell>
          <cell r="J1254">
            <v>1.3083079234169983</v>
          </cell>
          <cell r="K1254">
            <v>88293.566636667761</v>
          </cell>
          <cell r="L1254" t="str">
            <v>לא</v>
          </cell>
          <cell r="M1254">
            <v>88260.41637177614</v>
          </cell>
          <cell r="N1254">
            <v>1.3078167126088591</v>
          </cell>
          <cell r="O1254">
            <v>-375.36538459165376</v>
          </cell>
          <cell r="P1254">
            <v>87885.050987184484</v>
          </cell>
        </row>
        <row r="1255">
          <cell r="A1255">
            <v>580694537</v>
          </cell>
          <cell r="B1255">
            <v>0</v>
          </cell>
          <cell r="C1255">
            <v>0</v>
          </cell>
          <cell r="E1255">
            <v>0</v>
          </cell>
          <cell r="F1255">
            <v>0</v>
          </cell>
          <cell r="G1255">
            <v>0</v>
          </cell>
          <cell r="H1255" t="str">
            <v>לא</v>
          </cell>
          <cell r="I1255">
            <v>0</v>
          </cell>
          <cell r="J1255">
            <v>0</v>
          </cell>
          <cell r="K1255">
            <v>0</v>
          </cell>
          <cell r="L1255" t="str">
            <v>לא</v>
          </cell>
          <cell r="M1255">
            <v>0</v>
          </cell>
          <cell r="N1255">
            <v>0</v>
          </cell>
          <cell r="O1255">
            <v>0</v>
          </cell>
          <cell r="P1255">
            <v>0</v>
          </cell>
        </row>
        <row r="1256">
          <cell r="A1256">
            <v>580694891</v>
          </cell>
          <cell r="B1256">
            <v>0</v>
          </cell>
          <cell r="C1256">
            <v>0</v>
          </cell>
          <cell r="E1256">
            <v>0</v>
          </cell>
          <cell r="F1256">
            <v>0</v>
          </cell>
          <cell r="G1256">
            <v>0</v>
          </cell>
          <cell r="H1256" t="str">
            <v>לא</v>
          </cell>
          <cell r="I1256">
            <v>0</v>
          </cell>
          <cell r="J1256">
            <v>0</v>
          </cell>
          <cell r="K1256">
            <v>0</v>
          </cell>
          <cell r="L1256" t="str">
            <v>לא</v>
          </cell>
          <cell r="M1256">
            <v>0</v>
          </cell>
          <cell r="N1256">
            <v>0</v>
          </cell>
          <cell r="O1256">
            <v>0</v>
          </cell>
          <cell r="P1256">
            <v>0</v>
          </cell>
        </row>
        <row r="1257">
          <cell r="A1257">
            <v>580694917</v>
          </cell>
          <cell r="B1257">
            <v>9.2249999999999996</v>
          </cell>
          <cell r="C1257">
            <v>166640.51967013621</v>
          </cell>
          <cell r="E1257">
            <v>160797.40174755093</v>
          </cell>
          <cell r="F1257">
            <v>1.0363383851920622</v>
          </cell>
          <cell r="G1257">
            <v>166640.51967013621</v>
          </cell>
          <cell r="H1257" t="str">
            <v>לא</v>
          </cell>
          <cell r="I1257">
            <v>160312.86779643202</v>
          </cell>
          <cell r="J1257">
            <v>0.99698668046962835</v>
          </cell>
          <cell r="K1257">
            <v>160312.86779643202</v>
          </cell>
          <cell r="L1257" t="str">
            <v>לא</v>
          </cell>
          <cell r="M1257">
            <v>160252.67752169937</v>
          </cell>
          <cell r="N1257">
            <v>0.99661235679226479</v>
          </cell>
          <cell r="O1257">
            <v>-681.5434415853349</v>
          </cell>
          <cell r="P1257">
            <v>159571.13408011405</v>
          </cell>
        </row>
        <row r="1258">
          <cell r="A1258">
            <v>580695450</v>
          </cell>
          <cell r="B1258">
            <v>0</v>
          </cell>
          <cell r="C1258">
            <v>0</v>
          </cell>
          <cell r="E1258">
            <v>0</v>
          </cell>
          <cell r="F1258">
            <v>0</v>
          </cell>
          <cell r="G1258">
            <v>0</v>
          </cell>
          <cell r="H1258" t="str">
            <v>לא</v>
          </cell>
          <cell r="I1258">
            <v>0</v>
          </cell>
          <cell r="J1258">
            <v>0</v>
          </cell>
          <cell r="K1258">
            <v>0</v>
          </cell>
          <cell r="L1258" t="str">
            <v>לא</v>
          </cell>
          <cell r="M1258">
            <v>0</v>
          </cell>
          <cell r="N1258">
            <v>0</v>
          </cell>
          <cell r="O1258">
            <v>0</v>
          </cell>
          <cell r="P1258">
            <v>0</v>
          </cell>
        </row>
        <row r="1259">
          <cell r="A1259">
            <v>580695948</v>
          </cell>
          <cell r="B1259">
            <v>0</v>
          </cell>
          <cell r="C1259">
            <v>0</v>
          </cell>
          <cell r="E1259">
            <v>0</v>
          </cell>
          <cell r="F1259">
            <v>0</v>
          </cell>
          <cell r="G1259">
            <v>0</v>
          </cell>
          <cell r="H1259" t="str">
            <v>לא</v>
          </cell>
          <cell r="I1259">
            <v>0</v>
          </cell>
          <cell r="J1259">
            <v>0</v>
          </cell>
          <cell r="K1259">
            <v>0</v>
          </cell>
          <cell r="L1259" t="str">
            <v>לא</v>
          </cell>
          <cell r="M1259">
            <v>0</v>
          </cell>
          <cell r="N1259">
            <v>0</v>
          </cell>
          <cell r="O1259">
            <v>0</v>
          </cell>
          <cell r="P1259">
            <v>0</v>
          </cell>
        </row>
        <row r="1260">
          <cell r="A1260">
            <v>580695955</v>
          </cell>
          <cell r="B1260">
            <v>0</v>
          </cell>
          <cell r="C1260">
            <v>0</v>
          </cell>
          <cell r="E1260">
            <v>0</v>
          </cell>
          <cell r="F1260">
            <v>0</v>
          </cell>
          <cell r="G1260">
            <v>0</v>
          </cell>
          <cell r="H1260" t="str">
            <v>לא</v>
          </cell>
          <cell r="I1260">
            <v>0</v>
          </cell>
          <cell r="J1260">
            <v>0</v>
          </cell>
          <cell r="K1260">
            <v>0</v>
          </cell>
          <cell r="L1260" t="str">
            <v>לא</v>
          </cell>
          <cell r="M1260">
            <v>0</v>
          </cell>
          <cell r="N1260">
            <v>0</v>
          </cell>
          <cell r="O1260">
            <v>0</v>
          </cell>
          <cell r="P1260">
            <v>0</v>
          </cell>
        </row>
        <row r="1261">
          <cell r="A1261">
            <v>580695963</v>
          </cell>
          <cell r="B1261">
            <v>0</v>
          </cell>
          <cell r="C1261">
            <v>0</v>
          </cell>
          <cell r="E1261">
            <v>0</v>
          </cell>
          <cell r="F1261">
            <v>0</v>
          </cell>
          <cell r="G1261">
            <v>0</v>
          </cell>
          <cell r="H1261" t="str">
            <v>לא</v>
          </cell>
          <cell r="I1261">
            <v>0</v>
          </cell>
          <cell r="J1261">
            <v>0</v>
          </cell>
          <cell r="K1261">
            <v>0</v>
          </cell>
          <cell r="L1261" t="str">
            <v>לא</v>
          </cell>
          <cell r="M1261">
            <v>0</v>
          </cell>
          <cell r="N1261">
            <v>0</v>
          </cell>
          <cell r="O1261">
            <v>0</v>
          </cell>
          <cell r="P1261">
            <v>0</v>
          </cell>
        </row>
        <row r="1262">
          <cell r="A1262">
            <v>580696086</v>
          </cell>
          <cell r="B1262">
            <v>0</v>
          </cell>
          <cell r="C1262">
            <v>0</v>
          </cell>
          <cell r="E1262">
            <v>0</v>
          </cell>
          <cell r="F1262">
            <v>0</v>
          </cell>
          <cell r="G1262">
            <v>0</v>
          </cell>
          <cell r="H1262" t="str">
            <v>לא</v>
          </cell>
          <cell r="I1262">
            <v>0</v>
          </cell>
          <cell r="J1262">
            <v>0</v>
          </cell>
          <cell r="K1262">
            <v>0</v>
          </cell>
          <cell r="L1262" t="str">
            <v>לא</v>
          </cell>
          <cell r="M1262">
            <v>0</v>
          </cell>
          <cell r="N1262">
            <v>0</v>
          </cell>
          <cell r="O1262">
            <v>0</v>
          </cell>
          <cell r="P1262">
            <v>0</v>
          </cell>
        </row>
        <row r="1263">
          <cell r="A1263">
            <v>580698991</v>
          </cell>
          <cell r="B1263">
            <v>39.6</v>
          </cell>
          <cell r="C1263">
            <v>107086.6698223922</v>
          </cell>
          <cell r="E1263">
            <v>75854.788703658371</v>
          </cell>
          <cell r="F1263">
            <v>1.4117324911515778</v>
          </cell>
          <cell r="G1263">
            <v>107086.6698223922</v>
          </cell>
          <cell r="H1263" t="str">
            <v>לא</v>
          </cell>
          <cell r="I1263">
            <v>103020.38889448991</v>
          </cell>
          <cell r="J1263">
            <v>1.358126370860504</v>
          </cell>
          <cell r="K1263">
            <v>103020.38889448991</v>
          </cell>
          <cell r="L1263" t="str">
            <v>לא</v>
          </cell>
          <cell r="M1263">
            <v>102981.70936990865</v>
          </cell>
          <cell r="N1263">
            <v>1.3576164554650192</v>
          </cell>
          <cell r="O1263">
            <v>-437.97401522233235</v>
          </cell>
          <cell r="P1263">
            <v>102543.73535468632</v>
          </cell>
        </row>
        <row r="1264">
          <cell r="A1264">
            <v>580699510</v>
          </cell>
          <cell r="B1264">
            <v>0</v>
          </cell>
          <cell r="C1264">
            <v>0</v>
          </cell>
          <cell r="E1264">
            <v>0</v>
          </cell>
          <cell r="F1264">
            <v>0</v>
          </cell>
          <cell r="G1264">
            <v>0</v>
          </cell>
          <cell r="H1264" t="str">
            <v>לא</v>
          </cell>
          <cell r="I1264">
            <v>0</v>
          </cell>
          <cell r="J1264">
            <v>0</v>
          </cell>
          <cell r="K1264">
            <v>0</v>
          </cell>
          <cell r="L1264" t="str">
            <v>לא</v>
          </cell>
          <cell r="M1264">
            <v>0</v>
          </cell>
          <cell r="N1264">
            <v>0</v>
          </cell>
          <cell r="O1264">
            <v>0</v>
          </cell>
          <cell r="P1264">
            <v>0</v>
          </cell>
        </row>
        <row r="1265">
          <cell r="A1265">
            <v>580699866</v>
          </cell>
          <cell r="B1265">
            <v>0</v>
          </cell>
          <cell r="C1265">
            <v>0</v>
          </cell>
          <cell r="E1265">
            <v>0</v>
          </cell>
          <cell r="F1265">
            <v>0</v>
          </cell>
          <cell r="G1265">
            <v>0</v>
          </cell>
          <cell r="H1265" t="str">
            <v>לא</v>
          </cell>
          <cell r="I1265">
            <v>0</v>
          </cell>
          <cell r="J1265">
            <v>0</v>
          </cell>
          <cell r="K1265">
            <v>0</v>
          </cell>
          <cell r="L1265" t="str">
            <v>לא</v>
          </cell>
          <cell r="M1265">
            <v>0</v>
          </cell>
          <cell r="N1265">
            <v>0</v>
          </cell>
          <cell r="O1265">
            <v>0</v>
          </cell>
          <cell r="P1265">
            <v>0</v>
          </cell>
        </row>
        <row r="1266">
          <cell r="A1266">
            <v>580700508</v>
          </cell>
          <cell r="B1266">
            <v>0.75600000000000001</v>
          </cell>
          <cell r="C1266">
            <v>8429.0478408002418</v>
          </cell>
          <cell r="E1266">
            <v>20107.797514801077</v>
          </cell>
          <cell r="F1266">
            <v>0.41919299389183395</v>
          </cell>
          <cell r="G1266">
            <v>16086.238011840862</v>
          </cell>
          <cell r="H1266" t="str">
            <v>כן</v>
          </cell>
          <cell r="I1266">
            <v>16086.238011840862</v>
          </cell>
          <cell r="J1266">
            <v>0.8</v>
          </cell>
          <cell r="K1266">
            <v>16086.238011840862</v>
          </cell>
          <cell r="L1266" t="str">
            <v>כן</v>
          </cell>
          <cell r="M1266">
            <v>16086.238011840862</v>
          </cell>
          <cell r="N1266">
            <v>0.8</v>
          </cell>
          <cell r="O1266">
            <v>0</v>
          </cell>
          <cell r="P1266">
            <v>16086.238011840862</v>
          </cell>
        </row>
        <row r="1267">
          <cell r="A1267">
            <v>580700656</v>
          </cell>
          <cell r="B1267">
            <v>0</v>
          </cell>
          <cell r="C1267">
            <v>0</v>
          </cell>
          <cell r="E1267">
            <v>0</v>
          </cell>
          <cell r="F1267">
            <v>0</v>
          </cell>
          <cell r="G1267">
            <v>0</v>
          </cell>
          <cell r="H1267" t="str">
            <v>לא</v>
          </cell>
          <cell r="I1267">
            <v>0</v>
          </cell>
          <cell r="J1267">
            <v>0</v>
          </cell>
          <cell r="K1267">
            <v>0</v>
          </cell>
          <cell r="L1267" t="str">
            <v>לא</v>
          </cell>
          <cell r="M1267">
            <v>0</v>
          </cell>
          <cell r="N1267">
            <v>0</v>
          </cell>
          <cell r="O1267">
            <v>0</v>
          </cell>
          <cell r="P1267">
            <v>0</v>
          </cell>
        </row>
        <row r="1268">
          <cell r="A1268">
            <v>580700961</v>
          </cell>
          <cell r="B1268">
            <v>0</v>
          </cell>
          <cell r="C1268">
            <v>0</v>
          </cell>
          <cell r="E1268">
            <v>0</v>
          </cell>
          <cell r="F1268">
            <v>0</v>
          </cell>
          <cell r="G1268">
            <v>0</v>
          </cell>
          <cell r="H1268" t="str">
            <v>לא</v>
          </cell>
          <cell r="I1268">
            <v>0</v>
          </cell>
          <cell r="J1268">
            <v>0</v>
          </cell>
          <cell r="K1268">
            <v>0</v>
          </cell>
          <cell r="L1268" t="str">
            <v>לא</v>
          </cell>
          <cell r="M1268">
            <v>0</v>
          </cell>
          <cell r="N1268">
            <v>0</v>
          </cell>
          <cell r="O1268">
            <v>0</v>
          </cell>
          <cell r="P1268">
            <v>0</v>
          </cell>
        </row>
        <row r="1269">
          <cell r="A1269">
            <v>580701274</v>
          </cell>
          <cell r="B1269">
            <v>0</v>
          </cell>
          <cell r="C1269">
            <v>0</v>
          </cell>
          <cell r="E1269">
            <v>0</v>
          </cell>
          <cell r="F1269">
            <v>0</v>
          </cell>
          <cell r="G1269">
            <v>0</v>
          </cell>
          <cell r="H1269" t="str">
            <v>לא</v>
          </cell>
          <cell r="I1269">
            <v>0</v>
          </cell>
          <cell r="J1269">
            <v>0</v>
          </cell>
          <cell r="K1269">
            <v>0</v>
          </cell>
          <cell r="L1269" t="str">
            <v>לא</v>
          </cell>
          <cell r="M1269">
            <v>0</v>
          </cell>
          <cell r="N1269">
            <v>0</v>
          </cell>
          <cell r="O1269">
            <v>0</v>
          </cell>
          <cell r="P1269">
            <v>0</v>
          </cell>
        </row>
        <row r="1270">
          <cell r="A1270">
            <v>580701308</v>
          </cell>
          <cell r="B1270">
            <v>0</v>
          </cell>
          <cell r="C1270">
            <v>0</v>
          </cell>
          <cell r="E1270">
            <v>0</v>
          </cell>
          <cell r="F1270">
            <v>0</v>
          </cell>
          <cell r="G1270">
            <v>0</v>
          </cell>
          <cell r="H1270" t="str">
            <v>לא</v>
          </cell>
          <cell r="I1270">
            <v>0</v>
          </cell>
          <cell r="J1270">
            <v>0</v>
          </cell>
          <cell r="K1270">
            <v>0</v>
          </cell>
          <cell r="L1270" t="str">
            <v>לא</v>
          </cell>
          <cell r="M1270">
            <v>0</v>
          </cell>
          <cell r="N1270">
            <v>0</v>
          </cell>
          <cell r="O1270">
            <v>0</v>
          </cell>
          <cell r="P1270">
            <v>0</v>
          </cell>
        </row>
        <row r="1271">
          <cell r="A1271">
            <v>580701514</v>
          </cell>
          <cell r="B1271">
            <v>0</v>
          </cell>
          <cell r="C1271">
            <v>0</v>
          </cell>
          <cell r="E1271">
            <v>0</v>
          </cell>
          <cell r="F1271">
            <v>0</v>
          </cell>
          <cell r="G1271">
            <v>0</v>
          </cell>
          <cell r="H1271" t="str">
            <v>לא</v>
          </cell>
          <cell r="I1271">
            <v>0</v>
          </cell>
          <cell r="J1271">
            <v>0</v>
          </cell>
          <cell r="K1271">
            <v>0</v>
          </cell>
          <cell r="L1271" t="str">
            <v>לא</v>
          </cell>
          <cell r="M1271">
            <v>0</v>
          </cell>
          <cell r="N1271">
            <v>0</v>
          </cell>
          <cell r="O1271">
            <v>0</v>
          </cell>
          <cell r="P1271">
            <v>0</v>
          </cell>
        </row>
        <row r="1272">
          <cell r="A1272">
            <v>580701928</v>
          </cell>
          <cell r="B1272">
            <v>0</v>
          </cell>
          <cell r="C1272">
            <v>0</v>
          </cell>
          <cell r="E1272">
            <v>0</v>
          </cell>
          <cell r="F1272">
            <v>0</v>
          </cell>
          <cell r="G1272">
            <v>0</v>
          </cell>
          <cell r="H1272" t="str">
            <v>לא</v>
          </cell>
          <cell r="I1272">
            <v>0</v>
          </cell>
          <cell r="J1272">
            <v>0</v>
          </cell>
          <cell r="K1272">
            <v>0</v>
          </cell>
          <cell r="L1272" t="str">
            <v>לא</v>
          </cell>
          <cell r="M1272">
            <v>0</v>
          </cell>
          <cell r="N1272">
            <v>0</v>
          </cell>
          <cell r="O1272">
            <v>0</v>
          </cell>
          <cell r="P1272">
            <v>0</v>
          </cell>
        </row>
        <row r="1273">
          <cell r="A1273">
            <v>580702207</v>
          </cell>
          <cell r="B1273">
            <v>64.8</v>
          </cell>
          <cell r="C1273">
            <v>61442.115576668541</v>
          </cell>
          <cell r="E1273">
            <v>52767.400978342535</v>
          </cell>
          <cell r="F1273">
            <v>1.1643953357089993</v>
          </cell>
          <cell r="G1273">
            <v>61442.115576668541</v>
          </cell>
          <cell r="H1273" t="str">
            <v>לא</v>
          </cell>
          <cell r="I1273">
            <v>59109.043653209272</v>
          </cell>
          <cell r="J1273">
            <v>1.1201810693209915</v>
          </cell>
          <cell r="K1273">
            <v>59109.043653209272</v>
          </cell>
          <cell r="L1273" t="str">
            <v>לא</v>
          </cell>
          <cell r="M1273">
            <v>59086.850864660388</v>
          </cell>
          <cell r="N1273">
            <v>1.1197604916890176</v>
          </cell>
          <cell r="O1273">
            <v>-251.29224867576505</v>
          </cell>
          <cell r="P1273">
            <v>58835.558615984621</v>
          </cell>
        </row>
        <row r="1274">
          <cell r="A1274">
            <v>580702264</v>
          </cell>
          <cell r="B1274">
            <v>0</v>
          </cell>
          <cell r="C1274">
            <v>0</v>
          </cell>
          <cell r="E1274">
            <v>0</v>
          </cell>
          <cell r="F1274">
            <v>0</v>
          </cell>
          <cell r="G1274">
            <v>0</v>
          </cell>
          <cell r="H1274" t="str">
            <v>לא</v>
          </cell>
          <cell r="I1274">
            <v>0</v>
          </cell>
          <cell r="J1274">
            <v>0</v>
          </cell>
          <cell r="K1274">
            <v>0</v>
          </cell>
          <cell r="L1274" t="str">
            <v>לא</v>
          </cell>
          <cell r="M1274">
            <v>0</v>
          </cell>
          <cell r="N1274">
            <v>0</v>
          </cell>
          <cell r="O1274">
            <v>0</v>
          </cell>
          <cell r="P1274">
            <v>0</v>
          </cell>
        </row>
        <row r="1275">
          <cell r="A1275">
            <v>580702348</v>
          </cell>
          <cell r="B1275">
            <v>8.7000000000000011</v>
          </cell>
          <cell r="C1275">
            <v>97000.947374288473</v>
          </cell>
          <cell r="E1275">
            <v>116990.82190429718</v>
          </cell>
          <cell r="F1275">
            <v>0.82913296782921009</v>
          </cell>
          <cell r="G1275">
            <v>97000.947374288473</v>
          </cell>
          <cell r="H1275" t="str">
            <v>לא</v>
          </cell>
          <cell r="I1275">
            <v>93317.64017134055</v>
          </cell>
          <cell r="J1275">
            <v>0.79764923993505943</v>
          </cell>
          <cell r="K1275">
            <v>93592.657523437752</v>
          </cell>
          <cell r="L1275" t="str">
            <v>כן</v>
          </cell>
          <cell r="M1275">
            <v>93592.657523437752</v>
          </cell>
          <cell r="N1275">
            <v>0.8</v>
          </cell>
          <cell r="O1275">
            <v>0</v>
          </cell>
          <cell r="P1275">
            <v>93592.657523437752</v>
          </cell>
        </row>
        <row r="1276">
          <cell r="A1276">
            <v>580702462</v>
          </cell>
          <cell r="B1276">
            <v>0</v>
          </cell>
          <cell r="C1276">
            <v>0</v>
          </cell>
          <cell r="E1276">
            <v>128019.1</v>
          </cell>
          <cell r="F1276">
            <v>0</v>
          </cell>
          <cell r="G1276">
            <v>0</v>
          </cell>
          <cell r="H1276" t="str">
            <v>לא</v>
          </cell>
          <cell r="I1276">
            <v>0</v>
          </cell>
          <cell r="J1276">
            <v>0</v>
          </cell>
          <cell r="K1276">
            <v>0</v>
          </cell>
          <cell r="L1276" t="str">
            <v>לא</v>
          </cell>
          <cell r="M1276">
            <v>0</v>
          </cell>
          <cell r="N1276">
            <v>0</v>
          </cell>
          <cell r="O1276">
            <v>0</v>
          </cell>
          <cell r="P1276">
            <v>0</v>
          </cell>
        </row>
        <row r="1277">
          <cell r="A1277">
            <v>580703312</v>
          </cell>
          <cell r="B1277">
            <v>41.02</v>
          </cell>
          <cell r="C1277">
            <v>37820.898839752699</v>
          </cell>
          <cell r="E1277">
            <v>31700.521139374301</v>
          </cell>
          <cell r="F1277">
            <v>1.1930686777504251</v>
          </cell>
          <cell r="G1277">
            <v>37820.898839752699</v>
          </cell>
          <cell r="H1277" t="str">
            <v>לא</v>
          </cell>
          <cell r="I1277">
            <v>36384.768648354679</v>
          </cell>
          <cell r="J1277">
            <v>1.1477656309934352</v>
          </cell>
          <cell r="K1277">
            <v>36384.768648354679</v>
          </cell>
          <cell r="L1277" t="str">
            <v>לא</v>
          </cell>
          <cell r="M1277">
            <v>36371.107803463492</v>
          </cell>
          <cell r="N1277">
            <v>1.1473346965986622</v>
          </cell>
          <cell r="O1277">
            <v>-154.68378045219993</v>
          </cell>
          <cell r="P1277">
            <v>36216.424023011292</v>
          </cell>
        </row>
        <row r="1278">
          <cell r="A1278">
            <v>580703445</v>
          </cell>
          <cell r="B1278">
            <v>0</v>
          </cell>
          <cell r="C1278">
            <v>0</v>
          </cell>
          <cell r="E1278">
            <v>0</v>
          </cell>
          <cell r="F1278">
            <v>0</v>
          </cell>
          <cell r="G1278">
            <v>0</v>
          </cell>
          <cell r="H1278" t="str">
            <v>לא</v>
          </cell>
          <cell r="I1278">
            <v>0</v>
          </cell>
          <cell r="J1278">
            <v>0</v>
          </cell>
          <cell r="K1278">
            <v>0</v>
          </cell>
          <cell r="L1278" t="str">
            <v>לא</v>
          </cell>
          <cell r="M1278">
            <v>0</v>
          </cell>
          <cell r="N1278">
            <v>0</v>
          </cell>
          <cell r="O1278">
            <v>0</v>
          </cell>
          <cell r="P1278">
            <v>0</v>
          </cell>
        </row>
        <row r="1279">
          <cell r="A1279">
            <v>580703742</v>
          </cell>
          <cell r="B1279">
            <v>0</v>
          </cell>
          <cell r="C1279">
            <v>0</v>
          </cell>
          <cell r="E1279">
            <v>0</v>
          </cell>
          <cell r="F1279">
            <v>0</v>
          </cell>
          <cell r="G1279">
            <v>0</v>
          </cell>
          <cell r="H1279" t="str">
            <v>לא</v>
          </cell>
          <cell r="I1279">
            <v>0</v>
          </cell>
          <cell r="J1279">
            <v>0</v>
          </cell>
          <cell r="K1279">
            <v>0</v>
          </cell>
          <cell r="L1279" t="str">
            <v>לא</v>
          </cell>
          <cell r="M1279">
            <v>0</v>
          </cell>
          <cell r="N1279">
            <v>0</v>
          </cell>
          <cell r="O1279">
            <v>0</v>
          </cell>
          <cell r="P1279">
            <v>0</v>
          </cell>
        </row>
        <row r="1280">
          <cell r="A1280">
            <v>580703932</v>
          </cell>
          <cell r="B1280">
            <v>3</v>
          </cell>
          <cell r="C1280">
            <v>33448.602542858098</v>
          </cell>
          <cell r="E1280">
            <v>18279.815922546433</v>
          </cell>
          <cell r="F1280">
            <v>1.8298106876230844</v>
          </cell>
          <cell r="G1280">
            <v>33448.602542858098</v>
          </cell>
          <cell r="H1280" t="str">
            <v>לא</v>
          </cell>
          <cell r="I1280">
            <v>32178.496610807088</v>
          </cell>
          <cell r="J1280">
            <v>1.7603293570980625</v>
          </cell>
          <cell r="K1280">
            <v>32178.496610807088</v>
          </cell>
          <cell r="L1280" t="str">
            <v>לא</v>
          </cell>
          <cell r="M1280">
            <v>32166.415031966219</v>
          </cell>
          <cell r="N1280">
            <v>1.7596684325629326</v>
          </cell>
          <cell r="O1280">
            <v>-136.80151585223905</v>
          </cell>
          <cell r="P1280">
            <v>32029.613516113979</v>
          </cell>
        </row>
        <row r="1281">
          <cell r="A1281">
            <v>580704245</v>
          </cell>
          <cell r="B1281">
            <v>0</v>
          </cell>
          <cell r="C1281">
            <v>0</v>
          </cell>
          <cell r="E1281">
            <v>0</v>
          </cell>
          <cell r="F1281">
            <v>0</v>
          </cell>
          <cell r="G1281">
            <v>0</v>
          </cell>
          <cell r="H1281" t="str">
            <v>לא</v>
          </cell>
          <cell r="I1281">
            <v>0</v>
          </cell>
          <cell r="J1281">
            <v>0</v>
          </cell>
          <cell r="K1281">
            <v>0</v>
          </cell>
          <cell r="L1281" t="str">
            <v>לא</v>
          </cell>
          <cell r="M1281">
            <v>0</v>
          </cell>
          <cell r="N1281">
            <v>0</v>
          </cell>
          <cell r="O1281">
            <v>0</v>
          </cell>
          <cell r="P1281">
            <v>0</v>
          </cell>
        </row>
        <row r="1282">
          <cell r="A1282">
            <v>580704435</v>
          </cell>
          <cell r="B1282">
            <v>0</v>
          </cell>
          <cell r="C1282">
            <v>0</v>
          </cell>
          <cell r="E1282">
            <v>0</v>
          </cell>
          <cell r="F1282">
            <v>0</v>
          </cell>
          <cell r="G1282">
            <v>0</v>
          </cell>
          <cell r="H1282" t="str">
            <v>לא</v>
          </cell>
          <cell r="I1282">
            <v>0</v>
          </cell>
          <cell r="J1282">
            <v>0</v>
          </cell>
          <cell r="K1282">
            <v>0</v>
          </cell>
          <cell r="L1282" t="str">
            <v>לא</v>
          </cell>
          <cell r="M1282">
            <v>0</v>
          </cell>
          <cell r="N1282">
            <v>0</v>
          </cell>
          <cell r="O1282">
            <v>0</v>
          </cell>
          <cell r="P1282">
            <v>0</v>
          </cell>
        </row>
        <row r="1283">
          <cell r="A1283">
            <v>580704450</v>
          </cell>
          <cell r="B1283">
            <v>3.5</v>
          </cell>
          <cell r="C1283">
            <v>39023.369633334449</v>
          </cell>
          <cell r="E1283">
            <v>33512.995858001799</v>
          </cell>
          <cell r="F1283">
            <v>1.1644249830328719</v>
          </cell>
          <cell r="G1283">
            <v>39023.369633334449</v>
          </cell>
          <cell r="H1283" t="str">
            <v>לא</v>
          </cell>
          <cell r="I1283">
            <v>37541.579379274939</v>
          </cell>
          <cell r="J1283">
            <v>1.1202095908805851</v>
          </cell>
          <cell r="K1283">
            <v>37541.579379274939</v>
          </cell>
          <cell r="L1283" t="str">
            <v>לא</v>
          </cell>
          <cell r="M1283">
            <v>37527.484203960594</v>
          </cell>
          <cell r="N1283">
            <v>1.1197890025400479</v>
          </cell>
          <cell r="O1283">
            <v>-159.6017684942789</v>
          </cell>
          <cell r="P1283">
            <v>37367.882435466316</v>
          </cell>
        </row>
        <row r="1284">
          <cell r="A1284">
            <v>580704773</v>
          </cell>
          <cell r="B1284">
            <v>7.6950000000000003</v>
          </cell>
          <cell r="C1284">
            <v>85795.665522431023</v>
          </cell>
          <cell r="E1284">
            <v>66264.332719230821</v>
          </cell>
          <cell r="F1284">
            <v>1.2947488037939894</v>
          </cell>
          <cell r="G1284">
            <v>85795.665522431023</v>
          </cell>
          <cell r="H1284" t="str">
            <v>לא</v>
          </cell>
          <cell r="I1284">
            <v>82537.843806720179</v>
          </cell>
          <cell r="J1284">
            <v>1.2455847726776634</v>
          </cell>
          <cell r="K1284">
            <v>82537.843806720179</v>
          </cell>
          <cell r="L1284" t="str">
            <v>לא</v>
          </cell>
          <cell r="M1284">
            <v>82506.854556993349</v>
          </cell>
          <cell r="N1284">
            <v>1.2451171115928059</v>
          </cell>
          <cell r="O1284">
            <v>-350.89588816099314</v>
          </cell>
          <cell r="P1284">
            <v>82155.958668832362</v>
          </cell>
        </row>
        <row r="1285">
          <cell r="A1285">
            <v>580705572</v>
          </cell>
          <cell r="B1285">
            <v>0</v>
          </cell>
          <cell r="C1285">
            <v>0</v>
          </cell>
          <cell r="E1285">
            <v>0</v>
          </cell>
          <cell r="F1285">
            <v>0</v>
          </cell>
          <cell r="G1285">
            <v>0</v>
          </cell>
          <cell r="H1285" t="str">
            <v>לא</v>
          </cell>
          <cell r="I1285">
            <v>0</v>
          </cell>
          <cell r="J1285">
            <v>0</v>
          </cell>
          <cell r="K1285">
            <v>0</v>
          </cell>
          <cell r="L1285" t="str">
            <v>לא</v>
          </cell>
          <cell r="M1285">
            <v>0</v>
          </cell>
          <cell r="N1285">
            <v>0</v>
          </cell>
          <cell r="O1285">
            <v>0</v>
          </cell>
          <cell r="P1285">
            <v>0</v>
          </cell>
        </row>
        <row r="1286">
          <cell r="A1286">
            <v>580705580</v>
          </cell>
          <cell r="B1286">
            <v>1.8</v>
          </cell>
          <cell r="C1286">
            <v>20069.161525714859</v>
          </cell>
          <cell r="E1286">
            <v>0</v>
          </cell>
          <cell r="F1286">
            <v>0</v>
          </cell>
          <cell r="G1286">
            <v>20069.161525714859</v>
          </cell>
          <cell r="H1286" t="str">
            <v>לא</v>
          </cell>
          <cell r="I1286">
            <v>19307.097966484253</v>
          </cell>
          <cell r="J1286">
            <v>0</v>
          </cell>
          <cell r="K1286">
            <v>19307.097966484253</v>
          </cell>
          <cell r="L1286" t="str">
            <v>לא</v>
          </cell>
          <cell r="M1286">
            <v>19299.849019179732</v>
          </cell>
          <cell r="N1286">
            <v>0</v>
          </cell>
          <cell r="O1286">
            <v>-82.080909511343421</v>
          </cell>
          <cell r="P1286">
            <v>19217.768109668388</v>
          </cell>
        </row>
        <row r="1287">
          <cell r="A1287">
            <v>580705960</v>
          </cell>
          <cell r="B1287">
            <v>354.5</v>
          </cell>
          <cell r="C1287">
            <v>65550.655980731797</v>
          </cell>
          <cell r="E1287">
            <v>59843.475503455338</v>
          </cell>
          <cell r="F1287">
            <v>1.0953684663075247</v>
          </cell>
          <cell r="G1287">
            <v>65550.655980731797</v>
          </cell>
          <cell r="H1287" t="str">
            <v>לא</v>
          </cell>
          <cell r="I1287">
            <v>63061.575101963092</v>
          </cell>
          <cell r="J1287">
            <v>1.0537752791166339</v>
          </cell>
          <cell r="K1287">
            <v>63061.575101963092</v>
          </cell>
          <cell r="L1287" t="str">
            <v>לא</v>
          </cell>
          <cell r="M1287">
            <v>63037.89831554766</v>
          </cell>
          <cell r="N1287">
            <v>1.0533796338735018</v>
          </cell>
          <cell r="O1287">
            <v>-268.09577744788214</v>
          </cell>
          <cell r="P1287">
            <v>62769.802538099779</v>
          </cell>
        </row>
        <row r="1288">
          <cell r="A1288">
            <v>580706208</v>
          </cell>
          <cell r="B1288">
            <v>140.69999999999999</v>
          </cell>
          <cell r="C1288">
            <v>7067.5850677395902</v>
          </cell>
          <cell r="E1288">
            <v>0</v>
          </cell>
          <cell r="F1288">
            <v>0</v>
          </cell>
          <cell r="G1288">
            <v>7067.5850677395902</v>
          </cell>
          <cell r="H1288" t="str">
            <v>לא</v>
          </cell>
          <cell r="I1288">
            <v>6799.2156580367664</v>
          </cell>
          <cell r="J1288">
            <v>0</v>
          </cell>
          <cell r="K1288">
            <v>6799.2156580367664</v>
          </cell>
          <cell r="L1288" t="str">
            <v>לא</v>
          </cell>
          <cell r="M1288">
            <v>6796.6628582269377</v>
          </cell>
          <cell r="N1288">
            <v>0</v>
          </cell>
          <cell r="O1288">
            <v>-28.905732293078035</v>
          </cell>
          <cell r="P1288">
            <v>6767.7571259338592</v>
          </cell>
        </row>
        <row r="1289">
          <cell r="A1289">
            <v>580706380</v>
          </cell>
          <cell r="B1289">
            <v>33</v>
          </cell>
          <cell r="C1289">
            <v>367934.62797143916</v>
          </cell>
          <cell r="E1289">
            <v>402155.95029602159</v>
          </cell>
          <cell r="F1289">
            <v>0.91490534381154232</v>
          </cell>
          <cell r="G1289">
            <v>367934.62797143916</v>
          </cell>
          <cell r="H1289" t="str">
            <v>לא</v>
          </cell>
          <cell r="I1289">
            <v>353963.46271887806</v>
          </cell>
          <cell r="J1289">
            <v>0.88016467854903135</v>
          </cell>
          <cell r="K1289">
            <v>353963.46271887806</v>
          </cell>
          <cell r="L1289" t="str">
            <v>לא</v>
          </cell>
          <cell r="M1289">
            <v>353830.56535162852</v>
          </cell>
          <cell r="N1289">
            <v>0.87983421628146641</v>
          </cell>
          <cell r="O1289">
            <v>-1504.8166743746299</v>
          </cell>
          <cell r="P1289">
            <v>352325.7486772539</v>
          </cell>
        </row>
        <row r="1290">
          <cell r="A1290">
            <v>580706687</v>
          </cell>
          <cell r="B1290">
            <v>1.38</v>
          </cell>
          <cell r="C1290">
            <v>15386.357169714725</v>
          </cell>
          <cell r="E1290">
            <v>0</v>
          </cell>
          <cell r="F1290">
            <v>0</v>
          </cell>
          <cell r="G1290">
            <v>15386.357169714725</v>
          </cell>
          <cell r="H1290" t="str">
            <v>לא</v>
          </cell>
          <cell r="I1290">
            <v>14802.10844097126</v>
          </cell>
          <cell r="J1290">
            <v>0</v>
          </cell>
          <cell r="K1290">
            <v>14802.10844097126</v>
          </cell>
          <cell r="L1290" t="str">
            <v>לא</v>
          </cell>
          <cell r="M1290">
            <v>14796.550914704461</v>
          </cell>
          <cell r="N1290">
            <v>0</v>
          </cell>
          <cell r="O1290">
            <v>-62.928697292029959</v>
          </cell>
          <cell r="P1290">
            <v>14733.62221741243</v>
          </cell>
        </row>
        <row r="1291">
          <cell r="A1291">
            <v>580706851</v>
          </cell>
          <cell r="B1291">
            <v>0</v>
          </cell>
          <cell r="C1291">
            <v>0</v>
          </cell>
          <cell r="E1291">
            <v>0</v>
          </cell>
          <cell r="F1291">
            <v>0</v>
          </cell>
          <cell r="G1291">
            <v>0</v>
          </cell>
          <cell r="H1291" t="str">
            <v>לא</v>
          </cell>
          <cell r="I1291">
            <v>0</v>
          </cell>
          <cell r="J1291">
            <v>0</v>
          </cell>
          <cell r="K1291">
            <v>0</v>
          </cell>
          <cell r="L1291" t="str">
            <v>לא</v>
          </cell>
          <cell r="M1291">
            <v>0</v>
          </cell>
          <cell r="N1291">
            <v>0</v>
          </cell>
          <cell r="O1291">
            <v>0</v>
          </cell>
          <cell r="P1291">
            <v>0</v>
          </cell>
        </row>
        <row r="1292">
          <cell r="A1292">
            <v>580706943</v>
          </cell>
          <cell r="B1292">
            <v>116.652</v>
          </cell>
          <cell r="C1292">
            <v>75003.942719320941</v>
          </cell>
          <cell r="E1292">
            <v>4572.9588253608927</v>
          </cell>
          <cell r="F1292">
            <v>16.401622140868874</v>
          </cell>
          <cell r="G1292">
            <v>75003.942719320941</v>
          </cell>
          <cell r="H1292" t="str">
            <v>לא</v>
          </cell>
          <cell r="I1292">
            <v>72155.902881095652</v>
          </cell>
          <cell r="J1292">
            <v>15.778821904306385</v>
          </cell>
          <cell r="K1292">
            <v>72155.902881095652</v>
          </cell>
          <cell r="L1292" t="str">
            <v>לא</v>
          </cell>
          <cell r="M1292">
            <v>72128.811583449409</v>
          </cell>
          <cell r="N1292">
            <v>15.772897666043841</v>
          </cell>
          <cell r="O1292">
            <v>-306.75879644749028</v>
          </cell>
          <cell r="P1292">
            <v>71822.052787001914</v>
          </cell>
        </row>
        <row r="1293">
          <cell r="A1293">
            <v>580707008</v>
          </cell>
          <cell r="B1293">
            <v>4.125</v>
          </cell>
          <cell r="C1293">
            <v>45991.828496429887</v>
          </cell>
          <cell r="E1293">
            <v>0</v>
          </cell>
          <cell r="F1293">
            <v>0</v>
          </cell>
          <cell r="G1293">
            <v>45991.828496429887</v>
          </cell>
          <cell r="H1293" t="str">
            <v>לא</v>
          </cell>
          <cell r="I1293">
            <v>44245.43283985975</v>
          </cell>
          <cell r="J1293">
            <v>0</v>
          </cell>
          <cell r="K1293">
            <v>44245.43283985975</v>
          </cell>
          <cell r="L1293" t="str">
            <v>לא</v>
          </cell>
          <cell r="M1293">
            <v>44228.820668953558</v>
          </cell>
          <cell r="N1293">
            <v>0</v>
          </cell>
          <cell r="O1293">
            <v>-188.10208429682871</v>
          </cell>
          <cell r="P1293">
            <v>44040.71858465673</v>
          </cell>
        </row>
        <row r="1294">
          <cell r="A1294">
            <v>580707115</v>
          </cell>
          <cell r="B1294">
            <v>0</v>
          </cell>
          <cell r="C1294">
            <v>0</v>
          </cell>
          <cell r="E1294">
            <v>0</v>
          </cell>
          <cell r="F1294">
            <v>0</v>
          </cell>
          <cell r="G1294">
            <v>0</v>
          </cell>
          <cell r="H1294" t="str">
            <v>לא</v>
          </cell>
          <cell r="I1294">
            <v>0</v>
          </cell>
          <cell r="J1294">
            <v>0</v>
          </cell>
          <cell r="K1294">
            <v>0</v>
          </cell>
          <cell r="L1294" t="str">
            <v>לא</v>
          </cell>
          <cell r="M1294">
            <v>0</v>
          </cell>
          <cell r="N1294">
            <v>0</v>
          </cell>
          <cell r="O1294">
            <v>0</v>
          </cell>
          <cell r="P1294">
            <v>0</v>
          </cell>
        </row>
        <row r="1295">
          <cell r="A1295">
            <v>580707131</v>
          </cell>
          <cell r="B1295">
            <v>7.1749999999999998</v>
          </cell>
          <cell r="C1295">
            <v>79997.907748335623</v>
          </cell>
          <cell r="E1295">
            <v>63674.69213020341</v>
          </cell>
          <cell r="F1295">
            <v>1.2563532711670462</v>
          </cell>
          <cell r="G1295">
            <v>79997.907748335623</v>
          </cell>
          <cell r="H1295" t="str">
            <v>לא</v>
          </cell>
          <cell r="I1295">
            <v>76960.237727513624</v>
          </cell>
          <cell r="J1295">
            <v>1.2086471901606315</v>
          </cell>
          <cell r="K1295">
            <v>76960.237727513624</v>
          </cell>
          <cell r="L1295" t="str">
            <v>לא</v>
          </cell>
          <cell r="M1295">
            <v>76931.342618119219</v>
          </cell>
          <cell r="N1295">
            <v>1.2081933974774204</v>
          </cell>
          <cell r="O1295">
            <v>-327.18362541327173</v>
          </cell>
          <cell r="P1295">
            <v>76604.158992705954</v>
          </cell>
        </row>
        <row r="1296">
          <cell r="A1296">
            <v>580707370</v>
          </cell>
          <cell r="B1296">
            <v>0</v>
          </cell>
          <cell r="C1296">
            <v>0</v>
          </cell>
          <cell r="E1296">
            <v>5667.4376600607357</v>
          </cell>
          <cell r="F1296">
            <v>0</v>
          </cell>
          <cell r="G1296">
            <v>0</v>
          </cell>
          <cell r="H1296" t="str">
            <v>לא</v>
          </cell>
          <cell r="I1296">
            <v>0</v>
          </cell>
          <cell r="J1296">
            <v>0</v>
          </cell>
          <cell r="K1296">
            <v>0</v>
          </cell>
          <cell r="L1296" t="str">
            <v>לא</v>
          </cell>
          <cell r="M1296">
            <v>0</v>
          </cell>
          <cell r="N1296">
            <v>0</v>
          </cell>
          <cell r="O1296">
            <v>0</v>
          </cell>
          <cell r="P1296">
            <v>0</v>
          </cell>
        </row>
        <row r="1297">
          <cell r="A1297">
            <v>580707396</v>
          </cell>
          <cell r="B1297">
            <v>0</v>
          </cell>
          <cell r="C1297">
            <v>0</v>
          </cell>
          <cell r="E1297">
            <v>0</v>
          </cell>
          <cell r="F1297">
            <v>0</v>
          </cell>
          <cell r="G1297">
            <v>0</v>
          </cell>
          <cell r="H1297" t="str">
            <v>לא</v>
          </cell>
          <cell r="I1297">
            <v>0</v>
          </cell>
          <cell r="J1297">
            <v>0</v>
          </cell>
          <cell r="K1297">
            <v>0</v>
          </cell>
          <cell r="L1297" t="str">
            <v>לא</v>
          </cell>
          <cell r="M1297">
            <v>0</v>
          </cell>
          <cell r="N1297">
            <v>0</v>
          </cell>
          <cell r="O1297">
            <v>0</v>
          </cell>
          <cell r="P1297">
            <v>0</v>
          </cell>
        </row>
        <row r="1298">
          <cell r="A1298">
            <v>580707453</v>
          </cell>
          <cell r="B1298">
            <v>653.41999999999996</v>
          </cell>
          <cell r="C1298">
            <v>70394.295326491163</v>
          </cell>
          <cell r="E1298">
            <v>60529.880201024673</v>
          </cell>
          <cell r="F1298">
            <v>1.1629676961643731</v>
          </cell>
          <cell r="G1298">
            <v>70394.295326491163</v>
          </cell>
          <cell r="H1298" t="str">
            <v>לא</v>
          </cell>
          <cell r="I1298">
            <v>67721.292412179057</v>
          </cell>
          <cell r="J1298">
            <v>1.1188076399171965</v>
          </cell>
          <cell r="K1298">
            <v>67721.292412179057</v>
          </cell>
          <cell r="L1298" t="str">
            <v>לא</v>
          </cell>
          <cell r="M1298">
            <v>67695.866111398791</v>
          </cell>
          <cell r="N1298">
            <v>1.1183875779462191</v>
          </cell>
          <cell r="O1298">
            <v>-287.90578905875316</v>
          </cell>
          <cell r="P1298">
            <v>67407.960322340034</v>
          </cell>
        </row>
        <row r="1299">
          <cell r="A1299">
            <v>580707610</v>
          </cell>
          <cell r="B1299">
            <v>0</v>
          </cell>
          <cell r="C1299">
            <v>0</v>
          </cell>
          <cell r="E1299">
            <v>0</v>
          </cell>
          <cell r="F1299">
            <v>0</v>
          </cell>
          <cell r="G1299">
            <v>0</v>
          </cell>
          <cell r="H1299" t="str">
            <v>לא</v>
          </cell>
          <cell r="I1299">
            <v>0</v>
          </cell>
          <cell r="J1299">
            <v>0</v>
          </cell>
          <cell r="K1299">
            <v>0</v>
          </cell>
          <cell r="L1299" t="str">
            <v>לא</v>
          </cell>
          <cell r="M1299">
            <v>0</v>
          </cell>
          <cell r="N1299">
            <v>0</v>
          </cell>
          <cell r="O1299">
            <v>0</v>
          </cell>
          <cell r="P1299">
            <v>0</v>
          </cell>
        </row>
        <row r="1300">
          <cell r="A1300">
            <v>580708535</v>
          </cell>
          <cell r="B1300">
            <v>0</v>
          </cell>
          <cell r="C1300">
            <v>0</v>
          </cell>
          <cell r="E1300">
            <v>0</v>
          </cell>
          <cell r="F1300">
            <v>0</v>
          </cell>
          <cell r="G1300">
            <v>0</v>
          </cell>
          <cell r="H1300" t="str">
            <v>לא</v>
          </cell>
          <cell r="I1300">
            <v>0</v>
          </cell>
          <cell r="J1300">
            <v>0</v>
          </cell>
          <cell r="K1300">
            <v>0</v>
          </cell>
          <cell r="L1300" t="str">
            <v>לא</v>
          </cell>
          <cell r="M1300">
            <v>0</v>
          </cell>
          <cell r="N1300">
            <v>0</v>
          </cell>
          <cell r="O1300">
            <v>0</v>
          </cell>
          <cell r="P1300">
            <v>0</v>
          </cell>
        </row>
        <row r="1301">
          <cell r="A1301">
            <v>580708717</v>
          </cell>
          <cell r="B1301">
            <v>51.810000000000009</v>
          </cell>
          <cell r="C1301">
            <v>254871.36198665155</v>
          </cell>
          <cell r="E1301">
            <v>253537.40915000383</v>
          </cell>
          <cell r="F1301">
            <v>1.0052613649446047</v>
          </cell>
          <cell r="G1301">
            <v>254871.36198665155</v>
          </cell>
          <cell r="H1301" t="str">
            <v>לא</v>
          </cell>
          <cell r="I1301">
            <v>245193.42018461699</v>
          </cell>
          <cell r="J1301">
            <v>0.96708971274353372</v>
          </cell>
          <cell r="K1301">
            <v>245193.42018461699</v>
          </cell>
          <cell r="L1301" t="str">
            <v>לא</v>
          </cell>
          <cell r="M1301">
            <v>245101.36107840543</v>
          </cell>
          <cell r="N1301">
            <v>0.96672661403348459</v>
          </cell>
          <cell r="O1301">
            <v>-1042.3989648722525</v>
          </cell>
          <cell r="P1301">
            <v>244058.96211353317</v>
          </cell>
        </row>
        <row r="1302">
          <cell r="A1302">
            <v>580708899</v>
          </cell>
          <cell r="B1302">
            <v>0</v>
          </cell>
          <cell r="C1302">
            <v>0</v>
          </cell>
          <cell r="E1302">
            <v>0</v>
          </cell>
          <cell r="F1302">
            <v>0</v>
          </cell>
          <cell r="G1302">
            <v>0</v>
          </cell>
          <cell r="H1302" t="str">
            <v>לא</v>
          </cell>
          <cell r="I1302">
            <v>0</v>
          </cell>
          <cell r="J1302">
            <v>0</v>
          </cell>
          <cell r="K1302">
            <v>0</v>
          </cell>
          <cell r="L1302" t="str">
            <v>לא</v>
          </cell>
          <cell r="M1302">
            <v>0</v>
          </cell>
          <cell r="N1302">
            <v>0</v>
          </cell>
          <cell r="O1302">
            <v>0</v>
          </cell>
          <cell r="P1302">
            <v>0</v>
          </cell>
        </row>
        <row r="1303">
          <cell r="A1303">
            <v>580708956</v>
          </cell>
          <cell r="B1303">
            <v>0</v>
          </cell>
          <cell r="C1303">
            <v>0</v>
          </cell>
          <cell r="E1303">
            <v>0</v>
          </cell>
          <cell r="F1303">
            <v>0</v>
          </cell>
          <cell r="G1303">
            <v>0</v>
          </cell>
          <cell r="H1303" t="str">
            <v>לא</v>
          </cell>
          <cell r="I1303">
            <v>0</v>
          </cell>
          <cell r="J1303">
            <v>0</v>
          </cell>
          <cell r="K1303">
            <v>0</v>
          </cell>
          <cell r="L1303" t="str">
            <v>לא</v>
          </cell>
          <cell r="M1303">
            <v>0</v>
          </cell>
          <cell r="N1303">
            <v>0</v>
          </cell>
          <cell r="O1303">
            <v>0</v>
          </cell>
          <cell r="P1303">
            <v>0</v>
          </cell>
        </row>
        <row r="1304">
          <cell r="A1304">
            <v>580709046</v>
          </cell>
          <cell r="B1304">
            <v>11.100000000000001</v>
          </cell>
          <cell r="C1304">
            <v>123759.82940857497</v>
          </cell>
          <cell r="E1304">
            <v>114705.84491397886</v>
          </cell>
          <cell r="F1304">
            <v>1.0789321982797471</v>
          </cell>
          <cell r="G1304">
            <v>123759.82940857497</v>
          </cell>
          <cell r="H1304" t="str">
            <v>לא</v>
          </cell>
          <cell r="I1304">
            <v>119060.43745998623</v>
          </cell>
          <cell r="J1304">
            <v>1.0379631268944753</v>
          </cell>
          <cell r="K1304">
            <v>119060.43745998623</v>
          </cell>
          <cell r="L1304" t="str">
            <v>לא</v>
          </cell>
          <cell r="M1304">
            <v>119015.73561827502</v>
          </cell>
          <cell r="N1304">
            <v>1.0375734184036418</v>
          </cell>
          <cell r="O1304">
            <v>-506.16560865328444</v>
          </cell>
          <cell r="P1304">
            <v>118509.57000962173</v>
          </cell>
        </row>
        <row r="1305">
          <cell r="A1305">
            <v>580710721</v>
          </cell>
          <cell r="B1305">
            <v>0</v>
          </cell>
          <cell r="C1305">
            <v>0</v>
          </cell>
          <cell r="E1305">
            <v>0</v>
          </cell>
          <cell r="F1305">
            <v>0</v>
          </cell>
          <cell r="G1305">
            <v>0</v>
          </cell>
          <cell r="H1305" t="str">
            <v>לא</v>
          </cell>
          <cell r="I1305">
            <v>0</v>
          </cell>
          <cell r="J1305">
            <v>0</v>
          </cell>
          <cell r="K1305">
            <v>0</v>
          </cell>
          <cell r="L1305" t="str">
            <v>לא</v>
          </cell>
          <cell r="M1305">
            <v>0</v>
          </cell>
          <cell r="N1305">
            <v>0</v>
          </cell>
          <cell r="O1305">
            <v>0</v>
          </cell>
          <cell r="P1305">
            <v>0</v>
          </cell>
        </row>
        <row r="1306">
          <cell r="A1306">
            <v>580711638</v>
          </cell>
          <cell r="B1306">
            <v>0</v>
          </cell>
          <cell r="C1306">
            <v>0</v>
          </cell>
          <cell r="E1306">
            <v>0</v>
          </cell>
          <cell r="F1306">
            <v>0</v>
          </cell>
          <cell r="G1306">
            <v>0</v>
          </cell>
          <cell r="H1306" t="str">
            <v>לא</v>
          </cell>
          <cell r="I1306">
            <v>0</v>
          </cell>
          <cell r="J1306">
            <v>0</v>
          </cell>
          <cell r="K1306">
            <v>0</v>
          </cell>
          <cell r="L1306" t="str">
            <v>לא</v>
          </cell>
          <cell r="M1306">
            <v>0</v>
          </cell>
          <cell r="N1306">
            <v>0</v>
          </cell>
          <cell r="O1306">
            <v>0</v>
          </cell>
          <cell r="P1306">
            <v>0</v>
          </cell>
        </row>
        <row r="1307">
          <cell r="A1307">
            <v>580711844</v>
          </cell>
          <cell r="B1307">
            <v>42.4</v>
          </cell>
          <cell r="C1307">
            <v>2512.9797891788394</v>
          </cell>
          <cell r="E1307">
            <v>0</v>
          </cell>
          <cell r="F1307">
            <v>0</v>
          </cell>
          <cell r="G1307">
            <v>2512.9797891788394</v>
          </cell>
          <cell r="H1307" t="str">
            <v>לא</v>
          </cell>
          <cell r="I1307">
            <v>2417.557251472796</v>
          </cell>
          <cell r="J1307">
            <v>0</v>
          </cell>
          <cell r="K1307">
            <v>2417.557251472796</v>
          </cell>
          <cell r="L1307" t="str">
            <v>לא</v>
          </cell>
          <cell r="M1307">
            <v>2416.6495674100743</v>
          </cell>
          <cell r="N1307">
            <v>0</v>
          </cell>
          <cell r="O1307">
            <v>-10.277841773067099</v>
          </cell>
          <cell r="P1307">
            <v>2406.3717256370073</v>
          </cell>
        </row>
        <row r="1308">
          <cell r="A1308">
            <v>580714673</v>
          </cell>
          <cell r="B1308">
            <v>0</v>
          </cell>
          <cell r="C1308">
            <v>0</v>
          </cell>
          <cell r="E1308">
            <v>0</v>
          </cell>
          <cell r="F1308">
            <v>0</v>
          </cell>
          <cell r="G1308">
            <v>0</v>
          </cell>
          <cell r="H1308" t="str">
            <v>לא</v>
          </cell>
          <cell r="I1308">
            <v>0</v>
          </cell>
          <cell r="J1308">
            <v>0</v>
          </cell>
          <cell r="K1308">
            <v>0</v>
          </cell>
          <cell r="L1308" t="str">
            <v>לא</v>
          </cell>
          <cell r="M1308">
            <v>0</v>
          </cell>
          <cell r="N1308">
            <v>0</v>
          </cell>
          <cell r="O1308">
            <v>0</v>
          </cell>
          <cell r="P1308">
            <v>0</v>
          </cell>
        </row>
        <row r="1309">
          <cell r="A1309">
            <v>580715647</v>
          </cell>
          <cell r="B1309">
            <v>0</v>
          </cell>
          <cell r="C1309">
            <v>0</v>
          </cell>
          <cell r="E1309">
            <v>0</v>
          </cell>
          <cell r="F1309">
            <v>0</v>
          </cell>
          <cell r="G1309">
            <v>0</v>
          </cell>
          <cell r="H1309" t="str">
            <v>לא</v>
          </cell>
          <cell r="I1309">
            <v>0</v>
          </cell>
          <cell r="J1309">
            <v>0</v>
          </cell>
          <cell r="K1309">
            <v>0</v>
          </cell>
          <cell r="L1309" t="str">
            <v>לא</v>
          </cell>
          <cell r="M1309">
            <v>0</v>
          </cell>
          <cell r="N1309">
            <v>0</v>
          </cell>
          <cell r="O1309">
            <v>0</v>
          </cell>
          <cell r="P1309">
            <v>0</v>
          </cell>
        </row>
        <row r="1310">
          <cell r="A1310">
            <v>580717387</v>
          </cell>
          <cell r="B1310">
            <v>36.6</v>
          </cell>
          <cell r="C1310">
            <v>86223.600546031346</v>
          </cell>
          <cell r="E1310">
            <v>66228.47265649114</v>
          </cell>
          <cell r="F1310">
            <v>1.301911354550624</v>
          </cell>
          <cell r="G1310">
            <v>86223.600546031346</v>
          </cell>
          <cell r="H1310" t="str">
            <v>לא</v>
          </cell>
          <cell r="I1310">
            <v>82949.529337944536</v>
          </cell>
          <cell r="J1310">
            <v>1.2524753479999593</v>
          </cell>
          <cell r="K1310">
            <v>82949.529337944536</v>
          </cell>
          <cell r="L1310" t="str">
            <v>לא</v>
          </cell>
          <cell r="M1310">
            <v>82918.385518808733</v>
          </cell>
          <cell r="N1310">
            <v>1.2520050998138457</v>
          </cell>
          <cell r="O1310">
            <v>-352.64610059033987</v>
          </cell>
          <cell r="P1310">
            <v>82565.739418218393</v>
          </cell>
        </row>
        <row r="1311">
          <cell r="A1311">
            <v>580717528</v>
          </cell>
          <cell r="B1311">
            <v>0</v>
          </cell>
          <cell r="C1311">
            <v>0</v>
          </cell>
          <cell r="E1311">
            <v>0</v>
          </cell>
          <cell r="F1311">
            <v>0</v>
          </cell>
          <cell r="G1311">
            <v>0</v>
          </cell>
          <cell r="H1311" t="str">
            <v>לא</v>
          </cell>
          <cell r="I1311">
            <v>0</v>
          </cell>
          <cell r="J1311">
            <v>0</v>
          </cell>
          <cell r="K1311">
            <v>0</v>
          </cell>
          <cell r="L1311" t="str">
            <v>לא</v>
          </cell>
          <cell r="M1311">
            <v>0</v>
          </cell>
          <cell r="N1311">
            <v>0</v>
          </cell>
          <cell r="O1311">
            <v>0</v>
          </cell>
          <cell r="P1311">
            <v>0</v>
          </cell>
        </row>
        <row r="1312">
          <cell r="A1312">
            <v>580718781</v>
          </cell>
          <cell r="B1312">
            <v>86</v>
          </cell>
          <cell r="C1312">
            <v>7094.7553517312354</v>
          </cell>
          <cell r="E1312">
            <v>0</v>
          </cell>
          <cell r="F1312">
            <v>0</v>
          </cell>
          <cell r="G1312">
            <v>7094.7553517312354</v>
          </cell>
          <cell r="H1312" t="str">
            <v>לא</v>
          </cell>
          <cell r="I1312">
            <v>6825.3542355818099</v>
          </cell>
          <cell r="J1312">
            <v>0</v>
          </cell>
          <cell r="K1312">
            <v>6825.3542355818099</v>
          </cell>
          <cell r="L1312" t="str">
            <v>לא</v>
          </cell>
          <cell r="M1312">
            <v>6822.7916219112158</v>
          </cell>
          <cell r="N1312">
            <v>0</v>
          </cell>
          <cell r="O1312">
            <v>-29.016856099563839</v>
          </cell>
          <cell r="P1312">
            <v>6793.7747658116523</v>
          </cell>
        </row>
        <row r="1313">
          <cell r="A1313">
            <v>580718963</v>
          </cell>
          <cell r="B1313">
            <v>68.430000000000007</v>
          </cell>
          <cell r="C1313">
            <v>5663.5777370865435</v>
          </cell>
          <cell r="E1313">
            <v>7792.5129202452072</v>
          </cell>
          <cell r="F1313">
            <v>0.72679734959083364</v>
          </cell>
          <cell r="G1313">
            <v>6234.0103361961665</v>
          </cell>
          <cell r="H1313" t="str">
            <v>כן</v>
          </cell>
          <cell r="I1313">
            <v>6234.0103361961665</v>
          </cell>
          <cell r="J1313">
            <v>0.8</v>
          </cell>
          <cell r="K1313">
            <v>6234.0103361961665</v>
          </cell>
          <cell r="L1313" t="str">
            <v>כן</v>
          </cell>
          <cell r="M1313">
            <v>6234.0103361961665</v>
          </cell>
          <cell r="N1313">
            <v>0.8</v>
          </cell>
          <cell r="O1313">
            <v>0</v>
          </cell>
          <cell r="P1313">
            <v>6234.0103361961665</v>
          </cell>
        </row>
        <row r="1314">
          <cell r="A1314">
            <v>580719508</v>
          </cell>
          <cell r="B1314">
            <v>0</v>
          </cell>
          <cell r="C1314">
            <v>0</v>
          </cell>
          <cell r="E1314">
            <v>0</v>
          </cell>
          <cell r="F1314">
            <v>0</v>
          </cell>
          <cell r="G1314">
            <v>0</v>
          </cell>
          <cell r="H1314" t="str">
            <v>לא</v>
          </cell>
          <cell r="I1314">
            <v>0</v>
          </cell>
          <cell r="J1314">
            <v>0</v>
          </cell>
          <cell r="K1314">
            <v>0</v>
          </cell>
          <cell r="L1314" t="str">
            <v>לא</v>
          </cell>
          <cell r="M1314">
            <v>0</v>
          </cell>
          <cell r="N1314">
            <v>0</v>
          </cell>
          <cell r="O1314">
            <v>0</v>
          </cell>
          <cell r="P1314">
            <v>0</v>
          </cell>
        </row>
        <row r="1315">
          <cell r="A1315">
            <v>580720514</v>
          </cell>
          <cell r="B1315">
            <v>445.39</v>
          </cell>
          <cell r="C1315">
            <v>52369.484061621974</v>
          </cell>
          <cell r="E1315">
            <v>83981.830821773008</v>
          </cell>
          <cell r="F1315">
            <v>0.62358111926329585</v>
          </cell>
          <cell r="G1315">
            <v>67185.464657418415</v>
          </cell>
          <cell r="H1315" t="str">
            <v>כן</v>
          </cell>
          <cell r="I1315">
            <v>67185.464657418415</v>
          </cell>
          <cell r="J1315">
            <v>0.80000000000000016</v>
          </cell>
          <cell r="K1315">
            <v>67185.464657418415</v>
          </cell>
          <cell r="L1315" t="str">
            <v>כן</v>
          </cell>
          <cell r="M1315">
            <v>67185.464657418415</v>
          </cell>
          <cell r="N1315">
            <v>0.80000000000000016</v>
          </cell>
          <cell r="O1315">
            <v>0</v>
          </cell>
          <cell r="P1315">
            <v>67185.464657418415</v>
          </cell>
        </row>
        <row r="1316">
          <cell r="A1316">
            <v>580721793</v>
          </cell>
          <cell r="B1316">
            <v>291.5</v>
          </cell>
          <cell r="C1316">
            <v>59804.836168115595</v>
          </cell>
          <cell r="E1316">
            <v>94519.347999999998</v>
          </cell>
          <cell r="F1316">
            <v>0.63272586442424039</v>
          </cell>
          <cell r="G1316">
            <v>75615.478400000007</v>
          </cell>
          <cell r="H1316" t="str">
            <v>כן</v>
          </cell>
          <cell r="I1316">
            <v>75615.478400000007</v>
          </cell>
          <cell r="J1316">
            <v>0.8</v>
          </cell>
          <cell r="K1316">
            <v>75615.478400000007</v>
          </cell>
          <cell r="L1316" t="str">
            <v>כן</v>
          </cell>
          <cell r="M1316">
            <v>75615.478400000007</v>
          </cell>
          <cell r="N1316">
            <v>0.8</v>
          </cell>
          <cell r="O1316">
            <v>0</v>
          </cell>
          <cell r="P1316">
            <v>75615.478400000007</v>
          </cell>
        </row>
        <row r="1317">
          <cell r="A1317">
            <v>580721827</v>
          </cell>
          <cell r="B1317">
            <v>0</v>
          </cell>
          <cell r="C1317">
            <v>0</v>
          </cell>
          <cell r="E1317">
            <v>0</v>
          </cell>
          <cell r="F1317">
            <v>0</v>
          </cell>
          <cell r="G1317">
            <v>0</v>
          </cell>
          <cell r="H1317" t="str">
            <v>לא</v>
          </cell>
          <cell r="I1317">
            <v>0</v>
          </cell>
          <cell r="J1317">
            <v>0</v>
          </cell>
          <cell r="K1317">
            <v>0</v>
          </cell>
          <cell r="L1317" t="str">
            <v>לא</v>
          </cell>
          <cell r="M1317">
            <v>0</v>
          </cell>
          <cell r="N1317">
            <v>0</v>
          </cell>
          <cell r="O1317">
            <v>0</v>
          </cell>
          <cell r="P1317">
            <v>0</v>
          </cell>
        </row>
        <row r="1318">
          <cell r="A1318">
            <v>580722031</v>
          </cell>
          <cell r="B1318">
            <v>119.78</v>
          </cell>
          <cell r="C1318">
            <v>55609.444753567179</v>
          </cell>
          <cell r="E1318">
            <v>0</v>
          </cell>
          <cell r="F1318">
            <v>0</v>
          </cell>
          <cell r="G1318">
            <v>55609.444753567179</v>
          </cell>
          <cell r="H1318" t="str">
            <v>לא</v>
          </cell>
          <cell r="I1318">
            <v>53497.850238697101</v>
          </cell>
          <cell r="J1318">
            <v>0</v>
          </cell>
          <cell r="K1318">
            <v>53497.850238697101</v>
          </cell>
          <cell r="L1318" t="str">
            <v>לא</v>
          </cell>
          <cell r="M1318">
            <v>53477.764201015074</v>
          </cell>
          <cell r="N1318">
            <v>0</v>
          </cell>
          <cell r="O1318">
            <v>-227.43719496926087</v>
          </cell>
          <cell r="P1318">
            <v>53250.327006045816</v>
          </cell>
        </row>
        <row r="1319">
          <cell r="A1319">
            <v>580722130</v>
          </cell>
          <cell r="B1319">
            <v>0</v>
          </cell>
          <cell r="C1319">
            <v>0</v>
          </cell>
          <cell r="E1319">
            <v>0</v>
          </cell>
          <cell r="F1319">
            <v>0</v>
          </cell>
          <cell r="G1319">
            <v>0</v>
          </cell>
          <cell r="H1319" t="str">
            <v>לא</v>
          </cell>
          <cell r="I1319">
            <v>0</v>
          </cell>
          <cell r="J1319">
            <v>0</v>
          </cell>
          <cell r="K1319">
            <v>0</v>
          </cell>
          <cell r="L1319" t="str">
            <v>לא</v>
          </cell>
          <cell r="M1319">
            <v>0</v>
          </cell>
          <cell r="N1319">
            <v>0</v>
          </cell>
          <cell r="O1319">
            <v>0</v>
          </cell>
          <cell r="P1319">
            <v>0</v>
          </cell>
        </row>
        <row r="1320">
          <cell r="A1320">
            <v>580722684</v>
          </cell>
          <cell r="B1320">
            <v>7.4560000000000004</v>
          </cell>
          <cell r="C1320">
            <v>83130.926853183322</v>
          </cell>
          <cell r="E1320">
            <v>31304.18476736077</v>
          </cell>
          <cell r="F1320">
            <v>2.6555851069426213</v>
          </cell>
          <cell r="G1320">
            <v>83130.926853183322</v>
          </cell>
          <cell r="H1320" t="str">
            <v>לא</v>
          </cell>
          <cell r="I1320">
            <v>79974.290243392548</v>
          </cell>
          <cell r="J1320">
            <v>2.5547475788852849</v>
          </cell>
          <cell r="K1320">
            <v>79974.290243392548</v>
          </cell>
          <cell r="L1320" t="str">
            <v>לא</v>
          </cell>
          <cell r="M1320">
            <v>79944.263492780039</v>
          </cell>
          <cell r="N1320">
            <v>2.5537883860222332</v>
          </cell>
          <cell r="O1320">
            <v>-339.99736739809811</v>
          </cell>
          <cell r="P1320">
            <v>79604.266125381939</v>
          </cell>
        </row>
        <row r="1321">
          <cell r="A1321">
            <v>580723658</v>
          </cell>
          <cell r="B1321">
            <v>0</v>
          </cell>
          <cell r="C1321">
            <v>0</v>
          </cell>
          <cell r="E1321">
            <v>0</v>
          </cell>
          <cell r="F1321">
            <v>0</v>
          </cell>
          <cell r="G1321">
            <v>0</v>
          </cell>
          <cell r="H1321" t="str">
            <v>לא</v>
          </cell>
          <cell r="I1321">
            <v>0</v>
          </cell>
          <cell r="J1321">
            <v>0</v>
          </cell>
          <cell r="K1321">
            <v>0</v>
          </cell>
          <cell r="L1321" t="str">
            <v>לא</v>
          </cell>
          <cell r="M1321">
            <v>0</v>
          </cell>
          <cell r="N1321">
            <v>0</v>
          </cell>
          <cell r="O1321">
            <v>0</v>
          </cell>
          <cell r="P1321">
            <v>0</v>
          </cell>
        </row>
        <row r="1322">
          <cell r="A1322">
            <v>580724243</v>
          </cell>
          <cell r="B1322">
            <v>615.78</v>
          </cell>
          <cell r="C1322">
            <v>201200.32468374024</v>
          </cell>
          <cell r="E1322">
            <v>53316.129774093766</v>
          </cell>
          <cell r="F1322">
            <v>3.7737233654477147</v>
          </cell>
          <cell r="G1322">
            <v>201200.32468374024</v>
          </cell>
          <cell r="H1322" t="str">
            <v>לא</v>
          </cell>
          <cell r="I1322">
            <v>193560.37244406226</v>
          </cell>
          <cell r="J1322">
            <v>3.6304280386479397</v>
          </cell>
          <cell r="K1322">
            <v>193560.37244406226</v>
          </cell>
          <cell r="L1322" t="str">
            <v>לא</v>
          </cell>
          <cell r="M1322">
            <v>193487.69922602992</v>
          </cell>
          <cell r="N1322">
            <v>3.6290649761312066</v>
          </cell>
          <cell r="O1322">
            <v>-822.88966695786019</v>
          </cell>
          <cell r="P1322">
            <v>192664.80955907205</v>
          </cell>
        </row>
        <row r="1323">
          <cell r="A1323">
            <v>580724599</v>
          </cell>
          <cell r="B1323">
            <v>0</v>
          </cell>
          <cell r="C1323">
            <v>0</v>
          </cell>
          <cell r="E1323">
            <v>0</v>
          </cell>
          <cell r="F1323">
            <v>0</v>
          </cell>
          <cell r="G1323">
            <v>0</v>
          </cell>
          <cell r="H1323" t="str">
            <v>לא</v>
          </cell>
          <cell r="I1323">
            <v>0</v>
          </cell>
          <cell r="J1323">
            <v>0</v>
          </cell>
          <cell r="K1323">
            <v>0</v>
          </cell>
          <cell r="L1323" t="str">
            <v>לא</v>
          </cell>
          <cell r="M1323">
            <v>0</v>
          </cell>
          <cell r="N1323">
            <v>0</v>
          </cell>
          <cell r="O1323">
            <v>0</v>
          </cell>
          <cell r="P1323">
            <v>0</v>
          </cell>
        </row>
        <row r="1324">
          <cell r="A1324">
            <v>580724904</v>
          </cell>
          <cell r="B1324">
            <v>0</v>
          </cell>
          <cell r="C1324">
            <v>0</v>
          </cell>
          <cell r="E1324">
            <v>0</v>
          </cell>
          <cell r="F1324">
            <v>0</v>
          </cell>
          <cell r="G1324">
            <v>0</v>
          </cell>
          <cell r="H1324" t="str">
            <v>לא</v>
          </cell>
          <cell r="I1324">
            <v>0</v>
          </cell>
          <cell r="J1324">
            <v>0</v>
          </cell>
          <cell r="K1324">
            <v>0</v>
          </cell>
          <cell r="L1324" t="str">
            <v>לא</v>
          </cell>
          <cell r="M1324">
            <v>0</v>
          </cell>
          <cell r="N1324">
            <v>0</v>
          </cell>
          <cell r="O1324">
            <v>0</v>
          </cell>
          <cell r="P1324">
            <v>0</v>
          </cell>
        </row>
        <row r="1325">
          <cell r="A1325">
            <v>580725166</v>
          </cell>
          <cell r="B1325">
            <v>68.959999999999994</v>
          </cell>
          <cell r="C1325">
            <v>5689.0038262254184</v>
          </cell>
          <cell r="E1325">
            <v>0</v>
          </cell>
          <cell r="F1325">
            <v>0</v>
          </cell>
          <cell r="G1325">
            <v>5689.0038262254184</v>
          </cell>
          <cell r="H1325" t="str">
            <v>לא</v>
          </cell>
          <cell r="I1325">
            <v>5472.9817219269953</v>
          </cell>
          <cell r="J1325">
            <v>0</v>
          </cell>
          <cell r="K1325">
            <v>5472.9817219269953</v>
          </cell>
          <cell r="L1325" t="str">
            <v>לא</v>
          </cell>
          <cell r="M1325">
            <v>5470.9268633371794</v>
          </cell>
          <cell r="N1325">
            <v>0</v>
          </cell>
          <cell r="O1325">
            <v>-23.2674697282084</v>
          </cell>
          <cell r="P1325">
            <v>5447.6593936089712</v>
          </cell>
        </row>
        <row r="1326">
          <cell r="A1326">
            <v>580725471</v>
          </cell>
          <cell r="B1326">
            <v>21</v>
          </cell>
          <cell r="C1326">
            <v>3107.1218390537269</v>
          </cell>
          <cell r="E1326">
            <v>0</v>
          </cell>
          <cell r="F1326">
            <v>0</v>
          </cell>
          <cell r="G1326">
            <v>3107.1218390537269</v>
          </cell>
          <cell r="H1326" t="str">
            <v>לא</v>
          </cell>
          <cell r="I1326">
            <v>2989.1386176521501</v>
          </cell>
          <cell r="J1326">
            <v>0</v>
          </cell>
          <cell r="K1326">
            <v>2989.1386176521501</v>
          </cell>
          <cell r="L1326" t="str">
            <v>לא</v>
          </cell>
          <cell r="M1326">
            <v>2988.0163304827947</v>
          </cell>
          <cell r="N1326">
            <v>0</v>
          </cell>
          <cell r="O1326">
            <v>-12.70782469837158</v>
          </cell>
          <cell r="P1326">
            <v>2975.3085057844232</v>
          </cell>
        </row>
        <row r="1327">
          <cell r="A1327">
            <v>580725844</v>
          </cell>
          <cell r="B1327">
            <v>13.25</v>
          </cell>
          <cell r="C1327">
            <v>147731.32789762327</v>
          </cell>
          <cell r="E1327">
            <v>161471.71</v>
          </cell>
          <cell r="F1327">
            <v>0.91490532860290685</v>
          </cell>
          <cell r="G1327">
            <v>147731.32789762327</v>
          </cell>
          <cell r="H1327" t="str">
            <v>לא</v>
          </cell>
          <cell r="I1327">
            <v>142121.69336439797</v>
          </cell>
          <cell r="J1327">
            <v>0.88016466391789605</v>
          </cell>
          <cell r="K1327">
            <v>142121.69336439797</v>
          </cell>
          <cell r="L1327" t="str">
            <v>לא</v>
          </cell>
          <cell r="M1327">
            <v>142068.3330578508</v>
          </cell>
          <cell r="N1327">
            <v>0.87983420165582449</v>
          </cell>
          <cell r="O1327">
            <v>-604.20669501405575</v>
          </cell>
          <cell r="P1327">
            <v>141464.12636283675</v>
          </cell>
        </row>
        <row r="1328">
          <cell r="A1328">
            <v>580725984</v>
          </cell>
          <cell r="B1328">
            <v>0</v>
          </cell>
          <cell r="C1328">
            <v>0</v>
          </cell>
          <cell r="E1328">
            <v>0</v>
          </cell>
          <cell r="F1328">
            <v>0</v>
          </cell>
          <cell r="G1328">
            <v>0</v>
          </cell>
          <cell r="H1328" t="str">
            <v>לא</v>
          </cell>
          <cell r="I1328">
            <v>0</v>
          </cell>
          <cell r="J1328">
            <v>0</v>
          </cell>
          <cell r="K1328">
            <v>0</v>
          </cell>
          <cell r="L1328" t="str">
            <v>לא</v>
          </cell>
          <cell r="M1328">
            <v>0</v>
          </cell>
          <cell r="N1328">
            <v>0</v>
          </cell>
          <cell r="O1328">
            <v>0</v>
          </cell>
          <cell r="P1328">
            <v>0</v>
          </cell>
        </row>
        <row r="1329">
          <cell r="A1329">
            <v>580726164</v>
          </cell>
          <cell r="B1329">
            <v>0</v>
          </cell>
          <cell r="C1329">
            <v>0</v>
          </cell>
          <cell r="E1329">
            <v>0</v>
          </cell>
          <cell r="F1329">
            <v>0</v>
          </cell>
          <cell r="G1329">
            <v>0</v>
          </cell>
          <cell r="H1329" t="str">
            <v>לא</v>
          </cell>
          <cell r="I1329">
            <v>0</v>
          </cell>
          <cell r="J1329">
            <v>0</v>
          </cell>
          <cell r="K1329">
            <v>0</v>
          </cell>
          <cell r="L1329" t="str">
            <v>לא</v>
          </cell>
          <cell r="M1329">
            <v>0</v>
          </cell>
          <cell r="N1329">
            <v>0</v>
          </cell>
          <cell r="O1329">
            <v>0</v>
          </cell>
          <cell r="P1329">
            <v>0</v>
          </cell>
        </row>
        <row r="1330">
          <cell r="A1330">
            <v>580726248</v>
          </cell>
          <cell r="B1330">
            <v>1.125</v>
          </cell>
          <cell r="C1330">
            <v>12543.225953571788</v>
          </cell>
          <cell r="E1330">
            <v>41129.585825729475</v>
          </cell>
          <cell r="F1330">
            <v>0.30496844793718075</v>
          </cell>
          <cell r="G1330">
            <v>32903.668660583578</v>
          </cell>
          <cell r="H1330" t="str">
            <v>כן</v>
          </cell>
          <cell r="I1330">
            <v>32903.668660583578</v>
          </cell>
          <cell r="J1330">
            <v>0.79999999999999993</v>
          </cell>
          <cell r="K1330">
            <v>32903.668660583578</v>
          </cell>
          <cell r="L1330" t="str">
            <v>כן</v>
          </cell>
          <cell r="M1330">
            <v>32903.668660583578</v>
          </cell>
          <cell r="N1330">
            <v>0.79999999999999993</v>
          </cell>
          <cell r="O1330">
            <v>0</v>
          </cell>
          <cell r="P1330">
            <v>32903.668660583578</v>
          </cell>
        </row>
        <row r="1331">
          <cell r="A1331">
            <v>580726974</v>
          </cell>
          <cell r="B1331">
            <v>0</v>
          </cell>
          <cell r="C1331">
            <v>0</v>
          </cell>
          <cell r="E1331">
            <v>0</v>
          </cell>
          <cell r="F1331">
            <v>0</v>
          </cell>
          <cell r="G1331">
            <v>0</v>
          </cell>
          <cell r="H1331" t="str">
            <v>לא</v>
          </cell>
          <cell r="I1331">
            <v>0</v>
          </cell>
          <cell r="J1331">
            <v>0</v>
          </cell>
          <cell r="K1331">
            <v>0</v>
          </cell>
          <cell r="L1331" t="str">
            <v>לא</v>
          </cell>
          <cell r="M1331">
            <v>0</v>
          </cell>
          <cell r="N1331">
            <v>0</v>
          </cell>
          <cell r="O1331">
            <v>0</v>
          </cell>
          <cell r="P1331">
            <v>0</v>
          </cell>
        </row>
        <row r="1332">
          <cell r="A1332">
            <v>580728228</v>
          </cell>
          <cell r="B1332">
            <v>56</v>
          </cell>
          <cell r="C1332">
            <v>7339.0279076297957</v>
          </cell>
          <cell r="E1332">
            <v>4098.9886073894331</v>
          </cell>
          <cell r="F1332">
            <v>1.7904484765825883</v>
          </cell>
          <cell r="G1332">
            <v>7339.0279076297957</v>
          </cell>
          <cell r="H1332" t="str">
            <v>לא</v>
          </cell>
          <cell r="I1332">
            <v>7060.351306147717</v>
          </cell>
          <cell r="J1332">
            <v>1.7224618027529282</v>
          </cell>
          <cell r="K1332">
            <v>7060.351306147717</v>
          </cell>
          <cell r="L1332" t="str">
            <v>לא</v>
          </cell>
          <cell r="M1332">
            <v>7057.7004616417989</v>
          </cell>
          <cell r="N1332">
            <v>1.7218150957820575</v>
          </cell>
          <cell r="O1332">
            <v>-30.015906983235471</v>
          </cell>
          <cell r="P1332">
            <v>7027.6845546585637</v>
          </cell>
        </row>
        <row r="1333">
          <cell r="A1333">
            <v>580729036</v>
          </cell>
          <cell r="B1333">
            <v>2.13</v>
          </cell>
          <cell r="C1333">
            <v>23748.50780542925</v>
          </cell>
          <cell r="E1333">
            <v>25896.405890274116</v>
          </cell>
          <cell r="F1333">
            <v>0.91705806226756936</v>
          </cell>
          <cell r="G1333">
            <v>23748.50780542925</v>
          </cell>
          <cell r="H1333" t="str">
            <v>לא</v>
          </cell>
          <cell r="I1333">
            <v>22846.732593673034</v>
          </cell>
          <cell r="J1333">
            <v>0.88223565426326422</v>
          </cell>
          <cell r="K1333">
            <v>22846.732593673034</v>
          </cell>
          <cell r="L1333" t="str">
            <v>לא</v>
          </cell>
          <cell r="M1333">
            <v>22838.154672696019</v>
          </cell>
          <cell r="N1333">
            <v>0.88190441443742273</v>
          </cell>
          <cell r="O1333">
            <v>-97.129076255089743</v>
          </cell>
          <cell r="P1333">
            <v>22741.02559644093</v>
          </cell>
        </row>
        <row r="1334">
          <cell r="A1334">
            <v>580730315</v>
          </cell>
          <cell r="B1334">
            <v>2</v>
          </cell>
          <cell r="C1334">
            <v>22299.0683619054</v>
          </cell>
          <cell r="E1334">
            <v>0</v>
          </cell>
          <cell r="F1334">
            <v>0</v>
          </cell>
          <cell r="G1334">
            <v>22299.0683619054</v>
          </cell>
          <cell r="H1334" t="str">
            <v>לא</v>
          </cell>
          <cell r="I1334">
            <v>21452.331073871395</v>
          </cell>
          <cell r="J1334">
            <v>0</v>
          </cell>
          <cell r="K1334">
            <v>21452.331073871395</v>
          </cell>
          <cell r="L1334" t="str">
            <v>לא</v>
          </cell>
          <cell r="M1334">
            <v>21444.276687977483</v>
          </cell>
          <cell r="N1334">
            <v>0</v>
          </cell>
          <cell r="O1334">
            <v>-91.201010568159376</v>
          </cell>
          <cell r="P1334">
            <v>21353.075677409324</v>
          </cell>
        </row>
        <row r="1335">
          <cell r="A1335">
            <v>580731610</v>
          </cell>
          <cell r="B1335">
            <v>0</v>
          </cell>
          <cell r="C1335">
            <v>0</v>
          </cell>
          <cell r="E1335">
            <v>0</v>
          </cell>
          <cell r="F1335">
            <v>0</v>
          </cell>
          <cell r="G1335">
            <v>0</v>
          </cell>
          <cell r="H1335" t="str">
            <v>לא</v>
          </cell>
          <cell r="I1335">
            <v>0</v>
          </cell>
          <cell r="J1335">
            <v>0</v>
          </cell>
          <cell r="K1335">
            <v>0</v>
          </cell>
          <cell r="L1335" t="str">
            <v>לא</v>
          </cell>
          <cell r="M1335">
            <v>0</v>
          </cell>
          <cell r="N1335">
            <v>0</v>
          </cell>
          <cell r="O1335">
            <v>0</v>
          </cell>
          <cell r="P1335">
            <v>0</v>
          </cell>
        </row>
        <row r="1336">
          <cell r="A1336">
            <v>580733400</v>
          </cell>
          <cell r="B1336">
            <v>1.95</v>
          </cell>
          <cell r="C1336">
            <v>9592.726421037838</v>
          </cell>
          <cell r="E1336">
            <v>5481.1302421564014</v>
          </cell>
          <cell r="F1336">
            <v>1.7501365589269122</v>
          </cell>
          <cell r="G1336">
            <v>9592.726421037838</v>
          </cell>
          <cell r="H1336" t="str">
            <v>לא</v>
          </cell>
          <cell r="I1336">
            <v>9228.4726763173712</v>
          </cell>
          <cell r="J1336">
            <v>1.683680603927171</v>
          </cell>
          <cell r="K1336">
            <v>9228.4726763173712</v>
          </cell>
          <cell r="L1336" t="str">
            <v>לא</v>
          </cell>
          <cell r="M1336">
            <v>9225.0077997083663</v>
          </cell>
          <cell r="N1336">
            <v>1.6830484575529878</v>
          </cell>
          <cell r="O1336">
            <v>-39.233313674983428</v>
          </cell>
          <cell r="P1336">
            <v>9185.7744860333823</v>
          </cell>
        </row>
        <row r="1337">
          <cell r="A1337">
            <v>580734804</v>
          </cell>
          <cell r="B1337">
            <v>76</v>
          </cell>
          <cell r="C1337">
            <v>9960.1093032118642</v>
          </cell>
          <cell r="E1337">
            <v>26540.951232846579</v>
          </cell>
          <cell r="F1337">
            <v>0.37527326039789494</v>
          </cell>
          <cell r="G1337">
            <v>21232.760986277266</v>
          </cell>
          <cell r="H1337" t="str">
            <v>כן</v>
          </cell>
          <cell r="I1337">
            <v>21232.760986277266</v>
          </cell>
          <cell r="J1337">
            <v>0.80000000000000016</v>
          </cell>
          <cell r="K1337">
            <v>21232.760986277266</v>
          </cell>
          <cell r="L1337" t="str">
            <v>כן</v>
          </cell>
          <cell r="M1337">
            <v>21232.760986277266</v>
          </cell>
          <cell r="N1337">
            <v>0.80000000000000016</v>
          </cell>
          <cell r="O1337">
            <v>0</v>
          </cell>
          <cell r="P1337">
            <v>21232.760986277266</v>
          </cell>
        </row>
        <row r="1338">
          <cell r="A1338">
            <v>580734812</v>
          </cell>
          <cell r="B1338">
            <v>34</v>
          </cell>
          <cell r="C1338">
            <v>4455.8383724895184</v>
          </cell>
          <cell r="E1338">
            <v>3889.9402</v>
          </cell>
          <cell r="F1338">
            <v>1.1454773449960796</v>
          </cell>
          <cell r="G1338">
            <v>4455.8383724895184</v>
          </cell>
          <cell r="H1338" t="str">
            <v>לא</v>
          </cell>
          <cell r="I1338">
            <v>4286.6418644468276</v>
          </cell>
          <cell r="J1338">
            <v>1.1019814300607571</v>
          </cell>
          <cell r="K1338">
            <v>4286.6418644468276</v>
          </cell>
          <cell r="L1338" t="str">
            <v>לא</v>
          </cell>
          <cell r="M1338">
            <v>4285.0324231396635</v>
          </cell>
          <cell r="N1338">
            <v>1.1015676855751313</v>
          </cell>
          <cell r="O1338">
            <v>-18.223943525535823</v>
          </cell>
          <cell r="P1338">
            <v>4266.8084796141275</v>
          </cell>
        </row>
        <row r="1339">
          <cell r="A1339">
            <v>580736536</v>
          </cell>
          <cell r="B1339">
            <v>0</v>
          </cell>
          <cell r="C1339">
            <v>0</v>
          </cell>
          <cell r="E1339">
            <v>0</v>
          </cell>
          <cell r="F1339">
            <v>0</v>
          </cell>
          <cell r="G1339">
            <v>0</v>
          </cell>
          <cell r="H1339" t="str">
            <v>לא</v>
          </cell>
          <cell r="I1339">
            <v>0</v>
          </cell>
          <cell r="J1339">
            <v>0</v>
          </cell>
          <cell r="K1339">
            <v>0</v>
          </cell>
          <cell r="L1339" t="str">
            <v>לא</v>
          </cell>
          <cell r="M1339">
            <v>0</v>
          </cell>
          <cell r="N1339">
            <v>0</v>
          </cell>
          <cell r="O1339">
            <v>0</v>
          </cell>
          <cell r="P1339">
            <v>0</v>
          </cell>
        </row>
        <row r="1340">
          <cell r="A1340">
            <v>580736718</v>
          </cell>
          <cell r="B1340">
            <v>0</v>
          </cell>
          <cell r="C1340">
            <v>0</v>
          </cell>
          <cell r="E1340">
            <v>0</v>
          </cell>
          <cell r="F1340">
            <v>0</v>
          </cell>
          <cell r="G1340">
            <v>0</v>
          </cell>
          <cell r="H1340" t="str">
            <v>לא</v>
          </cell>
          <cell r="I1340">
            <v>0</v>
          </cell>
          <cell r="J1340">
            <v>0</v>
          </cell>
          <cell r="K1340">
            <v>0</v>
          </cell>
          <cell r="L1340" t="str">
            <v>לא</v>
          </cell>
          <cell r="M1340">
            <v>0</v>
          </cell>
          <cell r="N1340">
            <v>0</v>
          </cell>
          <cell r="O1340">
            <v>0</v>
          </cell>
          <cell r="P1340">
            <v>0</v>
          </cell>
        </row>
        <row r="1341">
          <cell r="A1341">
            <v>580737013</v>
          </cell>
          <cell r="B1341">
            <v>0</v>
          </cell>
          <cell r="C1341">
            <v>0</v>
          </cell>
          <cell r="E1341">
            <v>0</v>
          </cell>
          <cell r="F1341">
            <v>0</v>
          </cell>
          <cell r="G1341">
            <v>0</v>
          </cell>
          <cell r="H1341" t="str">
            <v>לא</v>
          </cell>
          <cell r="I1341">
            <v>0</v>
          </cell>
          <cell r="J1341">
            <v>0</v>
          </cell>
          <cell r="K1341">
            <v>0</v>
          </cell>
          <cell r="L1341" t="str">
            <v>לא</v>
          </cell>
          <cell r="M1341">
            <v>0</v>
          </cell>
          <cell r="N1341">
            <v>0</v>
          </cell>
          <cell r="O1341">
            <v>0</v>
          </cell>
          <cell r="P1341">
            <v>0</v>
          </cell>
        </row>
        <row r="1342">
          <cell r="A1342">
            <v>580738151</v>
          </cell>
          <cell r="B1342">
            <v>0</v>
          </cell>
          <cell r="C1342">
            <v>0</v>
          </cell>
          <cell r="E1342">
            <v>0</v>
          </cell>
          <cell r="F1342">
            <v>0</v>
          </cell>
          <cell r="G1342">
            <v>0</v>
          </cell>
          <cell r="H1342" t="str">
            <v>לא</v>
          </cell>
          <cell r="I1342">
            <v>0</v>
          </cell>
          <cell r="J1342">
            <v>0</v>
          </cell>
          <cell r="K1342">
            <v>0</v>
          </cell>
          <cell r="L1342" t="str">
            <v>לא</v>
          </cell>
          <cell r="M1342">
            <v>0</v>
          </cell>
          <cell r="N1342">
            <v>0</v>
          </cell>
          <cell r="O1342">
            <v>0</v>
          </cell>
          <cell r="P1342">
            <v>0</v>
          </cell>
        </row>
        <row r="1343">
          <cell r="A1343">
            <v>580738367</v>
          </cell>
          <cell r="B1343">
            <v>201.8</v>
          </cell>
          <cell r="C1343">
            <v>131120.15113450878</v>
          </cell>
          <cell r="E1343">
            <v>0</v>
          </cell>
          <cell r="F1343">
            <v>0</v>
          </cell>
          <cell r="G1343">
            <v>131120.15113450878</v>
          </cell>
          <cell r="H1343" t="str">
            <v>לא</v>
          </cell>
          <cell r="I1343">
            <v>126141.27401837279</v>
          </cell>
          <cell r="J1343">
            <v>0</v>
          </cell>
          <cell r="K1343">
            <v>126141.27401837279</v>
          </cell>
          <cell r="L1343" t="str">
            <v>לא</v>
          </cell>
          <cell r="M1343">
            <v>126093.9136408644</v>
          </cell>
          <cell r="N1343">
            <v>0</v>
          </cell>
          <cell r="O1343">
            <v>-536.26860527258305</v>
          </cell>
          <cell r="P1343">
            <v>125557.64503559182</v>
          </cell>
        </row>
        <row r="1344">
          <cell r="A1344">
            <v>580739068</v>
          </cell>
          <cell r="B1344">
            <v>0</v>
          </cell>
          <cell r="C1344">
            <v>0</v>
          </cell>
          <cell r="E1344">
            <v>0</v>
          </cell>
          <cell r="F1344">
            <v>0</v>
          </cell>
          <cell r="G1344">
            <v>0</v>
          </cell>
          <cell r="H1344" t="str">
            <v>לא</v>
          </cell>
          <cell r="I1344">
            <v>0</v>
          </cell>
          <cell r="J1344">
            <v>0</v>
          </cell>
          <cell r="K1344">
            <v>0</v>
          </cell>
          <cell r="L1344" t="str">
            <v>לא</v>
          </cell>
          <cell r="M1344">
            <v>0</v>
          </cell>
          <cell r="N1344">
            <v>0</v>
          </cell>
          <cell r="O1344">
            <v>0</v>
          </cell>
          <cell r="P1344">
            <v>0</v>
          </cell>
        </row>
        <row r="1345">
          <cell r="A1345">
            <v>580739936</v>
          </cell>
          <cell r="B1345">
            <v>0</v>
          </cell>
          <cell r="C1345">
            <v>0</v>
          </cell>
          <cell r="E1345">
            <v>0</v>
          </cell>
          <cell r="F1345">
            <v>0</v>
          </cell>
          <cell r="G1345">
            <v>0</v>
          </cell>
          <cell r="H1345" t="str">
            <v>לא</v>
          </cell>
          <cell r="I1345">
            <v>0</v>
          </cell>
          <cell r="J1345">
            <v>0</v>
          </cell>
          <cell r="K1345">
            <v>0</v>
          </cell>
          <cell r="L1345" t="str">
            <v>לא</v>
          </cell>
          <cell r="M1345">
            <v>0</v>
          </cell>
          <cell r="N1345">
            <v>0</v>
          </cell>
          <cell r="O1345">
            <v>0</v>
          </cell>
          <cell r="P1345">
            <v>0</v>
          </cell>
        </row>
        <row r="1346">
          <cell r="A1346">
            <v>580740033</v>
          </cell>
          <cell r="B1346">
            <v>2.7</v>
          </cell>
          <cell r="C1346">
            <v>30103.742288572288</v>
          </cell>
          <cell r="E1346">
            <v>0</v>
          </cell>
          <cell r="F1346">
            <v>0</v>
          </cell>
          <cell r="G1346">
            <v>30103.742288572288</v>
          </cell>
          <cell r="H1346" t="str">
            <v>לא</v>
          </cell>
          <cell r="I1346">
            <v>28960.646949726379</v>
          </cell>
          <cell r="J1346">
            <v>0</v>
          </cell>
          <cell r="K1346">
            <v>28960.646949726379</v>
          </cell>
          <cell r="L1346" t="str">
            <v>לא</v>
          </cell>
          <cell r="M1346">
            <v>28949.773528769598</v>
          </cell>
          <cell r="N1346">
            <v>0</v>
          </cell>
          <cell r="O1346">
            <v>-123.12136426701514</v>
          </cell>
          <cell r="P1346">
            <v>28826.652164502582</v>
          </cell>
        </row>
        <row r="1347">
          <cell r="A1347">
            <v>580740769</v>
          </cell>
          <cell r="B1347">
            <v>0</v>
          </cell>
          <cell r="C1347">
            <v>0</v>
          </cell>
          <cell r="E1347">
            <v>0</v>
          </cell>
          <cell r="F1347">
            <v>0</v>
          </cell>
          <cell r="G1347">
            <v>0</v>
          </cell>
          <cell r="H1347" t="str">
            <v>לא</v>
          </cell>
          <cell r="I1347">
            <v>0</v>
          </cell>
          <cell r="J1347">
            <v>0</v>
          </cell>
          <cell r="K1347">
            <v>0</v>
          </cell>
          <cell r="L1347" t="str">
            <v>לא</v>
          </cell>
          <cell r="M1347">
            <v>0</v>
          </cell>
          <cell r="N1347">
            <v>0</v>
          </cell>
          <cell r="O1347">
            <v>0</v>
          </cell>
          <cell r="P1347">
            <v>0</v>
          </cell>
        </row>
        <row r="1348">
          <cell r="A1348">
            <v>580741023</v>
          </cell>
          <cell r="B1348">
            <v>0</v>
          </cell>
          <cell r="C1348">
            <v>0</v>
          </cell>
          <cell r="E1348">
            <v>0</v>
          </cell>
          <cell r="F1348">
            <v>0</v>
          </cell>
          <cell r="G1348">
            <v>0</v>
          </cell>
          <cell r="H1348" t="str">
            <v>לא</v>
          </cell>
          <cell r="I1348">
            <v>0</v>
          </cell>
          <cell r="J1348">
            <v>0</v>
          </cell>
          <cell r="K1348">
            <v>0</v>
          </cell>
          <cell r="L1348" t="str">
            <v>לא</v>
          </cell>
          <cell r="M1348">
            <v>0</v>
          </cell>
          <cell r="N1348">
            <v>0</v>
          </cell>
          <cell r="O1348">
            <v>0</v>
          </cell>
          <cell r="P1348">
            <v>0</v>
          </cell>
        </row>
        <row r="1349">
          <cell r="A1349">
            <v>580741601</v>
          </cell>
          <cell r="B1349">
            <v>57.707000000000001</v>
          </cell>
          <cell r="C1349">
            <v>7002.43641671156</v>
          </cell>
          <cell r="E1349">
            <v>0</v>
          </cell>
          <cell r="F1349">
            <v>0</v>
          </cell>
          <cell r="G1349">
            <v>7002.43641671156</v>
          </cell>
          <cell r="H1349" t="str">
            <v>לא</v>
          </cell>
          <cell r="I1349">
            <v>6736.5408230083676</v>
          </cell>
          <cell r="J1349">
            <v>0</v>
          </cell>
          <cell r="K1349">
            <v>6736.5408230083676</v>
          </cell>
          <cell r="L1349" t="str">
            <v>לא</v>
          </cell>
          <cell r="M1349">
            <v>6734.0115547814439</v>
          </cell>
          <cell r="N1349">
            <v>0</v>
          </cell>
          <cell r="O1349">
            <v>-28.639280676603377</v>
          </cell>
          <cell r="P1349">
            <v>6705.3722741048405</v>
          </cell>
        </row>
        <row r="1350">
          <cell r="A1350">
            <v>580741783</v>
          </cell>
          <cell r="B1350">
            <v>11.25</v>
          </cell>
          <cell r="C1350">
            <v>125432.25953571787</v>
          </cell>
          <cell r="E1350">
            <v>137098.61941909825</v>
          </cell>
          <cell r="F1350">
            <v>0.9149053438115422</v>
          </cell>
          <cell r="G1350">
            <v>125432.25953571787</v>
          </cell>
          <cell r="H1350" t="str">
            <v>לא</v>
          </cell>
          <cell r="I1350">
            <v>120669.36229052658</v>
          </cell>
          <cell r="J1350">
            <v>0.88016467854903124</v>
          </cell>
          <cell r="K1350">
            <v>120669.36229052658</v>
          </cell>
          <cell r="L1350" t="str">
            <v>לא</v>
          </cell>
          <cell r="M1350">
            <v>120624.05636987333</v>
          </cell>
          <cell r="N1350">
            <v>0.8798342162814663</v>
          </cell>
          <cell r="O1350">
            <v>-513.00568444589646</v>
          </cell>
          <cell r="P1350">
            <v>120111.05068542743</v>
          </cell>
        </row>
        <row r="1351">
          <cell r="A1351">
            <v>580744043</v>
          </cell>
          <cell r="B1351">
            <v>0</v>
          </cell>
          <cell r="C1351">
            <v>0</v>
          </cell>
          <cell r="E1351">
            <v>0</v>
          </cell>
          <cell r="F1351">
            <v>0</v>
          </cell>
          <cell r="G1351">
            <v>0</v>
          </cell>
          <cell r="H1351" t="str">
            <v>לא</v>
          </cell>
          <cell r="I1351">
            <v>0</v>
          </cell>
          <cell r="J1351">
            <v>0</v>
          </cell>
          <cell r="K1351">
            <v>0</v>
          </cell>
          <cell r="L1351" t="str">
            <v>לא</v>
          </cell>
          <cell r="M1351">
            <v>0</v>
          </cell>
          <cell r="N1351">
            <v>0</v>
          </cell>
          <cell r="O1351">
            <v>0</v>
          </cell>
          <cell r="P1351">
            <v>0</v>
          </cell>
        </row>
        <row r="1352">
          <cell r="A1352">
            <v>580744092</v>
          </cell>
          <cell r="B1352">
            <v>0</v>
          </cell>
          <cell r="C1352">
            <v>0</v>
          </cell>
          <cell r="E1352">
            <v>0</v>
          </cell>
          <cell r="F1352">
            <v>0</v>
          </cell>
          <cell r="G1352">
            <v>0</v>
          </cell>
          <cell r="H1352" t="str">
            <v>לא</v>
          </cell>
          <cell r="I1352">
            <v>0</v>
          </cell>
          <cell r="J1352">
            <v>0</v>
          </cell>
          <cell r="K1352">
            <v>0</v>
          </cell>
          <cell r="L1352" t="str">
            <v>לא</v>
          </cell>
          <cell r="M1352">
            <v>0</v>
          </cell>
          <cell r="N1352">
            <v>0</v>
          </cell>
          <cell r="O1352">
            <v>0</v>
          </cell>
          <cell r="P1352">
            <v>0</v>
          </cell>
        </row>
        <row r="1353">
          <cell r="A1353">
            <v>580744852</v>
          </cell>
          <cell r="B1353">
            <v>2</v>
          </cell>
          <cell r="C1353">
            <v>22299.0683619054</v>
          </cell>
          <cell r="E1353">
            <v>0</v>
          </cell>
          <cell r="F1353">
            <v>0</v>
          </cell>
          <cell r="G1353">
            <v>22299.0683619054</v>
          </cell>
          <cell r="H1353" t="str">
            <v>לא</v>
          </cell>
          <cell r="I1353">
            <v>21452.331073871395</v>
          </cell>
          <cell r="J1353">
            <v>0</v>
          </cell>
          <cell r="K1353">
            <v>21452.331073871395</v>
          </cell>
          <cell r="L1353" t="str">
            <v>לא</v>
          </cell>
          <cell r="M1353">
            <v>21444.276687977483</v>
          </cell>
          <cell r="N1353">
            <v>0</v>
          </cell>
          <cell r="O1353">
            <v>-91.201010568159376</v>
          </cell>
          <cell r="P1353">
            <v>21353.075677409324</v>
          </cell>
        </row>
        <row r="1354">
          <cell r="A1354">
            <v>580745321</v>
          </cell>
          <cell r="B1354">
            <v>0</v>
          </cell>
          <cell r="C1354">
            <v>0</v>
          </cell>
          <cell r="E1354">
            <v>0</v>
          </cell>
          <cell r="F1354">
            <v>0</v>
          </cell>
          <cell r="G1354">
            <v>0</v>
          </cell>
          <cell r="H1354" t="str">
            <v>לא</v>
          </cell>
          <cell r="I1354">
            <v>0</v>
          </cell>
          <cell r="J1354">
            <v>0</v>
          </cell>
          <cell r="K1354">
            <v>0</v>
          </cell>
          <cell r="L1354" t="str">
            <v>לא</v>
          </cell>
          <cell r="M1354">
            <v>0</v>
          </cell>
          <cell r="N1354">
            <v>0</v>
          </cell>
          <cell r="O1354">
            <v>0</v>
          </cell>
          <cell r="P1354">
            <v>0</v>
          </cell>
        </row>
        <row r="1355">
          <cell r="A1355">
            <v>580745990</v>
          </cell>
          <cell r="B1355">
            <v>0</v>
          </cell>
          <cell r="C1355">
            <v>0</v>
          </cell>
          <cell r="E1355">
            <v>0</v>
          </cell>
          <cell r="F1355">
            <v>0</v>
          </cell>
          <cell r="G1355">
            <v>0</v>
          </cell>
          <cell r="H1355" t="str">
            <v>לא</v>
          </cell>
          <cell r="I1355">
            <v>0</v>
          </cell>
          <cell r="J1355">
            <v>0</v>
          </cell>
          <cell r="K1355">
            <v>0</v>
          </cell>
          <cell r="L1355" t="str">
            <v>לא</v>
          </cell>
          <cell r="M1355">
            <v>0</v>
          </cell>
          <cell r="N1355">
            <v>0</v>
          </cell>
          <cell r="O1355">
            <v>0</v>
          </cell>
          <cell r="P1355">
            <v>0</v>
          </cell>
        </row>
        <row r="1356">
          <cell r="A1356">
            <v>580746105</v>
          </cell>
          <cell r="B1356">
            <v>3.375</v>
          </cell>
          <cell r="C1356">
            <v>37629.677860715361</v>
          </cell>
          <cell r="E1356">
            <v>13709.861941909825</v>
          </cell>
          <cell r="F1356">
            <v>2.7447160314346268</v>
          </cell>
          <cell r="G1356">
            <v>37629.677860715361</v>
          </cell>
          <cell r="H1356" t="str">
            <v>לא</v>
          </cell>
          <cell r="I1356">
            <v>36200.808687157973</v>
          </cell>
          <cell r="J1356">
            <v>2.6404940356470936</v>
          </cell>
          <cell r="K1356">
            <v>36200.808687157973</v>
          </cell>
          <cell r="L1356" t="str">
            <v>לא</v>
          </cell>
          <cell r="M1356">
            <v>36187.216910961994</v>
          </cell>
          <cell r="N1356">
            <v>2.6395026488443984</v>
          </cell>
          <cell r="O1356">
            <v>-153.90170533376892</v>
          </cell>
          <cell r="P1356">
            <v>36033.315205628227</v>
          </cell>
        </row>
        <row r="1357">
          <cell r="A1357">
            <v>580746147</v>
          </cell>
          <cell r="B1357">
            <v>97.596000000000004</v>
          </cell>
          <cell r="C1357">
            <v>12790.352994161385</v>
          </cell>
          <cell r="E1357">
            <v>23610.173999999999</v>
          </cell>
          <cell r="F1357">
            <v>0.54173056895562843</v>
          </cell>
          <cell r="G1357">
            <v>18888.139200000001</v>
          </cell>
          <cell r="H1357" t="str">
            <v>כן</v>
          </cell>
          <cell r="I1357">
            <v>18888.139200000001</v>
          </cell>
          <cell r="J1357">
            <v>0.8</v>
          </cell>
          <cell r="K1357">
            <v>18888.139200000001</v>
          </cell>
          <cell r="L1357" t="str">
            <v>כן</v>
          </cell>
          <cell r="M1357">
            <v>18888.139200000001</v>
          </cell>
          <cell r="N1357">
            <v>0.8</v>
          </cell>
          <cell r="O1357">
            <v>0</v>
          </cell>
          <cell r="P1357">
            <v>18888.139200000001</v>
          </cell>
        </row>
        <row r="1358">
          <cell r="A1358">
            <v>580746865</v>
          </cell>
          <cell r="B1358">
            <v>19.456000000000003</v>
          </cell>
          <cell r="C1358">
            <v>216925.33702461573</v>
          </cell>
          <cell r="E1358">
            <v>0</v>
          </cell>
          <cell r="F1358">
            <v>0</v>
          </cell>
          <cell r="G1358">
            <v>216925.33702461573</v>
          </cell>
          <cell r="H1358" t="str">
            <v>לא</v>
          </cell>
          <cell r="I1358">
            <v>208688.27668662093</v>
          </cell>
          <cell r="J1358">
            <v>0</v>
          </cell>
          <cell r="K1358">
            <v>208688.27668662093</v>
          </cell>
          <cell r="L1358" t="str">
            <v>לא</v>
          </cell>
          <cell r="M1358">
            <v>208609.92362064496</v>
          </cell>
          <cell r="N1358">
            <v>0</v>
          </cell>
          <cell r="O1358">
            <v>-887.20343080705447</v>
          </cell>
          <cell r="P1358">
            <v>207722.72018983791</v>
          </cell>
        </row>
        <row r="1359">
          <cell r="A1359">
            <v>580747657</v>
          </cell>
          <cell r="B1359">
            <v>0</v>
          </cell>
          <cell r="C1359">
            <v>0</v>
          </cell>
          <cell r="E1359">
            <v>0</v>
          </cell>
          <cell r="F1359">
            <v>0</v>
          </cell>
          <cell r="G1359">
            <v>0</v>
          </cell>
          <cell r="H1359" t="str">
            <v>לא</v>
          </cell>
          <cell r="I1359">
            <v>0</v>
          </cell>
          <cell r="J1359">
            <v>0</v>
          </cell>
          <cell r="K1359">
            <v>0</v>
          </cell>
          <cell r="L1359" t="str">
            <v>לא</v>
          </cell>
          <cell r="M1359">
            <v>0</v>
          </cell>
          <cell r="N1359">
            <v>0</v>
          </cell>
          <cell r="O1359">
            <v>0</v>
          </cell>
          <cell r="P1359">
            <v>0</v>
          </cell>
        </row>
        <row r="1360">
          <cell r="A1360">
            <v>580748762</v>
          </cell>
          <cell r="B1360">
            <v>0</v>
          </cell>
          <cell r="C1360">
            <v>0</v>
          </cell>
          <cell r="E1360">
            <v>0</v>
          </cell>
          <cell r="F1360">
            <v>0</v>
          </cell>
          <cell r="G1360">
            <v>0</v>
          </cell>
          <cell r="H1360" t="str">
            <v>לא</v>
          </cell>
          <cell r="I1360">
            <v>0</v>
          </cell>
          <cell r="J1360">
            <v>0</v>
          </cell>
          <cell r="K1360">
            <v>0</v>
          </cell>
          <cell r="L1360" t="str">
            <v>לא</v>
          </cell>
          <cell r="M1360">
            <v>0</v>
          </cell>
          <cell r="N1360">
            <v>0</v>
          </cell>
          <cell r="O1360">
            <v>0</v>
          </cell>
          <cell r="P1360">
            <v>0</v>
          </cell>
        </row>
        <row r="1361">
          <cell r="A1361">
            <v>580749315</v>
          </cell>
          <cell r="B1361">
            <v>60.5</v>
          </cell>
          <cell r="C1361">
            <v>11187.06540714887</v>
          </cell>
          <cell r="E1361">
            <v>0</v>
          </cell>
          <cell r="F1361">
            <v>0</v>
          </cell>
          <cell r="G1361">
            <v>11187.06540714887</v>
          </cell>
          <cell r="H1361" t="str">
            <v>לא</v>
          </cell>
          <cell r="I1361">
            <v>10762.271632351954</v>
          </cell>
          <cell r="J1361">
            <v>0</v>
          </cell>
          <cell r="K1361">
            <v>10762.271632351954</v>
          </cell>
          <cell r="L1361" t="str">
            <v>לא</v>
          </cell>
          <cell r="M1361">
            <v>10758.230883189377</v>
          </cell>
          <cell r="N1361">
            <v>0</v>
          </cell>
          <cell r="O1361">
            <v>-45.754004331726016</v>
          </cell>
          <cell r="P1361">
            <v>10712.476878857651</v>
          </cell>
        </row>
        <row r="1362">
          <cell r="A1362">
            <v>580750263</v>
          </cell>
          <cell r="B1362">
            <v>18.216000000000001</v>
          </cell>
          <cell r="C1362">
            <v>89610.822813141174</v>
          </cell>
          <cell r="E1362">
            <v>53335.613510214222</v>
          </cell>
          <cell r="F1362">
            <v>1.6801310965698359</v>
          </cell>
          <cell r="G1362">
            <v>89610.822813141174</v>
          </cell>
          <cell r="H1362" t="str">
            <v>לא</v>
          </cell>
          <cell r="I1362">
            <v>86208.132447075521</v>
          </cell>
          <cell r="J1362">
            <v>1.6163333797700843</v>
          </cell>
          <cell r="K1362">
            <v>86208.132447075521</v>
          </cell>
          <cell r="L1362" t="str">
            <v>לא</v>
          </cell>
          <cell r="M1362">
            <v>86175.765168968021</v>
          </cell>
          <cell r="N1362">
            <v>1.6157265192508685</v>
          </cell>
          <cell r="O1362">
            <v>-366.49950866846069</v>
          </cell>
          <cell r="P1362">
            <v>85809.265660299556</v>
          </cell>
        </row>
        <row r="1363">
          <cell r="A1363">
            <v>580750461</v>
          </cell>
          <cell r="B1363">
            <v>0</v>
          </cell>
          <cell r="C1363">
            <v>0</v>
          </cell>
          <cell r="E1363">
            <v>0</v>
          </cell>
          <cell r="F1363">
            <v>0</v>
          </cell>
          <cell r="G1363">
            <v>0</v>
          </cell>
          <cell r="H1363" t="str">
            <v>לא</v>
          </cell>
          <cell r="I1363">
            <v>0</v>
          </cell>
          <cell r="J1363">
            <v>0</v>
          </cell>
          <cell r="K1363">
            <v>0</v>
          </cell>
          <cell r="L1363" t="str">
            <v>לא</v>
          </cell>
          <cell r="M1363">
            <v>0</v>
          </cell>
          <cell r="N1363">
            <v>0</v>
          </cell>
          <cell r="O1363">
            <v>0</v>
          </cell>
          <cell r="P1363">
            <v>0</v>
          </cell>
        </row>
        <row r="1364">
          <cell r="A1364">
            <v>580750537</v>
          </cell>
          <cell r="B1364">
            <v>0</v>
          </cell>
          <cell r="C1364">
            <v>0</v>
          </cell>
          <cell r="E1364">
            <v>0</v>
          </cell>
          <cell r="F1364">
            <v>0</v>
          </cell>
          <cell r="G1364">
            <v>0</v>
          </cell>
          <cell r="H1364" t="str">
            <v>לא</v>
          </cell>
          <cell r="I1364">
            <v>0</v>
          </cell>
          <cell r="J1364">
            <v>0</v>
          </cell>
          <cell r="K1364">
            <v>0</v>
          </cell>
          <cell r="L1364" t="str">
            <v>לא</v>
          </cell>
          <cell r="M1364">
            <v>0</v>
          </cell>
          <cell r="N1364">
            <v>0</v>
          </cell>
          <cell r="O1364">
            <v>0</v>
          </cell>
          <cell r="P1364">
            <v>0</v>
          </cell>
        </row>
        <row r="1365">
          <cell r="A1365">
            <v>580751436</v>
          </cell>
          <cell r="B1365">
            <v>30.2</v>
          </cell>
          <cell r="C1365">
            <v>1789.9054158773811</v>
          </cell>
          <cell r="E1365">
            <v>0</v>
          </cell>
          <cell r="F1365">
            <v>0</v>
          </cell>
          <cell r="G1365">
            <v>1789.9054158773811</v>
          </cell>
          <cell r="H1365" t="str">
            <v>לא</v>
          </cell>
          <cell r="I1365">
            <v>1721.9393630773218</v>
          </cell>
          <cell r="J1365">
            <v>0</v>
          </cell>
          <cell r="K1365">
            <v>1721.9393630773218</v>
          </cell>
          <cell r="L1365" t="str">
            <v>לא</v>
          </cell>
          <cell r="M1365">
            <v>1721.2928522590623</v>
          </cell>
          <cell r="N1365">
            <v>0</v>
          </cell>
          <cell r="O1365">
            <v>-7.3205382440242079</v>
          </cell>
          <cell r="P1365">
            <v>1713.9723140150381</v>
          </cell>
        </row>
        <row r="1366">
          <cell r="A1366">
            <v>580753283</v>
          </cell>
          <cell r="B1366">
            <v>0</v>
          </cell>
          <cell r="C1366">
            <v>0</v>
          </cell>
          <cell r="E1366">
            <v>0</v>
          </cell>
          <cell r="F1366">
            <v>0</v>
          </cell>
          <cell r="G1366">
            <v>0</v>
          </cell>
          <cell r="H1366" t="str">
            <v>לא</v>
          </cell>
          <cell r="I1366">
            <v>0</v>
          </cell>
          <cell r="J1366">
            <v>0</v>
          </cell>
          <cell r="K1366">
            <v>0</v>
          </cell>
          <cell r="L1366" t="str">
            <v>לא</v>
          </cell>
          <cell r="M1366">
            <v>0</v>
          </cell>
          <cell r="N1366">
            <v>0</v>
          </cell>
          <cell r="O1366">
            <v>0</v>
          </cell>
          <cell r="P1366">
            <v>0</v>
          </cell>
        </row>
        <row r="1367">
          <cell r="A1367">
            <v>580754828</v>
          </cell>
          <cell r="B1367">
            <v>0</v>
          </cell>
          <cell r="C1367">
            <v>0</v>
          </cell>
          <cell r="E1367">
            <v>0</v>
          </cell>
          <cell r="F1367">
            <v>0</v>
          </cell>
          <cell r="G1367">
            <v>0</v>
          </cell>
          <cell r="H1367" t="str">
            <v>לא</v>
          </cell>
          <cell r="I1367">
            <v>0</v>
          </cell>
          <cell r="J1367">
            <v>0</v>
          </cell>
          <cell r="K1367">
            <v>0</v>
          </cell>
          <cell r="L1367" t="str">
            <v>לא</v>
          </cell>
          <cell r="M1367">
            <v>0</v>
          </cell>
          <cell r="N1367">
            <v>0</v>
          </cell>
          <cell r="O1367">
            <v>0</v>
          </cell>
          <cell r="P1367">
            <v>0</v>
          </cell>
        </row>
        <row r="1368">
          <cell r="A1368">
            <v>580754893</v>
          </cell>
          <cell r="B1368">
            <v>828.7</v>
          </cell>
          <cell r="C1368">
            <v>69384.906143043307</v>
          </cell>
          <cell r="E1368">
            <v>0</v>
          </cell>
          <cell r="F1368">
            <v>0</v>
          </cell>
          <cell r="G1368">
            <v>69384.906143043307</v>
          </cell>
          <cell r="H1368" t="str">
            <v>לא</v>
          </cell>
          <cell r="I1368">
            <v>66750.23162191303</v>
          </cell>
          <cell r="J1368">
            <v>0</v>
          </cell>
          <cell r="K1368">
            <v>66750.23162191303</v>
          </cell>
          <cell r="L1368" t="str">
            <v>לא</v>
          </cell>
          <cell r="M1368">
            <v>66725.169910803888</v>
          </cell>
          <cell r="N1368">
            <v>0</v>
          </cell>
          <cell r="O1368">
            <v>-283.777485934472</v>
          </cell>
          <cell r="P1368">
            <v>66441.392424869409</v>
          </cell>
        </row>
        <row r="1369">
          <cell r="A1369">
            <v>580756393</v>
          </cell>
          <cell r="B1369">
            <v>0</v>
          </cell>
          <cell r="C1369">
            <v>0</v>
          </cell>
          <cell r="E1369">
            <v>0</v>
          </cell>
          <cell r="F1369">
            <v>0</v>
          </cell>
          <cell r="G1369">
            <v>0</v>
          </cell>
          <cell r="H1369" t="str">
            <v>לא</v>
          </cell>
          <cell r="I1369">
            <v>0</v>
          </cell>
          <cell r="J1369">
            <v>0</v>
          </cell>
          <cell r="K1369">
            <v>0</v>
          </cell>
          <cell r="L1369" t="str">
            <v>לא</v>
          </cell>
          <cell r="M1369">
            <v>0</v>
          </cell>
          <cell r="N1369">
            <v>0</v>
          </cell>
          <cell r="O1369">
            <v>0</v>
          </cell>
          <cell r="P1369">
            <v>0</v>
          </cell>
        </row>
        <row r="1370">
          <cell r="A1370">
            <v>580756419</v>
          </cell>
          <cell r="B1370">
            <v>96</v>
          </cell>
          <cell r="C1370">
            <v>12581.190698793935</v>
          </cell>
          <cell r="E1370">
            <v>0</v>
          </cell>
          <cell r="F1370">
            <v>0</v>
          </cell>
          <cell r="G1370">
            <v>12581.190698793935</v>
          </cell>
          <cell r="H1370" t="str">
            <v>לא</v>
          </cell>
          <cell r="I1370">
            <v>12103.459381967514</v>
          </cell>
          <cell r="J1370">
            <v>0</v>
          </cell>
          <cell r="K1370">
            <v>12103.459381967514</v>
          </cell>
          <cell r="L1370" t="str">
            <v>לא</v>
          </cell>
          <cell r="M1370">
            <v>12098.915077100226</v>
          </cell>
          <cell r="N1370">
            <v>0</v>
          </cell>
          <cell r="O1370">
            <v>-51.45584054268938</v>
          </cell>
          <cell r="P1370">
            <v>12047.459236557537</v>
          </cell>
        </row>
        <row r="1371">
          <cell r="A1371">
            <v>580757490</v>
          </cell>
          <cell r="B1371">
            <v>0</v>
          </cell>
          <cell r="C1371">
            <v>0</v>
          </cell>
          <cell r="E1371">
            <v>0</v>
          </cell>
          <cell r="F1371">
            <v>0</v>
          </cell>
          <cell r="G1371">
            <v>0</v>
          </cell>
          <cell r="H1371" t="str">
            <v>לא</v>
          </cell>
          <cell r="I1371">
            <v>0</v>
          </cell>
          <cell r="J1371">
            <v>0</v>
          </cell>
          <cell r="K1371">
            <v>0</v>
          </cell>
          <cell r="L1371" t="str">
            <v>לא</v>
          </cell>
          <cell r="M1371">
            <v>0</v>
          </cell>
          <cell r="N1371">
            <v>0</v>
          </cell>
          <cell r="O1371">
            <v>0</v>
          </cell>
          <cell r="P1371">
            <v>0</v>
          </cell>
        </row>
        <row r="1372">
          <cell r="A1372">
            <v>580757516</v>
          </cell>
          <cell r="B1372">
            <v>14.5</v>
          </cell>
          <cell r="C1372">
            <v>161668.24562381415</v>
          </cell>
          <cell r="E1372">
            <v>0</v>
          </cell>
          <cell r="F1372">
            <v>0</v>
          </cell>
          <cell r="G1372">
            <v>161668.24562381415</v>
          </cell>
          <cell r="H1372" t="str">
            <v>לא</v>
          </cell>
          <cell r="I1372">
            <v>155529.40028556759</v>
          </cell>
          <cell r="J1372">
            <v>0</v>
          </cell>
          <cell r="K1372">
            <v>155529.40028556759</v>
          </cell>
          <cell r="L1372" t="str">
            <v>לא</v>
          </cell>
          <cell r="M1372">
            <v>155471.00598783675</v>
          </cell>
          <cell r="N1372">
            <v>0</v>
          </cell>
          <cell r="O1372">
            <v>-661.20732661915542</v>
          </cell>
          <cell r="P1372">
            <v>154809.79866121759</v>
          </cell>
        </row>
        <row r="1373">
          <cell r="A1373">
            <v>580760551</v>
          </cell>
          <cell r="B1373">
            <v>0</v>
          </cell>
          <cell r="C1373">
            <v>0</v>
          </cell>
          <cell r="E1373">
            <v>0</v>
          </cell>
          <cell r="F1373">
            <v>0</v>
          </cell>
          <cell r="G1373">
            <v>0</v>
          </cell>
          <cell r="H1373" t="str">
            <v>לא</v>
          </cell>
          <cell r="I1373">
            <v>0</v>
          </cell>
          <cell r="J1373">
            <v>0</v>
          </cell>
          <cell r="K1373">
            <v>0</v>
          </cell>
          <cell r="L1373" t="str">
            <v>לא</v>
          </cell>
          <cell r="M1373">
            <v>0</v>
          </cell>
          <cell r="N1373">
            <v>0</v>
          </cell>
          <cell r="O1373">
            <v>0</v>
          </cell>
          <cell r="P1373">
            <v>0</v>
          </cell>
        </row>
        <row r="1374">
          <cell r="A1374">
            <v>580760841</v>
          </cell>
          <cell r="B1374">
            <v>25.2</v>
          </cell>
          <cell r="C1374">
            <v>3302.562558433408</v>
          </cell>
          <cell r="E1374">
            <v>0</v>
          </cell>
          <cell r="F1374">
            <v>0</v>
          </cell>
          <cell r="G1374">
            <v>3302.562558433408</v>
          </cell>
          <cell r="H1374" t="str">
            <v>לא</v>
          </cell>
          <cell r="I1374">
            <v>3177.1580877664724</v>
          </cell>
          <cell r="J1374">
            <v>0</v>
          </cell>
          <cell r="K1374">
            <v>3177.1580877664724</v>
          </cell>
          <cell r="L1374" t="str">
            <v>לא</v>
          </cell>
          <cell r="M1374">
            <v>3175.9652077388096</v>
          </cell>
          <cell r="N1374">
            <v>0</v>
          </cell>
          <cell r="O1374">
            <v>-13.507158142455964</v>
          </cell>
          <cell r="P1374">
            <v>3162.4580495963537</v>
          </cell>
        </row>
        <row r="1375">
          <cell r="A1375">
            <v>580761377</v>
          </cell>
          <cell r="B1375">
            <v>12</v>
          </cell>
          <cell r="C1375">
            <v>106478</v>
          </cell>
          <cell r="E1375">
            <v>0</v>
          </cell>
          <cell r="F1375">
            <v>0</v>
          </cell>
          <cell r="G1375">
            <v>106478</v>
          </cell>
          <cell r="H1375" t="str">
            <v>לא</v>
          </cell>
          <cell r="I1375">
            <v>102434.8314024586</v>
          </cell>
          <cell r="J1375">
            <v>0</v>
          </cell>
          <cell r="K1375">
            <v>102434.8314024586</v>
          </cell>
          <cell r="L1375" t="str">
            <v>לא</v>
          </cell>
          <cell r="M1375">
            <v>102396.37172839091</v>
          </cell>
          <cell r="N1375">
            <v>0</v>
          </cell>
          <cell r="O1375">
            <v>-435.48461512706444</v>
          </cell>
          <cell r="P1375">
            <v>101960.88711326385</v>
          </cell>
        </row>
        <row r="1376">
          <cell r="A1376">
            <v>580761674</v>
          </cell>
          <cell r="B1376">
            <v>0</v>
          </cell>
          <cell r="C1376">
            <v>0</v>
          </cell>
          <cell r="E1376">
            <v>0</v>
          </cell>
          <cell r="F1376">
            <v>0</v>
          </cell>
          <cell r="G1376">
            <v>0</v>
          </cell>
          <cell r="H1376" t="str">
            <v>לא</v>
          </cell>
          <cell r="I1376">
            <v>0</v>
          </cell>
          <cell r="J1376">
            <v>0</v>
          </cell>
          <cell r="K1376">
            <v>0</v>
          </cell>
          <cell r="L1376" t="str">
            <v>לא</v>
          </cell>
          <cell r="M1376">
            <v>0</v>
          </cell>
          <cell r="N1376">
            <v>0</v>
          </cell>
          <cell r="O1376">
            <v>0</v>
          </cell>
          <cell r="P1376">
            <v>0</v>
          </cell>
        </row>
        <row r="1377">
          <cell r="A1377">
            <v>580762193</v>
          </cell>
          <cell r="B1377">
            <v>0</v>
          </cell>
          <cell r="C1377">
            <v>0</v>
          </cell>
          <cell r="E1377">
            <v>0</v>
          </cell>
          <cell r="F1377">
            <v>0</v>
          </cell>
          <cell r="G1377">
            <v>0</v>
          </cell>
          <cell r="H1377" t="str">
            <v>לא</v>
          </cell>
          <cell r="I1377">
            <v>0</v>
          </cell>
          <cell r="J1377">
            <v>0</v>
          </cell>
          <cell r="K1377">
            <v>0</v>
          </cell>
          <cell r="L1377" t="str">
            <v>לא</v>
          </cell>
          <cell r="M1377">
            <v>0</v>
          </cell>
          <cell r="N1377">
            <v>0</v>
          </cell>
          <cell r="O1377">
            <v>0</v>
          </cell>
          <cell r="P1377">
            <v>0</v>
          </cell>
        </row>
        <row r="1378">
          <cell r="A1378">
            <v>580762623</v>
          </cell>
          <cell r="B1378">
            <v>0</v>
          </cell>
          <cell r="C1378">
            <v>0</v>
          </cell>
          <cell r="E1378">
            <v>0</v>
          </cell>
          <cell r="F1378">
            <v>0</v>
          </cell>
          <cell r="G1378">
            <v>0</v>
          </cell>
          <cell r="H1378" t="str">
            <v>לא</v>
          </cell>
          <cell r="I1378">
            <v>0</v>
          </cell>
          <cell r="J1378">
            <v>0</v>
          </cell>
          <cell r="K1378">
            <v>0</v>
          </cell>
          <cell r="L1378" t="str">
            <v>לא</v>
          </cell>
          <cell r="M1378">
            <v>0</v>
          </cell>
          <cell r="N1378">
            <v>0</v>
          </cell>
          <cell r="O1378">
            <v>0</v>
          </cell>
          <cell r="P1378">
            <v>0</v>
          </cell>
        </row>
        <row r="1379">
          <cell r="A1379">
            <v>580763381</v>
          </cell>
          <cell r="B1379">
            <v>0</v>
          </cell>
          <cell r="C1379">
            <v>0</v>
          </cell>
          <cell r="E1379">
            <v>0</v>
          </cell>
          <cell r="F1379">
            <v>0</v>
          </cell>
          <cell r="G1379">
            <v>0</v>
          </cell>
          <cell r="H1379" t="str">
            <v>לא</v>
          </cell>
          <cell r="I1379">
            <v>0</v>
          </cell>
          <cell r="J1379">
            <v>0</v>
          </cell>
          <cell r="K1379">
            <v>0</v>
          </cell>
          <cell r="L1379" t="str">
            <v>לא</v>
          </cell>
          <cell r="M1379">
            <v>0</v>
          </cell>
          <cell r="N1379">
            <v>0</v>
          </cell>
          <cell r="O1379">
            <v>0</v>
          </cell>
          <cell r="P1379">
            <v>0</v>
          </cell>
        </row>
        <row r="1380">
          <cell r="A1380">
            <v>580765147</v>
          </cell>
          <cell r="B1380">
            <v>2</v>
          </cell>
          <cell r="C1380">
            <v>22299.0683619054</v>
          </cell>
          <cell r="E1380">
            <v>0</v>
          </cell>
          <cell r="F1380">
            <v>0</v>
          </cell>
          <cell r="G1380">
            <v>22299.0683619054</v>
          </cell>
          <cell r="H1380" t="str">
            <v>לא</v>
          </cell>
          <cell r="I1380">
            <v>21452.331073871395</v>
          </cell>
          <cell r="J1380">
            <v>0</v>
          </cell>
          <cell r="K1380">
            <v>21452.331073871395</v>
          </cell>
          <cell r="L1380" t="str">
            <v>לא</v>
          </cell>
          <cell r="M1380">
            <v>21444.276687977483</v>
          </cell>
          <cell r="N1380">
            <v>0</v>
          </cell>
          <cell r="O1380">
            <v>-91.201010568159376</v>
          </cell>
          <cell r="P1380">
            <v>21353.075677409324</v>
          </cell>
        </row>
        <row r="1381">
          <cell r="A1381">
            <v>580765881</v>
          </cell>
          <cell r="B1381">
            <v>0</v>
          </cell>
          <cell r="C1381">
            <v>0</v>
          </cell>
          <cell r="E1381">
            <v>0</v>
          </cell>
          <cell r="F1381">
            <v>0</v>
          </cell>
          <cell r="G1381">
            <v>0</v>
          </cell>
          <cell r="H1381" t="str">
            <v>לא</v>
          </cell>
          <cell r="I1381">
            <v>0</v>
          </cell>
          <cell r="J1381">
            <v>0</v>
          </cell>
          <cell r="K1381">
            <v>0</v>
          </cell>
          <cell r="L1381" t="str">
            <v>לא</v>
          </cell>
          <cell r="M1381">
            <v>0</v>
          </cell>
          <cell r="N1381">
            <v>0</v>
          </cell>
          <cell r="O1381">
            <v>0</v>
          </cell>
          <cell r="P1381">
            <v>0</v>
          </cell>
        </row>
        <row r="1382">
          <cell r="A1382">
            <v>580766178</v>
          </cell>
          <cell r="B1382">
            <v>0</v>
          </cell>
          <cell r="C1382">
            <v>0</v>
          </cell>
          <cell r="E1382">
            <v>0</v>
          </cell>
          <cell r="F1382">
            <v>0</v>
          </cell>
          <cell r="G1382">
            <v>0</v>
          </cell>
          <cell r="H1382" t="str">
            <v>לא</v>
          </cell>
          <cell r="I1382">
            <v>0</v>
          </cell>
          <cell r="J1382">
            <v>0</v>
          </cell>
          <cell r="K1382">
            <v>0</v>
          </cell>
          <cell r="L1382" t="str">
            <v>לא</v>
          </cell>
          <cell r="M1382">
            <v>0</v>
          </cell>
          <cell r="N1382">
            <v>0</v>
          </cell>
          <cell r="O1382">
            <v>0</v>
          </cell>
          <cell r="P1382">
            <v>0</v>
          </cell>
        </row>
        <row r="1383">
          <cell r="A1383">
            <v>580766418</v>
          </cell>
          <cell r="B1383">
            <v>0</v>
          </cell>
          <cell r="C1383">
            <v>0</v>
          </cell>
          <cell r="E1383">
            <v>0</v>
          </cell>
          <cell r="F1383">
            <v>0</v>
          </cell>
          <cell r="G1383">
            <v>0</v>
          </cell>
          <cell r="H1383" t="str">
            <v>לא</v>
          </cell>
          <cell r="I1383">
            <v>0</v>
          </cell>
          <cell r="J1383">
            <v>0</v>
          </cell>
          <cell r="K1383">
            <v>0</v>
          </cell>
          <cell r="L1383" t="str">
            <v>לא</v>
          </cell>
          <cell r="M1383">
            <v>0</v>
          </cell>
          <cell r="N1383">
            <v>0</v>
          </cell>
          <cell r="O1383">
            <v>0</v>
          </cell>
          <cell r="P1383">
            <v>0</v>
          </cell>
        </row>
        <row r="1384">
          <cell r="A1384">
            <v>580766483</v>
          </cell>
          <cell r="B1384">
            <v>0</v>
          </cell>
          <cell r="C1384">
            <v>0</v>
          </cell>
          <cell r="E1384">
            <v>0</v>
          </cell>
          <cell r="F1384">
            <v>0</v>
          </cell>
          <cell r="G1384">
            <v>0</v>
          </cell>
          <cell r="H1384" t="str">
            <v>לא</v>
          </cell>
          <cell r="I1384">
            <v>0</v>
          </cell>
          <cell r="J1384">
            <v>0</v>
          </cell>
          <cell r="K1384">
            <v>0</v>
          </cell>
          <cell r="L1384" t="str">
            <v>לא</v>
          </cell>
          <cell r="M1384">
            <v>0</v>
          </cell>
          <cell r="N1384">
            <v>0</v>
          </cell>
          <cell r="O1384">
            <v>0</v>
          </cell>
          <cell r="P1384">
            <v>0</v>
          </cell>
        </row>
        <row r="1385">
          <cell r="A1385">
            <v>580766715</v>
          </cell>
          <cell r="B1385">
            <v>0</v>
          </cell>
          <cell r="C1385">
            <v>0</v>
          </cell>
          <cell r="E1385">
            <v>0</v>
          </cell>
          <cell r="F1385">
            <v>0</v>
          </cell>
          <cell r="G1385">
            <v>0</v>
          </cell>
          <cell r="H1385" t="str">
            <v>לא</v>
          </cell>
          <cell r="I1385">
            <v>0</v>
          </cell>
          <cell r="J1385">
            <v>0</v>
          </cell>
          <cell r="K1385">
            <v>0</v>
          </cell>
          <cell r="L1385" t="str">
            <v>לא</v>
          </cell>
          <cell r="M1385">
            <v>0</v>
          </cell>
          <cell r="N1385">
            <v>0</v>
          </cell>
          <cell r="O1385">
            <v>0</v>
          </cell>
          <cell r="P1385">
            <v>0</v>
          </cell>
        </row>
        <row r="1386">
          <cell r="A1386">
            <v>580767481</v>
          </cell>
          <cell r="B1386">
            <v>0</v>
          </cell>
          <cell r="C1386">
            <v>0</v>
          </cell>
          <cell r="E1386">
            <v>0</v>
          </cell>
          <cell r="F1386">
            <v>0</v>
          </cell>
          <cell r="G1386">
            <v>0</v>
          </cell>
          <cell r="H1386" t="str">
            <v>לא</v>
          </cell>
          <cell r="I1386">
            <v>0</v>
          </cell>
          <cell r="J1386">
            <v>0</v>
          </cell>
          <cell r="K1386">
            <v>0</v>
          </cell>
          <cell r="L1386" t="str">
            <v>לא</v>
          </cell>
          <cell r="M1386">
            <v>0</v>
          </cell>
          <cell r="N1386">
            <v>0</v>
          </cell>
          <cell r="O1386">
            <v>0</v>
          </cell>
          <cell r="P1386">
            <v>0</v>
          </cell>
        </row>
        <row r="1387">
          <cell r="A1387">
            <v>580767606</v>
          </cell>
          <cell r="B1387">
            <v>0</v>
          </cell>
          <cell r="C1387">
            <v>0</v>
          </cell>
          <cell r="E1387">
            <v>0</v>
          </cell>
          <cell r="F1387">
            <v>0</v>
          </cell>
          <cell r="G1387">
            <v>0</v>
          </cell>
          <cell r="H1387" t="str">
            <v>לא</v>
          </cell>
          <cell r="I1387">
            <v>0</v>
          </cell>
          <cell r="J1387">
            <v>0</v>
          </cell>
          <cell r="K1387">
            <v>0</v>
          </cell>
          <cell r="L1387" t="str">
            <v>לא</v>
          </cell>
          <cell r="M1387">
            <v>0</v>
          </cell>
          <cell r="N1387">
            <v>0</v>
          </cell>
          <cell r="O1387">
            <v>0</v>
          </cell>
          <cell r="P1387">
            <v>0</v>
          </cell>
        </row>
        <row r="1388">
          <cell r="A1388">
            <v>580767804</v>
          </cell>
          <cell r="B1388">
            <v>198.84</v>
          </cell>
          <cell r="C1388">
            <v>35551.06739106209</v>
          </cell>
          <cell r="E1388">
            <v>0</v>
          </cell>
          <cell r="F1388">
            <v>0</v>
          </cell>
          <cell r="G1388">
            <v>35551.06739106209</v>
          </cell>
          <cell r="H1388" t="str">
            <v>לא</v>
          </cell>
          <cell r="I1388">
            <v>34201.126940597016</v>
          </cell>
          <cell r="J1388">
            <v>0</v>
          </cell>
          <cell r="K1388">
            <v>34201.126940597016</v>
          </cell>
          <cell r="L1388" t="str">
            <v>לא</v>
          </cell>
          <cell r="M1388">
            <v>34188.28595499794</v>
          </cell>
          <cell r="N1388">
            <v>0</v>
          </cell>
          <cell r="O1388">
            <v>-145.40039163163291</v>
          </cell>
          <cell r="P1388">
            <v>34042.885563366304</v>
          </cell>
        </row>
        <row r="1389">
          <cell r="A1389">
            <v>580768604</v>
          </cell>
          <cell r="B1389">
            <v>0</v>
          </cell>
          <cell r="C1389">
            <v>0</v>
          </cell>
          <cell r="E1389">
            <v>0</v>
          </cell>
          <cell r="F1389">
            <v>0</v>
          </cell>
          <cell r="G1389">
            <v>0</v>
          </cell>
          <cell r="H1389" t="str">
            <v>לא</v>
          </cell>
          <cell r="I1389">
            <v>0</v>
          </cell>
          <cell r="J1389">
            <v>0</v>
          </cell>
          <cell r="K1389">
            <v>0</v>
          </cell>
          <cell r="L1389" t="str">
            <v>לא</v>
          </cell>
          <cell r="M1389">
            <v>0</v>
          </cell>
          <cell r="N1389">
            <v>0</v>
          </cell>
          <cell r="O1389">
            <v>0</v>
          </cell>
          <cell r="P1389">
            <v>0</v>
          </cell>
        </row>
        <row r="1390">
          <cell r="A1390">
            <v>580768984</v>
          </cell>
          <cell r="B1390">
            <v>0</v>
          </cell>
          <cell r="C1390">
            <v>0</v>
          </cell>
          <cell r="E1390">
            <v>0</v>
          </cell>
          <cell r="F1390">
            <v>0</v>
          </cell>
          <cell r="G1390">
            <v>0</v>
          </cell>
          <cell r="H1390" t="str">
            <v>לא</v>
          </cell>
          <cell r="I1390">
            <v>0</v>
          </cell>
          <cell r="J1390">
            <v>0</v>
          </cell>
          <cell r="K1390">
            <v>0</v>
          </cell>
          <cell r="L1390" t="str">
            <v>לא</v>
          </cell>
          <cell r="M1390">
            <v>0</v>
          </cell>
          <cell r="N1390">
            <v>0</v>
          </cell>
          <cell r="O1390">
            <v>0</v>
          </cell>
          <cell r="P1390">
            <v>0</v>
          </cell>
        </row>
        <row r="1391">
          <cell r="A1391">
            <v>580769966</v>
          </cell>
          <cell r="B1391">
            <v>0</v>
          </cell>
          <cell r="C1391">
            <v>0</v>
          </cell>
          <cell r="E1391">
            <v>0</v>
          </cell>
          <cell r="F1391">
            <v>0</v>
          </cell>
          <cell r="G1391">
            <v>0</v>
          </cell>
          <cell r="H1391" t="str">
            <v>לא</v>
          </cell>
          <cell r="I1391">
            <v>0</v>
          </cell>
          <cell r="J1391">
            <v>0</v>
          </cell>
          <cell r="K1391">
            <v>0</v>
          </cell>
          <cell r="L1391" t="str">
            <v>לא</v>
          </cell>
          <cell r="M1391">
            <v>0</v>
          </cell>
          <cell r="N1391">
            <v>0</v>
          </cell>
          <cell r="O1391">
            <v>0</v>
          </cell>
          <cell r="P1391">
            <v>0</v>
          </cell>
        </row>
        <row r="1392">
          <cell r="A1392">
            <v>580770535</v>
          </cell>
          <cell r="B1392">
            <v>0</v>
          </cell>
          <cell r="C1392">
            <v>0</v>
          </cell>
          <cell r="E1392">
            <v>0</v>
          </cell>
          <cell r="F1392">
            <v>0</v>
          </cell>
          <cell r="G1392">
            <v>0</v>
          </cell>
          <cell r="H1392" t="str">
            <v>לא</v>
          </cell>
          <cell r="I1392">
            <v>0</v>
          </cell>
          <cell r="J1392">
            <v>0</v>
          </cell>
          <cell r="K1392">
            <v>0</v>
          </cell>
          <cell r="L1392" t="str">
            <v>לא</v>
          </cell>
          <cell r="M1392">
            <v>0</v>
          </cell>
          <cell r="N1392">
            <v>0</v>
          </cell>
          <cell r="O1392">
            <v>0</v>
          </cell>
          <cell r="P1392">
            <v>0</v>
          </cell>
        </row>
        <row r="1393">
          <cell r="A1393">
            <v>580771053</v>
          </cell>
          <cell r="B1393">
            <v>0</v>
          </cell>
          <cell r="C1393">
            <v>0</v>
          </cell>
          <cell r="E1393">
            <v>0</v>
          </cell>
          <cell r="F1393">
            <v>0</v>
          </cell>
          <cell r="G1393">
            <v>0</v>
          </cell>
          <cell r="H1393" t="str">
            <v>לא</v>
          </cell>
          <cell r="I1393">
            <v>0</v>
          </cell>
          <cell r="J1393">
            <v>0</v>
          </cell>
          <cell r="K1393">
            <v>0</v>
          </cell>
          <cell r="L1393" t="str">
            <v>לא</v>
          </cell>
          <cell r="M1393">
            <v>0</v>
          </cell>
          <cell r="N1393">
            <v>0</v>
          </cell>
          <cell r="O1393">
            <v>0</v>
          </cell>
          <cell r="P1393">
            <v>0</v>
          </cell>
        </row>
        <row r="1394">
          <cell r="A1394">
            <v>580771095</v>
          </cell>
          <cell r="B1394">
            <v>0</v>
          </cell>
          <cell r="C1394">
            <v>0</v>
          </cell>
          <cell r="E1394">
            <v>0</v>
          </cell>
          <cell r="F1394">
            <v>0</v>
          </cell>
          <cell r="G1394">
            <v>0</v>
          </cell>
          <cell r="H1394" t="str">
            <v>לא</v>
          </cell>
          <cell r="I1394">
            <v>0</v>
          </cell>
          <cell r="J1394">
            <v>0</v>
          </cell>
          <cell r="K1394">
            <v>0</v>
          </cell>
          <cell r="L1394" t="str">
            <v>לא</v>
          </cell>
          <cell r="M1394">
            <v>0</v>
          </cell>
          <cell r="N1394">
            <v>0</v>
          </cell>
          <cell r="O1394">
            <v>0</v>
          </cell>
          <cell r="P1394">
            <v>0</v>
          </cell>
        </row>
        <row r="1395">
          <cell r="A1395">
            <v>580772325</v>
          </cell>
          <cell r="B1395">
            <v>0</v>
          </cell>
          <cell r="C1395">
            <v>0</v>
          </cell>
          <cell r="E1395">
            <v>0</v>
          </cell>
          <cell r="F1395">
            <v>0</v>
          </cell>
          <cell r="G1395">
            <v>0</v>
          </cell>
          <cell r="H1395" t="str">
            <v>לא</v>
          </cell>
          <cell r="I1395">
            <v>0</v>
          </cell>
          <cell r="J1395">
            <v>0</v>
          </cell>
          <cell r="K1395">
            <v>0</v>
          </cell>
          <cell r="L1395" t="str">
            <v>לא</v>
          </cell>
          <cell r="M1395">
            <v>0</v>
          </cell>
          <cell r="N1395">
            <v>0</v>
          </cell>
          <cell r="O1395">
            <v>0</v>
          </cell>
          <cell r="P1395">
            <v>0</v>
          </cell>
        </row>
        <row r="1396">
          <cell r="A1396">
            <v>580773836</v>
          </cell>
          <cell r="B1396">
            <v>0</v>
          </cell>
          <cell r="C1396">
            <v>0</v>
          </cell>
          <cell r="E1396">
            <v>0</v>
          </cell>
          <cell r="F1396">
            <v>0</v>
          </cell>
          <cell r="G1396">
            <v>0</v>
          </cell>
          <cell r="H1396" t="str">
            <v>לא</v>
          </cell>
          <cell r="I1396">
            <v>0</v>
          </cell>
          <cell r="J1396">
            <v>0</v>
          </cell>
          <cell r="K1396">
            <v>0</v>
          </cell>
          <cell r="L1396" t="str">
            <v>לא</v>
          </cell>
          <cell r="M1396">
            <v>0</v>
          </cell>
          <cell r="N1396">
            <v>0</v>
          </cell>
          <cell r="O1396">
            <v>0</v>
          </cell>
          <cell r="P1396">
            <v>0</v>
          </cell>
        </row>
        <row r="1397">
          <cell r="A1397">
            <v>580773844</v>
          </cell>
          <cell r="B1397">
            <v>0</v>
          </cell>
          <cell r="C1397">
            <v>0</v>
          </cell>
          <cell r="E1397">
            <v>0</v>
          </cell>
          <cell r="F1397">
            <v>0</v>
          </cell>
          <cell r="G1397">
            <v>0</v>
          </cell>
          <cell r="H1397" t="str">
            <v>לא</v>
          </cell>
          <cell r="I1397">
            <v>0</v>
          </cell>
          <cell r="J1397">
            <v>0</v>
          </cell>
          <cell r="K1397">
            <v>0</v>
          </cell>
          <cell r="L1397" t="str">
            <v>לא</v>
          </cell>
          <cell r="M1397">
            <v>0</v>
          </cell>
          <cell r="N1397">
            <v>0</v>
          </cell>
          <cell r="O1397">
            <v>0</v>
          </cell>
          <cell r="P1397">
            <v>0</v>
          </cell>
        </row>
        <row r="1398">
          <cell r="A1398">
            <v>580774248</v>
          </cell>
          <cell r="B1398">
            <v>0</v>
          </cell>
          <cell r="C1398">
            <v>0</v>
          </cell>
          <cell r="E1398">
            <v>0</v>
          </cell>
          <cell r="F1398">
            <v>0</v>
          </cell>
          <cell r="G1398">
            <v>0</v>
          </cell>
          <cell r="H1398" t="str">
            <v>לא</v>
          </cell>
          <cell r="I1398">
            <v>0</v>
          </cell>
          <cell r="J1398">
            <v>0</v>
          </cell>
          <cell r="K1398">
            <v>0</v>
          </cell>
          <cell r="L1398" t="str">
            <v>לא</v>
          </cell>
          <cell r="M1398">
            <v>0</v>
          </cell>
          <cell r="N1398">
            <v>0</v>
          </cell>
          <cell r="O1398">
            <v>0</v>
          </cell>
          <cell r="P1398">
            <v>0</v>
          </cell>
        </row>
        <row r="1399">
          <cell r="A1399">
            <v>580774636</v>
          </cell>
          <cell r="B1399">
            <v>0</v>
          </cell>
          <cell r="C1399">
            <v>0</v>
          </cell>
          <cell r="E1399">
            <v>0</v>
          </cell>
          <cell r="F1399">
            <v>0</v>
          </cell>
          <cell r="G1399">
            <v>0</v>
          </cell>
          <cell r="H1399" t="str">
            <v>לא</v>
          </cell>
          <cell r="I1399">
            <v>0</v>
          </cell>
          <cell r="J1399">
            <v>0</v>
          </cell>
          <cell r="K1399">
            <v>0</v>
          </cell>
          <cell r="L1399" t="str">
            <v>לא</v>
          </cell>
          <cell r="M1399">
            <v>0</v>
          </cell>
          <cell r="N1399">
            <v>0</v>
          </cell>
          <cell r="O1399">
            <v>0</v>
          </cell>
          <cell r="P1399">
            <v>0</v>
          </cell>
        </row>
        <row r="1400">
          <cell r="A1400">
            <v>580776664</v>
          </cell>
          <cell r="B1400">
            <v>0</v>
          </cell>
          <cell r="C1400">
            <v>0</v>
          </cell>
          <cell r="E1400">
            <v>0</v>
          </cell>
          <cell r="F1400">
            <v>0</v>
          </cell>
          <cell r="G1400">
            <v>0</v>
          </cell>
          <cell r="H1400" t="str">
            <v>לא</v>
          </cell>
          <cell r="I1400">
            <v>0</v>
          </cell>
          <cell r="J1400">
            <v>0</v>
          </cell>
          <cell r="K1400">
            <v>0</v>
          </cell>
          <cell r="L1400" t="str">
            <v>לא</v>
          </cell>
          <cell r="M1400">
            <v>0</v>
          </cell>
          <cell r="N1400">
            <v>0</v>
          </cell>
          <cell r="O1400">
            <v>0</v>
          </cell>
          <cell r="P1400">
            <v>0</v>
          </cell>
        </row>
        <row r="1401">
          <cell r="A1401">
            <v>580776896</v>
          </cell>
          <cell r="B1401">
            <v>0</v>
          </cell>
          <cell r="C1401">
            <v>0</v>
          </cell>
          <cell r="E1401">
            <v>0</v>
          </cell>
          <cell r="F1401">
            <v>0</v>
          </cell>
          <cell r="G1401">
            <v>0</v>
          </cell>
          <cell r="H1401" t="str">
            <v>לא</v>
          </cell>
          <cell r="I1401">
            <v>0</v>
          </cell>
          <cell r="J1401">
            <v>0</v>
          </cell>
          <cell r="K1401">
            <v>0</v>
          </cell>
          <cell r="L1401" t="str">
            <v>לא</v>
          </cell>
          <cell r="M1401">
            <v>0</v>
          </cell>
          <cell r="N1401">
            <v>0</v>
          </cell>
          <cell r="O1401">
            <v>0</v>
          </cell>
          <cell r="P1401">
            <v>0</v>
          </cell>
        </row>
        <row r="1402">
          <cell r="A1402">
            <v>580780633</v>
          </cell>
          <cell r="B1402">
            <v>0</v>
          </cell>
          <cell r="C1402">
            <v>0</v>
          </cell>
          <cell r="E1402">
            <v>0</v>
          </cell>
          <cell r="F1402">
            <v>0</v>
          </cell>
          <cell r="G1402">
            <v>0</v>
          </cell>
          <cell r="H1402" t="str">
            <v>לא</v>
          </cell>
          <cell r="I1402">
            <v>0</v>
          </cell>
          <cell r="J1402">
            <v>0</v>
          </cell>
          <cell r="K1402">
            <v>0</v>
          </cell>
          <cell r="L1402" t="str">
            <v>לא</v>
          </cell>
          <cell r="M1402">
            <v>0</v>
          </cell>
          <cell r="N1402">
            <v>0</v>
          </cell>
          <cell r="O1402">
            <v>0</v>
          </cell>
          <cell r="P1402">
            <v>0</v>
          </cell>
        </row>
        <row r="1403">
          <cell r="A1403">
            <v>580783348</v>
          </cell>
          <cell r="B1403">
            <v>0</v>
          </cell>
          <cell r="C1403">
            <v>0</v>
          </cell>
          <cell r="E1403">
            <v>0</v>
          </cell>
          <cell r="F1403">
            <v>0</v>
          </cell>
          <cell r="G1403">
            <v>0</v>
          </cell>
          <cell r="H1403" t="str">
            <v>לא</v>
          </cell>
          <cell r="I1403">
            <v>0</v>
          </cell>
          <cell r="J1403">
            <v>0</v>
          </cell>
          <cell r="K1403">
            <v>0</v>
          </cell>
          <cell r="L1403" t="str">
            <v>לא</v>
          </cell>
          <cell r="M1403">
            <v>0</v>
          </cell>
          <cell r="N1403">
            <v>0</v>
          </cell>
          <cell r="O1403">
            <v>0</v>
          </cell>
          <cell r="P1403">
            <v>0</v>
          </cell>
        </row>
        <row r="1404">
          <cell r="A1404">
            <v>580791101</v>
          </cell>
          <cell r="B1404">
            <v>0</v>
          </cell>
          <cell r="C1404">
            <v>0</v>
          </cell>
          <cell r="E1404">
            <v>0</v>
          </cell>
          <cell r="F1404">
            <v>0</v>
          </cell>
          <cell r="G1404">
            <v>0</v>
          </cell>
          <cell r="H1404" t="str">
            <v>לא</v>
          </cell>
          <cell r="I1404">
            <v>0</v>
          </cell>
          <cell r="J1404">
            <v>0</v>
          </cell>
          <cell r="K1404">
            <v>0</v>
          </cell>
          <cell r="L1404" t="str">
            <v>לא</v>
          </cell>
          <cell r="M1404">
            <v>0</v>
          </cell>
          <cell r="N1404">
            <v>0</v>
          </cell>
          <cell r="O1404">
            <v>0</v>
          </cell>
          <cell r="P1404">
            <v>0</v>
          </cell>
        </row>
        <row r="1405">
          <cell r="A1405">
            <v>580798254</v>
          </cell>
          <cell r="B1405">
            <v>0</v>
          </cell>
          <cell r="C1405">
            <v>0</v>
          </cell>
          <cell r="E1405">
            <v>0</v>
          </cell>
          <cell r="F1405">
            <v>0</v>
          </cell>
          <cell r="G1405">
            <v>0</v>
          </cell>
          <cell r="H1405" t="str">
            <v>לא</v>
          </cell>
          <cell r="I1405">
            <v>0</v>
          </cell>
          <cell r="J1405">
            <v>0</v>
          </cell>
          <cell r="K1405">
            <v>0</v>
          </cell>
          <cell r="L1405" t="str">
            <v>לא</v>
          </cell>
          <cell r="M1405">
            <v>0</v>
          </cell>
          <cell r="N1405">
            <v>0</v>
          </cell>
          <cell r="O1405">
            <v>0</v>
          </cell>
          <cell r="P1405">
            <v>0</v>
          </cell>
        </row>
        <row r="1406">
          <cell r="A1406">
            <v>580800381</v>
          </cell>
          <cell r="B1406">
            <v>0</v>
          </cell>
          <cell r="C1406">
            <v>0</v>
          </cell>
          <cell r="E1406">
            <v>0</v>
          </cell>
          <cell r="F1406">
            <v>0</v>
          </cell>
          <cell r="G1406">
            <v>0</v>
          </cell>
          <cell r="H1406" t="str">
            <v>לא</v>
          </cell>
          <cell r="I1406">
            <v>0</v>
          </cell>
          <cell r="J1406">
            <v>0</v>
          </cell>
          <cell r="K1406">
            <v>0</v>
          </cell>
          <cell r="L1406" t="str">
            <v>לא</v>
          </cell>
          <cell r="M1406">
            <v>0</v>
          </cell>
          <cell r="N1406">
            <v>0</v>
          </cell>
          <cell r="O1406">
            <v>0</v>
          </cell>
          <cell r="P1406">
            <v>0</v>
          </cell>
        </row>
        <row r="1407">
          <cell r="A1407">
            <v>580365120</v>
          </cell>
          <cell r="B1407">
            <v>33.629999999999995</v>
          </cell>
          <cell r="C1407">
            <v>165437.63566128336</v>
          </cell>
          <cell r="E1407">
            <v>0</v>
          </cell>
          <cell r="F1407">
            <v>0</v>
          </cell>
          <cell r="G1407">
            <v>165437.63566128336</v>
          </cell>
          <cell r="H1407" t="str">
            <v>לא</v>
          </cell>
          <cell r="I1407">
            <v>159155.65954079654</v>
          </cell>
          <cell r="J1407">
            <v>0</v>
          </cell>
          <cell r="K1407">
            <v>159155.65954079654</v>
          </cell>
          <cell r="L1407" t="str">
            <v>לא</v>
          </cell>
          <cell r="M1407">
            <v>159095.90374573969</v>
          </cell>
          <cell r="N1407">
            <v>0</v>
          </cell>
          <cell r="O1407">
            <v>-676.62376353317586</v>
          </cell>
          <cell r="P1407">
            <v>158419.27998220653</v>
          </cell>
        </row>
        <row r="1408">
          <cell r="A1408">
            <v>580489466</v>
          </cell>
          <cell r="B1408">
            <v>59.400000000000013</v>
          </cell>
          <cell r="C1408">
            <v>139936.66318126398</v>
          </cell>
          <cell r="E1408">
            <v>76728.108565447052</v>
          </cell>
          <cell r="F1408">
            <v>1.8237992021125049</v>
          </cell>
          <cell r="G1408">
            <v>139936.66318126398</v>
          </cell>
          <cell r="H1408" t="str">
            <v>לא</v>
          </cell>
          <cell r="I1408">
            <v>134623.00663043457</v>
          </cell>
          <cell r="J1408">
            <v>1.754546138923843</v>
          </cell>
          <cell r="K1408">
            <v>134623.00663043457</v>
          </cell>
          <cell r="L1408" t="str">
            <v>לא</v>
          </cell>
          <cell r="M1408">
            <v>134572.46174364039</v>
          </cell>
          <cell r="N1408">
            <v>1.7538873857271438</v>
          </cell>
          <cell r="O1408">
            <v>-572.32727800727287</v>
          </cell>
          <cell r="P1408">
            <v>134000.13446563313</v>
          </cell>
        </row>
        <row r="1409">
          <cell r="A1409">
            <v>580031417</v>
          </cell>
          <cell r="B1409">
            <v>12.3</v>
          </cell>
          <cell r="C1409">
            <v>28976.783790059715</v>
          </cell>
          <cell r="E1409">
            <v>0</v>
          </cell>
          <cell r="F1409">
            <v>0</v>
          </cell>
          <cell r="G1409">
            <v>28976.783790059715</v>
          </cell>
          <cell r="H1409" t="str">
            <v>לא</v>
          </cell>
          <cell r="I1409">
            <v>27876.481170948573</v>
          </cell>
          <cell r="J1409">
            <v>0</v>
          </cell>
          <cell r="K1409">
            <v>27876.481170948573</v>
          </cell>
          <cell r="L1409" t="str">
            <v>לא</v>
          </cell>
          <cell r="M1409">
            <v>27866.014805501294</v>
          </cell>
          <cell r="N1409">
            <v>0</v>
          </cell>
          <cell r="O1409">
            <v>-118.51221413281915</v>
          </cell>
          <cell r="P1409">
            <v>27747.502591368477</v>
          </cell>
        </row>
        <row r="1410">
          <cell r="A1410" t="str">
            <v>סכום כולל</v>
          </cell>
          <cell r="B1410">
            <v>287460.82710000075</v>
          </cell>
          <cell r="C1410">
            <v>107983461.33470912</v>
          </cell>
          <cell r="E1410">
            <v>106954301.65914482</v>
          </cell>
          <cell r="F1410">
            <v>945.68810507263231</v>
          </cell>
          <cell r="G1410">
            <v>111594181.6297105</v>
          </cell>
          <cell r="H1410">
            <v>0</v>
          </cell>
          <cell r="I1410">
            <v>107984068.53352927</v>
          </cell>
          <cell r="J1410">
            <v>960.19759941705479</v>
          </cell>
          <cell r="K1410">
            <v>108016948.83930771</v>
          </cell>
          <cell r="L1410">
            <v>0</v>
          </cell>
          <cell r="M1410">
            <v>107983461.33470905</v>
          </cell>
          <cell r="N1410">
            <v>960.26287364894722</v>
          </cell>
          <cell r="O1410">
            <v>-379183.99999999971</v>
          </cell>
          <cell r="P1410">
            <v>107604277.33470905</v>
          </cell>
        </row>
        <row r="1412">
          <cell r="P1412">
            <v>107983461.33470905</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גיליון1"/>
    </sheetNames>
    <sheetDataSet>
      <sheetData sheetId="0">
        <row r="2">
          <cell r="B2" t="str">
            <v>אגודה</v>
          </cell>
          <cell r="C2" t="str">
            <v>תמיכה ב- 2024</v>
          </cell>
          <cell r="D2" t="str">
            <v>תמיכה המהווה 80% משנת 2024</v>
          </cell>
          <cell r="E2" t="str">
            <v>תקינים מנהלית בשנת 2025</v>
          </cell>
          <cell r="F2" t="str">
            <v>תמיכה בשנת 2025 - הגנה לפי סעיף 46(יא)</v>
          </cell>
        </row>
        <row r="3">
          <cell r="B3">
            <v>510662190</v>
          </cell>
          <cell r="C3">
            <v>2498.3019596308</v>
          </cell>
          <cell r="D3">
            <v>1998.64156770464</v>
          </cell>
          <cell r="E3">
            <v>0</v>
          </cell>
          <cell r="F3">
            <v>0</v>
          </cell>
        </row>
        <row r="4">
          <cell r="B4">
            <v>515873297</v>
          </cell>
          <cell r="C4">
            <v>24373.087896728579</v>
          </cell>
          <cell r="D4">
            <v>19498.470317382864</v>
          </cell>
          <cell r="E4">
            <v>0</v>
          </cell>
          <cell r="F4">
            <v>0</v>
          </cell>
        </row>
        <row r="5">
          <cell r="B5">
            <v>580082576</v>
          </cell>
          <cell r="C5">
            <v>7766.6466822610564</v>
          </cell>
          <cell r="D5">
            <v>6213.3173458088459</v>
          </cell>
          <cell r="E5" t="str">
            <v>תקין</v>
          </cell>
          <cell r="F5">
            <v>6213.3173458088459</v>
          </cell>
        </row>
        <row r="6">
          <cell r="B6">
            <v>580115715</v>
          </cell>
          <cell r="C6">
            <v>4216.2540324280017</v>
          </cell>
          <cell r="D6">
            <v>3373.0032259424015</v>
          </cell>
          <cell r="E6" t="str">
            <v>תקין</v>
          </cell>
          <cell r="F6">
            <v>3373.0032259424015</v>
          </cell>
        </row>
        <row r="7">
          <cell r="B7">
            <v>580215978</v>
          </cell>
          <cell r="C7">
            <v>81192.849055977087</v>
          </cell>
          <cell r="D7">
            <v>64954.279244781676</v>
          </cell>
          <cell r="E7">
            <v>0</v>
          </cell>
          <cell r="F7">
            <v>0</v>
          </cell>
        </row>
        <row r="8">
          <cell r="B8">
            <v>580223543</v>
          </cell>
          <cell r="C8">
            <v>27224.35335437677</v>
          </cell>
          <cell r="D8">
            <v>21779.482683501417</v>
          </cell>
          <cell r="E8">
            <v>0</v>
          </cell>
          <cell r="F8">
            <v>0</v>
          </cell>
        </row>
        <row r="9">
          <cell r="B9">
            <v>580231843</v>
          </cell>
          <cell r="C9">
            <v>4469.3583545549354</v>
          </cell>
          <cell r="D9">
            <v>3575.4866836439487</v>
          </cell>
          <cell r="E9" t="str">
            <v>לא תקין</v>
          </cell>
          <cell r="F9">
            <v>0</v>
          </cell>
        </row>
        <row r="10">
          <cell r="B10">
            <v>580240216</v>
          </cell>
          <cell r="C10">
            <v>126541.50364944484</v>
          </cell>
          <cell r="D10">
            <v>101233.20291955589</v>
          </cell>
          <cell r="E10">
            <v>0</v>
          </cell>
          <cell r="F10">
            <v>0</v>
          </cell>
        </row>
        <row r="11">
          <cell r="B11">
            <v>580280550</v>
          </cell>
          <cell r="C11">
            <v>218139.13667572074</v>
          </cell>
          <cell r="D11">
            <v>174511.30934057661</v>
          </cell>
          <cell r="E11">
            <v>0</v>
          </cell>
          <cell r="F11">
            <v>0</v>
          </cell>
        </row>
        <row r="12">
          <cell r="B12">
            <v>580315893</v>
          </cell>
          <cell r="C12">
            <v>70741.611952672567</v>
          </cell>
          <cell r="D12">
            <v>56593.289562138059</v>
          </cell>
          <cell r="E12" t="str">
            <v>תקין</v>
          </cell>
          <cell r="F12">
            <v>56593.289562138059</v>
          </cell>
        </row>
        <row r="13">
          <cell r="B13">
            <v>580353076</v>
          </cell>
          <cell r="C13">
            <v>59234.11176615052</v>
          </cell>
          <cell r="D13">
            <v>47387.289412920421</v>
          </cell>
          <cell r="E13">
            <v>0</v>
          </cell>
          <cell r="F13">
            <v>0</v>
          </cell>
        </row>
        <row r="14">
          <cell r="B14">
            <v>580356178</v>
          </cell>
          <cell r="C14">
            <v>251582.57470245229</v>
          </cell>
          <cell r="D14">
            <v>201266.05976196183</v>
          </cell>
          <cell r="E14" t="str">
            <v>לא תקין</v>
          </cell>
          <cell r="F14">
            <v>0</v>
          </cell>
        </row>
        <row r="15">
          <cell r="B15">
            <v>580374452</v>
          </cell>
          <cell r="C15">
            <v>2005.5034113634988</v>
          </cell>
          <cell r="D15">
            <v>1604.4027290907991</v>
          </cell>
          <cell r="E15" t="str">
            <v>תקין</v>
          </cell>
          <cell r="F15">
            <v>1604.4027290907991</v>
          </cell>
        </row>
        <row r="16">
          <cell r="B16">
            <v>580388205</v>
          </cell>
          <cell r="C16">
            <v>14832.214686299072</v>
          </cell>
          <cell r="D16">
            <v>11865.771749039259</v>
          </cell>
          <cell r="E16" t="str">
            <v>תקין</v>
          </cell>
          <cell r="F16">
            <v>11865.771749039259</v>
          </cell>
        </row>
        <row r="17">
          <cell r="B17">
            <v>580395044</v>
          </cell>
          <cell r="C17">
            <v>22867.526787600043</v>
          </cell>
          <cell r="D17">
            <v>18294.021430080036</v>
          </cell>
          <cell r="E17" t="str">
            <v>תקין</v>
          </cell>
          <cell r="F17">
            <v>18294.021430080036</v>
          </cell>
        </row>
        <row r="18">
          <cell r="B18">
            <v>580403491</v>
          </cell>
          <cell r="C18">
            <v>3926.1744757850488</v>
          </cell>
          <cell r="D18">
            <v>3140.939580628039</v>
          </cell>
          <cell r="E18" t="str">
            <v>לא תקין</v>
          </cell>
          <cell r="F18">
            <v>0</v>
          </cell>
        </row>
        <row r="19">
          <cell r="B19">
            <v>580422129</v>
          </cell>
          <cell r="C19">
            <v>78881.880033950831</v>
          </cell>
          <cell r="D19">
            <v>63105.50402716067</v>
          </cell>
          <cell r="E19" t="str">
            <v>תקין</v>
          </cell>
          <cell r="F19">
            <v>63105.50402716067</v>
          </cell>
        </row>
        <row r="20">
          <cell r="B20">
            <v>580433589</v>
          </cell>
          <cell r="C20">
            <v>118116.14452810783</v>
          </cell>
          <cell r="D20">
            <v>94492.915622486267</v>
          </cell>
          <cell r="E20" t="str">
            <v>תקין</v>
          </cell>
          <cell r="F20">
            <v>94492.915622486267</v>
          </cell>
        </row>
        <row r="21">
          <cell r="B21">
            <v>580437259</v>
          </cell>
          <cell r="C21">
            <v>8137.7313146627239</v>
          </cell>
          <cell r="D21">
            <v>6510.1850517301791</v>
          </cell>
          <cell r="E21" t="str">
            <v>לא תקין</v>
          </cell>
          <cell r="F21">
            <v>0</v>
          </cell>
        </row>
        <row r="22">
          <cell r="B22">
            <v>580446151</v>
          </cell>
          <cell r="C22">
            <v>4725.8872253422151</v>
          </cell>
          <cell r="D22">
            <v>3780.7097802737721</v>
          </cell>
          <cell r="E22" t="str">
            <v>לא תקין</v>
          </cell>
          <cell r="F22">
            <v>0</v>
          </cell>
        </row>
        <row r="23">
          <cell r="B23">
            <v>580449577</v>
          </cell>
          <cell r="C23">
            <v>45699.539806366083</v>
          </cell>
          <cell r="D23">
            <v>36559.631845092867</v>
          </cell>
          <cell r="E23" t="str">
            <v>לא תקין</v>
          </cell>
          <cell r="F23">
            <v>0</v>
          </cell>
        </row>
        <row r="24">
          <cell r="B24">
            <v>580455947</v>
          </cell>
          <cell r="C24">
            <v>25463.200669516595</v>
          </cell>
          <cell r="D24">
            <v>20370.560535613276</v>
          </cell>
          <cell r="E24" t="str">
            <v>לא תקין</v>
          </cell>
          <cell r="F24">
            <v>0</v>
          </cell>
        </row>
        <row r="25">
          <cell r="B25">
            <v>580476075</v>
          </cell>
          <cell r="C25">
            <v>40215.595029602155</v>
          </cell>
          <cell r="D25">
            <v>32172.476023681724</v>
          </cell>
          <cell r="E25" t="str">
            <v>לא תקין</v>
          </cell>
          <cell r="F25">
            <v>0</v>
          </cell>
        </row>
        <row r="26">
          <cell r="B26">
            <v>580481455</v>
          </cell>
          <cell r="C26">
            <v>135270.63782684359</v>
          </cell>
          <cell r="D26">
            <v>108216.51026147488</v>
          </cell>
          <cell r="E26">
            <v>0</v>
          </cell>
          <cell r="F26">
            <v>0</v>
          </cell>
        </row>
        <row r="27">
          <cell r="B27">
            <v>580487973</v>
          </cell>
          <cell r="C27">
            <v>115772.16750946075</v>
          </cell>
          <cell r="D27">
            <v>92617.734007568608</v>
          </cell>
          <cell r="E27">
            <v>0</v>
          </cell>
          <cell r="F27">
            <v>0</v>
          </cell>
        </row>
        <row r="28">
          <cell r="B28">
            <v>580496792</v>
          </cell>
          <cell r="C28">
            <v>6152.3755491733418</v>
          </cell>
          <cell r="D28">
            <v>4921.900439338674</v>
          </cell>
          <cell r="E28" t="str">
            <v>תקין</v>
          </cell>
          <cell r="F28">
            <v>4921.900439338674</v>
          </cell>
        </row>
        <row r="29">
          <cell r="B29">
            <v>580502763</v>
          </cell>
          <cell r="C29">
            <v>10721.97252879722</v>
          </cell>
          <cell r="D29">
            <v>8577.5780230377768</v>
          </cell>
          <cell r="E29" t="str">
            <v>תקין</v>
          </cell>
          <cell r="F29">
            <v>8577.5780230377768</v>
          </cell>
        </row>
        <row r="30">
          <cell r="B30">
            <v>580507705</v>
          </cell>
          <cell r="C30">
            <v>7098.8948644307793</v>
          </cell>
          <cell r="D30">
            <v>5679.115891544624</v>
          </cell>
          <cell r="E30" t="str">
            <v>לא תקין</v>
          </cell>
          <cell r="F30">
            <v>0</v>
          </cell>
        </row>
        <row r="31">
          <cell r="B31">
            <v>580509065</v>
          </cell>
          <cell r="C31">
            <v>114.51940157062174</v>
          </cell>
          <cell r="D31">
            <v>91.615521256497402</v>
          </cell>
          <cell r="E31">
            <v>0</v>
          </cell>
          <cell r="F31">
            <v>0</v>
          </cell>
        </row>
        <row r="32">
          <cell r="B32">
            <v>580514610</v>
          </cell>
          <cell r="C32">
            <v>40852.946268753134</v>
          </cell>
          <cell r="D32">
            <v>32682.357015002508</v>
          </cell>
          <cell r="E32" t="str">
            <v>לא תקין</v>
          </cell>
          <cell r="F32">
            <v>0</v>
          </cell>
        </row>
        <row r="33">
          <cell r="B33">
            <v>580527372</v>
          </cell>
          <cell r="C33">
            <v>13871.004255767793</v>
          </cell>
          <cell r="D33">
            <v>11096.803404614235</v>
          </cell>
          <cell r="E33" t="str">
            <v>לא תקין</v>
          </cell>
          <cell r="F33">
            <v>0</v>
          </cell>
        </row>
        <row r="34">
          <cell r="B34">
            <v>580529105</v>
          </cell>
          <cell r="C34">
            <v>993.9015912966554</v>
          </cell>
          <cell r="D34">
            <v>795.12127303732439</v>
          </cell>
          <cell r="E34" t="str">
            <v>תקין</v>
          </cell>
          <cell r="F34">
            <v>795.12127303732439</v>
          </cell>
        </row>
        <row r="35">
          <cell r="B35">
            <v>580538288</v>
          </cell>
          <cell r="C35">
            <v>33229.443202351511</v>
          </cell>
          <cell r="D35">
            <v>26583.55456188121</v>
          </cell>
          <cell r="E35">
            <v>0</v>
          </cell>
          <cell r="F35">
            <v>0</v>
          </cell>
        </row>
        <row r="36">
          <cell r="B36">
            <v>580543916</v>
          </cell>
          <cell r="C36">
            <v>23968.167359313975</v>
          </cell>
          <cell r="D36">
            <v>19174.53388745118</v>
          </cell>
          <cell r="E36" t="str">
            <v>תקין</v>
          </cell>
          <cell r="F36">
            <v>19174.53388745118</v>
          </cell>
        </row>
        <row r="37">
          <cell r="B37">
            <v>580553097</v>
          </cell>
          <cell r="C37">
            <v>62456.037735366983</v>
          </cell>
          <cell r="D37">
            <v>49964.830188293592</v>
          </cell>
          <cell r="E37" t="str">
            <v>לא תקין</v>
          </cell>
          <cell r="F37">
            <v>0</v>
          </cell>
        </row>
        <row r="38">
          <cell r="B38">
            <v>580557965</v>
          </cell>
          <cell r="C38">
            <v>108345.99229092625</v>
          </cell>
          <cell r="D38">
            <v>86676.793832741008</v>
          </cell>
          <cell r="E38" t="str">
            <v>לא תקין</v>
          </cell>
          <cell r="F38">
            <v>0</v>
          </cell>
        </row>
        <row r="39">
          <cell r="B39">
            <v>580566057</v>
          </cell>
          <cell r="C39">
            <v>120646.78508880646</v>
          </cell>
          <cell r="D39">
            <v>96517.428071045171</v>
          </cell>
          <cell r="E39" t="str">
            <v>לא תקין</v>
          </cell>
          <cell r="F39">
            <v>0</v>
          </cell>
        </row>
        <row r="40">
          <cell r="B40">
            <v>580567030</v>
          </cell>
          <cell r="C40">
            <v>17366.139345606076</v>
          </cell>
          <cell r="D40">
            <v>13892.911476484862</v>
          </cell>
          <cell r="E40" t="str">
            <v>תקין</v>
          </cell>
          <cell r="F40">
            <v>13892.911476484862</v>
          </cell>
        </row>
        <row r="41">
          <cell r="B41">
            <v>580585016</v>
          </cell>
          <cell r="C41">
            <v>4520.6124156557971</v>
          </cell>
          <cell r="D41">
            <v>3616.4899325246379</v>
          </cell>
          <cell r="E41" t="str">
            <v>תקין</v>
          </cell>
          <cell r="F41">
            <v>3616.4899325246379</v>
          </cell>
        </row>
        <row r="42">
          <cell r="B42">
            <v>580599173</v>
          </cell>
          <cell r="C42">
            <v>10749.538736195624</v>
          </cell>
          <cell r="D42">
            <v>8599.6309889565</v>
          </cell>
          <cell r="E42" t="str">
            <v>לא תקין</v>
          </cell>
          <cell r="F42">
            <v>0</v>
          </cell>
        </row>
        <row r="43">
          <cell r="B43">
            <v>580603207</v>
          </cell>
          <cell r="C43">
            <v>2708.5401455407032</v>
          </cell>
          <cell r="D43">
            <v>2166.8321164325625</v>
          </cell>
          <cell r="E43" t="str">
            <v>תקין</v>
          </cell>
          <cell r="F43">
            <v>2166.8321164325625</v>
          </cell>
        </row>
        <row r="44">
          <cell r="B44">
            <v>580608420</v>
          </cell>
          <cell r="C44">
            <v>34598.247757957957</v>
          </cell>
          <cell r="D44">
            <v>27678.598206366369</v>
          </cell>
          <cell r="E44" t="str">
            <v>לא תקין</v>
          </cell>
          <cell r="F44">
            <v>0</v>
          </cell>
        </row>
        <row r="45">
          <cell r="B45">
            <v>580633600</v>
          </cell>
          <cell r="C45">
            <v>29263.819313252243</v>
          </cell>
          <cell r="D45">
            <v>23411.055450601794</v>
          </cell>
          <cell r="E45" t="str">
            <v>תקין</v>
          </cell>
          <cell r="F45">
            <v>23411.055450601794</v>
          </cell>
        </row>
        <row r="46">
          <cell r="B46">
            <v>580650935</v>
          </cell>
          <cell r="C46">
            <v>11881.880349655183</v>
          </cell>
          <cell r="D46">
            <v>9505.5042797241458</v>
          </cell>
          <cell r="E46">
            <v>0</v>
          </cell>
          <cell r="F46">
            <v>0</v>
          </cell>
        </row>
        <row r="47">
          <cell r="B47">
            <v>580651982</v>
          </cell>
          <cell r="C47">
            <v>6834.4518652554543</v>
          </cell>
          <cell r="D47">
            <v>5467.5614922043642</v>
          </cell>
          <cell r="E47" t="str">
            <v>תקין</v>
          </cell>
          <cell r="F47">
            <v>5467.5614922043642</v>
          </cell>
        </row>
        <row r="48">
          <cell r="B48">
            <v>580682003</v>
          </cell>
          <cell r="C48">
            <v>89875.761619186625</v>
          </cell>
          <cell r="D48">
            <v>71900.609295349306</v>
          </cell>
          <cell r="E48">
            <v>0</v>
          </cell>
          <cell r="F48">
            <v>0</v>
          </cell>
        </row>
        <row r="49">
          <cell r="B49">
            <v>580684462</v>
          </cell>
          <cell r="C49">
            <v>29264.037760844771</v>
          </cell>
          <cell r="D49">
            <v>23411.230208675817</v>
          </cell>
          <cell r="E49" t="str">
            <v>תקין</v>
          </cell>
          <cell r="F49">
            <v>23411.230208675817</v>
          </cell>
        </row>
        <row r="50">
          <cell r="B50">
            <v>580684850</v>
          </cell>
          <cell r="C50">
            <v>1029.2833368979502</v>
          </cell>
          <cell r="D50">
            <v>823.4266695183602</v>
          </cell>
          <cell r="E50" t="str">
            <v>תקין</v>
          </cell>
          <cell r="F50">
            <v>823.4266695183602</v>
          </cell>
        </row>
        <row r="51">
          <cell r="B51">
            <v>580685477</v>
          </cell>
          <cell r="C51">
            <v>13875.973161674032</v>
          </cell>
          <cell r="D51">
            <v>11100.778529339226</v>
          </cell>
          <cell r="E51" t="str">
            <v>תקין</v>
          </cell>
          <cell r="F51">
            <v>11100.778529339226</v>
          </cell>
        </row>
        <row r="52">
          <cell r="B52">
            <v>580688406</v>
          </cell>
          <cell r="C52">
            <v>91399.079612732166</v>
          </cell>
          <cell r="D52">
            <v>73119.263690185733</v>
          </cell>
          <cell r="E52" t="str">
            <v>לא תקין</v>
          </cell>
          <cell r="F52">
            <v>0</v>
          </cell>
        </row>
        <row r="53">
          <cell r="B53">
            <v>580692937</v>
          </cell>
          <cell r="C53">
            <v>7852.8202522256142</v>
          </cell>
          <cell r="D53">
            <v>6282.2562017804921</v>
          </cell>
          <cell r="E53" t="str">
            <v>תקין</v>
          </cell>
          <cell r="F53">
            <v>6282.2562017804921</v>
          </cell>
        </row>
        <row r="54">
          <cell r="B54">
            <v>580702462</v>
          </cell>
          <cell r="C54">
            <v>128019.1</v>
          </cell>
          <cell r="D54">
            <v>102415.28000000001</v>
          </cell>
          <cell r="E54" t="str">
            <v>לא תקין</v>
          </cell>
          <cell r="F54">
            <v>0</v>
          </cell>
        </row>
        <row r="55">
          <cell r="B55">
            <v>580707370</v>
          </cell>
          <cell r="C55">
            <v>5667.4376600607357</v>
          </cell>
          <cell r="D55">
            <v>4533.9501280485883</v>
          </cell>
          <cell r="E55" t="str">
            <v>לא תקין</v>
          </cell>
          <cell r="F55">
            <v>0</v>
          </cell>
        </row>
        <row r="56">
          <cell r="F56">
            <v>379183.90139217343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דוח רשימת בקשות"/>
      <sheetName val="ציר"/>
      <sheetName val="ריכוז"/>
      <sheetName val="דוח רשימת בקשות 17.11.25"/>
      <sheetName val="סטטוס א.נ.ת"/>
      <sheetName val="דוח ש. פעילות 2023"/>
      <sheetName val="נספח א"/>
      <sheetName val="נספח ב"/>
      <sheetName val="נספח ג"/>
      <sheetName val="נספח ד"/>
      <sheetName val="נספח ה"/>
    </sheetNames>
    <sheetDataSet>
      <sheetData sheetId="0">
        <row r="1">
          <cell r="B1" t="str">
            <v>מספר בקשה</v>
          </cell>
          <cell r="C1" t="str">
            <v>תיאור בקשה קצר</v>
          </cell>
          <cell r="D1" t="str">
            <v>מזהה מגיש הבקשה</v>
          </cell>
          <cell r="E1" t="str">
            <v>שם מגיש הבקשה</v>
          </cell>
          <cell r="F1" t="str">
            <v>סכום מעודכן</v>
          </cell>
          <cell r="G1" t="str">
            <v>שנת בקשה</v>
          </cell>
          <cell r="H1" t="str">
            <v>תאריך התאמה/תשלום אחרון</v>
          </cell>
          <cell r="I1" t="str">
            <v>סכום ששולם מותאם</v>
          </cell>
          <cell r="J1" t="str">
            <v>סטאטוס</v>
          </cell>
          <cell r="K1" t="str">
            <v>יתרה נומ' לאחר התאמה</v>
          </cell>
          <cell r="L1" t="str">
            <v>תאריך תוקף התחייבות (חוזה)</v>
          </cell>
          <cell r="M1" t="str">
            <v>מס' קול קורא</v>
          </cell>
          <cell r="N1" t="str">
            <v>מצב בקשה נוכחי</v>
          </cell>
          <cell r="O1" t="str">
            <v>עלות פעילות</v>
          </cell>
          <cell r="P1" t="str">
            <v>סכום מבוקש</v>
          </cell>
        </row>
        <row r="2">
          <cell r="B2">
            <v>1001900207</v>
          </cell>
          <cell r="C2" t="str">
            <v>פעילות שוטפת אוסישקין ת"א רב ענפי 2025</v>
          </cell>
          <cell r="D2">
            <v>516854627</v>
          </cell>
          <cell r="E2" t="str">
            <v>אדום ניהול סל בע"מ</v>
          </cell>
          <cell r="F2">
            <v>0</v>
          </cell>
          <cell r="G2">
            <v>2025</v>
          </cell>
          <cell r="H2" t="str">
            <v/>
          </cell>
          <cell r="I2">
            <v>0</v>
          </cell>
          <cell r="J2" t="str">
            <v>בוטל</v>
          </cell>
          <cell r="K2">
            <v>0</v>
          </cell>
          <cell r="L2" t="str">
            <v/>
          </cell>
          <cell r="M2">
            <v>18121</v>
          </cell>
          <cell r="N2" t="str">
            <v>לא מוקפא</v>
          </cell>
          <cell r="O2">
            <v>3000000</v>
          </cell>
          <cell r="P2">
            <v>2000000</v>
          </cell>
        </row>
        <row r="3">
          <cell r="B3">
            <v>1001900216</v>
          </cell>
          <cell r="C3" t="str">
            <v>פעילות שוטפת כפר סבא שחמט 2025</v>
          </cell>
          <cell r="D3">
            <v>513739888</v>
          </cell>
          <cell r="E3" t="str">
            <v>הפועל ירושלים - חברה לניהול בע"מ</v>
          </cell>
          <cell r="F3">
            <v>0</v>
          </cell>
          <cell r="G3">
            <v>2025</v>
          </cell>
          <cell r="H3" t="str">
            <v/>
          </cell>
          <cell r="I3">
            <v>0</v>
          </cell>
          <cell r="J3" t="str">
            <v>בוטל</v>
          </cell>
          <cell r="K3">
            <v>0</v>
          </cell>
          <cell r="L3" t="str">
            <v/>
          </cell>
          <cell r="M3">
            <v>18121</v>
          </cell>
          <cell r="N3" t="str">
            <v>לא מוקפא</v>
          </cell>
          <cell r="O3">
            <v>500000</v>
          </cell>
          <cell r="P3">
            <v>300000</v>
          </cell>
        </row>
        <row r="4">
          <cell r="B4">
            <v>1001900314</v>
          </cell>
          <cell r="C4" t="str">
            <v>הקצבות שוטפות 2025</v>
          </cell>
          <cell r="D4">
            <v>580741783</v>
          </cell>
          <cell r="E4" t="str">
            <v>מעיינות אחווה (ע"ר)</v>
          </cell>
          <cell r="F4">
            <v>0</v>
          </cell>
          <cell r="G4">
            <v>2025</v>
          </cell>
          <cell r="H4" t="str">
            <v/>
          </cell>
          <cell r="I4">
            <v>0</v>
          </cell>
          <cell r="J4" t="str">
            <v>בוטל</v>
          </cell>
          <cell r="K4">
            <v>0</v>
          </cell>
          <cell r="L4" t="str">
            <v/>
          </cell>
          <cell r="M4">
            <v>18121</v>
          </cell>
          <cell r="N4" t="str">
            <v>לא מוקפא</v>
          </cell>
          <cell r="O4">
            <v>545000</v>
          </cell>
          <cell r="P4">
            <v>250000</v>
          </cell>
        </row>
        <row r="5">
          <cell r="B5">
            <v>1001900528</v>
          </cell>
          <cell r="C5" t="str">
            <v>תמיכה שוטפת בעמותה</v>
          </cell>
          <cell r="D5">
            <v>580462166</v>
          </cell>
          <cell r="E5" t="str">
            <v>עמותת נס ציונה כדורסל 2006 (ע"ר)</v>
          </cell>
          <cell r="F5">
            <v>0</v>
          </cell>
          <cell r="G5">
            <v>2025</v>
          </cell>
          <cell r="H5" t="str">
            <v/>
          </cell>
          <cell r="I5">
            <v>0</v>
          </cell>
          <cell r="J5" t="str">
            <v>בוטל</v>
          </cell>
          <cell r="K5">
            <v>0</v>
          </cell>
          <cell r="L5" t="str">
            <v/>
          </cell>
          <cell r="M5">
            <v>18121</v>
          </cell>
          <cell r="N5" t="str">
            <v>לא מוקפא</v>
          </cell>
          <cell r="O5">
            <v>14000000</v>
          </cell>
          <cell r="P5">
            <v>1000000</v>
          </cell>
        </row>
        <row r="6">
          <cell r="B6">
            <v>1001900544</v>
          </cell>
          <cell r="C6" t="str">
            <v>,nhfv cpghku, auyp,</v>
          </cell>
          <cell r="D6">
            <v>580474062</v>
          </cell>
          <cell r="E6" t="str">
            <v>מועדון ארוחת הבוקר ירושלים - עמותה</v>
          </cell>
          <cell r="F6">
            <v>0</v>
          </cell>
          <cell r="G6">
            <v>2025</v>
          </cell>
          <cell r="H6" t="str">
            <v/>
          </cell>
          <cell r="I6">
            <v>0</v>
          </cell>
          <cell r="J6" t="str">
            <v>בוטל</v>
          </cell>
          <cell r="K6">
            <v>0</v>
          </cell>
          <cell r="L6" t="str">
            <v/>
          </cell>
          <cell r="M6">
            <v>18121</v>
          </cell>
          <cell r="N6" t="str">
            <v>לא מוקפא</v>
          </cell>
          <cell r="O6">
            <v>133700</v>
          </cell>
          <cell r="P6">
            <v>23700</v>
          </cell>
        </row>
        <row r="7">
          <cell r="B7">
            <v>1001900727</v>
          </cell>
          <cell r="C7" t="str">
            <v>מתנ"ס שפיר-קבוצות תחרותיות תקציב שוטף</v>
          </cell>
          <cell r="D7">
            <v>580454684</v>
          </cell>
          <cell r="E7" t="str">
            <v>מתנ"ס שפיר (ע"ר)</v>
          </cell>
          <cell r="F7">
            <v>0</v>
          </cell>
          <cell r="G7">
            <v>2025</v>
          </cell>
          <cell r="H7" t="str">
            <v/>
          </cell>
          <cell r="I7">
            <v>0</v>
          </cell>
          <cell r="J7" t="str">
            <v>בוטל</v>
          </cell>
          <cell r="K7">
            <v>0</v>
          </cell>
          <cell r="L7" t="str">
            <v/>
          </cell>
          <cell r="M7">
            <v>18121</v>
          </cell>
          <cell r="N7" t="str">
            <v>לא מוקפא</v>
          </cell>
          <cell r="O7">
            <v>500000</v>
          </cell>
          <cell r="P7">
            <v>200000</v>
          </cell>
        </row>
        <row r="8">
          <cell r="B8">
            <v>1001900773</v>
          </cell>
          <cell r="C8" t="str">
            <v>בקשה לתמיכת לפעילות הספורט 2025</v>
          </cell>
          <cell r="D8">
            <v>580366946</v>
          </cell>
          <cell r="E8" t="str">
            <v>העמותה לקידום הספורט בחבל בני שמעון</v>
          </cell>
          <cell r="F8">
            <v>0</v>
          </cell>
          <cell r="G8">
            <v>2025</v>
          </cell>
          <cell r="H8" t="str">
            <v/>
          </cell>
          <cell r="I8">
            <v>0</v>
          </cell>
          <cell r="J8" t="str">
            <v>בוטל</v>
          </cell>
          <cell r="K8">
            <v>0</v>
          </cell>
          <cell r="L8" t="str">
            <v/>
          </cell>
          <cell r="M8">
            <v>18121</v>
          </cell>
          <cell r="N8" t="str">
            <v>לא מוקפא</v>
          </cell>
          <cell r="O8">
            <v>2500000</v>
          </cell>
          <cell r="P8">
            <v>900000</v>
          </cell>
        </row>
        <row r="9">
          <cell r="B9">
            <v>1001900826</v>
          </cell>
          <cell r="C9" t="str">
            <v>תמיכה שוטפת לשנת 2025</v>
          </cell>
          <cell r="D9">
            <v>580401339</v>
          </cell>
          <cell r="E9" t="str">
            <v>העמותה לקידום הכדורגל בטבריה )ע"ר(</v>
          </cell>
          <cell r="F9">
            <v>0</v>
          </cell>
          <cell r="G9">
            <v>2025</v>
          </cell>
          <cell r="H9" t="str">
            <v/>
          </cell>
          <cell r="I9">
            <v>0</v>
          </cell>
          <cell r="J9" t="str">
            <v>בוטל</v>
          </cell>
          <cell r="K9">
            <v>0</v>
          </cell>
          <cell r="L9" t="str">
            <v/>
          </cell>
          <cell r="M9">
            <v>18121</v>
          </cell>
          <cell r="N9" t="str">
            <v>לא מוקפא</v>
          </cell>
          <cell r="O9">
            <v>2500000</v>
          </cell>
          <cell r="P9">
            <v>900000</v>
          </cell>
        </row>
        <row r="10">
          <cell r="B10">
            <v>1001901161</v>
          </cell>
          <cell r="C10" t="str">
            <v>בקשת תמיכה 3 א'</v>
          </cell>
          <cell r="D10">
            <v>580355030</v>
          </cell>
          <cell r="E10" t="str">
            <v>הפועל מועדון ספורט אורתודוקסים יפו</v>
          </cell>
          <cell r="F10">
            <v>0</v>
          </cell>
          <cell r="G10">
            <v>2025</v>
          </cell>
          <cell r="H10" t="str">
            <v/>
          </cell>
          <cell r="I10">
            <v>0</v>
          </cell>
          <cell r="J10" t="str">
            <v>בוטל</v>
          </cell>
          <cell r="K10">
            <v>0</v>
          </cell>
          <cell r="L10" t="str">
            <v/>
          </cell>
          <cell r="M10">
            <v>18124</v>
          </cell>
          <cell r="N10" t="str">
            <v>לא מוקפא</v>
          </cell>
          <cell r="O10">
            <v>1025000</v>
          </cell>
          <cell r="P10">
            <v>400000</v>
          </cell>
        </row>
        <row r="11">
          <cell r="B11">
            <v>1001901163</v>
          </cell>
          <cell r="C11" t="str">
            <v>תמיכה באגודות ספורט 2025</v>
          </cell>
          <cell r="D11">
            <v>512805367</v>
          </cell>
          <cell r="E11" t="str">
            <v>מכבי הרצליה (תפעול) בע"מ (חל"צ)</v>
          </cell>
          <cell r="F11">
            <v>0</v>
          </cell>
          <cell r="G11">
            <v>2025</v>
          </cell>
          <cell r="H11" t="str">
            <v/>
          </cell>
          <cell r="I11">
            <v>0</v>
          </cell>
          <cell r="J11" t="str">
            <v>בוטל</v>
          </cell>
          <cell r="K11">
            <v>0</v>
          </cell>
          <cell r="L11" t="str">
            <v/>
          </cell>
          <cell r="M11">
            <v>18121</v>
          </cell>
          <cell r="N11" t="str">
            <v>לא מוקפא</v>
          </cell>
          <cell r="O11">
            <v>2000000</v>
          </cell>
          <cell r="P11">
            <v>2000000</v>
          </cell>
        </row>
        <row r="12">
          <cell r="B12">
            <v>1001901170</v>
          </cell>
          <cell r="C12" t="str">
            <v>פעילות שוטפת 2025</v>
          </cell>
          <cell r="D12">
            <v>580606994</v>
          </cell>
          <cell r="E12" t="str">
            <v>העמותה לקידום נוער וספורט בישוב עין</v>
          </cell>
          <cell r="F12">
            <v>0</v>
          </cell>
          <cell r="G12">
            <v>2025</v>
          </cell>
          <cell r="H12" t="str">
            <v/>
          </cell>
          <cell r="I12">
            <v>0</v>
          </cell>
          <cell r="J12" t="str">
            <v>בוטל</v>
          </cell>
          <cell r="K12">
            <v>0</v>
          </cell>
          <cell r="L12" t="str">
            <v/>
          </cell>
          <cell r="M12">
            <v>18121</v>
          </cell>
          <cell r="N12" t="str">
            <v>לא מוקפא</v>
          </cell>
          <cell r="O12">
            <v>600000</v>
          </cell>
          <cell r="P12">
            <v>200000</v>
          </cell>
        </row>
        <row r="13">
          <cell r="B13">
            <v>1001901172</v>
          </cell>
          <cell r="C13" t="str">
            <v>בקשת תמיכה 3 א'</v>
          </cell>
          <cell r="D13">
            <v>580355030</v>
          </cell>
          <cell r="E13" t="str">
            <v>הפועל מועדון ספורט אורתודוקסים יפו</v>
          </cell>
          <cell r="F13">
            <v>0</v>
          </cell>
          <cell r="G13">
            <v>2025</v>
          </cell>
          <cell r="H13" t="str">
            <v/>
          </cell>
          <cell r="I13">
            <v>0</v>
          </cell>
          <cell r="J13" t="str">
            <v>בוטל</v>
          </cell>
          <cell r="K13">
            <v>0</v>
          </cell>
          <cell r="L13" t="str">
            <v/>
          </cell>
          <cell r="M13">
            <v>18124</v>
          </cell>
          <cell r="N13" t="str">
            <v>לא מוקפא</v>
          </cell>
          <cell r="O13">
            <v>1025000</v>
          </cell>
          <cell r="P13">
            <v>400000</v>
          </cell>
        </row>
        <row r="14">
          <cell r="B14">
            <v>1001901186</v>
          </cell>
          <cell r="C14" t="str">
            <v>שוטף אגודות 2025</v>
          </cell>
          <cell r="D14">
            <v>513590042</v>
          </cell>
          <cell r="E14" t="str">
            <v>הפועל חיפה מילניום בע"מ (חל"צ)</v>
          </cell>
          <cell r="F14">
            <v>0</v>
          </cell>
          <cell r="G14">
            <v>2025</v>
          </cell>
          <cell r="H14" t="str">
            <v/>
          </cell>
          <cell r="I14">
            <v>0</v>
          </cell>
          <cell r="J14" t="str">
            <v>בוטל</v>
          </cell>
          <cell r="K14">
            <v>0</v>
          </cell>
          <cell r="L14" t="str">
            <v/>
          </cell>
          <cell r="M14">
            <v>18121</v>
          </cell>
          <cell r="N14" t="str">
            <v>לא מוקפא</v>
          </cell>
          <cell r="O14">
            <v>2000000</v>
          </cell>
          <cell r="P14">
            <v>2000000</v>
          </cell>
        </row>
        <row r="15">
          <cell r="B15">
            <v>1001901285</v>
          </cell>
          <cell r="C15" t="str">
            <v>בקשת תמיכה 3 א לשנת 2025</v>
          </cell>
          <cell r="D15">
            <v>580307411</v>
          </cell>
          <cell r="E15" t="str">
            <v>מועדון הכדורסל הוד השרון (ע"ר)</v>
          </cell>
          <cell r="F15">
            <v>0</v>
          </cell>
          <cell r="G15">
            <v>2025</v>
          </cell>
          <cell r="H15" t="str">
            <v/>
          </cell>
          <cell r="I15">
            <v>0</v>
          </cell>
          <cell r="J15" t="str">
            <v>בוטל</v>
          </cell>
          <cell r="K15">
            <v>0</v>
          </cell>
          <cell r="L15" t="str">
            <v/>
          </cell>
          <cell r="M15">
            <v>18121</v>
          </cell>
          <cell r="N15" t="str">
            <v>לא מוקפא</v>
          </cell>
          <cell r="O15">
            <v>5500000</v>
          </cell>
          <cell r="P15">
            <v>1400000</v>
          </cell>
        </row>
        <row r="16">
          <cell r="B16">
            <v>1001901311</v>
          </cell>
          <cell r="C16" t="str">
            <v>תמיכה עמותת לכן לקידום כדורסל נשים</v>
          </cell>
          <cell r="D16">
            <v>580100121</v>
          </cell>
          <cell r="E16" t="str">
            <v>ל.כ.ן. לקדום כדורסל נשים (ע"ר)</v>
          </cell>
          <cell r="F16">
            <v>0</v>
          </cell>
          <cell r="G16">
            <v>2025</v>
          </cell>
          <cell r="H16" t="str">
            <v/>
          </cell>
          <cell r="I16">
            <v>0</v>
          </cell>
          <cell r="J16" t="str">
            <v>בוטל</v>
          </cell>
          <cell r="K16">
            <v>0</v>
          </cell>
          <cell r="L16" t="str">
            <v/>
          </cell>
          <cell r="M16">
            <v>18124</v>
          </cell>
          <cell r="N16" t="str">
            <v>לא מוקפא</v>
          </cell>
          <cell r="O16">
            <v>3500000</v>
          </cell>
          <cell r="P16">
            <v>2500000</v>
          </cell>
        </row>
        <row r="17">
          <cell r="B17">
            <v>1001901346</v>
          </cell>
          <cell r="C17" t="str">
            <v>תמיכה שוטפת</v>
          </cell>
          <cell r="D17">
            <v>580171353</v>
          </cell>
          <cell r="E17" t="str">
            <v>עמותת המרכז לחינוך וספורט ימי - איל</v>
          </cell>
          <cell r="F17">
            <v>0</v>
          </cell>
          <cell r="G17">
            <v>2025</v>
          </cell>
          <cell r="H17" t="str">
            <v/>
          </cell>
          <cell r="I17">
            <v>0</v>
          </cell>
          <cell r="J17" t="str">
            <v>בוטל</v>
          </cell>
          <cell r="K17">
            <v>0</v>
          </cell>
          <cell r="L17" t="str">
            <v/>
          </cell>
          <cell r="M17">
            <v>18124</v>
          </cell>
          <cell r="N17" t="str">
            <v>לא מוקפא</v>
          </cell>
          <cell r="O17">
            <v>1500000</v>
          </cell>
          <cell r="P17">
            <v>1350000</v>
          </cell>
        </row>
        <row r="18">
          <cell r="B18">
            <v>1001901388</v>
          </cell>
          <cell r="C18" t="str">
            <v>פעילות שוטפת 2025</v>
          </cell>
          <cell r="D18">
            <v>580538494</v>
          </cell>
          <cell r="E18" t="str">
            <v>מעוז אומנויות לחימה (ע"ר)</v>
          </cell>
          <cell r="F18">
            <v>0</v>
          </cell>
          <cell r="G18">
            <v>2025</v>
          </cell>
          <cell r="H18" t="str">
            <v/>
          </cell>
          <cell r="I18">
            <v>0</v>
          </cell>
          <cell r="J18" t="str">
            <v>בוטל</v>
          </cell>
          <cell r="K18">
            <v>0</v>
          </cell>
          <cell r="L18" t="str">
            <v/>
          </cell>
          <cell r="M18">
            <v>18121</v>
          </cell>
          <cell r="N18" t="str">
            <v>לא מוקפא</v>
          </cell>
          <cell r="O18">
            <v>740000</v>
          </cell>
          <cell r="P18">
            <v>400000</v>
          </cell>
        </row>
        <row r="19">
          <cell r="B19">
            <v>1001901398</v>
          </cell>
          <cell r="C19" t="str">
            <v>שוטף אגודות 2025</v>
          </cell>
          <cell r="D19">
            <v>512805367</v>
          </cell>
          <cell r="E19" t="str">
            <v>מכבי הרצליה (תפעול) בע"מ (חל"צ)</v>
          </cell>
          <cell r="F19">
            <v>0</v>
          </cell>
          <cell r="G19">
            <v>2025</v>
          </cell>
          <cell r="H19" t="str">
            <v/>
          </cell>
          <cell r="I19">
            <v>0</v>
          </cell>
          <cell r="J19" t="str">
            <v>בוטל</v>
          </cell>
          <cell r="K19">
            <v>0</v>
          </cell>
          <cell r="L19" t="str">
            <v/>
          </cell>
          <cell r="M19">
            <v>18121</v>
          </cell>
          <cell r="N19" t="str">
            <v>לא מוקפא</v>
          </cell>
          <cell r="O19">
            <v>8000000</v>
          </cell>
          <cell r="P19">
            <v>4000000</v>
          </cell>
        </row>
        <row r="20">
          <cell r="B20">
            <v>1001901416</v>
          </cell>
          <cell r="C20" t="str">
            <v>שוטף אגודות 2025</v>
          </cell>
          <cell r="D20">
            <v>516245602</v>
          </cell>
          <cell r="E20" t="str">
            <v>מ.ס. עמק חפר בע"מ (חל"צ)</v>
          </cell>
          <cell r="F20">
            <v>0</v>
          </cell>
          <cell r="G20">
            <v>2025</v>
          </cell>
          <cell r="H20" t="str">
            <v/>
          </cell>
          <cell r="I20">
            <v>0</v>
          </cell>
          <cell r="J20" t="str">
            <v>בוטל</v>
          </cell>
          <cell r="K20">
            <v>0</v>
          </cell>
          <cell r="L20" t="str">
            <v/>
          </cell>
          <cell r="M20">
            <v>18121</v>
          </cell>
          <cell r="N20" t="str">
            <v>לא מוקפא</v>
          </cell>
          <cell r="O20">
            <v>1000000</v>
          </cell>
          <cell r="P20">
            <v>500000</v>
          </cell>
        </row>
        <row r="21">
          <cell r="B21">
            <v>1001901509</v>
          </cell>
          <cell r="C21" t="str">
            <v>שוטף אגודות 2025</v>
          </cell>
          <cell r="D21">
            <v>580546646</v>
          </cell>
          <cell r="E21" t="str">
            <v>אתגר לירוחם (ע"ר)</v>
          </cell>
          <cell r="F21">
            <v>0</v>
          </cell>
          <cell r="G21">
            <v>2025</v>
          </cell>
          <cell r="H21" t="str">
            <v/>
          </cell>
          <cell r="I21">
            <v>0</v>
          </cell>
          <cell r="J21" t="str">
            <v>בוטל</v>
          </cell>
          <cell r="K21">
            <v>0</v>
          </cell>
          <cell r="L21" t="str">
            <v/>
          </cell>
          <cell r="M21">
            <v>18121</v>
          </cell>
          <cell r="N21" t="str">
            <v>לא מוקפא</v>
          </cell>
          <cell r="O21">
            <v>1000000</v>
          </cell>
          <cell r="P21">
            <v>500000</v>
          </cell>
        </row>
        <row r="22">
          <cell r="B22">
            <v>1001901540</v>
          </cell>
          <cell r="C22" t="str">
            <v>תמיכה שוטפת</v>
          </cell>
          <cell r="D22">
            <v>580331379</v>
          </cell>
          <cell r="E22" t="str">
            <v>מכבי דן התעמלות ואקרובטיקה (ע"ר)</v>
          </cell>
          <cell r="F22">
            <v>0</v>
          </cell>
          <cell r="G22">
            <v>2025</v>
          </cell>
          <cell r="H22" t="str">
            <v/>
          </cell>
          <cell r="I22">
            <v>0</v>
          </cell>
          <cell r="J22" t="str">
            <v>בוטל</v>
          </cell>
          <cell r="K22">
            <v>0</v>
          </cell>
          <cell r="L22" t="str">
            <v/>
          </cell>
          <cell r="M22">
            <v>18121</v>
          </cell>
          <cell r="N22" t="str">
            <v>לא מוקפא</v>
          </cell>
          <cell r="O22">
            <v>5550000</v>
          </cell>
          <cell r="P22">
            <v>150000</v>
          </cell>
        </row>
        <row r="23">
          <cell r="B23">
            <v>1001901557</v>
          </cell>
          <cell r="C23" t="str">
            <v>מכבי חדרה- הקצבות שוטפות</v>
          </cell>
          <cell r="D23">
            <v>580395465</v>
          </cell>
          <cell r="E23" t="str">
            <v>הנוער של בית אליעזר חדרה (ע"ר)</v>
          </cell>
          <cell r="F23">
            <v>0</v>
          </cell>
          <cell r="G23">
            <v>2025</v>
          </cell>
          <cell r="H23" t="str">
            <v/>
          </cell>
          <cell r="I23">
            <v>0</v>
          </cell>
          <cell r="J23" t="str">
            <v>בוטל</v>
          </cell>
          <cell r="K23">
            <v>0</v>
          </cell>
          <cell r="L23" t="str">
            <v/>
          </cell>
          <cell r="M23">
            <v>18121</v>
          </cell>
          <cell r="N23" t="str">
            <v>לא מוקפא</v>
          </cell>
          <cell r="O23">
            <v>3050000</v>
          </cell>
          <cell r="P23">
            <v>1000000</v>
          </cell>
        </row>
        <row r="24">
          <cell r="B24">
            <v>1001901807</v>
          </cell>
          <cell r="C24" t="str">
            <v>תמיכה שוטפת לאגודה</v>
          </cell>
          <cell r="D24">
            <v>580031540</v>
          </cell>
          <cell r="E24" t="str">
            <v>ההסתדרות הכללית של העובדים בארץ-ישר</v>
          </cell>
          <cell r="F24">
            <v>0</v>
          </cell>
          <cell r="G24">
            <v>2025</v>
          </cell>
          <cell r="H24" t="str">
            <v/>
          </cell>
          <cell r="I24">
            <v>0</v>
          </cell>
          <cell r="J24" t="str">
            <v>בוטל</v>
          </cell>
          <cell r="K24">
            <v>0</v>
          </cell>
          <cell r="L24" t="str">
            <v/>
          </cell>
          <cell r="M24">
            <v>18121</v>
          </cell>
          <cell r="N24" t="str">
            <v>לא מוקפא</v>
          </cell>
          <cell r="O24">
            <v>1000000</v>
          </cell>
          <cell r="P24">
            <v>500000</v>
          </cell>
        </row>
        <row r="25">
          <cell r="B25">
            <v>1001901808</v>
          </cell>
          <cell r="C25" t="str">
            <v>תמיכה</v>
          </cell>
          <cell r="D25">
            <v>580031540</v>
          </cell>
          <cell r="E25" t="str">
            <v>ההסתדרות הכללית של העובדים בארץ-ישר</v>
          </cell>
          <cell r="F25">
            <v>0</v>
          </cell>
          <cell r="G25">
            <v>2025</v>
          </cell>
          <cell r="H25" t="str">
            <v/>
          </cell>
          <cell r="I25">
            <v>0</v>
          </cell>
          <cell r="J25" t="str">
            <v>בוטל</v>
          </cell>
          <cell r="K25">
            <v>0</v>
          </cell>
          <cell r="L25" t="str">
            <v/>
          </cell>
          <cell r="M25">
            <v>18121</v>
          </cell>
          <cell r="N25" t="str">
            <v>לא מוקפא</v>
          </cell>
          <cell r="O25">
            <v>1000000</v>
          </cell>
          <cell r="P25">
            <v>500000</v>
          </cell>
        </row>
        <row r="26">
          <cell r="B26">
            <v>1001901886</v>
          </cell>
          <cell r="C26" t="str">
            <v>תמיכה שוטפת לשנת 2025</v>
          </cell>
          <cell r="D26">
            <v>580345940</v>
          </cell>
          <cell r="E26" t="str">
            <v>הפועל רעננה - מח' כדורגל (ע"ר)</v>
          </cell>
          <cell r="F26">
            <v>0</v>
          </cell>
          <cell r="G26">
            <v>2025</v>
          </cell>
          <cell r="H26" t="str">
            <v/>
          </cell>
          <cell r="I26">
            <v>0</v>
          </cell>
          <cell r="J26" t="str">
            <v>בוטל</v>
          </cell>
          <cell r="K26">
            <v>0</v>
          </cell>
          <cell r="L26" t="str">
            <v/>
          </cell>
          <cell r="M26">
            <v>18121</v>
          </cell>
          <cell r="N26" t="str">
            <v>לא מוקפא</v>
          </cell>
          <cell r="O26">
            <v>2500000</v>
          </cell>
          <cell r="P26">
            <v>1000000</v>
          </cell>
        </row>
        <row r="27">
          <cell r="B27">
            <v>1001901965</v>
          </cell>
          <cell r="C27" t="str">
            <v>תמיכה באגודה רב ענפית</v>
          </cell>
          <cell r="D27">
            <v>580037273</v>
          </cell>
          <cell r="E27" t="str">
            <v>איגוד ספורט אקדמאי אס"א (ע"ר)</v>
          </cell>
          <cell r="F27">
            <v>0</v>
          </cell>
          <cell r="G27">
            <v>2025</v>
          </cell>
          <cell r="H27" t="str">
            <v/>
          </cell>
          <cell r="I27">
            <v>0</v>
          </cell>
          <cell r="J27" t="str">
            <v>בוטל</v>
          </cell>
          <cell r="K27">
            <v>0</v>
          </cell>
          <cell r="L27" t="str">
            <v/>
          </cell>
          <cell r="M27">
            <v>18121</v>
          </cell>
          <cell r="N27" t="str">
            <v>לא מוקפא</v>
          </cell>
          <cell r="O27">
            <v>2236990</v>
          </cell>
          <cell r="P27">
            <v>1000000</v>
          </cell>
        </row>
        <row r="28">
          <cell r="B28">
            <v>1001902482</v>
          </cell>
          <cell r="C28" t="str">
            <v>תמיכה שוטפת העתיד לספורט וכדורגל לשנת 25</v>
          </cell>
          <cell r="D28">
            <v>580565976</v>
          </cell>
          <cell r="E28" t="str">
            <v>העתיד לספורט וכדורגל עראבה (ע"ר)</v>
          </cell>
          <cell r="F28">
            <v>0</v>
          </cell>
          <cell r="G28">
            <v>2025</v>
          </cell>
          <cell r="H28" t="str">
            <v/>
          </cell>
          <cell r="I28">
            <v>0</v>
          </cell>
          <cell r="J28" t="str">
            <v>בוטל</v>
          </cell>
          <cell r="K28">
            <v>0</v>
          </cell>
          <cell r="L28" t="str">
            <v/>
          </cell>
          <cell r="M28">
            <v>18121</v>
          </cell>
          <cell r="N28" t="str">
            <v>לא מוקפא</v>
          </cell>
          <cell r="O28">
            <v>800000</v>
          </cell>
          <cell r="P28">
            <v>500000</v>
          </cell>
        </row>
        <row r="29">
          <cell r="B29">
            <v>1001902552</v>
          </cell>
          <cell r="C29" t="str">
            <v>תמיכה שוטפת לשנת 2025</v>
          </cell>
          <cell r="D29">
            <v>580595411</v>
          </cell>
          <cell r="E29" t="str">
            <v>איחוד בני ערערה ועארה ליזמות תרבותי</v>
          </cell>
          <cell r="F29">
            <v>0</v>
          </cell>
          <cell r="G29">
            <v>2025</v>
          </cell>
          <cell r="H29" t="str">
            <v/>
          </cell>
          <cell r="I29">
            <v>0</v>
          </cell>
          <cell r="J29" t="str">
            <v>בוטל</v>
          </cell>
          <cell r="K29">
            <v>0</v>
          </cell>
          <cell r="L29" t="str">
            <v/>
          </cell>
          <cell r="M29">
            <v>18121</v>
          </cell>
          <cell r="N29" t="str">
            <v>לא מוקפא</v>
          </cell>
          <cell r="O29">
            <v>500000</v>
          </cell>
          <cell r="P29">
            <v>300000</v>
          </cell>
        </row>
        <row r="30">
          <cell r="B30">
            <v>1001903921</v>
          </cell>
          <cell r="C30" t="str">
            <v>תמיכה באיגוד הכדורת בישראל</v>
          </cell>
          <cell r="D30">
            <v>580143402</v>
          </cell>
          <cell r="E30" t="str">
            <v>התאחדות הכדורת בישראל (ע"ר)</v>
          </cell>
          <cell r="F30">
            <v>0</v>
          </cell>
          <cell r="G30">
            <v>2025</v>
          </cell>
          <cell r="H30" t="str">
            <v/>
          </cell>
          <cell r="I30">
            <v>0</v>
          </cell>
          <cell r="J30" t="str">
            <v>בוטל</v>
          </cell>
          <cell r="K30">
            <v>0</v>
          </cell>
          <cell r="L30" t="str">
            <v/>
          </cell>
          <cell r="M30">
            <v>18121</v>
          </cell>
          <cell r="N30" t="str">
            <v>לא מוקפא</v>
          </cell>
          <cell r="O30">
            <v>900000</v>
          </cell>
          <cell r="P30">
            <v>400000</v>
          </cell>
        </row>
        <row r="31">
          <cell r="B31">
            <v>1001904130</v>
          </cell>
          <cell r="C31" t="str">
            <v>פעילות שוטפת 2025</v>
          </cell>
          <cell r="D31">
            <v>580677888</v>
          </cell>
          <cell r="E31" t="str">
            <v>מועדון ספורט פרדיס לקידום הכדורסל (</v>
          </cell>
          <cell r="F31">
            <v>0</v>
          </cell>
          <cell r="G31">
            <v>2025</v>
          </cell>
          <cell r="H31" t="str">
            <v/>
          </cell>
          <cell r="I31">
            <v>0</v>
          </cell>
          <cell r="J31" t="str">
            <v>בוטל</v>
          </cell>
          <cell r="K31">
            <v>0</v>
          </cell>
          <cell r="L31" t="str">
            <v/>
          </cell>
          <cell r="M31">
            <v>18121</v>
          </cell>
          <cell r="N31" t="str">
            <v>לא מוקפא</v>
          </cell>
          <cell r="O31">
            <v>400000</v>
          </cell>
          <cell r="P31">
            <v>250000</v>
          </cell>
        </row>
        <row r="32">
          <cell r="B32">
            <v>1001904371</v>
          </cell>
          <cell r="C32" t="str">
            <v>שוטף אגודות 2025</v>
          </cell>
          <cell r="D32">
            <v>580217826</v>
          </cell>
          <cell r="E32" t="str">
            <v>מועדון איגרוף ירושלים (ע"ר)</v>
          </cell>
          <cell r="F32">
            <v>0</v>
          </cell>
          <cell r="G32">
            <v>2025</v>
          </cell>
          <cell r="H32" t="str">
            <v/>
          </cell>
          <cell r="I32">
            <v>0</v>
          </cell>
          <cell r="J32" t="str">
            <v>בוטל</v>
          </cell>
          <cell r="K32">
            <v>0</v>
          </cell>
          <cell r="L32" t="str">
            <v/>
          </cell>
          <cell r="M32">
            <v>18121</v>
          </cell>
          <cell r="N32" t="str">
            <v>לא מוקפא</v>
          </cell>
          <cell r="O32">
            <v>200000</v>
          </cell>
          <cell r="P32">
            <v>100000</v>
          </cell>
        </row>
        <row r="33">
          <cell r="B33">
            <v>1001904407</v>
          </cell>
          <cell r="C33" t="str">
            <v>תמיכה שוטפת לאגודה</v>
          </cell>
          <cell r="D33">
            <v>580418853</v>
          </cell>
          <cell r="E33" t="str">
            <v>עמותה לקידום הספורט בחבל אילות (ע"ר</v>
          </cell>
          <cell r="F33">
            <v>0</v>
          </cell>
          <cell r="G33">
            <v>2025</v>
          </cell>
          <cell r="H33" t="str">
            <v/>
          </cell>
          <cell r="I33">
            <v>0</v>
          </cell>
          <cell r="J33" t="str">
            <v>בוטל</v>
          </cell>
          <cell r="K33">
            <v>0</v>
          </cell>
          <cell r="L33" t="str">
            <v/>
          </cell>
          <cell r="M33">
            <v>18121</v>
          </cell>
          <cell r="N33" t="str">
            <v>לא מוקפא</v>
          </cell>
          <cell r="O33">
            <v>2500000</v>
          </cell>
          <cell r="P33">
            <v>500000</v>
          </cell>
        </row>
        <row r="34">
          <cell r="B34">
            <v>1001904502</v>
          </cell>
          <cell r="C34" t="str">
            <v>מועדון אגרוף ירושלים ימשיך בשנת 2025 בפע</v>
          </cell>
          <cell r="D34">
            <v>580217826</v>
          </cell>
          <cell r="E34" t="str">
            <v>מועדון איגרוף ירושלים (ע"ר)</v>
          </cell>
          <cell r="F34">
            <v>0</v>
          </cell>
          <cell r="G34">
            <v>2025</v>
          </cell>
          <cell r="H34" t="str">
            <v/>
          </cell>
          <cell r="I34">
            <v>0</v>
          </cell>
          <cell r="J34" t="str">
            <v>בוטל</v>
          </cell>
          <cell r="K34">
            <v>0</v>
          </cell>
          <cell r="L34" t="str">
            <v/>
          </cell>
          <cell r="M34">
            <v>18124</v>
          </cell>
          <cell r="N34" t="str">
            <v>לא מוקפא</v>
          </cell>
          <cell r="O34">
            <v>350000</v>
          </cell>
          <cell r="P34">
            <v>150000</v>
          </cell>
        </row>
        <row r="35">
          <cell r="B35">
            <v>1001904765</v>
          </cell>
          <cell r="C35" t="str">
            <v>תיאור בקשה: קידום ספורטאים פעילים בספורט</v>
          </cell>
          <cell r="D35">
            <v>580663698</v>
          </cell>
          <cell r="E35" t="str">
            <v>העמותה לפיתוח וקידום ילדים בתחום רי</v>
          </cell>
          <cell r="F35">
            <v>0</v>
          </cell>
          <cell r="G35">
            <v>2025</v>
          </cell>
          <cell r="H35" t="str">
            <v/>
          </cell>
          <cell r="I35">
            <v>0</v>
          </cell>
          <cell r="J35" t="str">
            <v>בוטל</v>
          </cell>
          <cell r="K35">
            <v>0</v>
          </cell>
          <cell r="L35" t="str">
            <v/>
          </cell>
          <cell r="M35">
            <v>18124</v>
          </cell>
          <cell r="N35" t="str">
            <v>לא מוקפא</v>
          </cell>
          <cell r="O35">
            <v>180967</v>
          </cell>
          <cell r="P35">
            <v>35000</v>
          </cell>
        </row>
        <row r="36">
          <cell r="B36">
            <v>1001905095</v>
          </cell>
          <cell r="C36" t="str">
            <v>תמיכה שנתית שוטפת</v>
          </cell>
          <cell r="D36">
            <v>580364982</v>
          </cell>
          <cell r="E36" t="str">
            <v>בית"ר נווה אליעזר (ע"ר)</v>
          </cell>
          <cell r="F36">
            <v>0</v>
          </cell>
          <cell r="G36">
            <v>2025</v>
          </cell>
          <cell r="H36" t="str">
            <v/>
          </cell>
          <cell r="I36">
            <v>0</v>
          </cell>
          <cell r="J36" t="str">
            <v>בוטל</v>
          </cell>
          <cell r="K36">
            <v>0</v>
          </cell>
          <cell r="L36" t="str">
            <v/>
          </cell>
          <cell r="M36">
            <v>18124</v>
          </cell>
          <cell r="N36" t="str">
            <v>לא מוקפא</v>
          </cell>
          <cell r="O36">
            <v>50000</v>
          </cell>
          <cell r="P36">
            <v>50000</v>
          </cell>
        </row>
        <row r="37">
          <cell r="B37">
            <v>1001905108</v>
          </cell>
          <cell r="C37" t="str">
            <v>תכנית המאמנים 2025</v>
          </cell>
          <cell r="D37">
            <v>580504660</v>
          </cell>
          <cell r="E37" t="str">
            <v>אלמג'ד- מועדון ספורט ובריאות באעבלי</v>
          </cell>
          <cell r="F37">
            <v>0</v>
          </cell>
          <cell r="G37">
            <v>2025</v>
          </cell>
          <cell r="H37" t="str">
            <v/>
          </cell>
          <cell r="I37">
            <v>0</v>
          </cell>
          <cell r="J37" t="str">
            <v>בוטל</v>
          </cell>
          <cell r="K37">
            <v>0</v>
          </cell>
          <cell r="L37" t="str">
            <v/>
          </cell>
          <cell r="M37">
            <v>18121</v>
          </cell>
          <cell r="N37" t="str">
            <v>לא מוקפא</v>
          </cell>
          <cell r="O37">
            <v>450000</v>
          </cell>
          <cell r="P37">
            <v>350000</v>
          </cell>
        </row>
        <row r="38">
          <cell r="B38">
            <v>1001905410</v>
          </cell>
          <cell r="C38" t="str">
            <v>שוטף אגודות 2025</v>
          </cell>
          <cell r="D38">
            <v>580221976</v>
          </cell>
          <cell r="E38" t="str">
            <v>אליצור פתח תקוה - שחמט (ע"ר)</v>
          </cell>
          <cell r="F38">
            <v>0</v>
          </cell>
          <cell r="G38">
            <v>2025</v>
          </cell>
          <cell r="H38" t="str">
            <v/>
          </cell>
          <cell r="I38">
            <v>0</v>
          </cell>
          <cell r="J38" t="str">
            <v>בוטל</v>
          </cell>
          <cell r="K38">
            <v>0</v>
          </cell>
          <cell r="L38" t="str">
            <v/>
          </cell>
          <cell r="M38">
            <v>18121</v>
          </cell>
          <cell r="N38" t="str">
            <v>לא מוקפא</v>
          </cell>
          <cell r="O38">
            <v>600000</v>
          </cell>
          <cell r="P38">
            <v>200000</v>
          </cell>
        </row>
        <row r="39">
          <cell r="B39">
            <v>1001905545</v>
          </cell>
          <cell r="C39" t="str">
            <v>תמיכה שוטפת ענף כדורסל</v>
          </cell>
          <cell r="D39">
            <v>580424638</v>
          </cell>
          <cell r="E39" t="str">
            <v>העמותה לקידום הספורט במטה אשר (ע"ר)</v>
          </cell>
          <cell r="F39">
            <v>0</v>
          </cell>
          <cell r="G39">
            <v>2025</v>
          </cell>
          <cell r="H39" t="str">
            <v/>
          </cell>
          <cell r="I39">
            <v>0</v>
          </cell>
          <cell r="J39" t="str">
            <v>בוטל</v>
          </cell>
          <cell r="K39">
            <v>0</v>
          </cell>
          <cell r="L39" t="str">
            <v/>
          </cell>
          <cell r="M39">
            <v>18121</v>
          </cell>
          <cell r="N39" t="str">
            <v>לא מוקפא</v>
          </cell>
          <cell r="O39">
            <v>800000</v>
          </cell>
          <cell r="P39">
            <v>750000</v>
          </cell>
        </row>
        <row r="40">
          <cell r="B40">
            <v>1001905665</v>
          </cell>
          <cell r="C40" t="str">
            <v>עמותה לקידום הספורט 2025</v>
          </cell>
          <cell r="D40">
            <v>580418226</v>
          </cell>
          <cell r="E40" t="str">
            <v>העמותה לקידום הספורט בלהבים (ע"ר)</v>
          </cell>
          <cell r="F40">
            <v>0</v>
          </cell>
          <cell r="G40">
            <v>2025</v>
          </cell>
          <cell r="H40" t="str">
            <v/>
          </cell>
          <cell r="I40">
            <v>0</v>
          </cell>
          <cell r="J40" t="str">
            <v>בוטל</v>
          </cell>
          <cell r="K40">
            <v>0</v>
          </cell>
          <cell r="L40" t="str">
            <v/>
          </cell>
          <cell r="M40">
            <v>18121</v>
          </cell>
          <cell r="N40" t="str">
            <v>לא מוקפא</v>
          </cell>
          <cell r="O40">
            <v>110000</v>
          </cell>
          <cell r="P40">
            <v>82500</v>
          </cell>
        </row>
        <row r="41">
          <cell r="B41">
            <v>1001905861</v>
          </cell>
          <cell r="C41" t="str">
            <v>תמיכה שוטפת 2025</v>
          </cell>
          <cell r="D41">
            <v>580355014</v>
          </cell>
          <cell r="E41" t="str">
            <v>עמותת "הפועל" רמות מנשה-מגידו (ע"ר)</v>
          </cell>
          <cell r="F41">
            <v>0</v>
          </cell>
          <cell r="G41">
            <v>2025</v>
          </cell>
          <cell r="H41" t="str">
            <v/>
          </cell>
          <cell r="I41">
            <v>0</v>
          </cell>
          <cell r="J41" t="str">
            <v>בוטל</v>
          </cell>
          <cell r="K41">
            <v>0</v>
          </cell>
          <cell r="L41" t="str">
            <v/>
          </cell>
          <cell r="M41">
            <v>18121</v>
          </cell>
          <cell r="N41" t="str">
            <v>לא מוקפא</v>
          </cell>
          <cell r="O41">
            <v>400000</v>
          </cell>
          <cell r="P41">
            <v>200000</v>
          </cell>
        </row>
        <row r="42">
          <cell r="B42">
            <v>1001906134</v>
          </cell>
          <cell r="C42" t="str">
            <v>תמיכה באגודה ובמועדוני ספורט- מוסד ציבור</v>
          </cell>
          <cell r="D42">
            <v>580684504</v>
          </cell>
          <cell r="E42" t="str">
            <v>מרכז קהילתי מתנ"ס אל קסום (ע"ר)</v>
          </cell>
          <cell r="F42">
            <v>0</v>
          </cell>
          <cell r="G42">
            <v>2025</v>
          </cell>
          <cell r="H42" t="str">
            <v/>
          </cell>
          <cell r="I42">
            <v>0</v>
          </cell>
          <cell r="J42" t="str">
            <v>בוטל</v>
          </cell>
          <cell r="K42">
            <v>0</v>
          </cell>
          <cell r="L42" t="str">
            <v/>
          </cell>
          <cell r="M42">
            <v>18121</v>
          </cell>
          <cell r="N42" t="str">
            <v>לא מוקפא</v>
          </cell>
          <cell r="O42">
            <v>365000</v>
          </cell>
          <cell r="P42">
            <v>350000</v>
          </cell>
        </row>
        <row r="43">
          <cell r="B43">
            <v>1001906211</v>
          </cell>
          <cell r="C43" t="str">
            <v>פעילות שוטפת 2025</v>
          </cell>
          <cell r="D43">
            <v>580308062</v>
          </cell>
          <cell r="E43" t="str">
            <v>כוכב דוד (ע"ר)</v>
          </cell>
          <cell r="F43">
            <v>0</v>
          </cell>
          <cell r="G43">
            <v>2025</v>
          </cell>
          <cell r="H43" t="str">
            <v/>
          </cell>
          <cell r="I43">
            <v>0</v>
          </cell>
          <cell r="J43" t="str">
            <v>בוטל</v>
          </cell>
          <cell r="K43">
            <v>0</v>
          </cell>
          <cell r="L43" t="str">
            <v/>
          </cell>
          <cell r="M43">
            <v>18121</v>
          </cell>
          <cell r="N43" t="str">
            <v>לא מוקפא</v>
          </cell>
          <cell r="O43">
            <v>250000</v>
          </cell>
          <cell r="P43">
            <v>120000</v>
          </cell>
        </row>
        <row r="44">
          <cell r="B44">
            <v>1001906245</v>
          </cell>
          <cell r="C44" t="str">
            <v>תמיכה בעמותה טניס שולחן</v>
          </cell>
          <cell r="D44">
            <v>580676138</v>
          </cell>
          <cell r="E44" t="str">
            <v>עמותה לקידום הטניס שולחן בעיר תל אב</v>
          </cell>
          <cell r="F44">
            <v>0</v>
          </cell>
          <cell r="G44">
            <v>2025</v>
          </cell>
          <cell r="H44" t="str">
            <v/>
          </cell>
          <cell r="I44">
            <v>0</v>
          </cell>
          <cell r="J44" t="str">
            <v>בוטל</v>
          </cell>
          <cell r="K44">
            <v>0</v>
          </cell>
          <cell r="L44" t="str">
            <v/>
          </cell>
          <cell r="M44">
            <v>18121</v>
          </cell>
          <cell r="N44" t="str">
            <v>לא מוקפא</v>
          </cell>
          <cell r="O44">
            <v>300000</v>
          </cell>
          <cell r="P44">
            <v>10000</v>
          </cell>
        </row>
        <row r="45">
          <cell r="B45">
            <v>1001906249</v>
          </cell>
          <cell r="C45" t="str">
            <v>,תמיכה בטניס שולחן בנתניה</v>
          </cell>
          <cell r="D45">
            <v>580480226</v>
          </cell>
          <cell r="E45" t="str">
            <v>עמותת טניס שולחן 2007 נתניה (ע"ר)</v>
          </cell>
          <cell r="F45">
            <v>0</v>
          </cell>
          <cell r="G45">
            <v>2025</v>
          </cell>
          <cell r="H45" t="str">
            <v/>
          </cell>
          <cell r="I45">
            <v>0</v>
          </cell>
          <cell r="J45" t="str">
            <v>בוטל</v>
          </cell>
          <cell r="K45">
            <v>0</v>
          </cell>
          <cell r="L45" t="str">
            <v/>
          </cell>
          <cell r="M45">
            <v>18121</v>
          </cell>
          <cell r="N45" t="str">
            <v>לא מוקפא</v>
          </cell>
          <cell r="O45">
            <v>690000</v>
          </cell>
          <cell r="P45">
            <v>40000</v>
          </cell>
        </row>
        <row r="46">
          <cell r="B46">
            <v>1001906250</v>
          </cell>
          <cell r="C46" t="str">
            <v>שוטף אגודות 2025</v>
          </cell>
          <cell r="D46">
            <v>580320141</v>
          </cell>
          <cell r="E46" t="str">
            <v>ירושלים רבתי שחיה - עמותה (ע"ר)</v>
          </cell>
          <cell r="F46">
            <v>0</v>
          </cell>
          <cell r="G46">
            <v>2025</v>
          </cell>
          <cell r="H46" t="str">
            <v/>
          </cell>
          <cell r="I46">
            <v>0</v>
          </cell>
          <cell r="J46" t="str">
            <v>בוטל</v>
          </cell>
          <cell r="K46">
            <v>0</v>
          </cell>
          <cell r="L46" t="str">
            <v/>
          </cell>
          <cell r="M46">
            <v>18121</v>
          </cell>
          <cell r="N46" t="str">
            <v>לא מוקפא</v>
          </cell>
          <cell r="O46">
            <v>1000000</v>
          </cell>
          <cell r="P46">
            <v>500000</v>
          </cell>
        </row>
        <row r="47">
          <cell r="B47">
            <v>1001906258</v>
          </cell>
          <cell r="C47" t="str">
            <v>שוטף</v>
          </cell>
          <cell r="D47">
            <v>580375103</v>
          </cell>
          <cell r="E47" t="str">
            <v>מועדון מכבי ראשון לציון לבדמינטון ו</v>
          </cell>
          <cell r="F47">
            <v>0</v>
          </cell>
          <cell r="G47">
            <v>2025</v>
          </cell>
          <cell r="H47" t="str">
            <v/>
          </cell>
          <cell r="I47">
            <v>0</v>
          </cell>
          <cell r="J47" t="str">
            <v>בוטל</v>
          </cell>
          <cell r="K47">
            <v>0</v>
          </cell>
          <cell r="L47" t="str">
            <v/>
          </cell>
          <cell r="M47">
            <v>18121</v>
          </cell>
          <cell r="N47" t="str">
            <v>לא מוקפא</v>
          </cell>
          <cell r="O47">
            <v>1000000</v>
          </cell>
          <cell r="P47">
            <v>740000</v>
          </cell>
        </row>
        <row r="48">
          <cell r="B48">
            <v>1001906695</v>
          </cell>
          <cell r="C48" t="str">
            <v>שוטף אגודות 2025</v>
          </cell>
          <cell r="D48">
            <v>580688687</v>
          </cell>
          <cell r="E48" t="str">
            <v>מועדון ספורט טמרה (ע"ר)</v>
          </cell>
          <cell r="F48">
            <v>0</v>
          </cell>
          <cell r="G48">
            <v>2025</v>
          </cell>
          <cell r="H48" t="str">
            <v/>
          </cell>
          <cell r="I48">
            <v>0</v>
          </cell>
          <cell r="J48" t="str">
            <v>בוטל</v>
          </cell>
          <cell r="K48">
            <v>0</v>
          </cell>
          <cell r="L48" t="str">
            <v/>
          </cell>
          <cell r="M48">
            <v>18121</v>
          </cell>
          <cell r="N48" t="str">
            <v>לא מוקפא</v>
          </cell>
          <cell r="O48">
            <v>1000000</v>
          </cell>
          <cell r="P48">
            <v>500000</v>
          </cell>
        </row>
        <row r="49">
          <cell r="B49">
            <v>1001906719</v>
          </cell>
          <cell r="C49" t="str">
            <v>פעילות שוטפת 2025</v>
          </cell>
          <cell r="D49">
            <v>580031417</v>
          </cell>
          <cell r="E49" t="str">
            <v>המרכזים הקהילתיים הגלבוע (ע"ר)</v>
          </cell>
          <cell r="F49">
            <v>0</v>
          </cell>
          <cell r="G49">
            <v>2025</v>
          </cell>
          <cell r="H49" t="str">
            <v/>
          </cell>
          <cell r="I49">
            <v>0</v>
          </cell>
          <cell r="J49" t="str">
            <v>בוטל</v>
          </cell>
          <cell r="K49">
            <v>0</v>
          </cell>
          <cell r="L49" t="str">
            <v/>
          </cell>
          <cell r="M49">
            <v>18121</v>
          </cell>
          <cell r="N49" t="str">
            <v>לא מוקפא</v>
          </cell>
          <cell r="O49">
            <v>1000000</v>
          </cell>
          <cell r="P49">
            <v>1000000</v>
          </cell>
        </row>
        <row r="50">
          <cell r="B50">
            <v>1001906966</v>
          </cell>
          <cell r="C50" t="str">
            <v>תמיכה שוטפת 2025</v>
          </cell>
          <cell r="D50">
            <v>580472736</v>
          </cell>
          <cell r="E50" t="str">
            <v>הפועל "דולפין" נתניה - שחייה (ע"ר)</v>
          </cell>
          <cell r="F50">
            <v>0</v>
          </cell>
          <cell r="G50">
            <v>2025</v>
          </cell>
          <cell r="H50" t="str">
            <v/>
          </cell>
          <cell r="I50">
            <v>0</v>
          </cell>
          <cell r="J50" t="str">
            <v>בוטל</v>
          </cell>
          <cell r="K50">
            <v>0</v>
          </cell>
          <cell r="L50" t="str">
            <v/>
          </cell>
          <cell r="M50">
            <v>18121</v>
          </cell>
          <cell r="N50" t="str">
            <v>לא מוקפא</v>
          </cell>
          <cell r="O50">
            <v>500000</v>
          </cell>
          <cell r="P50">
            <v>180000</v>
          </cell>
        </row>
        <row r="51">
          <cell r="B51">
            <v>1001907342</v>
          </cell>
          <cell r="C51" t="str">
            <v>תמיכה שוטפת באגודת ספורט הפועל מנשה</v>
          </cell>
          <cell r="D51">
            <v>580357358</v>
          </cell>
          <cell r="E51" t="str">
            <v>מועדון ספורט הפועל מנשה (ע''ר)</v>
          </cell>
          <cell r="F51">
            <v>0</v>
          </cell>
          <cell r="G51">
            <v>2025</v>
          </cell>
          <cell r="H51" t="str">
            <v/>
          </cell>
          <cell r="I51">
            <v>0</v>
          </cell>
          <cell r="J51" t="str">
            <v>בוטל</v>
          </cell>
          <cell r="K51">
            <v>0</v>
          </cell>
          <cell r="L51" t="str">
            <v/>
          </cell>
          <cell r="M51">
            <v>18121</v>
          </cell>
          <cell r="N51" t="str">
            <v>לא מוקפא</v>
          </cell>
          <cell r="O51">
            <v>4547000</v>
          </cell>
          <cell r="P51">
            <v>4092300</v>
          </cell>
        </row>
        <row r="52">
          <cell r="B52">
            <v>1001907412</v>
          </cell>
          <cell r="C52" t="str">
            <v>תמיכה מועדון כדורגל בנות אכסאל</v>
          </cell>
          <cell r="D52">
            <v>580738367</v>
          </cell>
          <cell r="E52" t="str">
            <v>מרכז צומחים ביחד לתרבות וספורט אכסא</v>
          </cell>
          <cell r="F52">
            <v>0</v>
          </cell>
          <cell r="G52">
            <v>2025</v>
          </cell>
          <cell r="H52" t="str">
            <v/>
          </cell>
          <cell r="I52">
            <v>0</v>
          </cell>
          <cell r="J52" t="str">
            <v>בוטל</v>
          </cell>
          <cell r="K52">
            <v>0</v>
          </cell>
          <cell r="L52" t="str">
            <v/>
          </cell>
          <cell r="M52">
            <v>18121</v>
          </cell>
          <cell r="N52" t="str">
            <v>לא מוקפא</v>
          </cell>
          <cell r="O52">
            <v>250000</v>
          </cell>
          <cell r="P52">
            <v>180000</v>
          </cell>
        </row>
        <row r="53">
          <cell r="B53">
            <v>1001907441</v>
          </cell>
          <cell r="C53" t="str">
            <v>פעילות שוטפת</v>
          </cell>
          <cell r="D53">
            <v>580056687</v>
          </cell>
          <cell r="E53" t="str">
            <v>מרכז קהילתי רמת הגולן (ע"ר)</v>
          </cell>
          <cell r="F53">
            <v>0</v>
          </cell>
          <cell r="G53">
            <v>2025</v>
          </cell>
          <cell r="H53" t="str">
            <v/>
          </cell>
          <cell r="I53">
            <v>0</v>
          </cell>
          <cell r="J53" t="str">
            <v>בוטל</v>
          </cell>
          <cell r="K53">
            <v>0</v>
          </cell>
          <cell r="L53" t="str">
            <v/>
          </cell>
          <cell r="M53">
            <v>18121</v>
          </cell>
          <cell r="N53" t="str">
            <v>לא מוקפא</v>
          </cell>
          <cell r="O53">
            <v>231000</v>
          </cell>
          <cell r="P53">
            <v>210000</v>
          </cell>
        </row>
        <row r="54">
          <cell r="B54">
            <v>1001907510</v>
          </cell>
          <cell r="C54" t="str">
            <v>תמיכה שוטפת 2025</v>
          </cell>
          <cell r="D54">
            <v>580203107</v>
          </cell>
          <cell r="E54" t="str">
            <v>מועדון הכדורגל מכבי תל אביב (ע"ר)</v>
          </cell>
          <cell r="F54">
            <v>0</v>
          </cell>
          <cell r="G54">
            <v>2025</v>
          </cell>
          <cell r="H54" t="str">
            <v/>
          </cell>
          <cell r="I54">
            <v>0</v>
          </cell>
          <cell r="J54" t="str">
            <v>בוטל</v>
          </cell>
          <cell r="K54">
            <v>0</v>
          </cell>
          <cell r="L54" t="str">
            <v/>
          </cell>
          <cell r="M54">
            <v>18124</v>
          </cell>
          <cell r="N54" t="str">
            <v>לא מוקפא</v>
          </cell>
          <cell r="O54">
            <v>10000000</v>
          </cell>
          <cell r="P54">
            <v>5000000</v>
          </cell>
        </row>
        <row r="55">
          <cell r="B55">
            <v>1001907514</v>
          </cell>
          <cell r="C55" t="str">
            <v>מועדון בנות אכסאל לכדורגל</v>
          </cell>
          <cell r="D55">
            <v>580738367</v>
          </cell>
          <cell r="E55" t="str">
            <v>מרכז צומחים ביחד לתרבות וספורט אכסא</v>
          </cell>
          <cell r="F55">
            <v>0</v>
          </cell>
          <cell r="G55">
            <v>2025</v>
          </cell>
          <cell r="H55" t="str">
            <v/>
          </cell>
          <cell r="I55">
            <v>0</v>
          </cell>
          <cell r="J55" t="str">
            <v>בוטל</v>
          </cell>
          <cell r="K55">
            <v>0</v>
          </cell>
          <cell r="L55" t="str">
            <v/>
          </cell>
          <cell r="M55">
            <v>18121</v>
          </cell>
          <cell r="N55" t="str">
            <v>לא מוקפא</v>
          </cell>
          <cell r="O55">
            <v>300000</v>
          </cell>
          <cell r="P55">
            <v>250000</v>
          </cell>
        </row>
        <row r="56">
          <cell r="B56">
            <v>1001907598</v>
          </cell>
          <cell r="C56" t="str">
            <v>בקשת תמיכה באגודות ספורט 2025 - שוטף</v>
          </cell>
          <cell r="D56">
            <v>580458859</v>
          </cell>
          <cell r="E56" t="str">
            <v>עמותת ספורט נחף לקידום ופיתוח הספור</v>
          </cell>
          <cell r="F56">
            <v>0</v>
          </cell>
          <cell r="G56">
            <v>2025</v>
          </cell>
          <cell r="H56" t="str">
            <v/>
          </cell>
          <cell r="I56">
            <v>0</v>
          </cell>
          <cell r="J56" t="str">
            <v>בוטל</v>
          </cell>
          <cell r="K56">
            <v>0</v>
          </cell>
          <cell r="L56" t="str">
            <v/>
          </cell>
          <cell r="M56">
            <v>18121</v>
          </cell>
          <cell r="N56" t="str">
            <v>לא מוקפא</v>
          </cell>
          <cell r="O56">
            <v>1000000</v>
          </cell>
          <cell r="P56">
            <v>800000</v>
          </cell>
        </row>
        <row r="57">
          <cell r="B57">
            <v>1001907601</v>
          </cell>
          <cell r="C57" t="str">
            <v>הקצבות שוטפות מעיינות אחווה</v>
          </cell>
          <cell r="D57">
            <v>580741783</v>
          </cell>
          <cell r="E57" t="str">
            <v>מעיינות אחווה (ע"ר)</v>
          </cell>
          <cell r="F57">
            <v>0</v>
          </cell>
          <cell r="G57">
            <v>2025</v>
          </cell>
          <cell r="H57" t="str">
            <v/>
          </cell>
          <cell r="I57">
            <v>0</v>
          </cell>
          <cell r="J57" t="str">
            <v>בוטל</v>
          </cell>
          <cell r="K57">
            <v>0</v>
          </cell>
          <cell r="L57" t="str">
            <v/>
          </cell>
          <cell r="M57">
            <v>18121</v>
          </cell>
          <cell r="N57" t="str">
            <v>לא מוקפא</v>
          </cell>
          <cell r="O57">
            <v>1500000</v>
          </cell>
          <cell r="P57">
            <v>500000</v>
          </cell>
        </row>
        <row r="58">
          <cell r="B58">
            <v>1001907658</v>
          </cell>
          <cell r="C58" t="str">
            <v>בקשה לתמיכה:כדורעף נשים בת ים</v>
          </cell>
          <cell r="D58">
            <v>580422129</v>
          </cell>
          <cell r="E58" t="str">
            <v>עמותת הפועל אבירי בת ים (ע"ר)</v>
          </cell>
          <cell r="F58">
            <v>0</v>
          </cell>
          <cell r="G58">
            <v>2025</v>
          </cell>
          <cell r="H58" t="str">
            <v/>
          </cell>
          <cell r="I58">
            <v>0</v>
          </cell>
          <cell r="J58" t="str">
            <v>בוטל</v>
          </cell>
          <cell r="K58">
            <v>0</v>
          </cell>
          <cell r="L58" t="str">
            <v/>
          </cell>
          <cell r="M58">
            <v>18121</v>
          </cell>
          <cell r="N58" t="str">
            <v>לא מוקפא</v>
          </cell>
          <cell r="O58">
            <v>253000</v>
          </cell>
          <cell r="P58">
            <v>230000</v>
          </cell>
        </row>
        <row r="59">
          <cell r="B59">
            <v>1001907818</v>
          </cell>
          <cell r="C59" t="str">
            <v>תמיכה שוטפת באגודות</v>
          </cell>
          <cell r="D59">
            <v>580766418</v>
          </cell>
          <cell r="E59" t="str">
            <v>מועדון כדורגל הפועל פסוטה (ע"ר)</v>
          </cell>
          <cell r="F59">
            <v>0</v>
          </cell>
          <cell r="G59">
            <v>2025</v>
          </cell>
          <cell r="H59" t="str">
            <v/>
          </cell>
          <cell r="I59">
            <v>0</v>
          </cell>
          <cell r="J59" t="str">
            <v>בוטל</v>
          </cell>
          <cell r="K59">
            <v>0</v>
          </cell>
          <cell r="L59" t="str">
            <v/>
          </cell>
          <cell r="M59">
            <v>18121</v>
          </cell>
          <cell r="N59" t="str">
            <v>לא מוקפא</v>
          </cell>
          <cell r="O59">
            <v>250000</v>
          </cell>
          <cell r="P59">
            <v>150000</v>
          </cell>
        </row>
        <row r="60">
          <cell r="B60">
            <v>1001907824</v>
          </cell>
          <cell r="C60" t="str">
            <v>תמיכה שוטפת</v>
          </cell>
          <cell r="D60">
            <v>580766418</v>
          </cell>
          <cell r="E60" t="str">
            <v>מועדון כדורגל הפועל פסוטה (ע"ר)</v>
          </cell>
          <cell r="F60">
            <v>0</v>
          </cell>
          <cell r="G60">
            <v>2025</v>
          </cell>
          <cell r="H60" t="str">
            <v/>
          </cell>
          <cell r="I60">
            <v>0</v>
          </cell>
          <cell r="J60" t="str">
            <v>בוטל</v>
          </cell>
          <cell r="K60">
            <v>0</v>
          </cell>
          <cell r="L60" t="str">
            <v/>
          </cell>
          <cell r="M60">
            <v>18121</v>
          </cell>
          <cell r="N60" t="str">
            <v>לא מוקפא</v>
          </cell>
          <cell r="O60">
            <v>250000</v>
          </cell>
          <cell r="P60">
            <v>150000</v>
          </cell>
        </row>
        <row r="61">
          <cell r="B61">
            <v>1001908200</v>
          </cell>
          <cell r="C61" t="str">
            <v>ביתר ב"ש טניס שולחן -2025</v>
          </cell>
          <cell r="D61">
            <v>580364297</v>
          </cell>
          <cell r="E61" t="str">
            <v>בית"ר באר שבע טניס שולחן - 2000 (ע"</v>
          </cell>
          <cell r="F61">
            <v>0</v>
          </cell>
          <cell r="G61">
            <v>2025</v>
          </cell>
          <cell r="H61" t="str">
            <v/>
          </cell>
          <cell r="I61">
            <v>0</v>
          </cell>
          <cell r="J61" t="str">
            <v>בוטל</v>
          </cell>
          <cell r="K61">
            <v>0</v>
          </cell>
          <cell r="L61" t="str">
            <v/>
          </cell>
          <cell r="M61">
            <v>18121</v>
          </cell>
          <cell r="N61" t="str">
            <v>לא מוקפא</v>
          </cell>
          <cell r="O61">
            <v>500000</v>
          </cell>
          <cell r="P61">
            <v>100000</v>
          </cell>
        </row>
        <row r="62">
          <cell r="B62">
            <v>1001908392</v>
          </cell>
          <cell r="C62" t="str">
            <v>אליצור אלקנה- 2025</v>
          </cell>
          <cell r="D62">
            <v>580115715</v>
          </cell>
          <cell r="E62" t="str">
            <v>אליצור אלקנה (ע"ר)</v>
          </cell>
          <cell r="F62">
            <v>0</v>
          </cell>
          <cell r="G62">
            <v>2025</v>
          </cell>
          <cell r="H62" t="str">
            <v/>
          </cell>
          <cell r="I62">
            <v>0</v>
          </cell>
          <cell r="J62" t="str">
            <v>בוטל</v>
          </cell>
          <cell r="K62">
            <v>0</v>
          </cell>
          <cell r="L62" t="str">
            <v/>
          </cell>
          <cell r="M62">
            <v>18121</v>
          </cell>
          <cell r="N62" t="str">
            <v>לא מוקפא</v>
          </cell>
          <cell r="O62">
            <v>3000000</v>
          </cell>
          <cell r="P62">
            <v>500000</v>
          </cell>
        </row>
        <row r="63">
          <cell r="B63">
            <v>1001908393</v>
          </cell>
          <cell r="C63" t="str">
            <v>אליצור אלקנה- 2025</v>
          </cell>
          <cell r="D63">
            <v>580115715</v>
          </cell>
          <cell r="E63" t="str">
            <v>אליצור אלקנה (ע"ר)</v>
          </cell>
          <cell r="F63">
            <v>0</v>
          </cell>
          <cell r="G63">
            <v>2025</v>
          </cell>
          <cell r="H63" t="str">
            <v/>
          </cell>
          <cell r="I63">
            <v>0</v>
          </cell>
          <cell r="J63" t="str">
            <v>בוטל</v>
          </cell>
          <cell r="K63">
            <v>0</v>
          </cell>
          <cell r="L63" t="str">
            <v/>
          </cell>
          <cell r="M63">
            <v>18121</v>
          </cell>
          <cell r="N63" t="str">
            <v>לא מוקפא</v>
          </cell>
          <cell r="O63">
            <v>3000000</v>
          </cell>
          <cell r="P63">
            <v>500000</v>
          </cell>
        </row>
        <row r="64">
          <cell r="B64">
            <v>1001900244</v>
          </cell>
          <cell r="C64" t="str">
            <v>פעילות שוטפת בית"ר אשדוד טניס שולחן 2025</v>
          </cell>
          <cell r="D64">
            <v>580258119</v>
          </cell>
          <cell r="E64" t="str">
            <v>ביתר אשדוד - טניס שולחן (ע"ר)</v>
          </cell>
          <cell r="F64">
            <v>0</v>
          </cell>
          <cell r="G64">
            <v>2025</v>
          </cell>
          <cell r="H64" t="str">
            <v/>
          </cell>
          <cell r="I64">
            <v>0</v>
          </cell>
          <cell r="J64" t="str">
            <v>טיוט</v>
          </cell>
          <cell r="K64">
            <v>0</v>
          </cell>
          <cell r="L64" t="str">
            <v/>
          </cell>
          <cell r="M64">
            <v>18121</v>
          </cell>
          <cell r="N64" t="str">
            <v>לא מוקפא</v>
          </cell>
          <cell r="O64">
            <v>100000</v>
          </cell>
          <cell r="P64">
            <v>50000</v>
          </cell>
        </row>
        <row r="65">
          <cell r="B65">
            <v>1001900258</v>
          </cell>
          <cell r="C65" t="str">
            <v>פעילות שוטפת בדמינטון באר שבע 2025</v>
          </cell>
          <cell r="D65">
            <v>580609105</v>
          </cell>
          <cell r="E65" t="str">
            <v>מועדון בדמינטון באר שבע (ע"ר)</v>
          </cell>
          <cell r="F65">
            <v>0</v>
          </cell>
          <cell r="G65">
            <v>2025</v>
          </cell>
          <cell r="H65" t="str">
            <v/>
          </cell>
          <cell r="I65">
            <v>0</v>
          </cell>
          <cell r="J65" t="str">
            <v>טיוט</v>
          </cell>
          <cell r="K65">
            <v>0</v>
          </cell>
          <cell r="L65" t="str">
            <v/>
          </cell>
          <cell r="M65">
            <v>18121</v>
          </cell>
          <cell r="N65" t="str">
            <v>לא מוקפא</v>
          </cell>
          <cell r="O65">
            <v>100000</v>
          </cell>
          <cell r="P65">
            <v>50000</v>
          </cell>
        </row>
        <row r="66">
          <cell r="B66">
            <v>1001900268</v>
          </cell>
          <cell r="C66" t="str">
            <v>פעילות שוטפת באולינג מודיעין 2025</v>
          </cell>
          <cell r="D66">
            <v>580613693</v>
          </cell>
          <cell r="E66" t="str">
            <v>באולינג מודיעין מכבים רעות (ע"ר)</v>
          </cell>
          <cell r="F66">
            <v>0</v>
          </cell>
          <cell r="G66">
            <v>2025</v>
          </cell>
          <cell r="H66" t="str">
            <v/>
          </cell>
          <cell r="I66">
            <v>0</v>
          </cell>
          <cell r="J66" t="str">
            <v>טיוט</v>
          </cell>
          <cell r="K66">
            <v>0</v>
          </cell>
          <cell r="L66" t="str">
            <v/>
          </cell>
          <cell r="M66">
            <v>18121</v>
          </cell>
          <cell r="N66" t="str">
            <v>לא מוקפא</v>
          </cell>
          <cell r="O66">
            <v>200000</v>
          </cell>
          <cell r="P66">
            <v>100000</v>
          </cell>
        </row>
        <row r="67">
          <cell r="B67">
            <v>1001900312</v>
          </cell>
          <cell r="C67" t="str">
            <v>לפתח את משחק הפטאנק בראשון לציון</v>
          </cell>
          <cell r="D67">
            <v>580346542</v>
          </cell>
          <cell r="E67" t="str">
            <v>מועדון פטנק ראשון לציון (ע"ר)</v>
          </cell>
          <cell r="F67">
            <v>0</v>
          </cell>
          <cell r="G67">
            <v>2025</v>
          </cell>
          <cell r="H67" t="str">
            <v/>
          </cell>
          <cell r="I67">
            <v>0</v>
          </cell>
          <cell r="J67" t="str">
            <v>טיוט</v>
          </cell>
          <cell r="K67">
            <v>0</v>
          </cell>
          <cell r="L67" t="str">
            <v/>
          </cell>
          <cell r="M67">
            <v>18121</v>
          </cell>
          <cell r="N67" t="str">
            <v>לא מוקפא</v>
          </cell>
          <cell r="O67">
            <v>90000</v>
          </cell>
          <cell r="P67">
            <v>30000</v>
          </cell>
        </row>
        <row r="68">
          <cell r="B68">
            <v>1001900315</v>
          </cell>
          <cell r="C68" t="str">
            <v>הקצבות שוטפות - 2025</v>
          </cell>
          <cell r="D68">
            <v>516245602</v>
          </cell>
          <cell r="E68" t="str">
            <v>מ.ס. עמק חפר בע"מ (חל"צ)</v>
          </cell>
          <cell r="F68">
            <v>0</v>
          </cell>
          <cell r="G68">
            <v>2025</v>
          </cell>
          <cell r="H68" t="str">
            <v/>
          </cell>
          <cell r="I68">
            <v>0</v>
          </cell>
          <cell r="J68" t="str">
            <v>טיוט</v>
          </cell>
          <cell r="K68">
            <v>0</v>
          </cell>
          <cell r="L68" t="str">
            <v/>
          </cell>
          <cell r="M68">
            <v>18121</v>
          </cell>
          <cell r="N68" t="str">
            <v>לא מוקפא</v>
          </cell>
          <cell r="O68">
            <v>545000</v>
          </cell>
          <cell r="P68">
            <v>250000</v>
          </cell>
        </row>
        <row r="69">
          <cell r="B69">
            <v>1001900325</v>
          </cell>
          <cell r="C69" t="str">
            <v>שוטף הפועל מטה אשר 2025</v>
          </cell>
          <cell r="D69">
            <v>580640613</v>
          </cell>
          <cell r="E69" t="str">
            <v>עמותת הכדורעף הפועל מטה אשר/עכו )ע"</v>
          </cell>
          <cell r="F69">
            <v>0</v>
          </cell>
          <cell r="G69">
            <v>2025</v>
          </cell>
          <cell r="H69" t="str">
            <v/>
          </cell>
          <cell r="I69">
            <v>0</v>
          </cell>
          <cell r="J69" t="str">
            <v>טיוט</v>
          </cell>
          <cell r="K69">
            <v>0</v>
          </cell>
          <cell r="L69" t="str">
            <v/>
          </cell>
          <cell r="M69">
            <v>18121</v>
          </cell>
          <cell r="N69" t="str">
            <v>לא מוקפא</v>
          </cell>
          <cell r="O69">
            <v>3000000</v>
          </cell>
          <cell r="P69">
            <v>250000</v>
          </cell>
        </row>
        <row r="70">
          <cell r="B70">
            <v>1001900476</v>
          </cell>
          <cell r="C70" t="str">
            <v>אגודות שוטף</v>
          </cell>
          <cell r="D70">
            <v>520031667</v>
          </cell>
          <cell r="E70" t="str">
            <v>מרכז הספורט של מכבי תל-אביב בע"מ (ח</v>
          </cell>
          <cell r="F70">
            <v>0</v>
          </cell>
          <cell r="G70">
            <v>2025</v>
          </cell>
          <cell r="H70" t="str">
            <v/>
          </cell>
          <cell r="I70">
            <v>0</v>
          </cell>
          <cell r="J70" t="str">
            <v>טיוט</v>
          </cell>
          <cell r="K70">
            <v>0</v>
          </cell>
          <cell r="L70" t="str">
            <v/>
          </cell>
          <cell r="M70">
            <v>18121</v>
          </cell>
          <cell r="N70" t="str">
            <v>לא מוקפא</v>
          </cell>
          <cell r="O70">
            <v>500000</v>
          </cell>
          <cell r="P70">
            <v>400000</v>
          </cell>
        </row>
        <row r="71">
          <cell r="B71">
            <v>1001900683</v>
          </cell>
          <cell r="C71" t="str">
            <v>מועדון שחמט כוכבי המדבר 2025</v>
          </cell>
          <cell r="D71">
            <v>580569275</v>
          </cell>
          <cell r="E71" t="str">
            <v>כוכבי המדבר (ע"ר)</v>
          </cell>
          <cell r="F71">
            <v>0</v>
          </cell>
          <cell r="G71">
            <v>2025</v>
          </cell>
          <cell r="H71" t="str">
            <v/>
          </cell>
          <cell r="I71">
            <v>0</v>
          </cell>
          <cell r="J71" t="str">
            <v>טיוט</v>
          </cell>
          <cell r="K71">
            <v>0</v>
          </cell>
          <cell r="L71" t="str">
            <v/>
          </cell>
          <cell r="M71">
            <v>18121</v>
          </cell>
          <cell r="N71" t="str">
            <v>לא מוקפא</v>
          </cell>
          <cell r="O71">
            <v>300000</v>
          </cell>
          <cell r="P71">
            <v>100000</v>
          </cell>
        </row>
        <row r="72">
          <cell r="B72">
            <v>1001900744</v>
          </cell>
          <cell r="C72" t="str">
            <v>שוטף 2025</v>
          </cell>
          <cell r="D72">
            <v>580751436</v>
          </cell>
          <cell r="E72" t="str">
            <v>מכבי לקידום טניס שולחן בראשון לציון</v>
          </cell>
          <cell r="F72">
            <v>0</v>
          </cell>
          <cell r="G72">
            <v>2025</v>
          </cell>
          <cell r="H72" t="str">
            <v/>
          </cell>
          <cell r="I72">
            <v>0</v>
          </cell>
          <cell r="J72" t="str">
            <v>טיוט</v>
          </cell>
          <cell r="K72">
            <v>0</v>
          </cell>
          <cell r="L72" t="str">
            <v/>
          </cell>
          <cell r="M72">
            <v>18121</v>
          </cell>
          <cell r="N72" t="str">
            <v>לא מוקפא</v>
          </cell>
          <cell r="O72">
            <v>1000000</v>
          </cell>
          <cell r="P72">
            <v>850000</v>
          </cell>
        </row>
        <row r="73">
          <cell r="B73">
            <v>1001900798</v>
          </cell>
          <cell r="C73" t="str">
            <v>שוטף אגודות 2025</v>
          </cell>
          <cell r="D73">
            <v>580749000</v>
          </cell>
          <cell r="E73" t="str">
            <v>מכבי בית אריה - עופרים כדורסל (ע"ר</v>
          </cell>
          <cell r="F73">
            <v>0</v>
          </cell>
          <cell r="G73">
            <v>2025</v>
          </cell>
          <cell r="H73" t="str">
            <v/>
          </cell>
          <cell r="I73">
            <v>0</v>
          </cell>
          <cell r="J73" t="str">
            <v>טיוט</v>
          </cell>
          <cell r="K73">
            <v>0</v>
          </cell>
          <cell r="L73" t="str">
            <v/>
          </cell>
          <cell r="M73">
            <v>18121</v>
          </cell>
          <cell r="N73" t="str">
            <v>לא מוקפא</v>
          </cell>
          <cell r="O73">
            <v>8000000</v>
          </cell>
          <cell r="P73">
            <v>2000000</v>
          </cell>
        </row>
        <row r="74">
          <cell r="B74">
            <v>1001900819</v>
          </cell>
          <cell r="C74" t="str">
            <v>פעילות שוטפת קולט נתניה 2025</v>
          </cell>
          <cell r="D74">
            <v>580553097</v>
          </cell>
          <cell r="E74" t="str">
            <v>מועדון ספורט נתניה קולט כהן (ע"ר)</v>
          </cell>
          <cell r="F74">
            <v>0</v>
          </cell>
          <cell r="G74">
            <v>2025</v>
          </cell>
          <cell r="H74" t="str">
            <v/>
          </cell>
          <cell r="I74">
            <v>0</v>
          </cell>
          <cell r="J74" t="str">
            <v>טיוט</v>
          </cell>
          <cell r="K74">
            <v>0</v>
          </cell>
          <cell r="L74" t="str">
            <v/>
          </cell>
          <cell r="M74">
            <v>18121</v>
          </cell>
          <cell r="N74" t="str">
            <v>לא מוקפא</v>
          </cell>
          <cell r="O74">
            <v>500000</v>
          </cell>
          <cell r="P74">
            <v>200000</v>
          </cell>
        </row>
        <row r="75">
          <cell r="B75">
            <v>1001900876</v>
          </cell>
          <cell r="C75" t="str">
            <v>פעילות שוטפת לב הארי לספורט 2025</v>
          </cell>
          <cell r="D75">
            <v>580612679</v>
          </cell>
          <cell r="E75" t="str">
            <v>לב הארי - לספורט ומצויינות (ע"ר)</v>
          </cell>
          <cell r="F75">
            <v>0</v>
          </cell>
          <cell r="G75">
            <v>2025</v>
          </cell>
          <cell r="H75" t="str">
            <v/>
          </cell>
          <cell r="I75">
            <v>0</v>
          </cell>
          <cell r="J75" t="str">
            <v>טיוט</v>
          </cell>
          <cell r="K75">
            <v>0</v>
          </cell>
          <cell r="L75" t="str">
            <v/>
          </cell>
          <cell r="M75">
            <v>18121</v>
          </cell>
          <cell r="N75" t="str">
            <v>לא מוקפא</v>
          </cell>
          <cell r="O75">
            <v>300000</v>
          </cell>
          <cell r="P75">
            <v>200000</v>
          </cell>
        </row>
        <row r="76">
          <cell r="B76">
            <v>1001901019</v>
          </cell>
          <cell r="C76" t="str">
            <v>תמיכה באגודת ספורט רב ענפית</v>
          </cell>
          <cell r="D76">
            <v>510567647</v>
          </cell>
          <cell r="E76" t="str">
            <v>חברת מוסדות חינוך ותרבות בנס ציונה</v>
          </cell>
          <cell r="F76">
            <v>0</v>
          </cell>
          <cell r="G76">
            <v>2025</v>
          </cell>
          <cell r="H76" t="str">
            <v/>
          </cell>
          <cell r="I76">
            <v>0</v>
          </cell>
          <cell r="J76" t="str">
            <v>טיוט</v>
          </cell>
          <cell r="K76">
            <v>0</v>
          </cell>
          <cell r="L76" t="str">
            <v/>
          </cell>
          <cell r="M76">
            <v>18121</v>
          </cell>
          <cell r="N76" t="str">
            <v>לא מוקפא</v>
          </cell>
          <cell r="O76">
            <v>4000000</v>
          </cell>
          <cell r="P76">
            <v>500000</v>
          </cell>
        </row>
        <row r="77">
          <cell r="B77">
            <v>1001901041</v>
          </cell>
          <cell r="C77" t="str">
            <v>תמיכה בפעילות שוטפת של העמותה</v>
          </cell>
          <cell r="D77">
            <v>580629244</v>
          </cell>
          <cell r="E77" t="str">
            <v>עמותה לקידום קרב מגע ראשון לציון (ע</v>
          </cell>
          <cell r="F77">
            <v>0</v>
          </cell>
          <cell r="G77">
            <v>2025</v>
          </cell>
          <cell r="H77" t="str">
            <v/>
          </cell>
          <cell r="I77">
            <v>0</v>
          </cell>
          <cell r="J77" t="str">
            <v>טיוט</v>
          </cell>
          <cell r="K77">
            <v>0</v>
          </cell>
          <cell r="L77" t="str">
            <v/>
          </cell>
          <cell r="M77">
            <v>18121</v>
          </cell>
          <cell r="N77" t="str">
            <v>לא מוקפא</v>
          </cell>
          <cell r="O77">
            <v>600000</v>
          </cell>
          <cell r="P77">
            <v>500000</v>
          </cell>
        </row>
        <row r="78">
          <cell r="B78">
            <v>1001901153</v>
          </cell>
          <cell r="C78" t="str">
            <v>גמלים ב"ש ספורט שוטף 2025</v>
          </cell>
          <cell r="D78">
            <v>580577195</v>
          </cell>
          <cell r="E78" t="str">
            <v>גמלים באר שבע (ע"ר)</v>
          </cell>
          <cell r="F78">
            <v>0</v>
          </cell>
          <cell r="G78">
            <v>2025</v>
          </cell>
          <cell r="H78" t="str">
            <v/>
          </cell>
          <cell r="I78">
            <v>0</v>
          </cell>
          <cell r="J78" t="str">
            <v>טיוט</v>
          </cell>
          <cell r="K78">
            <v>0</v>
          </cell>
          <cell r="L78" t="str">
            <v/>
          </cell>
          <cell r="M78">
            <v>18121</v>
          </cell>
          <cell r="N78" t="str">
            <v>לא מוקפא</v>
          </cell>
          <cell r="O78">
            <v>400000</v>
          </cell>
          <cell r="P78">
            <v>300000</v>
          </cell>
        </row>
        <row r="79">
          <cell r="B79">
            <v>1001901171</v>
          </cell>
          <cell r="C79" t="str">
            <v>פעילות שוטפת 2025</v>
          </cell>
          <cell r="D79">
            <v>580606994</v>
          </cell>
          <cell r="E79" t="str">
            <v>העמותה לקידום נוער וספורט בישוב עין</v>
          </cell>
          <cell r="F79">
            <v>0</v>
          </cell>
          <cell r="G79">
            <v>2025</v>
          </cell>
          <cell r="H79" t="str">
            <v/>
          </cell>
          <cell r="I79">
            <v>0</v>
          </cell>
          <cell r="J79" t="str">
            <v>טיוט</v>
          </cell>
          <cell r="K79">
            <v>0</v>
          </cell>
          <cell r="L79" t="str">
            <v/>
          </cell>
          <cell r="M79">
            <v>18121</v>
          </cell>
          <cell r="N79" t="str">
            <v>לא מוקפא</v>
          </cell>
          <cell r="O79">
            <v>600000</v>
          </cell>
          <cell r="P79">
            <v>200000</v>
          </cell>
        </row>
        <row r="80">
          <cell r="B80">
            <v>1001901175</v>
          </cell>
          <cell r="C80" t="str">
            <v>תמיכה שוטפת 2025</v>
          </cell>
          <cell r="D80">
            <v>580558708</v>
          </cell>
          <cell r="E80" t="str">
            <v>עמותת בני א. א. פחם לקידום הספורט ב</v>
          </cell>
          <cell r="F80">
            <v>0</v>
          </cell>
          <cell r="G80">
            <v>2025</v>
          </cell>
          <cell r="H80" t="str">
            <v/>
          </cell>
          <cell r="I80">
            <v>0</v>
          </cell>
          <cell r="J80" t="str">
            <v>טיוט</v>
          </cell>
          <cell r="K80">
            <v>0</v>
          </cell>
          <cell r="L80" t="str">
            <v/>
          </cell>
          <cell r="M80">
            <v>18121</v>
          </cell>
          <cell r="N80" t="str">
            <v>לא מוקפא</v>
          </cell>
          <cell r="O80">
            <v>500000</v>
          </cell>
          <cell r="P80">
            <v>250000</v>
          </cell>
        </row>
        <row r="81">
          <cell r="B81">
            <v>1001901183</v>
          </cell>
          <cell r="C81" t="str">
            <v>שוטף 2025</v>
          </cell>
          <cell r="D81">
            <v>580757516</v>
          </cell>
          <cell r="E81" t="str">
            <v>מועדון כדורגל לנשים עתלית (ע"ר)</v>
          </cell>
          <cell r="F81">
            <v>0</v>
          </cell>
          <cell r="G81">
            <v>2025</v>
          </cell>
          <cell r="H81" t="str">
            <v/>
          </cell>
          <cell r="I81">
            <v>0</v>
          </cell>
          <cell r="J81" t="str">
            <v>טיוט</v>
          </cell>
          <cell r="K81">
            <v>0</v>
          </cell>
          <cell r="L81" t="str">
            <v/>
          </cell>
          <cell r="M81">
            <v>18121</v>
          </cell>
          <cell r="N81" t="str">
            <v>לא מוקפא</v>
          </cell>
          <cell r="O81">
            <v>2000000</v>
          </cell>
          <cell r="P81">
            <v>1000000</v>
          </cell>
        </row>
        <row r="82">
          <cell r="B82">
            <v>1001901184</v>
          </cell>
          <cell r="C82" t="str">
            <v>שוטף 2025</v>
          </cell>
          <cell r="D82">
            <v>580744852</v>
          </cell>
          <cell r="E82" t="str">
            <v>העמותה לקידום כדורגל נשים נערות ויל</v>
          </cell>
          <cell r="F82">
            <v>0</v>
          </cell>
          <cell r="G82">
            <v>2025</v>
          </cell>
          <cell r="H82" t="str">
            <v/>
          </cell>
          <cell r="I82">
            <v>0</v>
          </cell>
          <cell r="J82" t="str">
            <v>טיוט</v>
          </cell>
          <cell r="K82">
            <v>0</v>
          </cell>
          <cell r="L82" t="str">
            <v/>
          </cell>
          <cell r="M82">
            <v>18121</v>
          </cell>
          <cell r="N82" t="str">
            <v>לא מוקפא</v>
          </cell>
          <cell r="O82">
            <v>2000000</v>
          </cell>
          <cell r="P82">
            <v>1000000</v>
          </cell>
        </row>
        <row r="83">
          <cell r="B83">
            <v>1001901419</v>
          </cell>
          <cell r="C83" t="str">
            <v>שוטף אגודות 2025</v>
          </cell>
          <cell r="D83">
            <v>580765147</v>
          </cell>
          <cell r="E83" t="str">
            <v>מכבי כשרונות רמת גן (ע"ר)</v>
          </cell>
          <cell r="F83">
            <v>0</v>
          </cell>
          <cell r="G83">
            <v>2025</v>
          </cell>
          <cell r="H83" t="str">
            <v/>
          </cell>
          <cell r="I83">
            <v>0</v>
          </cell>
          <cell r="J83" t="str">
            <v>טיוט</v>
          </cell>
          <cell r="K83">
            <v>0</v>
          </cell>
          <cell r="L83" t="str">
            <v/>
          </cell>
          <cell r="M83">
            <v>18121</v>
          </cell>
          <cell r="N83" t="str">
            <v>לא מוקפא</v>
          </cell>
          <cell r="O83">
            <v>1000000</v>
          </cell>
          <cell r="P83">
            <v>500000</v>
          </cell>
        </row>
        <row r="84">
          <cell r="B84">
            <v>1001901435</v>
          </cell>
          <cell r="C84" t="str">
            <v>שוטף אגודות 2025</v>
          </cell>
          <cell r="D84">
            <v>580664654</v>
          </cell>
          <cell r="E84" t="str">
            <v>צעירי ג'ת - כדורסל )ע"ר(</v>
          </cell>
          <cell r="F84">
            <v>0</v>
          </cell>
          <cell r="G84">
            <v>2025</v>
          </cell>
          <cell r="H84" t="str">
            <v/>
          </cell>
          <cell r="I84">
            <v>0</v>
          </cell>
          <cell r="J84" t="str">
            <v>טיוט</v>
          </cell>
          <cell r="K84">
            <v>0</v>
          </cell>
          <cell r="L84" t="str">
            <v/>
          </cell>
          <cell r="M84">
            <v>18121</v>
          </cell>
          <cell r="N84" t="str">
            <v>לא מוקפא</v>
          </cell>
          <cell r="O84">
            <v>1000000</v>
          </cell>
          <cell r="P84">
            <v>500000</v>
          </cell>
        </row>
        <row r="85">
          <cell r="B85">
            <v>1001901436</v>
          </cell>
          <cell r="C85" t="str">
            <v>שוטף אגודות 2025</v>
          </cell>
          <cell r="D85">
            <v>580661981</v>
          </cell>
          <cell r="E85" t="str">
            <v>אלעאהד אלשבאבי אלטמראוי לכדורגל (ע"</v>
          </cell>
          <cell r="F85">
            <v>0</v>
          </cell>
          <cell r="G85">
            <v>2025</v>
          </cell>
          <cell r="H85" t="str">
            <v/>
          </cell>
          <cell r="I85">
            <v>0</v>
          </cell>
          <cell r="J85" t="str">
            <v>טיוט</v>
          </cell>
          <cell r="K85">
            <v>0</v>
          </cell>
          <cell r="L85" t="str">
            <v/>
          </cell>
          <cell r="M85">
            <v>18121</v>
          </cell>
          <cell r="N85" t="str">
            <v>לא מוקפא</v>
          </cell>
          <cell r="O85">
            <v>1000000</v>
          </cell>
          <cell r="P85">
            <v>500000</v>
          </cell>
        </row>
        <row r="86">
          <cell r="B86">
            <v>1001901458</v>
          </cell>
          <cell r="C86" t="str">
            <v>שוטף אגודות 2025</v>
          </cell>
          <cell r="D86">
            <v>580435014</v>
          </cell>
          <cell r="E86" t="str">
            <v>מכבי הבילויים גדרה (ע"ר)</v>
          </cell>
          <cell r="F86">
            <v>0</v>
          </cell>
          <cell r="G86">
            <v>2025</v>
          </cell>
          <cell r="H86" t="str">
            <v/>
          </cell>
          <cell r="I86">
            <v>0</v>
          </cell>
          <cell r="J86" t="str">
            <v>טיוט</v>
          </cell>
          <cell r="K86">
            <v>0</v>
          </cell>
          <cell r="L86" t="str">
            <v/>
          </cell>
          <cell r="M86">
            <v>18121</v>
          </cell>
          <cell r="N86" t="str">
            <v>לא מוקפא</v>
          </cell>
          <cell r="O86">
            <v>1000000</v>
          </cell>
          <cell r="P86">
            <v>500000</v>
          </cell>
        </row>
        <row r="87">
          <cell r="B87">
            <v>1001901475</v>
          </cell>
          <cell r="C87" t="str">
            <v>שוטף אגודות 2025</v>
          </cell>
          <cell r="D87">
            <v>580566057</v>
          </cell>
          <cell r="E87" t="str">
            <v>העתיד - ג'דיידה - מכר (ע"ר)</v>
          </cell>
          <cell r="F87">
            <v>0</v>
          </cell>
          <cell r="G87">
            <v>2025</v>
          </cell>
          <cell r="H87" t="str">
            <v/>
          </cell>
          <cell r="I87">
            <v>0</v>
          </cell>
          <cell r="J87" t="str">
            <v>טיוט</v>
          </cell>
          <cell r="K87">
            <v>0</v>
          </cell>
          <cell r="L87" t="str">
            <v/>
          </cell>
          <cell r="M87">
            <v>18121</v>
          </cell>
          <cell r="N87" t="str">
            <v>לא מוקפא</v>
          </cell>
          <cell r="O87">
            <v>310000</v>
          </cell>
          <cell r="P87">
            <v>250000</v>
          </cell>
        </row>
        <row r="88">
          <cell r="B88">
            <v>1001901482</v>
          </cell>
          <cell r="C88" t="str">
            <v>שוטף אגודות 2025</v>
          </cell>
          <cell r="D88">
            <v>580393502</v>
          </cell>
          <cell r="E88" t="str">
            <v>העמותה לקידום הכדורסל בקרית ביאליק</v>
          </cell>
          <cell r="F88">
            <v>0</v>
          </cell>
          <cell r="G88">
            <v>2025</v>
          </cell>
          <cell r="H88" t="str">
            <v/>
          </cell>
          <cell r="I88">
            <v>0</v>
          </cell>
          <cell r="J88" t="str">
            <v>טיוט</v>
          </cell>
          <cell r="K88">
            <v>0</v>
          </cell>
          <cell r="L88" t="str">
            <v/>
          </cell>
          <cell r="M88">
            <v>18121</v>
          </cell>
          <cell r="N88" t="str">
            <v>לא מוקפא</v>
          </cell>
          <cell r="O88">
            <v>1000000</v>
          </cell>
          <cell r="P88">
            <v>500000</v>
          </cell>
        </row>
        <row r="89">
          <cell r="B89">
            <v>1001901499</v>
          </cell>
          <cell r="C89" t="str">
            <v>שוטף אגודות 2025</v>
          </cell>
          <cell r="D89">
            <v>580448561</v>
          </cell>
          <cell r="E89" t="str">
            <v>אתגר רעננה (ע"ר)</v>
          </cell>
          <cell r="F89">
            <v>0</v>
          </cell>
          <cell r="G89">
            <v>2025</v>
          </cell>
          <cell r="H89" t="str">
            <v/>
          </cell>
          <cell r="I89">
            <v>0</v>
          </cell>
          <cell r="J89" t="str">
            <v>טיוט</v>
          </cell>
          <cell r="K89">
            <v>0</v>
          </cell>
          <cell r="L89" t="str">
            <v/>
          </cell>
          <cell r="M89">
            <v>18121</v>
          </cell>
          <cell r="N89" t="str">
            <v>לא מוקפא</v>
          </cell>
          <cell r="O89">
            <v>1582500</v>
          </cell>
          <cell r="P89">
            <v>500000</v>
          </cell>
        </row>
        <row r="90">
          <cell r="B90">
            <v>1001901518</v>
          </cell>
          <cell r="C90" t="str">
            <v>שוטף אגודות 2025</v>
          </cell>
          <cell r="D90">
            <v>580557965</v>
          </cell>
          <cell r="E90" t="str">
            <v>העמותה לטיפוח הספורטאי הצעיר במגזר</v>
          </cell>
          <cell r="F90">
            <v>0</v>
          </cell>
          <cell r="G90">
            <v>2025</v>
          </cell>
          <cell r="H90" t="str">
            <v/>
          </cell>
          <cell r="I90">
            <v>0</v>
          </cell>
          <cell r="J90" t="str">
            <v>טיוט</v>
          </cell>
          <cell r="K90">
            <v>0</v>
          </cell>
          <cell r="L90" t="str">
            <v/>
          </cell>
          <cell r="M90">
            <v>18121</v>
          </cell>
          <cell r="N90" t="str">
            <v>לא מוקפא</v>
          </cell>
          <cell r="O90">
            <v>1000000</v>
          </cell>
          <cell r="P90">
            <v>500000</v>
          </cell>
        </row>
        <row r="91">
          <cell r="B91">
            <v>1001901519</v>
          </cell>
          <cell r="C91" t="str">
            <v>שוטף אגודות 2025</v>
          </cell>
          <cell r="D91">
            <v>580730315</v>
          </cell>
          <cell r="E91" t="str">
            <v>מועדון כדורגל צופי חיפה (ע"ר)</v>
          </cell>
          <cell r="F91">
            <v>0</v>
          </cell>
          <cell r="G91">
            <v>2025</v>
          </cell>
          <cell r="H91" t="str">
            <v/>
          </cell>
          <cell r="I91">
            <v>0</v>
          </cell>
          <cell r="J91" t="str">
            <v>טיוט</v>
          </cell>
          <cell r="K91">
            <v>0</v>
          </cell>
          <cell r="L91" t="str">
            <v/>
          </cell>
          <cell r="M91">
            <v>18121</v>
          </cell>
          <cell r="N91" t="str">
            <v>לא מוקפא</v>
          </cell>
          <cell r="O91">
            <v>1000000</v>
          </cell>
          <cell r="P91">
            <v>500000</v>
          </cell>
        </row>
        <row r="92">
          <cell r="B92">
            <v>1001901604</v>
          </cell>
          <cell r="C92" t="str">
            <v>תמיכה בפעילות ספורט תחרותי ברמת הנגב</v>
          </cell>
          <cell r="D92">
            <v>511854788</v>
          </cell>
          <cell r="E92" t="str">
            <v>מרכז תרבות, נוער וספורט רמת נגב (חל</v>
          </cell>
          <cell r="F92">
            <v>0</v>
          </cell>
          <cell r="G92">
            <v>2025</v>
          </cell>
          <cell r="H92" t="str">
            <v/>
          </cell>
          <cell r="I92">
            <v>0</v>
          </cell>
          <cell r="J92" t="str">
            <v>טיוט</v>
          </cell>
          <cell r="K92">
            <v>0</v>
          </cell>
          <cell r="L92" t="str">
            <v/>
          </cell>
          <cell r="M92">
            <v>18121</v>
          </cell>
          <cell r="N92" t="str">
            <v>לא מוקפא</v>
          </cell>
          <cell r="O92">
            <v>1715000</v>
          </cell>
          <cell r="P92">
            <v>300000</v>
          </cell>
        </row>
        <row r="93">
          <cell r="B93">
            <v>1001901875</v>
          </cell>
          <cell r="C93" t="str">
            <v>בקשת תמיכה</v>
          </cell>
          <cell r="D93">
            <v>580702462</v>
          </cell>
          <cell r="E93" t="str">
            <v>ריף עתיד הספורט בהרצליה והסביבה (ע"</v>
          </cell>
          <cell r="F93">
            <v>0</v>
          </cell>
          <cell r="G93">
            <v>2025</v>
          </cell>
          <cell r="H93" t="str">
            <v/>
          </cell>
          <cell r="I93">
            <v>0</v>
          </cell>
          <cell r="J93" t="str">
            <v>טיוט</v>
          </cell>
          <cell r="K93">
            <v>0</v>
          </cell>
          <cell r="L93" t="str">
            <v/>
          </cell>
          <cell r="M93">
            <v>18121</v>
          </cell>
          <cell r="N93" t="str">
            <v>לא מוקפא</v>
          </cell>
          <cell r="O93">
            <v>500000</v>
          </cell>
          <cell r="P93">
            <v>200000</v>
          </cell>
        </row>
        <row r="94">
          <cell r="B94">
            <v>1001902030</v>
          </cell>
          <cell r="C94" t="str">
            <v>תמיכה שוטפת לשנת 2025</v>
          </cell>
          <cell r="D94">
            <v>580567519</v>
          </cell>
          <cell r="E94" t="str">
            <v>העמותה לקידום כדורגל באולמות ראשון</v>
          </cell>
          <cell r="F94">
            <v>0</v>
          </cell>
          <cell r="G94">
            <v>2025</v>
          </cell>
          <cell r="H94" t="str">
            <v/>
          </cell>
          <cell r="I94">
            <v>0</v>
          </cell>
          <cell r="J94" t="str">
            <v>טיוט</v>
          </cell>
          <cell r="K94">
            <v>0</v>
          </cell>
          <cell r="L94" t="str">
            <v/>
          </cell>
          <cell r="M94">
            <v>18121</v>
          </cell>
          <cell r="N94" t="str">
            <v>לא מוקפא</v>
          </cell>
          <cell r="O94">
            <v>500000</v>
          </cell>
          <cell r="P94">
            <v>300000</v>
          </cell>
        </row>
        <row r="95">
          <cell r="B95">
            <v>1001902101</v>
          </cell>
          <cell r="C95" t="str">
            <v>פעילות שוטפת אלתרמנס טריאתל 2025</v>
          </cell>
          <cell r="D95">
            <v>580611200</v>
          </cell>
          <cell r="E95" t="str">
            <v>הפועל אלתרמנס לקידום הטריאתלון והרי</v>
          </cell>
          <cell r="F95">
            <v>0</v>
          </cell>
          <cell r="G95">
            <v>2025</v>
          </cell>
          <cell r="H95" t="str">
            <v/>
          </cell>
          <cell r="I95">
            <v>0</v>
          </cell>
          <cell r="J95" t="str">
            <v>טיוט</v>
          </cell>
          <cell r="K95">
            <v>0</v>
          </cell>
          <cell r="L95" t="str">
            <v/>
          </cell>
          <cell r="M95">
            <v>18121</v>
          </cell>
          <cell r="N95" t="str">
            <v>לא מוקפא</v>
          </cell>
          <cell r="O95">
            <v>300000</v>
          </cell>
          <cell r="P95">
            <v>200000</v>
          </cell>
        </row>
        <row r="96">
          <cell r="B96">
            <v>1001902102</v>
          </cell>
          <cell r="C96" t="str">
            <v>שוטף 2025</v>
          </cell>
          <cell r="D96">
            <v>580620318</v>
          </cell>
          <cell r="E96" t="str">
            <v>מרכז איגרוף אום אל פחם (מ.א.א.א.פ)</v>
          </cell>
          <cell r="F96">
            <v>0</v>
          </cell>
          <cell r="G96">
            <v>2025</v>
          </cell>
          <cell r="H96" t="str">
            <v/>
          </cell>
          <cell r="I96">
            <v>0</v>
          </cell>
          <cell r="J96" t="str">
            <v>טיוט</v>
          </cell>
          <cell r="K96">
            <v>0</v>
          </cell>
          <cell r="L96" t="str">
            <v/>
          </cell>
          <cell r="M96">
            <v>18121</v>
          </cell>
          <cell r="N96" t="str">
            <v>לא מוקפא</v>
          </cell>
          <cell r="O96">
            <v>500000</v>
          </cell>
          <cell r="P96">
            <v>150000</v>
          </cell>
        </row>
        <row r="97">
          <cell r="B97">
            <v>1001902124</v>
          </cell>
          <cell r="C97" t="str">
            <v>פעילות שוטפת 2025</v>
          </cell>
          <cell r="D97">
            <v>580529105</v>
          </cell>
          <cell r="E97" t="str">
            <v>אתגר בנגב- עמותה לקידום ספורטאי הנג</v>
          </cell>
          <cell r="F97">
            <v>0</v>
          </cell>
          <cell r="G97">
            <v>2025</v>
          </cell>
          <cell r="H97" t="str">
            <v/>
          </cell>
          <cell r="I97">
            <v>0</v>
          </cell>
          <cell r="J97" t="str">
            <v>טיוט</v>
          </cell>
          <cell r="K97">
            <v>0</v>
          </cell>
          <cell r="L97" t="str">
            <v/>
          </cell>
          <cell r="M97">
            <v>18121</v>
          </cell>
          <cell r="N97" t="str">
            <v>לא מוקפא</v>
          </cell>
          <cell r="O97">
            <v>73500</v>
          </cell>
          <cell r="P97">
            <v>35000</v>
          </cell>
        </row>
        <row r="98">
          <cell r="B98">
            <v>1001902171</v>
          </cell>
          <cell r="C98" t="str">
            <v>שוטף אגודות 2025</v>
          </cell>
          <cell r="D98">
            <v>580527430</v>
          </cell>
          <cell r="E98" t="str">
            <v>העמותה לקידום הספורט והרווחה בכפר ע</v>
          </cell>
          <cell r="F98">
            <v>0</v>
          </cell>
          <cell r="G98">
            <v>2025</v>
          </cell>
          <cell r="H98" t="str">
            <v/>
          </cell>
          <cell r="I98">
            <v>0</v>
          </cell>
          <cell r="J98" t="str">
            <v>טיוט</v>
          </cell>
          <cell r="K98">
            <v>0</v>
          </cell>
          <cell r="L98" t="str">
            <v/>
          </cell>
          <cell r="M98">
            <v>18121</v>
          </cell>
          <cell r="N98" t="str">
            <v>לא מוקפא</v>
          </cell>
          <cell r="O98">
            <v>1000000</v>
          </cell>
          <cell r="P98">
            <v>500000</v>
          </cell>
        </row>
        <row r="99">
          <cell r="B99">
            <v>1001902310</v>
          </cell>
          <cell r="C99" t="str">
            <v>תמיכה באגודות - ירושלים 2025</v>
          </cell>
          <cell r="D99">
            <v>514713361</v>
          </cell>
          <cell r="E99" t="str">
            <v>חברה לקידום וטיפוח הטניס בירושלים (</v>
          </cell>
          <cell r="F99">
            <v>0</v>
          </cell>
          <cell r="G99">
            <v>2025</v>
          </cell>
          <cell r="H99" t="str">
            <v/>
          </cell>
          <cell r="I99">
            <v>0</v>
          </cell>
          <cell r="J99" t="str">
            <v>טיוט</v>
          </cell>
          <cell r="K99">
            <v>0</v>
          </cell>
          <cell r="L99" t="str">
            <v/>
          </cell>
          <cell r="M99">
            <v>18121</v>
          </cell>
          <cell r="N99" t="str">
            <v>לא מוקפא</v>
          </cell>
          <cell r="O99">
            <v>1500000</v>
          </cell>
          <cell r="P99">
            <v>400000</v>
          </cell>
        </row>
        <row r="100">
          <cell r="B100">
            <v>1001902499</v>
          </cell>
          <cell r="C100" t="str">
            <v>תמיכה שוטפת לאגודה</v>
          </cell>
          <cell r="D100">
            <v>580603629</v>
          </cell>
          <cell r="E100" t="str">
            <v>העמותה לזכר זידאן סייף ז"ל (ע"ר)</v>
          </cell>
          <cell r="F100">
            <v>0</v>
          </cell>
          <cell r="G100">
            <v>2025</v>
          </cell>
          <cell r="H100" t="str">
            <v/>
          </cell>
          <cell r="I100">
            <v>0</v>
          </cell>
          <cell r="J100" t="str">
            <v>טיוט</v>
          </cell>
          <cell r="K100">
            <v>0</v>
          </cell>
          <cell r="L100" t="str">
            <v/>
          </cell>
          <cell r="M100">
            <v>18121</v>
          </cell>
          <cell r="N100" t="str">
            <v>לא מוקפא</v>
          </cell>
          <cell r="O100">
            <v>380000</v>
          </cell>
          <cell r="P100">
            <v>280000</v>
          </cell>
        </row>
        <row r="101">
          <cell r="B101">
            <v>1001902509</v>
          </cell>
          <cell r="C101" t="str">
            <v>פעילות שוטפת בייסבול בית שמש 2025</v>
          </cell>
          <cell r="D101">
            <v>580421550</v>
          </cell>
          <cell r="E101" t="str">
            <v>מגרשי כדור בסיס בבית שמש (ע"ר)</v>
          </cell>
          <cell r="F101">
            <v>0</v>
          </cell>
          <cell r="G101">
            <v>2025</v>
          </cell>
          <cell r="H101" t="str">
            <v/>
          </cell>
          <cell r="I101">
            <v>0</v>
          </cell>
          <cell r="J101" t="str">
            <v>טיוט</v>
          </cell>
          <cell r="K101">
            <v>0</v>
          </cell>
          <cell r="L101" t="str">
            <v/>
          </cell>
          <cell r="M101">
            <v>18121</v>
          </cell>
          <cell r="N101" t="str">
            <v>לא מוקפא</v>
          </cell>
          <cell r="O101">
            <v>500000</v>
          </cell>
          <cell r="P101">
            <v>300000</v>
          </cell>
        </row>
        <row r="102">
          <cell r="B102">
            <v>1001902531</v>
          </cell>
          <cell r="C102" t="str">
            <v>בייסבול רעננה -2025</v>
          </cell>
          <cell r="D102">
            <v>580655165</v>
          </cell>
          <cell r="E102" t="str">
            <v>רעננה בייסבול אסוסיאשון (ע"ר)</v>
          </cell>
          <cell r="F102">
            <v>0</v>
          </cell>
          <cell r="G102">
            <v>2025</v>
          </cell>
          <cell r="H102" t="str">
            <v/>
          </cell>
          <cell r="I102">
            <v>0</v>
          </cell>
          <cell r="J102" t="str">
            <v>טיוט</v>
          </cell>
          <cell r="K102">
            <v>0</v>
          </cell>
          <cell r="L102" t="str">
            <v/>
          </cell>
          <cell r="M102">
            <v>18121</v>
          </cell>
          <cell r="N102" t="str">
            <v>לא מוקפא</v>
          </cell>
          <cell r="O102">
            <v>2200000</v>
          </cell>
          <cell r="P102">
            <v>500000</v>
          </cell>
        </row>
        <row r="103">
          <cell r="B103">
            <v>1001902547</v>
          </cell>
          <cell r="C103" t="str">
            <v>פעילות שוטפת 2025</v>
          </cell>
          <cell r="D103">
            <v>580527059</v>
          </cell>
          <cell r="E103" t="str">
            <v>אלבשיר עמותה לקידום הספורט בשגב שלו</v>
          </cell>
          <cell r="F103">
            <v>0</v>
          </cell>
          <cell r="G103">
            <v>2025</v>
          </cell>
          <cell r="H103" t="str">
            <v/>
          </cell>
          <cell r="I103">
            <v>0</v>
          </cell>
          <cell r="J103" t="str">
            <v>טיוט</v>
          </cell>
          <cell r="K103">
            <v>0</v>
          </cell>
          <cell r="L103" t="str">
            <v/>
          </cell>
          <cell r="M103">
            <v>18121</v>
          </cell>
          <cell r="N103" t="str">
            <v>לא מוקפא</v>
          </cell>
          <cell r="O103">
            <v>520000</v>
          </cell>
          <cell r="P103">
            <v>100000</v>
          </cell>
        </row>
        <row r="104">
          <cell r="B104">
            <v>1001902573</v>
          </cell>
          <cell r="C104" t="str">
            <v>תמיכה שוטפת לשנת 2025</v>
          </cell>
          <cell r="D104">
            <v>580707008</v>
          </cell>
          <cell r="E104" t="str">
            <v>כסייפה לספורט וחוגי החינוך הבלתי פו</v>
          </cell>
          <cell r="F104">
            <v>0</v>
          </cell>
          <cell r="G104">
            <v>2025</v>
          </cell>
          <cell r="H104" t="str">
            <v/>
          </cell>
          <cell r="I104">
            <v>0</v>
          </cell>
          <cell r="J104" t="str">
            <v>טיוט</v>
          </cell>
          <cell r="K104">
            <v>0</v>
          </cell>
          <cell r="L104" t="str">
            <v/>
          </cell>
          <cell r="M104">
            <v>18121</v>
          </cell>
          <cell r="N104" t="str">
            <v>לא מוקפא</v>
          </cell>
          <cell r="O104">
            <v>500000</v>
          </cell>
          <cell r="P104">
            <v>200000</v>
          </cell>
        </row>
        <row r="105">
          <cell r="B105">
            <v>1001902607</v>
          </cell>
          <cell r="C105" t="str">
            <v>שוטף 2025</v>
          </cell>
          <cell r="D105">
            <v>580608420</v>
          </cell>
          <cell r="E105" t="str">
            <v>מכבי אקרובטים - ירושלים (ע"ר)</v>
          </cell>
          <cell r="F105">
            <v>0</v>
          </cell>
          <cell r="G105">
            <v>2025</v>
          </cell>
          <cell r="H105" t="str">
            <v/>
          </cell>
          <cell r="I105">
            <v>0</v>
          </cell>
          <cell r="J105" t="str">
            <v>טיוט</v>
          </cell>
          <cell r="K105">
            <v>0</v>
          </cell>
          <cell r="L105" t="str">
            <v/>
          </cell>
          <cell r="M105">
            <v>18121</v>
          </cell>
          <cell r="N105" t="str">
            <v>לא מוקפא</v>
          </cell>
          <cell r="O105">
            <v>2500000</v>
          </cell>
          <cell r="P105">
            <v>1000000</v>
          </cell>
        </row>
        <row r="106">
          <cell r="B106">
            <v>1001902613</v>
          </cell>
          <cell r="C106" t="str">
            <v>שוטף 2025</v>
          </cell>
          <cell r="D106">
            <v>580437259</v>
          </cell>
          <cell r="E106" t="str">
            <v>אריה לבן קרית אתא (ע"ר)</v>
          </cell>
          <cell r="F106">
            <v>0</v>
          </cell>
          <cell r="G106">
            <v>2025</v>
          </cell>
          <cell r="H106" t="str">
            <v/>
          </cell>
          <cell r="I106">
            <v>0</v>
          </cell>
          <cell r="J106" t="str">
            <v>טיוט</v>
          </cell>
          <cell r="K106">
            <v>0</v>
          </cell>
          <cell r="L106" t="str">
            <v/>
          </cell>
          <cell r="M106">
            <v>18121</v>
          </cell>
          <cell r="N106" t="str">
            <v>לא מוקפא</v>
          </cell>
          <cell r="O106">
            <v>750000</v>
          </cell>
          <cell r="P106">
            <v>350000</v>
          </cell>
        </row>
        <row r="107">
          <cell r="B107">
            <v>1001903556</v>
          </cell>
          <cell r="C107" t="str">
            <v>אליצור נתניה 2025</v>
          </cell>
          <cell r="D107">
            <v>513894139</v>
          </cell>
          <cell r="E107" t="str">
            <v>למען הספורט בנתניה בע"מ</v>
          </cell>
          <cell r="F107">
            <v>0</v>
          </cell>
          <cell r="G107">
            <v>2025</v>
          </cell>
          <cell r="H107" t="str">
            <v/>
          </cell>
          <cell r="I107">
            <v>0</v>
          </cell>
          <cell r="J107" t="str">
            <v>טיוט</v>
          </cell>
          <cell r="K107">
            <v>0</v>
          </cell>
          <cell r="L107" t="str">
            <v/>
          </cell>
          <cell r="M107">
            <v>18124</v>
          </cell>
          <cell r="N107" t="str">
            <v>לא מוקפא</v>
          </cell>
          <cell r="O107">
            <v>6000000</v>
          </cell>
          <cell r="P107">
            <v>2000000</v>
          </cell>
        </row>
        <row r="108">
          <cell r="B108">
            <v>1001903830</v>
          </cell>
          <cell r="C108" t="str">
            <v>תמיכה שוטפת לשנת 2025</v>
          </cell>
          <cell r="D108">
            <v>580596377</v>
          </cell>
          <cell r="E108" t="str">
            <v>מועדון כדורסל גברים הפועל פתח תקווה</v>
          </cell>
          <cell r="F108">
            <v>0</v>
          </cell>
          <cell r="G108">
            <v>2025</v>
          </cell>
          <cell r="H108" t="str">
            <v/>
          </cell>
          <cell r="I108">
            <v>0</v>
          </cell>
          <cell r="J108" t="str">
            <v>טיוט</v>
          </cell>
          <cell r="K108">
            <v>0</v>
          </cell>
          <cell r="L108" t="str">
            <v/>
          </cell>
          <cell r="M108">
            <v>18121</v>
          </cell>
          <cell r="N108" t="str">
            <v>לא מוקפא</v>
          </cell>
          <cell r="O108">
            <v>1000000</v>
          </cell>
          <cell r="P108">
            <v>500000</v>
          </cell>
        </row>
        <row r="109">
          <cell r="B109">
            <v>1001903861</v>
          </cell>
          <cell r="C109" t="str">
            <v>פעילות שוטפת על הקרח והגלגלת חיפה 2025</v>
          </cell>
          <cell r="D109">
            <v>580219624</v>
          </cell>
          <cell r="E109" t="str">
            <v>האגודה לספורט על הקרח והגלגלת - חיפ</v>
          </cell>
          <cell r="F109">
            <v>0</v>
          </cell>
          <cell r="G109">
            <v>2025</v>
          </cell>
          <cell r="H109" t="str">
            <v/>
          </cell>
          <cell r="I109">
            <v>0</v>
          </cell>
          <cell r="J109" t="str">
            <v>טיוט</v>
          </cell>
          <cell r="K109">
            <v>0</v>
          </cell>
          <cell r="L109" t="str">
            <v/>
          </cell>
          <cell r="M109">
            <v>18121</v>
          </cell>
          <cell r="N109" t="str">
            <v>לא מוקפא</v>
          </cell>
          <cell r="O109">
            <v>200000</v>
          </cell>
          <cell r="P109">
            <v>100000</v>
          </cell>
        </row>
        <row r="110">
          <cell r="B110">
            <v>1001903910</v>
          </cell>
          <cell r="C110" t="str">
            <v>סיוע לפעילות ספורט בעיר</v>
          </cell>
          <cell r="D110">
            <v>580332153</v>
          </cell>
          <cell r="E110" t="str">
            <v>הפועל מועדון נווה דוד חולון כדורגל</v>
          </cell>
          <cell r="F110">
            <v>0</v>
          </cell>
          <cell r="G110">
            <v>2025</v>
          </cell>
          <cell r="H110" t="str">
            <v/>
          </cell>
          <cell r="I110">
            <v>0</v>
          </cell>
          <cell r="J110" t="str">
            <v>טיוט</v>
          </cell>
          <cell r="K110">
            <v>0</v>
          </cell>
          <cell r="L110" t="str">
            <v/>
          </cell>
          <cell r="M110">
            <v>18121</v>
          </cell>
          <cell r="N110" t="str">
            <v>לא מוקפא</v>
          </cell>
          <cell r="O110">
            <v>350000</v>
          </cell>
          <cell r="P110">
            <v>100000</v>
          </cell>
        </row>
        <row r="111">
          <cell r="B111">
            <v>1001903917</v>
          </cell>
          <cell r="C111" t="str">
            <v>שוטף אגודות 2025</v>
          </cell>
          <cell r="D111">
            <v>580627594</v>
          </cell>
          <cell r="E111" t="str">
            <v>גמאהיר - עמותה לקידום ספורט בטירה (</v>
          </cell>
          <cell r="F111">
            <v>0</v>
          </cell>
          <cell r="G111">
            <v>2025</v>
          </cell>
          <cell r="H111" t="str">
            <v/>
          </cell>
          <cell r="I111">
            <v>0</v>
          </cell>
          <cell r="J111" t="str">
            <v>טיוט</v>
          </cell>
          <cell r="K111">
            <v>0</v>
          </cell>
          <cell r="L111" t="str">
            <v/>
          </cell>
          <cell r="M111">
            <v>18121</v>
          </cell>
          <cell r="N111" t="str">
            <v>לא מוקפא</v>
          </cell>
          <cell r="O111">
            <v>1000000</v>
          </cell>
          <cell r="P111">
            <v>500000</v>
          </cell>
        </row>
        <row r="112">
          <cell r="B112">
            <v>1001903929</v>
          </cell>
          <cell r="C112" t="str">
            <v>שוטף אגודות 2025</v>
          </cell>
          <cell r="D112">
            <v>580688406</v>
          </cell>
          <cell r="E112" t="str">
            <v>העמותה לחינוך וקידום כדורגל הפועל ק</v>
          </cell>
          <cell r="F112">
            <v>0</v>
          </cell>
          <cell r="G112">
            <v>2025</v>
          </cell>
          <cell r="H112" t="str">
            <v/>
          </cell>
          <cell r="I112">
            <v>0</v>
          </cell>
          <cell r="J112" t="str">
            <v>טיוט</v>
          </cell>
          <cell r="K112">
            <v>0</v>
          </cell>
          <cell r="L112" t="str">
            <v/>
          </cell>
          <cell r="M112">
            <v>18121</v>
          </cell>
          <cell r="N112" t="str">
            <v>לא מוקפא</v>
          </cell>
          <cell r="O112">
            <v>1000000</v>
          </cell>
          <cell r="P112">
            <v>500000</v>
          </cell>
        </row>
        <row r="113">
          <cell r="B113">
            <v>1001903940</v>
          </cell>
          <cell r="C113" t="str">
            <v>שוטף אגודות 2025</v>
          </cell>
          <cell r="D113">
            <v>580365120</v>
          </cell>
          <cell r="E113" t="str">
            <v>מרכז קהילתי - מתנ"ס אבן יהודה (ע"ר)</v>
          </cell>
          <cell r="F113">
            <v>0</v>
          </cell>
          <cell r="G113">
            <v>2025</v>
          </cell>
          <cell r="H113" t="str">
            <v/>
          </cell>
          <cell r="I113">
            <v>0</v>
          </cell>
          <cell r="J113" t="str">
            <v>טיוט</v>
          </cell>
          <cell r="K113">
            <v>0</v>
          </cell>
          <cell r="L113" t="str">
            <v/>
          </cell>
          <cell r="M113">
            <v>18121</v>
          </cell>
          <cell r="N113" t="str">
            <v>לא מוקפא</v>
          </cell>
          <cell r="O113">
            <v>2000000</v>
          </cell>
          <cell r="P113">
            <v>1000000</v>
          </cell>
        </row>
        <row r="114">
          <cell r="B114">
            <v>1001903941</v>
          </cell>
          <cell r="C114" t="str">
            <v>שוטף אגודות 2025</v>
          </cell>
          <cell r="D114">
            <v>515042414</v>
          </cell>
          <cell r="E114" t="str">
            <v>מועדון כדורגל נצרת בע"מ (חל"צ)</v>
          </cell>
          <cell r="F114">
            <v>0</v>
          </cell>
          <cell r="G114">
            <v>2025</v>
          </cell>
          <cell r="H114" t="str">
            <v/>
          </cell>
          <cell r="I114">
            <v>0</v>
          </cell>
          <cell r="J114" t="str">
            <v>טיוט</v>
          </cell>
          <cell r="K114">
            <v>0</v>
          </cell>
          <cell r="L114" t="str">
            <v/>
          </cell>
          <cell r="M114">
            <v>18121</v>
          </cell>
          <cell r="N114" t="str">
            <v>לא מוקפא</v>
          </cell>
          <cell r="O114">
            <v>1000000</v>
          </cell>
          <cell r="P114">
            <v>500000</v>
          </cell>
        </row>
        <row r="115">
          <cell r="B115">
            <v>1001904005</v>
          </cell>
          <cell r="C115" t="str">
            <v>תמיכה שוטפת - קידום שחקנים</v>
          </cell>
          <cell r="D115">
            <v>580481232</v>
          </cell>
          <cell r="E115" t="str">
            <v>עמותה לקידום הכדורסל ביבנה (ע"ר)</v>
          </cell>
          <cell r="F115">
            <v>0</v>
          </cell>
          <cell r="G115">
            <v>2025</v>
          </cell>
          <cell r="H115" t="str">
            <v/>
          </cell>
          <cell r="I115">
            <v>0</v>
          </cell>
          <cell r="J115" t="str">
            <v>טיוט</v>
          </cell>
          <cell r="K115">
            <v>0</v>
          </cell>
          <cell r="L115" t="str">
            <v/>
          </cell>
          <cell r="M115">
            <v>18121</v>
          </cell>
          <cell r="N115" t="str">
            <v>לא מוקפא</v>
          </cell>
          <cell r="O115">
            <v>10000000</v>
          </cell>
          <cell r="P115">
            <v>3000000</v>
          </cell>
        </row>
        <row r="116">
          <cell r="B116">
            <v>1001904024</v>
          </cell>
          <cell r="C116" t="str">
            <v>תמיכה שוטפת</v>
          </cell>
          <cell r="D116">
            <v>580509834</v>
          </cell>
          <cell r="E116" t="str">
            <v>ספורטאג' לקידום ספורט - שפרעם (ע"ר)</v>
          </cell>
          <cell r="F116">
            <v>0</v>
          </cell>
          <cell r="G116">
            <v>2025</v>
          </cell>
          <cell r="H116" t="str">
            <v/>
          </cell>
          <cell r="I116">
            <v>0</v>
          </cell>
          <cell r="J116" t="str">
            <v>טיוט</v>
          </cell>
          <cell r="K116">
            <v>0</v>
          </cell>
          <cell r="L116" t="str">
            <v/>
          </cell>
          <cell r="M116">
            <v>18121</v>
          </cell>
          <cell r="N116" t="str">
            <v>לא מוקפא</v>
          </cell>
          <cell r="O116">
            <v>1000000</v>
          </cell>
          <cell r="P116">
            <v>600000</v>
          </cell>
        </row>
        <row r="117">
          <cell r="B117">
            <v>1001904045</v>
          </cell>
          <cell r="C117" t="str">
            <v>שוטף אגודות 2025</v>
          </cell>
          <cell r="D117">
            <v>580778140</v>
          </cell>
          <cell r="E117" t="str">
            <v>מכבי גן יבנה כדורגל (ע"ר)</v>
          </cell>
          <cell r="F117">
            <v>0</v>
          </cell>
          <cell r="G117">
            <v>2025</v>
          </cell>
          <cell r="H117" t="str">
            <v/>
          </cell>
          <cell r="I117">
            <v>0</v>
          </cell>
          <cell r="J117" t="str">
            <v>טיוט</v>
          </cell>
          <cell r="K117">
            <v>0</v>
          </cell>
          <cell r="L117" t="str">
            <v/>
          </cell>
          <cell r="M117">
            <v>18121</v>
          </cell>
          <cell r="N117" t="str">
            <v>לא מוקפא</v>
          </cell>
          <cell r="O117">
            <v>2000000</v>
          </cell>
          <cell r="P117">
            <v>1000000</v>
          </cell>
        </row>
        <row r="118">
          <cell r="B118">
            <v>1001904069</v>
          </cell>
          <cell r="C118" t="str">
            <v>פעילות שוטפת מכבי קריית חיים כדורגל 2025</v>
          </cell>
          <cell r="D118">
            <v>580640134</v>
          </cell>
          <cell r="E118" t="str">
            <v>מכבי קריית חיים כדורגל (ע"ר)</v>
          </cell>
          <cell r="F118">
            <v>0</v>
          </cell>
          <cell r="G118">
            <v>2025</v>
          </cell>
          <cell r="H118" t="str">
            <v/>
          </cell>
          <cell r="I118">
            <v>0</v>
          </cell>
          <cell r="J118" t="str">
            <v>טיוט</v>
          </cell>
          <cell r="K118">
            <v>0</v>
          </cell>
          <cell r="L118" t="str">
            <v/>
          </cell>
          <cell r="M118">
            <v>18121</v>
          </cell>
          <cell r="N118" t="str">
            <v>לא מוקפא</v>
          </cell>
          <cell r="O118">
            <v>1000000</v>
          </cell>
          <cell r="P118">
            <v>500000</v>
          </cell>
        </row>
        <row r="119">
          <cell r="B119">
            <v>1001904073</v>
          </cell>
          <cell r="C119" t="str">
            <v>שוטף אגודות 2025</v>
          </cell>
          <cell r="D119">
            <v>580418663</v>
          </cell>
          <cell r="E119" t="str">
            <v>עמותה לקידום הספורט - אבן יהודה (ע"</v>
          </cell>
          <cell r="F119">
            <v>0</v>
          </cell>
          <cell r="G119">
            <v>2025</v>
          </cell>
          <cell r="H119" t="str">
            <v/>
          </cell>
          <cell r="I119">
            <v>0</v>
          </cell>
          <cell r="J119" t="str">
            <v>טיוט</v>
          </cell>
          <cell r="K119">
            <v>0</v>
          </cell>
          <cell r="L119" t="str">
            <v/>
          </cell>
          <cell r="M119">
            <v>18121</v>
          </cell>
          <cell r="N119" t="str">
            <v>לא מוקפא</v>
          </cell>
          <cell r="O119">
            <v>2000000</v>
          </cell>
          <cell r="P119">
            <v>1000000</v>
          </cell>
        </row>
        <row r="120">
          <cell r="B120">
            <v>1001904074</v>
          </cell>
          <cell r="C120" t="str">
            <v>שוטף אגודות 2025</v>
          </cell>
          <cell r="D120">
            <v>580613578</v>
          </cell>
          <cell r="E120" t="str">
            <v>אשבאל כדורגל פרדיס (ע"ר)</v>
          </cell>
          <cell r="F120">
            <v>0</v>
          </cell>
          <cell r="G120">
            <v>2025</v>
          </cell>
          <cell r="H120" t="str">
            <v/>
          </cell>
          <cell r="I120">
            <v>0</v>
          </cell>
          <cell r="J120" t="str">
            <v>טיוט</v>
          </cell>
          <cell r="K120">
            <v>0</v>
          </cell>
          <cell r="L120" t="str">
            <v/>
          </cell>
          <cell r="M120">
            <v>18121</v>
          </cell>
          <cell r="N120" t="str">
            <v>לא מוקפא</v>
          </cell>
          <cell r="O120">
            <v>500000</v>
          </cell>
          <cell r="P120">
            <v>250000</v>
          </cell>
        </row>
        <row r="121">
          <cell r="B121">
            <v>1001904084</v>
          </cell>
          <cell r="C121" t="str">
            <v>שוטף אגודות 2025</v>
          </cell>
          <cell r="D121">
            <v>580594000</v>
          </cell>
          <cell r="E121" t="str">
            <v>העמותה לקידום כדורגל בחולון (ע"ר)</v>
          </cell>
          <cell r="F121">
            <v>0</v>
          </cell>
          <cell r="G121">
            <v>2025</v>
          </cell>
          <cell r="H121" t="str">
            <v/>
          </cell>
          <cell r="I121">
            <v>0</v>
          </cell>
          <cell r="J121" t="str">
            <v>טיוט</v>
          </cell>
          <cell r="K121">
            <v>0</v>
          </cell>
          <cell r="L121" t="str">
            <v/>
          </cell>
          <cell r="M121">
            <v>18121</v>
          </cell>
          <cell r="N121" t="str">
            <v>לא מוקפא</v>
          </cell>
          <cell r="O121">
            <v>1000000</v>
          </cell>
          <cell r="P121">
            <v>500000</v>
          </cell>
        </row>
        <row r="122">
          <cell r="B122">
            <v>1001904086</v>
          </cell>
          <cell r="C122" t="str">
            <v>שוטף אגודות 2025</v>
          </cell>
          <cell r="D122">
            <v>580705580</v>
          </cell>
          <cell r="E122" t="str">
            <v>עמותת ספורט בריאות ונפש (ע"ר)</v>
          </cell>
          <cell r="F122">
            <v>0</v>
          </cell>
          <cell r="G122">
            <v>2025</v>
          </cell>
          <cell r="H122" t="str">
            <v/>
          </cell>
          <cell r="I122">
            <v>0</v>
          </cell>
          <cell r="J122" t="str">
            <v>טיוט</v>
          </cell>
          <cell r="K122">
            <v>0</v>
          </cell>
          <cell r="L122" t="str">
            <v/>
          </cell>
          <cell r="M122">
            <v>18121</v>
          </cell>
          <cell r="N122" t="str">
            <v>לא מוקפא</v>
          </cell>
          <cell r="O122">
            <v>500000</v>
          </cell>
          <cell r="P122">
            <v>250000</v>
          </cell>
        </row>
        <row r="123">
          <cell r="B123">
            <v>1001904094</v>
          </cell>
          <cell r="C123" t="str">
            <v>שוטף אגודות 2025</v>
          </cell>
          <cell r="D123">
            <v>580403491</v>
          </cell>
          <cell r="E123" t="str">
            <v>אקוואטלון נתניה- מרכז לקידום תרבות</v>
          </cell>
          <cell r="F123">
            <v>0</v>
          </cell>
          <cell r="G123">
            <v>2025</v>
          </cell>
          <cell r="H123" t="str">
            <v/>
          </cell>
          <cell r="I123">
            <v>0</v>
          </cell>
          <cell r="J123" t="str">
            <v>טיוט</v>
          </cell>
          <cell r="K123">
            <v>0</v>
          </cell>
          <cell r="L123" t="str">
            <v/>
          </cell>
          <cell r="M123">
            <v>18121</v>
          </cell>
          <cell r="N123" t="str">
            <v>לא מוקפא</v>
          </cell>
          <cell r="O123">
            <v>250000</v>
          </cell>
          <cell r="P123">
            <v>100000</v>
          </cell>
        </row>
        <row r="124">
          <cell r="B124">
            <v>1001904098</v>
          </cell>
          <cell r="C124" t="str">
            <v>שוטף אגודות 2025</v>
          </cell>
          <cell r="D124">
            <v>580707370</v>
          </cell>
          <cell r="E124" t="str">
            <v>עמותת ספורט הישגי ועממי בראשון לציו</v>
          </cell>
          <cell r="F124">
            <v>0</v>
          </cell>
          <cell r="G124">
            <v>2025</v>
          </cell>
          <cell r="H124" t="str">
            <v/>
          </cell>
          <cell r="I124">
            <v>0</v>
          </cell>
          <cell r="J124" t="str">
            <v>טיוט</v>
          </cell>
          <cell r="K124">
            <v>0</v>
          </cell>
          <cell r="L124" t="str">
            <v/>
          </cell>
          <cell r="M124">
            <v>18121</v>
          </cell>
          <cell r="N124" t="str">
            <v>לא מוקפא</v>
          </cell>
          <cell r="O124">
            <v>500000</v>
          </cell>
          <cell r="P124">
            <v>250000</v>
          </cell>
        </row>
        <row r="125">
          <cell r="B125">
            <v>1001904105</v>
          </cell>
          <cell r="C125" t="str">
            <v>שוטף אגודות 2025</v>
          </cell>
          <cell r="D125">
            <v>580721793</v>
          </cell>
          <cell r="E125" t="str">
            <v>מכבי הקיר טיפוס חדרה (ע"ר)</v>
          </cell>
          <cell r="F125">
            <v>0</v>
          </cell>
          <cell r="G125">
            <v>2025</v>
          </cell>
          <cell r="H125" t="str">
            <v/>
          </cell>
          <cell r="I125">
            <v>0</v>
          </cell>
          <cell r="J125" t="str">
            <v>טיוט</v>
          </cell>
          <cell r="K125">
            <v>0</v>
          </cell>
          <cell r="L125" t="str">
            <v/>
          </cell>
          <cell r="M125">
            <v>18121</v>
          </cell>
          <cell r="N125" t="str">
            <v>לא מוקפא</v>
          </cell>
          <cell r="O125">
            <v>1000000</v>
          </cell>
          <cell r="P125">
            <v>500000</v>
          </cell>
        </row>
        <row r="126">
          <cell r="B126">
            <v>1001904109</v>
          </cell>
          <cell r="C126" t="str">
            <v>פעילות שוטפת 2025</v>
          </cell>
          <cell r="D126">
            <v>580684272</v>
          </cell>
          <cell r="E126" t="str">
            <v>סי.אס.תי ספורט רמת הגולן (ע"ר)</v>
          </cell>
          <cell r="F126">
            <v>0</v>
          </cell>
          <cell r="G126">
            <v>2025</v>
          </cell>
          <cell r="H126" t="str">
            <v/>
          </cell>
          <cell r="I126">
            <v>0</v>
          </cell>
          <cell r="J126" t="str">
            <v>טיוט</v>
          </cell>
          <cell r="K126">
            <v>0</v>
          </cell>
          <cell r="L126" t="str">
            <v/>
          </cell>
          <cell r="M126">
            <v>18121</v>
          </cell>
          <cell r="N126" t="str">
            <v>לא מוקפא</v>
          </cell>
          <cell r="O126">
            <v>110000</v>
          </cell>
          <cell r="P126">
            <v>100000</v>
          </cell>
        </row>
        <row r="127">
          <cell r="B127">
            <v>1001904131</v>
          </cell>
          <cell r="C127" t="str">
            <v>פעילות שוטפת 2025</v>
          </cell>
          <cell r="D127">
            <v>580418226</v>
          </cell>
          <cell r="E127" t="str">
            <v>העמותה לקידום הספורט בלהבים (ע"ר)</v>
          </cell>
          <cell r="F127">
            <v>0</v>
          </cell>
          <cell r="G127">
            <v>2025</v>
          </cell>
          <cell r="H127" t="str">
            <v/>
          </cell>
          <cell r="I127">
            <v>0</v>
          </cell>
          <cell r="J127" t="str">
            <v>טיוט</v>
          </cell>
          <cell r="K127">
            <v>0</v>
          </cell>
          <cell r="L127" t="str">
            <v/>
          </cell>
          <cell r="M127">
            <v>18121</v>
          </cell>
          <cell r="N127" t="str">
            <v>לא מוקפא</v>
          </cell>
          <cell r="O127">
            <v>400000</v>
          </cell>
          <cell r="P127">
            <v>200000</v>
          </cell>
        </row>
        <row r="128">
          <cell r="B128">
            <v>1001904143</v>
          </cell>
          <cell r="C128" t="str">
            <v>פעילות שוטפת 2025</v>
          </cell>
          <cell r="D128">
            <v>580655447</v>
          </cell>
          <cell r="E128" t="str">
            <v>המרכז לטניס שולחן חיפה (ע"ר)</v>
          </cell>
          <cell r="F128">
            <v>0</v>
          </cell>
          <cell r="G128">
            <v>2025</v>
          </cell>
          <cell r="H128" t="str">
            <v/>
          </cell>
          <cell r="I128">
            <v>0</v>
          </cell>
          <cell r="J128" t="str">
            <v>טיוט</v>
          </cell>
          <cell r="K128">
            <v>0</v>
          </cell>
          <cell r="L128" t="str">
            <v/>
          </cell>
          <cell r="M128">
            <v>18121</v>
          </cell>
          <cell r="N128" t="str">
            <v>לא מוקפא</v>
          </cell>
          <cell r="O128">
            <v>200000</v>
          </cell>
          <cell r="P128">
            <v>100000</v>
          </cell>
        </row>
        <row r="129">
          <cell r="B129">
            <v>1001904188</v>
          </cell>
          <cell r="C129" t="str">
            <v>שוטף אגודות 2025</v>
          </cell>
          <cell r="D129">
            <v>580760841</v>
          </cell>
          <cell r="E129" t="str">
            <v>העמותה לאגרוף מקצועי נצרת (ע"ר)</v>
          </cell>
          <cell r="F129">
            <v>0</v>
          </cell>
          <cell r="G129">
            <v>2025</v>
          </cell>
          <cell r="H129" t="str">
            <v/>
          </cell>
          <cell r="I129">
            <v>0</v>
          </cell>
          <cell r="J129" t="str">
            <v>טיוט</v>
          </cell>
          <cell r="K129">
            <v>0</v>
          </cell>
          <cell r="L129" t="str">
            <v/>
          </cell>
          <cell r="M129">
            <v>18121</v>
          </cell>
          <cell r="N129" t="str">
            <v>לא מוקפא</v>
          </cell>
          <cell r="O129">
            <v>1000000</v>
          </cell>
          <cell r="P129">
            <v>500000</v>
          </cell>
        </row>
        <row r="130">
          <cell r="B130">
            <v>1001904189</v>
          </cell>
          <cell r="C130" t="str">
            <v>שוטף אגודות 2025</v>
          </cell>
          <cell r="D130">
            <v>580722031</v>
          </cell>
          <cell r="E130" t="str">
            <v>אביב מכבי - לקידום ספורט הרכיבה ביש</v>
          </cell>
          <cell r="F130">
            <v>0</v>
          </cell>
          <cell r="G130">
            <v>2025</v>
          </cell>
          <cell r="H130" t="str">
            <v/>
          </cell>
          <cell r="I130">
            <v>0</v>
          </cell>
          <cell r="J130" t="str">
            <v>טיוט</v>
          </cell>
          <cell r="K130">
            <v>0</v>
          </cell>
          <cell r="L130" t="str">
            <v/>
          </cell>
          <cell r="M130">
            <v>18121</v>
          </cell>
          <cell r="N130" t="str">
            <v>לא מוקפא</v>
          </cell>
          <cell r="O130">
            <v>750000</v>
          </cell>
          <cell r="P130">
            <v>500000</v>
          </cell>
        </row>
        <row r="131">
          <cell r="B131">
            <v>1001904208</v>
          </cell>
          <cell r="C131" t="str">
            <v>פעילות שוטפת עוצמת יפרח 2025</v>
          </cell>
          <cell r="D131">
            <v>580324127</v>
          </cell>
          <cell r="E131" t="str">
            <v>עוצמת יפרח (ע"ר)</v>
          </cell>
          <cell r="F131">
            <v>0</v>
          </cell>
          <cell r="G131">
            <v>2025</v>
          </cell>
          <cell r="H131" t="str">
            <v/>
          </cell>
          <cell r="I131">
            <v>0</v>
          </cell>
          <cell r="J131" t="str">
            <v>טיוט</v>
          </cell>
          <cell r="K131">
            <v>0</v>
          </cell>
          <cell r="L131" t="str">
            <v/>
          </cell>
          <cell r="M131">
            <v>18121</v>
          </cell>
          <cell r="N131" t="str">
            <v>לא מוקפא</v>
          </cell>
          <cell r="O131">
            <v>200000</v>
          </cell>
          <cell r="P131">
            <v>100000</v>
          </cell>
        </row>
        <row r="132">
          <cell r="B132">
            <v>1001904245</v>
          </cell>
          <cell r="C132" t="str">
            <v>תמיכה שוטפת לשנת 2025</v>
          </cell>
          <cell r="D132">
            <v>580364958</v>
          </cell>
          <cell r="E132" t="str">
            <v>עמותה לקידום הספורט בחבל לכיש (ע"ר)</v>
          </cell>
          <cell r="F132">
            <v>0</v>
          </cell>
          <cell r="G132">
            <v>2025</v>
          </cell>
          <cell r="H132" t="str">
            <v/>
          </cell>
          <cell r="I132">
            <v>0</v>
          </cell>
          <cell r="J132" t="str">
            <v>טיוט</v>
          </cell>
          <cell r="K132">
            <v>0</v>
          </cell>
          <cell r="L132" t="str">
            <v/>
          </cell>
          <cell r="M132">
            <v>18121</v>
          </cell>
          <cell r="N132" t="str">
            <v>לא מוקפא</v>
          </cell>
          <cell r="O132">
            <v>500000</v>
          </cell>
          <cell r="P132">
            <v>300000</v>
          </cell>
        </row>
        <row r="133">
          <cell r="B133">
            <v>1001904260</v>
          </cell>
          <cell r="C133" t="str">
            <v>סיוע לאגדות</v>
          </cell>
          <cell r="D133">
            <v>580435980</v>
          </cell>
          <cell r="E133" t="str">
            <v>מכבי בני שעריים ע"ש יהודה מצהלה )ע"</v>
          </cell>
          <cell r="F133">
            <v>0</v>
          </cell>
          <cell r="G133">
            <v>2025</v>
          </cell>
          <cell r="H133" t="str">
            <v/>
          </cell>
          <cell r="I133">
            <v>0</v>
          </cell>
          <cell r="J133" t="str">
            <v>טיוט</v>
          </cell>
          <cell r="K133">
            <v>0</v>
          </cell>
          <cell r="L133" t="str">
            <v/>
          </cell>
          <cell r="M133">
            <v>18121</v>
          </cell>
          <cell r="N133" t="str">
            <v>לא מוקפא</v>
          </cell>
          <cell r="O133">
            <v>1500000</v>
          </cell>
          <cell r="P133">
            <v>500000</v>
          </cell>
        </row>
        <row r="134">
          <cell r="B134">
            <v>1001904268</v>
          </cell>
          <cell r="C134" t="str">
            <v>תמיכה באגודות 2025</v>
          </cell>
          <cell r="D134">
            <v>580345973</v>
          </cell>
          <cell r="E134" t="str">
            <v>עמותה עירונית מעלות תרשיחא לספורט ה</v>
          </cell>
          <cell r="F134">
            <v>0</v>
          </cell>
          <cell r="G134">
            <v>2025</v>
          </cell>
          <cell r="H134" t="str">
            <v/>
          </cell>
          <cell r="I134">
            <v>0</v>
          </cell>
          <cell r="J134" t="str">
            <v>טיוט</v>
          </cell>
          <cell r="K134">
            <v>0</v>
          </cell>
          <cell r="L134" t="str">
            <v/>
          </cell>
          <cell r="M134">
            <v>18121</v>
          </cell>
          <cell r="N134" t="str">
            <v>לא מוקפא</v>
          </cell>
          <cell r="O134">
            <v>4000000</v>
          </cell>
          <cell r="P134">
            <v>1000000</v>
          </cell>
        </row>
        <row r="135">
          <cell r="B135">
            <v>1001904305</v>
          </cell>
          <cell r="C135" t="str">
            <v>פעילות שוטפת 2025</v>
          </cell>
          <cell r="D135">
            <v>580718781</v>
          </cell>
          <cell r="E135" t="str">
            <v>טאיקונדר (ע"ר)</v>
          </cell>
          <cell r="F135">
            <v>0</v>
          </cell>
          <cell r="G135">
            <v>2025</v>
          </cell>
          <cell r="H135" t="str">
            <v/>
          </cell>
          <cell r="I135">
            <v>0</v>
          </cell>
          <cell r="J135" t="str">
            <v>טיוט</v>
          </cell>
          <cell r="K135">
            <v>0</v>
          </cell>
          <cell r="L135" t="str">
            <v/>
          </cell>
          <cell r="M135">
            <v>18121</v>
          </cell>
          <cell r="N135" t="str">
            <v>לא מוקפא</v>
          </cell>
          <cell r="O135">
            <v>70000</v>
          </cell>
          <cell r="P135">
            <v>70000</v>
          </cell>
        </row>
        <row r="136">
          <cell r="B136">
            <v>1001904315</v>
          </cell>
          <cell r="C136" t="str">
            <v>שוטף אגודות 2025</v>
          </cell>
          <cell r="D136">
            <v>510718752</v>
          </cell>
          <cell r="E136" t="str">
            <v>מרכז קהילתי בקרית מלאכי ע"ש חטיבת ה</v>
          </cell>
          <cell r="F136">
            <v>0</v>
          </cell>
          <cell r="G136">
            <v>2025</v>
          </cell>
          <cell r="H136" t="str">
            <v/>
          </cell>
          <cell r="I136">
            <v>0</v>
          </cell>
          <cell r="J136" t="str">
            <v>טיוט</v>
          </cell>
          <cell r="K136">
            <v>0</v>
          </cell>
          <cell r="L136" t="str">
            <v/>
          </cell>
          <cell r="M136">
            <v>18121</v>
          </cell>
          <cell r="N136" t="str">
            <v>לא מוקפא</v>
          </cell>
          <cell r="O136">
            <v>1000000</v>
          </cell>
          <cell r="P136">
            <v>500000</v>
          </cell>
        </row>
        <row r="137">
          <cell r="B137">
            <v>1001904356</v>
          </cell>
          <cell r="C137" t="str">
            <v>שוטף אגודות 2025</v>
          </cell>
          <cell r="D137">
            <v>580705572</v>
          </cell>
          <cell r="E137" t="str">
            <v>עמותת אלכרום לספורט - מגד אל כרום (</v>
          </cell>
          <cell r="F137">
            <v>0</v>
          </cell>
          <cell r="G137">
            <v>2025</v>
          </cell>
          <cell r="H137" t="str">
            <v/>
          </cell>
          <cell r="I137">
            <v>0</v>
          </cell>
          <cell r="J137" t="str">
            <v>טיוט</v>
          </cell>
          <cell r="K137">
            <v>0</v>
          </cell>
          <cell r="L137" t="str">
            <v/>
          </cell>
          <cell r="M137">
            <v>18121</v>
          </cell>
          <cell r="N137" t="str">
            <v>לא מוקפא</v>
          </cell>
          <cell r="O137">
            <v>500000</v>
          </cell>
          <cell r="P137">
            <v>250000</v>
          </cell>
        </row>
        <row r="138">
          <cell r="B138">
            <v>1001904358</v>
          </cell>
          <cell r="C138" t="str">
            <v>שוטף אגודות 2025</v>
          </cell>
          <cell r="D138">
            <v>580217826</v>
          </cell>
          <cell r="E138" t="str">
            <v>מועדון איגרוף ירושלים (ע"ר)</v>
          </cell>
          <cell r="F138">
            <v>0</v>
          </cell>
          <cell r="G138">
            <v>2025</v>
          </cell>
          <cell r="H138" t="str">
            <v/>
          </cell>
          <cell r="I138">
            <v>0</v>
          </cell>
          <cell r="J138" t="str">
            <v>טיוט</v>
          </cell>
          <cell r="K138">
            <v>0</v>
          </cell>
          <cell r="L138" t="str">
            <v/>
          </cell>
          <cell r="M138">
            <v>18121</v>
          </cell>
          <cell r="N138" t="str">
            <v>לא מוקפא</v>
          </cell>
          <cell r="O138">
            <v>250000</v>
          </cell>
          <cell r="P138">
            <v>200000</v>
          </cell>
        </row>
        <row r="139">
          <cell r="B139">
            <v>1001904363</v>
          </cell>
          <cell r="C139" t="str">
            <v>שוטף אגודות 2025</v>
          </cell>
          <cell r="D139">
            <v>580684850</v>
          </cell>
          <cell r="E139" t="str">
            <v>עמותת הכוכבים לחינוך וספורט צפון (</v>
          </cell>
          <cell r="F139">
            <v>0</v>
          </cell>
          <cell r="G139">
            <v>2025</v>
          </cell>
          <cell r="H139" t="str">
            <v/>
          </cell>
          <cell r="I139">
            <v>0</v>
          </cell>
          <cell r="J139" t="str">
            <v>טיוט</v>
          </cell>
          <cell r="K139">
            <v>0</v>
          </cell>
          <cell r="L139" t="str">
            <v/>
          </cell>
          <cell r="M139">
            <v>18121</v>
          </cell>
          <cell r="N139" t="str">
            <v>לא מוקפא</v>
          </cell>
          <cell r="O139">
            <v>200000</v>
          </cell>
          <cell r="P139">
            <v>150000</v>
          </cell>
        </row>
        <row r="140">
          <cell r="B140">
            <v>1001904423</v>
          </cell>
          <cell r="C140" t="str">
            <v>שוטף אגודות 2025</v>
          </cell>
          <cell r="D140">
            <v>580361178</v>
          </cell>
          <cell r="E140" t="str">
            <v>מועדון הבדמינטין מכבי לוד (ע"ר)</v>
          </cell>
          <cell r="F140">
            <v>0</v>
          </cell>
          <cell r="G140">
            <v>2025</v>
          </cell>
          <cell r="H140" t="str">
            <v/>
          </cell>
          <cell r="I140">
            <v>0</v>
          </cell>
          <cell r="J140" t="str">
            <v>טיוט</v>
          </cell>
          <cell r="K140">
            <v>0</v>
          </cell>
          <cell r="L140" t="str">
            <v/>
          </cell>
          <cell r="M140">
            <v>18121</v>
          </cell>
          <cell r="N140" t="str">
            <v>לא מוקפא</v>
          </cell>
          <cell r="O140">
            <v>250000</v>
          </cell>
          <cell r="P140">
            <v>100000</v>
          </cell>
        </row>
        <row r="141">
          <cell r="B141">
            <v>1001904439</v>
          </cell>
          <cell r="C141" t="str">
            <v>שוטף אגודות 2025</v>
          </cell>
          <cell r="D141">
            <v>580428845</v>
          </cell>
          <cell r="E141" t="str">
            <v>מכבי גמאל עין מאהל (ע"ר)</v>
          </cell>
          <cell r="F141">
            <v>0</v>
          </cell>
          <cell r="G141">
            <v>2025</v>
          </cell>
          <cell r="H141" t="str">
            <v/>
          </cell>
          <cell r="I141">
            <v>0</v>
          </cell>
          <cell r="J141" t="str">
            <v>טיוט</v>
          </cell>
          <cell r="K141">
            <v>0</v>
          </cell>
          <cell r="L141" t="str">
            <v/>
          </cell>
          <cell r="M141">
            <v>18121</v>
          </cell>
          <cell r="N141" t="str">
            <v>לא מוקפא</v>
          </cell>
          <cell r="O141">
            <v>500000</v>
          </cell>
          <cell r="P141">
            <v>250000</v>
          </cell>
        </row>
        <row r="142">
          <cell r="B142">
            <v>1001904475</v>
          </cell>
          <cell r="C142" t="str">
            <v>פעילות שוטפת טניס דרך חיים בתל אביב 2025</v>
          </cell>
          <cell r="D142">
            <v>580754893</v>
          </cell>
          <cell r="E142" t="str">
            <v>טניס - דרך חיים בתל אביב (ע"ר)</v>
          </cell>
          <cell r="F142">
            <v>0</v>
          </cell>
          <cell r="G142">
            <v>2025</v>
          </cell>
          <cell r="H142" t="str">
            <v/>
          </cell>
          <cell r="I142">
            <v>0</v>
          </cell>
          <cell r="J142" t="str">
            <v>טיוט</v>
          </cell>
          <cell r="K142">
            <v>0</v>
          </cell>
          <cell r="L142" t="str">
            <v/>
          </cell>
          <cell r="M142">
            <v>18121</v>
          </cell>
          <cell r="N142" t="str">
            <v>לא מוקפא</v>
          </cell>
          <cell r="O142">
            <v>500000</v>
          </cell>
          <cell r="P142">
            <v>300000</v>
          </cell>
        </row>
        <row r="143">
          <cell r="B143">
            <v>1001904477</v>
          </cell>
          <cell r="C143" t="str">
            <v>פעילות שוטפת באולינג הרצליה 2025</v>
          </cell>
          <cell r="D143">
            <v>580405074</v>
          </cell>
          <cell r="E143" t="str">
            <v>עמותת באולינג הרצליה (ע"ר)</v>
          </cell>
          <cell r="F143">
            <v>0</v>
          </cell>
          <cell r="G143">
            <v>2025</v>
          </cell>
          <cell r="H143" t="str">
            <v/>
          </cell>
          <cell r="I143">
            <v>0</v>
          </cell>
          <cell r="J143" t="str">
            <v>טיוט</v>
          </cell>
          <cell r="K143">
            <v>0</v>
          </cell>
          <cell r="L143" t="str">
            <v/>
          </cell>
          <cell r="M143">
            <v>18121</v>
          </cell>
          <cell r="N143" t="str">
            <v>לא מוקפא</v>
          </cell>
          <cell r="O143">
            <v>200000</v>
          </cell>
          <cell r="P143">
            <v>100000</v>
          </cell>
        </row>
        <row r="144">
          <cell r="B144">
            <v>1001904490</v>
          </cell>
          <cell r="C144" t="str">
            <v>פעילות שוטפת דאנס ספורט אקדמי 2025</v>
          </cell>
          <cell r="D144">
            <v>580379485</v>
          </cell>
          <cell r="E144" t="str">
            <v>אלפא דאנס - ספורט אקדמי (ע"ר)</v>
          </cell>
          <cell r="F144">
            <v>0</v>
          </cell>
          <cell r="G144">
            <v>2025</v>
          </cell>
          <cell r="H144" t="str">
            <v/>
          </cell>
          <cell r="I144">
            <v>0</v>
          </cell>
          <cell r="J144" t="str">
            <v>טיוט</v>
          </cell>
          <cell r="K144">
            <v>0</v>
          </cell>
          <cell r="L144" t="str">
            <v/>
          </cell>
          <cell r="M144">
            <v>18121</v>
          </cell>
          <cell r="N144" t="str">
            <v>לא מוקפא</v>
          </cell>
          <cell r="O144">
            <v>200000</v>
          </cell>
          <cell r="P144">
            <v>100000</v>
          </cell>
        </row>
        <row r="145">
          <cell r="B145">
            <v>1001904491</v>
          </cell>
          <cell r="C145" t="str">
            <v>פעילות שוטפת הוקי פתח תקווה 2025</v>
          </cell>
          <cell r="D145">
            <v>580616118</v>
          </cell>
          <cell r="E145" t="str">
            <v>עמותת הוקי פתח תקווה (ע"ר)</v>
          </cell>
          <cell r="F145">
            <v>0</v>
          </cell>
          <cell r="G145">
            <v>2025</v>
          </cell>
          <cell r="H145" t="str">
            <v/>
          </cell>
          <cell r="I145">
            <v>0</v>
          </cell>
          <cell r="J145" t="str">
            <v>טיוט</v>
          </cell>
          <cell r="K145">
            <v>0</v>
          </cell>
          <cell r="L145" t="str">
            <v/>
          </cell>
          <cell r="M145">
            <v>18121</v>
          </cell>
          <cell r="N145" t="str">
            <v>לא מוקפא</v>
          </cell>
          <cell r="O145">
            <v>300000</v>
          </cell>
          <cell r="P145">
            <v>200000</v>
          </cell>
        </row>
        <row r="146">
          <cell r="B146">
            <v>1001904622</v>
          </cell>
          <cell r="C146" t="str">
            <v>פעילות שוטפת קיק בוקס כנא 2025</v>
          </cell>
          <cell r="D146">
            <v>580614386</v>
          </cell>
          <cell r="E146" t="str">
            <v>קיקבוקס כנא (ע"ר)</v>
          </cell>
          <cell r="F146">
            <v>0</v>
          </cell>
          <cell r="G146">
            <v>2025</v>
          </cell>
          <cell r="H146" t="str">
            <v/>
          </cell>
          <cell r="I146">
            <v>0</v>
          </cell>
          <cell r="J146" t="str">
            <v>טיוט</v>
          </cell>
          <cell r="K146">
            <v>0</v>
          </cell>
          <cell r="L146" t="str">
            <v/>
          </cell>
          <cell r="M146">
            <v>18121</v>
          </cell>
          <cell r="N146" t="str">
            <v>לא מוקפא</v>
          </cell>
          <cell r="O146">
            <v>200000</v>
          </cell>
          <cell r="P146">
            <v>100000</v>
          </cell>
        </row>
        <row r="147">
          <cell r="B147">
            <v>1001904623</v>
          </cell>
          <cell r="C147" t="str">
            <v>פעילות שוטפת קרייזי בול ראשל"צ 2025</v>
          </cell>
          <cell r="D147">
            <v>580706208</v>
          </cell>
          <cell r="E147" t="str">
            <v>כדורת קרייזי בול ראשון לציון (ע"ר)</v>
          </cell>
          <cell r="F147">
            <v>0</v>
          </cell>
          <cell r="G147">
            <v>2025</v>
          </cell>
          <cell r="H147" t="str">
            <v/>
          </cell>
          <cell r="I147">
            <v>0</v>
          </cell>
          <cell r="J147" t="str">
            <v>טיוט</v>
          </cell>
          <cell r="K147">
            <v>0</v>
          </cell>
          <cell r="L147" t="str">
            <v/>
          </cell>
          <cell r="M147">
            <v>18121</v>
          </cell>
          <cell r="N147" t="str">
            <v>לא מוקפא</v>
          </cell>
          <cell r="O147">
            <v>200000</v>
          </cell>
          <cell r="P147">
            <v>100000</v>
          </cell>
        </row>
        <row r="148">
          <cell r="B148">
            <v>1001904647</v>
          </cell>
          <cell r="C148" t="str">
            <v>פעילות שוטפת הכדור הרץ ראשל"צ 2025</v>
          </cell>
          <cell r="D148">
            <v>580160513</v>
          </cell>
          <cell r="E148" t="str">
            <v>הכדור הרץ - ראשון לציון (ע"ר)</v>
          </cell>
          <cell r="F148">
            <v>0</v>
          </cell>
          <cell r="G148">
            <v>2025</v>
          </cell>
          <cell r="H148" t="str">
            <v/>
          </cell>
          <cell r="I148">
            <v>0</v>
          </cell>
          <cell r="J148" t="str">
            <v>טיוט</v>
          </cell>
          <cell r="K148">
            <v>0</v>
          </cell>
          <cell r="L148" t="str">
            <v/>
          </cell>
          <cell r="M148">
            <v>18121</v>
          </cell>
          <cell r="N148" t="str">
            <v>לא מוקפא</v>
          </cell>
          <cell r="O148">
            <v>300000</v>
          </cell>
          <cell r="P148">
            <v>200000</v>
          </cell>
        </row>
        <row r="149">
          <cell r="B149">
            <v>1001905021</v>
          </cell>
          <cell r="C149" t="str">
            <v>ליגות ותחרויות 2025</v>
          </cell>
          <cell r="D149">
            <v>580530897</v>
          </cell>
          <cell r="E149" t="str">
            <v>א.ל- אומנויות לחימה או-שו רחובות (ע</v>
          </cell>
          <cell r="F149">
            <v>0</v>
          </cell>
          <cell r="G149">
            <v>2025</v>
          </cell>
          <cell r="H149" t="str">
            <v/>
          </cell>
          <cell r="I149">
            <v>0</v>
          </cell>
          <cell r="J149" t="str">
            <v>טיוט</v>
          </cell>
          <cell r="K149">
            <v>0</v>
          </cell>
          <cell r="L149" t="str">
            <v/>
          </cell>
          <cell r="M149">
            <v>18121</v>
          </cell>
          <cell r="N149" t="str">
            <v>לא מוקפא</v>
          </cell>
          <cell r="O149">
            <v>65000</v>
          </cell>
          <cell r="P149">
            <v>30000</v>
          </cell>
        </row>
        <row r="150">
          <cell r="B150">
            <v>1001905025</v>
          </cell>
          <cell r="C150" t="str">
            <v>תמיכה שוטפת לשנת 2025</v>
          </cell>
          <cell r="D150">
            <v>580318830</v>
          </cell>
          <cell r="E150" t="str">
            <v>מועדון ספורט הפועל אורנית (ע"ר)</v>
          </cell>
          <cell r="F150">
            <v>0</v>
          </cell>
          <cell r="G150">
            <v>2025</v>
          </cell>
          <cell r="H150" t="str">
            <v/>
          </cell>
          <cell r="I150">
            <v>0</v>
          </cell>
          <cell r="J150" t="str">
            <v>טיוט</v>
          </cell>
          <cell r="K150">
            <v>0</v>
          </cell>
          <cell r="L150" t="str">
            <v/>
          </cell>
          <cell r="M150">
            <v>18121</v>
          </cell>
          <cell r="N150" t="str">
            <v>לא מוקפא</v>
          </cell>
          <cell r="O150">
            <v>500000</v>
          </cell>
          <cell r="P150">
            <v>300000</v>
          </cell>
        </row>
        <row r="151">
          <cell r="B151">
            <v>1001905029</v>
          </cell>
          <cell r="C151" t="str">
            <v>פעילות שוטפת אגרוף אומנות לחימה עכו 2025</v>
          </cell>
          <cell r="D151">
            <v>580447258</v>
          </cell>
          <cell r="E151" t="str">
            <v>בית ספר לאגרוף ולאמנויות לחימה כרמי</v>
          </cell>
          <cell r="F151">
            <v>0</v>
          </cell>
          <cell r="G151">
            <v>2025</v>
          </cell>
          <cell r="H151" t="str">
            <v/>
          </cell>
          <cell r="I151">
            <v>0</v>
          </cell>
          <cell r="J151" t="str">
            <v>טיוט</v>
          </cell>
          <cell r="K151">
            <v>0</v>
          </cell>
          <cell r="L151" t="str">
            <v/>
          </cell>
          <cell r="M151">
            <v>18121</v>
          </cell>
          <cell r="N151" t="str">
            <v>לא מוקפא</v>
          </cell>
          <cell r="O151">
            <v>300000</v>
          </cell>
          <cell r="P151">
            <v>200000</v>
          </cell>
        </row>
        <row r="152">
          <cell r="B152">
            <v>1001905035</v>
          </cell>
          <cell r="C152" t="str">
            <v>פעילות שוטפת כדורסל כפר האורנים 2025</v>
          </cell>
          <cell r="D152">
            <v>580626471</v>
          </cell>
          <cell r="E152" t="str">
            <v>כדורסל כפר האורנים (ע"ר)</v>
          </cell>
          <cell r="F152">
            <v>0</v>
          </cell>
          <cell r="G152">
            <v>2025</v>
          </cell>
          <cell r="H152" t="str">
            <v/>
          </cell>
          <cell r="I152">
            <v>0</v>
          </cell>
          <cell r="J152" t="str">
            <v>טיוט</v>
          </cell>
          <cell r="K152">
            <v>0</v>
          </cell>
          <cell r="L152" t="str">
            <v/>
          </cell>
          <cell r="M152">
            <v>18121</v>
          </cell>
          <cell r="N152" t="str">
            <v>לא מוקפא</v>
          </cell>
          <cell r="O152">
            <v>500000</v>
          </cell>
          <cell r="P152">
            <v>400000</v>
          </cell>
        </row>
        <row r="153">
          <cell r="B153">
            <v>1001905058</v>
          </cell>
          <cell r="C153" t="str">
            <v>תמיכה שוטפת לשנת 2025</v>
          </cell>
          <cell r="D153">
            <v>580740033</v>
          </cell>
          <cell r="E153" t="str">
            <v>גדיר עמותה לקידום וטיפוח הספורט ביר</v>
          </cell>
          <cell r="F153">
            <v>0</v>
          </cell>
          <cell r="G153">
            <v>2025</v>
          </cell>
          <cell r="H153" t="str">
            <v/>
          </cell>
          <cell r="I153">
            <v>0</v>
          </cell>
          <cell r="J153" t="str">
            <v>טיוט</v>
          </cell>
          <cell r="K153">
            <v>0</v>
          </cell>
          <cell r="L153" t="str">
            <v/>
          </cell>
          <cell r="M153">
            <v>18121</v>
          </cell>
          <cell r="N153" t="str">
            <v>לא מוקפא</v>
          </cell>
          <cell r="O153">
            <v>500000</v>
          </cell>
          <cell r="P153">
            <v>200000</v>
          </cell>
        </row>
        <row r="154">
          <cell r="B154">
            <v>1001905059</v>
          </cell>
          <cell r="C154" t="str">
            <v>שוטף אגודות 2025</v>
          </cell>
          <cell r="D154">
            <v>580736718</v>
          </cell>
          <cell r="E154" t="str">
            <v>מכבי שחייני אשקלון (ע"ר)</v>
          </cell>
          <cell r="F154">
            <v>0</v>
          </cell>
          <cell r="G154">
            <v>2025</v>
          </cell>
          <cell r="H154" t="str">
            <v/>
          </cell>
          <cell r="I154">
            <v>0</v>
          </cell>
          <cell r="J154" t="str">
            <v>טיוט</v>
          </cell>
          <cell r="K154">
            <v>0</v>
          </cell>
          <cell r="L154" t="str">
            <v/>
          </cell>
          <cell r="M154">
            <v>18121</v>
          </cell>
          <cell r="N154" t="str">
            <v>לא מוקפא</v>
          </cell>
          <cell r="O154">
            <v>800000</v>
          </cell>
          <cell r="P154">
            <v>250000</v>
          </cell>
        </row>
        <row r="155">
          <cell r="B155">
            <v>1001905074</v>
          </cell>
          <cell r="C155" t="str">
            <v>שוטף אגודות 2025</v>
          </cell>
          <cell r="D155">
            <v>580531614</v>
          </cell>
          <cell r="E155" t="str">
            <v>קאסה דאנס- העמותה לפיתוח ריקודים סל</v>
          </cell>
          <cell r="F155">
            <v>0</v>
          </cell>
          <cell r="G155">
            <v>2025</v>
          </cell>
          <cell r="H155" t="str">
            <v/>
          </cell>
          <cell r="I155">
            <v>0</v>
          </cell>
          <cell r="J155" t="str">
            <v>טיוט</v>
          </cell>
          <cell r="K155">
            <v>0</v>
          </cell>
          <cell r="L155" t="str">
            <v/>
          </cell>
          <cell r="M155">
            <v>18121</v>
          </cell>
          <cell r="N155" t="str">
            <v>לא מוקפא</v>
          </cell>
          <cell r="O155">
            <v>500000</v>
          </cell>
          <cell r="P155">
            <v>300000</v>
          </cell>
        </row>
        <row r="156">
          <cell r="B156">
            <v>1001905075</v>
          </cell>
          <cell r="C156" t="str">
            <v>פעילות שופטת 2025</v>
          </cell>
          <cell r="D156">
            <v>580356178</v>
          </cell>
          <cell r="E156" t="str">
            <v>עמותה לקידום הספורט באשקלון (ע"ר)</v>
          </cell>
          <cell r="F156">
            <v>0</v>
          </cell>
          <cell r="G156">
            <v>2025</v>
          </cell>
          <cell r="H156" t="str">
            <v/>
          </cell>
          <cell r="I156">
            <v>0</v>
          </cell>
          <cell r="J156" t="str">
            <v>טיוט</v>
          </cell>
          <cell r="K156">
            <v>0</v>
          </cell>
          <cell r="L156" t="str">
            <v/>
          </cell>
          <cell r="M156">
            <v>18121</v>
          </cell>
          <cell r="N156" t="str">
            <v>לא מוקפא</v>
          </cell>
          <cell r="O156">
            <v>1500000</v>
          </cell>
          <cell r="P156">
            <v>1000000</v>
          </cell>
        </row>
        <row r="157">
          <cell r="B157">
            <v>1001905105</v>
          </cell>
          <cell r="C157" t="str">
            <v>בקשה לתמיכה שוטפת</v>
          </cell>
          <cell r="D157">
            <v>580546992</v>
          </cell>
          <cell r="E157" t="str">
            <v>מועדון ספורט כפר יאסיף (ע"ר)</v>
          </cell>
          <cell r="F157">
            <v>0</v>
          </cell>
          <cell r="G157">
            <v>2025</v>
          </cell>
          <cell r="H157" t="str">
            <v/>
          </cell>
          <cell r="I157">
            <v>0</v>
          </cell>
          <cell r="J157" t="str">
            <v>טיוט</v>
          </cell>
          <cell r="K157">
            <v>0</v>
          </cell>
          <cell r="L157" t="str">
            <v/>
          </cell>
          <cell r="M157">
            <v>18121</v>
          </cell>
          <cell r="N157" t="str">
            <v>לא מוקפא</v>
          </cell>
          <cell r="O157">
            <v>2000000</v>
          </cell>
          <cell r="P157">
            <v>1000000</v>
          </cell>
        </row>
        <row r="158">
          <cell r="B158">
            <v>1001905112</v>
          </cell>
          <cell r="C158" t="str">
            <v>פעילות שוטפת פטנק נהריה 2025</v>
          </cell>
          <cell r="D158">
            <v>580373850</v>
          </cell>
          <cell r="E158" t="str">
            <v>מועדון פטנק נהריה (ע"ר)</v>
          </cell>
          <cell r="F158">
            <v>0</v>
          </cell>
          <cell r="G158">
            <v>2025</v>
          </cell>
          <cell r="H158" t="str">
            <v/>
          </cell>
          <cell r="I158">
            <v>0</v>
          </cell>
          <cell r="J158" t="str">
            <v>טיוט</v>
          </cell>
          <cell r="K158">
            <v>0</v>
          </cell>
          <cell r="L158" t="str">
            <v/>
          </cell>
          <cell r="M158">
            <v>18121</v>
          </cell>
          <cell r="N158" t="str">
            <v>לא מוקפא</v>
          </cell>
          <cell r="O158">
            <v>200000</v>
          </cell>
          <cell r="P158">
            <v>100000</v>
          </cell>
        </row>
        <row r="159">
          <cell r="B159">
            <v>1001905310</v>
          </cell>
          <cell r="C159" t="str">
            <v>שוטף אגודות 2025</v>
          </cell>
          <cell r="D159">
            <v>580631737</v>
          </cell>
          <cell r="E159" t="str">
            <v>סוהו טים-ראשון לציון (ע"ר)</v>
          </cell>
          <cell r="F159">
            <v>0</v>
          </cell>
          <cell r="G159">
            <v>2025</v>
          </cell>
          <cell r="H159" t="str">
            <v/>
          </cell>
          <cell r="I159">
            <v>0</v>
          </cell>
          <cell r="J159" t="str">
            <v>טיוט</v>
          </cell>
          <cell r="K159">
            <v>0</v>
          </cell>
          <cell r="L159" t="str">
            <v/>
          </cell>
          <cell r="M159">
            <v>18121</v>
          </cell>
          <cell r="N159" t="str">
            <v>לא מוקפא</v>
          </cell>
          <cell r="O159">
            <v>1000000</v>
          </cell>
          <cell r="P159">
            <v>500000</v>
          </cell>
        </row>
        <row r="160">
          <cell r="B160">
            <v>1001905320</v>
          </cell>
          <cell r="C160" t="str">
            <v>תמיכה שוטפת לשנת 2025</v>
          </cell>
          <cell r="D160">
            <v>580544393</v>
          </cell>
          <cell r="E160" t="str">
            <v>העמותה לטיפוח ספורטאים צעירים בחורפ</v>
          </cell>
          <cell r="F160">
            <v>0</v>
          </cell>
          <cell r="G160">
            <v>2025</v>
          </cell>
          <cell r="H160" t="str">
            <v/>
          </cell>
          <cell r="I160">
            <v>0</v>
          </cell>
          <cell r="J160" t="str">
            <v>טיוט</v>
          </cell>
          <cell r="K160">
            <v>0</v>
          </cell>
          <cell r="L160" t="str">
            <v/>
          </cell>
          <cell r="M160">
            <v>18121</v>
          </cell>
          <cell r="N160" t="str">
            <v>לא מוקפא</v>
          </cell>
          <cell r="O160">
            <v>500000</v>
          </cell>
          <cell r="P160">
            <v>300000</v>
          </cell>
        </row>
        <row r="161">
          <cell r="B161">
            <v>1001905498</v>
          </cell>
          <cell r="C161" t="str">
            <v>שוטף אגודות 2025</v>
          </cell>
          <cell r="D161">
            <v>580585016</v>
          </cell>
          <cell r="E161" t="str">
            <v>אגודת הנוער והשחייה סח'נין )ע"ר(</v>
          </cell>
          <cell r="F161">
            <v>0</v>
          </cell>
          <cell r="G161">
            <v>2025</v>
          </cell>
          <cell r="H161" t="str">
            <v/>
          </cell>
          <cell r="I161">
            <v>0</v>
          </cell>
          <cell r="J161" t="str">
            <v>טיוט</v>
          </cell>
          <cell r="K161">
            <v>0</v>
          </cell>
          <cell r="L161" t="str">
            <v/>
          </cell>
          <cell r="M161">
            <v>18121</v>
          </cell>
          <cell r="N161" t="str">
            <v>לא מוקפא</v>
          </cell>
          <cell r="O161">
            <v>1000000</v>
          </cell>
          <cell r="P161">
            <v>500000</v>
          </cell>
        </row>
        <row r="162">
          <cell r="B162">
            <v>1001905534</v>
          </cell>
          <cell r="C162" t="str">
            <v>שוטף אגודות 2025</v>
          </cell>
          <cell r="D162">
            <v>580527372</v>
          </cell>
          <cell r="E162" t="str">
            <v>נעורי מכבי (ע"ר)</v>
          </cell>
          <cell r="F162">
            <v>0</v>
          </cell>
          <cell r="G162">
            <v>2025</v>
          </cell>
          <cell r="H162" t="str">
            <v/>
          </cell>
          <cell r="I162">
            <v>0</v>
          </cell>
          <cell r="J162" t="str">
            <v>טיוט</v>
          </cell>
          <cell r="K162">
            <v>0</v>
          </cell>
          <cell r="L162" t="str">
            <v/>
          </cell>
          <cell r="M162">
            <v>18121</v>
          </cell>
          <cell r="N162" t="str">
            <v>לא מוקפא</v>
          </cell>
          <cell r="O162">
            <v>500000</v>
          </cell>
          <cell r="P162">
            <v>250000</v>
          </cell>
        </row>
        <row r="163">
          <cell r="B163">
            <v>1001905551</v>
          </cell>
          <cell r="C163" t="str">
            <v>פעילות שוטפת מתגלגלים בבנימינה 2025</v>
          </cell>
          <cell r="D163">
            <v>580454866</v>
          </cell>
          <cell r="E163" t="str">
            <v>מתגלגלים בבנימינה וגבעת עדה (ע"ר)</v>
          </cell>
          <cell r="F163">
            <v>0</v>
          </cell>
          <cell r="G163">
            <v>2025</v>
          </cell>
          <cell r="H163" t="str">
            <v/>
          </cell>
          <cell r="I163">
            <v>0</v>
          </cell>
          <cell r="J163" t="str">
            <v>טיוט</v>
          </cell>
          <cell r="K163">
            <v>0</v>
          </cell>
          <cell r="L163" t="str">
            <v/>
          </cell>
          <cell r="M163">
            <v>18121</v>
          </cell>
          <cell r="N163" t="str">
            <v>לא מוקפא</v>
          </cell>
          <cell r="O163">
            <v>300000</v>
          </cell>
          <cell r="P163">
            <v>200000</v>
          </cell>
        </row>
        <row r="164">
          <cell r="B164">
            <v>1001905690</v>
          </cell>
          <cell r="C164" t="str">
            <v>שוטף אגודות 2025</v>
          </cell>
          <cell r="D164">
            <v>580503662</v>
          </cell>
          <cell r="E164" t="str">
            <v>לטס דאנס (ע"ר)</v>
          </cell>
          <cell r="F164">
            <v>0</v>
          </cell>
          <cell r="G164">
            <v>2025</v>
          </cell>
          <cell r="H164" t="str">
            <v/>
          </cell>
          <cell r="I164">
            <v>0</v>
          </cell>
          <cell r="J164" t="str">
            <v>טיוט</v>
          </cell>
          <cell r="K164">
            <v>0</v>
          </cell>
          <cell r="L164" t="str">
            <v/>
          </cell>
          <cell r="M164">
            <v>18121</v>
          </cell>
          <cell r="N164" t="str">
            <v>לא מוקפא</v>
          </cell>
          <cell r="O164">
            <v>500000</v>
          </cell>
          <cell r="P164">
            <v>250000</v>
          </cell>
        </row>
        <row r="165">
          <cell r="B165">
            <v>1001905694</v>
          </cell>
          <cell r="C165" t="str">
            <v>שוטף אגודות 2025</v>
          </cell>
          <cell r="D165">
            <v>580320232</v>
          </cell>
          <cell r="E165" t="str">
            <v>בראבו, עמותה (ע"ר)</v>
          </cell>
          <cell r="F165">
            <v>0</v>
          </cell>
          <cell r="G165">
            <v>2025</v>
          </cell>
          <cell r="H165" t="str">
            <v/>
          </cell>
          <cell r="I165">
            <v>0</v>
          </cell>
          <cell r="J165" t="str">
            <v>טיוט</v>
          </cell>
          <cell r="K165">
            <v>0</v>
          </cell>
          <cell r="L165" t="str">
            <v/>
          </cell>
          <cell r="M165">
            <v>18121</v>
          </cell>
          <cell r="N165" t="str">
            <v>לא מוקפא</v>
          </cell>
          <cell r="O165">
            <v>250000</v>
          </cell>
          <cell r="P165">
            <v>150000</v>
          </cell>
        </row>
        <row r="166">
          <cell r="B166">
            <v>1001905752</v>
          </cell>
          <cell r="C166" t="str">
            <v>פעילות שוטפת קריקט באר שבע 2025</v>
          </cell>
          <cell r="D166">
            <v>580302354</v>
          </cell>
          <cell r="E166" t="str">
            <v>מועדון הקריקט בבאר שבע (ע"ר)</v>
          </cell>
          <cell r="F166">
            <v>0</v>
          </cell>
          <cell r="G166">
            <v>2025</v>
          </cell>
          <cell r="H166" t="str">
            <v/>
          </cell>
          <cell r="I166">
            <v>0</v>
          </cell>
          <cell r="J166" t="str">
            <v>טיוט</v>
          </cell>
          <cell r="K166">
            <v>0</v>
          </cell>
          <cell r="L166" t="str">
            <v/>
          </cell>
          <cell r="M166">
            <v>18121</v>
          </cell>
          <cell r="N166" t="str">
            <v>לא מוקפא</v>
          </cell>
          <cell r="O166">
            <v>200000</v>
          </cell>
          <cell r="P166">
            <v>100000</v>
          </cell>
        </row>
        <row r="167">
          <cell r="B167">
            <v>1001905848</v>
          </cell>
          <cell r="C167" t="str">
            <v>תמיכה שוטפת 2025</v>
          </cell>
          <cell r="D167">
            <v>580625226</v>
          </cell>
          <cell r="E167" t="str">
            <v>העמותה לקידום רכיבה ספורטיבית על סו</v>
          </cell>
          <cell r="F167">
            <v>0</v>
          </cell>
          <cell r="G167">
            <v>2025</v>
          </cell>
          <cell r="H167" t="str">
            <v/>
          </cell>
          <cell r="I167">
            <v>0</v>
          </cell>
          <cell r="J167" t="str">
            <v>טיוט</v>
          </cell>
          <cell r="K167">
            <v>0</v>
          </cell>
          <cell r="L167" t="str">
            <v/>
          </cell>
          <cell r="M167">
            <v>18121</v>
          </cell>
          <cell r="N167" t="str">
            <v>לא מוקפא</v>
          </cell>
          <cell r="O167">
            <v>400000</v>
          </cell>
          <cell r="P167">
            <v>200000</v>
          </cell>
        </row>
        <row r="168">
          <cell r="B168">
            <v>1001905931</v>
          </cell>
          <cell r="C168" t="str">
            <v>שוטף אגודות 2025</v>
          </cell>
          <cell r="D168">
            <v>580446151</v>
          </cell>
          <cell r="E168" t="str">
            <v>מועדון ובית ספר לטניס שולחן נתניה (</v>
          </cell>
          <cell r="F168">
            <v>0</v>
          </cell>
          <cell r="G168">
            <v>2025</v>
          </cell>
          <cell r="H168" t="str">
            <v/>
          </cell>
          <cell r="I168">
            <v>0</v>
          </cell>
          <cell r="J168" t="str">
            <v>טיוט</v>
          </cell>
          <cell r="K168">
            <v>0</v>
          </cell>
          <cell r="L168" t="str">
            <v/>
          </cell>
          <cell r="M168">
            <v>18121</v>
          </cell>
          <cell r="N168" t="str">
            <v>לא מוקפא</v>
          </cell>
          <cell r="O168">
            <v>250000</v>
          </cell>
          <cell r="P168">
            <v>50000</v>
          </cell>
        </row>
        <row r="169">
          <cell r="B169">
            <v>1001905933</v>
          </cell>
          <cell r="C169" t="str">
            <v>תמיכה שוטפת 2025</v>
          </cell>
          <cell r="D169">
            <v>580599173</v>
          </cell>
          <cell r="E169" t="str">
            <v>אלריאדה מן אג'ל בלדי שפרעם (ע"ר)</v>
          </cell>
          <cell r="F169">
            <v>0</v>
          </cell>
          <cell r="G169">
            <v>2025</v>
          </cell>
          <cell r="H169" t="str">
            <v/>
          </cell>
          <cell r="I169">
            <v>0</v>
          </cell>
          <cell r="J169" t="str">
            <v>טיוט</v>
          </cell>
          <cell r="K169">
            <v>0</v>
          </cell>
          <cell r="L169" t="str">
            <v/>
          </cell>
          <cell r="M169">
            <v>18121</v>
          </cell>
          <cell r="N169" t="str">
            <v>לא מוקפא</v>
          </cell>
          <cell r="O169">
            <v>300000</v>
          </cell>
          <cell r="P169">
            <v>200000</v>
          </cell>
        </row>
        <row r="170">
          <cell r="B170">
            <v>1001905935</v>
          </cell>
          <cell r="C170" t="str">
            <v>שוטף אגודות 2025</v>
          </cell>
          <cell r="D170">
            <v>580741601</v>
          </cell>
          <cell r="E170" t="str">
            <v>מכבי הרמת משקולות אילת (ע"ר)</v>
          </cell>
          <cell r="F170">
            <v>0</v>
          </cell>
          <cell r="G170">
            <v>2025</v>
          </cell>
          <cell r="H170" t="str">
            <v/>
          </cell>
          <cell r="I170">
            <v>0</v>
          </cell>
          <cell r="J170" t="str">
            <v>טיוט</v>
          </cell>
          <cell r="K170">
            <v>0</v>
          </cell>
          <cell r="L170" t="str">
            <v/>
          </cell>
          <cell r="M170">
            <v>18121</v>
          </cell>
          <cell r="N170" t="str">
            <v>לא מוקפא</v>
          </cell>
          <cell r="O170">
            <v>350000</v>
          </cell>
          <cell r="P170">
            <v>250000</v>
          </cell>
        </row>
        <row r="171">
          <cell r="B171">
            <v>1001905936</v>
          </cell>
          <cell r="C171" t="str">
            <v>פעילות שוטפת ההישגי אסד טים 2025</v>
          </cell>
          <cell r="D171">
            <v>580688349</v>
          </cell>
          <cell r="E171" t="str">
            <v>עמותה לקידום הספורט ההישגי אסד טים</v>
          </cell>
          <cell r="F171">
            <v>0</v>
          </cell>
          <cell r="G171">
            <v>2025</v>
          </cell>
          <cell r="H171" t="str">
            <v/>
          </cell>
          <cell r="I171">
            <v>0</v>
          </cell>
          <cell r="J171" t="str">
            <v>טיוט</v>
          </cell>
          <cell r="K171">
            <v>0</v>
          </cell>
          <cell r="L171" t="str">
            <v/>
          </cell>
          <cell r="M171">
            <v>18121</v>
          </cell>
          <cell r="N171" t="str">
            <v>לא מוקפא</v>
          </cell>
          <cell r="O171">
            <v>300000</v>
          </cell>
          <cell r="P171">
            <v>200000</v>
          </cell>
        </row>
        <row r="172">
          <cell r="B172">
            <v>1001905967</v>
          </cell>
          <cell r="C172" t="str">
            <v>פעילות שוטפת גירז 2025</v>
          </cell>
          <cell r="D172">
            <v>580560753</v>
          </cell>
          <cell r="E172" t="str">
            <v>גירז (ע"ר)</v>
          </cell>
          <cell r="F172">
            <v>0</v>
          </cell>
          <cell r="G172">
            <v>2025</v>
          </cell>
          <cell r="H172" t="str">
            <v/>
          </cell>
          <cell r="I172">
            <v>0</v>
          </cell>
          <cell r="J172" t="str">
            <v>טיוט</v>
          </cell>
          <cell r="K172">
            <v>0</v>
          </cell>
          <cell r="L172" t="str">
            <v/>
          </cell>
          <cell r="M172">
            <v>18121</v>
          </cell>
          <cell r="N172" t="str">
            <v>לא מוקפא</v>
          </cell>
          <cell r="O172">
            <v>200000</v>
          </cell>
          <cell r="P172">
            <v>100000</v>
          </cell>
        </row>
        <row r="173">
          <cell r="B173">
            <v>1001905968</v>
          </cell>
          <cell r="C173" t="str">
            <v>פעילות שוטפת גירז 2025</v>
          </cell>
          <cell r="D173">
            <v>580560753</v>
          </cell>
          <cell r="E173" t="str">
            <v>גירז (ע"ר)</v>
          </cell>
          <cell r="F173">
            <v>0</v>
          </cell>
          <cell r="G173">
            <v>2025</v>
          </cell>
          <cell r="H173" t="str">
            <v/>
          </cell>
          <cell r="I173">
            <v>0</v>
          </cell>
          <cell r="J173" t="str">
            <v>טיוט</v>
          </cell>
          <cell r="K173">
            <v>0</v>
          </cell>
          <cell r="L173" t="str">
            <v/>
          </cell>
          <cell r="M173">
            <v>18121</v>
          </cell>
          <cell r="N173" t="str">
            <v>לא מוקפא</v>
          </cell>
          <cell r="O173">
            <v>200000</v>
          </cell>
          <cell r="P173">
            <v>100000</v>
          </cell>
        </row>
        <row r="174">
          <cell r="B174">
            <v>1001906067</v>
          </cell>
          <cell r="C174" t="str">
            <v>פעילות שוטפת</v>
          </cell>
          <cell r="D174">
            <v>580652188</v>
          </cell>
          <cell r="E174" t="str">
            <v>"תנופה" להתעמלות אומנותית (ע"ר)</v>
          </cell>
          <cell r="F174">
            <v>0</v>
          </cell>
          <cell r="G174">
            <v>2025</v>
          </cell>
          <cell r="H174" t="str">
            <v/>
          </cell>
          <cell r="I174">
            <v>0</v>
          </cell>
          <cell r="J174" t="str">
            <v>טיוט</v>
          </cell>
          <cell r="K174">
            <v>0</v>
          </cell>
          <cell r="L174" t="str">
            <v/>
          </cell>
          <cell r="M174">
            <v>18121</v>
          </cell>
          <cell r="N174" t="str">
            <v>לא מוקפא</v>
          </cell>
          <cell r="O174">
            <v>135000</v>
          </cell>
          <cell r="P174">
            <v>115000</v>
          </cell>
        </row>
        <row r="175">
          <cell r="B175">
            <v>1001906135</v>
          </cell>
          <cell r="C175" t="str">
            <v>תמיכה באגודה ובמועדוני ספורט- מוסד ציבור</v>
          </cell>
          <cell r="D175">
            <v>580684504</v>
          </cell>
          <cell r="E175" t="str">
            <v>מרכז קהילתי מתנ"ס אל קסום (ע"ר)</v>
          </cell>
          <cell r="F175">
            <v>0</v>
          </cell>
          <cell r="G175">
            <v>2025</v>
          </cell>
          <cell r="H175" t="str">
            <v/>
          </cell>
          <cell r="I175">
            <v>0</v>
          </cell>
          <cell r="J175" t="str">
            <v>טיוט</v>
          </cell>
          <cell r="K175">
            <v>0</v>
          </cell>
          <cell r="L175" t="str">
            <v/>
          </cell>
          <cell r="M175">
            <v>18121</v>
          </cell>
          <cell r="N175" t="str">
            <v>לא מוקפא</v>
          </cell>
          <cell r="O175">
            <v>337337</v>
          </cell>
          <cell r="P175">
            <v>287337</v>
          </cell>
        </row>
        <row r="176">
          <cell r="B176">
            <v>1001906151</v>
          </cell>
          <cell r="C176" t="str">
            <v>שוטף אגודות 2025</v>
          </cell>
          <cell r="D176">
            <v>580399285</v>
          </cell>
          <cell r="E176" t="str">
            <v>מכבי גבירול באר שבע - טניס שולחן (ע</v>
          </cell>
          <cell r="F176">
            <v>0</v>
          </cell>
          <cell r="G176">
            <v>2025</v>
          </cell>
          <cell r="H176" t="str">
            <v/>
          </cell>
          <cell r="I176">
            <v>0</v>
          </cell>
          <cell r="J176" t="str">
            <v>טיוט</v>
          </cell>
          <cell r="K176">
            <v>0</v>
          </cell>
          <cell r="L176" t="str">
            <v/>
          </cell>
          <cell r="M176">
            <v>18121</v>
          </cell>
          <cell r="N176" t="str">
            <v>לא מוקפא</v>
          </cell>
          <cell r="O176">
            <v>500000</v>
          </cell>
          <cell r="P176">
            <v>250000</v>
          </cell>
        </row>
        <row r="177">
          <cell r="B177">
            <v>1001906186</v>
          </cell>
          <cell r="C177" t="str">
            <v>פעילות שוטפת ג'רוספורט</v>
          </cell>
          <cell r="D177">
            <v>580756674</v>
          </cell>
          <cell r="E177" t="str">
            <v>ג'רוספורט- העמותה לקידום הטניס והבי</v>
          </cell>
          <cell r="F177">
            <v>0</v>
          </cell>
          <cell r="G177">
            <v>2025</v>
          </cell>
          <cell r="H177" t="str">
            <v/>
          </cell>
          <cell r="I177">
            <v>0</v>
          </cell>
          <cell r="J177" t="str">
            <v>טיוט</v>
          </cell>
          <cell r="K177">
            <v>0</v>
          </cell>
          <cell r="L177" t="str">
            <v/>
          </cell>
          <cell r="M177">
            <v>18121</v>
          </cell>
          <cell r="N177" t="str">
            <v>לא מוקפא</v>
          </cell>
          <cell r="O177">
            <v>200000</v>
          </cell>
          <cell r="P177">
            <v>100000</v>
          </cell>
        </row>
        <row r="178">
          <cell r="B178">
            <v>1001906202</v>
          </cell>
          <cell r="C178" t="str">
            <v>תמיכה אגודת ספורט- בקעת הירדן</v>
          </cell>
          <cell r="D178">
            <v>580213924</v>
          </cell>
          <cell r="E178" t="str">
            <v>מרכז קהילתי בקעת הירדן (ע"ר)</v>
          </cell>
          <cell r="F178">
            <v>0</v>
          </cell>
          <cell r="G178">
            <v>2025</v>
          </cell>
          <cell r="H178" t="str">
            <v/>
          </cell>
          <cell r="I178">
            <v>0</v>
          </cell>
          <cell r="J178" t="str">
            <v>טיוט</v>
          </cell>
          <cell r="K178">
            <v>0</v>
          </cell>
          <cell r="L178" t="str">
            <v/>
          </cell>
          <cell r="M178">
            <v>18121</v>
          </cell>
          <cell r="N178" t="str">
            <v>לא מוקפא</v>
          </cell>
          <cell r="O178">
            <v>50000</v>
          </cell>
          <cell r="P178">
            <v>50000</v>
          </cell>
        </row>
        <row r="179">
          <cell r="B179">
            <v>1001906208</v>
          </cell>
          <cell r="C179" t="str">
            <v>שוטף אגודות 2025</v>
          </cell>
          <cell r="D179">
            <v>580767804</v>
          </cell>
          <cell r="E179" t="str">
            <v>כדורעף פריבול ת"א (ע"ר)</v>
          </cell>
          <cell r="F179">
            <v>0</v>
          </cell>
          <cell r="G179">
            <v>2025</v>
          </cell>
          <cell r="H179" t="str">
            <v/>
          </cell>
          <cell r="I179">
            <v>0</v>
          </cell>
          <cell r="J179" t="str">
            <v>טיוט</v>
          </cell>
          <cell r="K179">
            <v>0</v>
          </cell>
          <cell r="L179" t="str">
            <v/>
          </cell>
          <cell r="M179">
            <v>18121</v>
          </cell>
          <cell r="N179" t="str">
            <v>לא מוקפא</v>
          </cell>
          <cell r="O179">
            <v>2000000</v>
          </cell>
          <cell r="P179">
            <v>1000000</v>
          </cell>
        </row>
        <row r="180">
          <cell r="B180">
            <v>1001906209</v>
          </cell>
          <cell r="C180" t="str">
            <v>שוטף אגודות 2025</v>
          </cell>
          <cell r="D180">
            <v>580707396</v>
          </cell>
          <cell r="E180" t="str">
            <v>מכבי אושן חדרה (ע"ר)</v>
          </cell>
          <cell r="F180">
            <v>0</v>
          </cell>
          <cell r="G180">
            <v>2025</v>
          </cell>
          <cell r="H180" t="str">
            <v/>
          </cell>
          <cell r="I180">
            <v>0</v>
          </cell>
          <cell r="J180" t="str">
            <v>טיוט</v>
          </cell>
          <cell r="K180">
            <v>0</v>
          </cell>
          <cell r="L180" t="str">
            <v/>
          </cell>
          <cell r="M180">
            <v>18121</v>
          </cell>
          <cell r="N180" t="str">
            <v>לא מוקפא</v>
          </cell>
          <cell r="O180">
            <v>2000000</v>
          </cell>
          <cell r="P180">
            <v>1000000</v>
          </cell>
        </row>
        <row r="181">
          <cell r="B181">
            <v>1001906215</v>
          </cell>
          <cell r="C181" t="str">
            <v>שוטף אגודות 2025</v>
          </cell>
          <cell r="D181">
            <v>580711844</v>
          </cell>
          <cell r="E181" t="str">
            <v>עמותת מכבי לקידום טנ"ש בגדרה והסביב</v>
          </cell>
          <cell r="F181">
            <v>0</v>
          </cell>
          <cell r="G181">
            <v>2025</v>
          </cell>
          <cell r="H181" t="str">
            <v/>
          </cell>
          <cell r="I181">
            <v>0</v>
          </cell>
          <cell r="J181" t="str">
            <v>טיוט</v>
          </cell>
          <cell r="K181">
            <v>0</v>
          </cell>
          <cell r="L181" t="str">
            <v/>
          </cell>
          <cell r="M181">
            <v>18121</v>
          </cell>
          <cell r="N181" t="str">
            <v>לא מוקפא</v>
          </cell>
          <cell r="O181">
            <v>1000000</v>
          </cell>
          <cell r="P181">
            <v>500000</v>
          </cell>
        </row>
        <row r="182">
          <cell r="B182">
            <v>1001906217</v>
          </cell>
          <cell r="C182" t="str">
            <v>שוטף אגודות 2025</v>
          </cell>
          <cell r="D182">
            <v>580692879</v>
          </cell>
          <cell r="E182" t="str">
            <v>העמותה לקידום ופיתוח הספורט באזור ה</v>
          </cell>
          <cell r="F182">
            <v>0</v>
          </cell>
          <cell r="G182">
            <v>2025</v>
          </cell>
          <cell r="H182" t="str">
            <v/>
          </cell>
          <cell r="I182">
            <v>0</v>
          </cell>
          <cell r="J182" t="str">
            <v>טיוט</v>
          </cell>
          <cell r="K182">
            <v>0</v>
          </cell>
          <cell r="L182" t="str">
            <v/>
          </cell>
          <cell r="M182">
            <v>18121</v>
          </cell>
          <cell r="N182" t="str">
            <v>לא מוקפא</v>
          </cell>
          <cell r="O182">
            <v>2000000</v>
          </cell>
          <cell r="P182">
            <v>1000000</v>
          </cell>
        </row>
        <row r="183">
          <cell r="B183">
            <v>1001906223</v>
          </cell>
          <cell r="C183" t="str">
            <v>שוטף אגודות 2025</v>
          </cell>
          <cell r="D183">
            <v>580570539</v>
          </cell>
          <cell r="E183" t="str">
            <v>מכבי גזר רחובות לרולרבליידס (ע"ר)</v>
          </cell>
          <cell r="F183">
            <v>0</v>
          </cell>
          <cell r="G183">
            <v>2025</v>
          </cell>
          <cell r="H183" t="str">
            <v/>
          </cell>
          <cell r="I183">
            <v>0</v>
          </cell>
          <cell r="J183" t="str">
            <v>טיוט</v>
          </cell>
          <cell r="K183">
            <v>0</v>
          </cell>
          <cell r="L183" t="str">
            <v/>
          </cell>
          <cell r="M183">
            <v>18121</v>
          </cell>
          <cell r="N183" t="str">
            <v>לא מוקפא</v>
          </cell>
          <cell r="O183">
            <v>2000000</v>
          </cell>
          <cell r="P183">
            <v>1000000</v>
          </cell>
        </row>
        <row r="184">
          <cell r="B184">
            <v>1001906224</v>
          </cell>
          <cell r="C184" t="str">
            <v>שוטף אגודות 20225</v>
          </cell>
          <cell r="D184">
            <v>580621928</v>
          </cell>
          <cell r="E184" t="str">
            <v>מכבי עמי ספורט אילת האבקות ואמנויות</v>
          </cell>
          <cell r="F184">
            <v>0</v>
          </cell>
          <cell r="G184">
            <v>2025</v>
          </cell>
          <cell r="H184" t="str">
            <v/>
          </cell>
          <cell r="I184">
            <v>0</v>
          </cell>
          <cell r="J184" t="str">
            <v>טיוט</v>
          </cell>
          <cell r="K184">
            <v>0</v>
          </cell>
          <cell r="L184" t="str">
            <v/>
          </cell>
          <cell r="M184">
            <v>18121</v>
          </cell>
          <cell r="N184" t="str">
            <v>לא מוקפא</v>
          </cell>
          <cell r="O184">
            <v>2000000</v>
          </cell>
          <cell r="P184">
            <v>1000000</v>
          </cell>
        </row>
        <row r="185">
          <cell r="B185">
            <v>1001906231</v>
          </cell>
          <cell r="C185" t="str">
            <v>שוטף אגודות 2025</v>
          </cell>
          <cell r="D185">
            <v>513305250</v>
          </cell>
          <cell r="E185" t="str">
            <v>הרשתות הכחולות א.ש בע"מ</v>
          </cell>
          <cell r="F185">
            <v>0</v>
          </cell>
          <cell r="G185">
            <v>2025</v>
          </cell>
          <cell r="H185" t="str">
            <v/>
          </cell>
          <cell r="I185">
            <v>0</v>
          </cell>
          <cell r="J185" t="str">
            <v>טיוט</v>
          </cell>
          <cell r="K185">
            <v>0</v>
          </cell>
          <cell r="L185" t="str">
            <v/>
          </cell>
          <cell r="M185">
            <v>18121</v>
          </cell>
          <cell r="N185" t="str">
            <v>לא מוקפא</v>
          </cell>
          <cell r="O185">
            <v>2000000</v>
          </cell>
          <cell r="P185">
            <v>1000000</v>
          </cell>
        </row>
        <row r="186">
          <cell r="B186">
            <v>1001906232</v>
          </cell>
          <cell r="C186" t="str">
            <v>שוטף אגודות 2025</v>
          </cell>
          <cell r="D186">
            <v>580460855</v>
          </cell>
          <cell r="E186" t="str">
            <v>מרכז ימי זבולון נתניה (ע"ר)</v>
          </cell>
          <cell r="F186">
            <v>0</v>
          </cell>
          <cell r="G186">
            <v>2025</v>
          </cell>
          <cell r="H186" t="str">
            <v/>
          </cell>
          <cell r="I186">
            <v>0</v>
          </cell>
          <cell r="J186" t="str">
            <v>טיוט</v>
          </cell>
          <cell r="K186">
            <v>0</v>
          </cell>
          <cell r="L186" t="str">
            <v/>
          </cell>
          <cell r="M186">
            <v>18121</v>
          </cell>
          <cell r="N186" t="str">
            <v>לא מוקפא</v>
          </cell>
          <cell r="O186">
            <v>2000000</v>
          </cell>
          <cell r="P186">
            <v>1000000</v>
          </cell>
        </row>
        <row r="187">
          <cell r="B187">
            <v>1001906234</v>
          </cell>
          <cell r="C187" t="str">
            <v>שוטף אגודות 2025</v>
          </cell>
          <cell r="D187">
            <v>580687143</v>
          </cell>
          <cell r="E187" t="str">
            <v>רואים את האופק בים בקריית חיים וקרי</v>
          </cell>
          <cell r="F187">
            <v>0</v>
          </cell>
          <cell r="G187">
            <v>2025</v>
          </cell>
          <cell r="H187" t="str">
            <v/>
          </cell>
          <cell r="I187">
            <v>0</v>
          </cell>
          <cell r="J187" t="str">
            <v>טיוט</v>
          </cell>
          <cell r="K187">
            <v>0</v>
          </cell>
          <cell r="L187" t="str">
            <v/>
          </cell>
          <cell r="M187">
            <v>18121</v>
          </cell>
          <cell r="N187" t="str">
            <v>לא מוקפא</v>
          </cell>
          <cell r="O187">
            <v>2000000</v>
          </cell>
          <cell r="P187">
            <v>1000000</v>
          </cell>
        </row>
        <row r="188">
          <cell r="B188">
            <v>1001906244</v>
          </cell>
          <cell r="C188" t="str">
            <v>תמיכה בעמותה טניס שולחן</v>
          </cell>
          <cell r="D188">
            <v>580676138</v>
          </cell>
          <cell r="E188" t="str">
            <v>עמותה לקידום הטניס שולחן בעיר תל אב</v>
          </cell>
          <cell r="F188">
            <v>0</v>
          </cell>
          <cell r="G188">
            <v>2025</v>
          </cell>
          <cell r="H188" t="str">
            <v/>
          </cell>
          <cell r="I188">
            <v>0</v>
          </cell>
          <cell r="J188" t="str">
            <v>טיוט</v>
          </cell>
          <cell r="K188">
            <v>0</v>
          </cell>
          <cell r="L188" t="str">
            <v/>
          </cell>
          <cell r="M188">
            <v>18121</v>
          </cell>
          <cell r="N188" t="str">
            <v>לא מוקפא</v>
          </cell>
          <cell r="O188">
            <v>300000</v>
          </cell>
          <cell r="P188">
            <v>10000</v>
          </cell>
        </row>
        <row r="189">
          <cell r="B189">
            <v>1001906252</v>
          </cell>
          <cell r="C189" t="str">
            <v>תקציב שוטף - תמיכה באגודות</v>
          </cell>
          <cell r="D189">
            <v>580441558</v>
          </cell>
          <cell r="E189" t="str">
            <v>כולנו למען כולנו )ע"ר(</v>
          </cell>
          <cell r="F189">
            <v>0</v>
          </cell>
          <cell r="G189">
            <v>2025</v>
          </cell>
          <cell r="H189" t="str">
            <v/>
          </cell>
          <cell r="I189">
            <v>0</v>
          </cell>
          <cell r="J189" t="str">
            <v>טיוט</v>
          </cell>
          <cell r="K189">
            <v>0</v>
          </cell>
          <cell r="L189" t="str">
            <v/>
          </cell>
          <cell r="M189">
            <v>18121</v>
          </cell>
          <cell r="N189" t="str">
            <v>לא מוקפא</v>
          </cell>
          <cell r="O189">
            <v>220000</v>
          </cell>
          <cell r="P189">
            <v>180000</v>
          </cell>
        </row>
        <row r="190">
          <cell r="B190">
            <v>1001906301</v>
          </cell>
          <cell r="C190" t="str">
            <v>שוטף אגודות 2025</v>
          </cell>
          <cell r="D190">
            <v>580746865</v>
          </cell>
          <cell r="E190" t="str">
            <v>בני דבוריה לכדורגל (ע"ר)</v>
          </cell>
          <cell r="F190">
            <v>0</v>
          </cell>
          <cell r="G190">
            <v>2025</v>
          </cell>
          <cell r="H190" t="str">
            <v/>
          </cell>
          <cell r="I190">
            <v>0</v>
          </cell>
          <cell r="J190" t="str">
            <v>טיוט</v>
          </cell>
          <cell r="K190">
            <v>0</v>
          </cell>
          <cell r="L190" t="str">
            <v/>
          </cell>
          <cell r="M190">
            <v>18121</v>
          </cell>
          <cell r="N190" t="str">
            <v>לא מוקפא</v>
          </cell>
          <cell r="O190">
            <v>2000000</v>
          </cell>
          <cell r="P190">
            <v>1000000</v>
          </cell>
        </row>
        <row r="191">
          <cell r="B191">
            <v>1001906362</v>
          </cell>
          <cell r="C191" t="str">
            <v>תמיכה שוטפת</v>
          </cell>
          <cell r="D191">
            <v>580528214</v>
          </cell>
          <cell r="E191" t="str">
            <v>העמותה לקידום ספורט הקליעה למטרה בה</v>
          </cell>
          <cell r="F191">
            <v>0</v>
          </cell>
          <cell r="G191">
            <v>2025</v>
          </cell>
          <cell r="H191" t="str">
            <v/>
          </cell>
          <cell r="I191">
            <v>0</v>
          </cell>
          <cell r="J191" t="str">
            <v>טיוט</v>
          </cell>
          <cell r="K191">
            <v>0</v>
          </cell>
          <cell r="L191" t="str">
            <v/>
          </cell>
          <cell r="M191">
            <v>18121</v>
          </cell>
          <cell r="N191" t="str">
            <v>לא מוקפא</v>
          </cell>
          <cell r="O191">
            <v>50000</v>
          </cell>
          <cell r="P191">
            <v>15000</v>
          </cell>
        </row>
        <row r="192">
          <cell r="B192">
            <v>1001906363</v>
          </cell>
          <cell r="C192" t="str">
            <v>שוטף אגודות 2025</v>
          </cell>
          <cell r="D192">
            <v>580657419</v>
          </cell>
          <cell r="E192" t="str">
            <v>אחווה בני כפר קרע )ע"ר(</v>
          </cell>
          <cell r="F192">
            <v>0</v>
          </cell>
          <cell r="G192">
            <v>2025</v>
          </cell>
          <cell r="H192" t="str">
            <v/>
          </cell>
          <cell r="I192">
            <v>0</v>
          </cell>
          <cell r="J192" t="str">
            <v>טיוט</v>
          </cell>
          <cell r="K192">
            <v>0</v>
          </cell>
          <cell r="L192" t="str">
            <v/>
          </cell>
          <cell r="M192">
            <v>18121</v>
          </cell>
          <cell r="N192" t="str">
            <v>לא מוקפא</v>
          </cell>
          <cell r="O192">
            <v>2000000</v>
          </cell>
          <cell r="P192">
            <v>1000000</v>
          </cell>
        </row>
        <row r="193">
          <cell r="B193">
            <v>1001906374</v>
          </cell>
          <cell r="C193" t="str">
            <v>פעילות שוטפת</v>
          </cell>
          <cell r="D193">
            <v>580725166</v>
          </cell>
          <cell r="E193" t="str">
            <v>הכוח תל אביב -אומנויות לחימה וכושר</v>
          </cell>
          <cell r="F193">
            <v>0</v>
          </cell>
          <cell r="G193">
            <v>2025</v>
          </cell>
          <cell r="H193" t="str">
            <v/>
          </cell>
          <cell r="I193">
            <v>0</v>
          </cell>
          <cell r="J193" t="str">
            <v>טיוט</v>
          </cell>
          <cell r="K193">
            <v>0</v>
          </cell>
          <cell r="L193" t="str">
            <v/>
          </cell>
          <cell r="M193">
            <v>18121</v>
          </cell>
          <cell r="N193" t="str">
            <v>לא מוקפא</v>
          </cell>
          <cell r="O193">
            <v>200000</v>
          </cell>
          <cell r="P193">
            <v>200000</v>
          </cell>
        </row>
        <row r="194">
          <cell r="B194">
            <v>1001906386</v>
          </cell>
          <cell r="C194" t="str">
            <v>פעילות שוטפת 2025</v>
          </cell>
          <cell r="D194">
            <v>580677888</v>
          </cell>
          <cell r="E194" t="str">
            <v>מועדון ספורט פרדיס לקידום הכדורסל (</v>
          </cell>
          <cell r="F194">
            <v>0</v>
          </cell>
          <cell r="G194">
            <v>2025</v>
          </cell>
          <cell r="H194" t="str">
            <v/>
          </cell>
          <cell r="I194">
            <v>0</v>
          </cell>
          <cell r="J194" t="str">
            <v>טיוט</v>
          </cell>
          <cell r="K194">
            <v>0</v>
          </cell>
          <cell r="L194" t="str">
            <v/>
          </cell>
          <cell r="M194">
            <v>18121</v>
          </cell>
          <cell r="N194" t="str">
            <v>לא מוקפא</v>
          </cell>
          <cell r="O194">
            <v>100000</v>
          </cell>
          <cell r="P194">
            <v>30000</v>
          </cell>
        </row>
        <row r="195">
          <cell r="B195">
            <v>1001906400</v>
          </cell>
          <cell r="C195" t="str">
            <v>פעילות שוטפת בית"ר עזרא 2025</v>
          </cell>
          <cell r="D195">
            <v>580400224</v>
          </cell>
          <cell r="E195" t="str">
            <v>בית"ר עזרא (ע"ר)</v>
          </cell>
          <cell r="F195">
            <v>0</v>
          </cell>
          <cell r="G195">
            <v>2025</v>
          </cell>
          <cell r="H195" t="str">
            <v/>
          </cell>
          <cell r="I195">
            <v>0</v>
          </cell>
          <cell r="J195" t="str">
            <v>טיוט</v>
          </cell>
          <cell r="K195">
            <v>0</v>
          </cell>
          <cell r="L195" t="str">
            <v/>
          </cell>
          <cell r="M195">
            <v>18121</v>
          </cell>
          <cell r="N195" t="str">
            <v>לא מוקפא</v>
          </cell>
          <cell r="O195">
            <v>200000</v>
          </cell>
          <cell r="P195">
            <v>100000</v>
          </cell>
        </row>
        <row r="196">
          <cell r="B196">
            <v>1001906456</v>
          </cell>
          <cell r="C196" t="str">
            <v>תמיכה בארגון נכי צהל- אגודת ספורט</v>
          </cell>
          <cell r="D196">
            <v>580052728</v>
          </cell>
          <cell r="E196" t="str">
            <v>ארגון נכי צה"ל</v>
          </cell>
          <cell r="F196">
            <v>0</v>
          </cell>
          <cell r="G196">
            <v>2025</v>
          </cell>
          <cell r="H196" t="str">
            <v/>
          </cell>
          <cell r="I196">
            <v>0</v>
          </cell>
          <cell r="J196" t="str">
            <v>טיוט</v>
          </cell>
          <cell r="K196">
            <v>0</v>
          </cell>
          <cell r="L196" t="str">
            <v/>
          </cell>
          <cell r="M196">
            <v>18121</v>
          </cell>
          <cell r="N196" t="str">
            <v>לא מוקפא</v>
          </cell>
          <cell r="O196">
            <v>1450000</v>
          </cell>
          <cell r="P196">
            <v>1305000</v>
          </cell>
        </row>
        <row r="197">
          <cell r="B197">
            <v>1001906521</v>
          </cell>
          <cell r="C197" t="str">
            <v>בקשה לתמיכה בחידוש ציפויי מגרשי הטניס</v>
          </cell>
          <cell r="D197">
            <v>580062206</v>
          </cell>
          <cell r="E197" t="str">
            <v>מועדון טניס קרית ים (ע"ר)</v>
          </cell>
          <cell r="F197">
            <v>0</v>
          </cell>
          <cell r="G197">
            <v>2025</v>
          </cell>
          <cell r="H197" t="str">
            <v/>
          </cell>
          <cell r="I197">
            <v>0</v>
          </cell>
          <cell r="J197" t="str">
            <v>טיוט</v>
          </cell>
          <cell r="K197">
            <v>0</v>
          </cell>
          <cell r="L197" t="str">
            <v/>
          </cell>
          <cell r="M197">
            <v>18121</v>
          </cell>
          <cell r="N197" t="str">
            <v>לא מוקפא</v>
          </cell>
          <cell r="O197">
            <v>40000</v>
          </cell>
          <cell r="P197">
            <v>20000</v>
          </cell>
        </row>
        <row r="198">
          <cell r="B198">
            <v>1001906532</v>
          </cell>
          <cell r="C198" t="str">
            <v>שוטף 2025</v>
          </cell>
          <cell r="D198">
            <v>580600377</v>
          </cell>
          <cell r="E198" t="str">
            <v>ילדי המים נעורים - חבצלת השרון (ע"ר</v>
          </cell>
          <cell r="F198">
            <v>0</v>
          </cell>
          <cell r="G198">
            <v>2025</v>
          </cell>
          <cell r="H198" t="str">
            <v/>
          </cell>
          <cell r="I198">
            <v>0</v>
          </cell>
          <cell r="J198" t="str">
            <v>טיוט</v>
          </cell>
          <cell r="K198">
            <v>0</v>
          </cell>
          <cell r="L198" t="str">
            <v/>
          </cell>
          <cell r="M198">
            <v>18121</v>
          </cell>
          <cell r="N198" t="str">
            <v>לא מוקפא</v>
          </cell>
          <cell r="O198">
            <v>1000000</v>
          </cell>
          <cell r="P198">
            <v>500000</v>
          </cell>
        </row>
        <row r="199">
          <cell r="B199">
            <v>1001906550</v>
          </cell>
          <cell r="C199" t="str">
            <v>מרכז אלנג'ב לחינוך- 2025</v>
          </cell>
          <cell r="D199">
            <v>580665099</v>
          </cell>
          <cell r="E199" t="str">
            <v>מרכז אלנג'יב לחינוך (ע"ר)</v>
          </cell>
          <cell r="F199">
            <v>0</v>
          </cell>
          <cell r="G199">
            <v>2025</v>
          </cell>
          <cell r="H199" t="str">
            <v/>
          </cell>
          <cell r="I199">
            <v>0</v>
          </cell>
          <cell r="J199" t="str">
            <v>טיוט</v>
          </cell>
          <cell r="K199">
            <v>0</v>
          </cell>
          <cell r="L199" t="str">
            <v/>
          </cell>
          <cell r="M199">
            <v>18121</v>
          </cell>
          <cell r="N199" t="str">
            <v>לא מוקפא</v>
          </cell>
          <cell r="O199">
            <v>650000</v>
          </cell>
          <cell r="P199">
            <v>200000</v>
          </cell>
        </row>
        <row r="200">
          <cell r="B200">
            <v>1001906694</v>
          </cell>
          <cell r="C200" t="str">
            <v>שוטף אגודות 2025</v>
          </cell>
          <cell r="D200">
            <v>580688687</v>
          </cell>
          <cell r="E200" t="str">
            <v>מועדון ספורט טמרה (ע"ר)</v>
          </cell>
          <cell r="F200">
            <v>0</v>
          </cell>
          <cell r="G200">
            <v>2025</v>
          </cell>
          <cell r="H200" t="str">
            <v/>
          </cell>
          <cell r="I200">
            <v>0</v>
          </cell>
          <cell r="J200" t="str">
            <v>טיוט</v>
          </cell>
          <cell r="K200">
            <v>0</v>
          </cell>
          <cell r="L200" t="str">
            <v/>
          </cell>
          <cell r="M200">
            <v>18121</v>
          </cell>
          <cell r="N200" t="str">
            <v>לא מוקפא</v>
          </cell>
          <cell r="O200">
            <v>1000000</v>
          </cell>
          <cell r="P200">
            <v>500000</v>
          </cell>
        </row>
        <row r="201">
          <cell r="B201">
            <v>1001906721</v>
          </cell>
          <cell r="C201" t="str">
            <v>פעילות שוטפת 2025</v>
          </cell>
          <cell r="D201">
            <v>580031417</v>
          </cell>
          <cell r="E201" t="str">
            <v>המרכזים הקהילתיים הגלבוע (ע"ר)</v>
          </cell>
          <cell r="F201">
            <v>0</v>
          </cell>
          <cell r="G201">
            <v>2025</v>
          </cell>
          <cell r="H201" t="str">
            <v/>
          </cell>
          <cell r="I201">
            <v>0</v>
          </cell>
          <cell r="J201" t="str">
            <v>טיוט</v>
          </cell>
          <cell r="K201">
            <v>0</v>
          </cell>
          <cell r="L201" t="str">
            <v/>
          </cell>
          <cell r="M201">
            <v>18121</v>
          </cell>
          <cell r="N201" t="str">
            <v>לא מוקפא</v>
          </cell>
          <cell r="O201">
            <v>1000000</v>
          </cell>
          <cell r="P201">
            <v>1000000</v>
          </cell>
        </row>
        <row r="202">
          <cell r="B202">
            <v>1001906741</v>
          </cell>
          <cell r="C202" t="str">
            <v>תמיכה שוטפת לאגודה</v>
          </cell>
          <cell r="D202">
            <v>580580181</v>
          </cell>
          <cell r="E202" t="str">
            <v>איאן- עמותה לקידום הספורט בקלנסואה</v>
          </cell>
          <cell r="F202">
            <v>0</v>
          </cell>
          <cell r="G202">
            <v>2025</v>
          </cell>
          <cell r="H202" t="str">
            <v/>
          </cell>
          <cell r="I202">
            <v>0</v>
          </cell>
          <cell r="J202" t="str">
            <v>טיוט</v>
          </cell>
          <cell r="K202">
            <v>0</v>
          </cell>
          <cell r="L202" t="str">
            <v/>
          </cell>
          <cell r="M202">
            <v>18121</v>
          </cell>
          <cell r="N202" t="str">
            <v>לא מוקפא</v>
          </cell>
          <cell r="O202">
            <v>200000</v>
          </cell>
          <cell r="P202">
            <v>100000</v>
          </cell>
        </row>
        <row r="203">
          <cell r="B203">
            <v>1001906746</v>
          </cell>
          <cell r="C203" t="str">
            <v>פעילות שוטפת קרח בת ים 2025</v>
          </cell>
          <cell r="D203">
            <v>580258952</v>
          </cell>
          <cell r="E203" t="str">
            <v>מועדון קרח בת ים (ע"ר)</v>
          </cell>
          <cell r="F203">
            <v>0</v>
          </cell>
          <cell r="G203">
            <v>2025</v>
          </cell>
          <cell r="H203" t="str">
            <v/>
          </cell>
          <cell r="I203">
            <v>0</v>
          </cell>
          <cell r="J203" t="str">
            <v>טיוט</v>
          </cell>
          <cell r="K203">
            <v>0</v>
          </cell>
          <cell r="L203" t="str">
            <v/>
          </cell>
          <cell r="M203">
            <v>18121</v>
          </cell>
          <cell r="N203" t="str">
            <v>לא מוקפא</v>
          </cell>
          <cell r="O203">
            <v>300000</v>
          </cell>
          <cell r="P203">
            <v>200000</v>
          </cell>
        </row>
        <row r="204">
          <cell r="B204">
            <v>1001906883</v>
          </cell>
          <cell r="C204" t="str">
            <v>תמיכה באגודת לקרוס הרצליה</v>
          </cell>
          <cell r="D204">
            <v>580695955</v>
          </cell>
          <cell r="E204" t="str">
            <v>עמותת לקרוס הרצליה (ע"ר)</v>
          </cell>
          <cell r="F204">
            <v>0</v>
          </cell>
          <cell r="G204">
            <v>2025</v>
          </cell>
          <cell r="H204" t="str">
            <v/>
          </cell>
          <cell r="I204">
            <v>0</v>
          </cell>
          <cell r="J204" t="str">
            <v>טיוט</v>
          </cell>
          <cell r="K204">
            <v>0</v>
          </cell>
          <cell r="L204" t="str">
            <v/>
          </cell>
          <cell r="M204">
            <v>18121</v>
          </cell>
          <cell r="N204" t="str">
            <v>לא מוקפא</v>
          </cell>
          <cell r="O204">
            <v>150000</v>
          </cell>
          <cell r="P204">
            <v>100000</v>
          </cell>
        </row>
        <row r="205">
          <cell r="B205">
            <v>1001906884</v>
          </cell>
          <cell r="C205" t="str">
            <v>תמיכה באגודת לקרוס באר שבע</v>
          </cell>
          <cell r="D205">
            <v>580692929</v>
          </cell>
          <cell r="E205" t="str">
            <v>עמותת לקרוס באר שבע (ע"ר)</v>
          </cell>
          <cell r="F205">
            <v>0</v>
          </cell>
          <cell r="G205">
            <v>2025</v>
          </cell>
          <cell r="H205" t="str">
            <v/>
          </cell>
          <cell r="I205">
            <v>0</v>
          </cell>
          <cell r="J205" t="str">
            <v>טיוט</v>
          </cell>
          <cell r="K205">
            <v>0</v>
          </cell>
          <cell r="L205" t="str">
            <v/>
          </cell>
          <cell r="M205">
            <v>18121</v>
          </cell>
          <cell r="N205" t="str">
            <v>לא מוקפא</v>
          </cell>
          <cell r="O205">
            <v>100000</v>
          </cell>
          <cell r="P205">
            <v>80000</v>
          </cell>
        </row>
        <row r="206">
          <cell r="B206">
            <v>1001906886</v>
          </cell>
          <cell r="C206" t="str">
            <v>תמיכה באגודת לקרוס נתניה</v>
          </cell>
          <cell r="D206">
            <v>580695963</v>
          </cell>
          <cell r="E206" t="str">
            <v>עמותת לקרוס נתניה (ע"ר)</v>
          </cell>
          <cell r="F206">
            <v>0</v>
          </cell>
          <cell r="G206">
            <v>2025</v>
          </cell>
          <cell r="H206" t="str">
            <v/>
          </cell>
          <cell r="I206">
            <v>0</v>
          </cell>
          <cell r="J206" t="str">
            <v>טיוט</v>
          </cell>
          <cell r="K206">
            <v>0</v>
          </cell>
          <cell r="L206" t="str">
            <v/>
          </cell>
          <cell r="M206">
            <v>18121</v>
          </cell>
          <cell r="N206" t="str">
            <v>לא מוקפא</v>
          </cell>
          <cell r="O206">
            <v>200000</v>
          </cell>
          <cell r="P206">
            <v>150000</v>
          </cell>
        </row>
        <row r="207">
          <cell r="B207">
            <v>1001906887</v>
          </cell>
          <cell r="C207" t="str">
            <v>תמיכה באגודת לקרוס אשקלון</v>
          </cell>
          <cell r="D207">
            <v>580694891</v>
          </cell>
          <cell r="E207" t="str">
            <v>עמותת לקרוס אשקלון (ע"ר)</v>
          </cell>
          <cell r="F207">
            <v>0</v>
          </cell>
          <cell r="G207">
            <v>2025</v>
          </cell>
          <cell r="H207" t="str">
            <v/>
          </cell>
          <cell r="I207">
            <v>0</v>
          </cell>
          <cell r="J207" t="str">
            <v>טיוט</v>
          </cell>
          <cell r="K207">
            <v>0</v>
          </cell>
          <cell r="L207" t="str">
            <v/>
          </cell>
          <cell r="M207">
            <v>18121</v>
          </cell>
          <cell r="N207" t="str">
            <v>לא מוקפא</v>
          </cell>
          <cell r="O207">
            <v>300000</v>
          </cell>
          <cell r="P207">
            <v>200000</v>
          </cell>
        </row>
        <row r="208">
          <cell r="B208">
            <v>1001907339</v>
          </cell>
          <cell r="C208" t="str">
            <v>פעילות שוטפת</v>
          </cell>
          <cell r="D208">
            <v>580514610</v>
          </cell>
          <cell r="E208" t="str">
            <v>אזור- עתיד טוב לספורט (ע"ר)</v>
          </cell>
          <cell r="F208">
            <v>0</v>
          </cell>
          <cell r="G208">
            <v>2025</v>
          </cell>
          <cell r="H208" t="str">
            <v/>
          </cell>
          <cell r="I208">
            <v>0</v>
          </cell>
          <cell r="J208" t="str">
            <v>טיוט</v>
          </cell>
          <cell r="K208">
            <v>0</v>
          </cell>
          <cell r="L208" t="str">
            <v/>
          </cell>
          <cell r="M208">
            <v>18121</v>
          </cell>
          <cell r="N208" t="str">
            <v>לא מוקפא</v>
          </cell>
          <cell r="O208">
            <v>160000</v>
          </cell>
          <cell r="P208">
            <v>100000</v>
          </cell>
        </row>
        <row r="209">
          <cell r="B209">
            <v>1001907343</v>
          </cell>
          <cell r="C209" t="str">
            <v>פעילות שוטפת אלפארוק 2025</v>
          </cell>
          <cell r="D209">
            <v>580621241</v>
          </cell>
          <cell r="E209" t="str">
            <v>אלפארוק העמותה לטיפוח וקידום ספורט</v>
          </cell>
          <cell r="F209">
            <v>0</v>
          </cell>
          <cell r="G209">
            <v>2025</v>
          </cell>
          <cell r="H209" t="str">
            <v/>
          </cell>
          <cell r="I209">
            <v>0</v>
          </cell>
          <cell r="J209" t="str">
            <v>טיוט</v>
          </cell>
          <cell r="K209">
            <v>0</v>
          </cell>
          <cell r="L209" t="str">
            <v/>
          </cell>
          <cell r="M209">
            <v>18121</v>
          </cell>
          <cell r="N209" t="str">
            <v>לא מוקפא</v>
          </cell>
          <cell r="O209">
            <v>300000</v>
          </cell>
          <cell r="P209">
            <v>200000</v>
          </cell>
        </row>
        <row r="210">
          <cell r="B210">
            <v>1001907347</v>
          </cell>
          <cell r="C210" t="str">
            <v>ספורט השמש- שוטף 2025</v>
          </cell>
          <cell r="D210">
            <v>580343697</v>
          </cell>
          <cell r="E210" t="str">
            <v>עמותת ספורט "השמש" - בית שמש (ע"ר)</v>
          </cell>
          <cell r="F210">
            <v>0</v>
          </cell>
          <cell r="G210">
            <v>2025</v>
          </cell>
          <cell r="H210" t="str">
            <v/>
          </cell>
          <cell r="I210">
            <v>0</v>
          </cell>
          <cell r="J210" t="str">
            <v>טיוט</v>
          </cell>
          <cell r="K210">
            <v>0</v>
          </cell>
          <cell r="L210" t="str">
            <v/>
          </cell>
          <cell r="M210">
            <v>18121</v>
          </cell>
          <cell r="N210" t="str">
            <v>לא מוקפא</v>
          </cell>
          <cell r="O210">
            <v>1000000</v>
          </cell>
          <cell r="P210">
            <v>500000</v>
          </cell>
        </row>
        <row r="211">
          <cell r="B211">
            <v>1001907386</v>
          </cell>
          <cell r="C211" t="str">
            <v>ספורט - כדורסל - פעילות שוטפת 2025</v>
          </cell>
          <cell r="D211">
            <v>580595510</v>
          </cell>
          <cell r="E211" t="str">
            <v>מועדון ספורט הפועל באר יעקב (ע"ר)</v>
          </cell>
          <cell r="F211">
            <v>0</v>
          </cell>
          <cell r="G211">
            <v>2025</v>
          </cell>
          <cell r="H211" t="str">
            <v/>
          </cell>
          <cell r="I211">
            <v>0</v>
          </cell>
          <cell r="J211" t="str">
            <v>טיוט</v>
          </cell>
          <cell r="K211">
            <v>0</v>
          </cell>
          <cell r="L211" t="str">
            <v/>
          </cell>
          <cell r="M211">
            <v>18121</v>
          </cell>
          <cell r="N211" t="str">
            <v>לא מוקפא</v>
          </cell>
          <cell r="O211">
            <v>250000</v>
          </cell>
          <cell r="P211">
            <v>70000</v>
          </cell>
        </row>
        <row r="212">
          <cell r="B212">
            <v>1001907393</v>
          </cell>
          <cell r="C212" t="str">
            <v>שוטף אגודות 2025</v>
          </cell>
          <cell r="D212">
            <v>580725471</v>
          </cell>
          <cell r="E212" t="str">
            <v>מכבי אולימפ רחובות ג'ודו (ע"ר)</v>
          </cell>
          <cell r="F212">
            <v>0</v>
          </cell>
          <cell r="G212">
            <v>2025</v>
          </cell>
          <cell r="H212" t="str">
            <v/>
          </cell>
          <cell r="I212">
            <v>0</v>
          </cell>
          <cell r="J212" t="str">
            <v>טיוט</v>
          </cell>
          <cell r="K212">
            <v>0</v>
          </cell>
          <cell r="L212" t="str">
            <v/>
          </cell>
          <cell r="M212">
            <v>18121</v>
          </cell>
          <cell r="N212" t="str">
            <v>לא מוקפא</v>
          </cell>
          <cell r="O212">
            <v>2000000</v>
          </cell>
          <cell r="P212">
            <v>1000000</v>
          </cell>
        </row>
        <row r="213">
          <cell r="B213">
            <v>1001907400</v>
          </cell>
          <cell r="C213" t="str">
            <v>כפפות הזהב טבריה- 2025</v>
          </cell>
          <cell r="D213">
            <v>580496792</v>
          </cell>
          <cell r="E213" t="str">
            <v>כפפות הזהב טבריה (ע"ר)</v>
          </cell>
          <cell r="F213">
            <v>0</v>
          </cell>
          <cell r="G213">
            <v>2025</v>
          </cell>
          <cell r="H213" t="str">
            <v/>
          </cell>
          <cell r="I213">
            <v>0</v>
          </cell>
          <cell r="J213" t="str">
            <v>טיוט</v>
          </cell>
          <cell r="K213">
            <v>0</v>
          </cell>
          <cell r="L213" t="str">
            <v/>
          </cell>
          <cell r="M213">
            <v>18121</v>
          </cell>
          <cell r="N213" t="str">
            <v>לא מוקפא</v>
          </cell>
          <cell r="O213">
            <v>400000</v>
          </cell>
          <cell r="P213">
            <v>100000</v>
          </cell>
        </row>
        <row r="214">
          <cell r="B214">
            <v>1001907401</v>
          </cell>
          <cell r="C214" t="str">
            <v>פעילות שוטפת 2025</v>
          </cell>
          <cell r="D214">
            <v>580749315</v>
          </cell>
          <cell r="E214" t="str">
            <v>מרכז להתעמלות טוויסט (ע"ר)</v>
          </cell>
          <cell r="F214">
            <v>0</v>
          </cell>
          <cell r="G214">
            <v>2025</v>
          </cell>
          <cell r="H214" t="str">
            <v/>
          </cell>
          <cell r="I214">
            <v>0</v>
          </cell>
          <cell r="J214" t="str">
            <v>טיוט</v>
          </cell>
          <cell r="K214">
            <v>0</v>
          </cell>
          <cell r="L214" t="str">
            <v/>
          </cell>
          <cell r="M214">
            <v>18121</v>
          </cell>
          <cell r="N214" t="str">
            <v>לא מוקפא</v>
          </cell>
          <cell r="O214">
            <v>110000</v>
          </cell>
          <cell r="P214">
            <v>100000</v>
          </cell>
        </row>
        <row r="215">
          <cell r="B215">
            <v>1001907415</v>
          </cell>
          <cell r="C215" t="str">
            <v>תמיכה שוטפת 2025</v>
          </cell>
          <cell r="D215">
            <v>580690675</v>
          </cell>
          <cell r="E215" t="str">
            <v>אקווה סקול נוף הגליל (ע"ר)</v>
          </cell>
          <cell r="F215">
            <v>0</v>
          </cell>
          <cell r="G215">
            <v>2025</v>
          </cell>
          <cell r="H215" t="str">
            <v/>
          </cell>
          <cell r="I215">
            <v>0</v>
          </cell>
          <cell r="J215" t="str">
            <v>טיוט</v>
          </cell>
          <cell r="K215">
            <v>0</v>
          </cell>
          <cell r="L215" t="str">
            <v/>
          </cell>
          <cell r="M215">
            <v>18121</v>
          </cell>
          <cell r="N215" t="str">
            <v>לא מוקפא</v>
          </cell>
          <cell r="O215">
            <v>1000000</v>
          </cell>
          <cell r="P215">
            <v>100000</v>
          </cell>
        </row>
        <row r="216">
          <cell r="B216">
            <v>1001907442</v>
          </cell>
          <cell r="C216" t="str">
            <v>פעילות שוטפת אקדמיה לטניס כפיר ונמרוד 25</v>
          </cell>
          <cell r="D216">
            <v>580507705</v>
          </cell>
          <cell r="E216" t="str">
            <v>עמותת האקדמיה לטניס כפיר ונמרוד (ע"</v>
          </cell>
          <cell r="F216">
            <v>0</v>
          </cell>
          <cell r="G216">
            <v>2025</v>
          </cell>
          <cell r="H216" t="str">
            <v/>
          </cell>
          <cell r="I216">
            <v>0</v>
          </cell>
          <cell r="J216" t="str">
            <v>טיוט</v>
          </cell>
          <cell r="K216">
            <v>0</v>
          </cell>
          <cell r="L216" t="str">
            <v/>
          </cell>
          <cell r="M216">
            <v>18121</v>
          </cell>
          <cell r="N216" t="str">
            <v>לא מוקפא</v>
          </cell>
          <cell r="O216">
            <v>200000</v>
          </cell>
          <cell r="P216">
            <v>100000</v>
          </cell>
        </row>
        <row r="217">
          <cell r="B217">
            <v>1001907443</v>
          </cell>
          <cell r="C217" t="str">
            <v>פעילות שוטפת רמת חן השקמה 2025</v>
          </cell>
          <cell r="D217">
            <v>580163491</v>
          </cell>
          <cell r="E217" t="str">
            <v>אגודת מכבי רמת - חן - השקמה (ע"ר)</v>
          </cell>
          <cell r="F217">
            <v>0</v>
          </cell>
          <cell r="G217">
            <v>2025</v>
          </cell>
          <cell r="H217" t="str">
            <v/>
          </cell>
          <cell r="I217">
            <v>0</v>
          </cell>
          <cell r="J217" t="str">
            <v>טיוט</v>
          </cell>
          <cell r="K217">
            <v>0</v>
          </cell>
          <cell r="L217" t="str">
            <v/>
          </cell>
          <cell r="M217">
            <v>18121</v>
          </cell>
          <cell r="N217" t="str">
            <v>לא מוקפא</v>
          </cell>
          <cell r="O217">
            <v>300000</v>
          </cell>
          <cell r="P217">
            <v>200000</v>
          </cell>
        </row>
        <row r="218">
          <cell r="B218">
            <v>1001907447</v>
          </cell>
          <cell r="C218" t="str">
            <v>תמיכה שוטפת 2025</v>
          </cell>
          <cell r="D218">
            <v>580253904</v>
          </cell>
          <cell r="E218" t="str">
            <v>עמותת קראטה שוטוקאן ישראל ע"ש גיישי</v>
          </cell>
          <cell r="F218">
            <v>0</v>
          </cell>
          <cell r="G218">
            <v>2025</v>
          </cell>
          <cell r="H218" t="str">
            <v/>
          </cell>
          <cell r="I218">
            <v>0</v>
          </cell>
          <cell r="J218" t="str">
            <v>טיוט</v>
          </cell>
          <cell r="K218">
            <v>0</v>
          </cell>
          <cell r="L218" t="str">
            <v/>
          </cell>
          <cell r="M218">
            <v>18121</v>
          </cell>
          <cell r="N218" t="str">
            <v>לא מוקפא</v>
          </cell>
          <cell r="O218">
            <v>70000</v>
          </cell>
          <cell r="P218">
            <v>50000</v>
          </cell>
        </row>
        <row r="219">
          <cell r="B219">
            <v>1001907455</v>
          </cell>
          <cell r="C219" t="str">
            <v>תקצוב שוטף</v>
          </cell>
          <cell r="D219">
            <v>580627669</v>
          </cell>
          <cell r="E219" t="str">
            <v>פאוור קלאב עמותה לקידום הספורט בסח'</v>
          </cell>
          <cell r="F219">
            <v>0</v>
          </cell>
          <cell r="G219">
            <v>2025</v>
          </cell>
          <cell r="H219" t="str">
            <v/>
          </cell>
          <cell r="I219">
            <v>0</v>
          </cell>
          <cell r="J219" t="str">
            <v>טיוט</v>
          </cell>
          <cell r="K219">
            <v>0</v>
          </cell>
          <cell r="L219" t="str">
            <v/>
          </cell>
          <cell r="M219">
            <v>18121</v>
          </cell>
          <cell r="N219" t="str">
            <v>לא מוקפא</v>
          </cell>
          <cell r="O219">
            <v>450000</v>
          </cell>
          <cell r="P219">
            <v>200000</v>
          </cell>
        </row>
        <row r="220">
          <cell r="B220">
            <v>1001907482</v>
          </cell>
          <cell r="C220" t="str">
            <v>תמיכה בפעילות תחרותית</v>
          </cell>
          <cell r="D220">
            <v>580599660</v>
          </cell>
          <cell r="E220" t="str">
            <v>עמותת כפפות הזהב לאומנות לחימה - סח</v>
          </cell>
          <cell r="F220">
            <v>0</v>
          </cell>
          <cell r="G220">
            <v>2025</v>
          </cell>
          <cell r="H220" t="str">
            <v/>
          </cell>
          <cell r="I220">
            <v>0</v>
          </cell>
          <cell r="J220" t="str">
            <v>טיוט</v>
          </cell>
          <cell r="K220">
            <v>0</v>
          </cell>
          <cell r="L220" t="str">
            <v/>
          </cell>
          <cell r="M220">
            <v>18121</v>
          </cell>
          <cell r="N220" t="str">
            <v>לא מוקפא</v>
          </cell>
          <cell r="O220">
            <v>1000000</v>
          </cell>
          <cell r="P220">
            <v>500000</v>
          </cell>
        </row>
        <row r="221">
          <cell r="B221">
            <v>1001907486</v>
          </cell>
          <cell r="C221" t="str">
            <v>תמיכה שוטפת 2025</v>
          </cell>
          <cell r="D221">
            <v>580642858</v>
          </cell>
          <cell r="E221" t="str">
            <v>לין סווימנג כפר קרע והמשולש (ע''ר)</v>
          </cell>
          <cell r="F221">
            <v>0</v>
          </cell>
          <cell r="G221">
            <v>2025</v>
          </cell>
          <cell r="H221" t="str">
            <v/>
          </cell>
          <cell r="I221">
            <v>0</v>
          </cell>
          <cell r="J221" t="str">
            <v>טיוט</v>
          </cell>
          <cell r="K221">
            <v>0</v>
          </cell>
          <cell r="L221" t="str">
            <v/>
          </cell>
          <cell r="M221">
            <v>18121</v>
          </cell>
          <cell r="N221" t="str">
            <v>לא מוקפא</v>
          </cell>
          <cell r="O221">
            <v>400000</v>
          </cell>
          <cell r="P221">
            <v>200000</v>
          </cell>
        </row>
        <row r="222">
          <cell r="B222">
            <v>1001907500</v>
          </cell>
          <cell r="C222" t="str">
            <v>פעילות שוטפת 2025</v>
          </cell>
          <cell r="D222">
            <v>580476075</v>
          </cell>
          <cell r="E222" t="str">
            <v>עמותה לקידום הספורט והתרבות בכפר כא</v>
          </cell>
          <cell r="F222">
            <v>0</v>
          </cell>
          <cell r="G222">
            <v>2025</v>
          </cell>
          <cell r="H222" t="str">
            <v/>
          </cell>
          <cell r="I222">
            <v>0</v>
          </cell>
          <cell r="J222" t="str">
            <v>טיוט</v>
          </cell>
          <cell r="K222">
            <v>0</v>
          </cell>
          <cell r="L222" t="str">
            <v/>
          </cell>
          <cell r="M222">
            <v>18121</v>
          </cell>
          <cell r="N222" t="str">
            <v>לא מוקפא</v>
          </cell>
          <cell r="O222">
            <v>515000</v>
          </cell>
          <cell r="P222">
            <v>150000</v>
          </cell>
        </row>
        <row r="223">
          <cell r="B223">
            <v>1001907509</v>
          </cell>
          <cell r="C223" t="str">
            <v>פעילות שוטפת בשומרון ובנימין 2025</v>
          </cell>
          <cell r="D223">
            <v>580706687</v>
          </cell>
          <cell r="E223" t="str">
            <v>העמותה לקידום הספורט בשומרון ובנימי</v>
          </cell>
          <cell r="F223">
            <v>0</v>
          </cell>
          <cell r="G223">
            <v>2025</v>
          </cell>
          <cell r="H223" t="str">
            <v/>
          </cell>
          <cell r="I223">
            <v>0</v>
          </cell>
          <cell r="J223" t="str">
            <v>טיוט</v>
          </cell>
          <cell r="K223">
            <v>0</v>
          </cell>
          <cell r="L223" t="str">
            <v/>
          </cell>
          <cell r="M223">
            <v>18121</v>
          </cell>
          <cell r="N223" t="str">
            <v>לא מוקפא</v>
          </cell>
          <cell r="O223">
            <v>300000</v>
          </cell>
          <cell r="P223">
            <v>200000</v>
          </cell>
        </row>
        <row r="224">
          <cell r="B224">
            <v>1001907584</v>
          </cell>
          <cell r="C224" t="str">
            <v>תמיכה אגודות ספורט - מאמנים 2025</v>
          </cell>
          <cell r="D224">
            <v>580659456</v>
          </cell>
          <cell r="E224" t="str">
            <v>כדורגל נשים רעננה (ע"ר)</v>
          </cell>
          <cell r="F224">
            <v>0</v>
          </cell>
          <cell r="G224">
            <v>2025</v>
          </cell>
          <cell r="H224" t="str">
            <v/>
          </cell>
          <cell r="I224">
            <v>0</v>
          </cell>
          <cell r="J224" t="str">
            <v>טיוט</v>
          </cell>
          <cell r="K224">
            <v>0</v>
          </cell>
          <cell r="L224" t="str">
            <v/>
          </cell>
          <cell r="M224">
            <v>18121</v>
          </cell>
          <cell r="N224" t="str">
            <v>לא מוקפא</v>
          </cell>
          <cell r="O224">
            <v>4000000</v>
          </cell>
          <cell r="P224">
            <v>300000</v>
          </cell>
        </row>
        <row r="225">
          <cell r="B225">
            <v>1001907585</v>
          </cell>
          <cell r="C225" t="str">
            <v>תמיכה בפעילות הקליעה של העמותה</v>
          </cell>
          <cell r="D225">
            <v>580332799</v>
          </cell>
          <cell r="E225" t="str">
            <v>מועדון "אלון" (ע"ר)</v>
          </cell>
          <cell r="F225">
            <v>0</v>
          </cell>
          <cell r="G225">
            <v>2025</v>
          </cell>
          <cell r="H225" t="str">
            <v/>
          </cell>
          <cell r="I225">
            <v>0</v>
          </cell>
          <cell r="J225" t="str">
            <v>טיוט</v>
          </cell>
          <cell r="K225">
            <v>0</v>
          </cell>
          <cell r="L225" t="str">
            <v/>
          </cell>
          <cell r="M225">
            <v>18121</v>
          </cell>
          <cell r="N225" t="str">
            <v>לא מוקפא</v>
          </cell>
          <cell r="O225">
            <v>1000000</v>
          </cell>
          <cell r="P225">
            <v>80000</v>
          </cell>
        </row>
        <row r="226">
          <cell r="B226">
            <v>1001907622</v>
          </cell>
          <cell r="C226" t="str">
            <v>שוטף באגודות 2025</v>
          </cell>
          <cell r="D226">
            <v>580376507</v>
          </cell>
          <cell r="E226" t="str">
            <v>מועדון הספורט - מכבי צעירי אשקלון (</v>
          </cell>
          <cell r="F226">
            <v>0</v>
          </cell>
          <cell r="G226">
            <v>2025</v>
          </cell>
          <cell r="H226" t="str">
            <v/>
          </cell>
          <cell r="I226">
            <v>0</v>
          </cell>
          <cell r="J226" t="str">
            <v>טיוט</v>
          </cell>
          <cell r="K226">
            <v>0</v>
          </cell>
          <cell r="L226" t="str">
            <v/>
          </cell>
          <cell r="M226">
            <v>18121</v>
          </cell>
          <cell r="N226" t="str">
            <v>לא מוקפא</v>
          </cell>
          <cell r="O226">
            <v>2000000</v>
          </cell>
          <cell r="P226">
            <v>1000000</v>
          </cell>
        </row>
        <row r="227">
          <cell r="B227">
            <v>1001907680</v>
          </cell>
          <cell r="C227" t="str">
            <v>אליצור גוש עציון 2025- הקצבות שוטפות</v>
          </cell>
          <cell r="D227">
            <v>580490860</v>
          </cell>
          <cell r="E227" t="str">
            <v>העמותה לקידום הכדורסל בגוש עציון בא</v>
          </cell>
          <cell r="F227">
            <v>0</v>
          </cell>
          <cell r="G227">
            <v>2025</v>
          </cell>
          <cell r="H227" t="str">
            <v/>
          </cell>
          <cell r="I227">
            <v>0</v>
          </cell>
          <cell r="J227" t="str">
            <v>טיוט</v>
          </cell>
          <cell r="K227">
            <v>0</v>
          </cell>
          <cell r="L227" t="str">
            <v/>
          </cell>
          <cell r="M227">
            <v>18121</v>
          </cell>
          <cell r="N227" t="str">
            <v>לא מוקפא</v>
          </cell>
          <cell r="O227">
            <v>3000000</v>
          </cell>
          <cell r="P227">
            <v>1000000</v>
          </cell>
        </row>
        <row r="228">
          <cell r="B228">
            <v>1001907688</v>
          </cell>
          <cell r="C228" t="str">
            <v>תמיכה באיגודי ספורט</v>
          </cell>
          <cell r="D228">
            <v>580756419</v>
          </cell>
          <cell r="E228" t="str">
            <v>מועדון אגרוף טריפל וי (ע"ר)</v>
          </cell>
          <cell r="F228">
            <v>0</v>
          </cell>
          <cell r="G228">
            <v>2025</v>
          </cell>
          <cell r="H228" t="str">
            <v/>
          </cell>
          <cell r="I228">
            <v>0</v>
          </cell>
          <cell r="J228" t="str">
            <v>טיוט</v>
          </cell>
          <cell r="K228">
            <v>0</v>
          </cell>
          <cell r="L228" t="str">
            <v/>
          </cell>
          <cell r="M228">
            <v>18121</v>
          </cell>
          <cell r="N228" t="str">
            <v>לא מוקפא</v>
          </cell>
          <cell r="O228">
            <v>1000000</v>
          </cell>
          <cell r="P228">
            <v>300000</v>
          </cell>
        </row>
        <row r="229">
          <cell r="B229">
            <v>1001907701</v>
          </cell>
          <cell r="C229" t="str">
            <v>שוטף אגודות 2025</v>
          </cell>
          <cell r="D229">
            <v>580521664</v>
          </cell>
          <cell r="E229" t="str">
            <v>מכבי נחלת יצחק ת"א (ע"ר)</v>
          </cell>
          <cell r="F229">
            <v>0</v>
          </cell>
          <cell r="G229">
            <v>2025</v>
          </cell>
          <cell r="H229" t="str">
            <v/>
          </cell>
          <cell r="I229">
            <v>0</v>
          </cell>
          <cell r="J229" t="str">
            <v>טיוט</v>
          </cell>
          <cell r="K229">
            <v>0</v>
          </cell>
          <cell r="L229" t="str">
            <v/>
          </cell>
          <cell r="M229">
            <v>18121</v>
          </cell>
          <cell r="N229" t="str">
            <v>לא מוקפא</v>
          </cell>
          <cell r="O229">
            <v>2000000</v>
          </cell>
          <cell r="P229">
            <v>1000000</v>
          </cell>
        </row>
        <row r="230">
          <cell r="B230">
            <v>1001907725</v>
          </cell>
          <cell r="C230" t="str">
            <v>תמיכה באגודות ספורט</v>
          </cell>
          <cell r="D230">
            <v>580470235</v>
          </cell>
          <cell r="E230" t="str">
            <v>"סחלבים" - העמותה העירונית למתנ"ס מ</v>
          </cell>
          <cell r="F230">
            <v>0</v>
          </cell>
          <cell r="G230">
            <v>2025</v>
          </cell>
          <cell r="H230" t="str">
            <v/>
          </cell>
          <cell r="I230">
            <v>0</v>
          </cell>
          <cell r="J230" t="str">
            <v>טיוט</v>
          </cell>
          <cell r="K230">
            <v>0</v>
          </cell>
          <cell r="L230" t="str">
            <v/>
          </cell>
          <cell r="M230">
            <v>18121</v>
          </cell>
          <cell r="N230" t="str">
            <v>לא מוקפא</v>
          </cell>
          <cell r="O230">
            <v>1000000</v>
          </cell>
          <cell r="P230">
            <v>250000</v>
          </cell>
        </row>
        <row r="231">
          <cell r="B231">
            <v>1001907753</v>
          </cell>
          <cell r="C231" t="str">
            <v>סיוע לפעילות ספורט</v>
          </cell>
          <cell r="D231">
            <v>580472546</v>
          </cell>
          <cell r="E231" t="str">
            <v>העמותה לקידום הספורט באזור (ע"ר)</v>
          </cell>
          <cell r="F231">
            <v>0</v>
          </cell>
          <cell r="G231">
            <v>2025</v>
          </cell>
          <cell r="H231" t="str">
            <v/>
          </cell>
          <cell r="I231">
            <v>0</v>
          </cell>
          <cell r="J231" t="str">
            <v>טיוט</v>
          </cell>
          <cell r="K231">
            <v>0</v>
          </cell>
          <cell r="L231" t="str">
            <v/>
          </cell>
          <cell r="M231">
            <v>18121</v>
          </cell>
          <cell r="N231" t="str">
            <v>לא מוקפא</v>
          </cell>
          <cell r="O231">
            <v>1500000</v>
          </cell>
          <cell r="P231">
            <v>125000</v>
          </cell>
        </row>
        <row r="232">
          <cell r="B232">
            <v>1001907768</v>
          </cell>
          <cell r="C232" t="str">
            <v>תמיכה בטניס שולחן</v>
          </cell>
          <cell r="D232">
            <v>580280907</v>
          </cell>
          <cell r="E232" t="str">
            <v>מועדון טניס שולחן הפועל כפר סבא (ע</v>
          </cell>
          <cell r="F232">
            <v>0</v>
          </cell>
          <cell r="G232">
            <v>2025</v>
          </cell>
          <cell r="H232" t="str">
            <v/>
          </cell>
          <cell r="I232">
            <v>0</v>
          </cell>
          <cell r="J232" t="str">
            <v>טיוט</v>
          </cell>
          <cell r="K232">
            <v>0</v>
          </cell>
          <cell r="L232" t="str">
            <v/>
          </cell>
          <cell r="M232">
            <v>18121</v>
          </cell>
          <cell r="N232" t="str">
            <v>לא מוקפא</v>
          </cell>
          <cell r="O232">
            <v>68405</v>
          </cell>
          <cell r="P232">
            <v>10000</v>
          </cell>
        </row>
        <row r="233">
          <cell r="B233">
            <v>1001907774</v>
          </cell>
          <cell r="C233" t="str">
            <v>תמיכה שוטפת</v>
          </cell>
          <cell r="D233">
            <v>580635498</v>
          </cell>
          <cell r="E233" t="str">
            <v>איילות לקידום ספורט הסאפ (ע''ר)</v>
          </cell>
          <cell r="F233">
            <v>0</v>
          </cell>
          <cell r="G233">
            <v>2025</v>
          </cell>
          <cell r="H233" t="str">
            <v/>
          </cell>
          <cell r="I233">
            <v>0</v>
          </cell>
          <cell r="J233" t="str">
            <v>טיוט</v>
          </cell>
          <cell r="K233">
            <v>0</v>
          </cell>
          <cell r="L233" t="str">
            <v/>
          </cell>
          <cell r="M233">
            <v>18121</v>
          </cell>
          <cell r="N233" t="str">
            <v>לא מוקפא</v>
          </cell>
          <cell r="O233">
            <v>300000</v>
          </cell>
          <cell r="P233">
            <v>100000</v>
          </cell>
        </row>
        <row r="234">
          <cell r="B234">
            <v>1001907793</v>
          </cell>
          <cell r="C234" t="str">
            <v>תמיכה באגודות ספורט שוטף לפי סעיף 3 א'</v>
          </cell>
          <cell r="D234">
            <v>580543296</v>
          </cell>
          <cell r="E234" t="str">
            <v>איחוד בני ג'ת (ע"ר)</v>
          </cell>
          <cell r="F234">
            <v>0</v>
          </cell>
          <cell r="G234">
            <v>2025</v>
          </cell>
          <cell r="H234" t="str">
            <v/>
          </cell>
          <cell r="I234">
            <v>0</v>
          </cell>
          <cell r="J234" t="str">
            <v>טיוט</v>
          </cell>
          <cell r="K234">
            <v>0</v>
          </cell>
          <cell r="L234" t="str">
            <v/>
          </cell>
          <cell r="M234">
            <v>18121</v>
          </cell>
          <cell r="N234" t="str">
            <v>לא מוקפא</v>
          </cell>
          <cell r="O234">
            <v>1000000</v>
          </cell>
          <cell r="P234">
            <v>250000</v>
          </cell>
        </row>
        <row r="235">
          <cell r="B235">
            <v>1001907802</v>
          </cell>
          <cell r="C235" t="str">
            <v>תמיכה בפעילות שוטפת של האגודה לשנת 2025</v>
          </cell>
          <cell r="D235">
            <v>580679843</v>
          </cell>
          <cell r="E235" t="str">
            <v>פיתוח הספורט ברחובות והשפלה (ע"ר)</v>
          </cell>
          <cell r="F235">
            <v>0</v>
          </cell>
          <cell r="G235">
            <v>2025</v>
          </cell>
          <cell r="H235" t="str">
            <v/>
          </cell>
          <cell r="I235">
            <v>0</v>
          </cell>
          <cell r="J235" t="str">
            <v>טיוט</v>
          </cell>
          <cell r="K235">
            <v>0</v>
          </cell>
          <cell r="L235" t="str">
            <v/>
          </cell>
          <cell r="M235">
            <v>18121</v>
          </cell>
          <cell r="N235" t="str">
            <v>לא מוקפא</v>
          </cell>
          <cell r="O235">
            <v>150000</v>
          </cell>
          <cell r="P235">
            <v>20000</v>
          </cell>
        </row>
        <row r="236">
          <cell r="B236">
            <v>1001907810</v>
          </cell>
          <cell r="C236" t="str">
            <v>כדורגל הפועל בני פקיעין וכדורסל נשים</v>
          </cell>
          <cell r="D236">
            <v>580720670</v>
          </cell>
          <cell r="E236" t="str">
            <v>דרב אלעין (ע"ר)</v>
          </cell>
          <cell r="F236">
            <v>0</v>
          </cell>
          <cell r="G236">
            <v>2025</v>
          </cell>
          <cell r="H236" t="str">
            <v/>
          </cell>
          <cell r="I236">
            <v>0</v>
          </cell>
          <cell r="J236" t="str">
            <v>טיוט</v>
          </cell>
          <cell r="K236">
            <v>0</v>
          </cell>
          <cell r="L236" t="str">
            <v/>
          </cell>
          <cell r="M236">
            <v>18121</v>
          </cell>
          <cell r="N236" t="str">
            <v>לא מוקפא</v>
          </cell>
          <cell r="O236">
            <v>350000</v>
          </cell>
          <cell r="P236">
            <v>245000</v>
          </cell>
        </row>
        <row r="237">
          <cell r="B237">
            <v>1001907823</v>
          </cell>
          <cell r="C237" t="str">
            <v>תמיכה שוטפת לעמותה</v>
          </cell>
          <cell r="D237">
            <v>580766418</v>
          </cell>
          <cell r="E237" t="str">
            <v>מועדון כדורגל הפועל פסוטה (ע"ר)</v>
          </cell>
          <cell r="F237">
            <v>0</v>
          </cell>
          <cell r="G237">
            <v>2025</v>
          </cell>
          <cell r="H237" t="str">
            <v/>
          </cell>
          <cell r="I237">
            <v>0</v>
          </cell>
          <cell r="J237" t="str">
            <v>טיוט</v>
          </cell>
          <cell r="K237">
            <v>0</v>
          </cell>
          <cell r="L237" t="str">
            <v/>
          </cell>
          <cell r="M237">
            <v>18121</v>
          </cell>
          <cell r="N237" t="str">
            <v>לא מוקפא</v>
          </cell>
          <cell r="O237">
            <v>250000</v>
          </cell>
          <cell r="P237">
            <v>150000</v>
          </cell>
        </row>
        <row r="238">
          <cell r="B238">
            <v>1001907866</v>
          </cell>
          <cell r="C238" t="str">
            <v>תמיכה עבור אגודות השחמט בלבד</v>
          </cell>
          <cell r="D238">
            <v>580216372</v>
          </cell>
          <cell r="E238" t="str">
            <v>"רגעים"- עמותה לחינוך בלתי פורמלי ב</v>
          </cell>
          <cell r="F238">
            <v>0</v>
          </cell>
          <cell r="G238">
            <v>2025</v>
          </cell>
          <cell r="H238" t="str">
            <v/>
          </cell>
          <cell r="I238">
            <v>0</v>
          </cell>
          <cell r="J238" t="str">
            <v>טיוט</v>
          </cell>
          <cell r="K238">
            <v>0</v>
          </cell>
          <cell r="L238" t="str">
            <v/>
          </cell>
          <cell r="M238">
            <v>18121</v>
          </cell>
          <cell r="N238" t="str">
            <v>לא מוקפא</v>
          </cell>
          <cell r="O238">
            <v>270000</v>
          </cell>
          <cell r="P238">
            <v>50000</v>
          </cell>
        </row>
        <row r="239">
          <cell r="B239">
            <v>1001907910</v>
          </cell>
          <cell r="C239" t="str">
            <v>שוטף פעילות ספורט מרכז צומחים ביחד תרבוץ</v>
          </cell>
          <cell r="D239">
            <v>580738367</v>
          </cell>
          <cell r="E239" t="str">
            <v>מרכז צומחים ביחד לתרבות וספורט אכסא</v>
          </cell>
          <cell r="F239">
            <v>0</v>
          </cell>
          <cell r="G239">
            <v>2025</v>
          </cell>
          <cell r="H239" t="str">
            <v/>
          </cell>
          <cell r="I239">
            <v>0</v>
          </cell>
          <cell r="J239" t="str">
            <v>טיוט</v>
          </cell>
          <cell r="K239">
            <v>0</v>
          </cell>
          <cell r="L239" t="str">
            <v/>
          </cell>
          <cell r="M239">
            <v>18121</v>
          </cell>
          <cell r="N239" t="str">
            <v>לא מוקפא</v>
          </cell>
          <cell r="O239">
            <v>550000</v>
          </cell>
          <cell r="P239">
            <v>350000</v>
          </cell>
        </row>
        <row r="240">
          <cell r="B240">
            <v>1001907911</v>
          </cell>
          <cell r="C240" t="str">
            <v>תמיכה שוטפת</v>
          </cell>
          <cell r="D240">
            <v>580549830</v>
          </cell>
          <cell r="E240" t="str">
            <v>מועדון ירושחמט (ע"ר)</v>
          </cell>
          <cell r="F240">
            <v>0</v>
          </cell>
          <cell r="G240">
            <v>2025</v>
          </cell>
          <cell r="H240" t="str">
            <v/>
          </cell>
          <cell r="I240">
            <v>0</v>
          </cell>
          <cell r="J240" t="str">
            <v>טיוט</v>
          </cell>
          <cell r="K240">
            <v>0</v>
          </cell>
          <cell r="L240" t="str">
            <v/>
          </cell>
          <cell r="M240">
            <v>18121</v>
          </cell>
          <cell r="N240" t="str">
            <v>לא מוקפא</v>
          </cell>
          <cell r="O240">
            <v>800000</v>
          </cell>
          <cell r="P240">
            <v>100000</v>
          </cell>
        </row>
        <row r="241">
          <cell r="B241">
            <v>1001907917</v>
          </cell>
          <cell r="C241" t="str">
            <v>פעילות שוטפת 2025</v>
          </cell>
          <cell r="D241">
            <v>580629962</v>
          </cell>
          <cell r="E241" t="str">
            <v>מועדון קליעה נשק הצפון (ע"ר)</v>
          </cell>
          <cell r="F241">
            <v>0</v>
          </cell>
          <cell r="G241">
            <v>2025</v>
          </cell>
          <cell r="H241" t="str">
            <v/>
          </cell>
          <cell r="I241">
            <v>0</v>
          </cell>
          <cell r="J241" t="str">
            <v>טיוט</v>
          </cell>
          <cell r="K241">
            <v>0</v>
          </cell>
          <cell r="L241" t="str">
            <v/>
          </cell>
          <cell r="M241">
            <v>18121</v>
          </cell>
          <cell r="N241" t="str">
            <v>לא מוקפא</v>
          </cell>
          <cell r="O241">
            <v>80000</v>
          </cell>
          <cell r="P241">
            <v>50000</v>
          </cell>
        </row>
        <row r="242">
          <cell r="B242">
            <v>1001907931</v>
          </cell>
          <cell r="C242" t="str">
            <v>טניס שולחן נס ציונה 2025</v>
          </cell>
          <cell r="D242">
            <v>580395853</v>
          </cell>
          <cell r="E242" t="str">
            <v>עמותת טניס שולחן נס-ציונה (ע"ר)</v>
          </cell>
          <cell r="F242">
            <v>0</v>
          </cell>
          <cell r="G242">
            <v>2025</v>
          </cell>
          <cell r="H242" t="str">
            <v/>
          </cell>
          <cell r="I242">
            <v>0</v>
          </cell>
          <cell r="J242" t="str">
            <v>טיוט</v>
          </cell>
          <cell r="K242">
            <v>0</v>
          </cell>
          <cell r="L242" t="str">
            <v/>
          </cell>
          <cell r="M242">
            <v>18121</v>
          </cell>
          <cell r="N242" t="str">
            <v>לא מוקפא</v>
          </cell>
          <cell r="O242">
            <v>700000</v>
          </cell>
          <cell r="P242">
            <v>200000</v>
          </cell>
        </row>
        <row r="243">
          <cell r="B243">
            <v>1001908043</v>
          </cell>
          <cell r="C243" t="str">
            <v>תמיכה שוטפת 2025</v>
          </cell>
          <cell r="D243">
            <v>580534246</v>
          </cell>
          <cell r="E243" t="str">
            <v>הפועל בני זלפה מעלה עירון (ע"ר)</v>
          </cell>
          <cell r="F243">
            <v>0</v>
          </cell>
          <cell r="G243">
            <v>2025</v>
          </cell>
          <cell r="H243" t="str">
            <v/>
          </cell>
          <cell r="I243">
            <v>0</v>
          </cell>
          <cell r="J243" t="str">
            <v>טיוט</v>
          </cell>
          <cell r="K243">
            <v>0</v>
          </cell>
          <cell r="L243" t="str">
            <v/>
          </cell>
          <cell r="M243">
            <v>18121</v>
          </cell>
          <cell r="N243" t="str">
            <v>לא מוקפא</v>
          </cell>
          <cell r="O243">
            <v>500000</v>
          </cell>
          <cell r="P243">
            <v>200000</v>
          </cell>
        </row>
        <row r="244">
          <cell r="B244">
            <v>1001908196</v>
          </cell>
          <cell r="C244" t="str">
            <v>תמיכה שוטפת 2025</v>
          </cell>
          <cell r="D244">
            <v>580615219</v>
          </cell>
          <cell r="E244" t="str">
            <v>יורו ספורט סקול לכדורגל יפיע (ע"ר)</v>
          </cell>
          <cell r="F244">
            <v>0</v>
          </cell>
          <cell r="G244">
            <v>2025</v>
          </cell>
          <cell r="H244" t="str">
            <v/>
          </cell>
          <cell r="I244">
            <v>0</v>
          </cell>
          <cell r="J244" t="str">
            <v>טיוט</v>
          </cell>
          <cell r="K244">
            <v>0</v>
          </cell>
          <cell r="L244" t="str">
            <v/>
          </cell>
          <cell r="M244">
            <v>18121</v>
          </cell>
          <cell r="N244" t="str">
            <v>לא מוקפא</v>
          </cell>
          <cell r="O244">
            <v>400000</v>
          </cell>
          <cell r="P244">
            <v>300000</v>
          </cell>
        </row>
        <row r="245">
          <cell r="B245">
            <v>1001908242</v>
          </cell>
          <cell r="C245" t="str">
            <v>תמיכה שוטפת 2025</v>
          </cell>
          <cell r="D245">
            <v>580761377</v>
          </cell>
          <cell r="E245" t="str">
            <v>חרשים כפר קאסם מאוחדים (ע"ר)</v>
          </cell>
          <cell r="F245">
            <v>0</v>
          </cell>
          <cell r="G245">
            <v>2025</v>
          </cell>
          <cell r="H245" t="str">
            <v/>
          </cell>
          <cell r="I245">
            <v>0</v>
          </cell>
          <cell r="J245" t="str">
            <v>טיוט</v>
          </cell>
          <cell r="K245">
            <v>0</v>
          </cell>
          <cell r="L245" t="str">
            <v/>
          </cell>
          <cell r="M245">
            <v>18121</v>
          </cell>
          <cell r="N245" t="str">
            <v>לא מוקפא</v>
          </cell>
          <cell r="O245">
            <v>300000</v>
          </cell>
          <cell r="P245">
            <v>200000</v>
          </cell>
        </row>
        <row r="246">
          <cell r="B246">
            <v>1001908296</v>
          </cell>
          <cell r="C246" t="str">
            <v>פעילות שוטפת 2025</v>
          </cell>
          <cell r="D246">
            <v>580763381</v>
          </cell>
          <cell r="E246" t="str">
            <v>הפועל ספורטאי המחר גן יבנה והסביבה</v>
          </cell>
          <cell r="F246">
            <v>0</v>
          </cell>
          <cell r="G246">
            <v>2025</v>
          </cell>
          <cell r="H246" t="str">
            <v/>
          </cell>
          <cell r="I246">
            <v>0</v>
          </cell>
          <cell r="J246" t="str">
            <v>טיוט</v>
          </cell>
          <cell r="K246">
            <v>0</v>
          </cell>
          <cell r="L246" t="str">
            <v/>
          </cell>
          <cell r="M246">
            <v>18121</v>
          </cell>
          <cell r="N246" t="str">
            <v>לא מוקפא</v>
          </cell>
          <cell r="O246">
            <v>55000</v>
          </cell>
          <cell r="P246">
            <v>50000</v>
          </cell>
        </row>
        <row r="247">
          <cell r="B247">
            <v>1001908305</v>
          </cell>
          <cell r="C247" t="str">
            <v>פעילות שוטפת 2025</v>
          </cell>
          <cell r="D247">
            <v>580676260</v>
          </cell>
          <cell r="E247" t="str">
            <v>עתיד הספורט באשדוד והסביבה (ע"ר)</v>
          </cell>
          <cell r="F247">
            <v>0</v>
          </cell>
          <cell r="G247">
            <v>2025</v>
          </cell>
          <cell r="H247" t="str">
            <v/>
          </cell>
          <cell r="I247">
            <v>0</v>
          </cell>
          <cell r="J247" t="str">
            <v>טיוט</v>
          </cell>
          <cell r="K247">
            <v>0</v>
          </cell>
          <cell r="L247" t="str">
            <v/>
          </cell>
          <cell r="M247">
            <v>18121</v>
          </cell>
          <cell r="N247" t="str">
            <v>לא מוקפא</v>
          </cell>
          <cell r="O247">
            <v>55000</v>
          </cell>
          <cell r="P247">
            <v>50000</v>
          </cell>
        </row>
        <row r="248">
          <cell r="B248">
            <v>1001908403</v>
          </cell>
          <cell r="C248" t="str">
            <v>ג'ודו ירושלים 2025</v>
          </cell>
          <cell r="D248">
            <v>580111052</v>
          </cell>
          <cell r="E248" t="str">
            <v>האגודה לג'ודו ואומנויות ההתגוננות ב</v>
          </cell>
          <cell r="F248">
            <v>0</v>
          </cell>
          <cell r="G248">
            <v>2025</v>
          </cell>
          <cell r="H248" t="str">
            <v/>
          </cell>
          <cell r="I248">
            <v>0</v>
          </cell>
          <cell r="J248" t="str">
            <v>טיוט</v>
          </cell>
          <cell r="K248">
            <v>0</v>
          </cell>
          <cell r="L248" t="str">
            <v/>
          </cell>
          <cell r="M248">
            <v>18121</v>
          </cell>
          <cell r="N248" t="str">
            <v>לא מוקפא</v>
          </cell>
          <cell r="O248">
            <v>1500000</v>
          </cell>
          <cell r="P248">
            <v>500000</v>
          </cell>
        </row>
        <row r="249">
          <cell r="B249">
            <v>1001908460</v>
          </cell>
          <cell r="C249" t="str">
            <v>,תמיכה שוטפת טרמפולינה 2025</v>
          </cell>
          <cell r="D249">
            <v>510662224</v>
          </cell>
          <cell r="E249" t="str">
            <v>מרכז קהילתי בשלומי עש גרין בע"מ (חל</v>
          </cell>
          <cell r="F249">
            <v>0</v>
          </cell>
          <cell r="G249">
            <v>2025</v>
          </cell>
          <cell r="H249" t="str">
            <v/>
          </cell>
          <cell r="I249">
            <v>0</v>
          </cell>
          <cell r="J249" t="str">
            <v>טיוט</v>
          </cell>
          <cell r="K249">
            <v>0</v>
          </cell>
          <cell r="L249" t="str">
            <v/>
          </cell>
          <cell r="M249">
            <v>18121</v>
          </cell>
          <cell r="N249" t="str">
            <v>לא מוקפא</v>
          </cell>
          <cell r="O249">
            <v>423000</v>
          </cell>
          <cell r="P249">
            <v>300000</v>
          </cell>
        </row>
        <row r="250">
          <cell r="B250">
            <v>1001908549</v>
          </cell>
          <cell r="C250" t="str">
            <v>פעילות שוטפת 2025</v>
          </cell>
          <cell r="D250">
            <v>580421972</v>
          </cell>
          <cell r="E250" t="str">
            <v>אחי עכו (ע"ר)</v>
          </cell>
          <cell r="F250">
            <v>0</v>
          </cell>
          <cell r="G250">
            <v>2025</v>
          </cell>
          <cell r="H250" t="str">
            <v/>
          </cell>
          <cell r="I250">
            <v>0</v>
          </cell>
          <cell r="J250" t="str">
            <v>טיוט</v>
          </cell>
          <cell r="K250">
            <v>0</v>
          </cell>
          <cell r="L250" t="str">
            <v/>
          </cell>
          <cell r="M250">
            <v>18121</v>
          </cell>
          <cell r="N250" t="str">
            <v>לא מוקפא</v>
          </cell>
          <cell r="O250">
            <v>165000</v>
          </cell>
          <cell r="P250">
            <v>150000</v>
          </cell>
        </row>
        <row r="251">
          <cell r="B251">
            <v>1001908698</v>
          </cell>
          <cell r="C251" t="str">
            <v>תמיכה באגודות ספורט 2025</v>
          </cell>
          <cell r="D251">
            <v>580231843</v>
          </cell>
          <cell r="E251" t="str">
            <v>הפועל רוכבי הנגב (ע"ר)</v>
          </cell>
          <cell r="F251">
            <v>0</v>
          </cell>
          <cell r="G251">
            <v>2025</v>
          </cell>
          <cell r="H251" t="str">
            <v/>
          </cell>
          <cell r="I251">
            <v>0</v>
          </cell>
          <cell r="J251" t="str">
            <v>טיוט</v>
          </cell>
          <cell r="K251">
            <v>0</v>
          </cell>
          <cell r="L251" t="str">
            <v/>
          </cell>
          <cell r="M251">
            <v>18121</v>
          </cell>
          <cell r="N251" t="str">
            <v>לא מוקפא</v>
          </cell>
          <cell r="O251">
            <v>100000</v>
          </cell>
          <cell r="P251">
            <v>20000</v>
          </cell>
        </row>
        <row r="252">
          <cell r="B252">
            <v>1001908712</v>
          </cell>
          <cell r="C252" t="str">
            <v>פעילות שוטפת מכבי חולון 2025</v>
          </cell>
          <cell r="D252">
            <v>580211712</v>
          </cell>
          <cell r="E252" t="str">
            <v>היכל הספורט מכבי חולון )ע"ר(</v>
          </cell>
          <cell r="F252">
            <v>0</v>
          </cell>
          <cell r="G252">
            <v>2025</v>
          </cell>
          <cell r="H252" t="str">
            <v/>
          </cell>
          <cell r="I252">
            <v>0</v>
          </cell>
          <cell r="J252" t="str">
            <v>טיוט</v>
          </cell>
          <cell r="K252">
            <v>0</v>
          </cell>
          <cell r="L252" t="str">
            <v/>
          </cell>
          <cell r="M252">
            <v>18121</v>
          </cell>
          <cell r="N252" t="str">
            <v>לא מוקפא</v>
          </cell>
          <cell r="O252">
            <v>300000</v>
          </cell>
          <cell r="P252">
            <v>200000</v>
          </cell>
        </row>
        <row r="253">
          <cell r="B253">
            <v>1001908776</v>
          </cell>
          <cell r="C253" t="str">
            <v>תמיכה שוטפת 2025</v>
          </cell>
          <cell r="D253">
            <v>512755596</v>
          </cell>
          <cell r="E253" t="str">
            <v>ריף מועדון צלילה בע"מ</v>
          </cell>
          <cell r="F253">
            <v>0</v>
          </cell>
          <cell r="G253">
            <v>2025</v>
          </cell>
          <cell r="H253" t="str">
            <v/>
          </cell>
          <cell r="I253">
            <v>0</v>
          </cell>
          <cell r="J253" t="str">
            <v>טיוט</v>
          </cell>
          <cell r="K253">
            <v>0</v>
          </cell>
          <cell r="L253" t="str">
            <v/>
          </cell>
          <cell r="M253">
            <v>18124</v>
          </cell>
          <cell r="N253" t="str">
            <v>לא מוקפא</v>
          </cell>
          <cell r="O253">
            <v>300000</v>
          </cell>
          <cell r="P253">
            <v>200000</v>
          </cell>
        </row>
        <row r="254">
          <cell r="B254">
            <v>1001908795</v>
          </cell>
          <cell r="C254" t="str">
            <v>תמיכה שוטפת 2025</v>
          </cell>
          <cell r="D254">
            <v>580410470</v>
          </cell>
          <cell r="E254" t="str">
            <v>אלאביד- מעלה עירון (ע"ר)</v>
          </cell>
          <cell r="F254">
            <v>0</v>
          </cell>
          <cell r="G254">
            <v>2025</v>
          </cell>
          <cell r="H254" t="str">
            <v/>
          </cell>
          <cell r="I254">
            <v>0</v>
          </cell>
          <cell r="J254" t="str">
            <v>טיוט</v>
          </cell>
          <cell r="K254">
            <v>0</v>
          </cell>
          <cell r="L254" t="str">
            <v/>
          </cell>
          <cell r="M254">
            <v>18121</v>
          </cell>
          <cell r="N254" t="str">
            <v>לא מוקפא</v>
          </cell>
          <cell r="O254">
            <v>300000</v>
          </cell>
          <cell r="P254">
            <v>200000</v>
          </cell>
        </row>
        <row r="255">
          <cell r="B255">
            <v>1001909000</v>
          </cell>
          <cell r="C255" t="str">
            <v>תמיכה שוטפת</v>
          </cell>
          <cell r="D255">
            <v>580612489</v>
          </cell>
          <cell r="E255" t="str">
            <v>צא במחול (ע"ר)</v>
          </cell>
          <cell r="F255">
            <v>0</v>
          </cell>
          <cell r="G255">
            <v>2025</v>
          </cell>
          <cell r="H255" t="str">
            <v/>
          </cell>
          <cell r="I255">
            <v>0</v>
          </cell>
          <cell r="J255" t="str">
            <v>טיוט</v>
          </cell>
          <cell r="K255">
            <v>0</v>
          </cell>
          <cell r="L255" t="str">
            <v/>
          </cell>
          <cell r="M255">
            <v>18121</v>
          </cell>
          <cell r="N255" t="str">
            <v>לא מוקפא</v>
          </cell>
          <cell r="O255">
            <v>100</v>
          </cell>
          <cell r="P255">
            <v>30</v>
          </cell>
        </row>
        <row r="256">
          <cell r="B256">
            <v>1001909013</v>
          </cell>
          <cell r="C256" t="str">
            <v>תמיכה שוטפת בפעילות העמותה בהפעלת קבוצה</v>
          </cell>
          <cell r="D256">
            <v>580745776</v>
          </cell>
          <cell r="E256" t="str">
            <v>מועדון בני עין מאהל (ע"ר)</v>
          </cell>
          <cell r="F256">
            <v>0</v>
          </cell>
          <cell r="G256">
            <v>2025</v>
          </cell>
          <cell r="H256" t="str">
            <v/>
          </cell>
          <cell r="I256">
            <v>0</v>
          </cell>
          <cell r="J256" t="str">
            <v>טיוט</v>
          </cell>
          <cell r="K256">
            <v>0</v>
          </cell>
          <cell r="L256" t="str">
            <v/>
          </cell>
          <cell r="M256">
            <v>18121</v>
          </cell>
          <cell r="N256" t="str">
            <v>לא מוקפא</v>
          </cell>
          <cell r="O256">
            <v>300000</v>
          </cell>
          <cell r="P256">
            <v>200000</v>
          </cell>
        </row>
        <row r="257">
          <cell r="B257">
            <v>1001909014</v>
          </cell>
          <cell r="C257" t="str">
            <v>הוצאות שוטפות</v>
          </cell>
          <cell r="D257">
            <v>580710721</v>
          </cell>
          <cell r="E257" t="str">
            <v>המרכז לרכיבה - נקודת מפגש (ע"ר)</v>
          </cell>
          <cell r="F257">
            <v>0</v>
          </cell>
          <cell r="G257">
            <v>2025</v>
          </cell>
          <cell r="H257" t="str">
            <v/>
          </cell>
          <cell r="I257">
            <v>0</v>
          </cell>
          <cell r="J257" t="str">
            <v>טיוט</v>
          </cell>
          <cell r="K257">
            <v>0</v>
          </cell>
          <cell r="L257" t="str">
            <v/>
          </cell>
          <cell r="M257">
            <v>18121</v>
          </cell>
          <cell r="N257" t="str">
            <v>לא מוקפא</v>
          </cell>
          <cell r="O257">
            <v>700000</v>
          </cell>
          <cell r="P257">
            <v>150000</v>
          </cell>
        </row>
        <row r="258">
          <cell r="B258">
            <v>1001909152</v>
          </cell>
          <cell r="C258" t="str">
            <v>תמיכה שוטפת 2025</v>
          </cell>
          <cell r="D258">
            <v>580779825</v>
          </cell>
          <cell r="E258" t="str">
            <v>כוכבי העתיד שפרעם (ע"ר)</v>
          </cell>
          <cell r="F258">
            <v>0</v>
          </cell>
          <cell r="G258">
            <v>2025</v>
          </cell>
          <cell r="H258" t="str">
            <v/>
          </cell>
          <cell r="I258">
            <v>0</v>
          </cell>
          <cell r="J258" t="str">
            <v>טיוט</v>
          </cell>
          <cell r="K258">
            <v>0</v>
          </cell>
          <cell r="L258" t="str">
            <v/>
          </cell>
          <cell r="M258">
            <v>18121</v>
          </cell>
          <cell r="N258" t="str">
            <v>לא מוקפא</v>
          </cell>
          <cell r="O258">
            <v>80000</v>
          </cell>
          <cell r="P258">
            <v>30000</v>
          </cell>
        </row>
        <row r="259">
          <cell r="B259">
            <v>1001909153</v>
          </cell>
          <cell r="C259" t="str">
            <v>תמיכה שוטפת 2025</v>
          </cell>
          <cell r="D259">
            <v>580766178</v>
          </cell>
          <cell r="E259" t="str">
            <v>איחוד בני אבטין- כדורגל (ע"ר)</v>
          </cell>
          <cell r="F259">
            <v>0</v>
          </cell>
          <cell r="G259">
            <v>2025</v>
          </cell>
          <cell r="H259" t="str">
            <v/>
          </cell>
          <cell r="I259">
            <v>0</v>
          </cell>
          <cell r="J259" t="str">
            <v>טיוט</v>
          </cell>
          <cell r="K259">
            <v>0</v>
          </cell>
          <cell r="L259" t="str">
            <v/>
          </cell>
          <cell r="M259">
            <v>18121</v>
          </cell>
          <cell r="N259" t="str">
            <v>לא מוקפא</v>
          </cell>
          <cell r="O259">
            <v>200000</v>
          </cell>
          <cell r="P259">
            <v>100000</v>
          </cell>
        </row>
        <row r="260">
          <cell r="B260">
            <v>1001909218</v>
          </cell>
          <cell r="C260" t="str">
            <v>פעילות שוטפת</v>
          </cell>
          <cell r="D260">
            <v>580574218</v>
          </cell>
          <cell r="E260" t="str">
            <v>דאבל פאנץ' (ע"ר)</v>
          </cell>
          <cell r="F260">
            <v>0</v>
          </cell>
          <cell r="G260">
            <v>2025</v>
          </cell>
          <cell r="H260" t="str">
            <v/>
          </cell>
          <cell r="I260">
            <v>0</v>
          </cell>
          <cell r="J260" t="str">
            <v>טיוט</v>
          </cell>
          <cell r="K260">
            <v>0</v>
          </cell>
          <cell r="L260" t="str">
            <v/>
          </cell>
          <cell r="M260">
            <v>18121</v>
          </cell>
          <cell r="N260" t="str">
            <v>לא מוקפא</v>
          </cell>
          <cell r="O260">
            <v>440000</v>
          </cell>
          <cell r="P260">
            <v>400000</v>
          </cell>
        </row>
        <row r="261">
          <cell r="B261">
            <v>1001909347</v>
          </cell>
          <cell r="C261" t="str">
            <v>תמיכה שוטפת 2025</v>
          </cell>
          <cell r="D261">
            <v>580449577</v>
          </cell>
          <cell r="E261" t="str">
            <v>עמותת ספורט בכפר בועיינה נוג'ידאת (</v>
          </cell>
          <cell r="F261">
            <v>0</v>
          </cell>
          <cell r="G261">
            <v>2025</v>
          </cell>
          <cell r="H261" t="str">
            <v/>
          </cell>
          <cell r="I261">
            <v>0</v>
          </cell>
          <cell r="J261" t="str">
            <v>טיוט</v>
          </cell>
          <cell r="K261">
            <v>0</v>
          </cell>
          <cell r="L261" t="str">
            <v/>
          </cell>
          <cell r="M261">
            <v>18121</v>
          </cell>
          <cell r="N261" t="str">
            <v>לא מוקפא</v>
          </cell>
          <cell r="O261">
            <v>450000</v>
          </cell>
          <cell r="P261">
            <v>250000</v>
          </cell>
        </row>
        <row r="262">
          <cell r="B262">
            <v>1001900177</v>
          </cell>
          <cell r="C262" t="str">
            <v>פעילות שוטפת אום אל פחם רגל 2025</v>
          </cell>
          <cell r="D262">
            <v>580543858</v>
          </cell>
          <cell r="E262" t="str">
            <v>עמותת הפועל אום אל פחם 1102 )ע"ר(</v>
          </cell>
          <cell r="F262">
            <v>0</v>
          </cell>
          <cell r="G262">
            <v>2025</v>
          </cell>
          <cell r="H262" t="str">
            <v/>
          </cell>
          <cell r="I262">
            <v>0</v>
          </cell>
          <cell r="J262" t="str">
            <v>מועד</v>
          </cell>
          <cell r="K262">
            <v>0</v>
          </cell>
          <cell r="L262">
            <v>46022</v>
          </cell>
          <cell r="M262">
            <v>18121</v>
          </cell>
          <cell r="N262" t="str">
            <v>לא מוקפא</v>
          </cell>
          <cell r="O262">
            <v>1000000</v>
          </cell>
          <cell r="P262">
            <v>500000</v>
          </cell>
        </row>
        <row r="263">
          <cell r="B263">
            <v>1001900178</v>
          </cell>
          <cell r="C263" t="str">
            <v>פעילות שוטפת אונו יד 2025</v>
          </cell>
          <cell r="D263">
            <v>580346476</v>
          </cell>
          <cell r="E263" t="str">
            <v>אונו כדוריד - ספורט (ע"ר)</v>
          </cell>
          <cell r="F263">
            <v>0</v>
          </cell>
          <cell r="G263">
            <v>2025</v>
          </cell>
          <cell r="H263">
            <v>45867</v>
          </cell>
          <cell r="I263">
            <v>178867</v>
          </cell>
          <cell r="J263" t="str">
            <v>מועד</v>
          </cell>
          <cell r="K263">
            <v>-178867</v>
          </cell>
          <cell r="L263">
            <v>46022</v>
          </cell>
          <cell r="M263">
            <v>18121</v>
          </cell>
          <cell r="N263" t="str">
            <v>לא מוקפא</v>
          </cell>
          <cell r="O263">
            <v>1000000</v>
          </cell>
          <cell r="P263">
            <v>500000</v>
          </cell>
        </row>
        <row r="264">
          <cell r="B264">
            <v>1001900179</v>
          </cell>
          <cell r="C264" t="str">
            <v>פעילות שוטפת בני כפר קאסם רגל 2025</v>
          </cell>
          <cell r="D264">
            <v>580435105</v>
          </cell>
          <cell r="E264" t="str">
            <v>איחוד בני כפר- קאסם (ע"ר)</v>
          </cell>
          <cell r="F264">
            <v>0</v>
          </cell>
          <cell r="G264">
            <v>2025</v>
          </cell>
          <cell r="H264">
            <v>45867</v>
          </cell>
          <cell r="I264">
            <v>150991</v>
          </cell>
          <cell r="J264" t="str">
            <v>מועד</v>
          </cell>
          <cell r="K264">
            <v>-150991</v>
          </cell>
          <cell r="L264">
            <v>46022</v>
          </cell>
          <cell r="M264">
            <v>18121</v>
          </cell>
          <cell r="N264" t="str">
            <v>לא מוקפא</v>
          </cell>
          <cell r="O264">
            <v>1000000</v>
          </cell>
          <cell r="P264">
            <v>500000</v>
          </cell>
        </row>
        <row r="265">
          <cell r="B265">
            <v>1001900196</v>
          </cell>
          <cell r="C265" t="str">
            <v>פעילות שוטפת אליצור חולון סל 2025</v>
          </cell>
          <cell r="D265">
            <v>580095396</v>
          </cell>
          <cell r="E265" t="str">
            <v>אליצור - חולון (ע"ר)</v>
          </cell>
          <cell r="F265">
            <v>0</v>
          </cell>
          <cell r="G265">
            <v>2025</v>
          </cell>
          <cell r="H265">
            <v>45867</v>
          </cell>
          <cell r="I265">
            <v>228240</v>
          </cell>
          <cell r="J265" t="str">
            <v>מועד</v>
          </cell>
          <cell r="K265">
            <v>-228240</v>
          </cell>
          <cell r="L265">
            <v>46022</v>
          </cell>
          <cell r="M265">
            <v>18121</v>
          </cell>
          <cell r="N265" t="str">
            <v>לא מוקפא</v>
          </cell>
          <cell r="O265">
            <v>1000000</v>
          </cell>
          <cell r="P265">
            <v>700000</v>
          </cell>
        </row>
        <row r="266">
          <cell r="B266">
            <v>1001900197</v>
          </cell>
          <cell r="C266" t="str">
            <v>פעילות שוטפת אליצור תל אביב סל 2025</v>
          </cell>
          <cell r="D266">
            <v>580487254</v>
          </cell>
          <cell r="E266" t="str">
            <v>אליצור תל אביב (ע"ר)</v>
          </cell>
          <cell r="F266">
            <v>0</v>
          </cell>
          <cell r="G266">
            <v>2025</v>
          </cell>
          <cell r="H266">
            <v>45867</v>
          </cell>
          <cell r="I266">
            <v>122728</v>
          </cell>
          <cell r="J266" t="str">
            <v>מועד</v>
          </cell>
          <cell r="K266">
            <v>-122728</v>
          </cell>
          <cell r="L266">
            <v>46022</v>
          </cell>
          <cell r="M266">
            <v>18121</v>
          </cell>
          <cell r="N266" t="str">
            <v>לא מוקפא</v>
          </cell>
          <cell r="O266">
            <v>1000000</v>
          </cell>
          <cell r="P266">
            <v>500000</v>
          </cell>
        </row>
        <row r="267">
          <cell r="B267">
            <v>1001900198</v>
          </cell>
          <cell r="C267" t="str">
            <v>פעילות שוטפת בני הנגב אתלטיקה 2025</v>
          </cell>
          <cell r="D267">
            <v>580359826</v>
          </cell>
          <cell r="E267" t="str">
            <v>מועדון השגי מכבי בני הנגב באר שבע (</v>
          </cell>
          <cell r="F267">
            <v>0</v>
          </cell>
          <cell r="G267">
            <v>2025</v>
          </cell>
          <cell r="H267">
            <v>45867</v>
          </cell>
          <cell r="I267">
            <v>56180</v>
          </cell>
          <cell r="J267" t="str">
            <v>מועד</v>
          </cell>
          <cell r="K267">
            <v>-56180</v>
          </cell>
          <cell r="L267">
            <v>46022</v>
          </cell>
          <cell r="M267">
            <v>18121</v>
          </cell>
          <cell r="N267" t="str">
            <v>לא מוקפא</v>
          </cell>
          <cell r="O267">
            <v>500000</v>
          </cell>
          <cell r="P267">
            <v>300000</v>
          </cell>
        </row>
        <row r="268">
          <cell r="B268">
            <v>1001900199</v>
          </cell>
          <cell r="C268" t="str">
            <v>פעילות שוטפת הפועל בת ים שחייה 2025</v>
          </cell>
          <cell r="D268">
            <v>580445070</v>
          </cell>
          <cell r="E268" t="str">
            <v>הפועל שחייה בת ים (ע"ר)</v>
          </cell>
          <cell r="F268">
            <v>0</v>
          </cell>
          <cell r="G268">
            <v>2025</v>
          </cell>
          <cell r="H268">
            <v>45867</v>
          </cell>
          <cell r="I268">
            <v>104093</v>
          </cell>
          <cell r="J268" t="str">
            <v>מועד</v>
          </cell>
          <cell r="K268">
            <v>-104093</v>
          </cell>
          <cell r="L268">
            <v>46022</v>
          </cell>
          <cell r="M268">
            <v>18121</v>
          </cell>
          <cell r="N268" t="str">
            <v>לא מוקפא</v>
          </cell>
          <cell r="O268">
            <v>1000000</v>
          </cell>
          <cell r="P268">
            <v>500000</v>
          </cell>
        </row>
        <row r="269">
          <cell r="B269">
            <v>1001900202</v>
          </cell>
          <cell r="C269" t="str">
            <v>פעילות שוטפת סגל אומנותית חדרה 2025</v>
          </cell>
          <cell r="D269">
            <v>580687986</v>
          </cell>
          <cell r="E269" t="str">
            <v>סגל התעמלות אומנותית-חדרה (ע"ר)</v>
          </cell>
          <cell r="F269">
            <v>0</v>
          </cell>
          <cell r="G269">
            <v>2025</v>
          </cell>
          <cell r="H269">
            <v>45867</v>
          </cell>
          <cell r="I269">
            <v>5895</v>
          </cell>
          <cell r="J269" t="str">
            <v>מועד</v>
          </cell>
          <cell r="K269">
            <v>-5895</v>
          </cell>
          <cell r="L269">
            <v>46022</v>
          </cell>
          <cell r="M269">
            <v>18121</v>
          </cell>
          <cell r="N269" t="str">
            <v>לא מוקפא</v>
          </cell>
          <cell r="O269">
            <v>100000</v>
          </cell>
          <cell r="P269">
            <v>50000</v>
          </cell>
        </row>
        <row r="270">
          <cell r="B270">
            <v>1001900203</v>
          </cell>
          <cell r="C270" t="str">
            <v>פעילות שוטפת רמת גן כדורגל גברים 2025</v>
          </cell>
          <cell r="D270">
            <v>514490515</v>
          </cell>
          <cell r="E270" t="str">
            <v>קבוצת הכדורגל הפועל רמת גן גבעתיים</v>
          </cell>
          <cell r="F270">
            <v>0</v>
          </cell>
          <cell r="G270">
            <v>2025</v>
          </cell>
          <cell r="H270">
            <v>45867</v>
          </cell>
          <cell r="I270">
            <v>42653</v>
          </cell>
          <cell r="J270" t="str">
            <v>מועד</v>
          </cell>
          <cell r="K270">
            <v>-42653</v>
          </cell>
          <cell r="L270">
            <v>46022</v>
          </cell>
          <cell r="M270">
            <v>18121</v>
          </cell>
          <cell r="N270" t="str">
            <v>לא מוקפא</v>
          </cell>
          <cell r="O270">
            <v>1000000</v>
          </cell>
          <cell r="P270">
            <v>500000</v>
          </cell>
        </row>
        <row r="271">
          <cell r="B271">
            <v>1001900204</v>
          </cell>
          <cell r="C271" t="str">
            <v>פעילות שוטפת רמת גן כדורגל נוער 2025</v>
          </cell>
          <cell r="D271">
            <v>514491851</v>
          </cell>
          <cell r="E271" t="str">
            <v>הפועל רמת גן גבעתיים (א.נ.) מחלקת ה</v>
          </cell>
          <cell r="F271">
            <v>0</v>
          </cell>
          <cell r="G271">
            <v>2025</v>
          </cell>
          <cell r="H271">
            <v>45867</v>
          </cell>
          <cell r="I271">
            <v>127959</v>
          </cell>
          <cell r="J271" t="str">
            <v>מועד</v>
          </cell>
          <cell r="K271">
            <v>-127959</v>
          </cell>
          <cell r="L271">
            <v>46022</v>
          </cell>
          <cell r="M271">
            <v>18121</v>
          </cell>
          <cell r="N271" t="str">
            <v>לא מוקפא</v>
          </cell>
          <cell r="O271">
            <v>1000000</v>
          </cell>
          <cell r="P271">
            <v>500000</v>
          </cell>
        </row>
        <row r="272">
          <cell r="B272">
            <v>1001900205</v>
          </cell>
          <cell r="C272" t="str">
            <v>פעילות שוטפת רמת השרון כדורגל נשים 2025</v>
          </cell>
          <cell r="D272">
            <v>580447928</v>
          </cell>
          <cell r="E272" t="str">
            <v>מועדון לקידום כדורגל נשים ברמת השרו</v>
          </cell>
          <cell r="F272">
            <v>0</v>
          </cell>
          <cell r="G272">
            <v>2025</v>
          </cell>
          <cell r="H272">
            <v>45867</v>
          </cell>
          <cell r="I272">
            <v>324162</v>
          </cell>
          <cell r="J272" t="str">
            <v>מועד</v>
          </cell>
          <cell r="K272">
            <v>-324162</v>
          </cell>
          <cell r="L272">
            <v>46022</v>
          </cell>
          <cell r="M272">
            <v>18121</v>
          </cell>
          <cell r="N272" t="str">
            <v>לא מוקפא</v>
          </cell>
          <cell r="O272">
            <v>2000000</v>
          </cell>
          <cell r="P272">
            <v>1000000</v>
          </cell>
        </row>
        <row r="273">
          <cell r="B273">
            <v>1001900206</v>
          </cell>
          <cell r="C273" t="str">
            <v>פעילות שוטפת שועאע קאסם כדורגל 2025</v>
          </cell>
          <cell r="D273">
            <v>580442549</v>
          </cell>
          <cell r="E273" t="str">
            <v>שועאע כפר קאסם (ע"ר)</v>
          </cell>
          <cell r="F273">
            <v>0</v>
          </cell>
          <cell r="G273">
            <v>2025</v>
          </cell>
          <cell r="H273">
            <v>45867</v>
          </cell>
          <cell r="I273">
            <v>28151</v>
          </cell>
          <cell r="J273" t="str">
            <v>מועד</v>
          </cell>
          <cell r="K273">
            <v>-28151</v>
          </cell>
          <cell r="L273">
            <v>46022</v>
          </cell>
          <cell r="M273">
            <v>18121</v>
          </cell>
          <cell r="N273" t="str">
            <v>לא מוקפא</v>
          </cell>
          <cell r="O273">
            <v>500000</v>
          </cell>
          <cell r="P273">
            <v>300000</v>
          </cell>
        </row>
        <row r="274">
          <cell r="B274">
            <v>1001900208</v>
          </cell>
          <cell r="C274" t="str">
            <v>פעילות שוטפת אוסישקין ת"א רב ענפי 2025</v>
          </cell>
          <cell r="D274">
            <v>580482040</v>
          </cell>
          <cell r="E274" t="str">
            <v>הפועל אוסישקין תל-אביב (ע"ר)</v>
          </cell>
          <cell r="F274">
            <v>0</v>
          </cell>
          <cell r="G274">
            <v>2025</v>
          </cell>
          <cell r="H274">
            <v>45867</v>
          </cell>
          <cell r="I274">
            <v>110480</v>
          </cell>
          <cell r="J274" t="str">
            <v>מועד</v>
          </cell>
          <cell r="K274">
            <v>-110480</v>
          </cell>
          <cell r="L274">
            <v>46022</v>
          </cell>
          <cell r="M274">
            <v>18121</v>
          </cell>
          <cell r="N274" t="str">
            <v>לא מוקפא</v>
          </cell>
          <cell r="O274">
            <v>3000000</v>
          </cell>
          <cell r="P274">
            <v>2000000</v>
          </cell>
        </row>
        <row r="275">
          <cell r="B275">
            <v>1001900209</v>
          </cell>
          <cell r="C275" t="str">
            <v>פעילות שוטפת פתח תקווה כדורגל נשים 2025</v>
          </cell>
          <cell r="D275">
            <v>580384881</v>
          </cell>
          <cell r="E275" t="str">
            <v>העמותה לקידום כדורגל נשים בפתח תקוה</v>
          </cell>
          <cell r="F275">
            <v>0</v>
          </cell>
          <cell r="G275">
            <v>2025</v>
          </cell>
          <cell r="H275">
            <v>45867</v>
          </cell>
          <cell r="I275">
            <v>272979</v>
          </cell>
          <cell r="J275" t="str">
            <v>מועד</v>
          </cell>
          <cell r="K275">
            <v>-272979</v>
          </cell>
          <cell r="L275">
            <v>46022</v>
          </cell>
          <cell r="M275">
            <v>18121</v>
          </cell>
          <cell r="N275" t="str">
            <v>לא מוקפא</v>
          </cell>
          <cell r="O275">
            <v>2000000</v>
          </cell>
          <cell r="P275">
            <v>1000000</v>
          </cell>
        </row>
        <row r="276">
          <cell r="B276">
            <v>1001900210</v>
          </cell>
          <cell r="C276" t="str">
            <v>פעילות שוטפת גלבוע עפולה סל 2025</v>
          </cell>
          <cell r="D276">
            <v>580394278</v>
          </cell>
          <cell r="E276" t="str">
            <v>מועדון כדורסל גלבוע עפולה (ע"ר)</v>
          </cell>
          <cell r="F276">
            <v>0</v>
          </cell>
          <cell r="G276">
            <v>2025</v>
          </cell>
          <cell r="H276">
            <v>45867</v>
          </cell>
          <cell r="I276">
            <v>423643</v>
          </cell>
          <cell r="J276" t="str">
            <v>מועד</v>
          </cell>
          <cell r="K276">
            <v>-423643</v>
          </cell>
          <cell r="L276">
            <v>46022</v>
          </cell>
          <cell r="M276">
            <v>18121</v>
          </cell>
          <cell r="N276" t="str">
            <v>לא מוקפא</v>
          </cell>
          <cell r="O276">
            <v>1500000</v>
          </cell>
          <cell r="P276">
            <v>1000000</v>
          </cell>
        </row>
        <row r="277">
          <cell r="B277">
            <v>1001900211</v>
          </cell>
          <cell r="C277" t="str">
            <v>פעילות שוטפת האבקות רחובות 2025</v>
          </cell>
          <cell r="D277">
            <v>580380780</v>
          </cell>
          <cell r="E277" t="str">
            <v>עמותה לקידום ההאבקות והג'ודו ברחובו</v>
          </cell>
          <cell r="F277">
            <v>0</v>
          </cell>
          <cell r="G277">
            <v>2025</v>
          </cell>
          <cell r="H277">
            <v>45867</v>
          </cell>
          <cell r="I277">
            <v>57015</v>
          </cell>
          <cell r="J277" t="str">
            <v>מועד</v>
          </cell>
          <cell r="K277">
            <v>-57015</v>
          </cell>
          <cell r="L277">
            <v>46022</v>
          </cell>
          <cell r="M277">
            <v>18121</v>
          </cell>
          <cell r="N277" t="str">
            <v>לא מוקפא</v>
          </cell>
          <cell r="O277">
            <v>500000</v>
          </cell>
          <cell r="P277">
            <v>300000</v>
          </cell>
        </row>
        <row r="278">
          <cell r="B278">
            <v>1001900212</v>
          </cell>
          <cell r="C278" t="str">
            <v>פעילות שוטפת זבולון כדור מים 2025</v>
          </cell>
          <cell r="D278">
            <v>580430072</v>
          </cell>
          <cell r="E278" t="str">
            <v>עמותת הספורט בזבולון (ע"ר)</v>
          </cell>
          <cell r="F278">
            <v>0</v>
          </cell>
          <cell r="G278">
            <v>2025</v>
          </cell>
          <cell r="H278">
            <v>45867</v>
          </cell>
          <cell r="I278">
            <v>165346</v>
          </cell>
          <cell r="J278" t="str">
            <v>מועד</v>
          </cell>
          <cell r="K278">
            <v>-165346</v>
          </cell>
          <cell r="L278">
            <v>46022</v>
          </cell>
          <cell r="M278">
            <v>18121</v>
          </cell>
          <cell r="N278" t="str">
            <v>לא מוקפא</v>
          </cell>
          <cell r="O278">
            <v>1000000</v>
          </cell>
          <cell r="P278">
            <v>500000</v>
          </cell>
        </row>
        <row r="279">
          <cell r="B279">
            <v>1001900213</v>
          </cell>
          <cell r="C279" t="str">
            <v>פעילות שוטפת סלעים איתנים חולון סל 2025</v>
          </cell>
          <cell r="D279">
            <v>580630622</v>
          </cell>
          <cell r="E279" t="str">
            <v>סלעים איתנים - עמותה לקידום ספורט כ</v>
          </cell>
          <cell r="F279">
            <v>0</v>
          </cell>
          <cell r="G279">
            <v>2025</v>
          </cell>
          <cell r="H279">
            <v>45867</v>
          </cell>
          <cell r="I279">
            <v>41319</v>
          </cell>
          <cell r="J279" t="str">
            <v>מועד</v>
          </cell>
          <cell r="K279">
            <v>-41319</v>
          </cell>
          <cell r="L279">
            <v>46022</v>
          </cell>
          <cell r="M279">
            <v>18121</v>
          </cell>
          <cell r="N279" t="str">
            <v>לא מוקפא</v>
          </cell>
          <cell r="O279">
            <v>1000000</v>
          </cell>
          <cell r="P279">
            <v>500000</v>
          </cell>
        </row>
        <row r="280">
          <cell r="B280">
            <v>1001900214</v>
          </cell>
          <cell r="C280" t="str">
            <v>פעילות שוטפת הפועל חוף השרון 2025</v>
          </cell>
          <cell r="D280">
            <v>580476059</v>
          </cell>
          <cell r="E280" t="str">
            <v>הפועל חוף השרון (ע"ר)</v>
          </cell>
          <cell r="F280">
            <v>0</v>
          </cell>
          <cell r="G280">
            <v>2025</v>
          </cell>
          <cell r="H280">
            <v>45867</v>
          </cell>
          <cell r="I280">
            <v>87814</v>
          </cell>
          <cell r="J280" t="str">
            <v>מועד</v>
          </cell>
          <cell r="K280">
            <v>-87814</v>
          </cell>
          <cell r="L280">
            <v>46022</v>
          </cell>
          <cell r="M280">
            <v>18121</v>
          </cell>
          <cell r="N280" t="str">
            <v>לא מוקפא</v>
          </cell>
          <cell r="O280">
            <v>500000</v>
          </cell>
          <cell r="P280">
            <v>300000</v>
          </cell>
        </row>
        <row r="281">
          <cell r="B281">
            <v>1001900215</v>
          </cell>
          <cell r="C281" t="str">
            <v>פעילות שוטפת יוקנעם כדור מים 2025</v>
          </cell>
          <cell r="D281">
            <v>580694917</v>
          </cell>
          <cell r="E281" t="str">
            <v>אגודת ספורט יקנעם כדורמים (ע"ר)</v>
          </cell>
          <cell r="F281">
            <v>0</v>
          </cell>
          <cell r="G281">
            <v>2025</v>
          </cell>
          <cell r="H281">
            <v>45867</v>
          </cell>
          <cell r="I281">
            <v>112558</v>
          </cell>
          <cell r="J281" t="str">
            <v>מועד</v>
          </cell>
          <cell r="K281">
            <v>-112558</v>
          </cell>
          <cell r="L281">
            <v>46022</v>
          </cell>
          <cell r="M281">
            <v>18121</v>
          </cell>
          <cell r="N281" t="str">
            <v>לא מוקפא</v>
          </cell>
          <cell r="O281">
            <v>1000000</v>
          </cell>
          <cell r="P281">
            <v>500000</v>
          </cell>
        </row>
        <row r="282">
          <cell r="B282">
            <v>1001900217</v>
          </cell>
          <cell r="C282" t="str">
            <v>פעילות שוטפת כפר סבא שחמט 2025</v>
          </cell>
          <cell r="D282">
            <v>580262582</v>
          </cell>
          <cell r="E282" t="str">
            <v>מועדון השחמט כפר סבא (ע"ר)</v>
          </cell>
          <cell r="F282">
            <v>0</v>
          </cell>
          <cell r="G282">
            <v>2025</v>
          </cell>
          <cell r="H282">
            <v>45867</v>
          </cell>
          <cell r="I282">
            <v>47427</v>
          </cell>
          <cell r="J282" t="str">
            <v>מועד</v>
          </cell>
          <cell r="K282">
            <v>-47427</v>
          </cell>
          <cell r="L282">
            <v>46022</v>
          </cell>
          <cell r="M282">
            <v>18121</v>
          </cell>
          <cell r="N282" t="str">
            <v>לא מוקפא</v>
          </cell>
          <cell r="O282">
            <v>500000</v>
          </cell>
          <cell r="P282">
            <v>300000</v>
          </cell>
        </row>
        <row r="283">
          <cell r="B283">
            <v>1001900218</v>
          </cell>
          <cell r="C283" t="str">
            <v>פעילות שוטפת לב כדורסל נשים 2025</v>
          </cell>
          <cell r="D283">
            <v>580653806</v>
          </cell>
          <cell r="E283" t="str">
            <v>מועדון ספורט לב ירושלים (ע"ר)</v>
          </cell>
          <cell r="F283">
            <v>0</v>
          </cell>
          <cell r="G283">
            <v>2025</v>
          </cell>
          <cell r="H283">
            <v>45867</v>
          </cell>
          <cell r="I283">
            <v>203448</v>
          </cell>
          <cell r="J283" t="str">
            <v>מועד</v>
          </cell>
          <cell r="K283">
            <v>-203448</v>
          </cell>
          <cell r="L283">
            <v>46022</v>
          </cell>
          <cell r="M283">
            <v>18121</v>
          </cell>
          <cell r="N283" t="str">
            <v>לא מוקפא</v>
          </cell>
          <cell r="O283">
            <v>1000000</v>
          </cell>
          <cell r="P283">
            <v>800000</v>
          </cell>
        </row>
        <row r="284">
          <cell r="B284">
            <v>1001900219</v>
          </cell>
          <cell r="C284" t="str">
            <v>תמיכה שוטף 2025</v>
          </cell>
          <cell r="D284">
            <v>580310266</v>
          </cell>
          <cell r="E284" t="str">
            <v>מכבי "הארזים" רמת גן (ע"ר)</v>
          </cell>
          <cell r="F284">
            <v>0</v>
          </cell>
          <cell r="G284">
            <v>2025</v>
          </cell>
          <cell r="H284">
            <v>45867</v>
          </cell>
          <cell r="I284">
            <v>210311</v>
          </cell>
          <cell r="J284" t="str">
            <v>מועד</v>
          </cell>
          <cell r="K284">
            <v>-210311</v>
          </cell>
          <cell r="L284">
            <v>46022</v>
          </cell>
          <cell r="M284">
            <v>18121</v>
          </cell>
          <cell r="N284" t="str">
            <v>לא מוקפא</v>
          </cell>
          <cell r="O284">
            <v>2000000</v>
          </cell>
          <cell r="P284">
            <v>900000</v>
          </cell>
        </row>
        <row r="285">
          <cell r="B285">
            <v>1001900221</v>
          </cell>
          <cell r="C285" t="str">
            <v>פעילות שוטפת עילבון כדורעף 2025</v>
          </cell>
          <cell r="D285">
            <v>580414613</v>
          </cell>
          <cell r="E285" t="str">
            <v>מועדון ספורט עילבון (ע"ר)</v>
          </cell>
          <cell r="F285">
            <v>0</v>
          </cell>
          <cell r="G285">
            <v>2025</v>
          </cell>
          <cell r="H285">
            <v>45867</v>
          </cell>
          <cell r="I285">
            <v>127113</v>
          </cell>
          <cell r="J285" t="str">
            <v>מועד</v>
          </cell>
          <cell r="K285">
            <v>-127113</v>
          </cell>
          <cell r="L285">
            <v>46022</v>
          </cell>
          <cell r="M285">
            <v>18121</v>
          </cell>
          <cell r="N285" t="str">
            <v>לא מוקפא</v>
          </cell>
          <cell r="O285">
            <v>1000000</v>
          </cell>
          <cell r="P285">
            <v>500000</v>
          </cell>
        </row>
        <row r="286">
          <cell r="B286">
            <v>1001900222</v>
          </cell>
          <cell r="C286" t="str">
            <v>פעילות שוטפת עפולה כדורגל 2025</v>
          </cell>
          <cell r="D286">
            <v>580387504</v>
          </cell>
          <cell r="E286" t="str">
            <v>התאגדות לתרבות גופנית הפועל עפולה (</v>
          </cell>
          <cell r="F286">
            <v>0</v>
          </cell>
          <cell r="G286">
            <v>2025</v>
          </cell>
          <cell r="H286">
            <v>45796</v>
          </cell>
          <cell r="I286">
            <v>79213</v>
          </cell>
          <cell r="J286" t="str">
            <v>מועד</v>
          </cell>
          <cell r="K286">
            <v>-79213</v>
          </cell>
          <cell r="L286">
            <v>46022</v>
          </cell>
          <cell r="M286">
            <v>18121</v>
          </cell>
          <cell r="N286" t="str">
            <v>לא מוקפא</v>
          </cell>
          <cell r="O286">
            <v>1000000</v>
          </cell>
          <cell r="P286">
            <v>500000</v>
          </cell>
        </row>
        <row r="287">
          <cell r="B287">
            <v>1001900223</v>
          </cell>
          <cell r="C287" t="str">
            <v>פעילות שוטפת מכבי פתח תקוה כדורגל 2025</v>
          </cell>
          <cell r="D287">
            <v>580204386</v>
          </cell>
          <cell r="E287" t="str">
            <v>מכבי אבשלום פ"ת - מחלקת כדורגל (ע</v>
          </cell>
          <cell r="F287">
            <v>0</v>
          </cell>
          <cell r="G287">
            <v>2025</v>
          </cell>
          <cell r="H287">
            <v>45867</v>
          </cell>
          <cell r="I287">
            <v>213265</v>
          </cell>
          <cell r="J287" t="str">
            <v>מועד</v>
          </cell>
          <cell r="K287">
            <v>-213265</v>
          </cell>
          <cell r="L287">
            <v>46022</v>
          </cell>
          <cell r="M287">
            <v>18121</v>
          </cell>
          <cell r="N287" t="str">
            <v>לא מוקפא</v>
          </cell>
          <cell r="O287">
            <v>2000000</v>
          </cell>
          <cell r="P287">
            <v>800000</v>
          </cell>
        </row>
        <row r="288">
          <cell r="B288">
            <v>1001900224</v>
          </cell>
          <cell r="C288" t="str">
            <v>פעילות שוטפת רמת חן כדורסל נשים 2025</v>
          </cell>
          <cell r="D288">
            <v>580228443</v>
          </cell>
          <cell r="E288" t="str">
            <v>עמותת ידידי מכבי רמת חן (ע"ר)</v>
          </cell>
          <cell r="F288">
            <v>0</v>
          </cell>
          <cell r="G288">
            <v>2025</v>
          </cell>
          <cell r="H288">
            <v>45867</v>
          </cell>
          <cell r="I288">
            <v>184953</v>
          </cell>
          <cell r="J288" t="str">
            <v>מועד</v>
          </cell>
          <cell r="K288">
            <v>-184953</v>
          </cell>
          <cell r="L288">
            <v>46022</v>
          </cell>
          <cell r="M288">
            <v>18121</v>
          </cell>
          <cell r="N288" t="str">
            <v>לא מוקפא</v>
          </cell>
          <cell r="O288">
            <v>1500000</v>
          </cell>
          <cell r="P288">
            <v>1000000</v>
          </cell>
        </row>
        <row r="289">
          <cell r="B289">
            <v>1001900225</v>
          </cell>
          <cell r="C289" t="str">
            <v>פעילות שוטפת קרית גת כדורגל נשים 2025</v>
          </cell>
          <cell r="D289">
            <v>580498244</v>
          </cell>
          <cell r="E289" t="str">
            <v>העמותה לקידום ספורט נשים בקרית גת (</v>
          </cell>
          <cell r="F289">
            <v>0</v>
          </cell>
          <cell r="G289">
            <v>2025</v>
          </cell>
          <cell r="H289">
            <v>45867</v>
          </cell>
          <cell r="I289">
            <v>412880</v>
          </cell>
          <cell r="J289" t="str">
            <v>מועד</v>
          </cell>
          <cell r="K289">
            <v>-412880</v>
          </cell>
          <cell r="L289">
            <v>46022</v>
          </cell>
          <cell r="M289">
            <v>18121</v>
          </cell>
          <cell r="N289" t="str">
            <v>לא מוקפא</v>
          </cell>
          <cell r="O289">
            <v>2000000</v>
          </cell>
          <cell r="P289">
            <v>1000000</v>
          </cell>
        </row>
        <row r="290">
          <cell r="B290">
            <v>1001900226</v>
          </cell>
          <cell r="C290" t="str">
            <v>פעילות שוטפת קריית גת כדורגל גברים 2025</v>
          </cell>
          <cell r="D290">
            <v>580498509</v>
          </cell>
          <cell r="E290" t="str">
            <v>עמותת ספורט וכדורגל בקרית גת (ע"ר)</v>
          </cell>
          <cell r="F290">
            <v>0</v>
          </cell>
          <cell r="G290">
            <v>2025</v>
          </cell>
          <cell r="H290">
            <v>45867</v>
          </cell>
          <cell r="I290">
            <v>115163</v>
          </cell>
          <cell r="J290" t="str">
            <v>מועד</v>
          </cell>
          <cell r="K290">
            <v>-115163</v>
          </cell>
          <cell r="L290">
            <v>46022</v>
          </cell>
          <cell r="M290">
            <v>18121</v>
          </cell>
          <cell r="N290" t="str">
            <v>לא מוקפא</v>
          </cell>
          <cell r="O290">
            <v>1000000</v>
          </cell>
          <cell r="P290">
            <v>500000</v>
          </cell>
        </row>
        <row r="291">
          <cell r="B291">
            <v>1001900227</v>
          </cell>
          <cell r="C291" t="str">
            <v>פעילות שוטפת קריית טבעון כדור מים 2025</v>
          </cell>
          <cell r="D291">
            <v>580493054</v>
          </cell>
          <cell r="E291" t="str">
            <v>מועדון הכדורמים הפועל קרית טבעון (ע</v>
          </cell>
          <cell r="F291">
            <v>0</v>
          </cell>
          <cell r="G291">
            <v>2025</v>
          </cell>
          <cell r="H291">
            <v>45867</v>
          </cell>
          <cell r="I291">
            <v>234576</v>
          </cell>
          <cell r="J291" t="str">
            <v>מועד</v>
          </cell>
          <cell r="K291">
            <v>-234576</v>
          </cell>
          <cell r="L291">
            <v>46022</v>
          </cell>
          <cell r="M291">
            <v>18121</v>
          </cell>
          <cell r="N291" t="str">
            <v>לא מוקפא</v>
          </cell>
          <cell r="O291">
            <v>2000000</v>
          </cell>
          <cell r="P291">
            <v>1000000</v>
          </cell>
        </row>
        <row r="292">
          <cell r="B292">
            <v>1001900228</v>
          </cell>
          <cell r="C292" t="str">
            <v>פעילות שוטפת עכו רומח אבירים סיוף 2025</v>
          </cell>
          <cell r="D292">
            <v>580253375</v>
          </cell>
          <cell r="E292" t="str">
            <v>רומח אבירים - סיוף עכו (ע"ר)</v>
          </cell>
          <cell r="F292">
            <v>0</v>
          </cell>
          <cell r="G292">
            <v>2025</v>
          </cell>
          <cell r="H292">
            <v>45867</v>
          </cell>
          <cell r="I292">
            <v>19393</v>
          </cell>
          <cell r="J292" t="str">
            <v>מועד</v>
          </cell>
          <cell r="K292">
            <v>-19393</v>
          </cell>
          <cell r="L292">
            <v>46022</v>
          </cell>
          <cell r="M292">
            <v>18121</v>
          </cell>
          <cell r="N292" t="str">
            <v>לא מוקפא</v>
          </cell>
          <cell r="O292">
            <v>500000</v>
          </cell>
          <cell r="P292">
            <v>200000</v>
          </cell>
        </row>
        <row r="293">
          <cell r="B293">
            <v>1001900229</v>
          </cell>
          <cell r="C293" t="str">
            <v>פעילות שוטפת שדרות רב ענפי 2025</v>
          </cell>
          <cell r="D293">
            <v>516450608</v>
          </cell>
          <cell r="E293" t="str">
            <v>החברה העירונית לספורט- שדרות בע"מ (</v>
          </cell>
          <cell r="F293">
            <v>0</v>
          </cell>
          <cell r="G293">
            <v>2025</v>
          </cell>
          <cell r="H293">
            <v>45867</v>
          </cell>
          <cell r="I293">
            <v>84578</v>
          </cell>
          <cell r="J293" t="str">
            <v>מועד</v>
          </cell>
          <cell r="K293">
            <v>-84578</v>
          </cell>
          <cell r="L293">
            <v>46022</v>
          </cell>
          <cell r="M293">
            <v>18121</v>
          </cell>
          <cell r="N293" t="str">
            <v>לא מוקפא</v>
          </cell>
          <cell r="O293">
            <v>1000000</v>
          </cell>
          <cell r="P293">
            <v>500000</v>
          </cell>
        </row>
        <row r="294">
          <cell r="B294">
            <v>1001900230</v>
          </cell>
          <cell r="C294" t="str">
            <v>פעילות שוטפת צעירי הנגב רהט 2025</v>
          </cell>
          <cell r="D294">
            <v>580371250</v>
          </cell>
          <cell r="E294" t="str">
            <v>עמותת צעירי הנגב - רהט (ע"ר)</v>
          </cell>
          <cell r="F294">
            <v>0</v>
          </cell>
          <cell r="G294">
            <v>2025</v>
          </cell>
          <cell r="H294">
            <v>45867</v>
          </cell>
          <cell r="I294">
            <v>67818</v>
          </cell>
          <cell r="J294" t="str">
            <v>מועד</v>
          </cell>
          <cell r="K294">
            <v>-67818</v>
          </cell>
          <cell r="L294">
            <v>46022</v>
          </cell>
          <cell r="M294">
            <v>18121</v>
          </cell>
          <cell r="N294" t="str">
            <v>לא מוקפא</v>
          </cell>
          <cell r="O294">
            <v>1000000</v>
          </cell>
          <cell r="P294">
            <v>500000</v>
          </cell>
        </row>
        <row r="295">
          <cell r="B295">
            <v>1001900231</v>
          </cell>
          <cell r="C295" t="str">
            <v>פעילות שוטפת בית"ר כפר כנא 2025</v>
          </cell>
          <cell r="D295">
            <v>580292134</v>
          </cell>
          <cell r="E295" t="str">
            <v>בית"ר כפר כנא (ע"ר)</v>
          </cell>
          <cell r="F295">
            <v>0</v>
          </cell>
          <cell r="G295">
            <v>2025</v>
          </cell>
          <cell r="H295">
            <v>45867</v>
          </cell>
          <cell r="I295">
            <v>93836</v>
          </cell>
          <cell r="J295" t="str">
            <v>מועד</v>
          </cell>
          <cell r="K295">
            <v>-93836</v>
          </cell>
          <cell r="L295">
            <v>46022</v>
          </cell>
          <cell r="M295">
            <v>18121</v>
          </cell>
          <cell r="N295" t="str">
            <v>לא מוקפא</v>
          </cell>
          <cell r="O295">
            <v>1000000</v>
          </cell>
          <cell r="P295">
            <v>500000</v>
          </cell>
        </row>
        <row r="296">
          <cell r="B296">
            <v>1001900232</v>
          </cell>
          <cell r="C296" t="str">
            <v>פעילות שוטפת בית"ר נילי חיפה 2025</v>
          </cell>
          <cell r="D296">
            <v>580361350</v>
          </cell>
          <cell r="E296" t="str">
            <v>מ.כ. בית"ר נילי חיפה (2000) (ע"ר)</v>
          </cell>
          <cell r="F296">
            <v>0</v>
          </cell>
          <cell r="G296">
            <v>2025</v>
          </cell>
          <cell r="H296">
            <v>45796</v>
          </cell>
          <cell r="I296">
            <v>64589</v>
          </cell>
          <cell r="J296" t="str">
            <v>מועד</v>
          </cell>
          <cell r="K296">
            <v>-64589</v>
          </cell>
          <cell r="L296">
            <v>46022</v>
          </cell>
          <cell r="M296">
            <v>18121</v>
          </cell>
          <cell r="N296" t="str">
            <v>לא מוקפא</v>
          </cell>
          <cell r="O296">
            <v>1000000</v>
          </cell>
          <cell r="P296">
            <v>500000</v>
          </cell>
        </row>
        <row r="297">
          <cell r="B297">
            <v>1001900242</v>
          </cell>
          <cell r="C297" t="str">
            <v>בקשה לתמיכה שוטפת</v>
          </cell>
          <cell r="D297">
            <v>580720514</v>
          </cell>
          <cell r="E297" t="str">
            <v>צעד לפני כולם - העמותה לקידום הספור</v>
          </cell>
          <cell r="F297">
            <v>0</v>
          </cell>
          <cell r="G297">
            <v>2025</v>
          </cell>
          <cell r="H297">
            <v>45867</v>
          </cell>
          <cell r="I297">
            <v>58787</v>
          </cell>
          <cell r="J297" t="str">
            <v>מועד</v>
          </cell>
          <cell r="K297">
            <v>-58787</v>
          </cell>
          <cell r="L297">
            <v>46022</v>
          </cell>
          <cell r="M297">
            <v>18121</v>
          </cell>
          <cell r="N297" t="str">
            <v>לא מוקפא</v>
          </cell>
          <cell r="O297">
            <v>520000</v>
          </cell>
          <cell r="P297">
            <v>120000</v>
          </cell>
        </row>
        <row r="298">
          <cell r="B298">
            <v>1001900243</v>
          </cell>
          <cell r="C298" t="str">
            <v>פעילות שוטפת צעירי בית"ר באר שבע 2025</v>
          </cell>
          <cell r="D298">
            <v>580423069</v>
          </cell>
          <cell r="E298" t="str">
            <v>מ.ס. צעירי בית"ר באר שבע (ע"ר)</v>
          </cell>
          <cell r="F298">
            <v>0</v>
          </cell>
          <cell r="G298">
            <v>2025</v>
          </cell>
          <cell r="H298">
            <v>45867</v>
          </cell>
          <cell r="I298">
            <v>107699</v>
          </cell>
          <cell r="J298" t="str">
            <v>מועד</v>
          </cell>
          <cell r="K298">
            <v>-107699</v>
          </cell>
          <cell r="L298">
            <v>46022</v>
          </cell>
          <cell r="M298">
            <v>18121</v>
          </cell>
          <cell r="N298" t="str">
            <v>לא מוקפא</v>
          </cell>
          <cell r="O298">
            <v>1000000</v>
          </cell>
          <cell r="P298">
            <v>500000</v>
          </cell>
        </row>
        <row r="299">
          <cell r="B299">
            <v>1001900245</v>
          </cell>
          <cell r="C299" t="str">
            <v>פעילות שוטפת מחליקי ראשלצ 2025</v>
          </cell>
          <cell r="D299">
            <v>580644839</v>
          </cell>
          <cell r="E299" t="str">
            <v>מועדון מחליקי ראשון לציון (ע"ר)</v>
          </cell>
          <cell r="F299">
            <v>0</v>
          </cell>
          <cell r="G299">
            <v>2025</v>
          </cell>
          <cell r="H299">
            <v>45867</v>
          </cell>
          <cell r="I299">
            <v>3084</v>
          </cell>
          <cell r="J299" t="str">
            <v>מועד</v>
          </cell>
          <cell r="K299">
            <v>-3084</v>
          </cell>
          <cell r="L299">
            <v>46022</v>
          </cell>
          <cell r="M299">
            <v>18121</v>
          </cell>
          <cell r="N299" t="str">
            <v>לא מוקפא</v>
          </cell>
          <cell r="O299">
            <v>100000</v>
          </cell>
          <cell r="P299">
            <v>50000</v>
          </cell>
        </row>
        <row r="300">
          <cell r="B300">
            <v>1001900246</v>
          </cell>
          <cell r="C300" t="str">
            <v>פעילות שוטפת מורדי יהודה 2025</v>
          </cell>
          <cell r="D300">
            <v>580564961</v>
          </cell>
          <cell r="E300" t="str">
            <v>מורדי יהודה (ע"ר)</v>
          </cell>
          <cell r="F300">
            <v>0</v>
          </cell>
          <cell r="G300">
            <v>2025</v>
          </cell>
          <cell r="H300">
            <v>45867</v>
          </cell>
          <cell r="I300">
            <v>82586</v>
          </cell>
          <cell r="J300" t="str">
            <v>מועד</v>
          </cell>
          <cell r="K300">
            <v>-82586</v>
          </cell>
          <cell r="L300">
            <v>46022</v>
          </cell>
          <cell r="M300">
            <v>18121</v>
          </cell>
          <cell r="N300" t="str">
            <v>לא מוקפא</v>
          </cell>
          <cell r="O300">
            <v>1000000</v>
          </cell>
          <cell r="P300">
            <v>500000</v>
          </cell>
        </row>
        <row r="301">
          <cell r="B301">
            <v>1001900247</v>
          </cell>
          <cell r="C301" t="str">
            <v>פעילות שוטפת ניווט גליל 2025</v>
          </cell>
          <cell r="D301">
            <v>580368009</v>
          </cell>
          <cell r="E301" t="str">
            <v>מועדון ניווט גליל (ע"ר)</v>
          </cell>
          <cell r="F301">
            <v>0</v>
          </cell>
          <cell r="G301">
            <v>2025</v>
          </cell>
          <cell r="H301">
            <v>45867</v>
          </cell>
          <cell r="I301">
            <v>11763</v>
          </cell>
          <cell r="J301" t="str">
            <v>מועד</v>
          </cell>
          <cell r="K301">
            <v>-11763</v>
          </cell>
          <cell r="L301">
            <v>46022</v>
          </cell>
          <cell r="M301">
            <v>18121</v>
          </cell>
          <cell r="N301" t="str">
            <v>לא מוקפא</v>
          </cell>
          <cell r="O301">
            <v>100000</v>
          </cell>
          <cell r="P301">
            <v>50000</v>
          </cell>
        </row>
        <row r="302">
          <cell r="B302">
            <v>1001900248</v>
          </cell>
          <cell r="C302" t="str">
            <v>פעילות שוטפת באולינג פתח תקווה 2025</v>
          </cell>
          <cell r="D302">
            <v>580183119</v>
          </cell>
          <cell r="E302" t="str">
            <v>אגודת הבאולינג פתח תקוה (ע"ר)</v>
          </cell>
          <cell r="F302">
            <v>0</v>
          </cell>
          <cell r="G302">
            <v>2025</v>
          </cell>
          <cell r="H302">
            <v>45867</v>
          </cell>
          <cell r="I302">
            <v>4536</v>
          </cell>
          <cell r="J302" t="str">
            <v>מועד</v>
          </cell>
          <cell r="K302">
            <v>-4536</v>
          </cell>
          <cell r="L302">
            <v>46022</v>
          </cell>
          <cell r="M302">
            <v>18121</v>
          </cell>
          <cell r="N302" t="str">
            <v>לא מוקפא</v>
          </cell>
          <cell r="O302">
            <v>100000</v>
          </cell>
          <cell r="P302">
            <v>50000</v>
          </cell>
        </row>
        <row r="303">
          <cell r="B303">
            <v>1001900249</v>
          </cell>
          <cell r="C303" t="str">
            <v>פעילות שוטפת מודיעין עיר עתיד 2025</v>
          </cell>
          <cell r="D303">
            <v>580482115</v>
          </cell>
          <cell r="E303" t="str">
            <v>ספורטאי מודיעין עיר העתיד (ע"ר)</v>
          </cell>
          <cell r="F303">
            <v>0</v>
          </cell>
          <cell r="G303">
            <v>2025</v>
          </cell>
          <cell r="H303">
            <v>45867</v>
          </cell>
          <cell r="I303">
            <v>23066</v>
          </cell>
          <cell r="J303" t="str">
            <v>מועד</v>
          </cell>
          <cell r="K303">
            <v>-23066</v>
          </cell>
          <cell r="L303">
            <v>46022</v>
          </cell>
          <cell r="M303">
            <v>18121</v>
          </cell>
          <cell r="N303" t="str">
            <v>לא מוקפא</v>
          </cell>
          <cell r="O303">
            <v>200000</v>
          </cell>
          <cell r="P303">
            <v>100000</v>
          </cell>
        </row>
        <row r="304">
          <cell r="B304">
            <v>1001900250</v>
          </cell>
          <cell r="C304" t="str">
            <v>פעילות שוטפת של העמותה לשנת 2025</v>
          </cell>
          <cell r="D304">
            <v>580502698</v>
          </cell>
          <cell r="E304" t="str">
            <v>עמותה לקידום ענפי ספורט אולימפיים ל</v>
          </cell>
          <cell r="F304">
            <v>0</v>
          </cell>
          <cell r="G304">
            <v>2025</v>
          </cell>
          <cell r="H304">
            <v>45867</v>
          </cell>
          <cell r="I304">
            <v>7142</v>
          </cell>
          <cell r="J304" t="str">
            <v>מועד</v>
          </cell>
          <cell r="K304">
            <v>-7142</v>
          </cell>
          <cell r="L304">
            <v>46022</v>
          </cell>
          <cell r="M304">
            <v>18121</v>
          </cell>
          <cell r="N304" t="str">
            <v>לא מוקפא</v>
          </cell>
          <cell r="O304">
            <v>490000</v>
          </cell>
          <cell r="P304">
            <v>100000</v>
          </cell>
        </row>
        <row r="305">
          <cell r="B305">
            <v>1001900251</v>
          </cell>
          <cell r="C305" t="str">
            <v>תמיכה בפעילות העמותה</v>
          </cell>
          <cell r="D305">
            <v>580245736</v>
          </cell>
          <cell r="E305" t="str">
            <v>העמותה לקידום התעמלות אמנותית בכפר</v>
          </cell>
          <cell r="F305">
            <v>0</v>
          </cell>
          <cell r="G305">
            <v>2025</v>
          </cell>
          <cell r="H305">
            <v>45867</v>
          </cell>
          <cell r="I305">
            <v>20598</v>
          </cell>
          <cell r="J305" t="str">
            <v>מועד</v>
          </cell>
          <cell r="K305">
            <v>-20598</v>
          </cell>
          <cell r="L305">
            <v>46022</v>
          </cell>
          <cell r="M305">
            <v>18121</v>
          </cell>
          <cell r="N305" t="str">
            <v>לא מוקפא</v>
          </cell>
          <cell r="O305">
            <v>1025493</v>
          </cell>
          <cell r="P305">
            <v>150000</v>
          </cell>
        </row>
        <row r="306">
          <cell r="B306">
            <v>1001900254</v>
          </cell>
          <cell r="C306" t="str">
            <v>פעילות שוטפת בית"ר אשדוד כדורגל 2025</v>
          </cell>
          <cell r="D306">
            <v>580630242</v>
          </cell>
          <cell r="E306" t="str">
            <v>ביתר אשדוד - כדורגל )ע''ר(</v>
          </cell>
          <cell r="F306">
            <v>0</v>
          </cell>
          <cell r="G306">
            <v>2025</v>
          </cell>
          <cell r="H306">
            <v>45796</v>
          </cell>
          <cell r="I306">
            <v>71901</v>
          </cell>
          <cell r="J306" t="str">
            <v>מועד</v>
          </cell>
          <cell r="K306">
            <v>-71901</v>
          </cell>
          <cell r="L306">
            <v>46022</v>
          </cell>
          <cell r="M306">
            <v>18121</v>
          </cell>
          <cell r="N306" t="str">
            <v>לא מוקפא</v>
          </cell>
          <cell r="O306">
            <v>1000000</v>
          </cell>
          <cell r="P306">
            <v>500000</v>
          </cell>
        </row>
        <row r="307">
          <cell r="B307">
            <v>1001900255</v>
          </cell>
          <cell r="C307" t="str">
            <v>פעילות שוטפת פטנק רוטשילד 2025</v>
          </cell>
          <cell r="D307">
            <v>580330165</v>
          </cell>
          <cell r="E307" t="str">
            <v>פטנק רוטשילד תל אביב (ע"ר)</v>
          </cell>
          <cell r="F307">
            <v>0</v>
          </cell>
          <cell r="G307">
            <v>2025</v>
          </cell>
          <cell r="H307">
            <v>45867</v>
          </cell>
          <cell r="I307">
            <v>4394</v>
          </cell>
          <cell r="J307" t="str">
            <v>מועד</v>
          </cell>
          <cell r="K307">
            <v>-4394</v>
          </cell>
          <cell r="L307">
            <v>46022</v>
          </cell>
          <cell r="M307">
            <v>18121</v>
          </cell>
          <cell r="N307" t="str">
            <v>לא מוקפא</v>
          </cell>
          <cell r="O307">
            <v>100000</v>
          </cell>
          <cell r="P307">
            <v>50000</v>
          </cell>
        </row>
        <row r="308">
          <cell r="B308">
            <v>1001900256</v>
          </cell>
          <cell r="C308" t="str">
            <v>פעילות שוטפת בדמינטון יהוד 2025</v>
          </cell>
          <cell r="D308">
            <v>580621910</v>
          </cell>
          <cell r="E308" t="str">
            <v>מועדון בדמינטון יהוד (ע"ר)</v>
          </cell>
          <cell r="F308">
            <v>0</v>
          </cell>
          <cell r="G308">
            <v>2025</v>
          </cell>
          <cell r="H308">
            <v>45867</v>
          </cell>
          <cell r="I308">
            <v>9994</v>
          </cell>
          <cell r="J308" t="str">
            <v>מועד</v>
          </cell>
          <cell r="K308">
            <v>-9994</v>
          </cell>
          <cell r="L308">
            <v>46022</v>
          </cell>
          <cell r="M308">
            <v>18121</v>
          </cell>
          <cell r="N308" t="str">
            <v>לא מוקפא</v>
          </cell>
          <cell r="O308">
            <v>100000</v>
          </cell>
          <cell r="P308">
            <v>50000</v>
          </cell>
        </row>
        <row r="309">
          <cell r="B309">
            <v>1001900257</v>
          </cell>
          <cell r="C309" t="str">
            <v>פעילות שוטפת שחמט נהריה 2025</v>
          </cell>
          <cell r="D309">
            <v>580675296</v>
          </cell>
          <cell r="E309" t="str">
            <v>העמותה לקידום השחמט בנהריה (ע"ר)</v>
          </cell>
          <cell r="F309">
            <v>0</v>
          </cell>
          <cell r="G309">
            <v>2025</v>
          </cell>
          <cell r="H309">
            <v>45867</v>
          </cell>
          <cell r="I309">
            <v>6173</v>
          </cell>
          <cell r="J309" t="str">
            <v>מועד</v>
          </cell>
          <cell r="K309">
            <v>-6173</v>
          </cell>
          <cell r="L309">
            <v>46022</v>
          </cell>
          <cell r="M309">
            <v>18121</v>
          </cell>
          <cell r="N309" t="str">
            <v>לא מוקפא</v>
          </cell>
          <cell r="O309">
            <v>100000</v>
          </cell>
          <cell r="P309">
            <v>50000</v>
          </cell>
        </row>
        <row r="310">
          <cell r="B310">
            <v>1001900259</v>
          </cell>
          <cell r="C310" t="str">
            <v>פעילות שוטפת ג'ודוקאן כפר סבא 2025</v>
          </cell>
          <cell r="D310">
            <v>512390618</v>
          </cell>
          <cell r="E310" t="str">
            <v>"עצמה ג'ודוקאן כפר-סבא" (חל"צ)</v>
          </cell>
          <cell r="F310">
            <v>0</v>
          </cell>
          <cell r="G310">
            <v>2025</v>
          </cell>
          <cell r="H310">
            <v>45867</v>
          </cell>
          <cell r="I310">
            <v>27675</v>
          </cell>
          <cell r="J310" t="str">
            <v>מועד</v>
          </cell>
          <cell r="K310">
            <v>-27675</v>
          </cell>
          <cell r="L310">
            <v>46022</v>
          </cell>
          <cell r="M310">
            <v>18121</v>
          </cell>
          <cell r="N310" t="str">
            <v>לא מוקפא</v>
          </cell>
          <cell r="O310">
            <v>500000</v>
          </cell>
          <cell r="P310">
            <v>200000</v>
          </cell>
        </row>
        <row r="311">
          <cell r="B311">
            <v>1001900260</v>
          </cell>
          <cell r="C311" t="str">
            <v>פעילות שוטפת ג'ודוקאן פתח תקווה 2025</v>
          </cell>
          <cell r="D311">
            <v>512390626</v>
          </cell>
          <cell r="E311" t="str">
            <v>עצמה ג'ודוקאן מרכז פ"ת (חל"צ)</v>
          </cell>
          <cell r="F311">
            <v>0</v>
          </cell>
          <cell r="G311">
            <v>2025</v>
          </cell>
          <cell r="H311">
            <v>45867</v>
          </cell>
          <cell r="I311">
            <v>61731</v>
          </cell>
          <cell r="J311" t="str">
            <v>מועד</v>
          </cell>
          <cell r="K311">
            <v>-61731</v>
          </cell>
          <cell r="L311">
            <v>46022</v>
          </cell>
          <cell r="M311">
            <v>18121</v>
          </cell>
          <cell r="N311" t="str">
            <v>לא מוקפא</v>
          </cell>
          <cell r="O311">
            <v>1000000</v>
          </cell>
          <cell r="P311">
            <v>500000</v>
          </cell>
        </row>
        <row r="312">
          <cell r="B312">
            <v>1001900261</v>
          </cell>
          <cell r="C312" t="str">
            <v>פעילות שוטפת ג'ודוקאן רעננה 2025</v>
          </cell>
          <cell r="D312">
            <v>512390675</v>
          </cell>
          <cell r="E312" t="str">
            <v>עצמה ג'ודוקאן רעננה (חל"צ)</v>
          </cell>
          <cell r="F312">
            <v>0</v>
          </cell>
          <cell r="G312">
            <v>2025</v>
          </cell>
          <cell r="H312">
            <v>45867</v>
          </cell>
          <cell r="I312">
            <v>11596</v>
          </cell>
          <cell r="J312" t="str">
            <v>מועד</v>
          </cell>
          <cell r="K312">
            <v>-11596</v>
          </cell>
          <cell r="L312">
            <v>46022</v>
          </cell>
          <cell r="M312">
            <v>18121</v>
          </cell>
          <cell r="N312" t="str">
            <v>לא מוקפא</v>
          </cell>
          <cell r="O312">
            <v>500000</v>
          </cell>
          <cell r="P312">
            <v>200000</v>
          </cell>
        </row>
        <row r="313">
          <cell r="B313">
            <v>1001900262</v>
          </cell>
          <cell r="C313" t="str">
            <v>פעילות שוטפת ג'ודוקאן ניפון רעות 2025</v>
          </cell>
          <cell r="D313">
            <v>512390691</v>
          </cell>
          <cell r="E313" t="str">
            <v>עצמה ג'דוקאן ניפון רעות (חל"צ)</v>
          </cell>
          <cell r="F313">
            <v>0</v>
          </cell>
          <cell r="G313">
            <v>2025</v>
          </cell>
          <cell r="H313">
            <v>45867</v>
          </cell>
          <cell r="I313">
            <v>8343</v>
          </cell>
          <cell r="J313" t="str">
            <v>מועד</v>
          </cell>
          <cell r="K313">
            <v>-8343</v>
          </cell>
          <cell r="L313">
            <v>46022</v>
          </cell>
          <cell r="M313">
            <v>18121</v>
          </cell>
          <cell r="N313" t="str">
            <v>לא מוקפא</v>
          </cell>
          <cell r="O313">
            <v>500000</v>
          </cell>
          <cell r="P313">
            <v>200000</v>
          </cell>
        </row>
        <row r="314">
          <cell r="B314">
            <v>1001900263</v>
          </cell>
          <cell r="C314" t="str">
            <v>פעילות שוטפת צעירי חיפה כדורגל 2025</v>
          </cell>
          <cell r="D314">
            <v>580688133</v>
          </cell>
          <cell r="E314" t="str">
            <v>עמותת כדורגל צעירי חיפה (ע"ר)</v>
          </cell>
          <cell r="F314">
            <v>0</v>
          </cell>
          <cell r="G314">
            <v>2025</v>
          </cell>
          <cell r="H314">
            <v>45867</v>
          </cell>
          <cell r="I314">
            <v>24525</v>
          </cell>
          <cell r="J314" t="str">
            <v>מועד</v>
          </cell>
          <cell r="K314">
            <v>-24525</v>
          </cell>
          <cell r="L314">
            <v>46022</v>
          </cell>
          <cell r="M314">
            <v>18121</v>
          </cell>
          <cell r="N314" t="str">
            <v>לא מוקפא</v>
          </cell>
          <cell r="O314">
            <v>500000</v>
          </cell>
          <cell r="P314">
            <v>300000</v>
          </cell>
        </row>
        <row r="315">
          <cell r="B315">
            <v>1001900264</v>
          </cell>
          <cell r="C315" t="str">
            <v>פעילות שוטפת בית"ר רמת גן כדורגל 2025</v>
          </cell>
          <cell r="D315">
            <v>580273696</v>
          </cell>
          <cell r="E315" t="str">
            <v>עמותת ידידי בית"ר רמת גן - כדורגל (</v>
          </cell>
          <cell r="F315">
            <v>0</v>
          </cell>
          <cell r="G315">
            <v>2025</v>
          </cell>
          <cell r="H315">
            <v>45867</v>
          </cell>
          <cell r="I315">
            <v>119428</v>
          </cell>
          <cell r="J315" t="str">
            <v>מועד</v>
          </cell>
          <cell r="K315">
            <v>-119428</v>
          </cell>
          <cell r="L315">
            <v>46022</v>
          </cell>
          <cell r="M315">
            <v>18121</v>
          </cell>
          <cell r="N315" t="str">
            <v>לא מוקפא</v>
          </cell>
          <cell r="O315">
            <v>1000000</v>
          </cell>
          <cell r="P315">
            <v>500000</v>
          </cell>
        </row>
        <row r="316">
          <cell r="B316">
            <v>1001900265</v>
          </cell>
          <cell r="C316" t="str">
            <v>פעילות שוטפת טניס קלאב עמק חפר 2025</v>
          </cell>
          <cell r="D316">
            <v>580503928</v>
          </cell>
          <cell r="E316" t="str">
            <v>עמותת טניס קלאב עמק חפר (ע"ר)</v>
          </cell>
          <cell r="F316">
            <v>0</v>
          </cell>
          <cell r="G316">
            <v>2025</v>
          </cell>
          <cell r="H316">
            <v>45867</v>
          </cell>
          <cell r="I316">
            <v>3920</v>
          </cell>
          <cell r="J316" t="str">
            <v>מועד</v>
          </cell>
          <cell r="K316">
            <v>-3920</v>
          </cell>
          <cell r="L316">
            <v>46022</v>
          </cell>
          <cell r="M316">
            <v>18121</v>
          </cell>
          <cell r="N316" t="str">
            <v>לא מוקפא</v>
          </cell>
          <cell r="O316">
            <v>200000</v>
          </cell>
          <cell r="P316">
            <v>100000</v>
          </cell>
        </row>
        <row r="317">
          <cell r="B317">
            <v>1001900266</v>
          </cell>
          <cell r="C317" t="str">
            <v>פעילות שוטפת מסטרס חיפה אופנים 2025</v>
          </cell>
          <cell r="D317">
            <v>580380244</v>
          </cell>
          <cell r="E317" t="str">
            <v>מסטרס חיפה, מועדון אופניים (ע"ר)</v>
          </cell>
          <cell r="F317">
            <v>0</v>
          </cell>
          <cell r="G317">
            <v>2025</v>
          </cell>
          <cell r="H317">
            <v>45867</v>
          </cell>
          <cell r="I317">
            <v>25130</v>
          </cell>
          <cell r="J317" t="str">
            <v>מועד</v>
          </cell>
          <cell r="K317">
            <v>-25130</v>
          </cell>
          <cell r="L317">
            <v>46022</v>
          </cell>
          <cell r="M317">
            <v>18121</v>
          </cell>
          <cell r="N317" t="str">
            <v>לא מוקפא</v>
          </cell>
          <cell r="O317">
            <v>500000</v>
          </cell>
          <cell r="P317">
            <v>200000</v>
          </cell>
        </row>
        <row r="318">
          <cell r="B318">
            <v>1001900267</v>
          </cell>
          <cell r="C318" t="str">
            <v>פעילות שוטפת נווה יוסף כדורגל 2025</v>
          </cell>
          <cell r="D318">
            <v>580059566</v>
          </cell>
          <cell r="E318" t="str">
            <v>מועדון כדורגל נוה יוסף )ע"ר(</v>
          </cell>
          <cell r="F318">
            <v>0</v>
          </cell>
          <cell r="G318">
            <v>2025</v>
          </cell>
          <cell r="H318">
            <v>45867</v>
          </cell>
          <cell r="I318">
            <v>119428</v>
          </cell>
          <cell r="J318" t="str">
            <v>מועד</v>
          </cell>
          <cell r="K318">
            <v>-119428</v>
          </cell>
          <cell r="L318">
            <v>46022</v>
          </cell>
          <cell r="M318">
            <v>18121</v>
          </cell>
          <cell r="N318" t="str">
            <v>לא מוקפא</v>
          </cell>
          <cell r="O318">
            <v>1000000</v>
          </cell>
          <cell r="P318">
            <v>500000</v>
          </cell>
        </row>
        <row r="319">
          <cell r="B319">
            <v>1001900269</v>
          </cell>
          <cell r="C319" t="str">
            <v>פעילות שוטפת כדורת רעננה 2025</v>
          </cell>
          <cell r="D319">
            <v>580023679</v>
          </cell>
          <cell r="E319" t="str">
            <v>מועדון הכדורת העירוני רעננה (ע"ר)</v>
          </cell>
          <cell r="F319">
            <v>0</v>
          </cell>
          <cell r="G319">
            <v>2025</v>
          </cell>
          <cell r="H319">
            <v>45867</v>
          </cell>
          <cell r="I319">
            <v>3465</v>
          </cell>
          <cell r="J319" t="str">
            <v>מועד</v>
          </cell>
          <cell r="K319">
            <v>-3465</v>
          </cell>
          <cell r="L319">
            <v>46022</v>
          </cell>
          <cell r="M319">
            <v>18121</v>
          </cell>
          <cell r="N319" t="str">
            <v>לא מוקפא</v>
          </cell>
          <cell r="O319">
            <v>200000</v>
          </cell>
          <cell r="P319">
            <v>100000</v>
          </cell>
        </row>
        <row r="320">
          <cell r="B320">
            <v>1001900293</v>
          </cell>
          <cell r="C320" t="str">
            <v>סיוע שוטף מועדון סקי מים 2025</v>
          </cell>
          <cell r="D320">
            <v>580364156</v>
          </cell>
          <cell r="E320" t="str">
            <v>מועדון סקי מים בכבלים תל-אביב (ע"ר)</v>
          </cell>
          <cell r="F320">
            <v>0</v>
          </cell>
          <cell r="G320">
            <v>2025</v>
          </cell>
          <cell r="H320">
            <v>45867</v>
          </cell>
          <cell r="I320">
            <v>23683</v>
          </cell>
          <cell r="J320" t="str">
            <v>מועד</v>
          </cell>
          <cell r="K320">
            <v>-23683</v>
          </cell>
          <cell r="L320">
            <v>46022</v>
          </cell>
          <cell r="M320">
            <v>18121</v>
          </cell>
          <cell r="N320" t="str">
            <v>לא מוקפא</v>
          </cell>
          <cell r="O320">
            <v>400000</v>
          </cell>
          <cell r="P320">
            <v>100000</v>
          </cell>
        </row>
        <row r="321">
          <cell r="B321">
            <v>1001900323</v>
          </cell>
          <cell r="C321" t="str">
            <v>תמיכה באגודת המועדון לספורט באונ' ת"א</v>
          </cell>
          <cell r="D321">
            <v>580016715</v>
          </cell>
          <cell r="E321" t="str">
            <v>המועדון לספורט באוניברסיטת תל-אביב</v>
          </cell>
          <cell r="F321">
            <v>0</v>
          </cell>
          <cell r="G321">
            <v>2025</v>
          </cell>
          <cell r="H321">
            <v>45867</v>
          </cell>
          <cell r="I321">
            <v>1169496</v>
          </cell>
          <cell r="J321" t="str">
            <v>מועד</v>
          </cell>
          <cell r="K321">
            <v>-1169496</v>
          </cell>
          <cell r="L321">
            <v>46022</v>
          </cell>
          <cell r="M321">
            <v>18121</v>
          </cell>
          <cell r="N321" t="str">
            <v>לא מוקפא</v>
          </cell>
          <cell r="O321">
            <v>3000000</v>
          </cell>
          <cell r="P321">
            <v>2300000</v>
          </cell>
        </row>
        <row r="322">
          <cell r="B322">
            <v>1001900332</v>
          </cell>
          <cell r="C322" t="str">
            <v>תמיכה באגודת הפועל תמרה כדורסל</v>
          </cell>
          <cell r="D322">
            <v>580450666</v>
          </cell>
          <cell r="E322" t="str">
            <v>הפועל תמרה כדורסל (ע''ר)</v>
          </cell>
          <cell r="F322">
            <v>0</v>
          </cell>
          <cell r="G322">
            <v>2025</v>
          </cell>
          <cell r="H322" t="str">
            <v/>
          </cell>
          <cell r="I322">
            <v>0</v>
          </cell>
          <cell r="J322" t="str">
            <v>מועד</v>
          </cell>
          <cell r="K322">
            <v>0</v>
          </cell>
          <cell r="L322">
            <v>46022</v>
          </cell>
          <cell r="M322">
            <v>18121</v>
          </cell>
          <cell r="N322" t="str">
            <v>לא מוקפא</v>
          </cell>
          <cell r="O322">
            <v>380000</v>
          </cell>
          <cell r="P322">
            <v>280000</v>
          </cell>
        </row>
        <row r="323">
          <cell r="B323">
            <v>1001900339</v>
          </cell>
          <cell r="C323" t="str">
            <v>פעילות שוטפת ירושלים כדורסל גברים 2025</v>
          </cell>
          <cell r="D323">
            <v>513739888</v>
          </cell>
          <cell r="E323" t="str">
            <v>הפועל ירושלים - חברה לניהול בע"מ</v>
          </cell>
          <cell r="F323">
            <v>0</v>
          </cell>
          <cell r="G323">
            <v>2025</v>
          </cell>
          <cell r="H323">
            <v>45796</v>
          </cell>
          <cell r="I323">
            <v>28333</v>
          </cell>
          <cell r="J323" t="str">
            <v>מועד</v>
          </cell>
          <cell r="K323">
            <v>-28333</v>
          </cell>
          <cell r="L323">
            <v>46022</v>
          </cell>
          <cell r="M323">
            <v>18124</v>
          </cell>
          <cell r="N323" t="str">
            <v>לא מוקפא</v>
          </cell>
          <cell r="O323">
            <v>2000000</v>
          </cell>
          <cell r="P323">
            <v>500000</v>
          </cell>
        </row>
        <row r="324">
          <cell r="B324">
            <v>1001900344</v>
          </cell>
          <cell r="C324" t="str">
            <v>אגודות ספורט 2025</v>
          </cell>
          <cell r="D324">
            <v>580241610</v>
          </cell>
          <cell r="E324" t="str">
            <v>מרכז קהילתי מתנ"ס בנימינה- גבעת עדה</v>
          </cell>
          <cell r="F324">
            <v>0</v>
          </cell>
          <cell r="G324">
            <v>2025</v>
          </cell>
          <cell r="H324">
            <v>45867</v>
          </cell>
          <cell r="I324">
            <v>67708</v>
          </cell>
          <cell r="J324" t="str">
            <v>מועד</v>
          </cell>
          <cell r="K324">
            <v>-67708</v>
          </cell>
          <cell r="L324">
            <v>46022</v>
          </cell>
          <cell r="M324">
            <v>18121</v>
          </cell>
          <cell r="N324" t="str">
            <v>לא מוקפא</v>
          </cell>
          <cell r="O324">
            <v>1280000</v>
          </cell>
          <cell r="P324">
            <v>300000</v>
          </cell>
        </row>
        <row r="325">
          <cell r="B325">
            <v>1001900390</v>
          </cell>
          <cell r="C325" t="str">
            <v>פעילות שוטפת תל אביב כדורסל גברים 2025</v>
          </cell>
          <cell r="D325">
            <v>516854627</v>
          </cell>
          <cell r="E325" t="str">
            <v>אדום ניהול סל בע"מ</v>
          </cell>
          <cell r="F325">
            <v>0</v>
          </cell>
          <cell r="G325">
            <v>2025</v>
          </cell>
          <cell r="H325">
            <v>45868</v>
          </cell>
          <cell r="I325">
            <v>47222</v>
          </cell>
          <cell r="J325" t="str">
            <v>מועד</v>
          </cell>
          <cell r="K325">
            <v>-47222</v>
          </cell>
          <cell r="L325">
            <v>46022</v>
          </cell>
          <cell r="M325">
            <v>18124</v>
          </cell>
          <cell r="N325" t="str">
            <v>לא מוקפא</v>
          </cell>
          <cell r="O325">
            <v>2000000</v>
          </cell>
          <cell r="P325">
            <v>500000</v>
          </cell>
        </row>
        <row r="326">
          <cell r="B326">
            <v>1001900394</v>
          </cell>
          <cell r="C326" t="str">
            <v>בקשת תמיכה שוטפת 2025</v>
          </cell>
          <cell r="D326">
            <v>580467488</v>
          </cell>
          <cell r="E326" t="str">
            <v>קשתי מכבי ירושלים (ע"ר)</v>
          </cell>
          <cell r="F326">
            <v>0</v>
          </cell>
          <cell r="G326">
            <v>2025</v>
          </cell>
          <cell r="H326">
            <v>45867</v>
          </cell>
          <cell r="I326">
            <v>26998</v>
          </cell>
          <cell r="J326" t="str">
            <v>מועד</v>
          </cell>
          <cell r="K326">
            <v>-26998</v>
          </cell>
          <cell r="L326">
            <v>46022</v>
          </cell>
          <cell r="M326">
            <v>18121</v>
          </cell>
          <cell r="N326" t="str">
            <v>לא מוקפא</v>
          </cell>
          <cell r="O326">
            <v>480000</v>
          </cell>
          <cell r="P326">
            <v>380000</v>
          </cell>
        </row>
        <row r="327">
          <cell r="B327">
            <v>1001900399</v>
          </cell>
          <cell r="C327" t="str">
            <v>תמיכה שוטפת 2025 איגודים אגודות</v>
          </cell>
          <cell r="D327">
            <v>580596021</v>
          </cell>
          <cell r="E327" t="str">
            <v>עמותת ספורט בגין חולון (ע"ר)</v>
          </cell>
          <cell r="F327">
            <v>0</v>
          </cell>
          <cell r="G327">
            <v>2025</v>
          </cell>
          <cell r="H327">
            <v>45867</v>
          </cell>
          <cell r="I327">
            <v>306827</v>
          </cell>
          <cell r="J327" t="str">
            <v>מועד</v>
          </cell>
          <cell r="K327">
            <v>-306827</v>
          </cell>
          <cell r="L327">
            <v>46022</v>
          </cell>
          <cell r="M327">
            <v>18121</v>
          </cell>
          <cell r="N327" t="str">
            <v>לא מוקפא</v>
          </cell>
          <cell r="O327">
            <v>2500000</v>
          </cell>
          <cell r="P327">
            <v>1200000</v>
          </cell>
        </row>
        <row r="328">
          <cell r="B328">
            <v>1001900405</v>
          </cell>
          <cell r="C328" t="str">
            <v>תמיכה פעילות שוטפת</v>
          </cell>
          <cell r="D328">
            <v>580274173</v>
          </cell>
          <cell r="E328" t="str">
            <v>מכבי חיפה כרמל )ע"ר(</v>
          </cell>
          <cell r="F328">
            <v>0</v>
          </cell>
          <cell r="G328">
            <v>2025</v>
          </cell>
          <cell r="H328">
            <v>45867</v>
          </cell>
          <cell r="I328">
            <v>1255907</v>
          </cell>
          <cell r="J328" t="str">
            <v>מועד</v>
          </cell>
          <cell r="K328">
            <v>-1255907</v>
          </cell>
          <cell r="L328">
            <v>46022</v>
          </cell>
          <cell r="M328">
            <v>18121</v>
          </cell>
          <cell r="N328" t="str">
            <v>לא מוקפא</v>
          </cell>
          <cell r="O328">
            <v>13185000</v>
          </cell>
          <cell r="P328">
            <v>2800000</v>
          </cell>
        </row>
        <row r="329">
          <cell r="B329">
            <v>1001900408</v>
          </cell>
          <cell r="C329" t="str">
            <v>תמיכה שנתית</v>
          </cell>
          <cell r="D329">
            <v>580464964</v>
          </cell>
          <cell r="E329" t="str">
            <v>הפועל חדרה שולם שוורץ (ע"ר)</v>
          </cell>
          <cell r="F329">
            <v>0</v>
          </cell>
          <cell r="G329">
            <v>2025</v>
          </cell>
          <cell r="H329">
            <v>45867</v>
          </cell>
          <cell r="I329">
            <v>226060</v>
          </cell>
          <cell r="J329" t="str">
            <v>מועד</v>
          </cell>
          <cell r="K329">
            <v>-226060</v>
          </cell>
          <cell r="L329">
            <v>46022</v>
          </cell>
          <cell r="M329">
            <v>18121</v>
          </cell>
          <cell r="N329" t="str">
            <v>לא מוקפא</v>
          </cell>
          <cell r="O329">
            <v>21000000</v>
          </cell>
          <cell r="P329">
            <v>600000</v>
          </cell>
        </row>
        <row r="330">
          <cell r="B330">
            <v>1001900462</v>
          </cell>
          <cell r="C330" t="str">
            <v>תמיכה שוטפת מבחן איגודים אגודות 2025</v>
          </cell>
          <cell r="D330">
            <v>580576866</v>
          </cell>
          <cell r="E330" t="str">
            <v>מועדון כדורגל בנות נתניה )ע"ר(</v>
          </cell>
          <cell r="F330">
            <v>0</v>
          </cell>
          <cell r="G330">
            <v>2025</v>
          </cell>
          <cell r="H330">
            <v>45867</v>
          </cell>
          <cell r="I330">
            <v>272979</v>
          </cell>
          <cell r="J330" t="str">
            <v>מועד</v>
          </cell>
          <cell r="K330">
            <v>-272979</v>
          </cell>
          <cell r="L330">
            <v>46022</v>
          </cell>
          <cell r="M330">
            <v>18121</v>
          </cell>
          <cell r="N330" t="str">
            <v>לא מוקפא</v>
          </cell>
          <cell r="O330">
            <v>2500000</v>
          </cell>
          <cell r="P330">
            <v>800000</v>
          </cell>
        </row>
        <row r="331">
          <cell r="B331">
            <v>1001900463</v>
          </cell>
          <cell r="C331" t="str">
            <v>אגודות שוטף</v>
          </cell>
          <cell r="D331">
            <v>580334738</v>
          </cell>
          <cell r="E331" t="str">
            <v>מועדון לענפי ספורט מכבי תל אביב (ע"</v>
          </cell>
          <cell r="F331">
            <v>0</v>
          </cell>
          <cell r="G331">
            <v>2025</v>
          </cell>
          <cell r="H331">
            <v>45867</v>
          </cell>
          <cell r="I331">
            <v>1421865</v>
          </cell>
          <cell r="J331" t="str">
            <v>מועד</v>
          </cell>
          <cell r="K331">
            <v>-1421865</v>
          </cell>
          <cell r="L331">
            <v>46022</v>
          </cell>
          <cell r="M331">
            <v>18121</v>
          </cell>
          <cell r="N331" t="str">
            <v>לא מוקפא</v>
          </cell>
          <cell r="O331">
            <v>25000000</v>
          </cell>
          <cell r="P331">
            <v>19000000</v>
          </cell>
        </row>
        <row r="332">
          <cell r="B332">
            <v>1001900466</v>
          </cell>
          <cell r="C332" t="str">
            <v>בקשת תמיכה שוטפת</v>
          </cell>
          <cell r="D332">
            <v>580235869</v>
          </cell>
          <cell r="E332" t="str">
            <v>מועדון טריאתלון איילות - תל אביב -</v>
          </cell>
          <cell r="F332">
            <v>0</v>
          </cell>
          <cell r="G332">
            <v>2025</v>
          </cell>
          <cell r="H332">
            <v>45867</v>
          </cell>
          <cell r="I332">
            <v>213390</v>
          </cell>
          <cell r="J332" t="str">
            <v>מועד</v>
          </cell>
          <cell r="K332">
            <v>-213390</v>
          </cell>
          <cell r="L332">
            <v>46022</v>
          </cell>
          <cell r="M332">
            <v>18121</v>
          </cell>
          <cell r="N332" t="str">
            <v>לא מוקפא</v>
          </cell>
          <cell r="O332">
            <v>1500000</v>
          </cell>
          <cell r="P332">
            <v>750000</v>
          </cell>
        </row>
        <row r="333">
          <cell r="B333">
            <v>1001900467</v>
          </cell>
          <cell r="C333" t="str">
            <v>בקשת תמיכה שוטפת 2025</v>
          </cell>
          <cell r="D333">
            <v>580055937</v>
          </cell>
          <cell r="E333" t="str">
            <v>מועדון ישראלי לרצים "איילות" (ע"ר)</v>
          </cell>
          <cell r="F333">
            <v>0</v>
          </cell>
          <cell r="G333">
            <v>2025</v>
          </cell>
          <cell r="H333">
            <v>45867</v>
          </cell>
          <cell r="I333">
            <v>246603</v>
          </cell>
          <cell r="J333" t="str">
            <v>מועד</v>
          </cell>
          <cell r="K333">
            <v>-246603</v>
          </cell>
          <cell r="L333">
            <v>46022</v>
          </cell>
          <cell r="M333">
            <v>18121</v>
          </cell>
          <cell r="N333" t="str">
            <v>לא מוקפא</v>
          </cell>
          <cell r="O333">
            <v>1500000</v>
          </cell>
          <cell r="P333">
            <v>750000</v>
          </cell>
        </row>
        <row r="334">
          <cell r="B334">
            <v>1001900469</v>
          </cell>
          <cell r="C334" t="str">
            <v>תמיכה לפעילות השוטפת</v>
          </cell>
          <cell r="D334">
            <v>580498012</v>
          </cell>
          <cell r="E334" t="str">
            <v>אל-נאדי אל-אורתודוקסי - עמותת ספורט</v>
          </cell>
          <cell r="F334">
            <v>0</v>
          </cell>
          <cell r="G334">
            <v>2025</v>
          </cell>
          <cell r="H334">
            <v>45867</v>
          </cell>
          <cell r="I334">
            <v>196471</v>
          </cell>
          <cell r="J334" t="str">
            <v>מועד</v>
          </cell>
          <cell r="K334">
            <v>-196471</v>
          </cell>
          <cell r="L334">
            <v>46022</v>
          </cell>
          <cell r="M334">
            <v>18121</v>
          </cell>
          <cell r="N334" t="str">
            <v>לא מוקפא</v>
          </cell>
          <cell r="O334">
            <v>1000000</v>
          </cell>
          <cell r="P334">
            <v>1000000</v>
          </cell>
        </row>
        <row r="335">
          <cell r="B335">
            <v>1001900471</v>
          </cell>
          <cell r="C335" t="str">
            <v>תמיכה שנתית לשנת 2025</v>
          </cell>
          <cell r="D335">
            <v>580299493</v>
          </cell>
          <cell r="E335" t="str">
            <v>מיטב קידום תרבות הספורט קרית יובל -</v>
          </cell>
          <cell r="F335">
            <v>0</v>
          </cell>
          <cell r="G335">
            <v>2025</v>
          </cell>
          <cell r="H335">
            <v>45867</v>
          </cell>
          <cell r="I335">
            <v>335691</v>
          </cell>
          <cell r="J335" t="str">
            <v>מועד</v>
          </cell>
          <cell r="K335">
            <v>-335691</v>
          </cell>
          <cell r="L335">
            <v>46022</v>
          </cell>
          <cell r="M335">
            <v>18121</v>
          </cell>
          <cell r="N335" t="str">
            <v>לא מוקפא</v>
          </cell>
          <cell r="O335">
            <v>1700000</v>
          </cell>
          <cell r="P335">
            <v>700000</v>
          </cell>
        </row>
        <row r="336">
          <cell r="B336">
            <v>1001900477</v>
          </cell>
          <cell r="C336" t="str">
            <v>תמיכה שוטפת אגודות ספורט 2025</v>
          </cell>
          <cell r="D336">
            <v>580329290</v>
          </cell>
          <cell r="E336" t="str">
            <v>איילות רוכבי אופניים (ע"ר)</v>
          </cell>
          <cell r="F336">
            <v>0</v>
          </cell>
          <cell r="G336">
            <v>2025</v>
          </cell>
          <cell r="H336">
            <v>45867</v>
          </cell>
          <cell r="I336">
            <v>75706</v>
          </cell>
          <cell r="J336" t="str">
            <v>מועד</v>
          </cell>
          <cell r="K336">
            <v>-75706</v>
          </cell>
          <cell r="L336">
            <v>46022</v>
          </cell>
          <cell r="M336">
            <v>18121</v>
          </cell>
          <cell r="N336" t="str">
            <v>לא מוקפא</v>
          </cell>
          <cell r="O336">
            <v>1500000</v>
          </cell>
          <cell r="P336">
            <v>750000</v>
          </cell>
        </row>
        <row r="337">
          <cell r="B337">
            <v>1001900479</v>
          </cell>
          <cell r="C337" t="str">
            <v>פעילות שוטפת שייט זבולון עכו 2025</v>
          </cell>
          <cell r="D337">
            <v>580442085</v>
          </cell>
          <cell r="E337" t="str">
            <v>עמותת מועדון השייט הפועל זבולון עכו</v>
          </cell>
          <cell r="F337">
            <v>0</v>
          </cell>
          <cell r="G337">
            <v>2025</v>
          </cell>
          <cell r="H337">
            <v>45867</v>
          </cell>
          <cell r="I337">
            <v>174117</v>
          </cell>
          <cell r="J337" t="str">
            <v>מועד</v>
          </cell>
          <cell r="K337">
            <v>-174117</v>
          </cell>
          <cell r="L337">
            <v>46022</v>
          </cell>
          <cell r="M337">
            <v>18121</v>
          </cell>
          <cell r="N337" t="str">
            <v>לא מוקפא</v>
          </cell>
          <cell r="O337">
            <v>1000000</v>
          </cell>
          <cell r="P337">
            <v>750000</v>
          </cell>
        </row>
        <row r="338">
          <cell r="B338">
            <v>1001900491</v>
          </cell>
          <cell r="C338" t="str">
            <v>תמיכה שוטף</v>
          </cell>
          <cell r="D338">
            <v>511757486</v>
          </cell>
          <cell r="E338" t="str">
            <v>קשר ספורט בע"מ</v>
          </cell>
          <cell r="F338">
            <v>0</v>
          </cell>
          <cell r="G338">
            <v>2025</v>
          </cell>
          <cell r="H338">
            <v>45867</v>
          </cell>
          <cell r="I338">
            <v>258050</v>
          </cell>
          <cell r="J338" t="str">
            <v>מועד</v>
          </cell>
          <cell r="K338">
            <v>-258050</v>
          </cell>
          <cell r="L338">
            <v>46022</v>
          </cell>
          <cell r="M338">
            <v>18124</v>
          </cell>
          <cell r="N338" t="str">
            <v>לא מוקפא</v>
          </cell>
          <cell r="O338">
            <v>10000000</v>
          </cell>
          <cell r="P338">
            <v>7000000</v>
          </cell>
        </row>
        <row r="339">
          <cell r="B339">
            <v>1001900492</v>
          </cell>
          <cell r="C339" t="str">
            <v>אגודות ספורט - איל"ן</v>
          </cell>
          <cell r="D339">
            <v>580036242</v>
          </cell>
          <cell r="E339" t="str">
            <v>איל"ן אגוד ישראלי לילדים נפגעים (ע"</v>
          </cell>
          <cell r="F339">
            <v>0</v>
          </cell>
          <cell r="G339">
            <v>2025</v>
          </cell>
          <cell r="H339">
            <v>45867</v>
          </cell>
          <cell r="I339">
            <v>575971</v>
          </cell>
          <cell r="J339" t="str">
            <v>מועד</v>
          </cell>
          <cell r="K339">
            <v>-575971</v>
          </cell>
          <cell r="L339">
            <v>46022</v>
          </cell>
          <cell r="M339">
            <v>18121</v>
          </cell>
          <cell r="N339" t="str">
            <v>לא מוקפא</v>
          </cell>
          <cell r="O339">
            <v>4900000</v>
          </cell>
          <cell r="P339">
            <v>2200000</v>
          </cell>
        </row>
        <row r="340">
          <cell r="B340">
            <v>1001900497</v>
          </cell>
          <cell r="C340" t="str">
            <v>תמיכה שוטפת בפעילות מועדון בדמינטון חצור</v>
          </cell>
          <cell r="D340">
            <v>580507929</v>
          </cell>
          <cell r="E340" t="str">
            <v>מועדון בדמינטון חצור (ע"ר)</v>
          </cell>
          <cell r="F340">
            <v>0</v>
          </cell>
          <cell r="G340">
            <v>2025</v>
          </cell>
          <cell r="H340">
            <v>45867</v>
          </cell>
          <cell r="I340">
            <v>31074</v>
          </cell>
          <cell r="J340" t="str">
            <v>מועד</v>
          </cell>
          <cell r="K340">
            <v>-31074</v>
          </cell>
          <cell r="L340">
            <v>46022</v>
          </cell>
          <cell r="M340">
            <v>18121</v>
          </cell>
          <cell r="N340" t="str">
            <v>לא מוקפא</v>
          </cell>
          <cell r="O340">
            <v>450000</v>
          </cell>
          <cell r="P340">
            <v>100000</v>
          </cell>
        </row>
        <row r="341">
          <cell r="B341">
            <v>1001900499</v>
          </cell>
          <cell r="C341" t="str">
            <v>בקשה לתמיכת לפעילות הספורט 2025</v>
          </cell>
          <cell r="D341">
            <v>580412294</v>
          </cell>
          <cell r="E341" t="str">
            <v>העמותה לקידום הספורט בנחלת יהודה וש</v>
          </cell>
          <cell r="F341">
            <v>0</v>
          </cell>
          <cell r="G341">
            <v>2025</v>
          </cell>
          <cell r="H341">
            <v>45867</v>
          </cell>
          <cell r="I341">
            <v>327361</v>
          </cell>
          <cell r="J341" t="str">
            <v>מועד</v>
          </cell>
          <cell r="K341">
            <v>-327361</v>
          </cell>
          <cell r="L341">
            <v>46022</v>
          </cell>
          <cell r="M341">
            <v>18121</v>
          </cell>
          <cell r="N341" t="str">
            <v>לא מוקפא</v>
          </cell>
          <cell r="O341">
            <v>2500000</v>
          </cell>
          <cell r="P341">
            <v>900000</v>
          </cell>
        </row>
        <row r="342">
          <cell r="B342">
            <v>1001900520</v>
          </cell>
          <cell r="C342" t="str">
            <v>תמיכה שוטפת אגודת ספורט</v>
          </cell>
          <cell r="D342">
            <v>580192508</v>
          </cell>
          <cell r="E342" t="str">
            <v>עמותת רחף (ע"ר)</v>
          </cell>
          <cell r="F342">
            <v>0</v>
          </cell>
          <cell r="G342">
            <v>2025</v>
          </cell>
          <cell r="H342">
            <v>45867</v>
          </cell>
          <cell r="I342">
            <v>222551</v>
          </cell>
          <cell r="J342" t="str">
            <v>מועד</v>
          </cell>
          <cell r="K342">
            <v>-222551</v>
          </cell>
          <cell r="L342">
            <v>46022</v>
          </cell>
          <cell r="M342">
            <v>18121</v>
          </cell>
          <cell r="N342" t="str">
            <v>לא מוקפא</v>
          </cell>
          <cell r="O342">
            <v>4000000</v>
          </cell>
          <cell r="P342">
            <v>800000</v>
          </cell>
        </row>
        <row r="343">
          <cell r="B343">
            <v>1001900522</v>
          </cell>
          <cell r="C343" t="str">
            <v>תמיכה בעמותה בשנת 2025</v>
          </cell>
          <cell r="D343">
            <v>580500825</v>
          </cell>
          <cell r="E343" t="str">
            <v>הפועל באר שבע עתיד הנגב כדורסל )ע "</v>
          </cell>
          <cell r="F343">
            <v>0</v>
          </cell>
          <cell r="G343">
            <v>2025</v>
          </cell>
          <cell r="H343">
            <v>45867</v>
          </cell>
          <cell r="I343">
            <v>245456</v>
          </cell>
          <cell r="J343" t="str">
            <v>מועד</v>
          </cell>
          <cell r="K343">
            <v>-245456</v>
          </cell>
          <cell r="L343">
            <v>46022</v>
          </cell>
          <cell r="M343">
            <v>18121</v>
          </cell>
          <cell r="N343" t="str">
            <v>לא מוקפא</v>
          </cell>
          <cell r="O343">
            <v>18300000</v>
          </cell>
          <cell r="P343">
            <v>1800000</v>
          </cell>
        </row>
        <row r="344">
          <cell r="B344">
            <v>1001900541</v>
          </cell>
          <cell r="C344" t="str">
            <v>תמיכה באגודות ספורט 2025 - שוטף</v>
          </cell>
          <cell r="D344">
            <v>580513133</v>
          </cell>
          <cell r="E344" t="str">
            <v>העמותה לקידום הספורט אופקים - כדורס</v>
          </cell>
          <cell r="F344">
            <v>0</v>
          </cell>
          <cell r="G344">
            <v>2025</v>
          </cell>
          <cell r="H344">
            <v>45867</v>
          </cell>
          <cell r="I344">
            <v>21397</v>
          </cell>
          <cell r="J344" t="str">
            <v>מועד</v>
          </cell>
          <cell r="K344">
            <v>-21397</v>
          </cell>
          <cell r="L344">
            <v>46022</v>
          </cell>
          <cell r="M344">
            <v>18121</v>
          </cell>
          <cell r="N344" t="str">
            <v>לא מוקפא</v>
          </cell>
          <cell r="O344">
            <v>90000</v>
          </cell>
          <cell r="P344">
            <v>60000</v>
          </cell>
        </row>
        <row r="345">
          <cell r="B345">
            <v>1001900545</v>
          </cell>
          <cell r="C345" t="str">
            <v>תמיכה בפעילות שוטפת</v>
          </cell>
          <cell r="D345">
            <v>580474062</v>
          </cell>
          <cell r="E345" t="str">
            <v>מועדון ארוחת הבוקר ירושלים - עמותה</v>
          </cell>
          <cell r="F345">
            <v>0</v>
          </cell>
          <cell r="G345">
            <v>2025</v>
          </cell>
          <cell r="H345">
            <v>45867</v>
          </cell>
          <cell r="I345">
            <v>5512</v>
          </cell>
          <cell r="J345" t="str">
            <v>מועד</v>
          </cell>
          <cell r="K345">
            <v>-5512</v>
          </cell>
          <cell r="L345">
            <v>46022</v>
          </cell>
          <cell r="M345">
            <v>18121</v>
          </cell>
          <cell r="N345" t="str">
            <v>לא מוקפא</v>
          </cell>
          <cell r="O345">
            <v>133700</v>
          </cell>
          <cell r="P345">
            <v>23700</v>
          </cell>
        </row>
        <row r="346">
          <cell r="B346">
            <v>1001900546</v>
          </cell>
          <cell r="C346" t="str">
            <v>תמיכה שוטפת באגודה לשנת 2025</v>
          </cell>
          <cell r="D346">
            <v>514948637</v>
          </cell>
          <cell r="E346" t="str">
            <v>מועדון כדורגל הפועל כפר סבא ש.ל.י.</v>
          </cell>
          <cell r="F346">
            <v>0</v>
          </cell>
          <cell r="G346">
            <v>2025</v>
          </cell>
          <cell r="H346">
            <v>45867</v>
          </cell>
          <cell r="I346">
            <v>145020</v>
          </cell>
          <cell r="J346" t="str">
            <v>מועד</v>
          </cell>
          <cell r="K346">
            <v>-145020</v>
          </cell>
          <cell r="L346">
            <v>46022</v>
          </cell>
          <cell r="M346">
            <v>18121</v>
          </cell>
          <cell r="N346" t="str">
            <v>לא מוקפא</v>
          </cell>
          <cell r="O346">
            <v>11803000</v>
          </cell>
          <cell r="P346">
            <v>2000000</v>
          </cell>
        </row>
        <row r="347">
          <cell r="B347">
            <v>1001900547</v>
          </cell>
          <cell r="C347" t="str">
            <v>פעילות שוטפת ניווט כרמל 2025</v>
          </cell>
          <cell r="D347">
            <v>580483014</v>
          </cell>
          <cell r="E347" t="str">
            <v>מועדון ניווט כרמל (ע"ר)</v>
          </cell>
          <cell r="F347">
            <v>0</v>
          </cell>
          <cell r="G347">
            <v>2025</v>
          </cell>
          <cell r="H347">
            <v>45867</v>
          </cell>
          <cell r="I347">
            <v>8601</v>
          </cell>
          <cell r="J347" t="str">
            <v>מועד</v>
          </cell>
          <cell r="K347">
            <v>-8601</v>
          </cell>
          <cell r="L347">
            <v>46022</v>
          </cell>
          <cell r="M347">
            <v>18121</v>
          </cell>
          <cell r="N347" t="str">
            <v>לא מוקפא</v>
          </cell>
          <cell r="O347">
            <v>100000</v>
          </cell>
          <cell r="P347">
            <v>50000</v>
          </cell>
        </row>
        <row r="348">
          <cell r="B348">
            <v>1001900549</v>
          </cell>
          <cell r="C348" t="str">
            <v>פעילות שוטפת ירכא קיק בוקס 2025</v>
          </cell>
          <cell r="D348">
            <v>580647774</v>
          </cell>
          <cell r="E348" t="str">
            <v>עמותת קיק בוקס ירכא (ע"ר)</v>
          </cell>
          <cell r="F348">
            <v>0</v>
          </cell>
          <cell r="G348">
            <v>2025</v>
          </cell>
          <cell r="H348">
            <v>45867</v>
          </cell>
          <cell r="I348">
            <v>9295</v>
          </cell>
          <cell r="J348" t="str">
            <v>מועד</v>
          </cell>
          <cell r="K348">
            <v>-9295</v>
          </cell>
          <cell r="L348">
            <v>46022</v>
          </cell>
          <cell r="M348">
            <v>18121</v>
          </cell>
          <cell r="N348" t="str">
            <v>לא מוקפא</v>
          </cell>
          <cell r="O348">
            <v>200000</v>
          </cell>
          <cell r="P348">
            <v>100000</v>
          </cell>
        </row>
        <row r="349">
          <cell r="B349">
            <v>1001900558</v>
          </cell>
          <cell r="C349" t="str">
            <v>ספורט שוטף 2025</v>
          </cell>
          <cell r="D349">
            <v>580467868</v>
          </cell>
          <cell r="E349" t="str">
            <v>מועדון כדור-יד באר שבע (ע"ר)</v>
          </cell>
          <cell r="F349">
            <v>0</v>
          </cell>
          <cell r="G349">
            <v>2025</v>
          </cell>
          <cell r="H349">
            <v>45867</v>
          </cell>
          <cell r="I349">
            <v>60959</v>
          </cell>
          <cell r="J349" t="str">
            <v>מועד</v>
          </cell>
          <cell r="K349">
            <v>-60959</v>
          </cell>
          <cell r="L349">
            <v>46022</v>
          </cell>
          <cell r="M349">
            <v>18121</v>
          </cell>
          <cell r="N349" t="str">
            <v>לא מוקפא</v>
          </cell>
          <cell r="O349">
            <v>550000</v>
          </cell>
          <cell r="P349">
            <v>400000</v>
          </cell>
        </row>
        <row r="350">
          <cell r="B350">
            <v>1001900559</v>
          </cell>
          <cell r="C350" t="str">
            <v>עוצמה מודיעין- ספורט שוטף 2025</v>
          </cell>
          <cell r="D350">
            <v>580403590</v>
          </cell>
          <cell r="E350" t="str">
            <v>מועדון כדורסל עוצמה מודיעין (ע"ר)</v>
          </cell>
          <cell r="F350">
            <v>0</v>
          </cell>
          <cell r="G350">
            <v>2025</v>
          </cell>
          <cell r="H350">
            <v>45867</v>
          </cell>
          <cell r="I350">
            <v>252441</v>
          </cell>
          <cell r="J350" t="str">
            <v>מועד</v>
          </cell>
          <cell r="K350">
            <v>-252441</v>
          </cell>
          <cell r="L350">
            <v>46022</v>
          </cell>
          <cell r="M350">
            <v>18121</v>
          </cell>
          <cell r="N350" t="str">
            <v>לא מוקפא</v>
          </cell>
          <cell r="O350">
            <v>2200000</v>
          </cell>
          <cell r="P350">
            <v>1600000</v>
          </cell>
        </row>
        <row r="351">
          <cell r="B351">
            <v>1001900684</v>
          </cell>
          <cell r="C351" t="str">
            <v>פעילות שוטפת גרפלינג נתניה 2025</v>
          </cell>
          <cell r="D351">
            <v>580618056</v>
          </cell>
          <cell r="E351" t="str">
            <v>עמותת הגרפלינג (האבקות למטרת הכנעה)</v>
          </cell>
          <cell r="F351">
            <v>0</v>
          </cell>
          <cell r="G351">
            <v>2025</v>
          </cell>
          <cell r="H351">
            <v>45867</v>
          </cell>
          <cell r="I351">
            <v>53098</v>
          </cell>
          <cell r="J351" t="str">
            <v>מועד</v>
          </cell>
          <cell r="K351">
            <v>-53098</v>
          </cell>
          <cell r="L351">
            <v>46022</v>
          </cell>
          <cell r="M351">
            <v>18121</v>
          </cell>
          <cell r="N351" t="str">
            <v>לא מוקפא</v>
          </cell>
          <cell r="O351">
            <v>1000000</v>
          </cell>
          <cell r="P351">
            <v>500000</v>
          </cell>
        </row>
        <row r="352">
          <cell r="B352">
            <v>1001900685</v>
          </cell>
          <cell r="C352" t="str">
            <v>פעילות שוטפת פאגסוס כרמיאל 2025</v>
          </cell>
          <cell r="D352">
            <v>580531556</v>
          </cell>
          <cell r="E352" t="str">
            <v>פאגסוס - אומנויות לחימה (ע"ר)</v>
          </cell>
          <cell r="F352">
            <v>0</v>
          </cell>
          <cell r="G352">
            <v>2025</v>
          </cell>
          <cell r="H352">
            <v>45867</v>
          </cell>
          <cell r="I352">
            <v>32808</v>
          </cell>
          <cell r="J352" t="str">
            <v>מועד</v>
          </cell>
          <cell r="K352">
            <v>-32808</v>
          </cell>
          <cell r="L352">
            <v>46022</v>
          </cell>
          <cell r="M352">
            <v>18121</v>
          </cell>
          <cell r="N352" t="str">
            <v>לא מוקפא</v>
          </cell>
          <cell r="O352">
            <v>200000</v>
          </cell>
          <cell r="P352">
            <v>100000</v>
          </cell>
        </row>
        <row r="353">
          <cell r="B353">
            <v>1001900686</v>
          </cell>
          <cell r="C353" t="str">
            <v>פעילות שוטפת חתירה חיפה 2025</v>
          </cell>
          <cell r="D353">
            <v>580003499</v>
          </cell>
          <cell r="E353" t="str">
            <v>מועדון חתירה חיפה (ע"ר)</v>
          </cell>
          <cell r="F353">
            <v>0</v>
          </cell>
          <cell r="G353">
            <v>2025</v>
          </cell>
          <cell r="H353">
            <v>45867</v>
          </cell>
          <cell r="I353">
            <v>12446</v>
          </cell>
          <cell r="J353" t="str">
            <v>מועד</v>
          </cell>
          <cell r="K353">
            <v>-12446</v>
          </cell>
          <cell r="L353">
            <v>46022</v>
          </cell>
          <cell r="M353">
            <v>18121</v>
          </cell>
          <cell r="N353" t="str">
            <v>לא מוקפא</v>
          </cell>
          <cell r="O353">
            <v>200000</v>
          </cell>
          <cell r="P353">
            <v>100000</v>
          </cell>
        </row>
        <row r="354">
          <cell r="B354">
            <v>1001900692</v>
          </cell>
          <cell r="C354" t="str">
            <v>פעילות שוטפת כדורסל באשקלון 2025</v>
          </cell>
          <cell r="D354">
            <v>580488948</v>
          </cell>
          <cell r="E354" t="str">
            <v>העמותה לקידום הכדורסל באשקלון (ע"ר)</v>
          </cell>
          <cell r="F354">
            <v>0</v>
          </cell>
          <cell r="G354">
            <v>2025</v>
          </cell>
          <cell r="H354">
            <v>45867</v>
          </cell>
          <cell r="I354">
            <v>212499</v>
          </cell>
          <cell r="J354" t="str">
            <v>מועד</v>
          </cell>
          <cell r="K354">
            <v>-212499</v>
          </cell>
          <cell r="L354">
            <v>46022</v>
          </cell>
          <cell r="M354">
            <v>18121</v>
          </cell>
          <cell r="N354" t="str">
            <v>לא מוקפא</v>
          </cell>
          <cell r="O354">
            <v>1000000</v>
          </cell>
          <cell r="P354">
            <v>700000</v>
          </cell>
        </row>
        <row r="355">
          <cell r="B355">
            <v>1001900693</v>
          </cell>
          <cell r="C355" t="str">
            <v>פעילות שוטפת אימפריה כדורגל באר שבע 2025</v>
          </cell>
          <cell r="D355">
            <v>580682078</v>
          </cell>
          <cell r="E355" t="str">
            <v>האימפריה לטיפוח הכדורגל גברים בבאר</v>
          </cell>
          <cell r="F355">
            <v>0</v>
          </cell>
          <cell r="G355">
            <v>2025</v>
          </cell>
          <cell r="H355">
            <v>45867</v>
          </cell>
          <cell r="I355">
            <v>18127</v>
          </cell>
          <cell r="J355" t="str">
            <v>מועד</v>
          </cell>
          <cell r="K355">
            <v>-18127</v>
          </cell>
          <cell r="L355">
            <v>46022</v>
          </cell>
          <cell r="M355">
            <v>18121</v>
          </cell>
          <cell r="N355" t="str">
            <v>לא מוקפא</v>
          </cell>
          <cell r="O355">
            <v>200000</v>
          </cell>
          <cell r="P355">
            <v>100000</v>
          </cell>
        </row>
        <row r="356">
          <cell r="B356">
            <v>1001900694</v>
          </cell>
          <cell r="C356" t="str">
            <v>פעילות שוטפת אתלטיקה ירושלים 2025</v>
          </cell>
          <cell r="D356">
            <v>580536316</v>
          </cell>
          <cell r="E356" t="str">
            <v>העמותה לפיתוח הספורט והאתלטיקה בירו</v>
          </cell>
          <cell r="F356">
            <v>0</v>
          </cell>
          <cell r="G356">
            <v>2025</v>
          </cell>
          <cell r="H356">
            <v>45867</v>
          </cell>
          <cell r="I356">
            <v>106249</v>
          </cell>
          <cell r="J356" t="str">
            <v>מועד</v>
          </cell>
          <cell r="K356">
            <v>-106249</v>
          </cell>
          <cell r="L356">
            <v>46022</v>
          </cell>
          <cell r="M356">
            <v>18121</v>
          </cell>
          <cell r="N356" t="str">
            <v>לא מוקפא</v>
          </cell>
          <cell r="O356">
            <v>1000000</v>
          </cell>
          <cell r="P356">
            <v>500000</v>
          </cell>
        </row>
        <row r="357">
          <cell r="B357">
            <v>1001900695</v>
          </cell>
          <cell r="C357" t="str">
            <v>פעילות שוטפת אתלטיקה נתניה 2025</v>
          </cell>
          <cell r="D357">
            <v>580535516</v>
          </cell>
          <cell r="E357" t="str">
            <v>בית הספר לספורט ואתלטיקה בנתניה ע"ר</v>
          </cell>
          <cell r="F357">
            <v>0</v>
          </cell>
          <cell r="G357">
            <v>2025</v>
          </cell>
          <cell r="H357">
            <v>45867</v>
          </cell>
          <cell r="I357">
            <v>76180</v>
          </cell>
          <cell r="J357" t="str">
            <v>מועד</v>
          </cell>
          <cell r="K357">
            <v>-76180</v>
          </cell>
          <cell r="L357">
            <v>46022</v>
          </cell>
          <cell r="M357">
            <v>18121</v>
          </cell>
          <cell r="N357" t="str">
            <v>לא מוקפא</v>
          </cell>
          <cell r="O357">
            <v>1000000</v>
          </cell>
          <cell r="P357">
            <v>500000</v>
          </cell>
        </row>
        <row r="358">
          <cell r="B358">
            <v>1001900696</v>
          </cell>
          <cell r="C358" t="str">
            <v>פעילות שוטפת כדורסל באשדוד 2025</v>
          </cell>
          <cell r="D358">
            <v>580402808</v>
          </cell>
          <cell r="E358" t="str">
            <v>מועדון הכדורסל - אליצור אשדוד (ע"ר)</v>
          </cell>
          <cell r="F358">
            <v>0</v>
          </cell>
          <cell r="G358">
            <v>2025</v>
          </cell>
          <cell r="H358">
            <v>45867</v>
          </cell>
          <cell r="I358">
            <v>56076</v>
          </cell>
          <cell r="J358" t="str">
            <v>מועד</v>
          </cell>
          <cell r="K358">
            <v>-56076</v>
          </cell>
          <cell r="L358">
            <v>46022</v>
          </cell>
          <cell r="M358">
            <v>18121</v>
          </cell>
          <cell r="N358" t="str">
            <v>לא מוקפא</v>
          </cell>
          <cell r="O358">
            <v>1000000</v>
          </cell>
          <cell r="P358">
            <v>500000</v>
          </cell>
        </row>
        <row r="359">
          <cell r="B359">
            <v>1001900697</v>
          </cell>
          <cell r="C359" t="str">
            <v>פעילות שוטפת טניס שולחן לוד 2025</v>
          </cell>
          <cell r="D359">
            <v>580145563</v>
          </cell>
          <cell r="E359" t="str">
            <v>העמותה לקידום טניס שולחן (ע"ר)</v>
          </cell>
          <cell r="F359">
            <v>0</v>
          </cell>
          <cell r="G359">
            <v>2025</v>
          </cell>
          <cell r="H359">
            <v>45867</v>
          </cell>
          <cell r="I359">
            <v>40094</v>
          </cell>
          <cell r="J359" t="str">
            <v>מועד</v>
          </cell>
          <cell r="K359">
            <v>-40094</v>
          </cell>
          <cell r="L359">
            <v>46022</v>
          </cell>
          <cell r="M359">
            <v>18121</v>
          </cell>
          <cell r="N359" t="str">
            <v>לא מוקפא</v>
          </cell>
          <cell r="O359">
            <v>500000</v>
          </cell>
          <cell r="P359">
            <v>200000</v>
          </cell>
        </row>
        <row r="360">
          <cell r="B360">
            <v>1001900699</v>
          </cell>
          <cell r="C360" t="str">
            <v>תמיכה שוטפת באגודה</v>
          </cell>
          <cell r="D360">
            <v>580336154</v>
          </cell>
          <cell r="E360" t="str">
            <v>מועדון כדורעף רעננה (ע"ר)</v>
          </cell>
          <cell r="F360">
            <v>0</v>
          </cell>
          <cell r="G360">
            <v>2025</v>
          </cell>
          <cell r="H360">
            <v>45867</v>
          </cell>
          <cell r="I360">
            <v>100823</v>
          </cell>
          <cell r="J360" t="str">
            <v>מועד</v>
          </cell>
          <cell r="K360">
            <v>-100823</v>
          </cell>
          <cell r="L360">
            <v>46022</v>
          </cell>
          <cell r="M360">
            <v>18121</v>
          </cell>
          <cell r="N360" t="str">
            <v>לא מוקפא</v>
          </cell>
          <cell r="O360">
            <v>1000000</v>
          </cell>
          <cell r="P360">
            <v>500000</v>
          </cell>
        </row>
        <row r="361">
          <cell r="B361">
            <v>1001900720</v>
          </cell>
          <cell r="C361" t="str">
            <v>אגודות הפועל כאוכב 2025</v>
          </cell>
          <cell r="D361">
            <v>580354991</v>
          </cell>
          <cell r="E361" t="str">
            <v>העמותה לקידום הספורט והחינוך - כאוכ</v>
          </cell>
          <cell r="F361">
            <v>0</v>
          </cell>
          <cell r="G361">
            <v>2025</v>
          </cell>
          <cell r="H361">
            <v>45867</v>
          </cell>
          <cell r="I361">
            <v>528586</v>
          </cell>
          <cell r="J361" t="str">
            <v>מועד</v>
          </cell>
          <cell r="K361">
            <v>-528586</v>
          </cell>
          <cell r="L361">
            <v>46022</v>
          </cell>
          <cell r="M361">
            <v>18121</v>
          </cell>
          <cell r="N361" t="str">
            <v>לא מוקפא</v>
          </cell>
          <cell r="O361">
            <v>1600000</v>
          </cell>
          <cell r="P361">
            <v>1400000</v>
          </cell>
        </row>
        <row r="362">
          <cell r="B362">
            <v>1001900722</v>
          </cell>
          <cell r="C362" t="str">
            <v>תמיכה באגודה שוטף</v>
          </cell>
          <cell r="D362">
            <v>580333045</v>
          </cell>
          <cell r="E362" t="str">
            <v>מועדון אתלטיקה קלה מכבי ראשון לציון</v>
          </cell>
          <cell r="F362">
            <v>0</v>
          </cell>
          <cell r="G362">
            <v>2025</v>
          </cell>
          <cell r="H362">
            <v>45867</v>
          </cell>
          <cell r="I362">
            <v>218422</v>
          </cell>
          <cell r="J362" t="str">
            <v>מועד</v>
          </cell>
          <cell r="K362">
            <v>-218422</v>
          </cell>
          <cell r="L362">
            <v>46022</v>
          </cell>
          <cell r="M362">
            <v>18121</v>
          </cell>
          <cell r="N362" t="str">
            <v>לא מוקפא</v>
          </cell>
          <cell r="O362">
            <v>500000</v>
          </cell>
          <cell r="P362">
            <v>400000</v>
          </cell>
        </row>
        <row r="363">
          <cell r="B363">
            <v>1001900724</v>
          </cell>
          <cell r="C363" t="str">
            <v>פעילות שוטפת מ.ס. ג'לג'וליה 2025</v>
          </cell>
          <cell r="D363">
            <v>580202513</v>
          </cell>
          <cell r="E363" t="str">
            <v>עמותת הספורט ואומנויות הלחימה המשול</v>
          </cell>
          <cell r="F363">
            <v>0</v>
          </cell>
          <cell r="G363">
            <v>2025</v>
          </cell>
          <cell r="H363">
            <v>45867</v>
          </cell>
          <cell r="I363">
            <v>36957</v>
          </cell>
          <cell r="J363" t="str">
            <v>מועד</v>
          </cell>
          <cell r="K363">
            <v>-36957</v>
          </cell>
          <cell r="L363">
            <v>46022</v>
          </cell>
          <cell r="M363">
            <v>18121</v>
          </cell>
          <cell r="N363" t="str">
            <v>לא מוקפא</v>
          </cell>
          <cell r="O363">
            <v>500000</v>
          </cell>
          <cell r="P363">
            <v>300000</v>
          </cell>
        </row>
        <row r="364">
          <cell r="B364">
            <v>1001900726</v>
          </cell>
          <cell r="C364" t="str">
            <v>שוטף אגודות 2025</v>
          </cell>
          <cell r="D364">
            <v>580439412</v>
          </cell>
          <cell r="E364" t="str">
            <v>עמותת מכבי באר שבע - נשים (ע"ר)</v>
          </cell>
          <cell r="F364">
            <v>0</v>
          </cell>
          <cell r="G364">
            <v>2025</v>
          </cell>
          <cell r="H364">
            <v>45867</v>
          </cell>
          <cell r="I364">
            <v>153550</v>
          </cell>
          <cell r="J364" t="str">
            <v>מועד</v>
          </cell>
          <cell r="K364">
            <v>-153550</v>
          </cell>
          <cell r="L364">
            <v>46022</v>
          </cell>
          <cell r="M364">
            <v>18121</v>
          </cell>
          <cell r="N364" t="str">
            <v>לא מוקפא</v>
          </cell>
          <cell r="O364">
            <v>7000000</v>
          </cell>
          <cell r="P364">
            <v>3000000</v>
          </cell>
        </row>
        <row r="365">
          <cell r="B365">
            <v>1001900728</v>
          </cell>
          <cell r="C365" t="str">
            <v>כדורסל תחרותי-תקציב שוטף 2025</v>
          </cell>
          <cell r="D365">
            <v>580454684</v>
          </cell>
          <cell r="E365" t="str">
            <v>מתנ"ס שפיר (ע"ר)</v>
          </cell>
          <cell r="F365">
            <v>0</v>
          </cell>
          <cell r="G365">
            <v>2025</v>
          </cell>
          <cell r="H365">
            <v>45867</v>
          </cell>
          <cell r="I365">
            <v>11806</v>
          </cell>
          <cell r="J365" t="str">
            <v>מועד</v>
          </cell>
          <cell r="K365">
            <v>-11806</v>
          </cell>
          <cell r="L365">
            <v>46022</v>
          </cell>
          <cell r="M365">
            <v>18121</v>
          </cell>
          <cell r="N365" t="str">
            <v>לא מוקפא</v>
          </cell>
          <cell r="O365">
            <v>500000</v>
          </cell>
          <cell r="P365">
            <v>200000</v>
          </cell>
        </row>
        <row r="366">
          <cell r="B366">
            <v>1001900740</v>
          </cell>
          <cell r="C366" t="str">
            <v>שוטף 2025</v>
          </cell>
          <cell r="D366">
            <v>580430296</v>
          </cell>
          <cell r="E366" t="str">
            <v>מסד פתח תקווה (ע"ר)</v>
          </cell>
          <cell r="F366">
            <v>0</v>
          </cell>
          <cell r="G366">
            <v>2025</v>
          </cell>
          <cell r="H366">
            <v>45867</v>
          </cell>
          <cell r="I366">
            <v>165544</v>
          </cell>
          <cell r="J366" t="str">
            <v>מועד</v>
          </cell>
          <cell r="K366">
            <v>-165544</v>
          </cell>
          <cell r="L366">
            <v>46022</v>
          </cell>
          <cell r="M366">
            <v>18121</v>
          </cell>
          <cell r="N366" t="str">
            <v>לא מוקפא</v>
          </cell>
          <cell r="O366">
            <v>2500000</v>
          </cell>
          <cell r="P366">
            <v>1000000</v>
          </cell>
        </row>
        <row r="367">
          <cell r="B367">
            <v>1001900742</v>
          </cell>
          <cell r="C367" t="str">
            <v>תמיכה שוטפת 2025</v>
          </cell>
          <cell r="D367">
            <v>580284719</v>
          </cell>
          <cell r="E367" t="str">
            <v>העמותה לקידום הספורט בנוף הגליל (ע"</v>
          </cell>
          <cell r="F367">
            <v>0</v>
          </cell>
          <cell r="G367">
            <v>2025</v>
          </cell>
          <cell r="H367">
            <v>45867</v>
          </cell>
          <cell r="I367">
            <v>35060</v>
          </cell>
          <cell r="J367" t="str">
            <v>מועד</v>
          </cell>
          <cell r="K367">
            <v>-35060</v>
          </cell>
          <cell r="L367">
            <v>46022</v>
          </cell>
          <cell r="M367">
            <v>18121</v>
          </cell>
          <cell r="N367" t="str">
            <v>לא מוקפא</v>
          </cell>
          <cell r="O367">
            <v>100000</v>
          </cell>
          <cell r="P367">
            <v>100000</v>
          </cell>
        </row>
        <row r="368">
          <cell r="B368">
            <v>1001900770</v>
          </cell>
          <cell r="C368" t="str">
            <v>תמיכה שוטפת לשנת 2025</v>
          </cell>
          <cell r="D368">
            <v>512599895</v>
          </cell>
          <cell r="E368" t="str">
            <v>החברה לניהול מועדון כדורגל - הפועל</v>
          </cell>
          <cell r="F368">
            <v>0</v>
          </cell>
          <cell r="G368">
            <v>2025</v>
          </cell>
          <cell r="H368">
            <v>45867</v>
          </cell>
          <cell r="I368">
            <v>149285</v>
          </cell>
          <cell r="J368" t="str">
            <v>מועד</v>
          </cell>
          <cell r="K368">
            <v>-149285</v>
          </cell>
          <cell r="L368">
            <v>46022</v>
          </cell>
          <cell r="M368">
            <v>18121</v>
          </cell>
          <cell r="N368" t="str">
            <v>לא מוקפא</v>
          </cell>
          <cell r="O368">
            <v>2500000</v>
          </cell>
          <cell r="P368">
            <v>900000</v>
          </cell>
        </row>
        <row r="369">
          <cell r="B369">
            <v>1001900771</v>
          </cell>
          <cell r="C369" t="str">
            <v>שוטף 2025</v>
          </cell>
          <cell r="D369">
            <v>580439826</v>
          </cell>
          <cell r="E369" t="str">
            <v>קשתי מכבי ראשון (ע"ר)</v>
          </cell>
          <cell r="F369">
            <v>0</v>
          </cell>
          <cell r="G369">
            <v>2025</v>
          </cell>
          <cell r="H369">
            <v>45867</v>
          </cell>
          <cell r="I369">
            <v>47241</v>
          </cell>
          <cell r="J369" t="str">
            <v>מועד</v>
          </cell>
          <cell r="K369">
            <v>-47241</v>
          </cell>
          <cell r="L369">
            <v>46022</v>
          </cell>
          <cell r="M369">
            <v>18121</v>
          </cell>
          <cell r="N369" t="str">
            <v>לא מוקפא</v>
          </cell>
          <cell r="O369">
            <v>150000</v>
          </cell>
          <cell r="P369">
            <v>130000</v>
          </cell>
        </row>
        <row r="370">
          <cell r="B370">
            <v>1001900772</v>
          </cell>
          <cell r="C370" t="str">
            <v>פעילות שוטפת 2025</v>
          </cell>
          <cell r="D370">
            <v>580563120</v>
          </cell>
          <cell r="E370" t="str">
            <v>עמותה עירונית לספורט בצפת (ע"ר)</v>
          </cell>
          <cell r="F370">
            <v>0</v>
          </cell>
          <cell r="G370">
            <v>2025</v>
          </cell>
          <cell r="H370">
            <v>45867</v>
          </cell>
          <cell r="I370">
            <v>103818</v>
          </cell>
          <cell r="J370" t="str">
            <v>מועד</v>
          </cell>
          <cell r="K370">
            <v>-103818</v>
          </cell>
          <cell r="L370">
            <v>46022</v>
          </cell>
          <cell r="M370">
            <v>18121</v>
          </cell>
          <cell r="N370" t="str">
            <v>לא מוקפא</v>
          </cell>
          <cell r="O370">
            <v>775000</v>
          </cell>
          <cell r="P370">
            <v>375000</v>
          </cell>
        </row>
        <row r="371">
          <cell r="B371">
            <v>1001900775</v>
          </cell>
          <cell r="C371" t="str">
            <v>קטמון מועדון אוהדים- שוטף 2025</v>
          </cell>
          <cell r="D371">
            <v>580509487</v>
          </cell>
          <cell r="E371" t="str">
            <v>קטמון מועדון אוהדים - איחוד אוהדי ה</v>
          </cell>
          <cell r="F371">
            <v>0</v>
          </cell>
          <cell r="G371">
            <v>2025</v>
          </cell>
          <cell r="H371">
            <v>45867</v>
          </cell>
          <cell r="I371">
            <v>629557</v>
          </cell>
          <cell r="J371" t="str">
            <v>מועד</v>
          </cell>
          <cell r="K371">
            <v>-629557</v>
          </cell>
          <cell r="L371">
            <v>46022</v>
          </cell>
          <cell r="M371">
            <v>18121</v>
          </cell>
          <cell r="N371" t="str">
            <v>לא מוקפא</v>
          </cell>
          <cell r="O371">
            <v>5500000</v>
          </cell>
          <cell r="P371">
            <v>4000000</v>
          </cell>
        </row>
        <row r="372">
          <cell r="B372">
            <v>1001900779</v>
          </cell>
          <cell r="C372" t="str">
            <v>שוטף 2025</v>
          </cell>
          <cell r="D372">
            <v>580543320</v>
          </cell>
          <cell r="E372" t="str">
            <v>מכבי רמת גן - לקידום הכדורסל והספור</v>
          </cell>
          <cell r="F372">
            <v>0</v>
          </cell>
          <cell r="G372">
            <v>2025</v>
          </cell>
          <cell r="H372">
            <v>45867</v>
          </cell>
          <cell r="I372">
            <v>127446</v>
          </cell>
          <cell r="J372" t="str">
            <v>מועד</v>
          </cell>
          <cell r="K372">
            <v>-127446</v>
          </cell>
          <cell r="L372">
            <v>46022</v>
          </cell>
          <cell r="M372">
            <v>18121</v>
          </cell>
          <cell r="N372" t="str">
            <v>לא מוקפא</v>
          </cell>
          <cell r="O372">
            <v>14000000</v>
          </cell>
          <cell r="P372">
            <v>2000000</v>
          </cell>
        </row>
        <row r="373">
          <cell r="B373">
            <v>1001900791</v>
          </cell>
          <cell r="C373" t="str">
            <v>תמיכה שוטפת אגודות 2025 הפועל פ''ת</v>
          </cell>
          <cell r="D373">
            <v>580630234</v>
          </cell>
          <cell r="E373" t="str">
            <v>האחווה הכחולה (ע''ר)</v>
          </cell>
          <cell r="F373">
            <v>0</v>
          </cell>
          <cell r="G373">
            <v>2025</v>
          </cell>
          <cell r="H373">
            <v>45867</v>
          </cell>
          <cell r="I373">
            <v>177010</v>
          </cell>
          <cell r="J373" t="str">
            <v>מועד</v>
          </cell>
          <cell r="K373">
            <v>-177010</v>
          </cell>
          <cell r="L373">
            <v>46022</v>
          </cell>
          <cell r="M373">
            <v>18121</v>
          </cell>
          <cell r="N373" t="str">
            <v>לא מוקפא</v>
          </cell>
          <cell r="O373">
            <v>16000000</v>
          </cell>
          <cell r="P373">
            <v>1000000</v>
          </cell>
        </row>
        <row r="374">
          <cell r="B374">
            <v>1001900793</v>
          </cell>
          <cell r="C374" t="str">
            <v>פעילות שוטפת 2025</v>
          </cell>
          <cell r="D374">
            <v>580406817</v>
          </cell>
          <cell r="E374" t="str">
            <v>כאן בשבילך - מגדל העמק (ע"ר)</v>
          </cell>
          <cell r="F374">
            <v>0</v>
          </cell>
          <cell r="G374">
            <v>2025</v>
          </cell>
          <cell r="H374">
            <v>45867</v>
          </cell>
          <cell r="I374">
            <v>72801</v>
          </cell>
          <cell r="J374" t="str">
            <v>מועד</v>
          </cell>
          <cell r="K374">
            <v>-72801</v>
          </cell>
          <cell r="L374">
            <v>46022</v>
          </cell>
          <cell r="M374">
            <v>18121</v>
          </cell>
          <cell r="N374" t="str">
            <v>לא מוקפא</v>
          </cell>
          <cell r="O374">
            <v>2600000</v>
          </cell>
          <cell r="P374">
            <v>500000</v>
          </cell>
        </row>
        <row r="375">
          <cell r="B375">
            <v>1001900794</v>
          </cell>
          <cell r="C375" t="str">
            <v>שוטף אגודות 2025</v>
          </cell>
          <cell r="D375">
            <v>580410991</v>
          </cell>
          <cell r="E375" t="str">
            <v>מועדון הכדורסל מכבי פרדס חנה / קיסר</v>
          </cell>
          <cell r="F375">
            <v>0</v>
          </cell>
          <cell r="G375">
            <v>2025</v>
          </cell>
          <cell r="H375">
            <v>45867</v>
          </cell>
          <cell r="I375">
            <v>34433</v>
          </cell>
          <cell r="J375" t="str">
            <v>מועד</v>
          </cell>
          <cell r="K375">
            <v>-34433</v>
          </cell>
          <cell r="L375">
            <v>46022</v>
          </cell>
          <cell r="M375">
            <v>18121</v>
          </cell>
          <cell r="N375" t="str">
            <v>לא מוקפא</v>
          </cell>
          <cell r="O375">
            <v>10000000</v>
          </cell>
          <cell r="P375">
            <v>3000000</v>
          </cell>
        </row>
        <row r="376">
          <cell r="B376">
            <v>1001900795</v>
          </cell>
          <cell r="C376" t="str">
            <v>מבחן תמיכה 2025 - אגודות שוטף</v>
          </cell>
          <cell r="D376">
            <v>580467959</v>
          </cell>
          <cell r="E376" t="str">
            <v>מועדון הכדורגל הפועל צפרירים 2006 ח</v>
          </cell>
          <cell r="F376">
            <v>0</v>
          </cell>
          <cell r="G376">
            <v>2025</v>
          </cell>
          <cell r="H376">
            <v>45867</v>
          </cell>
          <cell r="I376">
            <v>5465</v>
          </cell>
          <cell r="J376" t="str">
            <v>מועד</v>
          </cell>
          <cell r="K376">
            <v>-5465</v>
          </cell>
          <cell r="L376">
            <v>46022</v>
          </cell>
          <cell r="M376">
            <v>18121</v>
          </cell>
          <cell r="N376" t="str">
            <v>לא מוקפא</v>
          </cell>
          <cell r="O376">
            <v>180000</v>
          </cell>
          <cell r="P376">
            <v>40000</v>
          </cell>
        </row>
        <row r="377">
          <cell r="B377">
            <v>1001900796</v>
          </cell>
          <cell r="C377" t="str">
            <v>פעילות שוטפת עמותת הספורט גליל עליון 25</v>
          </cell>
          <cell r="D377">
            <v>580305266</v>
          </cell>
          <cell r="E377" t="str">
            <v>העמותה לקידום הספורט ותרבות הפנאי ב</v>
          </cell>
          <cell r="F377">
            <v>0</v>
          </cell>
          <cell r="G377">
            <v>2025</v>
          </cell>
          <cell r="H377">
            <v>45867</v>
          </cell>
          <cell r="I377">
            <v>386965</v>
          </cell>
          <cell r="J377" t="str">
            <v>מועד</v>
          </cell>
          <cell r="K377">
            <v>-386965</v>
          </cell>
          <cell r="L377">
            <v>46022</v>
          </cell>
          <cell r="M377">
            <v>18121</v>
          </cell>
          <cell r="N377" t="str">
            <v>לא מוקפא</v>
          </cell>
          <cell r="O377">
            <v>2500000</v>
          </cell>
          <cell r="P377">
            <v>1500000</v>
          </cell>
        </row>
        <row r="378">
          <cell r="B378">
            <v>1001900797</v>
          </cell>
          <cell r="C378" t="str">
            <v>פעילות שוטפת 2025</v>
          </cell>
          <cell r="D378">
            <v>580396059</v>
          </cell>
          <cell r="E378" t="str">
            <v>נוער חולון לקידום הספורט (ע"ר)</v>
          </cell>
          <cell r="F378">
            <v>0</v>
          </cell>
          <cell r="G378">
            <v>2025</v>
          </cell>
          <cell r="H378">
            <v>45867</v>
          </cell>
          <cell r="I378">
            <v>38388</v>
          </cell>
          <cell r="J378" t="str">
            <v>מועד</v>
          </cell>
          <cell r="K378">
            <v>-38388</v>
          </cell>
          <cell r="L378">
            <v>46022</v>
          </cell>
          <cell r="M378">
            <v>18121</v>
          </cell>
          <cell r="N378" t="str">
            <v>לא מוקפא</v>
          </cell>
          <cell r="O378">
            <v>1800000</v>
          </cell>
          <cell r="P378">
            <v>140000</v>
          </cell>
        </row>
        <row r="379">
          <cell r="B379">
            <v>1001900799</v>
          </cell>
          <cell r="C379" t="str">
            <v>תמיכה לפעילות תחרותית שוטפת 2025</v>
          </cell>
          <cell r="D379">
            <v>580420347</v>
          </cell>
          <cell r="E379" t="str">
            <v>עמותת הספורט בעמק הירדן (ע"ר)</v>
          </cell>
          <cell r="F379">
            <v>0</v>
          </cell>
          <cell r="G379">
            <v>2025</v>
          </cell>
          <cell r="H379">
            <v>45867</v>
          </cell>
          <cell r="I379">
            <v>436939</v>
          </cell>
          <cell r="J379" t="str">
            <v>מועד</v>
          </cell>
          <cell r="K379">
            <v>-436939</v>
          </cell>
          <cell r="L379">
            <v>46022</v>
          </cell>
          <cell r="M379">
            <v>18121</v>
          </cell>
          <cell r="N379" t="str">
            <v>לא מוקפא</v>
          </cell>
          <cell r="O379">
            <v>1600000</v>
          </cell>
          <cell r="P379">
            <v>1200000</v>
          </cell>
        </row>
        <row r="380">
          <cell r="B380">
            <v>1001900810</v>
          </cell>
          <cell r="C380" t="str">
            <v>פעילות שוטפת 2025</v>
          </cell>
          <cell r="D380">
            <v>580616860</v>
          </cell>
          <cell r="E380" t="str">
            <v>קידום שחייה עומר (ע"ר)</v>
          </cell>
          <cell r="F380">
            <v>0</v>
          </cell>
          <cell r="G380">
            <v>2025</v>
          </cell>
          <cell r="H380">
            <v>45867</v>
          </cell>
          <cell r="I380">
            <v>8172</v>
          </cell>
          <cell r="J380" t="str">
            <v>מועד</v>
          </cell>
          <cell r="K380">
            <v>-8172</v>
          </cell>
          <cell r="L380">
            <v>46022</v>
          </cell>
          <cell r="M380">
            <v>18121</v>
          </cell>
          <cell r="N380" t="str">
            <v>לא מוקפא</v>
          </cell>
          <cell r="O380">
            <v>125000</v>
          </cell>
          <cell r="P380">
            <v>25000</v>
          </cell>
        </row>
        <row r="381">
          <cell r="B381">
            <v>1001900812</v>
          </cell>
          <cell r="C381" t="str">
            <v>ביתר אורן י-ם נוער- שוטף 2025</v>
          </cell>
          <cell r="D381">
            <v>580409514</v>
          </cell>
          <cell r="E381" t="str">
            <v>עמותת נוער בית"ר אורן ירושלים (ע"ר)</v>
          </cell>
          <cell r="F381">
            <v>0</v>
          </cell>
          <cell r="G381">
            <v>2025</v>
          </cell>
          <cell r="H381">
            <v>45867</v>
          </cell>
          <cell r="I381">
            <v>107485</v>
          </cell>
          <cell r="J381" t="str">
            <v>מועד</v>
          </cell>
          <cell r="K381">
            <v>-107485</v>
          </cell>
          <cell r="L381">
            <v>46022</v>
          </cell>
          <cell r="M381">
            <v>18121</v>
          </cell>
          <cell r="N381" t="str">
            <v>לא מוקפא</v>
          </cell>
          <cell r="O381">
            <v>1500000</v>
          </cell>
          <cell r="P381">
            <v>1000000</v>
          </cell>
        </row>
        <row r="382">
          <cell r="B382">
            <v>1001900814</v>
          </cell>
          <cell r="C382" t="str">
            <v>כדורגל מ.ח. ביתר י-ם- שוטף 2025</v>
          </cell>
          <cell r="D382">
            <v>513151456</v>
          </cell>
          <cell r="E382" t="str">
            <v>מועדון הכדורגל מ.ח. בית"ר ירושלים )</v>
          </cell>
          <cell r="F382">
            <v>0</v>
          </cell>
          <cell r="G382">
            <v>2025</v>
          </cell>
          <cell r="H382">
            <v>45867</v>
          </cell>
          <cell r="I382">
            <v>102367</v>
          </cell>
          <cell r="J382" t="str">
            <v>מועד</v>
          </cell>
          <cell r="K382">
            <v>-102367</v>
          </cell>
          <cell r="L382">
            <v>46022</v>
          </cell>
          <cell r="M382">
            <v>18124</v>
          </cell>
          <cell r="N382" t="str">
            <v>לא מוקפא</v>
          </cell>
          <cell r="O382">
            <v>1500000</v>
          </cell>
          <cell r="P382">
            <v>1000000</v>
          </cell>
        </row>
        <row r="383">
          <cell r="B383">
            <v>1001900815</v>
          </cell>
          <cell r="C383" t="str">
            <v>תמיכה שוטפת לשנת 2025</v>
          </cell>
          <cell r="D383">
            <v>580540391</v>
          </cell>
          <cell r="E383" t="str">
            <v>השגי באר שבע האבקות חופשית (ע"ר)</v>
          </cell>
          <cell r="F383">
            <v>0</v>
          </cell>
          <cell r="G383">
            <v>2025</v>
          </cell>
          <cell r="H383">
            <v>45867</v>
          </cell>
          <cell r="I383">
            <v>14904</v>
          </cell>
          <cell r="J383" t="str">
            <v>מועד</v>
          </cell>
          <cell r="K383">
            <v>-14904</v>
          </cell>
          <cell r="L383">
            <v>46022</v>
          </cell>
          <cell r="M383">
            <v>18121</v>
          </cell>
          <cell r="N383" t="str">
            <v>לא מוקפא</v>
          </cell>
          <cell r="O383">
            <v>2500000</v>
          </cell>
          <cell r="P383">
            <v>900000</v>
          </cell>
        </row>
        <row r="384">
          <cell r="B384">
            <v>1001900821</v>
          </cell>
          <cell r="C384" t="str">
            <v>תמיכה באגודות ספורט - שוטף</v>
          </cell>
          <cell r="D384">
            <v>580377059</v>
          </cell>
          <cell r="E384" t="str">
            <v>אגודת כדוריד ראשון לציון (ע"ר)</v>
          </cell>
          <cell r="F384">
            <v>0</v>
          </cell>
          <cell r="G384">
            <v>2025</v>
          </cell>
          <cell r="H384">
            <v>45867</v>
          </cell>
          <cell r="I384">
            <v>201853</v>
          </cell>
          <cell r="J384" t="str">
            <v>מועד</v>
          </cell>
          <cell r="K384">
            <v>-201853</v>
          </cell>
          <cell r="L384">
            <v>46022</v>
          </cell>
          <cell r="M384">
            <v>18121</v>
          </cell>
          <cell r="N384" t="str">
            <v>לא מוקפא</v>
          </cell>
          <cell r="O384">
            <v>4500000</v>
          </cell>
          <cell r="P384">
            <v>800000</v>
          </cell>
        </row>
        <row r="385">
          <cell r="B385">
            <v>1001900825</v>
          </cell>
          <cell r="C385" t="str">
            <v>פעילות שוטפת 2025</v>
          </cell>
          <cell r="D385">
            <v>513692830</v>
          </cell>
          <cell r="E385" t="str">
            <v>דור העתיד אונו בע"מ (חל"צ)</v>
          </cell>
          <cell r="F385">
            <v>0</v>
          </cell>
          <cell r="G385">
            <v>2025</v>
          </cell>
          <cell r="H385">
            <v>45867</v>
          </cell>
          <cell r="I385">
            <v>88541</v>
          </cell>
          <cell r="J385" t="str">
            <v>מועד</v>
          </cell>
          <cell r="K385">
            <v>-88541</v>
          </cell>
          <cell r="L385">
            <v>46022</v>
          </cell>
          <cell r="M385">
            <v>18121</v>
          </cell>
          <cell r="N385" t="str">
            <v>לא מוקפא</v>
          </cell>
          <cell r="O385">
            <v>4510000</v>
          </cell>
          <cell r="P385">
            <v>1000000</v>
          </cell>
        </row>
        <row r="386">
          <cell r="B386">
            <v>1001900827</v>
          </cell>
          <cell r="C386" t="str">
            <v>תמיכה שוטפת לשנת 2025</v>
          </cell>
          <cell r="D386">
            <v>580401339</v>
          </cell>
          <cell r="E386" t="str">
            <v>העמותה לקידום הכדורגל בטבריה )ע"ר(</v>
          </cell>
          <cell r="F386">
            <v>0</v>
          </cell>
          <cell r="G386">
            <v>2025</v>
          </cell>
          <cell r="H386">
            <v>45867</v>
          </cell>
          <cell r="I386">
            <v>185540</v>
          </cell>
          <cell r="J386" t="str">
            <v>מועד</v>
          </cell>
          <cell r="K386">
            <v>-185540</v>
          </cell>
          <cell r="L386">
            <v>46022</v>
          </cell>
          <cell r="M386">
            <v>18121</v>
          </cell>
          <cell r="N386" t="str">
            <v>לא מוקפא</v>
          </cell>
          <cell r="O386">
            <v>2500000</v>
          </cell>
          <cell r="P386">
            <v>900000</v>
          </cell>
        </row>
        <row r="387">
          <cell r="B387">
            <v>1001900829</v>
          </cell>
          <cell r="C387" t="str">
            <v>מועדון התעמלות אריאל- שוטף 2025</v>
          </cell>
          <cell r="D387">
            <v>580466613</v>
          </cell>
          <cell r="E387" t="str">
            <v>מכבי - מועדון התעמלות אריאל (ע"ר)</v>
          </cell>
          <cell r="F387">
            <v>0</v>
          </cell>
          <cell r="G387">
            <v>2025</v>
          </cell>
          <cell r="H387">
            <v>45867</v>
          </cell>
          <cell r="I387">
            <v>24829</v>
          </cell>
          <cell r="J387" t="str">
            <v>מועד</v>
          </cell>
          <cell r="K387">
            <v>-24829</v>
          </cell>
          <cell r="L387">
            <v>46022</v>
          </cell>
          <cell r="M387">
            <v>18121</v>
          </cell>
          <cell r="N387" t="str">
            <v>לא מוקפא</v>
          </cell>
          <cell r="O387">
            <v>550000</v>
          </cell>
          <cell r="P387">
            <v>400000</v>
          </cell>
        </row>
        <row r="388">
          <cell r="B388">
            <v>1001900850</v>
          </cell>
          <cell r="C388" t="str">
            <v>תמיכה שוטפת לשנת 2025</v>
          </cell>
          <cell r="D388">
            <v>580120012</v>
          </cell>
          <cell r="E388" t="str">
            <v>עמותת ידידי אגודת הפועל כפר שלם לקי</v>
          </cell>
          <cell r="F388">
            <v>0</v>
          </cell>
          <cell r="G388">
            <v>2025</v>
          </cell>
          <cell r="H388">
            <v>45867</v>
          </cell>
          <cell r="I388">
            <v>106632</v>
          </cell>
          <cell r="J388" t="str">
            <v>מועד</v>
          </cell>
          <cell r="K388">
            <v>-106632</v>
          </cell>
          <cell r="L388">
            <v>46022</v>
          </cell>
          <cell r="M388">
            <v>18121</v>
          </cell>
          <cell r="N388" t="str">
            <v>לא מוקפא</v>
          </cell>
          <cell r="O388">
            <v>2500000</v>
          </cell>
          <cell r="P388">
            <v>900000</v>
          </cell>
        </row>
        <row r="389">
          <cell r="B389">
            <v>1001900853</v>
          </cell>
          <cell r="C389" t="str">
            <v>תמיכה באגודה - שוטף 2025</v>
          </cell>
          <cell r="D389">
            <v>580541332</v>
          </cell>
          <cell r="E389" t="str">
            <v>עמותת מועדון השייט מכמורת עמק חפר (</v>
          </cell>
          <cell r="F389">
            <v>0</v>
          </cell>
          <cell r="G389">
            <v>2025</v>
          </cell>
          <cell r="H389">
            <v>45867</v>
          </cell>
          <cell r="I389">
            <v>100198</v>
          </cell>
          <cell r="J389" t="str">
            <v>מועד</v>
          </cell>
          <cell r="K389">
            <v>-100198</v>
          </cell>
          <cell r="L389">
            <v>46022</v>
          </cell>
          <cell r="M389">
            <v>18121</v>
          </cell>
          <cell r="N389" t="str">
            <v>לא מוקפא</v>
          </cell>
          <cell r="O389">
            <v>3000000</v>
          </cell>
          <cell r="P389">
            <v>600000</v>
          </cell>
        </row>
        <row r="390">
          <cell r="B390">
            <v>1001900855</v>
          </cell>
          <cell r="C390" t="str">
            <v>הפועל ירושלים -נוער כדורסל 2025</v>
          </cell>
          <cell r="D390">
            <v>580278463</v>
          </cell>
          <cell r="E390" t="str">
            <v>העמותה לקידום הנוער בכדורסל בירושלי</v>
          </cell>
          <cell r="F390">
            <v>0</v>
          </cell>
          <cell r="G390">
            <v>2025</v>
          </cell>
          <cell r="H390">
            <v>45867</v>
          </cell>
          <cell r="I390">
            <v>253407</v>
          </cell>
          <cell r="J390" t="str">
            <v>מועד</v>
          </cell>
          <cell r="K390">
            <v>-253407</v>
          </cell>
          <cell r="L390">
            <v>46022</v>
          </cell>
          <cell r="M390">
            <v>18121</v>
          </cell>
          <cell r="N390" t="str">
            <v>לא מוקפא</v>
          </cell>
          <cell r="O390">
            <v>2000000</v>
          </cell>
          <cell r="P390">
            <v>1500000</v>
          </cell>
        </row>
        <row r="391">
          <cell r="B391">
            <v>1001900858</v>
          </cell>
          <cell r="C391" t="str">
            <v>פעילות שוטפת 2025</v>
          </cell>
          <cell r="D391">
            <v>580544195</v>
          </cell>
          <cell r="E391" t="str">
            <v>קידום צעיר - עמותה לקידום הספורט וה</v>
          </cell>
          <cell r="F391">
            <v>0</v>
          </cell>
          <cell r="G391">
            <v>2025</v>
          </cell>
          <cell r="H391">
            <v>45867</v>
          </cell>
          <cell r="I391">
            <v>93836</v>
          </cell>
          <cell r="J391" t="str">
            <v>מועד</v>
          </cell>
          <cell r="K391">
            <v>-93836</v>
          </cell>
          <cell r="L391">
            <v>46022</v>
          </cell>
          <cell r="M391">
            <v>18121</v>
          </cell>
          <cell r="N391" t="str">
            <v>לא מוקפא</v>
          </cell>
          <cell r="O391">
            <v>3600000</v>
          </cell>
          <cell r="P391">
            <v>1000000</v>
          </cell>
        </row>
        <row r="392">
          <cell r="B392">
            <v>1001900859</v>
          </cell>
          <cell r="C392" t="str">
            <v>פעילות שוטפת 2025</v>
          </cell>
          <cell r="D392">
            <v>580278315</v>
          </cell>
          <cell r="E392" t="str">
            <v>מועדון הסייף הפועל כפר סבא (ע"ר)</v>
          </cell>
          <cell r="F392">
            <v>0</v>
          </cell>
          <cell r="G392">
            <v>2025</v>
          </cell>
          <cell r="H392">
            <v>45867</v>
          </cell>
          <cell r="I392">
            <v>62349</v>
          </cell>
          <cell r="J392" t="str">
            <v>מועד</v>
          </cell>
          <cell r="K392">
            <v>-62349</v>
          </cell>
          <cell r="L392">
            <v>46022</v>
          </cell>
          <cell r="M392">
            <v>18121</v>
          </cell>
          <cell r="N392" t="str">
            <v>לא מוקפא</v>
          </cell>
          <cell r="O392">
            <v>1090000</v>
          </cell>
          <cell r="P392">
            <v>270000</v>
          </cell>
        </row>
        <row r="393">
          <cell r="B393">
            <v>1001900870</v>
          </cell>
          <cell r="C393" t="str">
            <v>שוטף 2025</v>
          </cell>
          <cell r="D393">
            <v>580329365</v>
          </cell>
          <cell r="E393" t="str">
            <v>מכבי יונתן אבנר הרי (ע"ר)</v>
          </cell>
          <cell r="F393">
            <v>0</v>
          </cell>
          <cell r="G393">
            <v>2025</v>
          </cell>
          <cell r="H393">
            <v>45867</v>
          </cell>
          <cell r="I393">
            <v>49172</v>
          </cell>
          <cell r="J393" t="str">
            <v>מועד</v>
          </cell>
          <cell r="K393">
            <v>-49172</v>
          </cell>
          <cell r="L393">
            <v>46022</v>
          </cell>
          <cell r="M393">
            <v>18121</v>
          </cell>
          <cell r="N393" t="str">
            <v>לא מוקפא</v>
          </cell>
          <cell r="O393">
            <v>500000</v>
          </cell>
          <cell r="P393">
            <v>350000</v>
          </cell>
        </row>
        <row r="394">
          <cell r="B394">
            <v>1001900871</v>
          </cell>
          <cell r="C394" t="str">
            <v>פעילות שוטפת עמותה רב ענפית 2025</v>
          </cell>
          <cell r="D394">
            <v>580419810</v>
          </cell>
          <cell r="E394" t="str">
            <v>עמותת ספורט חוף הכרמל (ע"ר)</v>
          </cell>
          <cell r="F394">
            <v>0</v>
          </cell>
          <cell r="G394">
            <v>2025</v>
          </cell>
          <cell r="H394">
            <v>45867</v>
          </cell>
          <cell r="I394">
            <v>94911</v>
          </cell>
          <cell r="J394" t="str">
            <v>מועד</v>
          </cell>
          <cell r="K394">
            <v>-94911</v>
          </cell>
          <cell r="L394">
            <v>46022</v>
          </cell>
          <cell r="M394">
            <v>18121</v>
          </cell>
          <cell r="N394" t="str">
            <v>לא מוקפא</v>
          </cell>
          <cell r="O394">
            <v>2000000</v>
          </cell>
          <cell r="P394">
            <v>600000</v>
          </cell>
        </row>
        <row r="395">
          <cell r="B395">
            <v>1001900877</v>
          </cell>
          <cell r="C395" t="str">
            <v>פעילות שוטפת בני קלנסואה 2025</v>
          </cell>
          <cell r="D395">
            <v>580527802</v>
          </cell>
          <cell r="E395" t="str">
            <v>עמותת בני קלנסווה לספורט יותר טוב )</v>
          </cell>
          <cell r="F395">
            <v>0</v>
          </cell>
          <cell r="G395">
            <v>2025</v>
          </cell>
          <cell r="H395">
            <v>45867</v>
          </cell>
          <cell r="I395">
            <v>36068</v>
          </cell>
          <cell r="J395" t="str">
            <v>מועד</v>
          </cell>
          <cell r="K395">
            <v>-36068</v>
          </cell>
          <cell r="L395">
            <v>46022</v>
          </cell>
          <cell r="M395">
            <v>18121</v>
          </cell>
          <cell r="N395" t="str">
            <v>לא מוקפא</v>
          </cell>
          <cell r="O395">
            <v>500000</v>
          </cell>
          <cell r="P395">
            <v>200000</v>
          </cell>
        </row>
        <row r="396">
          <cell r="B396">
            <v>1001900878</v>
          </cell>
          <cell r="C396" t="str">
            <v>פעילות שוטפת כפפות הזהב נהריה 2025</v>
          </cell>
          <cell r="D396">
            <v>580291730</v>
          </cell>
          <cell r="E396" t="str">
            <v>כפפות הזהב נהריה (ע"ר)</v>
          </cell>
          <cell r="F396">
            <v>0</v>
          </cell>
          <cell r="G396">
            <v>2025</v>
          </cell>
          <cell r="H396">
            <v>45867</v>
          </cell>
          <cell r="I396">
            <v>21158</v>
          </cell>
          <cell r="J396" t="str">
            <v>מועד</v>
          </cell>
          <cell r="K396">
            <v>-21158</v>
          </cell>
          <cell r="L396">
            <v>46022</v>
          </cell>
          <cell r="M396">
            <v>18121</v>
          </cell>
          <cell r="N396" t="str">
            <v>לא מוקפא</v>
          </cell>
          <cell r="O396">
            <v>200000</v>
          </cell>
          <cell r="P396">
            <v>100000</v>
          </cell>
        </row>
        <row r="397">
          <cell r="B397">
            <v>1001900900</v>
          </cell>
          <cell r="C397" t="str">
            <v>פעילות שוטפת יוניפייט חיפה 2025</v>
          </cell>
          <cell r="D397">
            <v>580472751</v>
          </cell>
          <cell r="E397" t="str">
            <v>יוניפייט חיפה (ע"ר)</v>
          </cell>
          <cell r="F397">
            <v>0</v>
          </cell>
          <cell r="G397">
            <v>2025</v>
          </cell>
          <cell r="H397">
            <v>45867</v>
          </cell>
          <cell r="I397">
            <v>133083</v>
          </cell>
          <cell r="J397" t="str">
            <v>מועד</v>
          </cell>
          <cell r="K397">
            <v>-133083</v>
          </cell>
          <cell r="L397">
            <v>46022</v>
          </cell>
          <cell r="M397">
            <v>18121</v>
          </cell>
          <cell r="N397" t="str">
            <v>לא מוקפא</v>
          </cell>
          <cell r="O397">
            <v>1000000</v>
          </cell>
          <cell r="P397">
            <v>700000</v>
          </cell>
        </row>
        <row r="398">
          <cell r="B398">
            <v>1001900901</v>
          </cell>
          <cell r="C398" t="str">
            <v>פעילות שוטפת כדורת דשא חיפה 2025</v>
          </cell>
          <cell r="D398">
            <v>580037661</v>
          </cell>
          <cell r="E398" t="str">
            <v>מועדון חיפה לכדורת הדשא (ע"ר)</v>
          </cell>
          <cell r="F398">
            <v>0</v>
          </cell>
          <cell r="G398">
            <v>2025</v>
          </cell>
          <cell r="H398">
            <v>45867</v>
          </cell>
          <cell r="I398">
            <v>3465</v>
          </cell>
          <cell r="J398" t="str">
            <v>מועד</v>
          </cell>
          <cell r="K398">
            <v>-3465</v>
          </cell>
          <cell r="L398">
            <v>46022</v>
          </cell>
          <cell r="M398">
            <v>18121</v>
          </cell>
          <cell r="N398" t="str">
            <v>לא מוקפא</v>
          </cell>
          <cell r="O398">
            <v>200000</v>
          </cell>
          <cell r="P398">
            <v>100000</v>
          </cell>
        </row>
        <row r="399">
          <cell r="B399">
            <v>1001900902</v>
          </cell>
          <cell r="C399" t="str">
            <v>פעילות שוטפת בועז אומנויות לחימה 2025</v>
          </cell>
          <cell r="D399">
            <v>580575827</v>
          </cell>
          <cell r="E399" t="str">
            <v>עצמה בועז - אומנויות לחימה (ע"ר)</v>
          </cell>
          <cell r="F399">
            <v>0</v>
          </cell>
          <cell r="G399">
            <v>2025</v>
          </cell>
          <cell r="H399">
            <v>45867</v>
          </cell>
          <cell r="I399">
            <v>35174</v>
          </cell>
          <cell r="J399" t="str">
            <v>מועד</v>
          </cell>
          <cell r="K399">
            <v>-35174</v>
          </cell>
          <cell r="L399">
            <v>46022</v>
          </cell>
          <cell r="M399">
            <v>18121</v>
          </cell>
          <cell r="N399" t="str">
            <v>לא מוקפא</v>
          </cell>
          <cell r="O399">
            <v>500000</v>
          </cell>
          <cell r="P399">
            <v>300000</v>
          </cell>
        </row>
        <row r="400">
          <cell r="B400">
            <v>1001900903</v>
          </cell>
          <cell r="C400" t="str">
            <v>פעילות שוטפת ע.ל.ה. גילגולים 2025</v>
          </cell>
          <cell r="D400">
            <v>580585990</v>
          </cell>
          <cell r="E400" t="str">
            <v>ע.ל.ה. גילגולים - בי"ס להתעמלות ספו</v>
          </cell>
          <cell r="F400">
            <v>0</v>
          </cell>
          <cell r="G400">
            <v>2025</v>
          </cell>
          <cell r="H400">
            <v>45867</v>
          </cell>
          <cell r="I400">
            <v>47231</v>
          </cell>
          <cell r="J400" t="str">
            <v>מועד</v>
          </cell>
          <cell r="K400">
            <v>-47231</v>
          </cell>
          <cell r="L400">
            <v>46022</v>
          </cell>
          <cell r="M400">
            <v>18121</v>
          </cell>
          <cell r="N400" t="str">
            <v>לא מוקפא</v>
          </cell>
          <cell r="O400">
            <v>500000</v>
          </cell>
          <cell r="P400">
            <v>400000</v>
          </cell>
        </row>
        <row r="401">
          <cell r="B401">
            <v>1001900904</v>
          </cell>
          <cell r="C401" t="str">
            <v>פעילות שוטפת המרכז לרכיבת אופנים 2025</v>
          </cell>
          <cell r="D401">
            <v>580432169</v>
          </cell>
          <cell r="E401" t="str">
            <v>המרכז לרכיבת אופניים ולחברה (ע"ר)</v>
          </cell>
          <cell r="F401">
            <v>0</v>
          </cell>
          <cell r="G401">
            <v>2025</v>
          </cell>
          <cell r="H401">
            <v>45867</v>
          </cell>
          <cell r="I401">
            <v>39372</v>
          </cell>
          <cell r="J401" t="str">
            <v>מועד</v>
          </cell>
          <cell r="K401">
            <v>-39372</v>
          </cell>
          <cell r="L401">
            <v>46022</v>
          </cell>
          <cell r="M401">
            <v>18121</v>
          </cell>
          <cell r="N401" t="str">
            <v>לא מוקפא</v>
          </cell>
          <cell r="O401">
            <v>500000</v>
          </cell>
          <cell r="P401">
            <v>300000</v>
          </cell>
        </row>
        <row r="402">
          <cell r="B402">
            <v>1001901011</v>
          </cell>
          <cell r="C402" t="str">
            <v>תמיכה שוטפת באגודת ספורט כדורגל נשים</v>
          </cell>
          <cell r="D402">
            <v>580417608</v>
          </cell>
          <cell r="E402" t="str">
            <v>העמותה לקידום כדורגל נשים - הפועל ב</v>
          </cell>
          <cell r="F402">
            <v>0</v>
          </cell>
          <cell r="G402">
            <v>2025</v>
          </cell>
          <cell r="H402">
            <v>45867</v>
          </cell>
          <cell r="I402">
            <v>324162</v>
          </cell>
          <cell r="J402" t="str">
            <v>מועד</v>
          </cell>
          <cell r="K402">
            <v>-324162</v>
          </cell>
          <cell r="L402">
            <v>46022</v>
          </cell>
          <cell r="M402">
            <v>18121</v>
          </cell>
          <cell r="N402" t="str">
            <v>לא מוקפא</v>
          </cell>
          <cell r="O402">
            <v>3500000</v>
          </cell>
          <cell r="P402">
            <v>1000000</v>
          </cell>
        </row>
        <row r="403">
          <cell r="B403">
            <v>1001901034</v>
          </cell>
          <cell r="C403" t="str">
            <v>תמיכה שוטף קבוצת בוגרות</v>
          </cell>
          <cell r="D403">
            <v>580659456</v>
          </cell>
          <cell r="E403" t="str">
            <v>כדורגל נשים רעננה (ע"ר)</v>
          </cell>
          <cell r="F403">
            <v>0</v>
          </cell>
          <cell r="G403">
            <v>2025</v>
          </cell>
          <cell r="H403">
            <v>45867</v>
          </cell>
          <cell r="I403">
            <v>196203</v>
          </cell>
          <cell r="J403" t="str">
            <v>מועד</v>
          </cell>
          <cell r="K403">
            <v>-196203</v>
          </cell>
          <cell r="L403">
            <v>46022</v>
          </cell>
          <cell r="M403">
            <v>18121</v>
          </cell>
          <cell r="N403" t="str">
            <v>לא מוקפא</v>
          </cell>
          <cell r="O403">
            <v>3000000</v>
          </cell>
          <cell r="P403">
            <v>1500000</v>
          </cell>
        </row>
        <row r="404">
          <cell r="B404">
            <v>1001901043</v>
          </cell>
          <cell r="C404" t="str">
            <v>תמיכה אגודות שוטף</v>
          </cell>
          <cell r="D404">
            <v>580181659</v>
          </cell>
          <cell r="E404" t="str">
            <v>מרכז לחינוך וספורט רמת השרון (ע"ר)</v>
          </cell>
          <cell r="F404">
            <v>0</v>
          </cell>
          <cell r="G404">
            <v>2025</v>
          </cell>
          <cell r="H404">
            <v>45867</v>
          </cell>
          <cell r="I404">
            <v>1007974</v>
          </cell>
          <cell r="J404" t="str">
            <v>מועד</v>
          </cell>
          <cell r="K404">
            <v>-1007974</v>
          </cell>
          <cell r="L404">
            <v>46022</v>
          </cell>
          <cell r="M404">
            <v>18121</v>
          </cell>
          <cell r="N404" t="str">
            <v>לא מוקפא</v>
          </cell>
          <cell r="O404">
            <v>30000000</v>
          </cell>
          <cell r="P404">
            <v>2500000</v>
          </cell>
        </row>
        <row r="405">
          <cell r="B405">
            <v>1001901044</v>
          </cell>
          <cell r="C405" t="str">
            <v>בקשה לתמיכה לקידום ופיתוח ענף הגלגיליות</v>
          </cell>
          <cell r="D405">
            <v>580195808</v>
          </cell>
          <cell r="E405" t="str">
            <v>הורי מחליקי חולון בגלגליות (ע"ר)</v>
          </cell>
          <cell r="F405">
            <v>0</v>
          </cell>
          <cell r="G405">
            <v>2025</v>
          </cell>
          <cell r="H405">
            <v>45867</v>
          </cell>
          <cell r="I405">
            <v>26102</v>
          </cell>
          <cell r="J405" t="str">
            <v>מועד</v>
          </cell>
          <cell r="K405">
            <v>-26102</v>
          </cell>
          <cell r="L405">
            <v>46022</v>
          </cell>
          <cell r="M405">
            <v>18121</v>
          </cell>
          <cell r="N405" t="str">
            <v>לא מוקפא</v>
          </cell>
          <cell r="O405">
            <v>2900000</v>
          </cell>
          <cell r="P405">
            <v>150000</v>
          </cell>
        </row>
        <row r="406">
          <cell r="B406">
            <v>1001901046</v>
          </cell>
          <cell r="C406" t="str">
            <v>פעילות שוטפת 2025</v>
          </cell>
          <cell r="D406">
            <v>580308427</v>
          </cell>
          <cell r="E406" t="str">
            <v>העמותה לקידום השייט בנהריה - הימיה</v>
          </cell>
          <cell r="F406">
            <v>0</v>
          </cell>
          <cell r="G406">
            <v>2025</v>
          </cell>
          <cell r="H406">
            <v>45867</v>
          </cell>
          <cell r="I406">
            <v>16461</v>
          </cell>
          <cell r="J406" t="str">
            <v>מועד</v>
          </cell>
          <cell r="K406">
            <v>-16461</v>
          </cell>
          <cell r="L406">
            <v>46022</v>
          </cell>
          <cell r="M406">
            <v>18121</v>
          </cell>
          <cell r="N406" t="str">
            <v>לא מוקפא</v>
          </cell>
          <cell r="O406">
            <v>1100000</v>
          </cell>
          <cell r="P406">
            <v>300000</v>
          </cell>
        </row>
        <row r="407">
          <cell r="B407">
            <v>1001901049</v>
          </cell>
          <cell r="C407" t="str">
            <v>פעילות שוטפת 2025</v>
          </cell>
          <cell r="D407">
            <v>580431898</v>
          </cell>
          <cell r="E407" t="str">
            <v>אופק כרמיאל לכדורגל (ע"ר)</v>
          </cell>
          <cell r="F407">
            <v>0</v>
          </cell>
          <cell r="G407">
            <v>2025</v>
          </cell>
          <cell r="H407">
            <v>45867</v>
          </cell>
          <cell r="I407">
            <v>198869</v>
          </cell>
          <cell r="J407" t="str">
            <v>מועד</v>
          </cell>
          <cell r="K407">
            <v>-198869</v>
          </cell>
          <cell r="L407">
            <v>46022</v>
          </cell>
          <cell r="M407">
            <v>18121</v>
          </cell>
          <cell r="N407" t="str">
            <v>לא מוקפא</v>
          </cell>
          <cell r="O407">
            <v>1000000</v>
          </cell>
          <cell r="P407">
            <v>800000</v>
          </cell>
        </row>
        <row r="408">
          <cell r="B408">
            <v>1001901152</v>
          </cell>
          <cell r="C408" t="str">
            <v>מ.ס.ד רחובות ספורט שוטף 2025</v>
          </cell>
          <cell r="D408">
            <v>580591931</v>
          </cell>
          <cell r="E408" t="str">
            <v>מ.ס.ד. - מועדון ספורט דתי - רחובות</v>
          </cell>
          <cell r="F408">
            <v>0</v>
          </cell>
          <cell r="G408">
            <v>2025</v>
          </cell>
          <cell r="H408">
            <v>45867</v>
          </cell>
          <cell r="I408">
            <v>32465</v>
          </cell>
          <cell r="J408" t="str">
            <v>מועד</v>
          </cell>
          <cell r="K408">
            <v>-32465</v>
          </cell>
          <cell r="L408">
            <v>46022</v>
          </cell>
          <cell r="M408">
            <v>18121</v>
          </cell>
          <cell r="N408" t="str">
            <v>לא מוקפא</v>
          </cell>
          <cell r="O408">
            <v>400000</v>
          </cell>
          <cell r="P408">
            <v>300000</v>
          </cell>
        </row>
        <row r="409">
          <cell r="B409">
            <v>1001901154</v>
          </cell>
          <cell r="C409" t="str">
            <v>אקרוג'ים- ספורט שוטף 2025</v>
          </cell>
          <cell r="D409">
            <v>580545358</v>
          </cell>
          <cell r="E409" t="str">
            <v>אקרוג'ים - העמותה לקידום ענף ההתעמל</v>
          </cell>
          <cell r="F409">
            <v>0</v>
          </cell>
          <cell r="G409">
            <v>2025</v>
          </cell>
          <cell r="H409" t="str">
            <v/>
          </cell>
          <cell r="I409">
            <v>0</v>
          </cell>
          <cell r="J409" t="str">
            <v>מועד</v>
          </cell>
          <cell r="K409">
            <v>0</v>
          </cell>
          <cell r="L409">
            <v>46022</v>
          </cell>
          <cell r="M409">
            <v>18121</v>
          </cell>
          <cell r="N409" t="str">
            <v>לא מוקפא</v>
          </cell>
          <cell r="O409">
            <v>400000</v>
          </cell>
          <cell r="P409">
            <v>300000</v>
          </cell>
        </row>
        <row r="410">
          <cell r="B410">
            <v>1001901159</v>
          </cell>
          <cell r="C410" t="str">
            <v>פעילות שוטפת 2025</v>
          </cell>
          <cell r="D410">
            <v>580709046</v>
          </cell>
          <cell r="E410" t="str">
            <v>צעירי אום אל פחם לכדורגל )ע"ר(</v>
          </cell>
          <cell r="F410">
            <v>0</v>
          </cell>
          <cell r="G410">
            <v>2025</v>
          </cell>
          <cell r="H410">
            <v>45868</v>
          </cell>
          <cell r="I410">
            <v>80294</v>
          </cell>
          <cell r="J410" t="str">
            <v>מועד</v>
          </cell>
          <cell r="K410">
            <v>-80294</v>
          </cell>
          <cell r="L410">
            <v>46022</v>
          </cell>
          <cell r="M410">
            <v>18121</v>
          </cell>
          <cell r="N410" t="str">
            <v>לא מוקפא</v>
          </cell>
          <cell r="O410">
            <v>1000000</v>
          </cell>
          <cell r="P410">
            <v>500000</v>
          </cell>
        </row>
        <row r="411">
          <cell r="B411">
            <v>1001901162</v>
          </cell>
          <cell r="C411" t="str">
            <v>שוטף אגודות 2025</v>
          </cell>
          <cell r="D411">
            <v>512805367</v>
          </cell>
          <cell r="E411" t="str">
            <v>מכבי הרצליה (תפעול) בע"מ (חל"צ)</v>
          </cell>
          <cell r="F411">
            <v>0</v>
          </cell>
          <cell r="G411">
            <v>2025</v>
          </cell>
          <cell r="H411">
            <v>45867</v>
          </cell>
          <cell r="I411">
            <v>161015</v>
          </cell>
          <cell r="J411" t="str">
            <v>מועד</v>
          </cell>
          <cell r="K411">
            <v>-161015</v>
          </cell>
          <cell r="L411">
            <v>46022</v>
          </cell>
          <cell r="M411">
            <v>18121</v>
          </cell>
          <cell r="N411" t="str">
            <v>לא מוקפא</v>
          </cell>
          <cell r="O411">
            <v>3000000</v>
          </cell>
          <cell r="P411">
            <v>2000000</v>
          </cell>
        </row>
        <row r="412">
          <cell r="B412">
            <v>1001901167</v>
          </cell>
          <cell r="C412" t="str">
            <v>שוטף 2025</v>
          </cell>
          <cell r="D412">
            <v>580314748</v>
          </cell>
          <cell r="E412" t="str">
            <v>מועדון מכבי הוד השרון כדור-עף (ע"ר)</v>
          </cell>
          <cell r="F412">
            <v>0</v>
          </cell>
          <cell r="G412">
            <v>2025</v>
          </cell>
          <cell r="H412">
            <v>45867</v>
          </cell>
          <cell r="I412">
            <v>168667</v>
          </cell>
          <cell r="J412" t="str">
            <v>מועד</v>
          </cell>
          <cell r="K412">
            <v>-168667</v>
          </cell>
          <cell r="L412">
            <v>46022</v>
          </cell>
          <cell r="M412">
            <v>18121</v>
          </cell>
          <cell r="N412" t="str">
            <v>לא מוקפא</v>
          </cell>
          <cell r="O412">
            <v>3000000</v>
          </cell>
          <cell r="P412">
            <v>2000000</v>
          </cell>
        </row>
        <row r="413">
          <cell r="B413">
            <v>1001901179</v>
          </cell>
          <cell r="C413" t="str">
            <v>שוטף אגודות 2025</v>
          </cell>
          <cell r="D413">
            <v>580689610</v>
          </cell>
          <cell r="E413" t="str">
            <v>העמותה לקידום כדורגל נשים בצפון (ע"</v>
          </cell>
          <cell r="F413">
            <v>0</v>
          </cell>
          <cell r="G413">
            <v>2025</v>
          </cell>
          <cell r="H413">
            <v>45867</v>
          </cell>
          <cell r="I413">
            <v>170612</v>
          </cell>
          <cell r="J413" t="str">
            <v>מועד</v>
          </cell>
          <cell r="K413">
            <v>-170612</v>
          </cell>
          <cell r="L413">
            <v>46022</v>
          </cell>
          <cell r="M413">
            <v>18121</v>
          </cell>
          <cell r="N413" t="str">
            <v>לא מוקפא</v>
          </cell>
          <cell r="O413">
            <v>6000000</v>
          </cell>
          <cell r="P413">
            <v>2000000</v>
          </cell>
        </row>
        <row r="414">
          <cell r="B414">
            <v>1001901181</v>
          </cell>
          <cell r="C414" t="str">
            <v>תמיכה שוטפת לפעילות ספורט</v>
          </cell>
          <cell r="D414">
            <v>580180438</v>
          </cell>
          <cell r="E414" t="str">
            <v>מועדון השחמט - ראשון לציון (ע"ר)</v>
          </cell>
          <cell r="F414">
            <v>0</v>
          </cell>
          <cell r="G414">
            <v>2025</v>
          </cell>
          <cell r="H414">
            <v>45867</v>
          </cell>
          <cell r="I414">
            <v>49472</v>
          </cell>
          <cell r="J414" t="str">
            <v>מועד</v>
          </cell>
          <cell r="K414">
            <v>-49472</v>
          </cell>
          <cell r="L414">
            <v>46022</v>
          </cell>
          <cell r="M414">
            <v>18121</v>
          </cell>
          <cell r="N414" t="str">
            <v>לא מוקפא</v>
          </cell>
          <cell r="O414">
            <v>4700000</v>
          </cell>
          <cell r="P414">
            <v>120000</v>
          </cell>
        </row>
        <row r="415">
          <cell r="B415">
            <v>1001901182</v>
          </cell>
          <cell r="C415" t="str">
            <v>תמיכה שוטפת לשנת 2025</v>
          </cell>
          <cell r="D415">
            <v>580415040</v>
          </cell>
          <cell r="E415" t="str">
            <v>בני יהודה תל אביב (2003) (ע"ר)</v>
          </cell>
          <cell r="F415">
            <v>0</v>
          </cell>
          <cell r="G415">
            <v>2025</v>
          </cell>
          <cell r="H415">
            <v>45867</v>
          </cell>
          <cell r="I415">
            <v>228193</v>
          </cell>
          <cell r="J415" t="str">
            <v>מועד</v>
          </cell>
          <cell r="K415">
            <v>-228193</v>
          </cell>
          <cell r="L415">
            <v>46022</v>
          </cell>
          <cell r="M415">
            <v>18121</v>
          </cell>
          <cell r="N415" t="str">
            <v>לא מוקפא</v>
          </cell>
          <cell r="O415">
            <v>2500000</v>
          </cell>
          <cell r="P415">
            <v>900000</v>
          </cell>
        </row>
        <row r="416">
          <cell r="B416">
            <v>1001901187</v>
          </cell>
          <cell r="C416" t="str">
            <v>שוטף אגודות 2025</v>
          </cell>
          <cell r="D416">
            <v>513590042</v>
          </cell>
          <cell r="E416" t="str">
            <v>הפועל חיפה מילניום בע"מ (חל"צ)</v>
          </cell>
          <cell r="F416">
            <v>0</v>
          </cell>
          <cell r="G416">
            <v>2025</v>
          </cell>
          <cell r="H416">
            <v>45867</v>
          </cell>
          <cell r="I416">
            <v>187673</v>
          </cell>
          <cell r="J416" t="str">
            <v>מועד</v>
          </cell>
          <cell r="K416">
            <v>-187673</v>
          </cell>
          <cell r="L416">
            <v>46022</v>
          </cell>
          <cell r="M416">
            <v>18121</v>
          </cell>
          <cell r="N416" t="str">
            <v>לא מוקפא</v>
          </cell>
          <cell r="O416">
            <v>4000000</v>
          </cell>
          <cell r="P416">
            <v>4000000</v>
          </cell>
        </row>
        <row r="417">
          <cell r="B417">
            <v>1001901189</v>
          </cell>
          <cell r="C417" t="str">
            <v>בקשת תמיכה לעמותה 580272128</v>
          </cell>
          <cell r="D417">
            <v>580272128</v>
          </cell>
          <cell r="E417" t="str">
            <v>הפועל - מועדון הקליעה גבעת נשר (ע"ר</v>
          </cell>
          <cell r="F417">
            <v>0</v>
          </cell>
          <cell r="G417">
            <v>2025</v>
          </cell>
          <cell r="H417">
            <v>45802</v>
          </cell>
          <cell r="I417">
            <v>29579</v>
          </cell>
          <cell r="J417" t="str">
            <v>מועד</v>
          </cell>
          <cell r="K417">
            <v>-29579</v>
          </cell>
          <cell r="L417">
            <v>46022</v>
          </cell>
          <cell r="M417">
            <v>18121</v>
          </cell>
          <cell r="N417" t="str">
            <v>לא מוקפא</v>
          </cell>
          <cell r="O417">
            <v>576000</v>
          </cell>
          <cell r="P417">
            <v>500000</v>
          </cell>
        </row>
        <row r="418">
          <cell r="B418">
            <v>1001901201</v>
          </cell>
          <cell r="C418" t="str">
            <v>תמיכה אגודות שוטף הפועל עראבה - 2025</v>
          </cell>
          <cell r="D418">
            <v>580352540</v>
          </cell>
          <cell r="E418" t="str">
            <v>עמותת הפועל לקידום הספורט הייצוגי ב</v>
          </cell>
          <cell r="F418">
            <v>0</v>
          </cell>
          <cell r="G418">
            <v>2025</v>
          </cell>
          <cell r="H418">
            <v>45867</v>
          </cell>
          <cell r="I418">
            <v>416022</v>
          </cell>
          <cell r="J418" t="str">
            <v>מועד</v>
          </cell>
          <cell r="K418">
            <v>-416022</v>
          </cell>
          <cell r="L418">
            <v>46022</v>
          </cell>
          <cell r="M418">
            <v>18121</v>
          </cell>
          <cell r="N418" t="str">
            <v>לא מוקפא</v>
          </cell>
          <cell r="O418">
            <v>1000000</v>
          </cell>
          <cell r="P418">
            <v>900000</v>
          </cell>
        </row>
        <row r="419">
          <cell r="B419">
            <v>1001901202</v>
          </cell>
          <cell r="C419" t="str">
            <v>שוטף 2025</v>
          </cell>
          <cell r="D419">
            <v>580567055</v>
          </cell>
          <cell r="E419" t="str">
            <v>גולדן רקט (ע"ר)</v>
          </cell>
          <cell r="F419">
            <v>0</v>
          </cell>
          <cell r="G419">
            <v>2025</v>
          </cell>
          <cell r="H419">
            <v>45867</v>
          </cell>
          <cell r="I419">
            <v>48762</v>
          </cell>
          <cell r="J419" t="str">
            <v>מועד</v>
          </cell>
          <cell r="K419">
            <v>-48762</v>
          </cell>
          <cell r="L419">
            <v>46022</v>
          </cell>
          <cell r="M419">
            <v>18121</v>
          </cell>
          <cell r="N419" t="str">
            <v>לא מוקפא</v>
          </cell>
          <cell r="O419">
            <v>2000000</v>
          </cell>
          <cell r="P419">
            <v>700000</v>
          </cell>
        </row>
        <row r="420">
          <cell r="B420">
            <v>1001901204</v>
          </cell>
          <cell r="C420" t="str">
            <v>אגודות 2025 שוטף</v>
          </cell>
          <cell r="D420">
            <v>580546133</v>
          </cell>
          <cell r="E420" t="str">
            <v>עמותת ותיקי כנא לספורט ותרבות (ע"ר)</v>
          </cell>
          <cell r="F420">
            <v>0</v>
          </cell>
          <cell r="G420">
            <v>2025</v>
          </cell>
          <cell r="H420">
            <v>45867</v>
          </cell>
          <cell r="I420">
            <v>53743</v>
          </cell>
          <cell r="J420" t="str">
            <v>מועד</v>
          </cell>
          <cell r="K420">
            <v>-53743</v>
          </cell>
          <cell r="L420">
            <v>46022</v>
          </cell>
          <cell r="M420">
            <v>18121</v>
          </cell>
          <cell r="N420" t="str">
            <v>לא מוקפא</v>
          </cell>
          <cell r="O420">
            <v>500000</v>
          </cell>
          <cell r="P420">
            <v>375000</v>
          </cell>
        </row>
        <row r="421">
          <cell r="B421">
            <v>1001901206</v>
          </cell>
          <cell r="C421" t="str">
            <v>תמיכה בפעילות העמותה לשנת 2025</v>
          </cell>
          <cell r="D421">
            <v>580401206</v>
          </cell>
          <cell r="E421" t="str">
            <v>קודוקאן - ישראל - מרכז לקידום תרבות</v>
          </cell>
          <cell r="F421">
            <v>0</v>
          </cell>
          <cell r="G421">
            <v>2025</v>
          </cell>
          <cell r="H421">
            <v>45867</v>
          </cell>
          <cell r="I421">
            <v>43763</v>
          </cell>
          <cell r="J421" t="str">
            <v>מועד</v>
          </cell>
          <cell r="K421">
            <v>-43763</v>
          </cell>
          <cell r="L421">
            <v>46022</v>
          </cell>
          <cell r="M421">
            <v>18121</v>
          </cell>
          <cell r="N421" t="str">
            <v>לא מוקפא</v>
          </cell>
          <cell r="O421">
            <v>250000</v>
          </cell>
          <cell r="P421">
            <v>150000</v>
          </cell>
        </row>
        <row r="422">
          <cell r="B422">
            <v>1001901207</v>
          </cell>
          <cell r="C422" t="str">
            <v>קלעי חיפה תמיכה 2025</v>
          </cell>
          <cell r="D422">
            <v>580215150</v>
          </cell>
          <cell r="E422" t="str">
            <v>מועדון קלעי חיפה (ע"ר)</v>
          </cell>
          <cell r="F422">
            <v>0</v>
          </cell>
          <cell r="G422">
            <v>2025</v>
          </cell>
          <cell r="H422">
            <v>45867</v>
          </cell>
          <cell r="I422">
            <v>41817</v>
          </cell>
          <cell r="J422" t="str">
            <v>מועד</v>
          </cell>
          <cell r="K422">
            <v>-41817</v>
          </cell>
          <cell r="L422">
            <v>46022</v>
          </cell>
          <cell r="M422">
            <v>18121</v>
          </cell>
          <cell r="N422" t="str">
            <v>לא מוקפא</v>
          </cell>
          <cell r="O422">
            <v>1000000</v>
          </cell>
          <cell r="P422">
            <v>1000000</v>
          </cell>
        </row>
        <row r="423">
          <cell r="B423">
            <v>1001901209</v>
          </cell>
          <cell r="C423" t="str">
            <v>פעילות שוטפת, הדרכה ועדכוני מיפוי</v>
          </cell>
          <cell r="D423">
            <v>580346716</v>
          </cell>
          <cell r="E423" t="str">
            <v>עמותת מועדון ניווט עמק יזרעאל (ע"ר)</v>
          </cell>
          <cell r="F423">
            <v>0</v>
          </cell>
          <cell r="G423">
            <v>2025</v>
          </cell>
          <cell r="H423">
            <v>45867</v>
          </cell>
          <cell r="I423">
            <v>12689</v>
          </cell>
          <cell r="J423" t="str">
            <v>מועד</v>
          </cell>
          <cell r="K423">
            <v>-12689</v>
          </cell>
          <cell r="L423">
            <v>46022</v>
          </cell>
          <cell r="M423">
            <v>18121</v>
          </cell>
          <cell r="N423" t="str">
            <v>לא מוקפא</v>
          </cell>
          <cell r="O423">
            <v>100000</v>
          </cell>
          <cell r="P423">
            <v>40000</v>
          </cell>
        </row>
        <row r="424">
          <cell r="B424">
            <v>1001901220</v>
          </cell>
          <cell r="C424" t="str">
            <v>תמיכה שוטפת לפעילות לשנת 2025</v>
          </cell>
          <cell r="D424">
            <v>580498038</v>
          </cell>
          <cell r="E424" t="str">
            <v>קרית-ים נטו לקידום כדורגל, חינוך ור</v>
          </cell>
          <cell r="F424">
            <v>0</v>
          </cell>
          <cell r="G424">
            <v>2025</v>
          </cell>
          <cell r="H424">
            <v>45867</v>
          </cell>
          <cell r="I424">
            <v>105299</v>
          </cell>
          <cell r="J424" t="str">
            <v>מועד</v>
          </cell>
          <cell r="K424">
            <v>-105299</v>
          </cell>
          <cell r="L424">
            <v>46022</v>
          </cell>
          <cell r="M424">
            <v>18121</v>
          </cell>
          <cell r="N424" t="str">
            <v>לא מוקפא</v>
          </cell>
          <cell r="O424">
            <v>3800000</v>
          </cell>
          <cell r="P424">
            <v>500000</v>
          </cell>
        </row>
        <row r="425">
          <cell r="B425">
            <v>1001901221</v>
          </cell>
          <cell r="C425" t="str">
            <v>תמיכה שוטפת באגודות ספורט ליגת על נש/גבר</v>
          </cell>
          <cell r="D425">
            <v>580349355</v>
          </cell>
          <cell r="E425" t="str">
            <v>מועדון הכדוריד - מכבי ראשון לציון (</v>
          </cell>
          <cell r="F425">
            <v>0</v>
          </cell>
          <cell r="G425">
            <v>2025</v>
          </cell>
          <cell r="H425">
            <v>45867</v>
          </cell>
          <cell r="I425">
            <v>204507</v>
          </cell>
          <cell r="J425" t="str">
            <v>מועד</v>
          </cell>
          <cell r="K425">
            <v>-204507</v>
          </cell>
          <cell r="L425">
            <v>46022</v>
          </cell>
          <cell r="M425">
            <v>18121</v>
          </cell>
          <cell r="N425" t="str">
            <v>לא מוקפא</v>
          </cell>
          <cell r="O425">
            <v>4500000</v>
          </cell>
          <cell r="P425">
            <v>700000</v>
          </cell>
        </row>
        <row r="426">
          <cell r="B426">
            <v>1001901224</v>
          </cell>
          <cell r="C426" t="str">
            <v>פעילות שוטפ ת 2025</v>
          </cell>
          <cell r="D426">
            <v>580561918</v>
          </cell>
          <cell r="E426" t="str">
            <v>נ.ש.ג.ע. (נשים גליל עליון ) (ע"ר)</v>
          </cell>
          <cell r="F426">
            <v>0</v>
          </cell>
          <cell r="G426">
            <v>2025</v>
          </cell>
          <cell r="H426">
            <v>45867</v>
          </cell>
          <cell r="I426">
            <v>45254</v>
          </cell>
          <cell r="J426" t="str">
            <v>מועד</v>
          </cell>
          <cell r="K426">
            <v>-45254</v>
          </cell>
          <cell r="L426">
            <v>46022</v>
          </cell>
          <cell r="M426">
            <v>18121</v>
          </cell>
          <cell r="N426" t="str">
            <v>לא מוקפא</v>
          </cell>
          <cell r="O426">
            <v>750000</v>
          </cell>
          <cell r="P426">
            <v>200000</v>
          </cell>
        </row>
        <row r="427">
          <cell r="B427">
            <v>1001901226</v>
          </cell>
          <cell r="C427" t="str">
            <v>שוטף אגודות 2025</v>
          </cell>
          <cell r="D427">
            <v>580546091</v>
          </cell>
          <cell r="E427" t="str">
            <v>מועדון כדורגל מכבי נהריה 2011 (ע"ר)</v>
          </cell>
          <cell r="F427">
            <v>0</v>
          </cell>
          <cell r="G427">
            <v>2025</v>
          </cell>
          <cell r="H427">
            <v>45867</v>
          </cell>
          <cell r="I427">
            <v>83173</v>
          </cell>
          <cell r="J427" t="str">
            <v>מועד</v>
          </cell>
          <cell r="K427">
            <v>-83173</v>
          </cell>
          <cell r="L427">
            <v>46022</v>
          </cell>
          <cell r="M427">
            <v>18121</v>
          </cell>
          <cell r="N427" t="str">
            <v>לא מוקפא</v>
          </cell>
          <cell r="O427">
            <v>6000000</v>
          </cell>
          <cell r="P427">
            <v>2000000</v>
          </cell>
        </row>
        <row r="428">
          <cell r="B428">
            <v>1001901227</v>
          </cell>
          <cell r="C428" t="str">
            <v>בקשת תמיכה 3 א לשנת 2025</v>
          </cell>
          <cell r="D428">
            <v>580307411</v>
          </cell>
          <cell r="E428" t="str">
            <v>מועדון הכדורסל הוד השרון (ע"ר)</v>
          </cell>
          <cell r="F428">
            <v>0</v>
          </cell>
          <cell r="G428">
            <v>2025</v>
          </cell>
          <cell r="H428">
            <v>45867</v>
          </cell>
          <cell r="I428">
            <v>231214</v>
          </cell>
          <cell r="J428" t="str">
            <v>מועד</v>
          </cell>
          <cell r="K428">
            <v>-231214</v>
          </cell>
          <cell r="L428">
            <v>46022</v>
          </cell>
          <cell r="M428">
            <v>18121</v>
          </cell>
          <cell r="N428" t="str">
            <v>לא מוקפא</v>
          </cell>
          <cell r="O428">
            <v>5500000</v>
          </cell>
          <cell r="P428">
            <v>1400000</v>
          </cell>
        </row>
        <row r="429">
          <cell r="B429">
            <v>1001901281</v>
          </cell>
          <cell r="C429" t="str">
            <v>תמיכה באגודת הפועל אכסאל כדוגסל</v>
          </cell>
          <cell r="D429">
            <v>580420883</v>
          </cell>
          <cell r="E429" t="str">
            <v>עמותת בני אכסאל (ע"ר)</v>
          </cell>
          <cell r="F429">
            <v>0</v>
          </cell>
          <cell r="G429">
            <v>2025</v>
          </cell>
          <cell r="H429">
            <v>45867</v>
          </cell>
          <cell r="I429">
            <v>86574</v>
          </cell>
          <cell r="J429" t="str">
            <v>מועד</v>
          </cell>
          <cell r="K429">
            <v>-86574</v>
          </cell>
          <cell r="L429">
            <v>46022</v>
          </cell>
          <cell r="M429">
            <v>18121</v>
          </cell>
          <cell r="N429" t="str">
            <v>לא מוקפא</v>
          </cell>
          <cell r="O429">
            <v>200000</v>
          </cell>
          <cell r="P429">
            <v>200000</v>
          </cell>
        </row>
        <row r="430">
          <cell r="B430">
            <v>1001901283</v>
          </cell>
          <cell r="C430" t="str">
            <v>פעילות שוטפת ע.ל.ה. רעננה 2025</v>
          </cell>
          <cell r="D430">
            <v>580416824</v>
          </cell>
          <cell r="E430" t="str">
            <v>ע.ל.ה. העמותה לקידום הספורט ברעננה</v>
          </cell>
          <cell r="F430">
            <v>0</v>
          </cell>
          <cell r="G430">
            <v>2025</v>
          </cell>
          <cell r="H430">
            <v>45867</v>
          </cell>
          <cell r="I430">
            <v>375856</v>
          </cell>
          <cell r="J430" t="str">
            <v>מועד</v>
          </cell>
          <cell r="K430">
            <v>-375856</v>
          </cell>
          <cell r="L430">
            <v>46022</v>
          </cell>
          <cell r="M430">
            <v>18121</v>
          </cell>
          <cell r="N430" t="str">
            <v>לא מוקפא</v>
          </cell>
          <cell r="O430">
            <v>2000000</v>
          </cell>
          <cell r="P430">
            <v>1000000</v>
          </cell>
        </row>
        <row r="431">
          <cell r="B431">
            <v>1001901286</v>
          </cell>
          <cell r="C431" t="str">
            <v>שוטף אגודות 2025</v>
          </cell>
          <cell r="D431">
            <v>580093680</v>
          </cell>
          <cell r="E431" t="str">
            <v>מכבי זכרון יעקב (ע"ר)</v>
          </cell>
          <cell r="F431">
            <v>0</v>
          </cell>
          <cell r="G431">
            <v>2025</v>
          </cell>
          <cell r="H431">
            <v>45867</v>
          </cell>
          <cell r="I431">
            <v>88929</v>
          </cell>
          <cell r="J431" t="str">
            <v>מועד</v>
          </cell>
          <cell r="K431">
            <v>-88929</v>
          </cell>
          <cell r="L431">
            <v>46022</v>
          </cell>
          <cell r="M431">
            <v>18121</v>
          </cell>
          <cell r="N431" t="str">
            <v>לא מוקפא</v>
          </cell>
          <cell r="O431">
            <v>6000000</v>
          </cell>
          <cell r="P431">
            <v>2000000</v>
          </cell>
        </row>
        <row r="432">
          <cell r="B432">
            <v>1001901287</v>
          </cell>
          <cell r="C432" t="str">
            <v>בקשה לתמיכה שוטפת בפעילות העמותה</v>
          </cell>
          <cell r="D432">
            <v>580314581</v>
          </cell>
          <cell r="E432" t="str">
            <v>הפועל מופת בת-ים (ע"ר)</v>
          </cell>
          <cell r="F432">
            <v>0</v>
          </cell>
          <cell r="G432">
            <v>2025</v>
          </cell>
          <cell r="H432">
            <v>45867</v>
          </cell>
          <cell r="I432">
            <v>130488</v>
          </cell>
          <cell r="J432" t="str">
            <v>מועד</v>
          </cell>
          <cell r="K432">
            <v>-130488</v>
          </cell>
          <cell r="L432">
            <v>46022</v>
          </cell>
          <cell r="M432">
            <v>18121</v>
          </cell>
          <cell r="N432" t="str">
            <v>לא מוקפא</v>
          </cell>
          <cell r="O432">
            <v>450000</v>
          </cell>
          <cell r="P432">
            <v>250000</v>
          </cell>
        </row>
        <row r="433">
          <cell r="B433">
            <v>1001901289</v>
          </cell>
          <cell r="C433" t="str">
            <v>שוטף 2025</v>
          </cell>
          <cell r="D433">
            <v>580632503</v>
          </cell>
          <cell r="E433" t="str">
            <v>סוסים ואתגרים-חוף השרון (ע''ר)</v>
          </cell>
          <cell r="F433">
            <v>0</v>
          </cell>
          <cell r="G433">
            <v>2025</v>
          </cell>
          <cell r="H433">
            <v>45867</v>
          </cell>
          <cell r="I433">
            <v>86804</v>
          </cell>
          <cell r="J433" t="str">
            <v>מועד</v>
          </cell>
          <cell r="K433">
            <v>-86804</v>
          </cell>
          <cell r="L433">
            <v>46022</v>
          </cell>
          <cell r="M433">
            <v>18121</v>
          </cell>
          <cell r="N433" t="str">
            <v>לא מוקפא</v>
          </cell>
          <cell r="O433">
            <v>1000000</v>
          </cell>
          <cell r="P433">
            <v>750000</v>
          </cell>
        </row>
        <row r="434">
          <cell r="B434">
            <v>1001901290</v>
          </cell>
          <cell r="C434" t="str">
            <v>שוטף אגודות 2025</v>
          </cell>
          <cell r="D434">
            <v>580640225</v>
          </cell>
          <cell r="E434" t="str">
            <v>עמותת ספורט חריש וסביבותיה (ע''ר)</v>
          </cell>
          <cell r="F434">
            <v>0</v>
          </cell>
          <cell r="G434">
            <v>2025</v>
          </cell>
          <cell r="H434">
            <v>45867</v>
          </cell>
          <cell r="I434">
            <v>18918</v>
          </cell>
          <cell r="J434" t="str">
            <v>מועד</v>
          </cell>
          <cell r="K434">
            <v>-18918</v>
          </cell>
          <cell r="L434">
            <v>46022</v>
          </cell>
          <cell r="M434">
            <v>18121</v>
          </cell>
          <cell r="N434" t="str">
            <v>לא מוקפא</v>
          </cell>
          <cell r="O434">
            <v>240100</v>
          </cell>
          <cell r="P434">
            <v>150000</v>
          </cell>
        </row>
        <row r="435">
          <cell r="B435">
            <v>1001901294</v>
          </cell>
          <cell r="C435" t="str">
            <v>בקשה לתמיכה - עמותת פיסגה ענף הג'ודו</v>
          </cell>
          <cell r="D435">
            <v>580460269</v>
          </cell>
          <cell r="E435" t="str">
            <v>פיסגה - לקידום אומנויות הלחימה בישר</v>
          </cell>
          <cell r="F435">
            <v>0</v>
          </cell>
          <cell r="G435">
            <v>2025</v>
          </cell>
          <cell r="H435">
            <v>45867</v>
          </cell>
          <cell r="I435">
            <v>100469</v>
          </cell>
          <cell r="J435" t="str">
            <v>מועד</v>
          </cell>
          <cell r="K435">
            <v>-100469</v>
          </cell>
          <cell r="L435">
            <v>46022</v>
          </cell>
          <cell r="M435">
            <v>18121</v>
          </cell>
          <cell r="N435" t="str">
            <v>לא מוקפא</v>
          </cell>
          <cell r="O435">
            <v>1100000</v>
          </cell>
          <cell r="P435">
            <v>300000</v>
          </cell>
        </row>
        <row r="436">
          <cell r="B436">
            <v>1001901296</v>
          </cell>
          <cell r="C436" t="str">
            <v>תמיכה בקראטה הישגי באגודה</v>
          </cell>
          <cell r="D436">
            <v>580568681</v>
          </cell>
          <cell r="E436" t="str">
            <v>עמותת ספורטאי שוגון קראטה מודיעין (</v>
          </cell>
          <cell r="F436">
            <v>0</v>
          </cell>
          <cell r="G436">
            <v>2025</v>
          </cell>
          <cell r="H436">
            <v>45867</v>
          </cell>
          <cell r="I436">
            <v>18781</v>
          </cell>
          <cell r="J436" t="str">
            <v>מועד</v>
          </cell>
          <cell r="K436">
            <v>-18781</v>
          </cell>
          <cell r="L436">
            <v>46022</v>
          </cell>
          <cell r="M436">
            <v>18121</v>
          </cell>
          <cell r="N436" t="str">
            <v>לא מוקפא</v>
          </cell>
          <cell r="O436">
            <v>160000</v>
          </cell>
          <cell r="P436">
            <v>50000</v>
          </cell>
        </row>
        <row r="437">
          <cell r="B437">
            <v>1001901317</v>
          </cell>
          <cell r="C437" t="str">
            <v>פעילות שוטפת סיכוי לצעירים חיפה 2025</v>
          </cell>
          <cell r="D437">
            <v>580337343</v>
          </cell>
          <cell r="E437" t="str">
            <v>סיכוי לצעירים סל"צ חיפה (ע"ר)</v>
          </cell>
          <cell r="F437">
            <v>0</v>
          </cell>
          <cell r="G437">
            <v>2025</v>
          </cell>
          <cell r="H437">
            <v>45867</v>
          </cell>
          <cell r="I437">
            <v>15558</v>
          </cell>
          <cell r="J437" t="str">
            <v>מועד</v>
          </cell>
          <cell r="K437">
            <v>-15558</v>
          </cell>
          <cell r="L437">
            <v>46022</v>
          </cell>
          <cell r="M437">
            <v>18121</v>
          </cell>
          <cell r="N437" t="str">
            <v>לא מוקפא</v>
          </cell>
          <cell r="O437">
            <v>300000</v>
          </cell>
          <cell r="P437">
            <v>200000</v>
          </cell>
        </row>
        <row r="438">
          <cell r="B438">
            <v>1001901318</v>
          </cell>
          <cell r="C438" t="str">
            <v>בקשת תמיכה לשנת 2025 שוטף</v>
          </cell>
          <cell r="D438">
            <v>580315984</v>
          </cell>
          <cell r="E438" t="str">
            <v>מיטב קידום תרבות הספורט נתניה (ע"ר)</v>
          </cell>
          <cell r="F438">
            <v>0</v>
          </cell>
          <cell r="G438">
            <v>2025</v>
          </cell>
          <cell r="H438">
            <v>45867</v>
          </cell>
          <cell r="I438">
            <v>364353</v>
          </cell>
          <cell r="J438" t="str">
            <v>מועד</v>
          </cell>
          <cell r="K438">
            <v>-364353</v>
          </cell>
          <cell r="L438">
            <v>46022</v>
          </cell>
          <cell r="M438">
            <v>18121</v>
          </cell>
          <cell r="N438" t="str">
            <v>לא מוקפא</v>
          </cell>
          <cell r="O438">
            <v>1800000</v>
          </cell>
          <cell r="P438">
            <v>800000</v>
          </cell>
        </row>
        <row r="439">
          <cell r="B439">
            <v>1001901324</v>
          </cell>
          <cell r="C439" t="str">
            <v>תמיכה שוטפת באגודת הפועל באר טוביה</v>
          </cell>
          <cell r="D439">
            <v>580459048</v>
          </cell>
          <cell r="E439" t="str">
            <v>עמותת ספורט מיסודה של המועצה האזורי</v>
          </cell>
          <cell r="F439">
            <v>0</v>
          </cell>
          <cell r="G439">
            <v>2025</v>
          </cell>
          <cell r="H439">
            <v>45867</v>
          </cell>
          <cell r="I439">
            <v>37364</v>
          </cell>
          <cell r="J439" t="str">
            <v>מועד</v>
          </cell>
          <cell r="K439">
            <v>-37364</v>
          </cell>
          <cell r="L439">
            <v>46022</v>
          </cell>
          <cell r="M439">
            <v>18121</v>
          </cell>
          <cell r="N439" t="str">
            <v>לא מוקפא</v>
          </cell>
          <cell r="O439">
            <v>2500000</v>
          </cell>
          <cell r="P439">
            <v>600000</v>
          </cell>
        </row>
        <row r="440">
          <cell r="B440">
            <v>1001901325</v>
          </cell>
          <cell r="C440" t="str">
            <v>תמיכה בפעילות שוטפת של העמותה</v>
          </cell>
          <cell r="D440">
            <v>580564334</v>
          </cell>
          <cell r="E440" t="str">
            <v>עמותה לקידום ענף סיוף וסיוף נכים (ע</v>
          </cell>
          <cell r="F440">
            <v>0</v>
          </cell>
          <cell r="G440">
            <v>2025</v>
          </cell>
          <cell r="H440">
            <v>45867</v>
          </cell>
          <cell r="I440">
            <v>18990</v>
          </cell>
          <cell r="J440" t="str">
            <v>מועד</v>
          </cell>
          <cell r="K440">
            <v>-18990</v>
          </cell>
          <cell r="L440">
            <v>46022</v>
          </cell>
          <cell r="M440">
            <v>18121</v>
          </cell>
          <cell r="N440" t="str">
            <v>לא מוקפא</v>
          </cell>
          <cell r="O440">
            <v>380000</v>
          </cell>
          <cell r="P440">
            <v>80000</v>
          </cell>
        </row>
        <row r="441">
          <cell r="B441">
            <v>1001901326</v>
          </cell>
          <cell r="C441" t="str">
            <v>תמיכת שוטפת אגודות ספורט</v>
          </cell>
          <cell r="D441">
            <v>580233179</v>
          </cell>
          <cell r="E441" t="str">
            <v>א.כ. - נס ציונה (ע"ר)</v>
          </cell>
          <cell r="F441">
            <v>0</v>
          </cell>
          <cell r="G441">
            <v>2025</v>
          </cell>
          <cell r="H441">
            <v>45867</v>
          </cell>
          <cell r="I441">
            <v>214717</v>
          </cell>
          <cell r="J441" t="str">
            <v>מועד</v>
          </cell>
          <cell r="K441">
            <v>-214717</v>
          </cell>
          <cell r="L441">
            <v>46022</v>
          </cell>
          <cell r="M441">
            <v>18121</v>
          </cell>
          <cell r="N441" t="str">
            <v>לא מוקפא</v>
          </cell>
          <cell r="O441">
            <v>3000000</v>
          </cell>
          <cell r="P441">
            <v>1000000</v>
          </cell>
        </row>
        <row r="442">
          <cell r="B442">
            <v>1001901327</v>
          </cell>
          <cell r="C442" t="str">
            <v>שוטף 2025</v>
          </cell>
          <cell r="D442">
            <v>580067403</v>
          </cell>
          <cell r="E442" t="str">
            <v>"מכבי רמת יצחק" ברמת גן</v>
          </cell>
          <cell r="F442">
            <v>0</v>
          </cell>
          <cell r="G442">
            <v>2025</v>
          </cell>
          <cell r="H442">
            <v>45867</v>
          </cell>
          <cell r="I442">
            <v>33292</v>
          </cell>
          <cell r="J442" t="str">
            <v>מועד</v>
          </cell>
          <cell r="K442">
            <v>-33292</v>
          </cell>
          <cell r="L442">
            <v>46022</v>
          </cell>
          <cell r="M442">
            <v>18121</v>
          </cell>
          <cell r="N442" t="str">
            <v>לא מוקפא</v>
          </cell>
          <cell r="O442">
            <v>2000000</v>
          </cell>
          <cell r="P442">
            <v>1000000</v>
          </cell>
        </row>
        <row r="443">
          <cell r="B443">
            <v>1001901334</v>
          </cell>
          <cell r="C443" t="str">
            <v>שוטף אגודות 2025</v>
          </cell>
          <cell r="D443">
            <v>510623812</v>
          </cell>
          <cell r="E443" t="str">
            <v>מרכז תרבות באופקים עש סמואל רובין ב</v>
          </cell>
          <cell r="F443">
            <v>0</v>
          </cell>
          <cell r="G443">
            <v>2025</v>
          </cell>
          <cell r="H443">
            <v>45867</v>
          </cell>
          <cell r="I443">
            <v>9597</v>
          </cell>
          <cell r="J443" t="str">
            <v>מועד</v>
          </cell>
          <cell r="K443">
            <v>-9597</v>
          </cell>
          <cell r="L443">
            <v>46022</v>
          </cell>
          <cell r="M443">
            <v>18121</v>
          </cell>
          <cell r="N443" t="str">
            <v>לא מוקפא</v>
          </cell>
          <cell r="O443">
            <v>6000000</v>
          </cell>
          <cell r="P443">
            <v>2000000</v>
          </cell>
        </row>
        <row r="444">
          <cell r="B444">
            <v>1001901336</v>
          </cell>
          <cell r="C444" t="str">
            <v>שוטף אגודות 2025</v>
          </cell>
          <cell r="D444">
            <v>580682441</v>
          </cell>
          <cell r="E444" t="str">
            <v>מועדון כדורסל מכבי שפרעם (ע"ר)</v>
          </cell>
          <cell r="F444">
            <v>0</v>
          </cell>
          <cell r="G444">
            <v>2025</v>
          </cell>
          <cell r="H444">
            <v>45867</v>
          </cell>
          <cell r="I444">
            <v>56814</v>
          </cell>
          <cell r="J444" t="str">
            <v>מועד</v>
          </cell>
          <cell r="K444">
            <v>-56814</v>
          </cell>
          <cell r="L444">
            <v>46022</v>
          </cell>
          <cell r="M444">
            <v>18121</v>
          </cell>
          <cell r="N444" t="str">
            <v>לא מוקפא</v>
          </cell>
          <cell r="O444">
            <v>6000000</v>
          </cell>
          <cell r="P444">
            <v>2000000</v>
          </cell>
        </row>
        <row r="445">
          <cell r="B445">
            <v>1001901337</v>
          </cell>
          <cell r="C445" t="str">
            <v>פעילות שוטפת הפועל בית יצחק 2025</v>
          </cell>
          <cell r="D445">
            <v>580355055</v>
          </cell>
          <cell r="E445" t="str">
            <v>הפועל בית יצחק שער חפר (ע"ר)</v>
          </cell>
          <cell r="F445">
            <v>0</v>
          </cell>
          <cell r="G445">
            <v>2025</v>
          </cell>
          <cell r="H445">
            <v>45867</v>
          </cell>
          <cell r="I445">
            <v>114873</v>
          </cell>
          <cell r="J445" t="str">
            <v>מועד</v>
          </cell>
          <cell r="K445">
            <v>-114873</v>
          </cell>
          <cell r="L445">
            <v>46022</v>
          </cell>
          <cell r="M445">
            <v>18121</v>
          </cell>
          <cell r="N445" t="str">
            <v>לא מוקפא</v>
          </cell>
          <cell r="O445">
            <v>650000</v>
          </cell>
          <cell r="P445">
            <v>450000</v>
          </cell>
        </row>
        <row r="446">
          <cell r="B446">
            <v>1001901343</v>
          </cell>
          <cell r="C446" t="str">
            <v>שוטף אגודות 2025</v>
          </cell>
          <cell r="D446">
            <v>580188480</v>
          </cell>
          <cell r="E446" t="str">
            <v>עמותת כדור סל 1990 הפועל פתח תקוה (</v>
          </cell>
          <cell r="F446">
            <v>0</v>
          </cell>
          <cell r="G446">
            <v>2025</v>
          </cell>
          <cell r="H446">
            <v>45867</v>
          </cell>
          <cell r="I446">
            <v>254224</v>
          </cell>
          <cell r="J446" t="str">
            <v>מועד</v>
          </cell>
          <cell r="K446">
            <v>-254224</v>
          </cell>
          <cell r="L446">
            <v>46022</v>
          </cell>
          <cell r="M446">
            <v>18121</v>
          </cell>
          <cell r="N446" t="str">
            <v>לא מוקפא</v>
          </cell>
          <cell r="O446">
            <v>8000000</v>
          </cell>
          <cell r="P446">
            <v>4000000</v>
          </cell>
        </row>
        <row r="447">
          <cell r="B447">
            <v>1001901344</v>
          </cell>
          <cell r="C447" t="str">
            <v>שוטף אגודות 2025</v>
          </cell>
          <cell r="D447">
            <v>580160133</v>
          </cell>
          <cell r="E447" t="str">
            <v>מכבי ראשל"צ - כדורסל (ע"ר)</v>
          </cell>
          <cell r="F447">
            <v>0</v>
          </cell>
          <cell r="G447">
            <v>2025</v>
          </cell>
          <cell r="H447">
            <v>45867</v>
          </cell>
          <cell r="I447">
            <v>134288</v>
          </cell>
          <cell r="J447" t="str">
            <v>מועד</v>
          </cell>
          <cell r="K447">
            <v>-134288</v>
          </cell>
          <cell r="L447">
            <v>46022</v>
          </cell>
          <cell r="M447">
            <v>18121</v>
          </cell>
          <cell r="N447" t="str">
            <v>לא מוקפא</v>
          </cell>
          <cell r="O447">
            <v>20000000</v>
          </cell>
          <cell r="P447">
            <v>10000000</v>
          </cell>
        </row>
        <row r="448">
          <cell r="B448">
            <v>1001901345</v>
          </cell>
          <cell r="C448" t="str">
            <v>שוטף אגודות 2025</v>
          </cell>
          <cell r="D448">
            <v>580208536</v>
          </cell>
          <cell r="E448" t="str">
            <v>מכבי השרון נתניה (ע"ר)</v>
          </cell>
          <cell r="F448">
            <v>0</v>
          </cell>
          <cell r="G448">
            <v>2025</v>
          </cell>
          <cell r="H448">
            <v>45867</v>
          </cell>
          <cell r="I448">
            <v>69311</v>
          </cell>
          <cell r="J448" t="str">
            <v>מועד</v>
          </cell>
          <cell r="K448">
            <v>-69311</v>
          </cell>
          <cell r="L448">
            <v>46022</v>
          </cell>
          <cell r="M448">
            <v>18121</v>
          </cell>
          <cell r="N448" t="str">
            <v>לא מוקפא</v>
          </cell>
          <cell r="O448">
            <v>3000000</v>
          </cell>
          <cell r="P448">
            <v>1000000</v>
          </cell>
        </row>
        <row r="449">
          <cell r="B449">
            <v>1001901347</v>
          </cell>
          <cell r="C449" t="str">
            <v>שוטף אגודות 2025</v>
          </cell>
          <cell r="D449">
            <v>580093151</v>
          </cell>
          <cell r="E449" t="str">
            <v>בני הרצליה (ע"ר)</v>
          </cell>
          <cell r="F449">
            <v>0</v>
          </cell>
          <cell r="G449">
            <v>2025</v>
          </cell>
          <cell r="H449">
            <v>45867</v>
          </cell>
          <cell r="I449">
            <v>591604</v>
          </cell>
          <cell r="J449" t="str">
            <v>מועד</v>
          </cell>
          <cell r="K449">
            <v>-591604</v>
          </cell>
          <cell r="L449">
            <v>46022</v>
          </cell>
          <cell r="M449">
            <v>18121</v>
          </cell>
          <cell r="N449" t="str">
            <v>לא מוקפא</v>
          </cell>
          <cell r="O449">
            <v>70000000</v>
          </cell>
          <cell r="P449">
            <v>60000000</v>
          </cell>
        </row>
        <row r="450">
          <cell r="B450">
            <v>1001901348</v>
          </cell>
          <cell r="C450" t="str">
            <v>שוטף 2025</v>
          </cell>
          <cell r="D450">
            <v>580587459</v>
          </cell>
          <cell r="E450" t="str">
            <v>אוהדי הספורט הקסמאוי (א.ס.ק) ע"ר)</v>
          </cell>
          <cell r="F450">
            <v>0</v>
          </cell>
          <cell r="G450">
            <v>2025</v>
          </cell>
          <cell r="H450">
            <v>45867</v>
          </cell>
          <cell r="I450">
            <v>101474</v>
          </cell>
          <cell r="J450" t="str">
            <v>מועד</v>
          </cell>
          <cell r="K450">
            <v>-101474</v>
          </cell>
          <cell r="L450">
            <v>46022</v>
          </cell>
          <cell r="M450">
            <v>18121</v>
          </cell>
          <cell r="N450" t="str">
            <v>לא מוקפא</v>
          </cell>
          <cell r="O450">
            <v>3000000</v>
          </cell>
          <cell r="P450">
            <v>2000000</v>
          </cell>
        </row>
        <row r="451">
          <cell r="B451">
            <v>1001901349</v>
          </cell>
          <cell r="C451" t="str">
            <v>שוטף אגודות 2025</v>
          </cell>
          <cell r="D451">
            <v>580245348</v>
          </cell>
          <cell r="E451" t="str">
            <v>עמותת הגליל לקידום הספורט (ע"ר)</v>
          </cell>
          <cell r="F451">
            <v>0</v>
          </cell>
          <cell r="G451">
            <v>2025</v>
          </cell>
          <cell r="H451">
            <v>45867</v>
          </cell>
          <cell r="I451">
            <v>72407</v>
          </cell>
          <cell r="J451" t="str">
            <v>מועד</v>
          </cell>
          <cell r="K451">
            <v>-72407</v>
          </cell>
          <cell r="L451">
            <v>46022</v>
          </cell>
          <cell r="M451">
            <v>18121</v>
          </cell>
          <cell r="N451" t="str">
            <v>לא מוקפא</v>
          </cell>
          <cell r="O451">
            <v>5000000</v>
          </cell>
          <cell r="P451">
            <v>3000000</v>
          </cell>
        </row>
        <row r="452">
          <cell r="B452">
            <v>1001901360</v>
          </cell>
          <cell r="C452" t="str">
            <v>שוטף אגודות 2025</v>
          </cell>
          <cell r="D452">
            <v>580608685</v>
          </cell>
          <cell r="E452" t="str">
            <v>מכבי עירוני אשדוד (ע"ר)</v>
          </cell>
          <cell r="F452">
            <v>0</v>
          </cell>
          <cell r="G452">
            <v>2025</v>
          </cell>
          <cell r="H452">
            <v>45867</v>
          </cell>
          <cell r="I452">
            <v>104500</v>
          </cell>
          <cell r="J452" t="str">
            <v>מועד</v>
          </cell>
          <cell r="K452">
            <v>-104500</v>
          </cell>
          <cell r="L452">
            <v>46022</v>
          </cell>
          <cell r="M452">
            <v>18121</v>
          </cell>
          <cell r="N452" t="str">
            <v>לא מוקפא</v>
          </cell>
          <cell r="O452">
            <v>8000000</v>
          </cell>
          <cell r="P452">
            <v>4000000</v>
          </cell>
        </row>
        <row r="453">
          <cell r="B453">
            <v>1001901362</v>
          </cell>
          <cell r="C453" t="str">
            <v>שוטף אגודות 2025</v>
          </cell>
          <cell r="D453">
            <v>580190775</v>
          </cell>
          <cell r="E453" t="str">
            <v>עמותת מועדון הספורט עמישב (ע"ר)</v>
          </cell>
          <cell r="F453">
            <v>0</v>
          </cell>
          <cell r="G453">
            <v>2025</v>
          </cell>
          <cell r="H453">
            <v>45867</v>
          </cell>
          <cell r="I453">
            <v>100767</v>
          </cell>
          <cell r="J453" t="str">
            <v>מועד</v>
          </cell>
          <cell r="K453">
            <v>-100767</v>
          </cell>
          <cell r="L453">
            <v>46022</v>
          </cell>
          <cell r="M453">
            <v>18121</v>
          </cell>
          <cell r="N453" t="str">
            <v>לא מוקפא</v>
          </cell>
          <cell r="O453">
            <v>5000000</v>
          </cell>
          <cell r="P453">
            <v>3000000</v>
          </cell>
        </row>
        <row r="454">
          <cell r="B454">
            <v>1001901363</v>
          </cell>
          <cell r="C454" t="str">
            <v>שוטף אגודות 2025</v>
          </cell>
          <cell r="D454">
            <v>580319945</v>
          </cell>
          <cell r="E454" t="str">
            <v>נאמני בית"ר קרית גת (ע"ר)</v>
          </cell>
          <cell r="F454">
            <v>0</v>
          </cell>
          <cell r="G454">
            <v>2025</v>
          </cell>
          <cell r="H454">
            <v>45796</v>
          </cell>
          <cell r="I454">
            <v>46796</v>
          </cell>
          <cell r="J454" t="str">
            <v>מועד</v>
          </cell>
          <cell r="K454">
            <v>-46796</v>
          </cell>
          <cell r="L454">
            <v>46022</v>
          </cell>
          <cell r="M454">
            <v>18121</v>
          </cell>
          <cell r="N454" t="str">
            <v>לא מוקפא</v>
          </cell>
          <cell r="O454">
            <v>5000000</v>
          </cell>
          <cell r="P454">
            <v>4000000</v>
          </cell>
        </row>
        <row r="455">
          <cell r="B455">
            <v>1001901365</v>
          </cell>
          <cell r="C455" t="str">
            <v>שוטף אגודות 2025</v>
          </cell>
          <cell r="D455">
            <v>580262251</v>
          </cell>
          <cell r="E455" t="str">
            <v>מכבי עצמאות פתח תקוה (מחלקת כדורסל)</v>
          </cell>
          <cell r="F455">
            <v>0</v>
          </cell>
          <cell r="G455">
            <v>2025</v>
          </cell>
          <cell r="H455">
            <v>45867</v>
          </cell>
          <cell r="I455">
            <v>104143</v>
          </cell>
          <cell r="J455" t="str">
            <v>מועד</v>
          </cell>
          <cell r="K455">
            <v>-104143</v>
          </cell>
          <cell r="L455">
            <v>46022</v>
          </cell>
          <cell r="M455">
            <v>18121</v>
          </cell>
          <cell r="N455" t="str">
            <v>לא מוקפא</v>
          </cell>
          <cell r="O455">
            <v>8000000</v>
          </cell>
          <cell r="P455">
            <v>6000000</v>
          </cell>
        </row>
        <row r="456">
          <cell r="B456">
            <v>1001901366</v>
          </cell>
          <cell r="C456" t="str">
            <v>שוטף אגודות 2025</v>
          </cell>
          <cell r="D456">
            <v>580233161</v>
          </cell>
          <cell r="E456" t="str">
            <v>מועדון הכדורגל מכבי צור שלום (ע"ר)</v>
          </cell>
          <cell r="F456">
            <v>0</v>
          </cell>
          <cell r="G456">
            <v>2025</v>
          </cell>
          <cell r="H456">
            <v>45867</v>
          </cell>
          <cell r="I456">
            <v>110898</v>
          </cell>
          <cell r="J456" t="str">
            <v>מועד</v>
          </cell>
          <cell r="K456">
            <v>-110898</v>
          </cell>
          <cell r="L456">
            <v>46022</v>
          </cell>
          <cell r="M456">
            <v>18121</v>
          </cell>
          <cell r="N456" t="str">
            <v>לא מוקפא</v>
          </cell>
          <cell r="O456">
            <v>5000000</v>
          </cell>
          <cell r="P456">
            <v>4000000</v>
          </cell>
        </row>
        <row r="457">
          <cell r="B457">
            <v>1001901367</v>
          </cell>
          <cell r="C457" t="str">
            <v>שוטף אגודות 2025</v>
          </cell>
          <cell r="D457">
            <v>580441772</v>
          </cell>
          <cell r="E457" t="str">
            <v>מועדון הכדורגל לנשים מכבי צור שלום</v>
          </cell>
          <cell r="F457">
            <v>0</v>
          </cell>
          <cell r="G457">
            <v>2025</v>
          </cell>
          <cell r="H457">
            <v>45867</v>
          </cell>
          <cell r="I457">
            <v>102367</v>
          </cell>
          <cell r="J457" t="str">
            <v>מועד</v>
          </cell>
          <cell r="K457">
            <v>-102367</v>
          </cell>
          <cell r="L457">
            <v>46022</v>
          </cell>
          <cell r="M457">
            <v>18121</v>
          </cell>
          <cell r="N457" t="str">
            <v>לא מוקפא</v>
          </cell>
          <cell r="O457">
            <v>6000000</v>
          </cell>
          <cell r="P457">
            <v>5000000</v>
          </cell>
        </row>
        <row r="458">
          <cell r="B458">
            <v>1001901368</v>
          </cell>
          <cell r="C458" t="str">
            <v>שוטף אגודות 2025</v>
          </cell>
          <cell r="D458">
            <v>580726248</v>
          </cell>
          <cell r="E458" t="str">
            <v>עמותת טורעאן לכדורגל (ע"ר)</v>
          </cell>
          <cell r="F458">
            <v>0</v>
          </cell>
          <cell r="G458">
            <v>2025</v>
          </cell>
          <cell r="H458">
            <v>45867</v>
          </cell>
          <cell r="I458">
            <v>28791</v>
          </cell>
          <cell r="J458" t="str">
            <v>מועד</v>
          </cell>
          <cell r="K458">
            <v>-28791</v>
          </cell>
          <cell r="L458">
            <v>46022</v>
          </cell>
          <cell r="M458">
            <v>18121</v>
          </cell>
          <cell r="N458" t="str">
            <v>לא מוקפא</v>
          </cell>
          <cell r="O458">
            <v>5000000</v>
          </cell>
          <cell r="P458">
            <v>4000000</v>
          </cell>
        </row>
        <row r="459">
          <cell r="B459">
            <v>1001901370</v>
          </cell>
          <cell r="C459" t="str">
            <v>שוטף אגודות 2025</v>
          </cell>
          <cell r="D459">
            <v>580283950</v>
          </cell>
          <cell r="E459" t="str">
            <v>קרן קרית מלאכי לפיתוח ולקידום הספור</v>
          </cell>
          <cell r="F459">
            <v>0</v>
          </cell>
          <cell r="G459">
            <v>2025</v>
          </cell>
          <cell r="H459">
            <v>45867</v>
          </cell>
          <cell r="I459">
            <v>103327</v>
          </cell>
          <cell r="J459" t="str">
            <v>מועד</v>
          </cell>
          <cell r="K459">
            <v>-103327</v>
          </cell>
          <cell r="L459">
            <v>46022</v>
          </cell>
          <cell r="M459">
            <v>18121</v>
          </cell>
          <cell r="N459" t="str">
            <v>לא מוקפא</v>
          </cell>
          <cell r="O459">
            <v>5000000</v>
          </cell>
          <cell r="P459">
            <v>3000000</v>
          </cell>
        </row>
        <row r="460">
          <cell r="B460">
            <v>1001901371</v>
          </cell>
          <cell r="C460" t="str">
            <v>שוטף אגודות 2025</v>
          </cell>
          <cell r="D460">
            <v>580295129</v>
          </cell>
          <cell r="E460" t="str">
            <v>כנות - )ע"ר(</v>
          </cell>
          <cell r="F460">
            <v>0</v>
          </cell>
          <cell r="G460">
            <v>2025</v>
          </cell>
          <cell r="H460">
            <v>45867</v>
          </cell>
          <cell r="I460">
            <v>44786</v>
          </cell>
          <cell r="J460" t="str">
            <v>מועד</v>
          </cell>
          <cell r="K460">
            <v>-44786</v>
          </cell>
          <cell r="L460">
            <v>46022</v>
          </cell>
          <cell r="M460">
            <v>18121</v>
          </cell>
          <cell r="N460" t="str">
            <v>לא מוקפא</v>
          </cell>
          <cell r="O460">
            <v>6000000</v>
          </cell>
          <cell r="P460">
            <v>4000000</v>
          </cell>
        </row>
        <row r="461">
          <cell r="B461">
            <v>1001901373</v>
          </cell>
          <cell r="C461" t="str">
            <v>שוטף אגודות 2025</v>
          </cell>
          <cell r="D461">
            <v>580042125</v>
          </cell>
          <cell r="E461" t="str">
            <v>מכבי רעננה (ע"ר)</v>
          </cell>
          <cell r="F461">
            <v>0</v>
          </cell>
          <cell r="G461">
            <v>2025</v>
          </cell>
          <cell r="H461">
            <v>45867</v>
          </cell>
          <cell r="I461">
            <v>157407</v>
          </cell>
          <cell r="J461" t="str">
            <v>מועד</v>
          </cell>
          <cell r="K461">
            <v>-157407</v>
          </cell>
          <cell r="L461">
            <v>46022</v>
          </cell>
          <cell r="M461">
            <v>18121</v>
          </cell>
          <cell r="N461" t="str">
            <v>לא מוקפא</v>
          </cell>
          <cell r="O461">
            <v>5000000</v>
          </cell>
          <cell r="P461">
            <v>4000000</v>
          </cell>
        </row>
        <row r="462">
          <cell r="B462">
            <v>1001901376</v>
          </cell>
          <cell r="C462" t="str">
            <v>תמיכה שוטפת לשנת 2025</v>
          </cell>
          <cell r="D462">
            <v>580462166</v>
          </cell>
          <cell r="E462" t="str">
            <v>עמותת נס ציונה כדורסל 2006 (ע"ר)</v>
          </cell>
          <cell r="F462">
            <v>0</v>
          </cell>
          <cell r="G462">
            <v>2025</v>
          </cell>
          <cell r="H462">
            <v>45867</v>
          </cell>
          <cell r="I462">
            <v>365546</v>
          </cell>
          <cell r="J462" t="str">
            <v>מועד</v>
          </cell>
          <cell r="K462">
            <v>-365546</v>
          </cell>
          <cell r="L462">
            <v>46022</v>
          </cell>
          <cell r="M462">
            <v>18121</v>
          </cell>
          <cell r="N462" t="str">
            <v>לא מוקפא</v>
          </cell>
          <cell r="O462">
            <v>2500000</v>
          </cell>
          <cell r="P462">
            <v>900000</v>
          </cell>
        </row>
        <row r="463">
          <cell r="B463">
            <v>1001901377</v>
          </cell>
          <cell r="C463" t="str">
            <v>שוטף אגודות 2025</v>
          </cell>
          <cell r="D463">
            <v>580489391</v>
          </cell>
          <cell r="E463" t="str">
            <v>מכבי קביליו יפו (ע"ר)</v>
          </cell>
          <cell r="F463">
            <v>0</v>
          </cell>
          <cell r="G463">
            <v>2025</v>
          </cell>
          <cell r="H463">
            <v>45867</v>
          </cell>
          <cell r="I463">
            <v>119428</v>
          </cell>
          <cell r="J463" t="str">
            <v>מועד</v>
          </cell>
          <cell r="K463">
            <v>-119428</v>
          </cell>
          <cell r="L463">
            <v>46022</v>
          </cell>
          <cell r="M463">
            <v>18121</v>
          </cell>
          <cell r="N463" t="str">
            <v>לא מוקפא</v>
          </cell>
          <cell r="O463">
            <v>8000000</v>
          </cell>
          <cell r="P463">
            <v>4000000</v>
          </cell>
        </row>
        <row r="464">
          <cell r="B464">
            <v>1001901378</v>
          </cell>
          <cell r="C464" t="str">
            <v>פעילות שוטפת ריקודים בת ים 2025</v>
          </cell>
          <cell r="D464">
            <v>580497170</v>
          </cell>
          <cell r="E464" t="str">
            <v>העמותה לפיתוח ענף ספורטיבי למחול, ס</v>
          </cell>
          <cell r="F464">
            <v>0</v>
          </cell>
          <cell r="G464">
            <v>2025</v>
          </cell>
          <cell r="H464">
            <v>45867</v>
          </cell>
          <cell r="I464">
            <v>21327</v>
          </cell>
          <cell r="J464" t="str">
            <v>מועד</v>
          </cell>
          <cell r="K464">
            <v>-21327</v>
          </cell>
          <cell r="L464">
            <v>46022</v>
          </cell>
          <cell r="M464">
            <v>18121</v>
          </cell>
          <cell r="N464" t="str">
            <v>לא מוקפא</v>
          </cell>
          <cell r="O464">
            <v>200000</v>
          </cell>
          <cell r="P464">
            <v>100000</v>
          </cell>
        </row>
        <row r="465">
          <cell r="B465">
            <v>1001901379</v>
          </cell>
          <cell r="C465" t="str">
            <v>פעילות שוטפת אייס חולון 2025</v>
          </cell>
          <cell r="D465">
            <v>580585297</v>
          </cell>
          <cell r="E465" t="str">
            <v>אייס חולון (ע"ר)</v>
          </cell>
          <cell r="F465">
            <v>0</v>
          </cell>
          <cell r="G465">
            <v>2025</v>
          </cell>
          <cell r="H465">
            <v>45867</v>
          </cell>
          <cell r="I465">
            <v>31461</v>
          </cell>
          <cell r="J465" t="str">
            <v>מועד</v>
          </cell>
          <cell r="K465">
            <v>-31461</v>
          </cell>
          <cell r="L465">
            <v>46022</v>
          </cell>
          <cell r="M465">
            <v>18121</v>
          </cell>
          <cell r="N465" t="str">
            <v>לא מוקפא</v>
          </cell>
          <cell r="O465">
            <v>300000</v>
          </cell>
          <cell r="P465">
            <v>200000</v>
          </cell>
        </row>
        <row r="466">
          <cell r="B466">
            <v>1001901380</v>
          </cell>
          <cell r="C466" t="str">
            <v>שוטף אגודות 2025</v>
          </cell>
          <cell r="D466">
            <v>515488534</v>
          </cell>
          <cell r="E466" t="str">
            <v>מועדון כדורגל - מכבי נתניה (2016) ב</v>
          </cell>
          <cell r="F466">
            <v>0</v>
          </cell>
          <cell r="G466">
            <v>2025</v>
          </cell>
          <cell r="H466">
            <v>45867</v>
          </cell>
          <cell r="I466">
            <v>181275</v>
          </cell>
          <cell r="J466" t="str">
            <v>מועד</v>
          </cell>
          <cell r="K466">
            <v>-181275</v>
          </cell>
          <cell r="L466">
            <v>46022</v>
          </cell>
          <cell r="M466">
            <v>18121</v>
          </cell>
          <cell r="N466" t="str">
            <v>לא מוקפא</v>
          </cell>
          <cell r="O466">
            <v>20000000</v>
          </cell>
          <cell r="P466">
            <v>10000000</v>
          </cell>
        </row>
        <row r="467">
          <cell r="B467">
            <v>1001901383</v>
          </cell>
          <cell r="C467" t="str">
            <v>שוטף 2025</v>
          </cell>
          <cell r="D467">
            <v>580734804</v>
          </cell>
          <cell r="E467" t="str">
            <v>מועדון הספורט "סטאר" בת-ים (ע"ר)</v>
          </cell>
          <cell r="F467">
            <v>0</v>
          </cell>
          <cell r="G467">
            <v>2025</v>
          </cell>
          <cell r="H467">
            <v>45867</v>
          </cell>
          <cell r="I467">
            <v>18579</v>
          </cell>
          <cell r="J467" t="str">
            <v>מועד</v>
          </cell>
          <cell r="K467">
            <v>-18579</v>
          </cell>
          <cell r="L467">
            <v>46022</v>
          </cell>
          <cell r="M467">
            <v>18121</v>
          </cell>
          <cell r="N467" t="str">
            <v>לא מוקפא</v>
          </cell>
          <cell r="O467">
            <v>1000000</v>
          </cell>
          <cell r="P467">
            <v>600000</v>
          </cell>
        </row>
        <row r="468">
          <cell r="B468">
            <v>1001901387</v>
          </cell>
          <cell r="C468" t="str">
            <v>פעילות שוטפת 2025</v>
          </cell>
          <cell r="D468">
            <v>580625739</v>
          </cell>
          <cell r="E468" t="str">
            <v>ג'מים הפועל אילת בשחייה (ע"ר)</v>
          </cell>
          <cell r="F468">
            <v>0</v>
          </cell>
          <cell r="G468">
            <v>2025</v>
          </cell>
          <cell r="H468">
            <v>45867</v>
          </cell>
          <cell r="I468">
            <v>6854</v>
          </cell>
          <cell r="J468" t="str">
            <v>מועד</v>
          </cell>
          <cell r="K468">
            <v>-6854</v>
          </cell>
          <cell r="L468">
            <v>46022</v>
          </cell>
          <cell r="M468">
            <v>18121</v>
          </cell>
          <cell r="N468" t="str">
            <v>לא מוקפא</v>
          </cell>
          <cell r="O468">
            <v>215000</v>
          </cell>
          <cell r="P468">
            <v>20000</v>
          </cell>
        </row>
        <row r="469">
          <cell r="B469">
            <v>1001901389</v>
          </cell>
          <cell r="C469" t="str">
            <v>פעילות שוטפת 2025</v>
          </cell>
          <cell r="D469">
            <v>580444958</v>
          </cell>
          <cell r="E469" t="str">
            <v>שרעבי -אומנויות לחימה (ע"ר)</v>
          </cell>
          <cell r="F469">
            <v>0</v>
          </cell>
          <cell r="G469">
            <v>2025</v>
          </cell>
          <cell r="H469">
            <v>45867</v>
          </cell>
          <cell r="I469">
            <v>151819</v>
          </cell>
          <cell r="J469" t="str">
            <v>מועד</v>
          </cell>
          <cell r="K469">
            <v>-151819</v>
          </cell>
          <cell r="L469">
            <v>46022</v>
          </cell>
          <cell r="M469">
            <v>18121</v>
          </cell>
          <cell r="N469" t="str">
            <v>לא מוקפא</v>
          </cell>
          <cell r="O469">
            <v>1450000</v>
          </cell>
          <cell r="P469">
            <v>900000</v>
          </cell>
        </row>
        <row r="470">
          <cell r="B470">
            <v>1001901391</v>
          </cell>
          <cell r="C470" t="str">
            <v>פעילות שוטפת שחייה בית שמש הישגי 2025</v>
          </cell>
          <cell r="D470">
            <v>580470292</v>
          </cell>
          <cell r="E470" t="str">
            <v>עמותת הספורט ההישגי בבית שמש וסביבו</v>
          </cell>
          <cell r="F470">
            <v>0</v>
          </cell>
          <cell r="G470">
            <v>2025</v>
          </cell>
          <cell r="H470">
            <v>45867</v>
          </cell>
          <cell r="I470">
            <v>33885</v>
          </cell>
          <cell r="J470" t="str">
            <v>מועד</v>
          </cell>
          <cell r="K470">
            <v>-33885</v>
          </cell>
          <cell r="L470">
            <v>46022</v>
          </cell>
          <cell r="M470">
            <v>18121</v>
          </cell>
          <cell r="N470" t="str">
            <v>לא מוקפא</v>
          </cell>
          <cell r="O470">
            <v>400000</v>
          </cell>
          <cell r="P470">
            <v>300000</v>
          </cell>
        </row>
        <row r="471">
          <cell r="B471">
            <v>1001901394</v>
          </cell>
          <cell r="C471" t="str">
            <v>פעילות שוטפת סאנג רוק טאקוונדו 2025</v>
          </cell>
          <cell r="D471">
            <v>580475952</v>
          </cell>
          <cell r="E471" t="str">
            <v>סאנג- רוק טאקוונדו (ע"ר)</v>
          </cell>
          <cell r="F471">
            <v>0</v>
          </cell>
          <cell r="G471">
            <v>2025</v>
          </cell>
          <cell r="H471">
            <v>45867</v>
          </cell>
          <cell r="I471">
            <v>34041</v>
          </cell>
          <cell r="J471" t="str">
            <v>מועד</v>
          </cell>
          <cell r="K471">
            <v>-34041</v>
          </cell>
          <cell r="L471">
            <v>46022</v>
          </cell>
          <cell r="M471">
            <v>18121</v>
          </cell>
          <cell r="N471" t="str">
            <v>לא מוקפא</v>
          </cell>
          <cell r="O471">
            <v>300000</v>
          </cell>
          <cell r="P471">
            <v>200000</v>
          </cell>
        </row>
        <row r="472">
          <cell r="B472">
            <v>1001901395</v>
          </cell>
          <cell r="C472" t="str">
            <v>שוטף אגודות 2025</v>
          </cell>
          <cell r="D472">
            <v>580589851</v>
          </cell>
          <cell r="E472" t="str">
            <v>העמותה לקידום הספורט והחינוך אריאל</v>
          </cell>
          <cell r="F472">
            <v>0</v>
          </cell>
          <cell r="G472">
            <v>2025</v>
          </cell>
          <cell r="H472">
            <v>45867</v>
          </cell>
          <cell r="I472">
            <v>69311</v>
          </cell>
          <cell r="J472" t="str">
            <v>מועד</v>
          </cell>
          <cell r="K472">
            <v>-69311</v>
          </cell>
          <cell r="L472">
            <v>46022</v>
          </cell>
          <cell r="M472">
            <v>18121</v>
          </cell>
          <cell r="N472" t="str">
            <v>לא מוקפא</v>
          </cell>
          <cell r="O472">
            <v>2000000</v>
          </cell>
          <cell r="P472">
            <v>1000000</v>
          </cell>
        </row>
        <row r="473">
          <cell r="B473">
            <v>1001901396</v>
          </cell>
          <cell r="C473" t="str">
            <v>שוטף אגודות 2025</v>
          </cell>
          <cell r="D473">
            <v>580046829</v>
          </cell>
          <cell r="E473" t="str">
            <v>מועדון ספורט אשדוד (ע"ר)</v>
          </cell>
          <cell r="F473">
            <v>0</v>
          </cell>
          <cell r="G473">
            <v>2025</v>
          </cell>
          <cell r="H473">
            <v>45867</v>
          </cell>
          <cell r="I473">
            <v>168479</v>
          </cell>
          <cell r="J473" t="str">
            <v>מועד</v>
          </cell>
          <cell r="K473">
            <v>-168479</v>
          </cell>
          <cell r="L473">
            <v>46022</v>
          </cell>
          <cell r="M473">
            <v>18121</v>
          </cell>
          <cell r="N473" t="str">
            <v>לא מוקפא</v>
          </cell>
          <cell r="O473">
            <v>8000000</v>
          </cell>
          <cell r="P473">
            <v>6000000</v>
          </cell>
        </row>
        <row r="474">
          <cell r="B474">
            <v>1001901397</v>
          </cell>
          <cell r="C474" t="str">
            <v>שוטף אגודות 2025</v>
          </cell>
          <cell r="D474">
            <v>580342822</v>
          </cell>
          <cell r="E474" t="str">
            <v>מועדון כדורסל "בנות אשדוד" (ע"ר)</v>
          </cell>
          <cell r="F474">
            <v>0</v>
          </cell>
          <cell r="G474">
            <v>2025</v>
          </cell>
          <cell r="H474">
            <v>45867</v>
          </cell>
          <cell r="I474">
            <v>97395</v>
          </cell>
          <cell r="J474" t="str">
            <v>מועד</v>
          </cell>
          <cell r="K474">
            <v>-97395</v>
          </cell>
          <cell r="L474">
            <v>46022</v>
          </cell>
          <cell r="M474">
            <v>18121</v>
          </cell>
          <cell r="N474" t="str">
            <v>לא מוקפא</v>
          </cell>
          <cell r="O474">
            <v>8000000</v>
          </cell>
          <cell r="P474">
            <v>4000000</v>
          </cell>
        </row>
        <row r="475">
          <cell r="B475">
            <v>1001901399</v>
          </cell>
          <cell r="C475" t="str">
            <v>שוטף אגודות 2025</v>
          </cell>
          <cell r="D475">
            <v>580386456</v>
          </cell>
          <cell r="E475" t="str">
            <v>מכבי - מועדון ספורט יהודה רחובות (ע</v>
          </cell>
          <cell r="F475">
            <v>0</v>
          </cell>
          <cell r="G475">
            <v>2025</v>
          </cell>
          <cell r="H475">
            <v>45867</v>
          </cell>
          <cell r="I475">
            <v>226513</v>
          </cell>
          <cell r="J475" t="str">
            <v>מועד</v>
          </cell>
          <cell r="K475">
            <v>-226513</v>
          </cell>
          <cell r="L475">
            <v>46022</v>
          </cell>
          <cell r="M475">
            <v>18121</v>
          </cell>
          <cell r="N475" t="str">
            <v>לא מוקפא</v>
          </cell>
          <cell r="O475">
            <v>8000000</v>
          </cell>
          <cell r="P475">
            <v>4000000</v>
          </cell>
        </row>
        <row r="476">
          <cell r="B476">
            <v>1001901400</v>
          </cell>
          <cell r="C476" t="str">
            <v>פעילות שוטפת 2025</v>
          </cell>
          <cell r="D476">
            <v>580612059</v>
          </cell>
          <cell r="E476" t="str">
            <v>עמותת פרחי הדרום לקידום הספורט בגדר</v>
          </cell>
          <cell r="F476">
            <v>0</v>
          </cell>
          <cell r="G476">
            <v>2025</v>
          </cell>
          <cell r="H476">
            <v>45874</v>
          </cell>
          <cell r="I476">
            <v>61847</v>
          </cell>
          <cell r="J476" t="str">
            <v>מועד</v>
          </cell>
          <cell r="K476">
            <v>-61847</v>
          </cell>
          <cell r="L476">
            <v>46022</v>
          </cell>
          <cell r="M476">
            <v>18121</v>
          </cell>
          <cell r="N476" t="str">
            <v>לא מוקפא</v>
          </cell>
          <cell r="O476">
            <v>560000</v>
          </cell>
          <cell r="P476">
            <v>260000</v>
          </cell>
        </row>
        <row r="477">
          <cell r="B477">
            <v>1001901403</v>
          </cell>
          <cell r="C477" t="str">
            <v>שוטף אגודות 2025</v>
          </cell>
          <cell r="D477">
            <v>580446490</v>
          </cell>
          <cell r="E477" t="str">
            <v>מכבי בני ריינה - עמותה לקידום הספור</v>
          </cell>
          <cell r="F477">
            <v>0</v>
          </cell>
          <cell r="G477">
            <v>2025</v>
          </cell>
          <cell r="H477">
            <v>45867</v>
          </cell>
          <cell r="I477">
            <v>186820</v>
          </cell>
          <cell r="J477" t="str">
            <v>מועד</v>
          </cell>
          <cell r="K477">
            <v>-186820</v>
          </cell>
          <cell r="L477">
            <v>46022</v>
          </cell>
          <cell r="M477">
            <v>18121</v>
          </cell>
          <cell r="N477" t="str">
            <v>לא מוקפא</v>
          </cell>
          <cell r="O477">
            <v>8000000</v>
          </cell>
          <cell r="P477">
            <v>6000000</v>
          </cell>
        </row>
        <row r="478">
          <cell r="B478">
            <v>1001901405</v>
          </cell>
          <cell r="C478" t="str">
            <v>שוטף אגודות 2025</v>
          </cell>
          <cell r="D478">
            <v>580233997</v>
          </cell>
          <cell r="E478" t="str">
            <v>מועדון הכדורסל - מכבי תל אביב (ע"ר)</v>
          </cell>
          <cell r="F478">
            <v>0</v>
          </cell>
          <cell r="G478">
            <v>2025</v>
          </cell>
          <cell r="H478">
            <v>45867</v>
          </cell>
          <cell r="I478">
            <v>201677</v>
          </cell>
          <cell r="J478" t="str">
            <v>מועד</v>
          </cell>
          <cell r="K478">
            <v>-201677</v>
          </cell>
          <cell r="L478">
            <v>46022</v>
          </cell>
          <cell r="M478">
            <v>18121</v>
          </cell>
          <cell r="N478" t="str">
            <v>לא מוקפא</v>
          </cell>
          <cell r="O478">
            <v>8000000</v>
          </cell>
          <cell r="P478">
            <v>6000000</v>
          </cell>
        </row>
        <row r="479">
          <cell r="B479">
            <v>1001901406</v>
          </cell>
          <cell r="C479" t="str">
            <v>שוטף אגודות 2025</v>
          </cell>
          <cell r="D479">
            <v>580173425</v>
          </cell>
          <cell r="E479" t="str">
            <v>מכבי אורנית (ע"ר)</v>
          </cell>
          <cell r="F479">
            <v>0</v>
          </cell>
          <cell r="G479">
            <v>2025</v>
          </cell>
          <cell r="H479">
            <v>45867</v>
          </cell>
          <cell r="I479">
            <v>49190</v>
          </cell>
          <cell r="J479" t="str">
            <v>מועד</v>
          </cell>
          <cell r="K479">
            <v>-49190</v>
          </cell>
          <cell r="L479">
            <v>46022</v>
          </cell>
          <cell r="M479">
            <v>18121</v>
          </cell>
          <cell r="N479" t="str">
            <v>לא מוקפא</v>
          </cell>
          <cell r="O479">
            <v>2500000</v>
          </cell>
          <cell r="P479">
            <v>2000000</v>
          </cell>
        </row>
        <row r="480">
          <cell r="B480">
            <v>1001901407</v>
          </cell>
          <cell r="C480" t="str">
            <v>שוטף אגודות 2025</v>
          </cell>
          <cell r="D480">
            <v>580120855</v>
          </cell>
          <cell r="E480" t="str">
            <v>מכבי מכבים (ע"ר)</v>
          </cell>
          <cell r="F480">
            <v>0</v>
          </cell>
          <cell r="G480">
            <v>2025</v>
          </cell>
          <cell r="H480" t="str">
            <v/>
          </cell>
          <cell r="I480">
            <v>0</v>
          </cell>
          <cell r="J480" t="str">
            <v>מועד</v>
          </cell>
          <cell r="K480">
            <v>0</v>
          </cell>
          <cell r="L480">
            <v>46022</v>
          </cell>
          <cell r="M480">
            <v>18121</v>
          </cell>
          <cell r="N480" t="str">
            <v>לא מוקפא</v>
          </cell>
          <cell r="O480">
            <v>4000000</v>
          </cell>
          <cell r="P480">
            <v>3000000</v>
          </cell>
        </row>
        <row r="481">
          <cell r="B481">
            <v>1001901409</v>
          </cell>
          <cell r="C481" t="str">
            <v>שוטף אגודות 2025</v>
          </cell>
          <cell r="D481">
            <v>580746105</v>
          </cell>
          <cell r="E481" t="str">
            <v>עמותת פיתוח הכדורגל בירכא )ע"ר(</v>
          </cell>
          <cell r="F481">
            <v>0</v>
          </cell>
          <cell r="G481">
            <v>2025</v>
          </cell>
          <cell r="H481">
            <v>45867</v>
          </cell>
          <cell r="I481">
            <v>9597</v>
          </cell>
          <cell r="J481" t="str">
            <v>מועד</v>
          </cell>
          <cell r="K481">
            <v>-9597</v>
          </cell>
          <cell r="L481">
            <v>46022</v>
          </cell>
          <cell r="M481">
            <v>18121</v>
          </cell>
          <cell r="N481" t="str">
            <v>לא מוקפא</v>
          </cell>
          <cell r="O481">
            <v>1000000</v>
          </cell>
          <cell r="P481">
            <v>500000</v>
          </cell>
        </row>
        <row r="482">
          <cell r="B482">
            <v>1001901410</v>
          </cell>
          <cell r="C482" t="str">
            <v>שוטף אגודות 2025</v>
          </cell>
          <cell r="D482">
            <v>580401818</v>
          </cell>
          <cell r="E482" t="str">
            <v>ספורטאי מכבי אשדוד (ע"ר)</v>
          </cell>
          <cell r="F482">
            <v>0</v>
          </cell>
          <cell r="G482">
            <v>2025</v>
          </cell>
          <cell r="H482">
            <v>45867</v>
          </cell>
          <cell r="I482">
            <v>605962</v>
          </cell>
          <cell r="J482" t="str">
            <v>מועד</v>
          </cell>
          <cell r="K482">
            <v>-605962</v>
          </cell>
          <cell r="L482">
            <v>46022</v>
          </cell>
          <cell r="M482">
            <v>18121</v>
          </cell>
          <cell r="N482" t="str">
            <v>לא מוקפא</v>
          </cell>
          <cell r="O482">
            <v>10000000</v>
          </cell>
          <cell r="P482">
            <v>8000000</v>
          </cell>
        </row>
        <row r="483">
          <cell r="B483">
            <v>1001901411</v>
          </cell>
          <cell r="C483" t="str">
            <v>שוטף אגודות 2025</v>
          </cell>
          <cell r="D483">
            <v>580541191</v>
          </cell>
          <cell r="E483" t="str">
            <v>העמותה לקידום כדורסל נשים אס"א ירוש</v>
          </cell>
          <cell r="F483">
            <v>0</v>
          </cell>
          <cell r="G483">
            <v>2025</v>
          </cell>
          <cell r="H483">
            <v>45867</v>
          </cell>
          <cell r="I483">
            <v>86574</v>
          </cell>
          <cell r="J483" t="str">
            <v>מועד</v>
          </cell>
          <cell r="K483">
            <v>-86574</v>
          </cell>
          <cell r="L483">
            <v>46022</v>
          </cell>
          <cell r="M483">
            <v>18121</v>
          </cell>
          <cell r="N483" t="str">
            <v>לא מוקפא</v>
          </cell>
          <cell r="O483">
            <v>8000000</v>
          </cell>
          <cell r="P483">
            <v>6000000</v>
          </cell>
        </row>
        <row r="484">
          <cell r="B484">
            <v>1001901412</v>
          </cell>
          <cell r="C484" t="str">
            <v>שוטף אגודות 2025</v>
          </cell>
          <cell r="D484">
            <v>580100121</v>
          </cell>
          <cell r="E484" t="str">
            <v>ל.כ.ן. לקדום כדורסל נשים (ע"ר)</v>
          </cell>
          <cell r="F484">
            <v>0</v>
          </cell>
          <cell r="G484">
            <v>2025</v>
          </cell>
          <cell r="H484">
            <v>45867</v>
          </cell>
          <cell r="I484">
            <v>82639</v>
          </cell>
          <cell r="J484" t="str">
            <v>מועד</v>
          </cell>
          <cell r="K484">
            <v>-82639</v>
          </cell>
          <cell r="L484">
            <v>46022</v>
          </cell>
          <cell r="M484">
            <v>18121</v>
          </cell>
          <cell r="N484" t="str">
            <v>לא מוקפא</v>
          </cell>
          <cell r="O484">
            <v>5000000</v>
          </cell>
          <cell r="P484">
            <v>2500000</v>
          </cell>
        </row>
        <row r="485">
          <cell r="B485">
            <v>1001901413</v>
          </cell>
          <cell r="C485" t="str">
            <v>שוטף אגודות 2025</v>
          </cell>
          <cell r="D485">
            <v>510681968</v>
          </cell>
          <cell r="E485" t="str">
            <v>מרכז קהילתי בקרית ים עש מנדל בע"מ (</v>
          </cell>
          <cell r="F485">
            <v>0</v>
          </cell>
          <cell r="G485">
            <v>2025</v>
          </cell>
          <cell r="H485">
            <v>45867</v>
          </cell>
          <cell r="I485">
            <v>49946</v>
          </cell>
          <cell r="J485" t="str">
            <v>מועד</v>
          </cell>
          <cell r="K485">
            <v>-49946</v>
          </cell>
          <cell r="L485">
            <v>46022</v>
          </cell>
          <cell r="M485">
            <v>18121</v>
          </cell>
          <cell r="N485" t="str">
            <v>לא מוקפא</v>
          </cell>
          <cell r="O485">
            <v>8000000</v>
          </cell>
          <cell r="P485">
            <v>6000000</v>
          </cell>
        </row>
        <row r="486">
          <cell r="B486">
            <v>1001901414</v>
          </cell>
          <cell r="C486" t="str">
            <v>שוטף אגודות2025</v>
          </cell>
          <cell r="D486">
            <v>580729036</v>
          </cell>
          <cell r="E486" t="str">
            <v>כדורגל כדרך חיים- לפיתוח הכדורגל בג</v>
          </cell>
          <cell r="F486">
            <v>0</v>
          </cell>
          <cell r="G486">
            <v>2025</v>
          </cell>
          <cell r="H486">
            <v>45867</v>
          </cell>
          <cell r="I486">
            <v>18127</v>
          </cell>
          <cell r="J486" t="str">
            <v>מועד</v>
          </cell>
          <cell r="K486">
            <v>-18127</v>
          </cell>
          <cell r="L486">
            <v>46022</v>
          </cell>
          <cell r="M486">
            <v>18121</v>
          </cell>
          <cell r="N486" t="str">
            <v>לא מוקפא</v>
          </cell>
          <cell r="O486">
            <v>1000000</v>
          </cell>
          <cell r="P486">
            <v>500000</v>
          </cell>
        </row>
        <row r="487">
          <cell r="B487">
            <v>1001901415</v>
          </cell>
          <cell r="C487" t="str">
            <v>מכבי עתלית - שוטף אגודות 2025</v>
          </cell>
          <cell r="D487">
            <v>580703932</v>
          </cell>
          <cell r="E487" t="str">
            <v>מועדון כדורגל מכבי עתלית (ע"ר)</v>
          </cell>
          <cell r="F487">
            <v>0</v>
          </cell>
          <cell r="G487">
            <v>2025</v>
          </cell>
          <cell r="H487">
            <v>45867</v>
          </cell>
          <cell r="I487">
            <v>12586</v>
          </cell>
          <cell r="J487" t="str">
            <v>מועד</v>
          </cell>
          <cell r="K487">
            <v>-12586</v>
          </cell>
          <cell r="L487">
            <v>46022</v>
          </cell>
          <cell r="M487">
            <v>18121</v>
          </cell>
          <cell r="N487" t="str">
            <v>לא מוקפא</v>
          </cell>
          <cell r="O487">
            <v>2000000</v>
          </cell>
          <cell r="P487">
            <v>1000000</v>
          </cell>
        </row>
        <row r="488">
          <cell r="B488">
            <v>1001901417</v>
          </cell>
          <cell r="C488" t="str">
            <v>שוטף אגודות 2025</v>
          </cell>
          <cell r="D488">
            <v>580702348</v>
          </cell>
          <cell r="E488" t="str">
            <v>מועדון כדוררגל (קבוצת העיר שפרעם) (</v>
          </cell>
          <cell r="F488">
            <v>0</v>
          </cell>
          <cell r="G488">
            <v>2025</v>
          </cell>
          <cell r="H488">
            <v>45867</v>
          </cell>
          <cell r="I488">
            <v>81894</v>
          </cell>
          <cell r="J488" t="str">
            <v>מועד</v>
          </cell>
          <cell r="K488">
            <v>-81894</v>
          </cell>
          <cell r="L488">
            <v>46022</v>
          </cell>
          <cell r="M488">
            <v>18121</v>
          </cell>
          <cell r="N488" t="str">
            <v>לא מוקפא</v>
          </cell>
          <cell r="O488">
            <v>1000000</v>
          </cell>
          <cell r="P488">
            <v>500000</v>
          </cell>
        </row>
        <row r="489">
          <cell r="B489">
            <v>1001901418</v>
          </cell>
          <cell r="C489" t="str">
            <v>שוטף אגודות 2025</v>
          </cell>
          <cell r="D489">
            <v>580680957</v>
          </cell>
          <cell r="E489" t="str">
            <v>עידן חדש לספורט בראמה (ע"ר)</v>
          </cell>
          <cell r="F489">
            <v>0</v>
          </cell>
          <cell r="G489">
            <v>2025</v>
          </cell>
          <cell r="H489">
            <v>45867</v>
          </cell>
          <cell r="I489">
            <v>16635</v>
          </cell>
          <cell r="J489" t="str">
            <v>מועד</v>
          </cell>
          <cell r="K489">
            <v>-16635</v>
          </cell>
          <cell r="L489">
            <v>46022</v>
          </cell>
          <cell r="M489">
            <v>18121</v>
          </cell>
          <cell r="N489" t="str">
            <v>לא מוקפא</v>
          </cell>
          <cell r="O489">
            <v>1000000</v>
          </cell>
          <cell r="P489">
            <v>500000</v>
          </cell>
        </row>
        <row r="490">
          <cell r="B490">
            <v>1001901420</v>
          </cell>
          <cell r="C490" t="str">
            <v>שוטף אגודות 2025</v>
          </cell>
          <cell r="D490">
            <v>580750263</v>
          </cell>
          <cell r="E490" t="str">
            <v>נושמים ספורט-ואדי עארה ????? ?????</v>
          </cell>
          <cell r="F490">
            <v>0</v>
          </cell>
          <cell r="G490">
            <v>2025</v>
          </cell>
          <cell r="H490">
            <v>45867</v>
          </cell>
          <cell r="I490">
            <v>33261</v>
          </cell>
          <cell r="J490" t="str">
            <v>מועד</v>
          </cell>
          <cell r="K490">
            <v>-33261</v>
          </cell>
          <cell r="L490">
            <v>46022</v>
          </cell>
          <cell r="M490">
            <v>18121</v>
          </cell>
          <cell r="N490" t="str">
            <v>לא מוקפא</v>
          </cell>
          <cell r="O490">
            <v>1000000</v>
          </cell>
          <cell r="P490">
            <v>500000</v>
          </cell>
        </row>
        <row r="491">
          <cell r="B491">
            <v>1001901421</v>
          </cell>
          <cell r="C491" t="str">
            <v>שוטף אגודות 2025</v>
          </cell>
          <cell r="D491">
            <v>580733400</v>
          </cell>
          <cell r="E491" t="str">
            <v>מרכז הכדורסל מכבי אילת (ע"ר)</v>
          </cell>
          <cell r="F491">
            <v>0</v>
          </cell>
          <cell r="G491">
            <v>2025</v>
          </cell>
          <cell r="H491">
            <v>45867</v>
          </cell>
          <cell r="I491">
            <v>3837</v>
          </cell>
          <cell r="J491" t="str">
            <v>מועד</v>
          </cell>
          <cell r="K491">
            <v>-3837</v>
          </cell>
          <cell r="L491">
            <v>46022</v>
          </cell>
          <cell r="M491">
            <v>18121</v>
          </cell>
          <cell r="N491" t="str">
            <v>לא מוקפא</v>
          </cell>
          <cell r="O491">
            <v>2000000</v>
          </cell>
          <cell r="P491">
            <v>1000000</v>
          </cell>
        </row>
        <row r="492">
          <cell r="B492">
            <v>1001901422</v>
          </cell>
          <cell r="C492" t="str">
            <v>שוטף אגודות 2025</v>
          </cell>
          <cell r="D492">
            <v>580704450</v>
          </cell>
          <cell r="E492" t="str">
            <v>מכבי ניר השרון - כדורגל פלוס (ע"ר)</v>
          </cell>
          <cell r="F492">
            <v>0</v>
          </cell>
          <cell r="G492">
            <v>2025</v>
          </cell>
          <cell r="H492">
            <v>45867</v>
          </cell>
          <cell r="I492">
            <v>23459</v>
          </cell>
          <cell r="J492" t="str">
            <v>מועד</v>
          </cell>
          <cell r="K492">
            <v>-23459</v>
          </cell>
          <cell r="L492">
            <v>46022</v>
          </cell>
          <cell r="M492">
            <v>18121</v>
          </cell>
          <cell r="N492" t="str">
            <v>לא מוקפא</v>
          </cell>
          <cell r="O492">
            <v>646000</v>
          </cell>
          <cell r="P492">
            <v>250000</v>
          </cell>
        </row>
        <row r="493">
          <cell r="B493">
            <v>1001901423</v>
          </cell>
          <cell r="C493" t="str">
            <v>שוטף אגודות 2025</v>
          </cell>
          <cell r="D493">
            <v>580702207</v>
          </cell>
          <cell r="E493" t="str">
            <v>מועדון ספורט מכבי בני הכרמל (ע"ר)</v>
          </cell>
          <cell r="F493">
            <v>0</v>
          </cell>
          <cell r="G493">
            <v>2025</v>
          </cell>
          <cell r="H493">
            <v>45867</v>
          </cell>
          <cell r="I493">
            <v>36937</v>
          </cell>
          <cell r="J493" t="str">
            <v>מועד</v>
          </cell>
          <cell r="K493">
            <v>-36937</v>
          </cell>
          <cell r="L493">
            <v>46022</v>
          </cell>
          <cell r="M493">
            <v>18121</v>
          </cell>
          <cell r="N493" t="str">
            <v>לא מוקפא</v>
          </cell>
          <cell r="O493">
            <v>1000000</v>
          </cell>
          <cell r="P493">
            <v>450000</v>
          </cell>
        </row>
        <row r="494">
          <cell r="B494">
            <v>1001901424</v>
          </cell>
          <cell r="C494" t="str">
            <v>שוטף אגודות 2025</v>
          </cell>
          <cell r="D494">
            <v>580707131</v>
          </cell>
          <cell r="E494" t="str">
            <v>העמותה למצוינות בכדורגל גליל- גולן</v>
          </cell>
          <cell r="F494">
            <v>0</v>
          </cell>
          <cell r="G494">
            <v>2025</v>
          </cell>
          <cell r="H494">
            <v>45867</v>
          </cell>
          <cell r="I494">
            <v>44572</v>
          </cell>
          <cell r="J494" t="str">
            <v>מועד</v>
          </cell>
          <cell r="K494">
            <v>-44572</v>
          </cell>
          <cell r="L494">
            <v>46022</v>
          </cell>
          <cell r="M494">
            <v>18121</v>
          </cell>
          <cell r="N494" t="str">
            <v>לא מוקפא</v>
          </cell>
          <cell r="O494">
            <v>1000000</v>
          </cell>
          <cell r="P494">
            <v>500000</v>
          </cell>
        </row>
        <row r="495">
          <cell r="B495">
            <v>1001901426</v>
          </cell>
          <cell r="C495" t="str">
            <v>שוטף אגודות 2025</v>
          </cell>
          <cell r="D495">
            <v>580694123</v>
          </cell>
          <cell r="E495" t="str">
            <v>מועדון כדורגל כרמל חיפה (ע"ר)</v>
          </cell>
          <cell r="F495">
            <v>0</v>
          </cell>
          <cell r="G495">
            <v>2025</v>
          </cell>
          <cell r="H495">
            <v>45867</v>
          </cell>
          <cell r="I495">
            <v>30923</v>
          </cell>
          <cell r="J495" t="str">
            <v>מועד</v>
          </cell>
          <cell r="K495">
            <v>-30923</v>
          </cell>
          <cell r="L495">
            <v>46022</v>
          </cell>
          <cell r="M495">
            <v>18121</v>
          </cell>
          <cell r="N495" t="str">
            <v>לא מוקפא</v>
          </cell>
          <cell r="O495">
            <v>1000000</v>
          </cell>
          <cell r="P495">
            <v>500000</v>
          </cell>
        </row>
        <row r="496">
          <cell r="B496">
            <v>1001901428</v>
          </cell>
          <cell r="C496" t="str">
            <v>שוטף אגודות 2025</v>
          </cell>
          <cell r="D496">
            <v>580672590</v>
          </cell>
          <cell r="E496" t="str">
            <v>העמותה לקידום כדורגל באכסאל (ע"ר)</v>
          </cell>
          <cell r="F496">
            <v>0</v>
          </cell>
          <cell r="G496">
            <v>2025</v>
          </cell>
          <cell r="H496">
            <v>45867</v>
          </cell>
          <cell r="I496">
            <v>99808</v>
          </cell>
          <cell r="J496" t="str">
            <v>מועד</v>
          </cell>
          <cell r="K496">
            <v>-99808</v>
          </cell>
          <cell r="L496">
            <v>46022</v>
          </cell>
          <cell r="M496">
            <v>18121</v>
          </cell>
          <cell r="N496" t="str">
            <v>לא מוקפא</v>
          </cell>
          <cell r="O496">
            <v>1000000</v>
          </cell>
          <cell r="P496">
            <v>500000</v>
          </cell>
        </row>
        <row r="497">
          <cell r="B497">
            <v>1001901430</v>
          </cell>
          <cell r="C497" t="str">
            <v>שוטף אגודות 2025</v>
          </cell>
          <cell r="D497">
            <v>580724243</v>
          </cell>
          <cell r="E497" t="str">
            <v>עמותת מכבי לקידום הספורט ביהוד מונו</v>
          </cell>
          <cell r="F497">
            <v>0</v>
          </cell>
          <cell r="G497">
            <v>2025</v>
          </cell>
          <cell r="H497">
            <v>45867</v>
          </cell>
          <cell r="I497">
            <v>37321</v>
          </cell>
          <cell r="J497" t="str">
            <v>מועד</v>
          </cell>
          <cell r="K497">
            <v>-37321</v>
          </cell>
          <cell r="L497">
            <v>46022</v>
          </cell>
          <cell r="M497">
            <v>18121</v>
          </cell>
          <cell r="N497" t="str">
            <v>לא מוקפא</v>
          </cell>
          <cell r="O497">
            <v>1500000</v>
          </cell>
          <cell r="P497">
            <v>1000000</v>
          </cell>
        </row>
        <row r="498">
          <cell r="B498">
            <v>1001901431</v>
          </cell>
          <cell r="C498" t="str">
            <v>שוטף אגודות 2025</v>
          </cell>
          <cell r="D498">
            <v>580687531</v>
          </cell>
          <cell r="E498" t="str">
            <v>מכבי צעירי הגבעה - כדורגל גבעת שמוא</v>
          </cell>
          <cell r="F498">
            <v>0</v>
          </cell>
          <cell r="G498">
            <v>2025</v>
          </cell>
          <cell r="H498">
            <v>45867</v>
          </cell>
          <cell r="I498">
            <v>11730</v>
          </cell>
          <cell r="J498" t="str">
            <v>מועד</v>
          </cell>
          <cell r="K498">
            <v>-11730</v>
          </cell>
          <cell r="L498">
            <v>46022</v>
          </cell>
          <cell r="M498">
            <v>18121</v>
          </cell>
          <cell r="N498" t="str">
            <v>לא מוקפא</v>
          </cell>
          <cell r="O498">
            <v>1000000</v>
          </cell>
          <cell r="P498">
            <v>500000</v>
          </cell>
        </row>
        <row r="499">
          <cell r="B499">
            <v>1001901432</v>
          </cell>
          <cell r="C499" t="str">
            <v>שוטף אגודות 2025</v>
          </cell>
          <cell r="D499">
            <v>580684330</v>
          </cell>
          <cell r="E499" t="str">
            <v>העמותה לפיתוח ספורטאים מג'אר פ.ע (ע</v>
          </cell>
          <cell r="F499">
            <v>0</v>
          </cell>
          <cell r="G499">
            <v>2025</v>
          </cell>
          <cell r="H499">
            <v>45867</v>
          </cell>
          <cell r="I499">
            <v>77308</v>
          </cell>
          <cell r="J499" t="str">
            <v>מועד</v>
          </cell>
          <cell r="K499">
            <v>-77308</v>
          </cell>
          <cell r="L499">
            <v>46022</v>
          </cell>
          <cell r="M499">
            <v>18121</v>
          </cell>
          <cell r="N499" t="str">
            <v>לא מוקפא</v>
          </cell>
          <cell r="O499">
            <v>1000000</v>
          </cell>
          <cell r="P499">
            <v>500000</v>
          </cell>
        </row>
        <row r="500">
          <cell r="B500">
            <v>1001901433</v>
          </cell>
          <cell r="C500" t="str">
            <v>שוטף אגודות 2025</v>
          </cell>
          <cell r="D500">
            <v>580687911</v>
          </cell>
          <cell r="E500" t="str">
            <v>דרים עמותה לקידום הכדורגל ביפיע (ע"</v>
          </cell>
          <cell r="F500">
            <v>0</v>
          </cell>
          <cell r="G500">
            <v>2025</v>
          </cell>
          <cell r="H500">
            <v>45867</v>
          </cell>
          <cell r="I500">
            <v>23033</v>
          </cell>
          <cell r="J500" t="str">
            <v>מועד</v>
          </cell>
          <cell r="K500">
            <v>-23033</v>
          </cell>
          <cell r="L500">
            <v>46022</v>
          </cell>
          <cell r="M500">
            <v>18121</v>
          </cell>
          <cell r="N500" t="str">
            <v>לא מוקפא</v>
          </cell>
          <cell r="O500">
            <v>1000000</v>
          </cell>
          <cell r="P500">
            <v>500000</v>
          </cell>
        </row>
        <row r="501">
          <cell r="B501">
            <v>1001901434</v>
          </cell>
          <cell r="C501" t="str">
            <v>שוטף אגודות 2025</v>
          </cell>
          <cell r="D501">
            <v>580509016</v>
          </cell>
          <cell r="E501" t="str">
            <v>עמותת מכבי אחי אכסאל (ע"ר)</v>
          </cell>
          <cell r="F501">
            <v>0</v>
          </cell>
          <cell r="G501">
            <v>2025</v>
          </cell>
          <cell r="H501" t="str">
            <v/>
          </cell>
          <cell r="I501">
            <v>0</v>
          </cell>
          <cell r="J501" t="str">
            <v>מועד</v>
          </cell>
          <cell r="K501">
            <v>0</v>
          </cell>
          <cell r="L501">
            <v>46022</v>
          </cell>
          <cell r="M501">
            <v>18121</v>
          </cell>
          <cell r="N501" t="str">
            <v>לא מוקפא</v>
          </cell>
          <cell r="O501">
            <v>1000000</v>
          </cell>
          <cell r="P501">
            <v>500000</v>
          </cell>
        </row>
        <row r="502">
          <cell r="B502">
            <v>1001901437</v>
          </cell>
          <cell r="C502" t="str">
            <v>שוטף אגודות 2025</v>
          </cell>
          <cell r="D502">
            <v>580651149</v>
          </cell>
          <cell r="E502" t="str">
            <v>צעד וחצי באר יעקב )ע"ר(</v>
          </cell>
          <cell r="F502">
            <v>0</v>
          </cell>
          <cell r="G502">
            <v>2025</v>
          </cell>
          <cell r="H502">
            <v>45867</v>
          </cell>
          <cell r="I502">
            <v>89006</v>
          </cell>
          <cell r="J502" t="str">
            <v>מועד</v>
          </cell>
          <cell r="K502">
            <v>-89006</v>
          </cell>
          <cell r="L502">
            <v>46022</v>
          </cell>
          <cell r="M502">
            <v>18121</v>
          </cell>
          <cell r="N502" t="str">
            <v>לא מוקפא</v>
          </cell>
          <cell r="O502">
            <v>1500000</v>
          </cell>
          <cell r="P502">
            <v>1000000</v>
          </cell>
        </row>
        <row r="503">
          <cell r="B503">
            <v>1001901438</v>
          </cell>
          <cell r="C503" t="str">
            <v>שוטף אגודות 2025</v>
          </cell>
          <cell r="D503">
            <v>580652600</v>
          </cell>
          <cell r="E503" t="str">
            <v>מועדון ספורט עצמה כרמיאל (ע"ר)</v>
          </cell>
          <cell r="F503">
            <v>0</v>
          </cell>
          <cell r="G503">
            <v>2025</v>
          </cell>
          <cell r="H503">
            <v>45867</v>
          </cell>
          <cell r="I503">
            <v>35908</v>
          </cell>
          <cell r="J503" t="str">
            <v>מועד</v>
          </cell>
          <cell r="K503">
            <v>-35908</v>
          </cell>
          <cell r="L503">
            <v>46022</v>
          </cell>
          <cell r="M503">
            <v>18121</v>
          </cell>
          <cell r="N503" t="str">
            <v>לא מוקפא</v>
          </cell>
          <cell r="O503">
            <v>1500000</v>
          </cell>
          <cell r="P503">
            <v>1000000</v>
          </cell>
        </row>
        <row r="504">
          <cell r="B504">
            <v>1001901439</v>
          </cell>
          <cell r="C504" t="str">
            <v>שוטף אגודות 2025</v>
          </cell>
          <cell r="D504">
            <v>580355782</v>
          </cell>
          <cell r="E504" t="str">
            <v>מועדון הכדורגל מכבי רחובות (ע"ר)</v>
          </cell>
          <cell r="F504">
            <v>0</v>
          </cell>
          <cell r="G504">
            <v>2025</v>
          </cell>
          <cell r="H504">
            <v>45867</v>
          </cell>
          <cell r="I504">
            <v>55449</v>
          </cell>
          <cell r="J504" t="str">
            <v>מועד</v>
          </cell>
          <cell r="K504">
            <v>-55449</v>
          </cell>
          <cell r="L504">
            <v>46022</v>
          </cell>
          <cell r="M504">
            <v>18121</v>
          </cell>
          <cell r="N504" t="str">
            <v>לא מוקפא</v>
          </cell>
          <cell r="O504">
            <v>1000000</v>
          </cell>
          <cell r="P504">
            <v>500000</v>
          </cell>
        </row>
        <row r="505">
          <cell r="B505">
            <v>1001901440</v>
          </cell>
          <cell r="C505" t="str">
            <v>שוטף אגודות 2025</v>
          </cell>
          <cell r="D505">
            <v>580667046</v>
          </cell>
          <cell r="E505" t="str">
            <v>מועדון ספורט כדורגל בגין רמלה (ע"ר</v>
          </cell>
          <cell r="F505">
            <v>0</v>
          </cell>
          <cell r="G505">
            <v>2025</v>
          </cell>
          <cell r="H505">
            <v>45867</v>
          </cell>
          <cell r="I505">
            <v>94036</v>
          </cell>
          <cell r="J505" t="str">
            <v>מועד</v>
          </cell>
          <cell r="K505">
            <v>-94036</v>
          </cell>
          <cell r="L505">
            <v>46022</v>
          </cell>
          <cell r="M505">
            <v>18121</v>
          </cell>
          <cell r="N505" t="str">
            <v>לא מוקפא</v>
          </cell>
          <cell r="O505">
            <v>1500000</v>
          </cell>
          <cell r="P505">
            <v>1000000</v>
          </cell>
        </row>
        <row r="506">
          <cell r="B506">
            <v>1001901441</v>
          </cell>
          <cell r="C506" t="str">
            <v>שוטף אגודות 2025</v>
          </cell>
          <cell r="D506">
            <v>580643369</v>
          </cell>
          <cell r="E506" t="str">
            <v>עמותת צעירי סכנין לחינוך בריאות וספ</v>
          </cell>
          <cell r="F506">
            <v>0</v>
          </cell>
          <cell r="G506">
            <v>2025</v>
          </cell>
          <cell r="H506">
            <v>45867</v>
          </cell>
          <cell r="I506">
            <v>75576</v>
          </cell>
          <cell r="J506" t="str">
            <v>מועד</v>
          </cell>
          <cell r="K506">
            <v>-75576</v>
          </cell>
          <cell r="L506">
            <v>46022</v>
          </cell>
          <cell r="M506">
            <v>18121</v>
          </cell>
          <cell r="N506" t="str">
            <v>לא מוקפא</v>
          </cell>
          <cell r="O506">
            <v>1000000</v>
          </cell>
          <cell r="P506">
            <v>500000</v>
          </cell>
        </row>
        <row r="507">
          <cell r="B507">
            <v>1001901442</v>
          </cell>
          <cell r="C507" t="str">
            <v>שוטף אגודות 2025</v>
          </cell>
          <cell r="D507">
            <v>580633378</v>
          </cell>
          <cell r="E507" t="str">
            <v>מועדון ספורט טירת כרמל כדורגל (ע''ר</v>
          </cell>
          <cell r="F507">
            <v>0</v>
          </cell>
          <cell r="G507">
            <v>2025</v>
          </cell>
          <cell r="H507">
            <v>45867</v>
          </cell>
          <cell r="I507">
            <v>36788</v>
          </cell>
          <cell r="J507" t="str">
            <v>מועד</v>
          </cell>
          <cell r="K507">
            <v>-36788</v>
          </cell>
          <cell r="L507">
            <v>46022</v>
          </cell>
          <cell r="M507">
            <v>18121</v>
          </cell>
          <cell r="N507" t="str">
            <v>לא מוקפא</v>
          </cell>
          <cell r="O507">
            <v>1000000</v>
          </cell>
          <cell r="P507">
            <v>500000</v>
          </cell>
        </row>
        <row r="508">
          <cell r="B508">
            <v>1001901443</v>
          </cell>
          <cell r="C508" t="str">
            <v>שוטף אגודות 2025</v>
          </cell>
          <cell r="D508">
            <v>580605699</v>
          </cell>
          <cell r="E508" t="str">
            <v>הישגי כרמיאל בענפי הספורט כדורסל וכ</v>
          </cell>
          <cell r="F508">
            <v>0</v>
          </cell>
          <cell r="G508">
            <v>2025</v>
          </cell>
          <cell r="H508">
            <v>45867</v>
          </cell>
          <cell r="I508">
            <v>142650</v>
          </cell>
          <cell r="J508" t="str">
            <v>מועד</v>
          </cell>
          <cell r="K508">
            <v>-142650</v>
          </cell>
          <cell r="L508">
            <v>46022</v>
          </cell>
          <cell r="M508">
            <v>18121</v>
          </cell>
          <cell r="N508" t="str">
            <v>לא מוקפא</v>
          </cell>
          <cell r="O508">
            <v>1500000</v>
          </cell>
          <cell r="P508">
            <v>1000000</v>
          </cell>
        </row>
        <row r="509">
          <cell r="B509">
            <v>1001901445</v>
          </cell>
          <cell r="C509" t="str">
            <v>שוטף אגודות 2025</v>
          </cell>
          <cell r="D509">
            <v>580577849</v>
          </cell>
          <cell r="E509" t="str">
            <v>מועדון ספורט חרשים יהוד - מונוסון (</v>
          </cell>
          <cell r="F509">
            <v>0</v>
          </cell>
          <cell r="G509">
            <v>2025</v>
          </cell>
          <cell r="H509">
            <v>45867</v>
          </cell>
          <cell r="I509">
            <v>58707</v>
          </cell>
          <cell r="J509" t="str">
            <v>מועד</v>
          </cell>
          <cell r="K509">
            <v>-58707</v>
          </cell>
          <cell r="L509">
            <v>46022</v>
          </cell>
          <cell r="M509">
            <v>18121</v>
          </cell>
          <cell r="N509" t="str">
            <v>לא מוקפא</v>
          </cell>
          <cell r="O509">
            <v>1500000</v>
          </cell>
          <cell r="P509">
            <v>1000000</v>
          </cell>
        </row>
        <row r="510">
          <cell r="B510">
            <v>1001901448</v>
          </cell>
          <cell r="C510" t="str">
            <v>שוטף אגודות 2025</v>
          </cell>
          <cell r="D510">
            <v>580351716</v>
          </cell>
          <cell r="E510" t="str">
            <v>מועדון ספורט בית דגן (ע"ר)</v>
          </cell>
          <cell r="F510">
            <v>0</v>
          </cell>
          <cell r="G510">
            <v>2025</v>
          </cell>
          <cell r="H510">
            <v>45867</v>
          </cell>
          <cell r="I510">
            <v>41017</v>
          </cell>
          <cell r="J510" t="str">
            <v>מועד</v>
          </cell>
          <cell r="K510">
            <v>-41017</v>
          </cell>
          <cell r="L510">
            <v>46022</v>
          </cell>
          <cell r="M510">
            <v>18121</v>
          </cell>
          <cell r="N510" t="str">
            <v>לא מוקפא</v>
          </cell>
          <cell r="O510">
            <v>500000</v>
          </cell>
          <cell r="P510">
            <v>250000</v>
          </cell>
        </row>
        <row r="511">
          <cell r="B511">
            <v>1001901449</v>
          </cell>
          <cell r="C511" t="str">
            <v>שוטף אגודות 2025</v>
          </cell>
          <cell r="D511">
            <v>580370930</v>
          </cell>
          <cell r="E511" t="str">
            <v>מכבי קרית אתא (ע"ר)</v>
          </cell>
          <cell r="F511">
            <v>0</v>
          </cell>
          <cell r="G511">
            <v>2025</v>
          </cell>
          <cell r="H511">
            <v>45867</v>
          </cell>
          <cell r="I511">
            <v>89571</v>
          </cell>
          <cell r="J511" t="str">
            <v>מועד</v>
          </cell>
          <cell r="K511">
            <v>-89571</v>
          </cell>
          <cell r="L511">
            <v>46022</v>
          </cell>
          <cell r="M511">
            <v>18121</v>
          </cell>
          <cell r="N511" t="str">
            <v>לא מוקפא</v>
          </cell>
          <cell r="O511">
            <v>1000000</v>
          </cell>
          <cell r="P511">
            <v>500000</v>
          </cell>
        </row>
        <row r="512">
          <cell r="B512">
            <v>1001901451</v>
          </cell>
          <cell r="C512" t="str">
            <v>שוטף אגודות 2025</v>
          </cell>
          <cell r="D512">
            <v>580375681</v>
          </cell>
          <cell r="E512" t="str">
            <v>עמותת שוחרי ספורט כפר יונה (2001) (</v>
          </cell>
          <cell r="F512">
            <v>0</v>
          </cell>
          <cell r="G512">
            <v>2025</v>
          </cell>
          <cell r="H512">
            <v>45867</v>
          </cell>
          <cell r="I512">
            <v>37321</v>
          </cell>
          <cell r="J512" t="str">
            <v>מועד</v>
          </cell>
          <cell r="K512">
            <v>-37321</v>
          </cell>
          <cell r="L512">
            <v>46022</v>
          </cell>
          <cell r="M512">
            <v>18121</v>
          </cell>
          <cell r="N512" t="str">
            <v>לא מוקפא</v>
          </cell>
          <cell r="O512">
            <v>1000000</v>
          </cell>
          <cell r="P512">
            <v>500000</v>
          </cell>
        </row>
        <row r="513">
          <cell r="B513">
            <v>1001901452</v>
          </cell>
          <cell r="C513" t="str">
            <v>שוטף אגודות 2025</v>
          </cell>
          <cell r="D513">
            <v>580382463</v>
          </cell>
          <cell r="E513" t="str">
            <v>עמותת "מכבי" באר-שבע בראשות אבוקסיס</v>
          </cell>
          <cell r="F513">
            <v>0</v>
          </cell>
          <cell r="G513">
            <v>2025</v>
          </cell>
          <cell r="H513">
            <v>45867</v>
          </cell>
          <cell r="I513">
            <v>119428</v>
          </cell>
          <cell r="J513" t="str">
            <v>מועד</v>
          </cell>
          <cell r="K513">
            <v>-119428</v>
          </cell>
          <cell r="L513">
            <v>46022</v>
          </cell>
          <cell r="M513">
            <v>18121</v>
          </cell>
          <cell r="N513" t="str">
            <v>לא מוקפא</v>
          </cell>
          <cell r="O513">
            <v>1000000</v>
          </cell>
          <cell r="P513">
            <v>500000</v>
          </cell>
        </row>
        <row r="514">
          <cell r="B514">
            <v>1001901454</v>
          </cell>
          <cell r="C514" t="str">
            <v>שוטף אגודות 2025</v>
          </cell>
          <cell r="D514">
            <v>580595031</v>
          </cell>
          <cell r="E514" t="str">
            <v>מועדון כדורגל מעיליא (ע"ר)</v>
          </cell>
          <cell r="F514">
            <v>0</v>
          </cell>
          <cell r="G514">
            <v>2025</v>
          </cell>
          <cell r="H514">
            <v>45867</v>
          </cell>
          <cell r="I514">
            <v>33269</v>
          </cell>
          <cell r="J514" t="str">
            <v>מועד</v>
          </cell>
          <cell r="K514">
            <v>-33269</v>
          </cell>
          <cell r="L514">
            <v>46022</v>
          </cell>
          <cell r="M514">
            <v>18121</v>
          </cell>
          <cell r="N514" t="str">
            <v>לא מוקפא</v>
          </cell>
          <cell r="O514">
            <v>1000000</v>
          </cell>
          <cell r="P514">
            <v>500000</v>
          </cell>
        </row>
        <row r="515">
          <cell r="B515">
            <v>1001901455</v>
          </cell>
          <cell r="C515" t="str">
            <v>שוטף אגודות 2025</v>
          </cell>
          <cell r="D515">
            <v>580589059</v>
          </cell>
          <cell r="E515" t="str">
            <v>מועדון ספורט הפועל רובי שפירא חיפה</v>
          </cell>
          <cell r="F515">
            <v>0</v>
          </cell>
          <cell r="G515">
            <v>2025</v>
          </cell>
          <cell r="H515">
            <v>45867</v>
          </cell>
          <cell r="I515">
            <v>42653</v>
          </cell>
          <cell r="J515" t="str">
            <v>מועד</v>
          </cell>
          <cell r="K515">
            <v>-42653</v>
          </cell>
          <cell r="L515">
            <v>46022</v>
          </cell>
          <cell r="M515">
            <v>18121</v>
          </cell>
          <cell r="N515" t="str">
            <v>לא מוקפא</v>
          </cell>
          <cell r="O515">
            <v>1000000</v>
          </cell>
          <cell r="P515">
            <v>500000</v>
          </cell>
        </row>
        <row r="516">
          <cell r="B516">
            <v>1001901456</v>
          </cell>
          <cell r="C516" t="str">
            <v>שוטף אגודות 2025</v>
          </cell>
          <cell r="D516">
            <v>580546695</v>
          </cell>
          <cell r="E516" t="str">
            <v>עמותת קבוצת כדורגל אלנהדה (ע"ר)</v>
          </cell>
          <cell r="F516">
            <v>0</v>
          </cell>
          <cell r="G516">
            <v>2025</v>
          </cell>
          <cell r="H516">
            <v>45867</v>
          </cell>
          <cell r="I516">
            <v>15229</v>
          </cell>
          <cell r="J516" t="str">
            <v>מועד</v>
          </cell>
          <cell r="K516">
            <v>-15229</v>
          </cell>
          <cell r="L516">
            <v>46022</v>
          </cell>
          <cell r="M516">
            <v>18121</v>
          </cell>
          <cell r="N516" t="str">
            <v>לא מוקפא</v>
          </cell>
          <cell r="O516">
            <v>1000000</v>
          </cell>
          <cell r="P516">
            <v>500000</v>
          </cell>
        </row>
        <row r="517">
          <cell r="B517">
            <v>1001901457</v>
          </cell>
          <cell r="C517" t="str">
            <v>שוטף אגודות 2025</v>
          </cell>
          <cell r="D517">
            <v>580452233</v>
          </cell>
          <cell r="E517" t="str">
            <v>מועדון כדורגל שוהם (ע"ר)</v>
          </cell>
          <cell r="F517">
            <v>0</v>
          </cell>
          <cell r="G517">
            <v>2025</v>
          </cell>
          <cell r="H517">
            <v>45867</v>
          </cell>
          <cell r="I517">
            <v>95969</v>
          </cell>
          <cell r="J517" t="str">
            <v>מועד</v>
          </cell>
          <cell r="K517">
            <v>-95969</v>
          </cell>
          <cell r="L517">
            <v>46022</v>
          </cell>
          <cell r="M517">
            <v>18121</v>
          </cell>
          <cell r="N517" t="str">
            <v>לא מוקפא</v>
          </cell>
          <cell r="O517">
            <v>1000000</v>
          </cell>
          <cell r="P517">
            <v>500000</v>
          </cell>
        </row>
        <row r="518">
          <cell r="B518">
            <v>1001901459</v>
          </cell>
          <cell r="C518" t="str">
            <v>שוטף אגודות 2025</v>
          </cell>
          <cell r="D518">
            <v>580419570</v>
          </cell>
          <cell r="E518" t="str">
            <v>מכבי בקעת בית שאן (ע"ר)</v>
          </cell>
          <cell r="F518">
            <v>0</v>
          </cell>
          <cell r="G518">
            <v>2025</v>
          </cell>
          <cell r="H518">
            <v>45867</v>
          </cell>
          <cell r="I518">
            <v>10871</v>
          </cell>
          <cell r="J518" t="str">
            <v>מועד</v>
          </cell>
          <cell r="K518">
            <v>-10871</v>
          </cell>
          <cell r="L518">
            <v>46022</v>
          </cell>
          <cell r="M518">
            <v>18121</v>
          </cell>
          <cell r="N518" t="str">
            <v>לא מוקפא</v>
          </cell>
          <cell r="O518">
            <v>1000000</v>
          </cell>
          <cell r="P518">
            <v>500000</v>
          </cell>
        </row>
        <row r="519">
          <cell r="B519">
            <v>1001901460</v>
          </cell>
          <cell r="C519" t="str">
            <v>שוטף אגודות 2025</v>
          </cell>
          <cell r="D519">
            <v>580386092</v>
          </cell>
          <cell r="E519" t="str">
            <v>עמותת מועדון ספורט חינוך אל פחם (ע"</v>
          </cell>
          <cell r="F519">
            <v>0</v>
          </cell>
          <cell r="G519">
            <v>2025</v>
          </cell>
          <cell r="H519">
            <v>45867</v>
          </cell>
          <cell r="I519">
            <v>152119</v>
          </cell>
          <cell r="J519" t="str">
            <v>מועד</v>
          </cell>
          <cell r="K519">
            <v>-152119</v>
          </cell>
          <cell r="L519">
            <v>46022</v>
          </cell>
          <cell r="M519">
            <v>18121</v>
          </cell>
          <cell r="N519" t="str">
            <v>לא מוקפא</v>
          </cell>
          <cell r="O519">
            <v>1000000</v>
          </cell>
          <cell r="P519">
            <v>500000</v>
          </cell>
        </row>
        <row r="520">
          <cell r="B520">
            <v>1001901462</v>
          </cell>
          <cell r="C520" t="str">
            <v>שוטף אגודות 2025</v>
          </cell>
          <cell r="D520">
            <v>580395465</v>
          </cell>
          <cell r="E520" t="str">
            <v>הנוער של בית אליעזר חדרה (ע"ר)</v>
          </cell>
          <cell r="F520">
            <v>0</v>
          </cell>
          <cell r="G520">
            <v>2025</v>
          </cell>
          <cell r="H520">
            <v>45867</v>
          </cell>
          <cell r="I520">
            <v>171672</v>
          </cell>
          <cell r="J520" t="str">
            <v>מועד</v>
          </cell>
          <cell r="K520">
            <v>-171672</v>
          </cell>
          <cell r="L520">
            <v>46022</v>
          </cell>
          <cell r="M520">
            <v>18121</v>
          </cell>
          <cell r="N520" t="str">
            <v>לא מוקפא</v>
          </cell>
          <cell r="O520">
            <v>1500000</v>
          </cell>
          <cell r="P520">
            <v>1000000</v>
          </cell>
        </row>
        <row r="521">
          <cell r="B521">
            <v>1001901463</v>
          </cell>
          <cell r="C521" t="str">
            <v>שוטף אגודות 2025</v>
          </cell>
          <cell r="D521">
            <v>580398642</v>
          </cell>
          <cell r="E521" t="str">
            <v>מועדון נוער ומבוגרים כדורסל בית-דגן</v>
          </cell>
          <cell r="F521">
            <v>0</v>
          </cell>
          <cell r="G521">
            <v>2025</v>
          </cell>
          <cell r="H521">
            <v>45867</v>
          </cell>
          <cell r="I521">
            <v>13773</v>
          </cell>
          <cell r="J521" t="str">
            <v>מועד</v>
          </cell>
          <cell r="K521">
            <v>-13773</v>
          </cell>
          <cell r="L521">
            <v>46022</v>
          </cell>
          <cell r="M521">
            <v>18121</v>
          </cell>
          <cell r="N521" t="str">
            <v>לא מוקפא</v>
          </cell>
          <cell r="O521">
            <v>1000000</v>
          </cell>
          <cell r="P521">
            <v>500000</v>
          </cell>
        </row>
        <row r="522">
          <cell r="B522">
            <v>1001901464</v>
          </cell>
          <cell r="C522" t="str">
            <v>שוטף אגודות 2025</v>
          </cell>
          <cell r="D522">
            <v>580441921</v>
          </cell>
          <cell r="E522" t="str">
            <v>המכללה לקידום ולטיפוח קבוצות ספורט</v>
          </cell>
          <cell r="F522">
            <v>0</v>
          </cell>
          <cell r="G522">
            <v>2025</v>
          </cell>
          <cell r="H522">
            <v>45867</v>
          </cell>
          <cell r="I522">
            <v>92968</v>
          </cell>
          <cell r="J522" t="str">
            <v>מועד</v>
          </cell>
          <cell r="K522">
            <v>-92968</v>
          </cell>
          <cell r="L522">
            <v>46022</v>
          </cell>
          <cell r="M522">
            <v>18121</v>
          </cell>
          <cell r="N522" t="str">
            <v>לא מוקפא</v>
          </cell>
          <cell r="O522">
            <v>1700000</v>
          </cell>
          <cell r="P522">
            <v>700000</v>
          </cell>
        </row>
        <row r="523">
          <cell r="B523">
            <v>1001901465</v>
          </cell>
          <cell r="C523" t="str">
            <v>שוטף אגודות 2025</v>
          </cell>
          <cell r="D523">
            <v>580456325</v>
          </cell>
          <cell r="E523" t="str">
            <v>בני אילת - מועדון כדורגל (ע"ר)</v>
          </cell>
          <cell r="F523">
            <v>0</v>
          </cell>
          <cell r="G523">
            <v>2025</v>
          </cell>
          <cell r="H523">
            <v>45867</v>
          </cell>
          <cell r="I523">
            <v>245254</v>
          </cell>
          <cell r="J523" t="str">
            <v>מועד</v>
          </cell>
          <cell r="K523">
            <v>-245254</v>
          </cell>
          <cell r="L523">
            <v>46022</v>
          </cell>
          <cell r="M523">
            <v>18121</v>
          </cell>
          <cell r="N523" t="str">
            <v>לא מוקפא</v>
          </cell>
          <cell r="O523">
            <v>1500000</v>
          </cell>
          <cell r="P523">
            <v>1000000</v>
          </cell>
        </row>
        <row r="524">
          <cell r="B524">
            <v>1001901466</v>
          </cell>
          <cell r="C524" t="str">
            <v>שוטף אגודות 2025</v>
          </cell>
          <cell r="D524">
            <v>580470771</v>
          </cell>
          <cell r="E524" t="str">
            <v>אסיסט לנוער בסיכון - גליל (ע"ר)</v>
          </cell>
          <cell r="F524">
            <v>0</v>
          </cell>
          <cell r="G524">
            <v>2025</v>
          </cell>
          <cell r="H524">
            <v>45867</v>
          </cell>
          <cell r="I524">
            <v>123368</v>
          </cell>
          <cell r="J524" t="str">
            <v>מועד</v>
          </cell>
          <cell r="K524">
            <v>-123368</v>
          </cell>
          <cell r="L524">
            <v>46022</v>
          </cell>
          <cell r="M524">
            <v>18121</v>
          </cell>
          <cell r="N524" t="str">
            <v>לא מוקפא</v>
          </cell>
          <cell r="O524">
            <v>680000</v>
          </cell>
          <cell r="P524">
            <v>612000</v>
          </cell>
        </row>
        <row r="525">
          <cell r="B525">
            <v>1001901467</v>
          </cell>
          <cell r="C525" t="str">
            <v>שוטף אגודות 2025</v>
          </cell>
          <cell r="D525">
            <v>580490472</v>
          </cell>
          <cell r="E525" t="str">
            <v>יהלומי נתניה כדורגל )ע"ר(</v>
          </cell>
          <cell r="F525">
            <v>0</v>
          </cell>
          <cell r="G525">
            <v>2025</v>
          </cell>
          <cell r="H525">
            <v>45867</v>
          </cell>
          <cell r="I525">
            <v>94903</v>
          </cell>
          <cell r="J525" t="str">
            <v>מועד</v>
          </cell>
          <cell r="K525">
            <v>-94903</v>
          </cell>
          <cell r="L525">
            <v>46022</v>
          </cell>
          <cell r="M525">
            <v>18121</v>
          </cell>
          <cell r="N525" t="str">
            <v>לא מוקפא</v>
          </cell>
          <cell r="O525">
            <v>1000000</v>
          </cell>
          <cell r="P525">
            <v>500000</v>
          </cell>
        </row>
        <row r="526">
          <cell r="B526">
            <v>1001901468</v>
          </cell>
          <cell r="C526" t="str">
            <v>שוטף אגודות 2025</v>
          </cell>
          <cell r="D526">
            <v>580649358</v>
          </cell>
          <cell r="E526" t="str">
            <v>אלסדרה לקידום החינוך, התרבות והספור</v>
          </cell>
          <cell r="F526">
            <v>0</v>
          </cell>
          <cell r="G526">
            <v>2025</v>
          </cell>
          <cell r="H526">
            <v>45867</v>
          </cell>
          <cell r="I526">
            <v>101154</v>
          </cell>
          <cell r="J526" t="str">
            <v>מועד</v>
          </cell>
          <cell r="K526">
            <v>-101154</v>
          </cell>
          <cell r="L526">
            <v>46022</v>
          </cell>
          <cell r="M526">
            <v>18121</v>
          </cell>
          <cell r="N526" t="str">
            <v>לא מוקפא</v>
          </cell>
          <cell r="O526">
            <v>1000000</v>
          </cell>
          <cell r="P526">
            <v>500000</v>
          </cell>
        </row>
        <row r="527">
          <cell r="B527">
            <v>1001901469</v>
          </cell>
          <cell r="C527" t="str">
            <v>שוטף אגודות 2025</v>
          </cell>
          <cell r="D527">
            <v>580377794</v>
          </cell>
          <cell r="E527" t="str">
            <v>בית"ר אשדוד - עמותה לקידום ופיתוח ה</v>
          </cell>
          <cell r="F527">
            <v>0</v>
          </cell>
          <cell r="G527">
            <v>2025</v>
          </cell>
          <cell r="H527">
            <v>45867</v>
          </cell>
          <cell r="I527">
            <v>137239</v>
          </cell>
          <cell r="J527" t="str">
            <v>מועד</v>
          </cell>
          <cell r="K527">
            <v>-137239</v>
          </cell>
          <cell r="L527">
            <v>46022</v>
          </cell>
          <cell r="M527">
            <v>18121</v>
          </cell>
          <cell r="N527" t="str">
            <v>לא מוקפא</v>
          </cell>
          <cell r="O527">
            <v>1500000</v>
          </cell>
          <cell r="P527">
            <v>400000</v>
          </cell>
        </row>
        <row r="528">
          <cell r="B528">
            <v>1001901470</v>
          </cell>
          <cell r="C528" t="str">
            <v>שוטף אגודות 2025</v>
          </cell>
          <cell r="D528">
            <v>580648889</v>
          </cell>
          <cell r="E528" t="str">
            <v>העמותה לקידום הספורט בק.גת- בני קרי</v>
          </cell>
          <cell r="F528">
            <v>0</v>
          </cell>
          <cell r="G528">
            <v>2025</v>
          </cell>
          <cell r="H528">
            <v>45867</v>
          </cell>
          <cell r="I528">
            <v>67630</v>
          </cell>
          <cell r="J528" t="str">
            <v>מועד</v>
          </cell>
          <cell r="K528">
            <v>-67630</v>
          </cell>
          <cell r="L528">
            <v>46022</v>
          </cell>
          <cell r="M528">
            <v>18121</v>
          </cell>
          <cell r="N528" t="str">
            <v>לא מוקפא</v>
          </cell>
          <cell r="O528">
            <v>1500000</v>
          </cell>
          <cell r="P528">
            <v>1000000</v>
          </cell>
        </row>
        <row r="529">
          <cell r="B529">
            <v>1001901471</v>
          </cell>
          <cell r="C529" t="str">
            <v>שוטף אגודות 2025</v>
          </cell>
          <cell r="D529">
            <v>580477065</v>
          </cell>
          <cell r="E529" t="str">
            <v>בית"ר כדורגל פתח תקווה (ע"ר)</v>
          </cell>
          <cell r="F529">
            <v>0</v>
          </cell>
          <cell r="G529">
            <v>2025</v>
          </cell>
          <cell r="H529">
            <v>45867</v>
          </cell>
          <cell r="I529">
            <v>74643</v>
          </cell>
          <cell r="J529" t="str">
            <v>מועד</v>
          </cell>
          <cell r="K529">
            <v>-74643</v>
          </cell>
          <cell r="L529">
            <v>46022</v>
          </cell>
          <cell r="M529">
            <v>18121</v>
          </cell>
          <cell r="N529" t="str">
            <v>לא מוקפא</v>
          </cell>
          <cell r="O529">
            <v>1000000</v>
          </cell>
          <cell r="P529">
            <v>500000</v>
          </cell>
        </row>
        <row r="530">
          <cell r="B530">
            <v>1001901472</v>
          </cell>
          <cell r="C530" t="str">
            <v>שוטף אגודות 2025</v>
          </cell>
          <cell r="D530">
            <v>580413961</v>
          </cell>
          <cell r="E530" t="str">
            <v>בית"ר - לקידום הספורט במעלה אדומים</v>
          </cell>
          <cell r="F530">
            <v>0</v>
          </cell>
          <cell r="G530">
            <v>2025</v>
          </cell>
          <cell r="H530">
            <v>45867</v>
          </cell>
          <cell r="I530">
            <v>50117</v>
          </cell>
          <cell r="J530" t="str">
            <v>מועד</v>
          </cell>
          <cell r="K530">
            <v>-50117</v>
          </cell>
          <cell r="L530">
            <v>46022</v>
          </cell>
          <cell r="M530">
            <v>18121</v>
          </cell>
          <cell r="N530" t="str">
            <v>לא מוקפא</v>
          </cell>
          <cell r="O530">
            <v>1000000</v>
          </cell>
          <cell r="P530">
            <v>500000</v>
          </cell>
        </row>
        <row r="531">
          <cell r="B531">
            <v>1001901473</v>
          </cell>
          <cell r="C531" t="str">
            <v>שוטף אגודות 2025</v>
          </cell>
          <cell r="D531">
            <v>580418689</v>
          </cell>
          <cell r="E531" t="str">
            <v>עמותה לקידום הספורט באלפי מנשה (ע"ר</v>
          </cell>
          <cell r="F531">
            <v>0</v>
          </cell>
          <cell r="G531">
            <v>2025</v>
          </cell>
          <cell r="H531">
            <v>45867</v>
          </cell>
          <cell r="I531">
            <v>11314</v>
          </cell>
          <cell r="J531" t="str">
            <v>מועד</v>
          </cell>
          <cell r="K531">
            <v>-11314</v>
          </cell>
          <cell r="L531">
            <v>46022</v>
          </cell>
          <cell r="M531">
            <v>18121</v>
          </cell>
          <cell r="N531" t="str">
            <v>לא מוקפא</v>
          </cell>
          <cell r="O531">
            <v>1500000</v>
          </cell>
          <cell r="P531">
            <v>1000000</v>
          </cell>
        </row>
        <row r="532">
          <cell r="B532">
            <v>1001901474</v>
          </cell>
          <cell r="C532" t="str">
            <v>שוטף אגודות 2025</v>
          </cell>
          <cell r="D532">
            <v>580508919</v>
          </cell>
          <cell r="E532" t="str">
            <v>צעירים למען הכדורגל בנשר (ע"ר)</v>
          </cell>
          <cell r="F532">
            <v>0</v>
          </cell>
          <cell r="G532">
            <v>2025</v>
          </cell>
          <cell r="H532">
            <v>45867</v>
          </cell>
          <cell r="I532">
            <v>104500</v>
          </cell>
          <cell r="J532" t="str">
            <v>מועד</v>
          </cell>
          <cell r="K532">
            <v>-104500</v>
          </cell>
          <cell r="L532">
            <v>46022</v>
          </cell>
          <cell r="M532">
            <v>18121</v>
          </cell>
          <cell r="N532" t="str">
            <v>לא מוקפא</v>
          </cell>
          <cell r="O532">
            <v>1000000</v>
          </cell>
          <cell r="P532">
            <v>500000</v>
          </cell>
        </row>
        <row r="533">
          <cell r="B533">
            <v>1001901477</v>
          </cell>
          <cell r="C533" t="str">
            <v>שוטף אגודות 2025</v>
          </cell>
          <cell r="D533">
            <v>580555647</v>
          </cell>
          <cell r="E533" t="str">
            <v>מועדון ספורט באקה אל גרבייה (ע"ר)</v>
          </cell>
          <cell r="F533">
            <v>0</v>
          </cell>
          <cell r="G533">
            <v>2025</v>
          </cell>
          <cell r="H533">
            <v>45867</v>
          </cell>
          <cell r="I533">
            <v>110775</v>
          </cell>
          <cell r="J533" t="str">
            <v>מועד</v>
          </cell>
          <cell r="K533">
            <v>-110775</v>
          </cell>
          <cell r="L533">
            <v>46022</v>
          </cell>
          <cell r="M533">
            <v>18121</v>
          </cell>
          <cell r="N533" t="str">
            <v>לא מוקפא</v>
          </cell>
          <cell r="O533">
            <v>1500000</v>
          </cell>
          <cell r="P533">
            <v>1000000</v>
          </cell>
        </row>
        <row r="534">
          <cell r="B534">
            <v>1001901478</v>
          </cell>
          <cell r="C534" t="str">
            <v>שוטף אגודות 2025</v>
          </cell>
          <cell r="D534">
            <v>580382307</v>
          </cell>
          <cell r="E534" t="str">
            <v>מועדון ספורט קרית אונו (ע"ר)</v>
          </cell>
          <cell r="F534">
            <v>0</v>
          </cell>
          <cell r="G534">
            <v>2025</v>
          </cell>
          <cell r="H534">
            <v>45867</v>
          </cell>
          <cell r="I534">
            <v>9838</v>
          </cell>
          <cell r="J534" t="str">
            <v>מועד</v>
          </cell>
          <cell r="K534">
            <v>-9838</v>
          </cell>
          <cell r="L534">
            <v>46022</v>
          </cell>
          <cell r="M534">
            <v>18121</v>
          </cell>
          <cell r="N534" t="str">
            <v>לא מוקפא</v>
          </cell>
          <cell r="O534">
            <v>500000</v>
          </cell>
          <cell r="P534">
            <v>250000</v>
          </cell>
        </row>
        <row r="535">
          <cell r="B535">
            <v>1001901479</v>
          </cell>
          <cell r="C535" t="str">
            <v>שוטף אגודות 2025</v>
          </cell>
          <cell r="D535">
            <v>580414266</v>
          </cell>
          <cell r="E535" t="str">
            <v>מכבי שדרות (ע"ר)</v>
          </cell>
          <cell r="F535">
            <v>0</v>
          </cell>
          <cell r="G535">
            <v>2025</v>
          </cell>
          <cell r="H535">
            <v>45867</v>
          </cell>
          <cell r="I535">
            <v>42653</v>
          </cell>
          <cell r="J535" t="str">
            <v>מועד</v>
          </cell>
          <cell r="K535">
            <v>-42653</v>
          </cell>
          <cell r="L535">
            <v>46022</v>
          </cell>
          <cell r="M535">
            <v>18121</v>
          </cell>
          <cell r="N535" t="str">
            <v>לא מוקפא</v>
          </cell>
          <cell r="O535">
            <v>1000000</v>
          </cell>
          <cell r="P535">
            <v>500000</v>
          </cell>
        </row>
        <row r="536">
          <cell r="B536">
            <v>1001901481</v>
          </cell>
          <cell r="C536" t="str">
            <v>שוטף אגודות 2025</v>
          </cell>
          <cell r="D536">
            <v>580397107</v>
          </cell>
          <cell r="E536" t="str">
            <v>נתיבי הספורט נתיבות )ע"ר(</v>
          </cell>
          <cell r="F536">
            <v>0</v>
          </cell>
          <cell r="G536">
            <v>2025</v>
          </cell>
          <cell r="H536">
            <v>45867</v>
          </cell>
          <cell r="I536">
            <v>35828</v>
          </cell>
          <cell r="J536" t="str">
            <v>מועד</v>
          </cell>
          <cell r="K536">
            <v>-35828</v>
          </cell>
          <cell r="L536">
            <v>46022</v>
          </cell>
          <cell r="M536">
            <v>18121</v>
          </cell>
          <cell r="N536" t="str">
            <v>לא מוקפא</v>
          </cell>
          <cell r="O536">
            <v>1000000</v>
          </cell>
          <cell r="P536">
            <v>500000</v>
          </cell>
        </row>
        <row r="537">
          <cell r="B537">
            <v>1001901483</v>
          </cell>
          <cell r="C537" t="str">
            <v>שוטף אגודות 2025</v>
          </cell>
          <cell r="D537">
            <v>580491496</v>
          </cell>
          <cell r="E537" t="str">
            <v>ניצני גן יבנה- בית ספר לכדורסל (ע"ר</v>
          </cell>
          <cell r="F537">
            <v>0</v>
          </cell>
          <cell r="G537">
            <v>2025</v>
          </cell>
          <cell r="H537">
            <v>45867</v>
          </cell>
          <cell r="I537">
            <v>26071</v>
          </cell>
          <cell r="J537" t="str">
            <v>מועד</v>
          </cell>
          <cell r="K537">
            <v>-26071</v>
          </cell>
          <cell r="L537">
            <v>46022</v>
          </cell>
          <cell r="M537">
            <v>18121</v>
          </cell>
          <cell r="N537" t="str">
            <v>לא מוקפא</v>
          </cell>
          <cell r="O537">
            <v>1000000</v>
          </cell>
          <cell r="P537">
            <v>500000</v>
          </cell>
        </row>
        <row r="538">
          <cell r="B538">
            <v>1001901484</v>
          </cell>
          <cell r="C538" t="str">
            <v>שוטף אגודות 2025</v>
          </cell>
          <cell r="D538">
            <v>580604528</v>
          </cell>
          <cell r="E538" t="str">
            <v>עמותת רמת הגולן לקידום החינוך והספו</v>
          </cell>
          <cell r="F538">
            <v>0</v>
          </cell>
          <cell r="G538">
            <v>2025</v>
          </cell>
          <cell r="H538">
            <v>45867</v>
          </cell>
          <cell r="I538">
            <v>54382</v>
          </cell>
          <cell r="J538" t="str">
            <v>מועד</v>
          </cell>
          <cell r="K538">
            <v>-54382</v>
          </cell>
          <cell r="L538">
            <v>46022</v>
          </cell>
          <cell r="M538">
            <v>18121</v>
          </cell>
          <cell r="N538" t="str">
            <v>לא מוקפא</v>
          </cell>
          <cell r="O538">
            <v>1000000</v>
          </cell>
          <cell r="P538">
            <v>500000</v>
          </cell>
        </row>
        <row r="539">
          <cell r="B539">
            <v>1001901486</v>
          </cell>
          <cell r="C539" t="str">
            <v>שוטף אגודות 2025</v>
          </cell>
          <cell r="D539">
            <v>580384816</v>
          </cell>
          <cell r="E539" t="str">
            <v>מכבי מתן (ע"ר)</v>
          </cell>
          <cell r="F539">
            <v>0</v>
          </cell>
          <cell r="G539">
            <v>2025</v>
          </cell>
          <cell r="H539">
            <v>45867</v>
          </cell>
          <cell r="I539">
            <v>14310</v>
          </cell>
          <cell r="J539" t="str">
            <v>מועד</v>
          </cell>
          <cell r="K539">
            <v>-14310</v>
          </cell>
          <cell r="L539">
            <v>46022</v>
          </cell>
          <cell r="M539">
            <v>18121</v>
          </cell>
          <cell r="N539" t="str">
            <v>לא מוקפא</v>
          </cell>
          <cell r="O539">
            <v>1000000</v>
          </cell>
          <cell r="P539">
            <v>500000</v>
          </cell>
        </row>
        <row r="540">
          <cell r="B540">
            <v>1001901487</v>
          </cell>
          <cell r="C540" t="str">
            <v>שוטף אגודות 2025</v>
          </cell>
          <cell r="D540">
            <v>580635027</v>
          </cell>
          <cell r="E540" t="str">
            <v>נוער כבאביר לדו קיום (ע''ר)</v>
          </cell>
          <cell r="F540">
            <v>0</v>
          </cell>
          <cell r="G540">
            <v>2025</v>
          </cell>
          <cell r="H540">
            <v>45809</v>
          </cell>
          <cell r="I540">
            <v>39606</v>
          </cell>
          <cell r="J540" t="str">
            <v>מועד</v>
          </cell>
          <cell r="K540">
            <v>-39606</v>
          </cell>
          <cell r="L540">
            <v>46022</v>
          </cell>
          <cell r="M540">
            <v>18121</v>
          </cell>
          <cell r="N540" t="str">
            <v>לא מוקפא</v>
          </cell>
          <cell r="O540">
            <v>1000000</v>
          </cell>
          <cell r="P540">
            <v>500000</v>
          </cell>
        </row>
        <row r="541">
          <cell r="B541">
            <v>1001901488</v>
          </cell>
          <cell r="C541" t="str">
            <v>שוטף אגודות 2025</v>
          </cell>
          <cell r="D541">
            <v>580417681</v>
          </cell>
          <cell r="E541" t="str">
            <v>מועדון ספורט גדרות (ע"ר)</v>
          </cell>
          <cell r="F541">
            <v>0</v>
          </cell>
          <cell r="G541">
            <v>2025</v>
          </cell>
          <cell r="H541">
            <v>45867</v>
          </cell>
          <cell r="I541">
            <v>25972</v>
          </cell>
          <cell r="J541" t="str">
            <v>מועד</v>
          </cell>
          <cell r="K541">
            <v>-25972</v>
          </cell>
          <cell r="L541">
            <v>46022</v>
          </cell>
          <cell r="M541">
            <v>18121</v>
          </cell>
          <cell r="N541" t="str">
            <v>לא מוקפא</v>
          </cell>
          <cell r="O541">
            <v>1500000</v>
          </cell>
          <cell r="P541">
            <v>1000000</v>
          </cell>
        </row>
        <row r="542">
          <cell r="B542">
            <v>1001901489</v>
          </cell>
          <cell r="C542" t="str">
            <v>הדרכת שחמט וקיום תחרויות שחמט</v>
          </cell>
          <cell r="D542">
            <v>580007326</v>
          </cell>
          <cell r="E542" t="str">
            <v>מועדון שח-מט באר שבע (ע"ר)</v>
          </cell>
          <cell r="F542">
            <v>0</v>
          </cell>
          <cell r="G542">
            <v>2025</v>
          </cell>
          <cell r="H542">
            <v>45867</v>
          </cell>
          <cell r="I542">
            <v>32891</v>
          </cell>
          <cell r="J542" t="str">
            <v>מועד</v>
          </cell>
          <cell r="K542">
            <v>-32891</v>
          </cell>
          <cell r="L542">
            <v>46022</v>
          </cell>
          <cell r="M542">
            <v>18121</v>
          </cell>
          <cell r="N542" t="str">
            <v>לא מוקפא</v>
          </cell>
          <cell r="O542">
            <v>1100000</v>
          </cell>
          <cell r="P542">
            <v>100000</v>
          </cell>
        </row>
        <row r="543">
          <cell r="B543">
            <v>1001901490</v>
          </cell>
          <cell r="C543" t="str">
            <v>שוטף אגודות 2025</v>
          </cell>
          <cell r="D543">
            <v>580038156</v>
          </cell>
          <cell r="E543" t="str">
            <v>עמותת קוסל לחינוך גופני, לתרבות הפנ</v>
          </cell>
          <cell r="F543">
            <v>0</v>
          </cell>
          <cell r="G543">
            <v>2025</v>
          </cell>
          <cell r="H543">
            <v>45867</v>
          </cell>
          <cell r="I543">
            <v>339472</v>
          </cell>
          <cell r="J543" t="str">
            <v>מועד</v>
          </cell>
          <cell r="K543">
            <v>-339472</v>
          </cell>
          <cell r="L543">
            <v>46022</v>
          </cell>
          <cell r="M543">
            <v>18121</v>
          </cell>
          <cell r="N543" t="str">
            <v>לא מוקפא</v>
          </cell>
          <cell r="O543">
            <v>2000000</v>
          </cell>
          <cell r="P543">
            <v>1000000</v>
          </cell>
        </row>
        <row r="544">
          <cell r="B544">
            <v>1001901492</v>
          </cell>
          <cell r="C544" t="str">
            <v>שוטף אגודות 2025</v>
          </cell>
          <cell r="D544">
            <v>580433316</v>
          </cell>
          <cell r="E544" t="str">
            <v>העמותה לעידוד ענפי הכדוריד והכדורסל</v>
          </cell>
          <cell r="F544">
            <v>0</v>
          </cell>
          <cell r="G544">
            <v>2025</v>
          </cell>
          <cell r="H544">
            <v>45867</v>
          </cell>
          <cell r="I544">
            <v>129518</v>
          </cell>
          <cell r="J544" t="str">
            <v>מועד</v>
          </cell>
          <cell r="K544">
            <v>-129518</v>
          </cell>
          <cell r="L544">
            <v>46022</v>
          </cell>
          <cell r="M544">
            <v>18121</v>
          </cell>
          <cell r="N544" t="str">
            <v>לא מוקפא</v>
          </cell>
          <cell r="O544">
            <v>2000000</v>
          </cell>
          <cell r="P544">
            <v>1000000</v>
          </cell>
        </row>
        <row r="545">
          <cell r="B545">
            <v>1001901493</v>
          </cell>
          <cell r="C545" t="str">
            <v>שוטף אגודות 2025</v>
          </cell>
          <cell r="D545">
            <v>580312726</v>
          </cell>
          <cell r="E545" t="str">
            <v>אל - נג'דה מכבי אחמד נוג'ידאת (ע"ר)</v>
          </cell>
          <cell r="F545">
            <v>0</v>
          </cell>
          <cell r="G545">
            <v>2025</v>
          </cell>
          <cell r="H545">
            <v>45867</v>
          </cell>
          <cell r="I545">
            <v>89571</v>
          </cell>
          <cell r="J545" t="str">
            <v>מועד</v>
          </cell>
          <cell r="K545">
            <v>-89571</v>
          </cell>
          <cell r="L545">
            <v>46022</v>
          </cell>
          <cell r="M545">
            <v>18121</v>
          </cell>
          <cell r="N545" t="str">
            <v>לא מוקפא</v>
          </cell>
          <cell r="O545">
            <v>1000000</v>
          </cell>
          <cell r="P545">
            <v>500000</v>
          </cell>
        </row>
        <row r="546">
          <cell r="B546">
            <v>1001901494</v>
          </cell>
          <cell r="C546" t="str">
            <v>שוטף אגודות 2025</v>
          </cell>
          <cell r="D546">
            <v>580418820</v>
          </cell>
          <cell r="E546" t="str">
            <v>מ.ס. צעירי שיכון המזרח (ע"ר)</v>
          </cell>
          <cell r="F546">
            <v>0</v>
          </cell>
          <cell r="G546">
            <v>2025</v>
          </cell>
          <cell r="H546">
            <v>45867</v>
          </cell>
          <cell r="I546">
            <v>35560</v>
          </cell>
          <cell r="J546" t="str">
            <v>מועד</v>
          </cell>
          <cell r="K546">
            <v>-35560</v>
          </cell>
          <cell r="L546">
            <v>46022</v>
          </cell>
          <cell r="M546">
            <v>18121</v>
          </cell>
          <cell r="N546" t="str">
            <v>לא מוקפא</v>
          </cell>
          <cell r="O546">
            <v>1000000</v>
          </cell>
          <cell r="P546">
            <v>500000</v>
          </cell>
        </row>
        <row r="547">
          <cell r="B547">
            <v>1001901495</v>
          </cell>
          <cell r="C547" t="str">
            <v>שוטף אגודות 2025</v>
          </cell>
          <cell r="D547">
            <v>580624765</v>
          </cell>
          <cell r="E547" t="str">
            <v>עמותת האחים לקידום הכדורגל ביישוב ש</v>
          </cell>
          <cell r="F547">
            <v>0</v>
          </cell>
          <cell r="G547">
            <v>2025</v>
          </cell>
          <cell r="H547">
            <v>45868</v>
          </cell>
          <cell r="I547">
            <v>73576</v>
          </cell>
          <cell r="J547" t="str">
            <v>מועד</v>
          </cell>
          <cell r="K547">
            <v>-73576</v>
          </cell>
          <cell r="L547">
            <v>46022</v>
          </cell>
          <cell r="M547">
            <v>18121</v>
          </cell>
          <cell r="N547" t="str">
            <v>לא מוקפא</v>
          </cell>
          <cell r="O547">
            <v>1000000</v>
          </cell>
          <cell r="P547">
            <v>500000</v>
          </cell>
        </row>
        <row r="548">
          <cell r="B548">
            <v>1001901496</v>
          </cell>
          <cell r="C548" t="str">
            <v>שוטף אגודות 2025</v>
          </cell>
          <cell r="D548">
            <v>580629160</v>
          </cell>
          <cell r="E548" t="str">
            <v>מכבי חריש (ע"ר)</v>
          </cell>
          <cell r="F548">
            <v>0</v>
          </cell>
          <cell r="G548">
            <v>2025</v>
          </cell>
          <cell r="H548">
            <v>45867</v>
          </cell>
          <cell r="I548">
            <v>5411</v>
          </cell>
          <cell r="J548" t="str">
            <v>מועד</v>
          </cell>
          <cell r="K548">
            <v>-5411</v>
          </cell>
          <cell r="L548">
            <v>46022</v>
          </cell>
          <cell r="M548">
            <v>18121</v>
          </cell>
          <cell r="N548" t="str">
            <v>לא מוקפא</v>
          </cell>
          <cell r="O548">
            <v>1000000</v>
          </cell>
          <cell r="P548">
            <v>500000</v>
          </cell>
        </row>
        <row r="549">
          <cell r="B549">
            <v>1001901497</v>
          </cell>
          <cell r="C549" t="str">
            <v>שוטף אגודות 2025</v>
          </cell>
          <cell r="D549">
            <v>580546646</v>
          </cell>
          <cell r="E549" t="str">
            <v>אתגר לירוחם (ע"ר)</v>
          </cell>
          <cell r="F549">
            <v>0</v>
          </cell>
          <cell r="G549">
            <v>2025</v>
          </cell>
          <cell r="H549">
            <v>45867</v>
          </cell>
          <cell r="I549">
            <v>136785</v>
          </cell>
          <cell r="J549" t="str">
            <v>מועד</v>
          </cell>
          <cell r="K549">
            <v>-136785</v>
          </cell>
          <cell r="L549">
            <v>46022</v>
          </cell>
          <cell r="M549">
            <v>18121</v>
          </cell>
          <cell r="N549" t="str">
            <v>לא מוקפא</v>
          </cell>
          <cell r="O549">
            <v>1000000</v>
          </cell>
          <cell r="P549">
            <v>500000</v>
          </cell>
        </row>
        <row r="550">
          <cell r="B550">
            <v>1001901498</v>
          </cell>
          <cell r="C550" t="str">
            <v>שוטף אגודות 2025</v>
          </cell>
          <cell r="D550">
            <v>580548717</v>
          </cell>
          <cell r="E550" t="str">
            <v>העמותה לעידוד הספורטאי החרש אשדוד (</v>
          </cell>
          <cell r="F550">
            <v>0</v>
          </cell>
          <cell r="G550">
            <v>2025</v>
          </cell>
          <cell r="H550">
            <v>45867</v>
          </cell>
          <cell r="I550">
            <v>58707</v>
          </cell>
          <cell r="J550" t="str">
            <v>מועד</v>
          </cell>
          <cell r="K550">
            <v>-58707</v>
          </cell>
          <cell r="L550">
            <v>46022</v>
          </cell>
          <cell r="M550">
            <v>18121</v>
          </cell>
          <cell r="N550" t="str">
            <v>לא מוקפא</v>
          </cell>
          <cell r="O550">
            <v>1000000</v>
          </cell>
          <cell r="P550">
            <v>500000</v>
          </cell>
        </row>
        <row r="551">
          <cell r="B551">
            <v>1001901500</v>
          </cell>
          <cell r="C551" t="str">
            <v>תמיכה שוטפת מועדון כדורסל עירוני אעבלין</v>
          </cell>
          <cell r="D551">
            <v>580708717</v>
          </cell>
          <cell r="E551" t="str">
            <v>העמותה לקידום ספורט ותרבות באעבלין</v>
          </cell>
          <cell r="F551">
            <v>0</v>
          </cell>
          <cell r="G551">
            <v>2025</v>
          </cell>
          <cell r="H551">
            <v>45867</v>
          </cell>
          <cell r="I551">
            <v>177476</v>
          </cell>
          <cell r="J551" t="str">
            <v>מועד</v>
          </cell>
          <cell r="K551">
            <v>-177476</v>
          </cell>
          <cell r="L551">
            <v>46022</v>
          </cell>
          <cell r="M551">
            <v>18121</v>
          </cell>
          <cell r="N551" t="str">
            <v>לא מוקפא</v>
          </cell>
          <cell r="O551">
            <v>450000</v>
          </cell>
          <cell r="P551">
            <v>405000</v>
          </cell>
        </row>
        <row r="552">
          <cell r="B552">
            <v>1001901501</v>
          </cell>
          <cell r="C552" t="str">
            <v>שוטף אגודות 2025</v>
          </cell>
          <cell r="D552">
            <v>512158668</v>
          </cell>
          <cell r="E552" t="str">
            <v>החברה לפיתוח גני תקוה בע"מ (חל"צ)</v>
          </cell>
          <cell r="F552">
            <v>0</v>
          </cell>
          <cell r="G552">
            <v>2025</v>
          </cell>
          <cell r="H552">
            <v>45867</v>
          </cell>
          <cell r="I552">
            <v>188702</v>
          </cell>
          <cell r="J552" t="str">
            <v>מועד</v>
          </cell>
          <cell r="K552">
            <v>-188702</v>
          </cell>
          <cell r="L552">
            <v>46022</v>
          </cell>
          <cell r="M552">
            <v>18121</v>
          </cell>
          <cell r="N552" t="str">
            <v>לא מוקפא</v>
          </cell>
          <cell r="O552">
            <v>2000000</v>
          </cell>
          <cell r="P552">
            <v>1000000</v>
          </cell>
        </row>
        <row r="553">
          <cell r="B553">
            <v>1001901502</v>
          </cell>
          <cell r="C553" t="str">
            <v>שוטף אגודות 2025</v>
          </cell>
          <cell r="D553">
            <v>580370781</v>
          </cell>
          <cell r="E553" t="str">
            <v>מתנ''ס שדות נגב (ע"ר)</v>
          </cell>
          <cell r="F553">
            <v>0</v>
          </cell>
          <cell r="G553">
            <v>2025</v>
          </cell>
          <cell r="H553">
            <v>45867</v>
          </cell>
          <cell r="I553">
            <v>36646</v>
          </cell>
          <cell r="J553" t="str">
            <v>מועד</v>
          </cell>
          <cell r="K553">
            <v>-36646</v>
          </cell>
          <cell r="L553">
            <v>46022</v>
          </cell>
          <cell r="M553">
            <v>18121</v>
          </cell>
          <cell r="N553" t="str">
            <v>לא מוקפא</v>
          </cell>
          <cell r="O553">
            <v>2000000</v>
          </cell>
          <cell r="P553">
            <v>1000000</v>
          </cell>
        </row>
        <row r="554">
          <cell r="B554">
            <v>1001901503</v>
          </cell>
          <cell r="C554" t="str">
            <v>פעילות שוטפת שחייני ירושלים 2025</v>
          </cell>
          <cell r="D554">
            <v>580115814</v>
          </cell>
          <cell r="E554" t="str">
            <v>עמותת שחייני ירושלים (ע"ר)</v>
          </cell>
          <cell r="F554">
            <v>0</v>
          </cell>
          <cell r="G554">
            <v>2025</v>
          </cell>
          <cell r="H554">
            <v>45867</v>
          </cell>
          <cell r="I554">
            <v>141309</v>
          </cell>
          <cell r="J554" t="str">
            <v>מועד</v>
          </cell>
          <cell r="K554">
            <v>-141309</v>
          </cell>
          <cell r="L554">
            <v>46022</v>
          </cell>
          <cell r="M554">
            <v>18121</v>
          </cell>
          <cell r="N554" t="str">
            <v>לא מוקפא</v>
          </cell>
          <cell r="O554">
            <v>1000000</v>
          </cell>
          <cell r="P554">
            <v>600000</v>
          </cell>
        </row>
        <row r="555">
          <cell r="B555">
            <v>1001901504</v>
          </cell>
          <cell r="C555" t="str">
            <v>שוטף אגודות 2025</v>
          </cell>
          <cell r="D555">
            <v>580428878</v>
          </cell>
          <cell r="E555" t="str">
            <v>עמותת השחר לקידום הספורט וחינוך גופ</v>
          </cell>
          <cell r="F555">
            <v>0</v>
          </cell>
          <cell r="G555">
            <v>2025</v>
          </cell>
          <cell r="H555">
            <v>45867</v>
          </cell>
          <cell r="I555">
            <v>81894</v>
          </cell>
          <cell r="J555" t="str">
            <v>מועד</v>
          </cell>
          <cell r="K555">
            <v>-81894</v>
          </cell>
          <cell r="L555">
            <v>46022</v>
          </cell>
          <cell r="M555">
            <v>18121</v>
          </cell>
          <cell r="N555" t="str">
            <v>לא מוקפא</v>
          </cell>
          <cell r="O555">
            <v>1000000</v>
          </cell>
          <cell r="P555">
            <v>500000</v>
          </cell>
        </row>
        <row r="556">
          <cell r="B556">
            <v>1001901506</v>
          </cell>
          <cell r="C556" t="str">
            <v>שוטף אגודות 2025</v>
          </cell>
          <cell r="D556">
            <v>580581098</v>
          </cell>
          <cell r="E556" t="str">
            <v>אלסאעיקה - כפר מנדא (ע"ר)</v>
          </cell>
          <cell r="F556">
            <v>0</v>
          </cell>
          <cell r="G556">
            <v>2025</v>
          </cell>
          <cell r="H556">
            <v>45867</v>
          </cell>
          <cell r="I556">
            <v>112604</v>
          </cell>
          <cell r="J556" t="str">
            <v>מועד</v>
          </cell>
          <cell r="K556">
            <v>-112604</v>
          </cell>
          <cell r="L556">
            <v>46022</v>
          </cell>
          <cell r="M556">
            <v>18121</v>
          </cell>
          <cell r="N556" t="str">
            <v>לא מוקפא</v>
          </cell>
          <cell r="O556">
            <v>1000000</v>
          </cell>
          <cell r="P556">
            <v>500000</v>
          </cell>
        </row>
        <row r="557">
          <cell r="B557">
            <v>1001901507</v>
          </cell>
          <cell r="C557" t="str">
            <v>שוטף אגודות 2025</v>
          </cell>
          <cell r="D557">
            <v>580580561</v>
          </cell>
          <cell r="E557" t="str">
            <v>העמותה לחינוך וספורט הישגי מכבי אשק</v>
          </cell>
          <cell r="F557">
            <v>0</v>
          </cell>
          <cell r="G557">
            <v>2025</v>
          </cell>
          <cell r="H557">
            <v>45867</v>
          </cell>
          <cell r="I557">
            <v>82107</v>
          </cell>
          <cell r="J557" t="str">
            <v>מועד</v>
          </cell>
          <cell r="K557">
            <v>-82107</v>
          </cell>
          <cell r="L557">
            <v>46022</v>
          </cell>
          <cell r="M557">
            <v>18121</v>
          </cell>
          <cell r="N557" t="str">
            <v>לא מוקפא</v>
          </cell>
          <cell r="O557">
            <v>1000000</v>
          </cell>
          <cell r="P557">
            <v>500000</v>
          </cell>
        </row>
        <row r="558">
          <cell r="B558">
            <v>1001901510</v>
          </cell>
          <cell r="C558" t="str">
            <v>שוטף אגודות 2025</v>
          </cell>
          <cell r="D558">
            <v>580536472</v>
          </cell>
          <cell r="E558" t="str">
            <v>העמותה לקידום הספורט והתרבות - פרדי</v>
          </cell>
          <cell r="F558">
            <v>0</v>
          </cell>
          <cell r="G558">
            <v>2025</v>
          </cell>
          <cell r="H558">
            <v>45867</v>
          </cell>
          <cell r="I558">
            <v>71423</v>
          </cell>
          <cell r="J558" t="str">
            <v>מועד</v>
          </cell>
          <cell r="K558">
            <v>-71423</v>
          </cell>
          <cell r="L558">
            <v>46022</v>
          </cell>
          <cell r="M558">
            <v>18121</v>
          </cell>
          <cell r="N558" t="str">
            <v>לא מוקפא</v>
          </cell>
          <cell r="O558">
            <v>1000000</v>
          </cell>
          <cell r="P558">
            <v>500000</v>
          </cell>
        </row>
        <row r="559">
          <cell r="B559">
            <v>1001901511</v>
          </cell>
          <cell r="C559" t="str">
            <v>שוטף אגודות 2025</v>
          </cell>
          <cell r="D559">
            <v>580587723</v>
          </cell>
          <cell r="E559" t="str">
            <v>העמותה לקידום הספורט בקרית מוצקין (</v>
          </cell>
          <cell r="F559">
            <v>0</v>
          </cell>
          <cell r="G559">
            <v>2025</v>
          </cell>
          <cell r="H559">
            <v>45866</v>
          </cell>
          <cell r="I559">
            <v>172528</v>
          </cell>
          <cell r="J559" t="str">
            <v>מועד</v>
          </cell>
          <cell r="K559">
            <v>-172528</v>
          </cell>
          <cell r="L559">
            <v>46022</v>
          </cell>
          <cell r="M559">
            <v>18121</v>
          </cell>
          <cell r="N559" t="str">
            <v>לא מוקפא</v>
          </cell>
          <cell r="O559">
            <v>1500000</v>
          </cell>
          <cell r="P559">
            <v>1000000</v>
          </cell>
        </row>
        <row r="560">
          <cell r="B560">
            <v>1001901513</v>
          </cell>
          <cell r="C560" t="str">
            <v>שוטף אגודות 2025</v>
          </cell>
          <cell r="D560">
            <v>580591345</v>
          </cell>
          <cell r="E560" t="str">
            <v>מועדון ספורט מכבי כפר סבא (ע"ר)</v>
          </cell>
          <cell r="F560">
            <v>0</v>
          </cell>
          <cell r="G560">
            <v>2025</v>
          </cell>
          <cell r="H560">
            <v>45900</v>
          </cell>
          <cell r="I560">
            <v>63979</v>
          </cell>
          <cell r="J560" t="str">
            <v>מועד</v>
          </cell>
          <cell r="K560">
            <v>-63979</v>
          </cell>
          <cell r="L560">
            <v>46022</v>
          </cell>
          <cell r="M560">
            <v>18121</v>
          </cell>
          <cell r="N560" t="str">
            <v>לא מוקפא</v>
          </cell>
          <cell r="O560">
            <v>1000000</v>
          </cell>
          <cell r="P560">
            <v>500000</v>
          </cell>
        </row>
        <row r="561">
          <cell r="B561">
            <v>1001901514</v>
          </cell>
          <cell r="C561" t="str">
            <v>שטף אגודות 2025</v>
          </cell>
          <cell r="D561">
            <v>580594455</v>
          </cell>
          <cell r="E561" t="str">
            <v>מועדון כדורגל קריית חיים (ע"ר)</v>
          </cell>
          <cell r="F561">
            <v>0</v>
          </cell>
          <cell r="G561">
            <v>2025</v>
          </cell>
          <cell r="H561">
            <v>45867</v>
          </cell>
          <cell r="I561">
            <v>57581</v>
          </cell>
          <cell r="J561" t="str">
            <v>מועד</v>
          </cell>
          <cell r="K561">
            <v>-57581</v>
          </cell>
          <cell r="L561">
            <v>46022</v>
          </cell>
          <cell r="M561">
            <v>18121</v>
          </cell>
          <cell r="N561" t="str">
            <v>לא מוקפא</v>
          </cell>
          <cell r="O561">
            <v>1000000</v>
          </cell>
          <cell r="P561">
            <v>500000</v>
          </cell>
        </row>
        <row r="562">
          <cell r="B562">
            <v>1001901515</v>
          </cell>
          <cell r="C562" t="str">
            <v>שוטף אגודות 2025</v>
          </cell>
          <cell r="D562">
            <v>580438422</v>
          </cell>
          <cell r="E562" t="str">
            <v>עמותת מכבי לקידום הספורט ביבנה (ע"ר</v>
          </cell>
          <cell r="F562">
            <v>0</v>
          </cell>
          <cell r="G562">
            <v>2025</v>
          </cell>
          <cell r="H562">
            <v>45867</v>
          </cell>
          <cell r="I562">
            <v>165280</v>
          </cell>
          <cell r="J562" t="str">
            <v>מועד</v>
          </cell>
          <cell r="K562">
            <v>-165280</v>
          </cell>
          <cell r="L562">
            <v>46022</v>
          </cell>
          <cell r="M562">
            <v>18121</v>
          </cell>
          <cell r="N562" t="str">
            <v>לא מוקפא</v>
          </cell>
          <cell r="O562">
            <v>2000000</v>
          </cell>
          <cell r="P562">
            <v>1500000</v>
          </cell>
        </row>
        <row r="563">
          <cell r="B563">
            <v>1001901516</v>
          </cell>
          <cell r="C563" t="str">
            <v>שוטף אגודות 2025</v>
          </cell>
          <cell r="D563">
            <v>580108561</v>
          </cell>
          <cell r="E563" t="str">
            <v>מתנ"ס מעלה יוסף מרכז קהילתי ע"ש איי</v>
          </cell>
          <cell r="F563">
            <v>0</v>
          </cell>
          <cell r="G563">
            <v>2025</v>
          </cell>
          <cell r="H563">
            <v>45867</v>
          </cell>
          <cell r="I563">
            <v>21939</v>
          </cell>
          <cell r="J563" t="str">
            <v>מועד</v>
          </cell>
          <cell r="K563">
            <v>-21939</v>
          </cell>
          <cell r="L563">
            <v>46022</v>
          </cell>
          <cell r="M563">
            <v>18121</v>
          </cell>
          <cell r="N563" t="str">
            <v>לא מוקפא</v>
          </cell>
          <cell r="O563">
            <v>1000000</v>
          </cell>
          <cell r="P563">
            <v>500000</v>
          </cell>
        </row>
        <row r="564">
          <cell r="B564">
            <v>1001901517</v>
          </cell>
          <cell r="C564" t="str">
            <v>שוטף אגודות 2025</v>
          </cell>
          <cell r="D564">
            <v>580431559</v>
          </cell>
          <cell r="E564" t="str">
            <v>מועדון ספורט חרשים חיפה (ע"ר)</v>
          </cell>
          <cell r="F564">
            <v>0</v>
          </cell>
          <cell r="G564">
            <v>2025</v>
          </cell>
          <cell r="H564">
            <v>45867</v>
          </cell>
          <cell r="I564">
            <v>58707</v>
          </cell>
          <cell r="J564" t="str">
            <v>מועד</v>
          </cell>
          <cell r="K564">
            <v>-58707</v>
          </cell>
          <cell r="L564">
            <v>46022</v>
          </cell>
          <cell r="M564">
            <v>18121</v>
          </cell>
          <cell r="N564" t="str">
            <v>לא מוקפא</v>
          </cell>
          <cell r="O564">
            <v>1200000</v>
          </cell>
          <cell r="P564">
            <v>1000000</v>
          </cell>
        </row>
        <row r="565">
          <cell r="B565">
            <v>1001901520</v>
          </cell>
          <cell r="C565" t="str">
            <v>שוטף אגודות 2025</v>
          </cell>
          <cell r="D565">
            <v>580538668</v>
          </cell>
          <cell r="E565" t="str">
            <v>צעירי ברטעה (ע"ר)</v>
          </cell>
          <cell r="F565">
            <v>0</v>
          </cell>
          <cell r="G565">
            <v>2025</v>
          </cell>
          <cell r="H565">
            <v>45867</v>
          </cell>
          <cell r="I565">
            <v>53743</v>
          </cell>
          <cell r="J565" t="str">
            <v>מועד</v>
          </cell>
          <cell r="K565">
            <v>-53743</v>
          </cell>
          <cell r="L565">
            <v>46022</v>
          </cell>
          <cell r="M565">
            <v>18121</v>
          </cell>
          <cell r="N565" t="str">
            <v>לא מוקפא</v>
          </cell>
          <cell r="O565">
            <v>1000000</v>
          </cell>
          <cell r="P565">
            <v>500000</v>
          </cell>
        </row>
        <row r="566">
          <cell r="B566">
            <v>1001901521</v>
          </cell>
          <cell r="C566" t="str">
            <v>מבחן תמיכה שנת 2025</v>
          </cell>
          <cell r="D566">
            <v>580466993</v>
          </cell>
          <cell r="E566" t="str">
            <v>ס.א.ן. ספורט אירועים נופש רמלה - עמ</v>
          </cell>
          <cell r="F566">
            <v>0</v>
          </cell>
          <cell r="G566">
            <v>2025</v>
          </cell>
          <cell r="H566">
            <v>45867</v>
          </cell>
          <cell r="I566">
            <v>228253</v>
          </cell>
          <cell r="J566" t="str">
            <v>מועד</v>
          </cell>
          <cell r="K566">
            <v>-228253</v>
          </cell>
          <cell r="L566">
            <v>46022</v>
          </cell>
          <cell r="M566">
            <v>18121</v>
          </cell>
          <cell r="N566" t="str">
            <v>לא מוקפא</v>
          </cell>
          <cell r="O566">
            <v>5000000</v>
          </cell>
          <cell r="P566">
            <v>5000000</v>
          </cell>
        </row>
        <row r="567">
          <cell r="B567">
            <v>1001901525</v>
          </cell>
          <cell r="C567" t="str">
            <v>שוטף אגודות 2025</v>
          </cell>
          <cell r="D567">
            <v>580402709</v>
          </cell>
          <cell r="E567" t="str">
            <v>ספורטאי הוד השרון - עמותה להתעמלות</v>
          </cell>
          <cell r="F567">
            <v>0</v>
          </cell>
          <cell r="G567">
            <v>2025</v>
          </cell>
          <cell r="H567">
            <v>45867</v>
          </cell>
          <cell r="I567">
            <v>136489</v>
          </cell>
          <cell r="J567" t="str">
            <v>מועד</v>
          </cell>
          <cell r="K567">
            <v>-136489</v>
          </cell>
          <cell r="L567">
            <v>46022</v>
          </cell>
          <cell r="M567">
            <v>18121</v>
          </cell>
          <cell r="N567" t="str">
            <v>לא מוקפא</v>
          </cell>
          <cell r="O567">
            <v>1500000</v>
          </cell>
          <cell r="P567">
            <v>1000000</v>
          </cell>
        </row>
        <row r="568">
          <cell r="B568">
            <v>1001901526</v>
          </cell>
          <cell r="C568" t="str">
            <v>שוטף אגודות 2025</v>
          </cell>
          <cell r="D568">
            <v>580566743</v>
          </cell>
          <cell r="E568" t="str">
            <v>צעירי כפר כנא (ע"ר)</v>
          </cell>
          <cell r="F568">
            <v>0</v>
          </cell>
          <cell r="G568">
            <v>2025</v>
          </cell>
          <cell r="H568">
            <v>45867</v>
          </cell>
          <cell r="I568">
            <v>28151</v>
          </cell>
          <cell r="J568" t="str">
            <v>מועד</v>
          </cell>
          <cell r="K568">
            <v>-28151</v>
          </cell>
          <cell r="L568">
            <v>46022</v>
          </cell>
          <cell r="M568">
            <v>18121</v>
          </cell>
          <cell r="N568" t="str">
            <v>לא מוקפא</v>
          </cell>
          <cell r="O568">
            <v>1000000</v>
          </cell>
          <cell r="P568">
            <v>500000</v>
          </cell>
        </row>
        <row r="569">
          <cell r="B569">
            <v>1001901527</v>
          </cell>
          <cell r="C569" t="str">
            <v>תמיכה שוטפת</v>
          </cell>
          <cell r="D569">
            <v>580331379</v>
          </cell>
          <cell r="E569" t="str">
            <v>מכבי דן התעמלות ואקרובטיקה (ע"ר)</v>
          </cell>
          <cell r="F569">
            <v>0</v>
          </cell>
          <cell r="G569">
            <v>2025</v>
          </cell>
          <cell r="H569" t="str">
            <v/>
          </cell>
          <cell r="I569">
            <v>0</v>
          </cell>
          <cell r="J569" t="str">
            <v>מועד</v>
          </cell>
          <cell r="K569">
            <v>0</v>
          </cell>
          <cell r="L569">
            <v>46022</v>
          </cell>
          <cell r="M569">
            <v>18121</v>
          </cell>
          <cell r="N569" t="str">
            <v>לא מוקפא</v>
          </cell>
          <cell r="O569">
            <v>5550000</v>
          </cell>
          <cell r="P569">
            <v>350000</v>
          </cell>
        </row>
        <row r="570">
          <cell r="B570">
            <v>1001901528</v>
          </cell>
          <cell r="C570" t="str">
            <v>פעילות שוטפת 25</v>
          </cell>
          <cell r="D570">
            <v>580477958</v>
          </cell>
          <cell r="E570" t="str">
            <v>הפועל בני יהוד- חינוך וספורט (ע"ר)</v>
          </cell>
          <cell r="F570">
            <v>0</v>
          </cell>
          <cell r="G570">
            <v>2025</v>
          </cell>
          <cell r="H570">
            <v>45867</v>
          </cell>
          <cell r="I570">
            <v>62913</v>
          </cell>
          <cell r="J570" t="str">
            <v>מועד</v>
          </cell>
          <cell r="K570">
            <v>-62913</v>
          </cell>
          <cell r="L570">
            <v>46022</v>
          </cell>
          <cell r="M570">
            <v>18121</v>
          </cell>
          <cell r="N570" t="str">
            <v>לא מוקפא</v>
          </cell>
          <cell r="O570">
            <v>1000000</v>
          </cell>
          <cell r="P570">
            <v>280000</v>
          </cell>
        </row>
        <row r="571">
          <cell r="B571">
            <v>1001901541</v>
          </cell>
          <cell r="C571" t="str">
            <v>פעילות שוטפת ספורט חרשים תל אביב 2025</v>
          </cell>
          <cell r="D571">
            <v>580442077</v>
          </cell>
          <cell r="E571" t="str">
            <v>מועדון ספורט החרשים וכבדי שמיעה תל</v>
          </cell>
          <cell r="F571">
            <v>0</v>
          </cell>
          <cell r="G571">
            <v>2025</v>
          </cell>
          <cell r="H571">
            <v>45867</v>
          </cell>
          <cell r="I571">
            <v>59904</v>
          </cell>
          <cell r="J571" t="str">
            <v>מועד</v>
          </cell>
          <cell r="K571">
            <v>-59904</v>
          </cell>
          <cell r="L571">
            <v>46022</v>
          </cell>
          <cell r="M571">
            <v>18121</v>
          </cell>
          <cell r="N571" t="str">
            <v>לא מוקפא</v>
          </cell>
          <cell r="O571">
            <v>300000</v>
          </cell>
          <cell r="P571">
            <v>200000</v>
          </cell>
        </row>
        <row r="572">
          <cell r="B572">
            <v>1001901551</v>
          </cell>
          <cell r="C572" t="str">
            <v>הפועל נחף שותף 2025</v>
          </cell>
          <cell r="D572">
            <v>580563625</v>
          </cell>
          <cell r="E572" t="str">
            <v>עמותת ספורט אלופי נחף (ע"ר)</v>
          </cell>
          <cell r="F572">
            <v>0</v>
          </cell>
          <cell r="G572">
            <v>2025</v>
          </cell>
          <cell r="H572">
            <v>45867</v>
          </cell>
          <cell r="I572">
            <v>181808</v>
          </cell>
          <cell r="J572" t="str">
            <v>מועד</v>
          </cell>
          <cell r="K572">
            <v>-181808</v>
          </cell>
          <cell r="L572">
            <v>46022</v>
          </cell>
          <cell r="M572">
            <v>18121</v>
          </cell>
          <cell r="N572" t="str">
            <v>לא מוקפא</v>
          </cell>
          <cell r="O572">
            <v>1000000</v>
          </cell>
          <cell r="P572">
            <v>800000</v>
          </cell>
        </row>
        <row r="573">
          <cell r="B573">
            <v>1001901553</v>
          </cell>
          <cell r="C573" t="str">
            <v>פעילות שוטפת לשנת 2025</v>
          </cell>
          <cell r="D573">
            <v>580226827</v>
          </cell>
          <cell r="E573" t="str">
            <v>איגוד ספורטיבי דתי אליצור סניף קרית</v>
          </cell>
          <cell r="F573">
            <v>0</v>
          </cell>
          <cell r="G573">
            <v>2025</v>
          </cell>
          <cell r="H573">
            <v>45867</v>
          </cell>
          <cell r="I573">
            <v>80671</v>
          </cell>
          <cell r="J573" t="str">
            <v>מועד</v>
          </cell>
          <cell r="K573">
            <v>-80671</v>
          </cell>
          <cell r="L573">
            <v>46022</v>
          </cell>
          <cell r="M573">
            <v>18121</v>
          </cell>
          <cell r="N573" t="str">
            <v>לא מוקפא</v>
          </cell>
          <cell r="O573">
            <v>2000000</v>
          </cell>
          <cell r="P573">
            <v>600000</v>
          </cell>
        </row>
        <row r="574">
          <cell r="B574">
            <v>1001901555</v>
          </cell>
          <cell r="C574" t="str">
            <v>בקשה לתמיכה שוטפת מועדון ספורט רמת אביב</v>
          </cell>
          <cell r="D574">
            <v>580407880</v>
          </cell>
          <cell r="E574" t="str">
            <v>מועדון ספורט רמת אביב (ע"ר)</v>
          </cell>
          <cell r="F574">
            <v>0</v>
          </cell>
          <cell r="G574">
            <v>2025</v>
          </cell>
          <cell r="H574">
            <v>45867</v>
          </cell>
          <cell r="I574">
            <v>173348</v>
          </cell>
          <cell r="J574" t="str">
            <v>מועד</v>
          </cell>
          <cell r="K574">
            <v>-173348</v>
          </cell>
          <cell r="L574">
            <v>46022</v>
          </cell>
          <cell r="M574">
            <v>18121</v>
          </cell>
          <cell r="N574" t="str">
            <v>לא מוקפא</v>
          </cell>
          <cell r="O574">
            <v>3690603</v>
          </cell>
          <cell r="P574">
            <v>1392341</v>
          </cell>
        </row>
        <row r="575">
          <cell r="B575">
            <v>1001901558</v>
          </cell>
          <cell r="C575" t="str">
            <v>בקשה לתמיכה לשנת 2025</v>
          </cell>
          <cell r="D575">
            <v>513134411</v>
          </cell>
          <cell r="E575" t="str">
            <v>איתוראן ספורט קרית שמונה (2001) בע"</v>
          </cell>
          <cell r="F575">
            <v>0</v>
          </cell>
          <cell r="G575">
            <v>2025</v>
          </cell>
          <cell r="H575">
            <v>45867</v>
          </cell>
          <cell r="I575">
            <v>227340</v>
          </cell>
          <cell r="J575" t="str">
            <v>מועד</v>
          </cell>
          <cell r="K575">
            <v>-227340</v>
          </cell>
          <cell r="L575">
            <v>46022</v>
          </cell>
          <cell r="M575">
            <v>18121</v>
          </cell>
          <cell r="N575" t="str">
            <v>לא מוקפא</v>
          </cell>
          <cell r="O575">
            <v>21177231</v>
          </cell>
          <cell r="P575">
            <v>5000000</v>
          </cell>
        </row>
        <row r="576">
          <cell r="B576">
            <v>1001901560</v>
          </cell>
          <cell r="C576" t="str">
            <v>תמיכה שוטפת באגודות עמק חפר</v>
          </cell>
          <cell r="D576">
            <v>580417509</v>
          </cell>
          <cell r="E576" t="str">
            <v>עמותה לקידום הספורט בעמק חפר (ע"ר)</v>
          </cell>
          <cell r="F576">
            <v>0</v>
          </cell>
          <cell r="G576">
            <v>2025</v>
          </cell>
          <cell r="H576">
            <v>45867</v>
          </cell>
          <cell r="I576">
            <v>692295</v>
          </cell>
          <cell r="J576" t="str">
            <v>מועד</v>
          </cell>
          <cell r="K576">
            <v>-692295</v>
          </cell>
          <cell r="L576">
            <v>46022</v>
          </cell>
          <cell r="M576">
            <v>18121</v>
          </cell>
          <cell r="N576" t="str">
            <v>לא מוקפא</v>
          </cell>
          <cell r="O576">
            <v>20000000</v>
          </cell>
          <cell r="P576">
            <v>2000000</v>
          </cell>
        </row>
        <row r="577">
          <cell r="B577">
            <v>1001901601</v>
          </cell>
          <cell r="C577" t="str">
            <v>תמיכה שוטפת בקבוצות ספורט</v>
          </cell>
          <cell r="D577">
            <v>580552461</v>
          </cell>
          <cell r="E577" t="str">
            <v>העמותה לקידום הספורט והתרבות דיר חנ</v>
          </cell>
          <cell r="F577">
            <v>0</v>
          </cell>
          <cell r="G577">
            <v>2025</v>
          </cell>
          <cell r="H577">
            <v>45867</v>
          </cell>
          <cell r="I577">
            <v>220389</v>
          </cell>
          <cell r="J577" t="str">
            <v>מועד</v>
          </cell>
          <cell r="K577">
            <v>-220389</v>
          </cell>
          <cell r="L577">
            <v>46022</v>
          </cell>
          <cell r="M577">
            <v>18121</v>
          </cell>
          <cell r="N577" t="str">
            <v>לא מוקפא</v>
          </cell>
          <cell r="O577">
            <v>900000</v>
          </cell>
          <cell r="P577">
            <v>700000</v>
          </cell>
        </row>
        <row r="578">
          <cell r="B578">
            <v>1001901603</v>
          </cell>
          <cell r="C578" t="str">
            <v>פעילות שוטפת 2025</v>
          </cell>
          <cell r="D578">
            <v>580355030</v>
          </cell>
          <cell r="E578" t="str">
            <v>הפועל מועדון ספורט אורתודוקסים יפו</v>
          </cell>
          <cell r="F578">
            <v>0</v>
          </cell>
          <cell r="G578">
            <v>2025</v>
          </cell>
          <cell r="H578">
            <v>45867</v>
          </cell>
          <cell r="I578">
            <v>68245</v>
          </cell>
          <cell r="J578" t="str">
            <v>מועד</v>
          </cell>
          <cell r="K578">
            <v>-68245</v>
          </cell>
          <cell r="L578">
            <v>46022</v>
          </cell>
          <cell r="M578">
            <v>18121</v>
          </cell>
          <cell r="N578" t="str">
            <v>לא מוקפא</v>
          </cell>
          <cell r="O578">
            <v>1025000</v>
          </cell>
          <cell r="P578">
            <v>400000</v>
          </cell>
        </row>
        <row r="579">
          <cell r="B579">
            <v>1001901607</v>
          </cell>
          <cell r="C579" t="str">
            <v>שוטף 2025</v>
          </cell>
          <cell r="D579">
            <v>580746147</v>
          </cell>
          <cell r="E579" t="str">
            <v>מועדון אגרוף אלופים ירושלים (ע"ר)</v>
          </cell>
          <cell r="F579">
            <v>0</v>
          </cell>
          <cell r="G579">
            <v>2025</v>
          </cell>
          <cell r="H579">
            <v>45866</v>
          </cell>
          <cell r="I579">
            <v>8400</v>
          </cell>
          <cell r="J579" t="str">
            <v>מועד</v>
          </cell>
          <cell r="K579">
            <v>-8400</v>
          </cell>
          <cell r="L579">
            <v>46022</v>
          </cell>
          <cell r="M579">
            <v>18121</v>
          </cell>
          <cell r="N579" t="str">
            <v>לא מוקפא</v>
          </cell>
          <cell r="O579">
            <v>650000</v>
          </cell>
          <cell r="P579">
            <v>300000</v>
          </cell>
        </row>
        <row r="580">
          <cell r="B580">
            <v>1001901608</v>
          </cell>
          <cell r="C580" t="str">
            <v>שוטף 2025</v>
          </cell>
          <cell r="D580">
            <v>580694503</v>
          </cell>
          <cell r="E580" t="str">
            <v>מכבי קשתי העמק וההר (ע"ר)</v>
          </cell>
          <cell r="F580">
            <v>0</v>
          </cell>
          <cell r="G580">
            <v>2025</v>
          </cell>
          <cell r="H580">
            <v>45867</v>
          </cell>
          <cell r="I580">
            <v>47241</v>
          </cell>
          <cell r="J580" t="str">
            <v>מועד</v>
          </cell>
          <cell r="K580">
            <v>-47241</v>
          </cell>
          <cell r="L580">
            <v>46022</v>
          </cell>
          <cell r="M580">
            <v>18121</v>
          </cell>
          <cell r="N580" t="str">
            <v>לא מוקפא</v>
          </cell>
          <cell r="O580">
            <v>750000</v>
          </cell>
          <cell r="P580">
            <v>500000</v>
          </cell>
        </row>
        <row r="581">
          <cell r="B581">
            <v>1001901620</v>
          </cell>
          <cell r="C581" t="str">
            <v>פעילות שוטפת 2025</v>
          </cell>
          <cell r="D581">
            <v>580233245</v>
          </cell>
          <cell r="E581" t="str">
            <v>הפועל חיפה - הר הכרמל (ע"ר)</v>
          </cell>
          <cell r="F581">
            <v>0</v>
          </cell>
          <cell r="G581">
            <v>2025</v>
          </cell>
          <cell r="H581">
            <v>45867</v>
          </cell>
          <cell r="I581">
            <v>57779</v>
          </cell>
          <cell r="J581" t="str">
            <v>מועד</v>
          </cell>
          <cell r="K581">
            <v>-57779</v>
          </cell>
          <cell r="L581">
            <v>46022</v>
          </cell>
          <cell r="M581">
            <v>18121</v>
          </cell>
          <cell r="N581" t="str">
            <v>לא מוקפא</v>
          </cell>
          <cell r="O581">
            <v>250000</v>
          </cell>
          <cell r="P581">
            <v>180000</v>
          </cell>
        </row>
        <row r="582">
          <cell r="B582">
            <v>1001901621</v>
          </cell>
          <cell r="C582" t="str">
            <v>שוטף 2025</v>
          </cell>
          <cell r="D582">
            <v>580451243</v>
          </cell>
          <cell r="E582" t="str">
            <v>עמותת "יניב" לקידום החינוך והספורט</v>
          </cell>
          <cell r="F582">
            <v>0</v>
          </cell>
          <cell r="G582">
            <v>2025</v>
          </cell>
          <cell r="H582">
            <v>45795</v>
          </cell>
          <cell r="I582">
            <v>1230</v>
          </cell>
          <cell r="J582" t="str">
            <v>מועד</v>
          </cell>
          <cell r="K582">
            <v>-1230</v>
          </cell>
          <cell r="L582">
            <v>46022</v>
          </cell>
          <cell r="M582">
            <v>18121</v>
          </cell>
          <cell r="N582" t="str">
            <v>לא מוקפא</v>
          </cell>
          <cell r="O582">
            <v>450000</v>
          </cell>
          <cell r="P582">
            <v>250000</v>
          </cell>
        </row>
        <row r="583">
          <cell r="B583">
            <v>1001901623</v>
          </cell>
          <cell r="C583" t="str">
            <v>פעילות שוטפת חץ ומטרה 2025</v>
          </cell>
          <cell r="D583">
            <v>580502763</v>
          </cell>
          <cell r="E583" t="str">
            <v>חץ ומטרה (ע"ר)</v>
          </cell>
          <cell r="F583">
            <v>0</v>
          </cell>
          <cell r="G583">
            <v>2025</v>
          </cell>
          <cell r="H583">
            <v>45867</v>
          </cell>
          <cell r="I583">
            <v>7505</v>
          </cell>
          <cell r="J583" t="str">
            <v>מועד</v>
          </cell>
          <cell r="K583">
            <v>-7505</v>
          </cell>
          <cell r="L583">
            <v>46022</v>
          </cell>
          <cell r="M583">
            <v>18121</v>
          </cell>
          <cell r="N583" t="str">
            <v>לא מוקפא</v>
          </cell>
          <cell r="O583">
            <v>200000</v>
          </cell>
          <cell r="P583">
            <v>100000</v>
          </cell>
        </row>
        <row r="584">
          <cell r="B584">
            <v>1001901624</v>
          </cell>
          <cell r="C584" t="str">
            <v>פעילות שוטפת טקוונדו אריות 2025</v>
          </cell>
          <cell r="D584">
            <v>580288405</v>
          </cell>
          <cell r="E584" t="str">
            <v>העמותה לקידום הטקוונדו - האריות (ע"</v>
          </cell>
          <cell r="F584">
            <v>0</v>
          </cell>
          <cell r="G584">
            <v>2025</v>
          </cell>
          <cell r="H584">
            <v>45867</v>
          </cell>
          <cell r="I584">
            <v>6381</v>
          </cell>
          <cell r="J584" t="str">
            <v>מועד</v>
          </cell>
          <cell r="K584">
            <v>-6381</v>
          </cell>
          <cell r="L584">
            <v>46022</v>
          </cell>
          <cell r="M584">
            <v>18121</v>
          </cell>
          <cell r="N584" t="str">
            <v>לא מוקפא</v>
          </cell>
          <cell r="O584">
            <v>200000</v>
          </cell>
          <cell r="P584">
            <v>100000</v>
          </cell>
        </row>
        <row r="585">
          <cell r="B585">
            <v>1001901625</v>
          </cell>
          <cell r="C585" t="str">
            <v>פעילות שוטפת טייגרס סופטבול 2025</v>
          </cell>
          <cell r="D585">
            <v>580329274</v>
          </cell>
          <cell r="E585" t="str">
            <v>טייגרס סופט בול (ע"ר)</v>
          </cell>
          <cell r="F585">
            <v>0</v>
          </cell>
          <cell r="G585">
            <v>2025</v>
          </cell>
          <cell r="H585">
            <v>45867</v>
          </cell>
          <cell r="I585">
            <v>99855</v>
          </cell>
          <cell r="J585" t="str">
            <v>מועד</v>
          </cell>
          <cell r="K585">
            <v>-99855</v>
          </cell>
          <cell r="L585">
            <v>46022</v>
          </cell>
          <cell r="M585">
            <v>18121</v>
          </cell>
          <cell r="N585" t="str">
            <v>לא מוקפא</v>
          </cell>
          <cell r="O585">
            <v>800000</v>
          </cell>
          <cell r="P585">
            <v>600000</v>
          </cell>
        </row>
        <row r="586">
          <cell r="B586">
            <v>1001901635</v>
          </cell>
          <cell r="C586" t="str">
            <v>תמיכה באגודות ספורט - שוטף</v>
          </cell>
          <cell r="D586">
            <v>580631802</v>
          </cell>
          <cell r="E586" t="str">
            <v>מועדון רוגבי הדרים (ע"ר)</v>
          </cell>
          <cell r="F586">
            <v>0</v>
          </cell>
          <cell r="G586">
            <v>2025</v>
          </cell>
          <cell r="H586">
            <v>45867</v>
          </cell>
          <cell r="I586">
            <v>179778</v>
          </cell>
          <cell r="J586" t="str">
            <v>מועד</v>
          </cell>
          <cell r="K586">
            <v>-179778</v>
          </cell>
          <cell r="L586">
            <v>46022</v>
          </cell>
          <cell r="M586">
            <v>18121</v>
          </cell>
          <cell r="N586" t="str">
            <v>לא מוקפא</v>
          </cell>
          <cell r="O586">
            <v>800000</v>
          </cell>
          <cell r="P586">
            <v>600000</v>
          </cell>
        </row>
        <row r="587">
          <cell r="B587">
            <v>1001901637</v>
          </cell>
          <cell r="C587" t="str">
            <v>פעילות שוטפת 2025</v>
          </cell>
          <cell r="D587">
            <v>580431393</v>
          </cell>
          <cell r="E587" t="str">
            <v>העמותה הכללית לספורט באילת (ע"ר)</v>
          </cell>
          <cell r="F587">
            <v>0</v>
          </cell>
          <cell r="G587">
            <v>2025</v>
          </cell>
          <cell r="H587">
            <v>45867</v>
          </cell>
          <cell r="I587">
            <v>111267</v>
          </cell>
          <cell r="J587" t="str">
            <v>מועד</v>
          </cell>
          <cell r="K587">
            <v>-111267</v>
          </cell>
          <cell r="L587">
            <v>46022</v>
          </cell>
          <cell r="M587">
            <v>18121</v>
          </cell>
          <cell r="N587" t="str">
            <v>לא מוקפא</v>
          </cell>
          <cell r="O587">
            <v>2000000</v>
          </cell>
          <cell r="P587">
            <v>500000</v>
          </cell>
        </row>
        <row r="588">
          <cell r="B588">
            <v>1001901638</v>
          </cell>
          <cell r="C588" t="str">
            <v>מכבי מוצקין- 2025</v>
          </cell>
          <cell r="D588">
            <v>580466092</v>
          </cell>
          <cell r="E588" t="str">
            <v>הספורט התחרותי מכבי נווה גנים מוצקי</v>
          </cell>
          <cell r="F588">
            <v>0</v>
          </cell>
          <cell r="G588">
            <v>2025</v>
          </cell>
          <cell r="H588">
            <v>45867</v>
          </cell>
          <cell r="I588">
            <v>90062</v>
          </cell>
          <cell r="J588" t="str">
            <v>מועד</v>
          </cell>
          <cell r="K588">
            <v>-90062</v>
          </cell>
          <cell r="L588">
            <v>46022</v>
          </cell>
          <cell r="M588">
            <v>18121</v>
          </cell>
          <cell r="N588" t="str">
            <v>לא מוקפא</v>
          </cell>
          <cell r="O588">
            <v>5400000</v>
          </cell>
          <cell r="P588">
            <v>1200000</v>
          </cell>
        </row>
        <row r="589">
          <cell r="B589">
            <v>1001901735</v>
          </cell>
          <cell r="C589" t="str">
            <v>שוטף אגודות 2025</v>
          </cell>
          <cell r="D589">
            <v>580489466</v>
          </cell>
          <cell r="E589" t="str">
            <v>עמותה לקידום ספורט ופנאי בבת ים (ע"</v>
          </cell>
          <cell r="F589">
            <v>0</v>
          </cell>
          <cell r="G589">
            <v>2025</v>
          </cell>
          <cell r="H589">
            <v>45867</v>
          </cell>
          <cell r="I589">
            <v>53710</v>
          </cell>
          <cell r="J589" t="str">
            <v>מועד</v>
          </cell>
          <cell r="K589">
            <v>-53710</v>
          </cell>
          <cell r="L589">
            <v>46022</v>
          </cell>
          <cell r="M589">
            <v>18121</v>
          </cell>
          <cell r="N589" t="str">
            <v>לא מוקפא</v>
          </cell>
          <cell r="O589">
            <v>500000</v>
          </cell>
          <cell r="P589">
            <v>200000</v>
          </cell>
        </row>
        <row r="590">
          <cell r="B590">
            <v>1001901736</v>
          </cell>
          <cell r="C590" t="str">
            <v>מבחן תמיכה אגודות שוטף</v>
          </cell>
          <cell r="D590">
            <v>580421915</v>
          </cell>
          <cell r="E590" t="str">
            <v>עמותת הספורט כחול לבן - בעמק יזרעאל</v>
          </cell>
          <cell r="F590">
            <v>0</v>
          </cell>
          <cell r="G590">
            <v>2025</v>
          </cell>
          <cell r="H590">
            <v>45867</v>
          </cell>
          <cell r="I590">
            <v>434254</v>
          </cell>
          <cell r="J590" t="str">
            <v>מועד</v>
          </cell>
          <cell r="K590">
            <v>-434254</v>
          </cell>
          <cell r="L590">
            <v>46022</v>
          </cell>
          <cell r="M590">
            <v>18121</v>
          </cell>
          <cell r="N590" t="str">
            <v>לא מוקפא</v>
          </cell>
          <cell r="O590">
            <v>13000000</v>
          </cell>
          <cell r="P590">
            <v>2500000</v>
          </cell>
        </row>
        <row r="591">
          <cell r="B591">
            <v>1001901751</v>
          </cell>
          <cell r="C591" t="str">
            <v>אליצור כרמיאל -2025</v>
          </cell>
          <cell r="D591">
            <v>580248342</v>
          </cell>
          <cell r="E591" t="str">
            <v>עמותת אליצור "מייסדים" כרמיאל (ע"ר)</v>
          </cell>
          <cell r="F591">
            <v>0</v>
          </cell>
          <cell r="G591">
            <v>2025</v>
          </cell>
          <cell r="H591">
            <v>45867</v>
          </cell>
          <cell r="I591">
            <v>86501</v>
          </cell>
          <cell r="J591" t="str">
            <v>מועד</v>
          </cell>
          <cell r="K591">
            <v>-86501</v>
          </cell>
          <cell r="L591">
            <v>46022</v>
          </cell>
          <cell r="M591">
            <v>18121</v>
          </cell>
          <cell r="N591" t="str">
            <v>לא מוקפא</v>
          </cell>
          <cell r="O591">
            <v>2550000</v>
          </cell>
          <cell r="P591">
            <v>350000</v>
          </cell>
        </row>
        <row r="592">
          <cell r="B592">
            <v>1001901799</v>
          </cell>
          <cell r="C592" t="str">
            <v>פעילות שוטפת גדנ"ע יהודה 2025</v>
          </cell>
          <cell r="D592">
            <v>580321552</v>
          </cell>
          <cell r="E592" t="str">
            <v>העמותה לקידום מועדון הכדורגל - גדנע</v>
          </cell>
          <cell r="F592">
            <v>0</v>
          </cell>
          <cell r="G592">
            <v>2025</v>
          </cell>
          <cell r="H592">
            <v>45867</v>
          </cell>
          <cell r="I592">
            <v>89571</v>
          </cell>
          <cell r="J592" t="str">
            <v>מועד</v>
          </cell>
          <cell r="K592">
            <v>-89571</v>
          </cell>
          <cell r="L592">
            <v>46022</v>
          </cell>
          <cell r="M592">
            <v>18121</v>
          </cell>
          <cell r="N592" t="str">
            <v>לא מוקפא</v>
          </cell>
          <cell r="O592">
            <v>500000</v>
          </cell>
          <cell r="P592">
            <v>400000</v>
          </cell>
        </row>
        <row r="593">
          <cell r="B593">
            <v>1001901800</v>
          </cell>
          <cell r="C593" t="str">
            <v>פעילות שוטפת רמת הנגב אגודות 2025</v>
          </cell>
          <cell r="D593">
            <v>580360584</v>
          </cell>
          <cell r="E593" t="str">
            <v>עמותה לקידום הספורט ברמת-נגב (ע"ר)</v>
          </cell>
          <cell r="F593">
            <v>0</v>
          </cell>
          <cell r="G593">
            <v>2025</v>
          </cell>
          <cell r="H593">
            <v>45867</v>
          </cell>
          <cell r="I593">
            <v>62979</v>
          </cell>
          <cell r="J593" t="str">
            <v>מועד</v>
          </cell>
          <cell r="K593">
            <v>-62979</v>
          </cell>
          <cell r="L593">
            <v>46022</v>
          </cell>
          <cell r="M593">
            <v>18121</v>
          </cell>
          <cell r="N593" t="str">
            <v>לא מוקפא</v>
          </cell>
          <cell r="O593">
            <v>500000</v>
          </cell>
          <cell r="P593">
            <v>300000</v>
          </cell>
        </row>
        <row r="594">
          <cell r="B594">
            <v>1001901804</v>
          </cell>
          <cell r="C594" t="str">
            <v>תמיכות אגודות 2025</v>
          </cell>
          <cell r="D594">
            <v>510685589</v>
          </cell>
          <cell r="E594" t="str">
            <v>חברת מוסדות חנוך ותרבות בתל מונד מי</v>
          </cell>
          <cell r="F594">
            <v>0</v>
          </cell>
          <cell r="G594">
            <v>2025</v>
          </cell>
          <cell r="H594">
            <v>45867</v>
          </cell>
          <cell r="I594">
            <v>112552</v>
          </cell>
          <cell r="J594" t="str">
            <v>מועד</v>
          </cell>
          <cell r="K594">
            <v>-112552</v>
          </cell>
          <cell r="L594">
            <v>46022</v>
          </cell>
          <cell r="M594">
            <v>18121</v>
          </cell>
          <cell r="N594" t="str">
            <v>לא מוקפא</v>
          </cell>
          <cell r="O594">
            <v>1751505</v>
          </cell>
          <cell r="P594">
            <v>520000</v>
          </cell>
        </row>
        <row r="595">
          <cell r="B595">
            <v>1001901810</v>
          </cell>
          <cell r="C595" t="str">
            <v>פעילות שוטפת רוח של אלופים מושיקו 2025</v>
          </cell>
          <cell r="D595">
            <v>580678225</v>
          </cell>
          <cell r="E595" t="str">
            <v>רוח של אלופים - אזור הדרום (ע"ר)</v>
          </cell>
          <cell r="F595">
            <v>0</v>
          </cell>
          <cell r="G595">
            <v>2025</v>
          </cell>
          <cell r="H595">
            <v>45867</v>
          </cell>
          <cell r="I595">
            <v>53099</v>
          </cell>
          <cell r="J595" t="str">
            <v>מועד</v>
          </cell>
          <cell r="K595">
            <v>-53099</v>
          </cell>
          <cell r="L595">
            <v>46022</v>
          </cell>
          <cell r="M595">
            <v>18121</v>
          </cell>
          <cell r="N595" t="str">
            <v>לא מוקפא</v>
          </cell>
          <cell r="O595">
            <v>500000</v>
          </cell>
          <cell r="P595">
            <v>300000</v>
          </cell>
        </row>
        <row r="596">
          <cell r="B596">
            <v>1001901815</v>
          </cell>
          <cell r="C596" t="str">
            <v>פעילות שוטפת הוקי גלגיליות נס ציונה 2025</v>
          </cell>
          <cell r="D596">
            <v>580425718</v>
          </cell>
          <cell r="E596" t="str">
            <v>מועדון הוקי גלגליות נס ציונה (ע"ר)</v>
          </cell>
          <cell r="F596">
            <v>0</v>
          </cell>
          <cell r="G596">
            <v>2025</v>
          </cell>
          <cell r="H596">
            <v>45867</v>
          </cell>
          <cell r="I596">
            <v>34589</v>
          </cell>
          <cell r="J596" t="str">
            <v>מועד</v>
          </cell>
          <cell r="K596">
            <v>-34589</v>
          </cell>
          <cell r="L596">
            <v>46022</v>
          </cell>
          <cell r="M596">
            <v>18121</v>
          </cell>
          <cell r="N596" t="str">
            <v>לא מוקפא</v>
          </cell>
          <cell r="O596">
            <v>300000</v>
          </cell>
          <cell r="P596">
            <v>200000</v>
          </cell>
        </row>
        <row r="597">
          <cell r="B597">
            <v>1001901816</v>
          </cell>
          <cell r="C597" t="str">
            <v>פעילות שוטפת סופטבול קליע 2025</v>
          </cell>
          <cell r="D597">
            <v>580353373</v>
          </cell>
          <cell r="E597" t="str">
            <v>מועדון סופטבול - הקליע (ע"ר)</v>
          </cell>
          <cell r="F597">
            <v>0</v>
          </cell>
          <cell r="G597">
            <v>2025</v>
          </cell>
          <cell r="H597">
            <v>45867</v>
          </cell>
          <cell r="I597">
            <v>101695</v>
          </cell>
          <cell r="J597" t="str">
            <v>מועד</v>
          </cell>
          <cell r="K597">
            <v>-101695</v>
          </cell>
          <cell r="L597">
            <v>46022</v>
          </cell>
          <cell r="M597">
            <v>18121</v>
          </cell>
          <cell r="N597" t="str">
            <v>לא מוקפא</v>
          </cell>
          <cell r="O597">
            <v>750000</v>
          </cell>
          <cell r="P597">
            <v>600000</v>
          </cell>
        </row>
        <row r="598">
          <cell r="B598">
            <v>1001901817</v>
          </cell>
          <cell r="C598" t="str">
            <v>שוטף 2025</v>
          </cell>
          <cell r="D598">
            <v>580329167</v>
          </cell>
          <cell r="E598" t="str">
            <v>מכבי צעירי מטולה (ע"ר)</v>
          </cell>
          <cell r="F598">
            <v>0</v>
          </cell>
          <cell r="G598">
            <v>2025</v>
          </cell>
          <cell r="H598">
            <v>45867</v>
          </cell>
          <cell r="I598">
            <v>57754</v>
          </cell>
          <cell r="J598" t="str">
            <v>מועד</v>
          </cell>
          <cell r="K598">
            <v>-57754</v>
          </cell>
          <cell r="L598">
            <v>46022</v>
          </cell>
          <cell r="M598">
            <v>18121</v>
          </cell>
          <cell r="N598" t="str">
            <v>לא מוקפא</v>
          </cell>
          <cell r="O598">
            <v>1000000</v>
          </cell>
          <cell r="P598">
            <v>800000</v>
          </cell>
        </row>
        <row r="599">
          <cell r="B599">
            <v>1001901818</v>
          </cell>
          <cell r="C599" t="str">
            <v>בקשת תמיכה</v>
          </cell>
          <cell r="D599">
            <v>580545523</v>
          </cell>
          <cell r="E599" t="str">
            <v>עמותה לקידום הספורט והאחוה יקנעם (ע</v>
          </cell>
          <cell r="F599">
            <v>0</v>
          </cell>
          <cell r="G599">
            <v>2025</v>
          </cell>
          <cell r="H599">
            <v>45867</v>
          </cell>
          <cell r="I599">
            <v>51183</v>
          </cell>
          <cell r="J599" t="str">
            <v>מועד</v>
          </cell>
          <cell r="K599">
            <v>-51183</v>
          </cell>
          <cell r="L599">
            <v>46022</v>
          </cell>
          <cell r="M599">
            <v>18121</v>
          </cell>
          <cell r="N599" t="str">
            <v>לא מוקפא</v>
          </cell>
          <cell r="O599">
            <v>1300000</v>
          </cell>
          <cell r="P599">
            <v>400000</v>
          </cell>
        </row>
        <row r="600">
          <cell r="B600">
            <v>1001901873</v>
          </cell>
          <cell r="C600" t="str">
            <v>תמיכה באגודת ספורט שוטף 2025</v>
          </cell>
          <cell r="D600">
            <v>580301745</v>
          </cell>
          <cell r="E600" t="str">
            <v>מכבי נ.ש.ר. עזריה (ע"ר)</v>
          </cell>
          <cell r="F600">
            <v>0</v>
          </cell>
          <cell r="G600">
            <v>2025</v>
          </cell>
          <cell r="H600">
            <v>45867</v>
          </cell>
          <cell r="I600">
            <v>117346</v>
          </cell>
          <cell r="J600" t="str">
            <v>מועד</v>
          </cell>
          <cell r="K600">
            <v>-117346</v>
          </cell>
          <cell r="L600">
            <v>46022</v>
          </cell>
          <cell r="M600">
            <v>18121</v>
          </cell>
          <cell r="N600" t="str">
            <v>לא מוקפא</v>
          </cell>
          <cell r="O600">
            <v>450000</v>
          </cell>
          <cell r="P600">
            <v>250000</v>
          </cell>
        </row>
        <row r="601">
          <cell r="B601">
            <v>1001901874</v>
          </cell>
          <cell r="C601" t="str">
            <v>פעילות שוטפת</v>
          </cell>
          <cell r="D601">
            <v>580499150</v>
          </cell>
          <cell r="E601" t="str">
            <v>מועדון השחיה הפועל קרית טבעון (ע"ר)</v>
          </cell>
          <cell r="F601">
            <v>0</v>
          </cell>
          <cell r="G601">
            <v>2025</v>
          </cell>
          <cell r="H601">
            <v>45867</v>
          </cell>
          <cell r="I601">
            <v>6922</v>
          </cell>
          <cell r="J601" t="str">
            <v>מועד</v>
          </cell>
          <cell r="K601">
            <v>-6922</v>
          </cell>
          <cell r="L601">
            <v>46022</v>
          </cell>
          <cell r="M601">
            <v>18121</v>
          </cell>
          <cell r="N601" t="str">
            <v>לא מוקפא</v>
          </cell>
          <cell r="O601">
            <v>210000</v>
          </cell>
          <cell r="P601">
            <v>120000</v>
          </cell>
        </row>
        <row r="602">
          <cell r="B602">
            <v>1001901881</v>
          </cell>
          <cell r="C602" t="str">
            <v>פעילות שוטפת סקווש בונד 2025</v>
          </cell>
          <cell r="D602">
            <v>580592533</v>
          </cell>
          <cell r="E602" t="str">
            <v>סקווש בונד ישראל - מעבר לספורט (ע"ר</v>
          </cell>
          <cell r="F602">
            <v>0</v>
          </cell>
          <cell r="G602">
            <v>2025</v>
          </cell>
          <cell r="H602">
            <v>45867</v>
          </cell>
          <cell r="I602">
            <v>10387</v>
          </cell>
          <cell r="J602" t="str">
            <v>מועד</v>
          </cell>
          <cell r="K602">
            <v>-10387</v>
          </cell>
          <cell r="L602">
            <v>46022</v>
          </cell>
          <cell r="M602">
            <v>18121</v>
          </cell>
          <cell r="N602" t="str">
            <v>לא מוקפא</v>
          </cell>
          <cell r="O602">
            <v>300000</v>
          </cell>
          <cell r="P602">
            <v>100000</v>
          </cell>
        </row>
        <row r="603">
          <cell r="B603">
            <v>1001901885</v>
          </cell>
          <cell r="C603" t="str">
            <v>תמיכה שוטפת לשנת 2025</v>
          </cell>
          <cell r="D603">
            <v>580226785</v>
          </cell>
          <cell r="E603" t="str">
            <v>העמותה לקידום הספורט במרחבים (ע"ר)</v>
          </cell>
          <cell r="F603">
            <v>0</v>
          </cell>
          <cell r="G603">
            <v>2025</v>
          </cell>
          <cell r="H603">
            <v>45867</v>
          </cell>
          <cell r="I603">
            <v>58497</v>
          </cell>
          <cell r="J603" t="str">
            <v>מועד</v>
          </cell>
          <cell r="K603">
            <v>-58497</v>
          </cell>
          <cell r="L603">
            <v>46022</v>
          </cell>
          <cell r="M603">
            <v>18121</v>
          </cell>
          <cell r="N603" t="str">
            <v>לא מוקפא</v>
          </cell>
          <cell r="O603">
            <v>1000000</v>
          </cell>
          <cell r="P603">
            <v>500000</v>
          </cell>
        </row>
        <row r="604">
          <cell r="B604">
            <v>1001901887</v>
          </cell>
          <cell r="C604" t="str">
            <v>תמיכה שוטפת לשנת 2025</v>
          </cell>
          <cell r="D604">
            <v>580345940</v>
          </cell>
          <cell r="E604" t="str">
            <v>הפועל רעננה - מח' כדורגל (ע"ר)</v>
          </cell>
          <cell r="F604">
            <v>0</v>
          </cell>
          <cell r="G604">
            <v>2025</v>
          </cell>
          <cell r="H604">
            <v>45867</v>
          </cell>
          <cell r="I604">
            <v>136489</v>
          </cell>
          <cell r="J604" t="str">
            <v>מועד</v>
          </cell>
          <cell r="K604">
            <v>-136489</v>
          </cell>
          <cell r="L604">
            <v>46022</v>
          </cell>
          <cell r="M604">
            <v>18121</v>
          </cell>
          <cell r="N604" t="str">
            <v>לא מוקפא</v>
          </cell>
          <cell r="O604">
            <v>1000000</v>
          </cell>
          <cell r="P604">
            <v>900000</v>
          </cell>
        </row>
        <row r="605">
          <cell r="B605">
            <v>1001901888</v>
          </cell>
          <cell r="C605" t="str">
            <v>תמיכה שוטפת לשנת 2025</v>
          </cell>
          <cell r="D605">
            <v>580408607</v>
          </cell>
          <cell r="E605" t="str">
            <v>עמותת מ.ס בת- ים כדורגל 3002 )ע"ר(</v>
          </cell>
          <cell r="F605">
            <v>0</v>
          </cell>
          <cell r="G605">
            <v>2025</v>
          </cell>
          <cell r="H605">
            <v>45867</v>
          </cell>
          <cell r="I605">
            <v>57581</v>
          </cell>
          <cell r="J605" t="str">
            <v>מועד</v>
          </cell>
          <cell r="K605">
            <v>-57581</v>
          </cell>
          <cell r="L605">
            <v>46022</v>
          </cell>
          <cell r="M605">
            <v>18121</v>
          </cell>
          <cell r="N605" t="str">
            <v>לא מוקפא</v>
          </cell>
          <cell r="O605">
            <v>1000000</v>
          </cell>
          <cell r="P605">
            <v>900000</v>
          </cell>
        </row>
        <row r="606">
          <cell r="B606">
            <v>1001901961</v>
          </cell>
          <cell r="C606" t="str">
            <v>תמיכה שוטפת</v>
          </cell>
          <cell r="D606">
            <v>580356988</v>
          </cell>
          <cell r="E606" t="str">
            <v>עמותת הספורט במטה יהודה (ע"ר)</v>
          </cell>
          <cell r="F606">
            <v>0</v>
          </cell>
          <cell r="G606">
            <v>2025</v>
          </cell>
          <cell r="H606">
            <v>45867</v>
          </cell>
          <cell r="I606">
            <v>98491</v>
          </cell>
          <cell r="J606" t="str">
            <v>מועד</v>
          </cell>
          <cell r="K606">
            <v>-98491</v>
          </cell>
          <cell r="L606">
            <v>46022</v>
          </cell>
          <cell r="M606">
            <v>18121</v>
          </cell>
          <cell r="N606" t="str">
            <v>לא מוקפא</v>
          </cell>
          <cell r="O606">
            <v>340000</v>
          </cell>
          <cell r="P606">
            <v>300000</v>
          </cell>
        </row>
        <row r="607">
          <cell r="B607">
            <v>1001901963</v>
          </cell>
          <cell r="C607" t="str">
            <v>תמיכה שוטפת</v>
          </cell>
          <cell r="D607">
            <v>580444750</v>
          </cell>
          <cell r="E607" t="str">
            <v>פועלים באדום (ע"ר)</v>
          </cell>
          <cell r="F607">
            <v>0</v>
          </cell>
          <cell r="G607">
            <v>2025</v>
          </cell>
          <cell r="H607">
            <v>45867</v>
          </cell>
          <cell r="I607">
            <v>200469</v>
          </cell>
          <cell r="J607" t="str">
            <v>מועד</v>
          </cell>
          <cell r="K607">
            <v>-200469</v>
          </cell>
          <cell r="L607">
            <v>46022</v>
          </cell>
          <cell r="M607">
            <v>18121</v>
          </cell>
          <cell r="N607" t="str">
            <v>לא מוקפא</v>
          </cell>
          <cell r="O607">
            <v>8000000</v>
          </cell>
          <cell r="P607">
            <v>3000000</v>
          </cell>
        </row>
        <row r="608">
          <cell r="B608">
            <v>1001901964</v>
          </cell>
          <cell r="C608" t="str">
            <v>תמיכה שוטפת</v>
          </cell>
          <cell r="D608">
            <v>580332757</v>
          </cell>
          <cell r="E608" t="str">
            <v>הפועל אשדוד - טניס שולחן (ע"ר)</v>
          </cell>
          <cell r="F608">
            <v>0</v>
          </cell>
          <cell r="G608">
            <v>2025</v>
          </cell>
          <cell r="H608">
            <v>45867</v>
          </cell>
          <cell r="I608">
            <v>1152</v>
          </cell>
          <cell r="J608" t="str">
            <v>מועד</v>
          </cell>
          <cell r="K608">
            <v>-1152</v>
          </cell>
          <cell r="L608">
            <v>46022</v>
          </cell>
          <cell r="M608">
            <v>18121</v>
          </cell>
          <cell r="N608" t="str">
            <v>לא מוקפא</v>
          </cell>
          <cell r="O608">
            <v>420000</v>
          </cell>
          <cell r="P608">
            <v>120000</v>
          </cell>
        </row>
        <row r="609">
          <cell r="B609">
            <v>1001901966</v>
          </cell>
          <cell r="C609" t="str">
            <v>תמיכה שוטף אגודה 2025</v>
          </cell>
          <cell r="D609">
            <v>580530814</v>
          </cell>
          <cell r="E609" t="str">
            <v>עמותה לטיפוח הכדורסל והכדורגל 2010</v>
          </cell>
          <cell r="F609">
            <v>0</v>
          </cell>
          <cell r="G609">
            <v>2025</v>
          </cell>
          <cell r="H609">
            <v>45867</v>
          </cell>
          <cell r="I609">
            <v>193607</v>
          </cell>
          <cell r="J609" t="str">
            <v>מועד</v>
          </cell>
          <cell r="K609">
            <v>-193607</v>
          </cell>
          <cell r="L609">
            <v>46022</v>
          </cell>
          <cell r="M609">
            <v>18121</v>
          </cell>
          <cell r="N609" t="str">
            <v>לא מוקפא</v>
          </cell>
          <cell r="O609">
            <v>2000000</v>
          </cell>
          <cell r="P609">
            <v>1000000</v>
          </cell>
        </row>
        <row r="610">
          <cell r="B610">
            <v>1001901968</v>
          </cell>
          <cell r="C610" t="str">
            <v>פעילות שוטפת עמותת כוכב עולה 2025</v>
          </cell>
          <cell r="D610">
            <v>580458131</v>
          </cell>
          <cell r="E610" t="str">
            <v>כוכב עולה עמותה לקידום ספורט הכדורס</v>
          </cell>
          <cell r="F610">
            <v>0</v>
          </cell>
          <cell r="G610">
            <v>2025</v>
          </cell>
          <cell r="H610" t="str">
            <v/>
          </cell>
          <cell r="I610">
            <v>0</v>
          </cell>
          <cell r="J610" t="str">
            <v>מועד</v>
          </cell>
          <cell r="K610">
            <v>0</v>
          </cell>
          <cell r="L610">
            <v>46022</v>
          </cell>
          <cell r="M610">
            <v>18121</v>
          </cell>
          <cell r="N610" t="str">
            <v>לא מוקפא</v>
          </cell>
          <cell r="O610">
            <v>4920000</v>
          </cell>
          <cell r="P610">
            <v>500000</v>
          </cell>
        </row>
        <row r="611">
          <cell r="B611">
            <v>1001901969</v>
          </cell>
          <cell r="C611" t="str">
            <v>פעילות שוטםת</v>
          </cell>
          <cell r="D611">
            <v>515598449</v>
          </cell>
          <cell r="E611" t="str">
            <v>פועלי תל אביב אחזקות בע"מ</v>
          </cell>
          <cell r="F611">
            <v>0</v>
          </cell>
          <cell r="G611">
            <v>2025</v>
          </cell>
          <cell r="H611">
            <v>45867</v>
          </cell>
          <cell r="I611">
            <v>179142</v>
          </cell>
          <cell r="J611" t="str">
            <v>מועד</v>
          </cell>
          <cell r="K611">
            <v>-179142</v>
          </cell>
          <cell r="L611">
            <v>46022</v>
          </cell>
          <cell r="M611">
            <v>18124</v>
          </cell>
          <cell r="N611" t="str">
            <v>לא מוקפא</v>
          </cell>
          <cell r="O611">
            <v>50000000</v>
          </cell>
          <cell r="P611">
            <v>5000000</v>
          </cell>
        </row>
        <row r="612">
          <cell r="B612">
            <v>1001901981</v>
          </cell>
          <cell r="C612" t="str">
            <v>תמיכה שוטפת 2025</v>
          </cell>
          <cell r="D612">
            <v>580280899</v>
          </cell>
          <cell r="E612" t="str">
            <v>מועדון הקליעה הפועל כפר-סבא (ע"ר)</v>
          </cell>
          <cell r="F612">
            <v>0</v>
          </cell>
          <cell r="G612">
            <v>2025</v>
          </cell>
          <cell r="H612">
            <v>45867</v>
          </cell>
          <cell r="I612">
            <v>22460</v>
          </cell>
          <cell r="J612" t="str">
            <v>מועד</v>
          </cell>
          <cell r="K612">
            <v>-22460</v>
          </cell>
          <cell r="L612">
            <v>46022</v>
          </cell>
          <cell r="M612">
            <v>18121</v>
          </cell>
          <cell r="N612" t="str">
            <v>לא מוקפא</v>
          </cell>
          <cell r="O612">
            <v>200000</v>
          </cell>
          <cell r="P612">
            <v>40000</v>
          </cell>
        </row>
        <row r="613">
          <cell r="B613">
            <v>1001901982</v>
          </cell>
          <cell r="C613" t="str">
            <v>שוטף אגודות 2025</v>
          </cell>
          <cell r="D613">
            <v>580513158</v>
          </cell>
          <cell r="E613" t="str">
            <v>מרכז קהילתי רהט - מתנ"ס רהט )ע"ר(</v>
          </cell>
          <cell r="F613">
            <v>0</v>
          </cell>
          <cell r="G613">
            <v>2025</v>
          </cell>
          <cell r="H613">
            <v>45867</v>
          </cell>
          <cell r="I613">
            <v>8587</v>
          </cell>
          <cell r="J613" t="str">
            <v>מועד</v>
          </cell>
          <cell r="K613">
            <v>-8587</v>
          </cell>
          <cell r="L613">
            <v>46022</v>
          </cell>
          <cell r="M613">
            <v>18121</v>
          </cell>
          <cell r="N613" t="str">
            <v>לא מוקפא</v>
          </cell>
          <cell r="O613">
            <v>1000000</v>
          </cell>
          <cell r="P613">
            <v>500000</v>
          </cell>
        </row>
        <row r="614">
          <cell r="B614">
            <v>1001901986</v>
          </cell>
          <cell r="C614" t="str">
            <v>פעילות שוטפת 2025</v>
          </cell>
          <cell r="D614">
            <v>580317709</v>
          </cell>
          <cell r="E614" t="str">
            <v>"פליפר" עמותה לשחיה (ע"ר)</v>
          </cell>
          <cell r="F614">
            <v>0</v>
          </cell>
          <cell r="G614">
            <v>2025</v>
          </cell>
          <cell r="H614">
            <v>45867</v>
          </cell>
          <cell r="I614">
            <v>12056</v>
          </cell>
          <cell r="J614" t="str">
            <v>מועד</v>
          </cell>
          <cell r="K614">
            <v>-12056</v>
          </cell>
          <cell r="L614">
            <v>46022</v>
          </cell>
          <cell r="M614">
            <v>18121</v>
          </cell>
          <cell r="N614" t="str">
            <v>לא מוקפא</v>
          </cell>
          <cell r="O614">
            <v>990000</v>
          </cell>
          <cell r="P614">
            <v>40000</v>
          </cell>
        </row>
        <row r="615">
          <cell r="B615">
            <v>1001901988</v>
          </cell>
          <cell r="C615" t="str">
            <v>תמיכה שוטפת</v>
          </cell>
          <cell r="D615">
            <v>580438935</v>
          </cell>
          <cell r="E615" t="str">
            <v>מועדון כדורסל כדור הפלא - הפועל ראש</v>
          </cell>
          <cell r="F615">
            <v>0</v>
          </cell>
          <cell r="G615">
            <v>2025</v>
          </cell>
          <cell r="H615">
            <v>45867</v>
          </cell>
          <cell r="I615">
            <v>165277</v>
          </cell>
          <cell r="J615" t="str">
            <v>מועד</v>
          </cell>
          <cell r="K615">
            <v>-165277</v>
          </cell>
          <cell r="L615">
            <v>46022</v>
          </cell>
          <cell r="M615">
            <v>18121</v>
          </cell>
          <cell r="N615" t="str">
            <v>לא מוקפא</v>
          </cell>
          <cell r="O615">
            <v>3500000</v>
          </cell>
          <cell r="P615">
            <v>800000</v>
          </cell>
        </row>
        <row r="616">
          <cell r="B616">
            <v>1001901989</v>
          </cell>
          <cell r="C616" t="str">
            <v>פעילות שוטפת שנת 2025</v>
          </cell>
          <cell r="D616">
            <v>516675360</v>
          </cell>
          <cell r="E616" t="str">
            <v>גבעסול גלבוע ספורט בע"מ (חל"צ)</v>
          </cell>
          <cell r="F616">
            <v>0</v>
          </cell>
          <cell r="G616">
            <v>2025</v>
          </cell>
          <cell r="H616">
            <v>45867</v>
          </cell>
          <cell r="I616">
            <v>54994</v>
          </cell>
          <cell r="J616" t="str">
            <v>מועד</v>
          </cell>
          <cell r="K616">
            <v>-54994</v>
          </cell>
          <cell r="L616">
            <v>46022</v>
          </cell>
          <cell r="M616">
            <v>18121</v>
          </cell>
          <cell r="N616" t="str">
            <v>לא מוקפא</v>
          </cell>
          <cell r="O616">
            <v>10000000</v>
          </cell>
          <cell r="P616">
            <v>300000</v>
          </cell>
        </row>
        <row r="617">
          <cell r="B617">
            <v>1001902014</v>
          </cell>
          <cell r="C617" t="str">
            <v>שוטף 2025</v>
          </cell>
          <cell r="D617">
            <v>580689727</v>
          </cell>
          <cell r="E617" t="str">
            <v>המרכז להתעמלות ואקרובטיקה מכבי הוד</v>
          </cell>
          <cell r="F617">
            <v>0</v>
          </cell>
          <cell r="G617">
            <v>2025</v>
          </cell>
          <cell r="H617">
            <v>45867</v>
          </cell>
          <cell r="I617">
            <v>3884</v>
          </cell>
          <cell r="J617" t="str">
            <v>מועד</v>
          </cell>
          <cell r="K617">
            <v>-3884</v>
          </cell>
          <cell r="L617">
            <v>46022</v>
          </cell>
          <cell r="M617">
            <v>18121</v>
          </cell>
          <cell r="N617" t="str">
            <v>לא מוקפא</v>
          </cell>
          <cell r="O617">
            <v>500000</v>
          </cell>
          <cell r="P617">
            <v>300000</v>
          </cell>
        </row>
        <row r="618">
          <cell r="B618">
            <v>1001902016</v>
          </cell>
          <cell r="C618" t="str">
            <v>בקשת תמיכה - שוטף לשנת 2025</v>
          </cell>
          <cell r="D618">
            <v>580297984</v>
          </cell>
          <cell r="E618" t="str">
            <v>מיטב קידום תרבות הספורט צהלה - תל א</v>
          </cell>
          <cell r="F618">
            <v>0</v>
          </cell>
          <cell r="G618">
            <v>2025</v>
          </cell>
          <cell r="H618">
            <v>45867</v>
          </cell>
          <cell r="I618">
            <v>50269</v>
          </cell>
          <cell r="J618" t="str">
            <v>מועד</v>
          </cell>
          <cell r="K618">
            <v>-50269</v>
          </cell>
          <cell r="L618">
            <v>46022</v>
          </cell>
          <cell r="M618">
            <v>18121</v>
          </cell>
          <cell r="N618" t="str">
            <v>לא מוקפא</v>
          </cell>
          <cell r="O618">
            <v>550000</v>
          </cell>
          <cell r="P618">
            <v>300000</v>
          </cell>
        </row>
        <row r="619">
          <cell r="B619">
            <v>1001902019</v>
          </cell>
          <cell r="C619" t="str">
            <v>שוטף 2025</v>
          </cell>
          <cell r="D619">
            <v>580542421</v>
          </cell>
          <cell r="E619" t="str">
            <v>אטיוד - עמותה לקידום ענף השחמט בגוש</v>
          </cell>
          <cell r="F619">
            <v>0</v>
          </cell>
          <cell r="G619">
            <v>2025</v>
          </cell>
          <cell r="H619">
            <v>45867</v>
          </cell>
          <cell r="I619">
            <v>39365</v>
          </cell>
          <cell r="J619" t="str">
            <v>מועד</v>
          </cell>
          <cell r="K619">
            <v>-39365</v>
          </cell>
          <cell r="L619">
            <v>46022</v>
          </cell>
          <cell r="M619">
            <v>18121</v>
          </cell>
          <cell r="N619" t="str">
            <v>לא מוקפא</v>
          </cell>
          <cell r="O619">
            <v>2000000</v>
          </cell>
          <cell r="P619">
            <v>500000</v>
          </cell>
        </row>
        <row r="620">
          <cell r="B620">
            <v>1001902031</v>
          </cell>
          <cell r="C620" t="str">
            <v>שוטף 2025</v>
          </cell>
          <cell r="D620">
            <v>580515021</v>
          </cell>
          <cell r="E620" t="str">
            <v>לוחמי הטאקוונדו כפר סבא (ע"ר)</v>
          </cell>
          <cell r="F620">
            <v>0</v>
          </cell>
          <cell r="G620">
            <v>2025</v>
          </cell>
          <cell r="H620">
            <v>45795</v>
          </cell>
          <cell r="I620">
            <v>1087</v>
          </cell>
          <cell r="J620" t="str">
            <v>מועד</v>
          </cell>
          <cell r="K620">
            <v>-1087</v>
          </cell>
          <cell r="L620">
            <v>46022</v>
          </cell>
          <cell r="M620">
            <v>18121</v>
          </cell>
          <cell r="N620" t="str">
            <v>לא מוקפא</v>
          </cell>
          <cell r="O620">
            <v>1500000</v>
          </cell>
          <cell r="P620">
            <v>800000</v>
          </cell>
        </row>
        <row r="621">
          <cell r="B621">
            <v>1001902032</v>
          </cell>
          <cell r="C621" t="str">
            <v>פעילות שוטפת 2025</v>
          </cell>
          <cell r="D621">
            <v>580538494</v>
          </cell>
          <cell r="E621" t="str">
            <v>מעוז אומנויות לחימה (ע"ר)</v>
          </cell>
          <cell r="F621">
            <v>0</v>
          </cell>
          <cell r="G621">
            <v>2025</v>
          </cell>
          <cell r="H621">
            <v>45867</v>
          </cell>
          <cell r="I621">
            <v>73299</v>
          </cell>
          <cell r="J621" t="str">
            <v>מועד</v>
          </cell>
          <cell r="K621">
            <v>-73299</v>
          </cell>
          <cell r="L621">
            <v>46022</v>
          </cell>
          <cell r="M621">
            <v>18121</v>
          </cell>
          <cell r="N621" t="str">
            <v>לא מוקפא</v>
          </cell>
          <cell r="O621">
            <v>820000</v>
          </cell>
          <cell r="P621">
            <v>400000</v>
          </cell>
        </row>
        <row r="622">
          <cell r="B622">
            <v>1001902033</v>
          </cell>
          <cell r="C622" t="str">
            <v>שוטף 2025</v>
          </cell>
          <cell r="D622">
            <v>580718963</v>
          </cell>
          <cell r="E622" t="str">
            <v>מכבי לקידום האתלטיקה בפתח תקווה והס</v>
          </cell>
          <cell r="F622">
            <v>0</v>
          </cell>
          <cell r="G622">
            <v>2025</v>
          </cell>
          <cell r="H622">
            <v>45867</v>
          </cell>
          <cell r="I622">
            <v>5455</v>
          </cell>
          <cell r="J622" t="str">
            <v>מועד</v>
          </cell>
          <cell r="K622">
            <v>-5455</v>
          </cell>
          <cell r="L622">
            <v>46022</v>
          </cell>
          <cell r="M622">
            <v>18121</v>
          </cell>
          <cell r="N622" t="str">
            <v>לא מוקפא</v>
          </cell>
          <cell r="O622">
            <v>400000</v>
          </cell>
          <cell r="P622">
            <v>100000</v>
          </cell>
        </row>
        <row r="623">
          <cell r="B623">
            <v>1001902034</v>
          </cell>
          <cell r="C623" t="str">
            <v>שוטף 2025</v>
          </cell>
          <cell r="D623">
            <v>580462240</v>
          </cell>
          <cell r="E623" t="str">
            <v>מכבי - מועדון התעמלות בקעת אונו (ע"</v>
          </cell>
          <cell r="F623">
            <v>0</v>
          </cell>
          <cell r="G623">
            <v>2025</v>
          </cell>
          <cell r="H623">
            <v>45867</v>
          </cell>
          <cell r="I623">
            <v>31175</v>
          </cell>
          <cell r="J623" t="str">
            <v>מועד</v>
          </cell>
          <cell r="K623">
            <v>-31175</v>
          </cell>
          <cell r="L623">
            <v>46022</v>
          </cell>
          <cell r="M623">
            <v>18121</v>
          </cell>
          <cell r="N623" t="str">
            <v>לא מוקפא</v>
          </cell>
          <cell r="O623">
            <v>800000</v>
          </cell>
          <cell r="P623">
            <v>500000</v>
          </cell>
        </row>
        <row r="624">
          <cell r="B624">
            <v>1001902035</v>
          </cell>
          <cell r="C624" t="str">
            <v>פעילות שוטפת לפיד 2025</v>
          </cell>
          <cell r="D624">
            <v>580530376</v>
          </cell>
          <cell r="E624" t="str">
            <v>לפיד ראשון (ע"ר)</v>
          </cell>
          <cell r="F624">
            <v>0</v>
          </cell>
          <cell r="G624">
            <v>2025</v>
          </cell>
          <cell r="H624">
            <v>45867</v>
          </cell>
          <cell r="I624">
            <v>30090</v>
          </cell>
          <cell r="J624" t="str">
            <v>מועד</v>
          </cell>
          <cell r="K624">
            <v>-30090</v>
          </cell>
          <cell r="L624">
            <v>46022</v>
          </cell>
          <cell r="M624">
            <v>18121</v>
          </cell>
          <cell r="N624" t="str">
            <v>לא מוקפא</v>
          </cell>
          <cell r="O624">
            <v>300000</v>
          </cell>
          <cell r="P624">
            <v>200000</v>
          </cell>
        </row>
        <row r="625">
          <cell r="B625">
            <v>1001902036</v>
          </cell>
          <cell r="C625" t="str">
            <v>שוטף 2025</v>
          </cell>
          <cell r="D625">
            <v>580436061</v>
          </cell>
          <cell r="E625" t="str">
            <v>מכבי בת ים להאבקות )ע"ר(</v>
          </cell>
          <cell r="F625">
            <v>0</v>
          </cell>
          <cell r="G625">
            <v>2025</v>
          </cell>
          <cell r="H625" t="str">
            <v/>
          </cell>
          <cell r="I625">
            <v>0</v>
          </cell>
          <cell r="J625" t="str">
            <v>מועד</v>
          </cell>
          <cell r="K625">
            <v>0</v>
          </cell>
          <cell r="L625">
            <v>46022</v>
          </cell>
          <cell r="M625">
            <v>18121</v>
          </cell>
          <cell r="N625" t="str">
            <v>לא מוקפא</v>
          </cell>
          <cell r="O625">
            <v>350000</v>
          </cell>
          <cell r="P625">
            <v>250000</v>
          </cell>
        </row>
        <row r="626">
          <cell r="B626">
            <v>1001902100</v>
          </cell>
          <cell r="C626" t="str">
            <v>שוטף 2025</v>
          </cell>
          <cell r="D626">
            <v>580549558</v>
          </cell>
          <cell r="E626" t="str">
            <v>עמותה לפיתוח ספורטאים בישראל )ע"ר(</v>
          </cell>
          <cell r="F626">
            <v>0</v>
          </cell>
          <cell r="G626">
            <v>2025</v>
          </cell>
          <cell r="H626">
            <v>45867</v>
          </cell>
          <cell r="I626">
            <v>38108</v>
          </cell>
          <cell r="J626" t="str">
            <v>מועד</v>
          </cell>
          <cell r="K626">
            <v>-38108</v>
          </cell>
          <cell r="L626">
            <v>46022</v>
          </cell>
          <cell r="M626">
            <v>18121</v>
          </cell>
          <cell r="N626" t="str">
            <v>לא מוקפא</v>
          </cell>
          <cell r="O626">
            <v>1000000</v>
          </cell>
          <cell r="P626">
            <v>750000</v>
          </cell>
        </row>
        <row r="627">
          <cell r="B627">
            <v>1001902103</v>
          </cell>
          <cell r="C627" t="str">
            <v>שוטף 2025</v>
          </cell>
          <cell r="D627">
            <v>580419216</v>
          </cell>
          <cell r="E627" t="str">
            <v>מכבי שהם זה בטבע שלי (ע"ר)</v>
          </cell>
          <cell r="F627">
            <v>0</v>
          </cell>
          <cell r="G627">
            <v>2025</v>
          </cell>
          <cell r="H627">
            <v>45867</v>
          </cell>
          <cell r="I627">
            <v>46066</v>
          </cell>
          <cell r="J627" t="str">
            <v>מועד</v>
          </cell>
          <cell r="K627">
            <v>-46066</v>
          </cell>
          <cell r="L627">
            <v>46022</v>
          </cell>
          <cell r="M627">
            <v>18121</v>
          </cell>
          <cell r="N627" t="str">
            <v>לא מוקפא</v>
          </cell>
          <cell r="O627">
            <v>600000</v>
          </cell>
          <cell r="P627">
            <v>200000</v>
          </cell>
        </row>
        <row r="628">
          <cell r="B628">
            <v>1001902104</v>
          </cell>
          <cell r="C628" t="str">
            <v>ניהול וקידום המועדון לטובת שחקנים ושחקני</v>
          </cell>
          <cell r="D628">
            <v>580215861</v>
          </cell>
          <cell r="E628" t="str">
            <v>מועדון כדוריד 1972 חולון (ע"ר)</v>
          </cell>
          <cell r="F628">
            <v>0</v>
          </cell>
          <cell r="G628">
            <v>2025</v>
          </cell>
          <cell r="H628">
            <v>45867</v>
          </cell>
          <cell r="I628">
            <v>252881</v>
          </cell>
          <cell r="J628" t="str">
            <v>מועד</v>
          </cell>
          <cell r="K628">
            <v>-252881</v>
          </cell>
          <cell r="L628">
            <v>46022</v>
          </cell>
          <cell r="M628">
            <v>18121</v>
          </cell>
          <cell r="N628" t="str">
            <v>לא מוקפא</v>
          </cell>
          <cell r="O628">
            <v>5000000</v>
          </cell>
          <cell r="P628">
            <v>1500000</v>
          </cell>
        </row>
        <row r="629">
          <cell r="B629">
            <v>1001902108</v>
          </cell>
          <cell r="C629" t="str">
            <v>תמיכה באגודת ספורט בבית אל</v>
          </cell>
          <cell r="D629">
            <v>580395275</v>
          </cell>
          <cell r="E629" t="str">
            <v>מרכז קהילתי בית אל (ע"ר)</v>
          </cell>
          <cell r="F629">
            <v>0</v>
          </cell>
          <cell r="G629">
            <v>2025</v>
          </cell>
          <cell r="H629">
            <v>45867</v>
          </cell>
          <cell r="I629">
            <v>21250</v>
          </cell>
          <cell r="J629" t="str">
            <v>מועד</v>
          </cell>
          <cell r="K629">
            <v>-21250</v>
          </cell>
          <cell r="L629">
            <v>46022</v>
          </cell>
          <cell r="M629">
            <v>18121</v>
          </cell>
          <cell r="N629" t="str">
            <v>לא מוקפא</v>
          </cell>
          <cell r="O629">
            <v>200000</v>
          </cell>
          <cell r="P629">
            <v>100000</v>
          </cell>
        </row>
        <row r="630">
          <cell r="B630">
            <v>1001902134</v>
          </cell>
          <cell r="C630" t="str">
            <v>פעילות שוטפת 2025</v>
          </cell>
          <cell r="D630">
            <v>580520559</v>
          </cell>
          <cell r="E630" t="str">
            <v>עמותת הפועל פ"ת - כדור יד גברים (ע"</v>
          </cell>
          <cell r="F630">
            <v>0</v>
          </cell>
          <cell r="G630">
            <v>2025</v>
          </cell>
          <cell r="H630">
            <v>45867</v>
          </cell>
          <cell r="I630">
            <v>40902</v>
          </cell>
          <cell r="J630" t="str">
            <v>מועד</v>
          </cell>
          <cell r="K630">
            <v>-40902</v>
          </cell>
          <cell r="L630">
            <v>46022</v>
          </cell>
          <cell r="M630">
            <v>18121</v>
          </cell>
          <cell r="N630" t="str">
            <v>לא מוקפא</v>
          </cell>
          <cell r="O630">
            <v>1010000</v>
          </cell>
          <cell r="P630">
            <v>200000</v>
          </cell>
        </row>
        <row r="631">
          <cell r="B631">
            <v>1001902138</v>
          </cell>
          <cell r="C631" t="str">
            <v>פעילות שוטפת 2025</v>
          </cell>
          <cell r="D631">
            <v>580492965</v>
          </cell>
          <cell r="E631" t="str">
            <v>העמותה לקידום הספורט ההישגי סביון (</v>
          </cell>
          <cell r="F631">
            <v>0</v>
          </cell>
          <cell r="G631">
            <v>2025</v>
          </cell>
          <cell r="H631">
            <v>45867</v>
          </cell>
          <cell r="I631">
            <v>62220</v>
          </cell>
          <cell r="J631" t="str">
            <v>מועד</v>
          </cell>
          <cell r="K631">
            <v>-62220</v>
          </cell>
          <cell r="L631">
            <v>46022</v>
          </cell>
          <cell r="M631">
            <v>18121</v>
          </cell>
          <cell r="N631" t="str">
            <v>לא מוקפא</v>
          </cell>
          <cell r="O631">
            <v>220000</v>
          </cell>
          <cell r="P631">
            <v>120000</v>
          </cell>
        </row>
        <row r="632">
          <cell r="B632">
            <v>1001902150</v>
          </cell>
          <cell r="C632" t="str">
            <v>תמיכה שוטפת לשנת 2025</v>
          </cell>
          <cell r="D632">
            <v>580297638</v>
          </cell>
          <cell r="E632" t="str">
            <v>הפועל ת"א - עמותת מחלקת ההתעמלות (ע</v>
          </cell>
          <cell r="F632">
            <v>0</v>
          </cell>
          <cell r="G632">
            <v>2025</v>
          </cell>
          <cell r="H632">
            <v>45867</v>
          </cell>
          <cell r="I632">
            <v>32250</v>
          </cell>
          <cell r="J632" t="str">
            <v>מועד</v>
          </cell>
          <cell r="K632">
            <v>-32250</v>
          </cell>
          <cell r="L632">
            <v>46022</v>
          </cell>
          <cell r="M632">
            <v>18121</v>
          </cell>
          <cell r="N632" t="str">
            <v>לא מוקפא</v>
          </cell>
          <cell r="O632">
            <v>500000</v>
          </cell>
          <cell r="P632">
            <v>200000</v>
          </cell>
        </row>
        <row r="633">
          <cell r="B633">
            <v>1001902152</v>
          </cell>
          <cell r="C633" t="str">
            <v>תמיכה שוטפת 2025 העמותה לקידום הספורט הה</v>
          </cell>
          <cell r="D633">
            <v>580550432</v>
          </cell>
          <cell r="E633" t="str">
            <v>העמותה לקידום הספורט ההישגי בנהריה</v>
          </cell>
          <cell r="F633">
            <v>0</v>
          </cell>
          <cell r="G633">
            <v>2025</v>
          </cell>
          <cell r="H633">
            <v>45867</v>
          </cell>
          <cell r="I633">
            <v>19676</v>
          </cell>
          <cell r="J633" t="str">
            <v>מועד</v>
          </cell>
          <cell r="K633">
            <v>-19676</v>
          </cell>
          <cell r="L633">
            <v>46022</v>
          </cell>
          <cell r="M633">
            <v>18121</v>
          </cell>
          <cell r="N633" t="str">
            <v>לא מוקפא</v>
          </cell>
          <cell r="O633">
            <v>6070000</v>
          </cell>
          <cell r="P633">
            <v>320000</v>
          </cell>
        </row>
        <row r="634">
          <cell r="B634">
            <v>1001902156</v>
          </cell>
          <cell r="C634" t="str">
            <v>פעילות שוטפת 2025</v>
          </cell>
          <cell r="D634">
            <v>580366946</v>
          </cell>
          <cell r="E634" t="str">
            <v>העמותה לקידום הספורט בחבל בני שמעון</v>
          </cell>
          <cell r="F634">
            <v>0</v>
          </cell>
          <cell r="G634">
            <v>2025</v>
          </cell>
          <cell r="H634">
            <v>45867</v>
          </cell>
          <cell r="I634">
            <v>51573</v>
          </cell>
          <cell r="J634" t="str">
            <v>מועד</v>
          </cell>
          <cell r="K634">
            <v>-51573</v>
          </cell>
          <cell r="L634">
            <v>46022</v>
          </cell>
          <cell r="M634">
            <v>18121</v>
          </cell>
          <cell r="N634" t="str">
            <v>לא מוקפא</v>
          </cell>
          <cell r="O634">
            <v>200000</v>
          </cell>
          <cell r="P634">
            <v>200000</v>
          </cell>
        </row>
        <row r="635">
          <cell r="B635">
            <v>1001902157</v>
          </cell>
          <cell r="C635" t="str">
            <v>תמיכה באגודות ספורט - חיפה 2025</v>
          </cell>
          <cell r="D635">
            <v>514713197</v>
          </cell>
          <cell r="E635" t="str">
            <v>חברה לקידום וטיפוח הטניס בחיפה (חל"</v>
          </cell>
          <cell r="F635">
            <v>0</v>
          </cell>
          <cell r="G635">
            <v>2025</v>
          </cell>
          <cell r="H635">
            <v>45867</v>
          </cell>
          <cell r="I635">
            <v>33658</v>
          </cell>
          <cell r="J635" t="str">
            <v>מועד</v>
          </cell>
          <cell r="K635">
            <v>-33658</v>
          </cell>
          <cell r="L635">
            <v>46022</v>
          </cell>
          <cell r="M635">
            <v>18121</v>
          </cell>
          <cell r="N635" t="str">
            <v>לא מוקפא</v>
          </cell>
          <cell r="O635">
            <v>1550000</v>
          </cell>
          <cell r="P635">
            <v>500000</v>
          </cell>
        </row>
        <row r="636">
          <cell r="B636">
            <v>1001902159</v>
          </cell>
          <cell r="C636" t="str">
            <v>בקשת תמיכה שוטפת לשנת 2025</v>
          </cell>
          <cell r="D636">
            <v>580315992</v>
          </cell>
          <cell r="E636" t="str">
            <v>מיטב קידום תרבות הספורט אשדוד מרכז</v>
          </cell>
          <cell r="F636">
            <v>0</v>
          </cell>
          <cell r="G636">
            <v>2025</v>
          </cell>
          <cell r="H636">
            <v>45867</v>
          </cell>
          <cell r="I636">
            <v>21335</v>
          </cell>
          <cell r="J636" t="str">
            <v>מועד</v>
          </cell>
          <cell r="K636">
            <v>-21335</v>
          </cell>
          <cell r="L636">
            <v>46022</v>
          </cell>
          <cell r="M636">
            <v>18121</v>
          </cell>
          <cell r="N636" t="str">
            <v>לא מוקפא</v>
          </cell>
          <cell r="O636">
            <v>340000</v>
          </cell>
          <cell r="P636">
            <v>200000</v>
          </cell>
        </row>
        <row r="637">
          <cell r="B637">
            <v>1001902170</v>
          </cell>
          <cell r="C637" t="str">
            <v>פעילות שוטפת 2025</v>
          </cell>
          <cell r="D637">
            <v>580529063</v>
          </cell>
          <cell r="E637" t="str">
            <v>העמותה לקידום הספורט בתחום המועצה ה</v>
          </cell>
          <cell r="F637">
            <v>0</v>
          </cell>
          <cell r="G637">
            <v>2025</v>
          </cell>
          <cell r="H637">
            <v>45867</v>
          </cell>
          <cell r="I637">
            <v>92181</v>
          </cell>
          <cell r="J637" t="str">
            <v>מועד</v>
          </cell>
          <cell r="K637">
            <v>-92181</v>
          </cell>
          <cell r="L637">
            <v>46022</v>
          </cell>
          <cell r="M637">
            <v>18121</v>
          </cell>
          <cell r="N637" t="str">
            <v>לא מוקפא</v>
          </cell>
          <cell r="O637">
            <v>800000</v>
          </cell>
          <cell r="P637">
            <v>600000</v>
          </cell>
        </row>
        <row r="638">
          <cell r="B638">
            <v>1001902173</v>
          </cell>
          <cell r="C638" t="str">
            <v>עירוני מודיעין - העמותה העירונית לספורט</v>
          </cell>
          <cell r="D638">
            <v>580497048</v>
          </cell>
          <cell r="E638" t="str">
            <v>עירוני מודיעין - העמותה העירונית לס</v>
          </cell>
          <cell r="F638">
            <v>0</v>
          </cell>
          <cell r="G638">
            <v>2025</v>
          </cell>
          <cell r="H638">
            <v>45867</v>
          </cell>
          <cell r="I638">
            <v>398207</v>
          </cell>
          <cell r="J638" t="str">
            <v>מועד</v>
          </cell>
          <cell r="K638">
            <v>-398207</v>
          </cell>
          <cell r="L638">
            <v>46022</v>
          </cell>
          <cell r="M638">
            <v>18121</v>
          </cell>
          <cell r="N638" t="str">
            <v>לא מוקפא</v>
          </cell>
          <cell r="O638">
            <v>8200000</v>
          </cell>
          <cell r="P638">
            <v>1500000</v>
          </cell>
        </row>
        <row r="639">
          <cell r="B639">
            <v>1001902190</v>
          </cell>
          <cell r="C639" t="str">
            <v>בקשת תמיכה שוטפת לשנת 2025</v>
          </cell>
          <cell r="D639">
            <v>580315935</v>
          </cell>
          <cell r="E639" t="str">
            <v>"מיטב לקידום תרבות הספורט - בת - ים</v>
          </cell>
          <cell r="F639">
            <v>0</v>
          </cell>
          <cell r="G639">
            <v>2025</v>
          </cell>
          <cell r="H639">
            <v>45867</v>
          </cell>
          <cell r="I639">
            <v>87019</v>
          </cell>
          <cell r="J639" t="str">
            <v>מועד</v>
          </cell>
          <cell r="K639">
            <v>-87019</v>
          </cell>
          <cell r="L639">
            <v>46022</v>
          </cell>
          <cell r="M639">
            <v>18121</v>
          </cell>
          <cell r="N639" t="str">
            <v>לא מוקפא</v>
          </cell>
          <cell r="O639">
            <v>410000</v>
          </cell>
          <cell r="P639">
            <v>300000</v>
          </cell>
        </row>
        <row r="640">
          <cell r="B640">
            <v>1001902193</v>
          </cell>
          <cell r="C640" t="str">
            <v>פעילות שוטפת</v>
          </cell>
          <cell r="D640">
            <v>580691293</v>
          </cell>
          <cell r="E640" t="str">
            <v>עמותת ספורט (כדורסל, ג'יוג'טסו ברזי</v>
          </cell>
          <cell r="F640">
            <v>0</v>
          </cell>
          <cell r="G640">
            <v>2025</v>
          </cell>
          <cell r="H640">
            <v>45867</v>
          </cell>
          <cell r="I640">
            <v>36892</v>
          </cell>
          <cell r="J640" t="str">
            <v>מועד</v>
          </cell>
          <cell r="K640">
            <v>-36892</v>
          </cell>
          <cell r="L640">
            <v>46022</v>
          </cell>
          <cell r="M640">
            <v>18121</v>
          </cell>
          <cell r="N640" t="str">
            <v>לא מוקפא</v>
          </cell>
          <cell r="O640">
            <v>435000</v>
          </cell>
          <cell r="P640">
            <v>270000</v>
          </cell>
        </row>
        <row r="641">
          <cell r="B641">
            <v>1001902226</v>
          </cell>
          <cell r="C641" t="str">
            <v>פעילות שוטפת 2025</v>
          </cell>
          <cell r="D641">
            <v>515010916</v>
          </cell>
          <cell r="E641" t="str">
            <v>ש.ש מועדוני כדורגל כפר סבא בע"מ (חל</v>
          </cell>
          <cell r="F641">
            <v>0</v>
          </cell>
          <cell r="G641">
            <v>2025</v>
          </cell>
          <cell r="H641">
            <v>45867</v>
          </cell>
          <cell r="I641">
            <v>83173</v>
          </cell>
          <cell r="J641" t="str">
            <v>מועד</v>
          </cell>
          <cell r="K641">
            <v>-83173</v>
          </cell>
          <cell r="L641">
            <v>46022</v>
          </cell>
          <cell r="M641">
            <v>18121</v>
          </cell>
          <cell r="N641" t="str">
            <v>לא מוקפא</v>
          </cell>
          <cell r="O641">
            <v>1000000</v>
          </cell>
          <cell r="P641">
            <v>400000</v>
          </cell>
        </row>
        <row r="642">
          <cell r="B642">
            <v>1001902227</v>
          </cell>
          <cell r="C642" t="str">
            <v>פעילות שוטפת 2025</v>
          </cell>
          <cell r="D642">
            <v>580459287</v>
          </cell>
          <cell r="E642" t="str">
            <v>עמותה לקידום הספורט הצ'רקסי בישראל</v>
          </cell>
          <cell r="F642">
            <v>0</v>
          </cell>
          <cell r="G642">
            <v>2025</v>
          </cell>
          <cell r="H642">
            <v>45867</v>
          </cell>
          <cell r="I642">
            <v>103557</v>
          </cell>
          <cell r="J642" t="str">
            <v>מועד</v>
          </cell>
          <cell r="K642">
            <v>-103557</v>
          </cell>
          <cell r="L642">
            <v>46022</v>
          </cell>
          <cell r="M642">
            <v>18121</v>
          </cell>
          <cell r="N642" t="str">
            <v>לא מוקפא</v>
          </cell>
          <cell r="O642">
            <v>1000000</v>
          </cell>
          <cell r="P642">
            <v>600000</v>
          </cell>
        </row>
        <row r="643">
          <cell r="B643">
            <v>1001902280</v>
          </cell>
          <cell r="C643" t="str">
            <v>פעילות שוטפת טנ"ש בית"ר מיכה ראשל"צ 2025</v>
          </cell>
          <cell r="D643">
            <v>580197150</v>
          </cell>
          <cell r="E643" t="str">
            <v>בית"ר מיכה ראשל"צ (ע"ר)</v>
          </cell>
          <cell r="F643">
            <v>0</v>
          </cell>
          <cell r="G643">
            <v>2025</v>
          </cell>
          <cell r="H643">
            <v>45867</v>
          </cell>
          <cell r="I643">
            <v>17347</v>
          </cell>
          <cell r="J643" t="str">
            <v>מועד</v>
          </cell>
          <cell r="K643">
            <v>-17347</v>
          </cell>
          <cell r="L643">
            <v>46022</v>
          </cell>
          <cell r="M643">
            <v>18121</v>
          </cell>
          <cell r="N643" t="str">
            <v>לא מוקפא</v>
          </cell>
          <cell r="O643">
            <v>200000</v>
          </cell>
          <cell r="P643">
            <v>100000</v>
          </cell>
        </row>
        <row r="644">
          <cell r="B644">
            <v>1001902289</v>
          </cell>
          <cell r="C644" t="str">
            <v>מ.ס ראשון- 2025</v>
          </cell>
          <cell r="D644">
            <v>580476703</v>
          </cell>
          <cell r="E644" t="str">
            <v>מועדון ספורט "אלפא ביתא" ראשל"צ (ע"</v>
          </cell>
          <cell r="F644">
            <v>0</v>
          </cell>
          <cell r="G644">
            <v>2025</v>
          </cell>
          <cell r="H644">
            <v>45867</v>
          </cell>
          <cell r="I644">
            <v>18127</v>
          </cell>
          <cell r="J644" t="str">
            <v>מועד</v>
          </cell>
          <cell r="K644">
            <v>-18127</v>
          </cell>
          <cell r="L644">
            <v>46022</v>
          </cell>
          <cell r="M644">
            <v>18121</v>
          </cell>
          <cell r="N644" t="str">
            <v>לא מוקפא</v>
          </cell>
          <cell r="O644">
            <v>1320000</v>
          </cell>
          <cell r="P644">
            <v>250000</v>
          </cell>
        </row>
        <row r="645">
          <cell r="B645">
            <v>1001902291</v>
          </cell>
          <cell r="C645" t="str">
            <v>בקשת תמיכה שוטפת לשנת 2025</v>
          </cell>
          <cell r="D645">
            <v>580299485</v>
          </cell>
          <cell r="E645" t="str">
            <v>מיטב לקידום תרבות הספורט - מודיעין</v>
          </cell>
          <cell r="F645">
            <v>0</v>
          </cell>
          <cell r="G645">
            <v>2025</v>
          </cell>
          <cell r="H645">
            <v>45867</v>
          </cell>
          <cell r="I645">
            <v>80411</v>
          </cell>
          <cell r="J645" t="str">
            <v>מועד</v>
          </cell>
          <cell r="K645">
            <v>-80411</v>
          </cell>
          <cell r="L645">
            <v>46022</v>
          </cell>
          <cell r="M645">
            <v>18121</v>
          </cell>
          <cell r="N645" t="str">
            <v>לא מוקפא</v>
          </cell>
          <cell r="O645">
            <v>475000</v>
          </cell>
          <cell r="P645">
            <v>300000</v>
          </cell>
        </row>
        <row r="646">
          <cell r="B646">
            <v>1001902292</v>
          </cell>
          <cell r="C646" t="str">
            <v>בקשת תמיכה שוטפת לשנת 2025</v>
          </cell>
          <cell r="D646">
            <v>580315927</v>
          </cell>
          <cell r="E646" t="str">
            <v>מיטב לקידום תרבות הספורט - רחובות (</v>
          </cell>
          <cell r="F646">
            <v>0</v>
          </cell>
          <cell r="G646">
            <v>2025</v>
          </cell>
          <cell r="H646">
            <v>45867</v>
          </cell>
          <cell r="I646">
            <v>16512</v>
          </cell>
          <cell r="J646" t="str">
            <v>מועד</v>
          </cell>
          <cell r="K646">
            <v>-16512</v>
          </cell>
          <cell r="L646">
            <v>46022</v>
          </cell>
          <cell r="M646">
            <v>18121</v>
          </cell>
          <cell r="N646" t="str">
            <v>לא מוקפא</v>
          </cell>
          <cell r="O646">
            <v>405000</v>
          </cell>
          <cell r="P646">
            <v>250000</v>
          </cell>
        </row>
        <row r="647">
          <cell r="B647">
            <v>1001902293</v>
          </cell>
          <cell r="C647" t="str">
            <v>פעילות שוטפת תמיכה אגודות ספורט 2025</v>
          </cell>
          <cell r="D647">
            <v>580578250</v>
          </cell>
          <cell r="E647" t="str">
            <v>העמותה לפיתוח הכדורעף בירושלים וסבי</v>
          </cell>
          <cell r="F647">
            <v>0</v>
          </cell>
          <cell r="G647">
            <v>2025</v>
          </cell>
          <cell r="H647">
            <v>45867</v>
          </cell>
          <cell r="I647">
            <v>195616</v>
          </cell>
          <cell r="J647" t="str">
            <v>מועד</v>
          </cell>
          <cell r="K647">
            <v>-195616</v>
          </cell>
          <cell r="L647">
            <v>46022</v>
          </cell>
          <cell r="M647">
            <v>18121</v>
          </cell>
          <cell r="N647" t="str">
            <v>לא מוקפא</v>
          </cell>
          <cell r="O647">
            <v>1750000</v>
          </cell>
          <cell r="P647">
            <v>1000000</v>
          </cell>
        </row>
        <row r="648">
          <cell r="B648">
            <v>1001902297</v>
          </cell>
          <cell r="C648" t="str">
            <v>בקשת תמיכה שוטפת לשנת 2025</v>
          </cell>
          <cell r="D648">
            <v>580315893</v>
          </cell>
          <cell r="E648" t="str">
            <v>מיטב לקידום תרבות הספורט - אילת (ע"</v>
          </cell>
          <cell r="F648">
            <v>0</v>
          </cell>
          <cell r="G648">
            <v>2025</v>
          </cell>
          <cell r="H648">
            <v>45867</v>
          </cell>
          <cell r="I648">
            <v>49519</v>
          </cell>
          <cell r="J648" t="str">
            <v>מועד</v>
          </cell>
          <cell r="K648">
            <v>-49519</v>
          </cell>
          <cell r="L648">
            <v>46022</v>
          </cell>
          <cell r="M648">
            <v>18121</v>
          </cell>
          <cell r="N648" t="str">
            <v>לא מוקפא</v>
          </cell>
          <cell r="O648">
            <v>475000</v>
          </cell>
          <cell r="P648">
            <v>250000</v>
          </cell>
        </row>
        <row r="649">
          <cell r="B649">
            <v>1001902298</v>
          </cell>
          <cell r="C649" t="str">
            <v>בקשת תמיכה שוטפת לשנת 2025</v>
          </cell>
          <cell r="D649">
            <v>580315901</v>
          </cell>
          <cell r="E649" t="str">
            <v>מיטב - לקידום תרבות הספורט באר-שבע</v>
          </cell>
          <cell r="F649">
            <v>0</v>
          </cell>
          <cell r="G649">
            <v>2025</v>
          </cell>
          <cell r="H649">
            <v>45795</v>
          </cell>
          <cell r="I649">
            <v>1149</v>
          </cell>
          <cell r="J649" t="str">
            <v>מועד</v>
          </cell>
          <cell r="K649">
            <v>-1149</v>
          </cell>
          <cell r="L649">
            <v>46022</v>
          </cell>
          <cell r="M649">
            <v>18121</v>
          </cell>
          <cell r="N649" t="str">
            <v>לא מוקפא</v>
          </cell>
          <cell r="O649">
            <v>390000</v>
          </cell>
          <cell r="P649">
            <v>300000</v>
          </cell>
        </row>
        <row r="650">
          <cell r="B650">
            <v>1001902300</v>
          </cell>
          <cell r="C650" t="str">
            <v>איפון ג'ודו בשרון 2025</v>
          </cell>
          <cell r="D650">
            <v>580678316</v>
          </cell>
          <cell r="E650" t="str">
            <v>איפון - לקידום הג'ודו בשרון (ע"ר)</v>
          </cell>
          <cell r="F650">
            <v>0</v>
          </cell>
          <cell r="G650">
            <v>2025</v>
          </cell>
          <cell r="H650">
            <v>45867</v>
          </cell>
          <cell r="I650">
            <v>51064</v>
          </cell>
          <cell r="J650" t="str">
            <v>מועד</v>
          </cell>
          <cell r="K650">
            <v>-51064</v>
          </cell>
          <cell r="L650">
            <v>46022</v>
          </cell>
          <cell r="M650">
            <v>18121</v>
          </cell>
          <cell r="N650" t="str">
            <v>לא מוקפא</v>
          </cell>
          <cell r="O650">
            <v>1500000</v>
          </cell>
          <cell r="P650">
            <v>500000</v>
          </cell>
        </row>
        <row r="651">
          <cell r="B651">
            <v>1001902301</v>
          </cell>
          <cell r="C651" t="str">
            <v>תמיכה באגודה רב ענפית</v>
          </cell>
          <cell r="D651">
            <v>580195675</v>
          </cell>
          <cell r="E651" t="str">
            <v>אגודת ספורט אוניברסיטת בן גוריון בנ</v>
          </cell>
          <cell r="F651">
            <v>0</v>
          </cell>
          <cell r="G651">
            <v>2025</v>
          </cell>
          <cell r="H651">
            <v>45867</v>
          </cell>
          <cell r="I651">
            <v>167843</v>
          </cell>
          <cell r="J651" t="str">
            <v>מועד</v>
          </cell>
          <cell r="K651">
            <v>-167843</v>
          </cell>
          <cell r="L651">
            <v>46022</v>
          </cell>
          <cell r="M651">
            <v>18121</v>
          </cell>
          <cell r="N651" t="str">
            <v>לא מוקפא</v>
          </cell>
          <cell r="O651">
            <v>2236990</v>
          </cell>
          <cell r="P651">
            <v>1000000</v>
          </cell>
        </row>
        <row r="652">
          <cell r="B652">
            <v>1001902303</v>
          </cell>
          <cell r="C652" t="str">
            <v>שוטף 2025</v>
          </cell>
          <cell r="D652">
            <v>580351021</v>
          </cell>
          <cell r="E652" t="str">
            <v>כדורעף ק.ק. תל אביב (ע"ר)</v>
          </cell>
          <cell r="F652">
            <v>0</v>
          </cell>
          <cell r="G652">
            <v>2025</v>
          </cell>
          <cell r="H652">
            <v>45867</v>
          </cell>
          <cell r="I652">
            <v>78586</v>
          </cell>
          <cell r="J652" t="str">
            <v>מועד</v>
          </cell>
          <cell r="K652">
            <v>-78586</v>
          </cell>
          <cell r="L652">
            <v>46022</v>
          </cell>
          <cell r="M652">
            <v>18121</v>
          </cell>
          <cell r="N652" t="str">
            <v>לא מוקפא</v>
          </cell>
          <cell r="O652">
            <v>1500000</v>
          </cell>
          <cell r="P652">
            <v>600000</v>
          </cell>
        </row>
        <row r="653">
          <cell r="B653">
            <v>1001902306</v>
          </cell>
          <cell r="C653" t="str">
            <v>תמיכה באגודות - רמת השרון 2025</v>
          </cell>
          <cell r="D653">
            <v>520041831</v>
          </cell>
          <cell r="E653" t="str">
            <v>המרכז לטניס בישראל (אי.טי.סי.) (חל"</v>
          </cell>
          <cell r="F653">
            <v>0</v>
          </cell>
          <cell r="G653">
            <v>2025</v>
          </cell>
          <cell r="H653">
            <v>45867</v>
          </cell>
          <cell r="I653">
            <v>111037</v>
          </cell>
          <cell r="J653" t="str">
            <v>מועד</v>
          </cell>
          <cell r="K653">
            <v>-111037</v>
          </cell>
          <cell r="L653">
            <v>46022</v>
          </cell>
          <cell r="M653">
            <v>18121</v>
          </cell>
          <cell r="N653" t="str">
            <v>לא מוקפא</v>
          </cell>
          <cell r="O653">
            <v>1550000</v>
          </cell>
          <cell r="P653">
            <v>500000</v>
          </cell>
        </row>
        <row r="654">
          <cell r="B654">
            <v>1001902309</v>
          </cell>
          <cell r="C654" t="str">
            <v>שוטף 2025</v>
          </cell>
          <cell r="D654">
            <v>580705960</v>
          </cell>
          <cell r="E654" t="str">
            <v>מכבי העתיד האולימפי בהתעמלות אומנות</v>
          </cell>
          <cell r="F654">
            <v>0</v>
          </cell>
          <cell r="G654">
            <v>2025</v>
          </cell>
          <cell r="H654">
            <v>45867</v>
          </cell>
          <cell r="I654">
            <v>41890</v>
          </cell>
          <cell r="J654" t="str">
            <v>מועד</v>
          </cell>
          <cell r="K654">
            <v>-41890</v>
          </cell>
          <cell r="L654">
            <v>46022</v>
          </cell>
          <cell r="M654">
            <v>18121</v>
          </cell>
          <cell r="N654" t="str">
            <v>לא מוקפא</v>
          </cell>
          <cell r="O654">
            <v>800000</v>
          </cell>
          <cell r="P654">
            <v>500000</v>
          </cell>
        </row>
        <row r="655">
          <cell r="B655">
            <v>1001902311</v>
          </cell>
          <cell r="C655" t="str">
            <v>בקשת תמיכה שוטפת לשנת 2025</v>
          </cell>
          <cell r="D655">
            <v>580315976</v>
          </cell>
          <cell r="E655" t="str">
            <v>מיטב - לקידום תרבות הספורט אור עקיב</v>
          </cell>
          <cell r="F655">
            <v>0</v>
          </cell>
          <cell r="G655">
            <v>2025</v>
          </cell>
          <cell r="H655">
            <v>45795</v>
          </cell>
          <cell r="I655">
            <v>1016</v>
          </cell>
          <cell r="J655" t="str">
            <v>מועד</v>
          </cell>
          <cell r="K655">
            <v>-1016</v>
          </cell>
          <cell r="L655">
            <v>46022</v>
          </cell>
          <cell r="M655">
            <v>18121</v>
          </cell>
          <cell r="N655" t="str">
            <v>לא מוקפא</v>
          </cell>
          <cell r="O655">
            <v>240000</v>
          </cell>
          <cell r="P655">
            <v>200000</v>
          </cell>
        </row>
        <row r="656">
          <cell r="B656">
            <v>1001902315</v>
          </cell>
          <cell r="C656" t="str">
            <v>תמיכה שוטפת בפעילות המועדון בשנת 2025</v>
          </cell>
          <cell r="D656">
            <v>580259109</v>
          </cell>
          <cell r="E656" t="str">
            <v>הפועל מועדון כדורסל כפר סבא (ע"ר)</v>
          </cell>
          <cell r="F656">
            <v>0</v>
          </cell>
          <cell r="G656">
            <v>2025</v>
          </cell>
          <cell r="H656">
            <v>45867</v>
          </cell>
          <cell r="I656">
            <v>340728</v>
          </cell>
          <cell r="J656" t="str">
            <v>מועד</v>
          </cell>
          <cell r="K656">
            <v>-340728</v>
          </cell>
          <cell r="L656">
            <v>46022</v>
          </cell>
          <cell r="M656">
            <v>18121</v>
          </cell>
          <cell r="N656" t="str">
            <v>לא מוקפא</v>
          </cell>
          <cell r="O656">
            <v>11500000</v>
          </cell>
          <cell r="P656">
            <v>1000000</v>
          </cell>
        </row>
        <row r="657">
          <cell r="B657">
            <v>1001902320</v>
          </cell>
          <cell r="C657" t="str">
            <v>תמיכה שוטפת לשנת 2025</v>
          </cell>
          <cell r="D657">
            <v>580704773</v>
          </cell>
          <cell r="E657" t="str">
            <v>עמותת ספורט בית ג'ן בדרך לפסגה (ע"ר</v>
          </cell>
          <cell r="F657">
            <v>0</v>
          </cell>
          <cell r="G657">
            <v>2025</v>
          </cell>
          <cell r="H657">
            <v>45867</v>
          </cell>
          <cell r="I657">
            <v>46385</v>
          </cell>
          <cell r="J657" t="str">
            <v>מועד</v>
          </cell>
          <cell r="K657">
            <v>-46385</v>
          </cell>
          <cell r="L657">
            <v>46022</v>
          </cell>
          <cell r="M657">
            <v>18121</v>
          </cell>
          <cell r="N657" t="str">
            <v>לא מוקפא</v>
          </cell>
          <cell r="O657">
            <v>1000000</v>
          </cell>
          <cell r="P657">
            <v>500000</v>
          </cell>
        </row>
        <row r="658">
          <cell r="B658">
            <v>1001902326</v>
          </cell>
          <cell r="C658" t="str">
            <v>שוטף 2025</v>
          </cell>
          <cell r="D658">
            <v>513275222</v>
          </cell>
          <cell r="E658" t="str">
            <v>בני השרון כדורסל בע"מ (חל"צ)</v>
          </cell>
          <cell r="F658">
            <v>0</v>
          </cell>
          <cell r="G658">
            <v>2025</v>
          </cell>
          <cell r="H658">
            <v>45867</v>
          </cell>
          <cell r="I658">
            <v>39352</v>
          </cell>
          <cell r="J658" t="str">
            <v>מועד</v>
          </cell>
          <cell r="K658">
            <v>-39352</v>
          </cell>
          <cell r="L658">
            <v>46022</v>
          </cell>
          <cell r="M658">
            <v>18121</v>
          </cell>
          <cell r="N658" t="str">
            <v>לא מוקפא</v>
          </cell>
          <cell r="O658">
            <v>5000000</v>
          </cell>
          <cell r="P658">
            <v>1000000</v>
          </cell>
        </row>
        <row r="659">
          <cell r="B659">
            <v>1001902434</v>
          </cell>
          <cell r="C659" t="str">
            <v>פעילות שוטפת הוקי מטולה 2025</v>
          </cell>
          <cell r="D659">
            <v>580473684</v>
          </cell>
          <cell r="E659" t="str">
            <v>מועדון הוקי מטולה (ע"ר)</v>
          </cell>
          <cell r="F659">
            <v>0</v>
          </cell>
          <cell r="G659">
            <v>2025</v>
          </cell>
          <cell r="H659">
            <v>45867</v>
          </cell>
          <cell r="I659">
            <v>44966</v>
          </cell>
          <cell r="J659" t="str">
            <v>מועד</v>
          </cell>
          <cell r="K659">
            <v>-44966</v>
          </cell>
          <cell r="L659">
            <v>46022</v>
          </cell>
          <cell r="M659">
            <v>18121</v>
          </cell>
          <cell r="N659" t="str">
            <v>לא מוקפא</v>
          </cell>
          <cell r="O659">
            <v>300000</v>
          </cell>
          <cell r="P659">
            <v>200000</v>
          </cell>
        </row>
        <row r="660">
          <cell r="B660">
            <v>1001902437</v>
          </cell>
          <cell r="C660" t="str">
            <v>תמיכה אגודות שוטף 2025</v>
          </cell>
          <cell r="D660">
            <v>580669729</v>
          </cell>
          <cell r="E660" t="str">
            <v>אייס דרים נס ציונה (ע"ר)</v>
          </cell>
          <cell r="F660">
            <v>0</v>
          </cell>
          <cell r="G660">
            <v>2025</v>
          </cell>
          <cell r="H660">
            <v>45867</v>
          </cell>
          <cell r="I660">
            <v>31461</v>
          </cell>
          <cell r="J660" t="str">
            <v>מועד</v>
          </cell>
          <cell r="K660">
            <v>-31461</v>
          </cell>
          <cell r="L660">
            <v>46022</v>
          </cell>
          <cell r="M660">
            <v>18121</v>
          </cell>
          <cell r="N660" t="str">
            <v>לא מוקפא</v>
          </cell>
          <cell r="O660">
            <v>1100000</v>
          </cell>
          <cell r="P660">
            <v>300000</v>
          </cell>
        </row>
        <row r="661">
          <cell r="B661">
            <v>1001902438</v>
          </cell>
          <cell r="C661" t="str">
            <v>תמיכה שוטפת העתיד לספורט וכדורגל 2025</v>
          </cell>
          <cell r="D661">
            <v>580565976</v>
          </cell>
          <cell r="E661" t="str">
            <v>העתיד לספורט וכדורגל עראבה (ע"ר)</v>
          </cell>
          <cell r="F661">
            <v>0</v>
          </cell>
          <cell r="G661">
            <v>2025</v>
          </cell>
          <cell r="H661">
            <v>45867</v>
          </cell>
          <cell r="I661">
            <v>121561</v>
          </cell>
          <cell r="J661" t="str">
            <v>מועד</v>
          </cell>
          <cell r="K661">
            <v>-121561</v>
          </cell>
          <cell r="L661">
            <v>46022</v>
          </cell>
          <cell r="M661">
            <v>18121</v>
          </cell>
          <cell r="N661" t="str">
            <v>לא מוקפא</v>
          </cell>
          <cell r="O661">
            <v>800000</v>
          </cell>
          <cell r="P661">
            <v>500000</v>
          </cell>
        </row>
        <row r="662">
          <cell r="B662">
            <v>1001902439</v>
          </cell>
          <cell r="C662" t="str">
            <v>פעילות שוטפת ניר רמת השרון כדורגל 2025</v>
          </cell>
          <cell r="D662">
            <v>580348480</v>
          </cell>
          <cell r="E662" t="str">
            <v>הפועל ניר רמת השרון )ע"ר(</v>
          </cell>
          <cell r="F662">
            <v>0</v>
          </cell>
          <cell r="G662">
            <v>2025</v>
          </cell>
          <cell r="H662">
            <v>45873</v>
          </cell>
          <cell r="I662">
            <v>42653</v>
          </cell>
          <cell r="J662" t="str">
            <v>מועד</v>
          </cell>
          <cell r="K662">
            <v>-42653</v>
          </cell>
          <cell r="L662">
            <v>46022</v>
          </cell>
          <cell r="M662">
            <v>18121</v>
          </cell>
          <cell r="N662" t="str">
            <v>לא מוקפא</v>
          </cell>
          <cell r="O662">
            <v>500000</v>
          </cell>
          <cell r="P662">
            <v>300000</v>
          </cell>
        </row>
        <row r="663">
          <cell r="B663">
            <v>1001902449</v>
          </cell>
          <cell r="C663" t="str">
            <v>פעילות שוטפת תקווה לספורט כפר קאסם 2025</v>
          </cell>
          <cell r="D663">
            <v>580519932</v>
          </cell>
          <cell r="E663" t="str">
            <v>תקוות הספורט כפר קאסם (ע"ר)</v>
          </cell>
          <cell r="F663">
            <v>0</v>
          </cell>
          <cell r="G663">
            <v>2025</v>
          </cell>
          <cell r="H663">
            <v>45867</v>
          </cell>
          <cell r="I663">
            <v>105069</v>
          </cell>
          <cell r="J663" t="str">
            <v>מועד</v>
          </cell>
          <cell r="K663">
            <v>-105069</v>
          </cell>
          <cell r="L663">
            <v>46022</v>
          </cell>
          <cell r="M663">
            <v>18121</v>
          </cell>
          <cell r="N663" t="str">
            <v>לא מוקפא</v>
          </cell>
          <cell r="O663">
            <v>500000</v>
          </cell>
          <cell r="P663">
            <v>400000</v>
          </cell>
        </row>
        <row r="664">
          <cell r="B664">
            <v>1001902480</v>
          </cell>
          <cell r="C664" t="str">
            <v>בקשת תמיכה לפעילות אגודת ספורט</v>
          </cell>
          <cell r="D664">
            <v>580616084</v>
          </cell>
          <cell r="E664" t="str">
            <v>האיגוד הישראלי לקטלבלס (ע"ר)</v>
          </cell>
          <cell r="F664">
            <v>0</v>
          </cell>
          <cell r="G664">
            <v>2025</v>
          </cell>
          <cell r="H664">
            <v>45867</v>
          </cell>
          <cell r="I664">
            <v>3853</v>
          </cell>
          <cell r="J664" t="str">
            <v>מועד</v>
          </cell>
          <cell r="K664">
            <v>-3853</v>
          </cell>
          <cell r="L664">
            <v>46022</v>
          </cell>
          <cell r="M664">
            <v>18121</v>
          </cell>
          <cell r="N664" t="str">
            <v>לא מוקפא</v>
          </cell>
          <cell r="O664">
            <v>1000000</v>
          </cell>
          <cell r="P664">
            <v>984300</v>
          </cell>
        </row>
        <row r="665">
          <cell r="B665">
            <v>1001902483</v>
          </cell>
          <cell r="C665" t="str">
            <v>פעילות שוטפת רוגבי ירושלים 2025</v>
          </cell>
          <cell r="D665">
            <v>580421329</v>
          </cell>
          <cell r="E665" t="str">
            <v>עמותה לפיתוח הרוגבי בירושלים והסביב</v>
          </cell>
          <cell r="F665">
            <v>0</v>
          </cell>
          <cell r="G665">
            <v>2025</v>
          </cell>
          <cell r="H665">
            <v>45867</v>
          </cell>
          <cell r="I665">
            <v>38539</v>
          </cell>
          <cell r="J665" t="str">
            <v>מועד</v>
          </cell>
          <cell r="K665">
            <v>-38539</v>
          </cell>
          <cell r="L665">
            <v>46022</v>
          </cell>
          <cell r="M665">
            <v>18121</v>
          </cell>
          <cell r="N665" t="str">
            <v>לא מוקפא</v>
          </cell>
          <cell r="O665">
            <v>400000</v>
          </cell>
          <cell r="P665">
            <v>200000</v>
          </cell>
        </row>
        <row r="666">
          <cell r="B666">
            <v>1001902488</v>
          </cell>
          <cell r="C666" t="str">
            <v>ניהול מועדון כדורגל מגיל ילדים עד בוגרים</v>
          </cell>
          <cell r="D666">
            <v>580582856</v>
          </cell>
          <cell r="E666" t="str">
            <v>בית"ר נורדיה ירושלים (ע"ר)</v>
          </cell>
          <cell r="F666">
            <v>0</v>
          </cell>
          <cell r="G666">
            <v>2025</v>
          </cell>
          <cell r="H666">
            <v>45867</v>
          </cell>
          <cell r="I666">
            <v>126039</v>
          </cell>
          <cell r="J666" t="str">
            <v>מועד</v>
          </cell>
          <cell r="K666">
            <v>-126039</v>
          </cell>
          <cell r="L666">
            <v>46022</v>
          </cell>
          <cell r="M666">
            <v>18121</v>
          </cell>
          <cell r="N666" t="str">
            <v>לא מוקפא</v>
          </cell>
          <cell r="O666">
            <v>3500000</v>
          </cell>
          <cell r="P666">
            <v>1500000</v>
          </cell>
        </row>
        <row r="667">
          <cell r="B667">
            <v>1001902508</v>
          </cell>
          <cell r="C667" t="str">
            <v>תמיכה לקבוצות פוטבול</v>
          </cell>
          <cell r="D667">
            <v>580497758</v>
          </cell>
          <cell r="E667" t="str">
            <v>מועדון הפוטבול האמריקאי בירושלים (ע</v>
          </cell>
          <cell r="F667">
            <v>0</v>
          </cell>
          <cell r="G667">
            <v>2025</v>
          </cell>
          <cell r="H667">
            <v>45867</v>
          </cell>
          <cell r="I667">
            <v>279666</v>
          </cell>
          <cell r="J667" t="str">
            <v>מועד</v>
          </cell>
          <cell r="K667">
            <v>-279666</v>
          </cell>
          <cell r="L667">
            <v>46022</v>
          </cell>
          <cell r="M667">
            <v>18121</v>
          </cell>
          <cell r="N667" t="str">
            <v>לא מוקפא</v>
          </cell>
          <cell r="O667">
            <v>1310000</v>
          </cell>
          <cell r="P667">
            <v>1000000</v>
          </cell>
        </row>
        <row r="668">
          <cell r="B668">
            <v>1001902530</v>
          </cell>
          <cell r="C668" t="str">
            <v>מעופפי הים -2025</v>
          </cell>
          <cell r="D668">
            <v>580482305</v>
          </cell>
          <cell r="E668" t="str">
            <v>מעופפי הים (ע"ר)</v>
          </cell>
          <cell r="F668">
            <v>0</v>
          </cell>
          <cell r="G668">
            <v>2025</v>
          </cell>
          <cell r="H668">
            <v>45867</v>
          </cell>
          <cell r="I668">
            <v>84000</v>
          </cell>
          <cell r="J668" t="str">
            <v>מועד</v>
          </cell>
          <cell r="K668">
            <v>-84000</v>
          </cell>
          <cell r="L668">
            <v>46022</v>
          </cell>
          <cell r="M668">
            <v>18121</v>
          </cell>
          <cell r="N668" t="str">
            <v>לא מוקפא</v>
          </cell>
          <cell r="O668">
            <v>1600000</v>
          </cell>
          <cell r="P668">
            <v>250000</v>
          </cell>
        </row>
        <row r="669">
          <cell r="B669">
            <v>1001902532</v>
          </cell>
          <cell r="C669" t="str">
            <v>תמיכה שוטפת לאגודה</v>
          </cell>
          <cell r="D669">
            <v>580626216</v>
          </cell>
          <cell r="E669" t="str">
            <v>הפועל קריית חיים על שם ליבוביץ יעקב</v>
          </cell>
          <cell r="F669">
            <v>0</v>
          </cell>
          <cell r="G669">
            <v>2025</v>
          </cell>
          <cell r="H669">
            <v>45867</v>
          </cell>
          <cell r="I669">
            <v>30923</v>
          </cell>
          <cell r="J669" t="str">
            <v>מועד</v>
          </cell>
          <cell r="K669">
            <v>-30923</v>
          </cell>
          <cell r="L669">
            <v>46022</v>
          </cell>
          <cell r="M669">
            <v>18121</v>
          </cell>
          <cell r="N669" t="str">
            <v>לא מוקפא</v>
          </cell>
          <cell r="O669">
            <v>500000</v>
          </cell>
          <cell r="P669">
            <v>250000</v>
          </cell>
        </row>
        <row r="670">
          <cell r="B670">
            <v>1001902533</v>
          </cell>
          <cell r="C670" t="str">
            <v>תמיכה שוטפת לאגודה</v>
          </cell>
          <cell r="D670">
            <v>580635878</v>
          </cell>
          <cell r="E670" t="str">
            <v>חן כדורסל חיפה (ע''ר)</v>
          </cell>
          <cell r="F670">
            <v>0</v>
          </cell>
          <cell r="G670">
            <v>2025</v>
          </cell>
          <cell r="H670">
            <v>45866</v>
          </cell>
          <cell r="I670">
            <v>25109</v>
          </cell>
          <cell r="J670" t="str">
            <v>מועד</v>
          </cell>
          <cell r="K670">
            <v>-25109</v>
          </cell>
          <cell r="L670">
            <v>46022</v>
          </cell>
          <cell r="M670">
            <v>18121</v>
          </cell>
          <cell r="N670" t="str">
            <v>לא מוקפא</v>
          </cell>
          <cell r="O670">
            <v>260000</v>
          </cell>
          <cell r="P670">
            <v>90000</v>
          </cell>
        </row>
        <row r="671">
          <cell r="B671">
            <v>1001902540</v>
          </cell>
          <cell r="C671" t="str">
            <v>תמיכה בפעילות השוטפת של האגודה</v>
          </cell>
          <cell r="D671">
            <v>580033116</v>
          </cell>
          <cell r="E671" t="str">
            <v>מועדון השייטים בתל-אביב (ע"ר)</v>
          </cell>
          <cell r="F671">
            <v>0</v>
          </cell>
          <cell r="G671">
            <v>2025</v>
          </cell>
          <cell r="H671">
            <v>45866</v>
          </cell>
          <cell r="I671">
            <v>12446</v>
          </cell>
          <cell r="J671" t="str">
            <v>מועד</v>
          </cell>
          <cell r="K671">
            <v>-12446</v>
          </cell>
          <cell r="L671">
            <v>46022</v>
          </cell>
          <cell r="M671">
            <v>18121</v>
          </cell>
          <cell r="N671" t="str">
            <v>לא מוקפא</v>
          </cell>
          <cell r="O671">
            <v>520000</v>
          </cell>
          <cell r="P671">
            <v>50000</v>
          </cell>
        </row>
        <row r="672">
          <cell r="B672">
            <v>1001902541</v>
          </cell>
          <cell r="C672" t="str">
            <v>תמיכה באגודות ספורט 2025 - שוטף</v>
          </cell>
          <cell r="D672">
            <v>580324192</v>
          </cell>
          <cell r="E672" t="str">
            <v>התאגדות לתרבות גופנית "הפועל" ראשון</v>
          </cell>
          <cell r="F672">
            <v>0</v>
          </cell>
          <cell r="G672">
            <v>2025</v>
          </cell>
          <cell r="H672">
            <v>45880</v>
          </cell>
          <cell r="I672">
            <v>157816</v>
          </cell>
          <cell r="J672" t="str">
            <v>מועד</v>
          </cell>
          <cell r="K672">
            <v>-157816</v>
          </cell>
          <cell r="L672">
            <v>46022</v>
          </cell>
          <cell r="M672">
            <v>18121</v>
          </cell>
          <cell r="N672" t="str">
            <v>לא מוקפא</v>
          </cell>
          <cell r="O672">
            <v>10000000</v>
          </cell>
          <cell r="P672">
            <v>500000</v>
          </cell>
        </row>
        <row r="673">
          <cell r="B673">
            <v>1001902545</v>
          </cell>
          <cell r="C673" t="str">
            <v>פעילות שוטפת קלוב תעופה חדרה 2025</v>
          </cell>
          <cell r="D673">
            <v>580395044</v>
          </cell>
          <cell r="E673" t="str">
            <v>קלוב התעופה - חדרה (ע"ר)</v>
          </cell>
          <cell r="F673">
            <v>0</v>
          </cell>
          <cell r="G673">
            <v>2025</v>
          </cell>
          <cell r="H673">
            <v>45867</v>
          </cell>
          <cell r="I673">
            <v>16007</v>
          </cell>
          <cell r="J673" t="str">
            <v>מועד</v>
          </cell>
          <cell r="K673">
            <v>-16007</v>
          </cell>
          <cell r="L673">
            <v>46022</v>
          </cell>
          <cell r="M673">
            <v>18121</v>
          </cell>
          <cell r="N673" t="str">
            <v>לא מוקפא</v>
          </cell>
          <cell r="O673">
            <v>200000</v>
          </cell>
          <cell r="P673">
            <v>100000</v>
          </cell>
        </row>
        <row r="674">
          <cell r="B674">
            <v>1001902553</v>
          </cell>
          <cell r="C674" t="str">
            <v>תמיכה שוטפת לשנת 2025</v>
          </cell>
          <cell r="D674">
            <v>580595411</v>
          </cell>
          <cell r="E674" t="str">
            <v>איחוד בני ערערה ועארה ליזמות תרבותי</v>
          </cell>
          <cell r="F674">
            <v>0</v>
          </cell>
          <cell r="G674">
            <v>2025</v>
          </cell>
          <cell r="H674">
            <v>45868</v>
          </cell>
          <cell r="I674">
            <v>39215</v>
          </cell>
          <cell r="J674" t="str">
            <v>מועד</v>
          </cell>
          <cell r="K674">
            <v>-39215</v>
          </cell>
          <cell r="L674">
            <v>46022</v>
          </cell>
          <cell r="M674">
            <v>18121</v>
          </cell>
          <cell r="N674" t="str">
            <v>לא מוקפא</v>
          </cell>
          <cell r="O674">
            <v>500000</v>
          </cell>
          <cell r="P674">
            <v>300000</v>
          </cell>
        </row>
        <row r="675">
          <cell r="B675">
            <v>1001902554</v>
          </cell>
          <cell r="C675" t="str">
            <v>תמיכה בעבור ספורטאי ענף הטאקוונדו</v>
          </cell>
          <cell r="D675">
            <v>580460988</v>
          </cell>
          <cell r="E675" t="str">
            <v>חינוך ספורט וטאקוונדו (ע"ר)</v>
          </cell>
          <cell r="F675">
            <v>0</v>
          </cell>
          <cell r="G675">
            <v>2025</v>
          </cell>
          <cell r="H675">
            <v>45866</v>
          </cell>
          <cell r="I675">
            <v>20523</v>
          </cell>
          <cell r="J675" t="str">
            <v>מועד</v>
          </cell>
          <cell r="K675">
            <v>-20523</v>
          </cell>
          <cell r="L675">
            <v>46022</v>
          </cell>
          <cell r="M675">
            <v>18121</v>
          </cell>
          <cell r="N675" t="str">
            <v>לא מוקפא</v>
          </cell>
          <cell r="O675">
            <v>620000</v>
          </cell>
          <cell r="P675">
            <v>200000</v>
          </cell>
        </row>
        <row r="676">
          <cell r="B676">
            <v>1001902555</v>
          </cell>
          <cell r="C676" t="str">
            <v>תמיכה שוטפת</v>
          </cell>
          <cell r="D676">
            <v>580430643</v>
          </cell>
          <cell r="E676" t="str">
            <v>העמותה לקידום הספורט ביואב (ע"ר)</v>
          </cell>
          <cell r="F676">
            <v>0</v>
          </cell>
          <cell r="G676">
            <v>2025</v>
          </cell>
          <cell r="H676">
            <v>45866</v>
          </cell>
          <cell r="I676">
            <v>83821</v>
          </cell>
          <cell r="J676" t="str">
            <v>מועד</v>
          </cell>
          <cell r="K676">
            <v>-83821</v>
          </cell>
          <cell r="L676">
            <v>46022</v>
          </cell>
          <cell r="M676">
            <v>18121</v>
          </cell>
          <cell r="N676" t="str">
            <v>לא מוקפא</v>
          </cell>
          <cell r="O676">
            <v>800000</v>
          </cell>
          <cell r="P676">
            <v>500000</v>
          </cell>
        </row>
        <row r="677">
          <cell r="B677">
            <v>1001902570</v>
          </cell>
          <cell r="C677" t="str">
            <v>פעילות שוטפת 2025</v>
          </cell>
          <cell r="D677">
            <v>580203800</v>
          </cell>
          <cell r="E677" t="str">
            <v>התאגדות לתרבות גופנית הפועל נתניה (</v>
          </cell>
          <cell r="F677">
            <v>0</v>
          </cell>
          <cell r="G677">
            <v>2025</v>
          </cell>
          <cell r="H677">
            <v>45866</v>
          </cell>
          <cell r="I677">
            <v>4716</v>
          </cell>
          <cell r="J677" t="str">
            <v>מועד</v>
          </cell>
          <cell r="K677">
            <v>-4716</v>
          </cell>
          <cell r="L677">
            <v>46022</v>
          </cell>
          <cell r="M677">
            <v>18121</v>
          </cell>
          <cell r="N677" t="str">
            <v>לא מוקפא</v>
          </cell>
          <cell r="O677">
            <v>90000</v>
          </cell>
          <cell r="P677">
            <v>40000</v>
          </cell>
        </row>
        <row r="678">
          <cell r="B678">
            <v>1001902575</v>
          </cell>
          <cell r="C678" t="str">
            <v>תמיכה שוטפת</v>
          </cell>
          <cell r="D678">
            <v>580513927</v>
          </cell>
          <cell r="E678" t="str">
            <v>כ"ח ת"א העמותה לכדורעף חופים ע"ש רו</v>
          </cell>
          <cell r="F678">
            <v>0</v>
          </cell>
          <cell r="G678">
            <v>2025</v>
          </cell>
          <cell r="H678">
            <v>45795</v>
          </cell>
          <cell r="I678">
            <v>11706</v>
          </cell>
          <cell r="J678" t="str">
            <v>מועד</v>
          </cell>
          <cell r="K678">
            <v>-11706</v>
          </cell>
          <cell r="L678">
            <v>46022</v>
          </cell>
          <cell r="M678">
            <v>18121</v>
          </cell>
          <cell r="N678" t="str">
            <v>לא מוקפא</v>
          </cell>
          <cell r="O678">
            <v>600000</v>
          </cell>
          <cell r="P678">
            <v>600000</v>
          </cell>
        </row>
        <row r="679">
          <cell r="B679">
            <v>1001902606</v>
          </cell>
          <cell r="C679" t="str">
            <v>שוטף 2025</v>
          </cell>
          <cell r="D679">
            <v>580656551</v>
          </cell>
          <cell r="E679" t="str">
            <v>אדם בספורט ג'ודו בראשון לציון (ע"ר)</v>
          </cell>
          <cell r="F679">
            <v>0</v>
          </cell>
          <cell r="G679">
            <v>2025</v>
          </cell>
          <cell r="H679">
            <v>45866</v>
          </cell>
          <cell r="I679">
            <v>14177</v>
          </cell>
          <cell r="J679" t="str">
            <v>מועד</v>
          </cell>
          <cell r="K679">
            <v>-14177</v>
          </cell>
          <cell r="L679">
            <v>46022</v>
          </cell>
          <cell r="M679">
            <v>18121</v>
          </cell>
          <cell r="N679" t="str">
            <v>לא מוקפא</v>
          </cell>
          <cell r="O679">
            <v>700000</v>
          </cell>
          <cell r="P679">
            <v>300000</v>
          </cell>
        </row>
        <row r="680">
          <cell r="B680">
            <v>1001902608</v>
          </cell>
          <cell r="C680" t="str">
            <v>שוטף 2025</v>
          </cell>
          <cell r="D680">
            <v>580316065</v>
          </cell>
          <cell r="E680" t="str">
            <v>העמותה לקידום הספורט חשמונאים, מטה</v>
          </cell>
          <cell r="F680">
            <v>0</v>
          </cell>
          <cell r="G680">
            <v>2025</v>
          </cell>
          <cell r="H680">
            <v>45866</v>
          </cell>
          <cell r="I680">
            <v>118912</v>
          </cell>
          <cell r="J680" t="str">
            <v>מועד</v>
          </cell>
          <cell r="K680">
            <v>-118912</v>
          </cell>
          <cell r="L680">
            <v>46022</v>
          </cell>
          <cell r="M680">
            <v>18121</v>
          </cell>
          <cell r="N680" t="str">
            <v>לא מוקפא</v>
          </cell>
          <cell r="O680">
            <v>2000000</v>
          </cell>
          <cell r="P680">
            <v>1000000</v>
          </cell>
        </row>
        <row r="681">
          <cell r="B681">
            <v>1001902610</v>
          </cell>
          <cell r="C681" t="str">
            <v>תמיכה שוטפת לשנת 2025</v>
          </cell>
          <cell r="D681">
            <v>580455806</v>
          </cell>
          <cell r="E681" t="str">
            <v>העמותה לתרבות חינוך וספורט לילדי טי</v>
          </cell>
          <cell r="F681">
            <v>0</v>
          </cell>
          <cell r="G681">
            <v>2025</v>
          </cell>
          <cell r="H681">
            <v>45866</v>
          </cell>
          <cell r="I681">
            <v>76117</v>
          </cell>
          <cell r="J681" t="str">
            <v>מועד</v>
          </cell>
          <cell r="K681">
            <v>-76117</v>
          </cell>
          <cell r="L681">
            <v>46022</v>
          </cell>
          <cell r="M681">
            <v>18121</v>
          </cell>
          <cell r="N681" t="str">
            <v>לא מוקפא</v>
          </cell>
          <cell r="O681">
            <v>1000000</v>
          </cell>
          <cell r="P681">
            <v>500000</v>
          </cell>
        </row>
        <row r="682">
          <cell r="B682">
            <v>1001902612</v>
          </cell>
          <cell r="C682" t="str">
            <v>שוטף 2025</v>
          </cell>
          <cell r="D682">
            <v>580463040</v>
          </cell>
          <cell r="E682" t="str">
            <v>אריה לבן קרית ביאליק (ע"ר)</v>
          </cell>
          <cell r="F682">
            <v>0</v>
          </cell>
          <cell r="G682">
            <v>2025</v>
          </cell>
          <cell r="H682">
            <v>45866</v>
          </cell>
          <cell r="I682">
            <v>35071</v>
          </cell>
          <cell r="J682" t="str">
            <v>מועד</v>
          </cell>
          <cell r="K682">
            <v>-35071</v>
          </cell>
          <cell r="L682">
            <v>46022</v>
          </cell>
          <cell r="M682">
            <v>18121</v>
          </cell>
          <cell r="N682" t="str">
            <v>לא מוקפא</v>
          </cell>
          <cell r="O682">
            <v>1000000</v>
          </cell>
          <cell r="P682">
            <v>300000</v>
          </cell>
        </row>
        <row r="683">
          <cell r="B683">
            <v>1001903559</v>
          </cell>
          <cell r="C683" t="str">
            <v>פעילות שוטפת 2025</v>
          </cell>
          <cell r="D683">
            <v>580547578</v>
          </cell>
          <cell r="E683" t="str">
            <v>הפועל חיפה טניס שולחן (ע"ר)</v>
          </cell>
          <cell r="F683">
            <v>0</v>
          </cell>
          <cell r="G683">
            <v>2025</v>
          </cell>
          <cell r="H683" t="str">
            <v/>
          </cell>
          <cell r="I683">
            <v>0</v>
          </cell>
          <cell r="J683" t="str">
            <v>מועד</v>
          </cell>
          <cell r="K683">
            <v>0</v>
          </cell>
          <cell r="L683">
            <v>46022</v>
          </cell>
          <cell r="M683">
            <v>18121</v>
          </cell>
          <cell r="N683" t="str">
            <v>לא מוקפא</v>
          </cell>
          <cell r="O683">
            <v>170000</v>
          </cell>
          <cell r="P683">
            <v>50000</v>
          </cell>
        </row>
        <row r="684">
          <cell r="B684">
            <v>1001903634</v>
          </cell>
          <cell r="C684" t="str">
            <v>הפועל ערבה 2025 - ערבה תיכונה</v>
          </cell>
          <cell r="D684">
            <v>580499853</v>
          </cell>
          <cell r="E684" t="str">
            <v>העמותה לקידום הספורט בערבה (ע"ר)</v>
          </cell>
          <cell r="F684">
            <v>0</v>
          </cell>
          <cell r="G684">
            <v>2025</v>
          </cell>
          <cell r="H684">
            <v>45866</v>
          </cell>
          <cell r="I684">
            <v>55388</v>
          </cell>
          <cell r="J684" t="str">
            <v>מועד</v>
          </cell>
          <cell r="K684">
            <v>-55388</v>
          </cell>
          <cell r="L684">
            <v>46022</v>
          </cell>
          <cell r="M684">
            <v>18121</v>
          </cell>
          <cell r="N684" t="str">
            <v>לא מוקפא</v>
          </cell>
          <cell r="O684">
            <v>300000</v>
          </cell>
          <cell r="P684">
            <v>200000</v>
          </cell>
        </row>
        <row r="685">
          <cell r="B685">
            <v>1001903671</v>
          </cell>
          <cell r="C685" t="str">
            <v>שוטף אגודות 2025</v>
          </cell>
          <cell r="D685">
            <v>580652733</v>
          </cell>
          <cell r="E685" t="str">
            <v>עמותת מכבי לקידום ופיתוח סייף בירוש</v>
          </cell>
          <cell r="F685">
            <v>0</v>
          </cell>
          <cell r="G685">
            <v>2025</v>
          </cell>
          <cell r="H685">
            <v>45867</v>
          </cell>
          <cell r="I685">
            <v>11873</v>
          </cell>
          <cell r="J685" t="str">
            <v>מועד</v>
          </cell>
          <cell r="K685">
            <v>-11873</v>
          </cell>
          <cell r="L685">
            <v>46022</v>
          </cell>
          <cell r="M685">
            <v>18121</v>
          </cell>
          <cell r="N685" t="str">
            <v>לא מוקפא</v>
          </cell>
          <cell r="O685">
            <v>300000</v>
          </cell>
          <cell r="P685">
            <v>140000</v>
          </cell>
        </row>
        <row r="686">
          <cell r="B686">
            <v>1001903676</v>
          </cell>
          <cell r="C686" t="str">
            <v>שוטף אגודות 2025</v>
          </cell>
          <cell r="D686">
            <v>580226082</v>
          </cell>
          <cell r="E686" t="str">
            <v>מועדון ראגבי השרון )ע"ר(</v>
          </cell>
          <cell r="F686">
            <v>0</v>
          </cell>
          <cell r="G686">
            <v>2025</v>
          </cell>
          <cell r="H686">
            <v>45866</v>
          </cell>
          <cell r="I686">
            <v>105000</v>
          </cell>
          <cell r="J686" t="str">
            <v>מועד</v>
          </cell>
          <cell r="K686">
            <v>-105000</v>
          </cell>
          <cell r="L686">
            <v>46022</v>
          </cell>
          <cell r="M686">
            <v>18121</v>
          </cell>
          <cell r="N686" t="str">
            <v>לא מוקפא</v>
          </cell>
          <cell r="O686">
            <v>2000000</v>
          </cell>
          <cell r="P686">
            <v>1000000</v>
          </cell>
        </row>
        <row r="687">
          <cell r="B687">
            <v>1001903679</v>
          </cell>
          <cell r="C687" t="str">
            <v>פעילות שוטפת 2025</v>
          </cell>
          <cell r="D687">
            <v>580364727</v>
          </cell>
          <cell r="E687" t="str">
            <v>עמותת חולון 2000 לספורט עממי (ע"ר)</v>
          </cell>
          <cell r="F687">
            <v>0</v>
          </cell>
          <cell r="G687">
            <v>2025</v>
          </cell>
          <cell r="H687">
            <v>45867</v>
          </cell>
          <cell r="I687">
            <v>71709</v>
          </cell>
          <cell r="J687" t="str">
            <v>מועד</v>
          </cell>
          <cell r="K687">
            <v>-71709</v>
          </cell>
          <cell r="L687">
            <v>46022</v>
          </cell>
          <cell r="M687">
            <v>18121</v>
          </cell>
          <cell r="N687" t="str">
            <v>לא מוקפא</v>
          </cell>
          <cell r="O687">
            <v>780000</v>
          </cell>
          <cell r="P687">
            <v>350000</v>
          </cell>
        </row>
        <row r="688">
          <cell r="B688">
            <v>1001903833</v>
          </cell>
          <cell r="C688" t="str">
            <v>שוטף אגודות 2025</v>
          </cell>
          <cell r="D688">
            <v>580216943</v>
          </cell>
          <cell r="E688" t="str">
            <v>מועדון סייף ואגרוף - מכבי נתניה (ע"</v>
          </cell>
          <cell r="F688">
            <v>0</v>
          </cell>
          <cell r="G688">
            <v>2025</v>
          </cell>
          <cell r="H688">
            <v>45900</v>
          </cell>
          <cell r="I688">
            <v>32418</v>
          </cell>
          <cell r="J688" t="str">
            <v>מועד</v>
          </cell>
          <cell r="K688">
            <v>-32418</v>
          </cell>
          <cell r="L688">
            <v>46022</v>
          </cell>
          <cell r="M688">
            <v>18121</v>
          </cell>
          <cell r="N688" t="str">
            <v>לא מוקפא</v>
          </cell>
          <cell r="O688">
            <v>600000</v>
          </cell>
          <cell r="P688">
            <v>200000</v>
          </cell>
        </row>
        <row r="689">
          <cell r="B689">
            <v>1001903834</v>
          </cell>
          <cell r="C689" t="str">
            <v>שוטף אגודות 2025</v>
          </cell>
          <cell r="D689">
            <v>580404069</v>
          </cell>
          <cell r="E689" t="str">
            <v>מכבי חדרה - כדורעף (ע"ר)</v>
          </cell>
          <cell r="F689">
            <v>0</v>
          </cell>
          <cell r="G689">
            <v>2025</v>
          </cell>
          <cell r="H689">
            <v>45866</v>
          </cell>
          <cell r="I689">
            <v>111942</v>
          </cell>
          <cell r="J689" t="str">
            <v>מועד</v>
          </cell>
          <cell r="K689">
            <v>-111942</v>
          </cell>
          <cell r="L689">
            <v>46022</v>
          </cell>
          <cell r="M689">
            <v>18121</v>
          </cell>
          <cell r="N689" t="str">
            <v>לא מוקפא</v>
          </cell>
          <cell r="O689">
            <v>1400000</v>
          </cell>
          <cell r="P689">
            <v>945000</v>
          </cell>
        </row>
        <row r="690">
          <cell r="B690">
            <v>1001903835</v>
          </cell>
          <cell r="C690" t="str">
            <v>שוטף אגודות 2025</v>
          </cell>
          <cell r="D690">
            <v>580329423</v>
          </cell>
          <cell r="E690" t="str">
            <v>מועדון הג'ודו מכבי הרצליה (ע"ר)</v>
          </cell>
          <cell r="F690">
            <v>0</v>
          </cell>
          <cell r="G690">
            <v>2025</v>
          </cell>
          <cell r="H690">
            <v>45866</v>
          </cell>
          <cell r="I690">
            <v>32597</v>
          </cell>
          <cell r="J690" t="str">
            <v>מועד</v>
          </cell>
          <cell r="K690">
            <v>-32597</v>
          </cell>
          <cell r="L690">
            <v>46022</v>
          </cell>
          <cell r="M690">
            <v>18121</v>
          </cell>
          <cell r="N690" t="str">
            <v>לא מוקפא</v>
          </cell>
          <cell r="O690">
            <v>600000</v>
          </cell>
          <cell r="P690">
            <v>200000</v>
          </cell>
        </row>
        <row r="691">
          <cell r="B691">
            <v>1001903836</v>
          </cell>
          <cell r="C691" t="str">
            <v>שוטף אגודות 2025</v>
          </cell>
          <cell r="D691">
            <v>580578623</v>
          </cell>
          <cell r="E691" t="str">
            <v>עמותת השלום לקידום הספורט חורה (ע"ר</v>
          </cell>
          <cell r="F691">
            <v>0</v>
          </cell>
          <cell r="G691">
            <v>2025</v>
          </cell>
          <cell r="H691">
            <v>45867</v>
          </cell>
          <cell r="I691">
            <v>67178</v>
          </cell>
          <cell r="J691" t="str">
            <v>מועד</v>
          </cell>
          <cell r="K691">
            <v>-67178</v>
          </cell>
          <cell r="L691">
            <v>46022</v>
          </cell>
          <cell r="M691">
            <v>18121</v>
          </cell>
          <cell r="N691" t="str">
            <v>לא מוקפא</v>
          </cell>
          <cell r="O691">
            <v>1000000</v>
          </cell>
          <cell r="P691">
            <v>500000</v>
          </cell>
        </row>
        <row r="692">
          <cell r="B692">
            <v>1001903860</v>
          </cell>
          <cell r="C692" t="str">
            <v>פעילות שוטפת רוגבי ירושלים 2025</v>
          </cell>
          <cell r="D692">
            <v>580348886</v>
          </cell>
          <cell r="E692" t="str">
            <v>מועדון באולינג חוצות (2000) (ע"ר)</v>
          </cell>
          <cell r="F692">
            <v>0</v>
          </cell>
          <cell r="G692">
            <v>2025</v>
          </cell>
          <cell r="H692">
            <v>45866</v>
          </cell>
          <cell r="I692">
            <v>4536</v>
          </cell>
          <cell r="J692" t="str">
            <v>מועד</v>
          </cell>
          <cell r="K692">
            <v>-4536</v>
          </cell>
          <cell r="L692">
            <v>46022</v>
          </cell>
          <cell r="M692">
            <v>18121</v>
          </cell>
          <cell r="N692" t="str">
            <v>לא מוקפא</v>
          </cell>
          <cell r="O692">
            <v>200000</v>
          </cell>
          <cell r="P692">
            <v>100000</v>
          </cell>
        </row>
        <row r="693">
          <cell r="B693">
            <v>1001903863</v>
          </cell>
          <cell r="C693" t="str">
            <v>פעילות שוטפת כפר מנדא כדורגל 2025</v>
          </cell>
          <cell r="D693">
            <v>580671543</v>
          </cell>
          <cell r="E693" t="str">
            <v>עמותת הדף לקידום הספורט והכדורגל בכ</v>
          </cell>
          <cell r="F693">
            <v>0</v>
          </cell>
          <cell r="G693">
            <v>2025</v>
          </cell>
          <cell r="H693">
            <v>45867</v>
          </cell>
          <cell r="I693">
            <v>29431</v>
          </cell>
          <cell r="J693" t="str">
            <v>מועד</v>
          </cell>
          <cell r="K693">
            <v>-29431</v>
          </cell>
          <cell r="L693">
            <v>46022</v>
          </cell>
          <cell r="M693">
            <v>18121</v>
          </cell>
          <cell r="N693" t="str">
            <v>לא מוקפא</v>
          </cell>
          <cell r="O693">
            <v>200000</v>
          </cell>
          <cell r="P693">
            <v>100000</v>
          </cell>
        </row>
        <row r="694">
          <cell r="B694">
            <v>1001903865</v>
          </cell>
          <cell r="C694" t="str">
            <v>פעילות שוטפת קיק בוקס כפר יאסיף 2025</v>
          </cell>
          <cell r="D694">
            <v>580607257</v>
          </cell>
          <cell r="E694" t="str">
            <v>עמותת קיק בוקס וספורט תחרותי כפר יא</v>
          </cell>
          <cell r="F694">
            <v>0</v>
          </cell>
          <cell r="G694">
            <v>2025</v>
          </cell>
          <cell r="H694">
            <v>45867</v>
          </cell>
          <cell r="I694">
            <v>57071</v>
          </cell>
          <cell r="J694" t="str">
            <v>מועד</v>
          </cell>
          <cell r="K694">
            <v>-57071</v>
          </cell>
          <cell r="L694">
            <v>46022</v>
          </cell>
          <cell r="M694">
            <v>18121</v>
          </cell>
          <cell r="N694" t="str">
            <v>לא מוקפא</v>
          </cell>
          <cell r="O694">
            <v>500000</v>
          </cell>
          <cell r="P694">
            <v>300000</v>
          </cell>
        </row>
        <row r="695">
          <cell r="B695">
            <v>1001903866</v>
          </cell>
          <cell r="C695" t="str">
            <v>פעילות שוטפת רוכבי הצפון 2025</v>
          </cell>
          <cell r="D695">
            <v>580513216</v>
          </cell>
          <cell r="E695" t="str">
            <v>רוכבי הצפון (ע"ר)</v>
          </cell>
          <cell r="F695">
            <v>0</v>
          </cell>
          <cell r="G695">
            <v>2025</v>
          </cell>
          <cell r="H695">
            <v>45867</v>
          </cell>
          <cell r="I695">
            <v>26383</v>
          </cell>
          <cell r="J695" t="str">
            <v>מועד</v>
          </cell>
          <cell r="K695">
            <v>-26383</v>
          </cell>
          <cell r="L695">
            <v>46022</v>
          </cell>
          <cell r="M695">
            <v>18121</v>
          </cell>
          <cell r="N695" t="str">
            <v>לא מוקפא</v>
          </cell>
          <cell r="O695">
            <v>300000</v>
          </cell>
          <cell r="P695">
            <v>200000</v>
          </cell>
        </row>
        <row r="696">
          <cell r="B696">
            <v>1001903867</v>
          </cell>
          <cell r="C696" t="str">
            <v>תמיכה שוטפת לשנת 2025</v>
          </cell>
          <cell r="D696">
            <v>580451318</v>
          </cell>
          <cell r="E696" t="str">
            <v>הפועל תקוה תל-אביב (ע"ר)</v>
          </cell>
          <cell r="F696">
            <v>0</v>
          </cell>
          <cell r="G696">
            <v>2025</v>
          </cell>
          <cell r="H696">
            <v>45866</v>
          </cell>
          <cell r="I696">
            <v>4840</v>
          </cell>
          <cell r="J696" t="str">
            <v>מועד</v>
          </cell>
          <cell r="K696">
            <v>-4840</v>
          </cell>
          <cell r="L696">
            <v>46022</v>
          </cell>
          <cell r="M696">
            <v>18121</v>
          </cell>
          <cell r="N696" t="str">
            <v>לא מוקפא</v>
          </cell>
          <cell r="O696">
            <v>300000</v>
          </cell>
          <cell r="P696">
            <v>200000</v>
          </cell>
        </row>
        <row r="697">
          <cell r="B697">
            <v>1001903873</v>
          </cell>
          <cell r="C697" t="str">
            <v>תמיכה באגודת שוטף</v>
          </cell>
          <cell r="D697">
            <v>580464923</v>
          </cell>
          <cell r="E697" t="str">
            <v>עמותת מוסמוספורט- מעלה עירון (ע"ר)</v>
          </cell>
          <cell r="F697">
            <v>0</v>
          </cell>
          <cell r="G697">
            <v>2025</v>
          </cell>
          <cell r="H697">
            <v>45867</v>
          </cell>
          <cell r="I697">
            <v>28471</v>
          </cell>
          <cell r="J697" t="str">
            <v>מועד</v>
          </cell>
          <cell r="K697">
            <v>-28471</v>
          </cell>
          <cell r="L697">
            <v>46022</v>
          </cell>
          <cell r="M697">
            <v>18121</v>
          </cell>
          <cell r="N697" t="str">
            <v>לא מוקפא</v>
          </cell>
          <cell r="O697">
            <v>800000</v>
          </cell>
          <cell r="P697">
            <v>200000</v>
          </cell>
        </row>
        <row r="698">
          <cell r="B698">
            <v>1001903878</v>
          </cell>
          <cell r="C698" t="str">
            <v>תמיכה שוטפת אגודות ספורט 25</v>
          </cell>
          <cell r="D698">
            <v>580056687</v>
          </cell>
          <cell r="E698" t="str">
            <v>מרכז קהילתי רמת הגולן (ע"ר)</v>
          </cell>
          <cell r="F698">
            <v>0</v>
          </cell>
          <cell r="G698">
            <v>2025</v>
          </cell>
          <cell r="H698">
            <v>45795</v>
          </cell>
          <cell r="I698">
            <v>27855</v>
          </cell>
          <cell r="J698" t="str">
            <v>מועד</v>
          </cell>
          <cell r="K698">
            <v>-27855</v>
          </cell>
          <cell r="L698">
            <v>46022</v>
          </cell>
          <cell r="M698">
            <v>18121</v>
          </cell>
          <cell r="N698" t="str">
            <v>לא מוקפא</v>
          </cell>
          <cell r="O698">
            <v>2300000</v>
          </cell>
          <cell r="P698">
            <v>300000</v>
          </cell>
        </row>
        <row r="699">
          <cell r="B699">
            <v>1001903882</v>
          </cell>
          <cell r="C699" t="str">
            <v>פעילות שוטפת 2025</v>
          </cell>
          <cell r="D699">
            <v>580360568</v>
          </cell>
          <cell r="E699" t="str">
            <v>עמותה לקידום הספורט באשכול (ע"ר)</v>
          </cell>
          <cell r="F699">
            <v>0</v>
          </cell>
          <cell r="G699">
            <v>2025</v>
          </cell>
          <cell r="H699">
            <v>45866</v>
          </cell>
          <cell r="I699">
            <v>130732</v>
          </cell>
          <cell r="J699" t="str">
            <v>מועד</v>
          </cell>
          <cell r="K699">
            <v>-130732</v>
          </cell>
          <cell r="L699">
            <v>46022</v>
          </cell>
          <cell r="M699">
            <v>18121</v>
          </cell>
          <cell r="N699" t="str">
            <v>לא מוקפא</v>
          </cell>
          <cell r="O699">
            <v>1000000</v>
          </cell>
          <cell r="P699">
            <v>500000</v>
          </cell>
        </row>
        <row r="700">
          <cell r="B700">
            <v>1001903884</v>
          </cell>
          <cell r="C700" t="str">
            <v>פעילות שוטפת 2025</v>
          </cell>
          <cell r="D700">
            <v>580376283</v>
          </cell>
          <cell r="E700" t="str">
            <v>הפועל "אפרא" מעברות קליעה (ע"ר)</v>
          </cell>
          <cell r="F700">
            <v>0</v>
          </cell>
          <cell r="G700">
            <v>2025</v>
          </cell>
          <cell r="H700">
            <v>45866</v>
          </cell>
          <cell r="I700">
            <v>51852</v>
          </cell>
          <cell r="J700" t="str">
            <v>מועד</v>
          </cell>
          <cell r="K700">
            <v>-51852</v>
          </cell>
          <cell r="L700">
            <v>46022</v>
          </cell>
          <cell r="M700">
            <v>18121</v>
          </cell>
          <cell r="N700" t="str">
            <v>לא מוקפא</v>
          </cell>
          <cell r="O700">
            <v>400000</v>
          </cell>
          <cell r="P700">
            <v>170000</v>
          </cell>
        </row>
        <row r="701">
          <cell r="B701">
            <v>1001903885</v>
          </cell>
          <cell r="C701" t="str">
            <v>סיוע בתמיכה לפעילות ספורט</v>
          </cell>
          <cell r="D701">
            <v>580295251</v>
          </cell>
          <cell r="E701" t="str">
            <v>העמותה לקידום הספורט ביהוד (ע"ר)</v>
          </cell>
          <cell r="F701">
            <v>0</v>
          </cell>
          <cell r="G701">
            <v>2025</v>
          </cell>
          <cell r="H701">
            <v>45866</v>
          </cell>
          <cell r="I701">
            <v>79786</v>
          </cell>
          <cell r="J701" t="str">
            <v>מועד</v>
          </cell>
          <cell r="K701">
            <v>-79786</v>
          </cell>
          <cell r="L701">
            <v>46022</v>
          </cell>
          <cell r="M701">
            <v>18121</v>
          </cell>
          <cell r="N701" t="str">
            <v>לא מוקפא</v>
          </cell>
          <cell r="O701">
            <v>1600000</v>
          </cell>
          <cell r="P701">
            <v>350000</v>
          </cell>
        </row>
        <row r="702">
          <cell r="B702">
            <v>1001903888</v>
          </cell>
          <cell r="C702" t="str">
            <v>סיוע לפעילות ספורטיבית</v>
          </cell>
          <cell r="D702">
            <v>580654465</v>
          </cell>
          <cell r="E702" t="str">
            <v>ע.ר.כ - עין רעננה כדורסל (ע"ר)</v>
          </cell>
          <cell r="F702">
            <v>0</v>
          </cell>
          <cell r="G702">
            <v>2025</v>
          </cell>
          <cell r="H702">
            <v>45866</v>
          </cell>
          <cell r="I702">
            <v>22627</v>
          </cell>
          <cell r="J702" t="str">
            <v>מועד</v>
          </cell>
          <cell r="K702">
            <v>-22627</v>
          </cell>
          <cell r="L702">
            <v>46022</v>
          </cell>
          <cell r="M702">
            <v>18121</v>
          </cell>
          <cell r="N702" t="str">
            <v>לא מוקפא</v>
          </cell>
          <cell r="O702">
            <v>2000000</v>
          </cell>
          <cell r="P702">
            <v>200000</v>
          </cell>
        </row>
        <row r="703">
          <cell r="B703">
            <v>1001903889</v>
          </cell>
          <cell r="C703" t="str">
            <v>פעילות שוטפת ביתר טנ"ש רמלה 2025</v>
          </cell>
          <cell r="D703">
            <v>580374452</v>
          </cell>
          <cell r="E703" t="str">
            <v>עמותת בית"ר רמלה טניס שולחן (ע"ר)</v>
          </cell>
          <cell r="F703">
            <v>0</v>
          </cell>
          <cell r="G703">
            <v>2025</v>
          </cell>
          <cell r="H703">
            <v>45867</v>
          </cell>
          <cell r="I703">
            <v>1404</v>
          </cell>
          <cell r="J703" t="str">
            <v>מועד</v>
          </cell>
          <cell r="K703">
            <v>-1404</v>
          </cell>
          <cell r="L703">
            <v>46022</v>
          </cell>
          <cell r="M703">
            <v>18121</v>
          </cell>
          <cell r="N703" t="str">
            <v>לא מוקפא</v>
          </cell>
          <cell r="O703">
            <v>200000</v>
          </cell>
          <cell r="P703">
            <v>100000</v>
          </cell>
        </row>
        <row r="704">
          <cell r="B704">
            <v>1001903918</v>
          </cell>
          <cell r="C704" t="str">
            <v>שוטף אגודות 2025</v>
          </cell>
          <cell r="D704">
            <v>512120841</v>
          </cell>
          <cell r="E704" t="str">
            <v>חברת מועדון הכדורסל מכבי תל-אביב (5</v>
          </cell>
          <cell r="F704">
            <v>0</v>
          </cell>
          <cell r="G704">
            <v>2025</v>
          </cell>
          <cell r="H704" t="str">
            <v/>
          </cell>
          <cell r="I704">
            <v>0</v>
          </cell>
          <cell r="J704" t="str">
            <v>מועד</v>
          </cell>
          <cell r="K704">
            <v>0</v>
          </cell>
          <cell r="L704">
            <v>46022</v>
          </cell>
          <cell r="M704">
            <v>18124</v>
          </cell>
          <cell r="N704" t="str">
            <v>לא מוקפא</v>
          </cell>
          <cell r="O704">
            <v>10000000</v>
          </cell>
          <cell r="P704">
            <v>5000000</v>
          </cell>
        </row>
        <row r="705">
          <cell r="B705">
            <v>1001903919</v>
          </cell>
          <cell r="C705" t="str">
            <v>שוטף אגודות 2025</v>
          </cell>
          <cell r="D705">
            <v>580687218</v>
          </cell>
          <cell r="E705" t="str">
            <v>מועדון כדורגל איחוד בני שפרעם (ע"ר)</v>
          </cell>
          <cell r="F705">
            <v>0</v>
          </cell>
          <cell r="G705">
            <v>2025</v>
          </cell>
          <cell r="H705">
            <v>45795</v>
          </cell>
          <cell r="I705">
            <v>88474</v>
          </cell>
          <cell r="J705" t="str">
            <v>מועד</v>
          </cell>
          <cell r="K705">
            <v>-88474</v>
          </cell>
          <cell r="L705">
            <v>46022</v>
          </cell>
          <cell r="M705">
            <v>18121</v>
          </cell>
          <cell r="N705" t="str">
            <v>לא מוקפא</v>
          </cell>
          <cell r="O705">
            <v>1000000</v>
          </cell>
          <cell r="P705">
            <v>500000</v>
          </cell>
        </row>
        <row r="706">
          <cell r="B706">
            <v>1001903924</v>
          </cell>
          <cell r="C706" t="str">
            <v>פעילות שוטפת פוטבול ירושלים 2025</v>
          </cell>
          <cell r="D706">
            <v>580565406</v>
          </cell>
          <cell r="E706" t="str">
            <v>מועדון פוטבול ירושלים (ע"ר)</v>
          </cell>
          <cell r="F706">
            <v>0</v>
          </cell>
          <cell r="G706">
            <v>2025</v>
          </cell>
          <cell r="H706">
            <v>45866</v>
          </cell>
          <cell r="I706">
            <v>201459</v>
          </cell>
          <cell r="J706" t="str">
            <v>מועד</v>
          </cell>
          <cell r="K706">
            <v>-201459</v>
          </cell>
          <cell r="L706">
            <v>46022</v>
          </cell>
          <cell r="M706">
            <v>18121</v>
          </cell>
          <cell r="N706" t="str">
            <v>לא מוקפא</v>
          </cell>
          <cell r="O706">
            <v>500000</v>
          </cell>
          <cell r="P706">
            <v>400000</v>
          </cell>
        </row>
        <row r="707">
          <cell r="B707">
            <v>1001903925</v>
          </cell>
          <cell r="C707" t="str">
            <v>תמיכה שוטפת לאגודה</v>
          </cell>
          <cell r="D707">
            <v>580443372</v>
          </cell>
          <cell r="E707" t="str">
            <v>מועדון רוגבי יזרעאל-גלבוע - עמותה ל</v>
          </cell>
          <cell r="F707">
            <v>0</v>
          </cell>
          <cell r="G707">
            <v>2025</v>
          </cell>
          <cell r="H707">
            <v>45866</v>
          </cell>
          <cell r="I707">
            <v>187342</v>
          </cell>
          <cell r="J707" t="str">
            <v>מועד</v>
          </cell>
          <cell r="K707">
            <v>-187342</v>
          </cell>
          <cell r="L707">
            <v>46022</v>
          </cell>
          <cell r="M707">
            <v>18121</v>
          </cell>
          <cell r="N707" t="str">
            <v>לא מוקפא</v>
          </cell>
          <cell r="O707">
            <v>1200000</v>
          </cell>
          <cell r="P707">
            <v>700000</v>
          </cell>
        </row>
        <row r="708">
          <cell r="B708">
            <v>1001903928</v>
          </cell>
          <cell r="C708" t="str">
            <v>שוטף אגודות 2025</v>
          </cell>
          <cell r="D708">
            <v>510873938</v>
          </cell>
          <cell r="E708" t="str">
            <v>חב' מוסדות חנוך תרבות והתחדשות שכונ</v>
          </cell>
          <cell r="F708">
            <v>0</v>
          </cell>
          <cell r="G708">
            <v>2025</v>
          </cell>
          <cell r="H708">
            <v>45866</v>
          </cell>
          <cell r="I708">
            <v>31973</v>
          </cell>
          <cell r="J708" t="str">
            <v>מועד</v>
          </cell>
          <cell r="K708">
            <v>-31973</v>
          </cell>
          <cell r="L708">
            <v>46022</v>
          </cell>
          <cell r="M708">
            <v>18121</v>
          </cell>
          <cell r="N708" t="str">
            <v>לא מוקפא</v>
          </cell>
          <cell r="O708">
            <v>2000000</v>
          </cell>
          <cell r="P708">
            <v>1000000</v>
          </cell>
        </row>
        <row r="709">
          <cell r="B709">
            <v>1001903950</v>
          </cell>
          <cell r="C709" t="str">
            <v>שוטף אגודות 2025</v>
          </cell>
          <cell r="D709">
            <v>580551323</v>
          </cell>
          <cell r="E709" t="str">
            <v>העמותה לקידום הספורט במרכז כנה מאיר</v>
          </cell>
          <cell r="F709">
            <v>0</v>
          </cell>
          <cell r="G709">
            <v>2025</v>
          </cell>
          <cell r="H709">
            <v>45866</v>
          </cell>
          <cell r="I709">
            <v>41544</v>
          </cell>
          <cell r="J709" t="str">
            <v>מועד</v>
          </cell>
          <cell r="K709">
            <v>-41544</v>
          </cell>
          <cell r="L709">
            <v>46022</v>
          </cell>
          <cell r="M709">
            <v>18121</v>
          </cell>
          <cell r="N709" t="str">
            <v>לא מוקפא</v>
          </cell>
          <cell r="O709">
            <v>1000000</v>
          </cell>
          <cell r="P709">
            <v>500000</v>
          </cell>
        </row>
        <row r="710">
          <cell r="B710">
            <v>1001903953</v>
          </cell>
          <cell r="C710" t="str">
            <v>תמיכה שוטפת לאגודת הפועל הישגי כרמיאל</v>
          </cell>
          <cell r="D710">
            <v>580515831</v>
          </cell>
          <cell r="E710" t="str">
            <v>מרכז למקצועות קרב אולימפיים ולאומנו</v>
          </cell>
          <cell r="F710">
            <v>0</v>
          </cell>
          <cell r="G710">
            <v>2025</v>
          </cell>
          <cell r="H710">
            <v>45866</v>
          </cell>
          <cell r="I710">
            <v>2443</v>
          </cell>
          <cell r="J710" t="str">
            <v>מועד</v>
          </cell>
          <cell r="K710">
            <v>-2443</v>
          </cell>
          <cell r="L710">
            <v>46022</v>
          </cell>
          <cell r="M710">
            <v>18121</v>
          </cell>
          <cell r="N710" t="str">
            <v>לא מוקפא</v>
          </cell>
          <cell r="O710">
            <v>302800</v>
          </cell>
          <cell r="P710">
            <v>20000</v>
          </cell>
        </row>
        <row r="711">
          <cell r="B711">
            <v>1001904002</v>
          </cell>
          <cell r="C711" t="str">
            <v>תמיכה שוטפת לאגודה</v>
          </cell>
          <cell r="D711">
            <v>580122570</v>
          </cell>
          <cell r="E711" t="str">
            <v>הפועל תל-אביב - מועדון ימי קיאקים-ש</v>
          </cell>
          <cell r="F711">
            <v>0</v>
          </cell>
          <cell r="G711">
            <v>2025</v>
          </cell>
          <cell r="H711">
            <v>45866</v>
          </cell>
          <cell r="I711">
            <v>167156</v>
          </cell>
          <cell r="J711" t="str">
            <v>מועד</v>
          </cell>
          <cell r="K711">
            <v>-167156</v>
          </cell>
          <cell r="L711">
            <v>46022</v>
          </cell>
          <cell r="M711">
            <v>18121</v>
          </cell>
          <cell r="N711" t="str">
            <v>לא מוקפא</v>
          </cell>
          <cell r="O711">
            <v>1200000</v>
          </cell>
          <cell r="P711">
            <v>600000</v>
          </cell>
        </row>
        <row r="712">
          <cell r="B712">
            <v>1001904004</v>
          </cell>
          <cell r="C712" t="str">
            <v>תמיכה שוטפת - קידום שחקנים - נשים</v>
          </cell>
          <cell r="D712">
            <v>580481232</v>
          </cell>
          <cell r="E712" t="str">
            <v>עמותה לקידום הכדורסל ביבנה (ע"ר)</v>
          </cell>
          <cell r="F712">
            <v>0</v>
          </cell>
          <cell r="G712">
            <v>2025</v>
          </cell>
          <cell r="H712">
            <v>45866</v>
          </cell>
          <cell r="I712">
            <v>170528</v>
          </cell>
          <cell r="J712" t="str">
            <v>מועד</v>
          </cell>
          <cell r="K712">
            <v>-170528</v>
          </cell>
          <cell r="L712">
            <v>46022</v>
          </cell>
          <cell r="M712">
            <v>18121</v>
          </cell>
          <cell r="N712" t="str">
            <v>לא מוקפא</v>
          </cell>
          <cell r="O712">
            <v>10000000</v>
          </cell>
          <cell r="P712">
            <v>3000000</v>
          </cell>
        </row>
        <row r="713">
          <cell r="B713">
            <v>1001904006</v>
          </cell>
          <cell r="C713" t="str">
            <v>תמיכות 2025</v>
          </cell>
          <cell r="D713">
            <v>580669257</v>
          </cell>
          <cell r="E713" t="str">
            <v>ספרטה אומנויות לחימה - טאקוונדו ירו</v>
          </cell>
          <cell r="F713">
            <v>0</v>
          </cell>
          <cell r="G713">
            <v>2025</v>
          </cell>
          <cell r="H713">
            <v>45866</v>
          </cell>
          <cell r="I713">
            <v>52353</v>
          </cell>
          <cell r="J713" t="str">
            <v>מועד</v>
          </cell>
          <cell r="K713">
            <v>-52353</v>
          </cell>
          <cell r="L713">
            <v>46022</v>
          </cell>
          <cell r="M713">
            <v>18121</v>
          </cell>
          <cell r="N713" t="str">
            <v>לא מוקפא</v>
          </cell>
          <cell r="O713">
            <v>300000</v>
          </cell>
          <cell r="P713">
            <v>300000</v>
          </cell>
        </row>
        <row r="714">
          <cell r="B714">
            <v>1001904007</v>
          </cell>
          <cell r="C714" t="str">
            <v>סיוע לפעילות ספורט</v>
          </cell>
          <cell r="D714">
            <v>580603892</v>
          </cell>
          <cell r="E714" t="str">
            <v>הפועל רצים בעבודה )ע"ר(</v>
          </cell>
          <cell r="F714">
            <v>0</v>
          </cell>
          <cell r="G714">
            <v>2025</v>
          </cell>
          <cell r="H714">
            <v>45866</v>
          </cell>
          <cell r="I714">
            <v>7293</v>
          </cell>
          <cell r="J714" t="str">
            <v>מועד</v>
          </cell>
          <cell r="K714">
            <v>-7293</v>
          </cell>
          <cell r="L714">
            <v>46022</v>
          </cell>
          <cell r="M714">
            <v>18121</v>
          </cell>
          <cell r="N714" t="str">
            <v>לא מוקפא</v>
          </cell>
          <cell r="O714">
            <v>250000</v>
          </cell>
          <cell r="P714">
            <v>100000</v>
          </cell>
        </row>
        <row r="715">
          <cell r="B715">
            <v>1001904014</v>
          </cell>
          <cell r="C715" t="str">
            <v>פעילות שוטפת 2025</v>
          </cell>
          <cell r="D715">
            <v>580547339</v>
          </cell>
          <cell r="E715" t="str">
            <v>העמותה לקידום הקליעה והספורט ברחובו</v>
          </cell>
          <cell r="F715">
            <v>0</v>
          </cell>
          <cell r="G715">
            <v>2025</v>
          </cell>
          <cell r="H715">
            <v>45866</v>
          </cell>
          <cell r="I715">
            <v>36447</v>
          </cell>
          <cell r="J715" t="str">
            <v>מועד</v>
          </cell>
          <cell r="K715">
            <v>-36447</v>
          </cell>
          <cell r="L715">
            <v>46022</v>
          </cell>
          <cell r="M715">
            <v>18121</v>
          </cell>
          <cell r="N715" t="str">
            <v>לא מוקפא</v>
          </cell>
          <cell r="O715">
            <v>220000</v>
          </cell>
          <cell r="P715">
            <v>100000</v>
          </cell>
        </row>
        <row r="716">
          <cell r="B716">
            <v>1001904015</v>
          </cell>
          <cell r="C716" t="str">
            <v>מבחן תמיכה 2025 - אגודות שוטף</v>
          </cell>
          <cell r="D716">
            <v>580666386</v>
          </cell>
          <cell r="E716" t="str">
            <v>בית"ר עובדיה כדורגל גדרה )ע"ר(</v>
          </cell>
          <cell r="F716">
            <v>0</v>
          </cell>
          <cell r="G716">
            <v>2025</v>
          </cell>
          <cell r="H716">
            <v>45866</v>
          </cell>
          <cell r="I716">
            <v>50117</v>
          </cell>
          <cell r="J716" t="str">
            <v>מועד</v>
          </cell>
          <cell r="K716">
            <v>-50117</v>
          </cell>
          <cell r="L716">
            <v>46022</v>
          </cell>
          <cell r="M716">
            <v>18121</v>
          </cell>
          <cell r="N716" t="str">
            <v>לא מוקפא</v>
          </cell>
          <cell r="O716">
            <v>1000000</v>
          </cell>
          <cell r="P716">
            <v>300000</v>
          </cell>
        </row>
        <row r="717">
          <cell r="B717">
            <v>1001904016</v>
          </cell>
          <cell r="C717" t="str">
            <v>פעילות שוטפת 2025</v>
          </cell>
          <cell r="D717">
            <v>580410108</v>
          </cell>
          <cell r="E717" t="str">
            <v>עמותה לקידום הספורט בעמק המעיינות (</v>
          </cell>
          <cell r="F717">
            <v>0</v>
          </cell>
          <cell r="G717">
            <v>2025</v>
          </cell>
          <cell r="H717">
            <v>45866</v>
          </cell>
          <cell r="I717">
            <v>37974</v>
          </cell>
          <cell r="J717" t="str">
            <v>מועד</v>
          </cell>
          <cell r="K717">
            <v>-37974</v>
          </cell>
          <cell r="L717">
            <v>46022</v>
          </cell>
          <cell r="M717">
            <v>18121</v>
          </cell>
          <cell r="N717" t="str">
            <v>לא מוקפא</v>
          </cell>
          <cell r="O717">
            <v>500000</v>
          </cell>
          <cell r="P717">
            <v>250000</v>
          </cell>
        </row>
        <row r="718">
          <cell r="B718">
            <v>1001904044</v>
          </cell>
          <cell r="C718" t="str">
            <v>שוטף אגודות 2025</v>
          </cell>
          <cell r="D718">
            <v>580530228</v>
          </cell>
          <cell r="E718" t="str">
            <v>מכבי ג'ים ק. ביאליק (ע"ר)</v>
          </cell>
          <cell r="F718">
            <v>0</v>
          </cell>
          <cell r="G718">
            <v>2025</v>
          </cell>
          <cell r="H718">
            <v>45866</v>
          </cell>
          <cell r="I718">
            <v>64570</v>
          </cell>
          <cell r="J718" t="str">
            <v>מועד</v>
          </cell>
          <cell r="K718">
            <v>-64570</v>
          </cell>
          <cell r="L718">
            <v>46022</v>
          </cell>
          <cell r="M718">
            <v>18121</v>
          </cell>
          <cell r="N718" t="str">
            <v>לא מוקפא</v>
          </cell>
          <cell r="O718">
            <v>600000</v>
          </cell>
          <cell r="P718">
            <v>300000</v>
          </cell>
        </row>
        <row r="719">
          <cell r="B719">
            <v>1001904046</v>
          </cell>
          <cell r="C719" t="str">
            <v>פעילות שוטפת כדורת רחובות 2025</v>
          </cell>
          <cell r="D719">
            <v>580179273</v>
          </cell>
          <cell r="E719" t="str">
            <v>אגודת כדורת רחובות (ע"ר)</v>
          </cell>
          <cell r="F719">
            <v>0</v>
          </cell>
          <cell r="G719">
            <v>2025</v>
          </cell>
          <cell r="H719">
            <v>45866</v>
          </cell>
          <cell r="I719">
            <v>4536</v>
          </cell>
          <cell r="J719" t="str">
            <v>מועד</v>
          </cell>
          <cell r="K719">
            <v>-4536</v>
          </cell>
          <cell r="L719">
            <v>46022</v>
          </cell>
          <cell r="M719">
            <v>18121</v>
          </cell>
          <cell r="N719" t="str">
            <v>לא מוקפא</v>
          </cell>
          <cell r="O719">
            <v>200000</v>
          </cell>
          <cell r="P719">
            <v>100000</v>
          </cell>
        </row>
        <row r="720">
          <cell r="B720">
            <v>1001904049</v>
          </cell>
          <cell r="C720" t="str">
            <v>פעילות שוטפת כדור נוצה פתח תקווה 2025</v>
          </cell>
          <cell r="D720">
            <v>580421402</v>
          </cell>
          <cell r="E720" t="str">
            <v>כדור נוצה - פתח תקווה (ע"ר)</v>
          </cell>
          <cell r="F720">
            <v>0</v>
          </cell>
          <cell r="G720">
            <v>2025</v>
          </cell>
          <cell r="H720">
            <v>45866</v>
          </cell>
          <cell r="I720">
            <v>28639</v>
          </cell>
          <cell r="J720" t="str">
            <v>מועד</v>
          </cell>
          <cell r="K720">
            <v>-28639</v>
          </cell>
          <cell r="L720">
            <v>46022</v>
          </cell>
          <cell r="M720">
            <v>18121</v>
          </cell>
          <cell r="N720" t="str">
            <v>לא מוקפא</v>
          </cell>
          <cell r="O720">
            <v>300000</v>
          </cell>
          <cell r="P720">
            <v>200000</v>
          </cell>
        </row>
        <row r="721">
          <cell r="B721">
            <v>1001904063</v>
          </cell>
          <cell r="C721" t="str">
            <v>שוטף אגודות 2025</v>
          </cell>
          <cell r="D721">
            <v>580618122</v>
          </cell>
          <cell r="E721" t="str">
            <v>העמותה לקידום הכדורעף וכדורעף חופים</v>
          </cell>
          <cell r="F721">
            <v>0</v>
          </cell>
          <cell r="G721">
            <v>2025</v>
          </cell>
          <cell r="H721">
            <v>45866</v>
          </cell>
          <cell r="I721">
            <v>22897</v>
          </cell>
          <cell r="J721" t="str">
            <v>מועד</v>
          </cell>
          <cell r="K721">
            <v>-22897</v>
          </cell>
          <cell r="L721">
            <v>46022</v>
          </cell>
          <cell r="M721">
            <v>18121</v>
          </cell>
          <cell r="N721" t="str">
            <v>לא מוקפא</v>
          </cell>
          <cell r="O721">
            <v>1500000</v>
          </cell>
          <cell r="P721">
            <v>1000000</v>
          </cell>
        </row>
        <row r="722">
          <cell r="B722">
            <v>1001904065</v>
          </cell>
          <cell r="C722" t="str">
            <v>שוטף אגודות 2025</v>
          </cell>
          <cell r="D722">
            <v>580374445</v>
          </cell>
          <cell r="E722" t="str">
            <v>עמותת שחייני אשדוד (ע"ר)</v>
          </cell>
          <cell r="F722">
            <v>0</v>
          </cell>
          <cell r="G722">
            <v>2025</v>
          </cell>
          <cell r="H722">
            <v>45867</v>
          </cell>
          <cell r="I722">
            <v>39769</v>
          </cell>
          <cell r="J722" t="str">
            <v>מועד</v>
          </cell>
          <cell r="K722">
            <v>-39769</v>
          </cell>
          <cell r="L722">
            <v>46022</v>
          </cell>
          <cell r="M722">
            <v>18121</v>
          </cell>
          <cell r="N722" t="str">
            <v>לא מוקפא</v>
          </cell>
          <cell r="O722">
            <v>1200000</v>
          </cell>
          <cell r="P722">
            <v>500000</v>
          </cell>
        </row>
        <row r="723">
          <cell r="B723">
            <v>1001904066</v>
          </cell>
          <cell r="C723" t="str">
            <v>פעילות שוטפת 2025</v>
          </cell>
          <cell r="D723">
            <v>580404796</v>
          </cell>
          <cell r="E723" t="str">
            <v>מועדון ספורט הפועל נשר (ע"ר)</v>
          </cell>
          <cell r="F723">
            <v>0</v>
          </cell>
          <cell r="G723">
            <v>2025</v>
          </cell>
          <cell r="H723">
            <v>45866</v>
          </cell>
          <cell r="I723">
            <v>39352</v>
          </cell>
          <cell r="J723" t="str">
            <v>מועד</v>
          </cell>
          <cell r="K723">
            <v>-39352</v>
          </cell>
          <cell r="L723">
            <v>46022</v>
          </cell>
          <cell r="M723">
            <v>18121</v>
          </cell>
          <cell r="N723" t="str">
            <v>לא מוקפא</v>
          </cell>
          <cell r="O723">
            <v>400000</v>
          </cell>
          <cell r="P723">
            <v>150000</v>
          </cell>
        </row>
        <row r="724">
          <cell r="B724">
            <v>1001904067</v>
          </cell>
          <cell r="C724" t="str">
            <v>פעילות שוטפת 2025</v>
          </cell>
          <cell r="D724">
            <v>580491256</v>
          </cell>
          <cell r="E724" t="str">
            <v>העמותה לקידום השחייה הוד השרון (ע"ר</v>
          </cell>
          <cell r="F724">
            <v>0</v>
          </cell>
          <cell r="G724">
            <v>2025</v>
          </cell>
          <cell r="H724">
            <v>45866</v>
          </cell>
          <cell r="I724">
            <v>50740</v>
          </cell>
          <cell r="J724" t="str">
            <v>מועד</v>
          </cell>
          <cell r="K724">
            <v>-50740</v>
          </cell>
          <cell r="L724">
            <v>46022</v>
          </cell>
          <cell r="M724">
            <v>18121</v>
          </cell>
          <cell r="N724" t="str">
            <v>לא מוקפא</v>
          </cell>
          <cell r="O724">
            <v>500000</v>
          </cell>
          <cell r="P724">
            <v>280000</v>
          </cell>
        </row>
        <row r="725">
          <cell r="B725">
            <v>1001904068</v>
          </cell>
          <cell r="C725" t="str">
            <v>פעילות שוטפת 2025</v>
          </cell>
          <cell r="D725">
            <v>580174738</v>
          </cell>
          <cell r="E725" t="str">
            <v>מועדון שחמט הרצליה (ע"ר)</v>
          </cell>
          <cell r="F725">
            <v>0</v>
          </cell>
          <cell r="G725">
            <v>2025</v>
          </cell>
          <cell r="H725">
            <v>45866</v>
          </cell>
          <cell r="I725">
            <v>21379</v>
          </cell>
          <cell r="J725" t="str">
            <v>מועד</v>
          </cell>
          <cell r="K725">
            <v>-21379</v>
          </cell>
          <cell r="L725">
            <v>46022</v>
          </cell>
          <cell r="M725">
            <v>18121</v>
          </cell>
          <cell r="N725" t="str">
            <v>לא מוקפא</v>
          </cell>
          <cell r="O725">
            <v>450000</v>
          </cell>
          <cell r="P725">
            <v>90000</v>
          </cell>
        </row>
        <row r="726">
          <cell r="B726">
            <v>1001904070</v>
          </cell>
          <cell r="C726" t="str">
            <v>פעילות שוטפת פטנק קלוב נתניה 2025</v>
          </cell>
          <cell r="D726">
            <v>580106631</v>
          </cell>
          <cell r="E726" t="str">
            <v>פטנק קלוב, נתניה (ע"ר)</v>
          </cell>
          <cell r="F726">
            <v>0</v>
          </cell>
          <cell r="G726">
            <v>2025</v>
          </cell>
          <cell r="H726">
            <v>45867</v>
          </cell>
          <cell r="I726">
            <v>4480</v>
          </cell>
          <cell r="J726" t="str">
            <v>מועד</v>
          </cell>
          <cell r="K726">
            <v>-4480</v>
          </cell>
          <cell r="L726">
            <v>46022</v>
          </cell>
          <cell r="M726">
            <v>18121</v>
          </cell>
          <cell r="N726" t="str">
            <v>לא מוקפא</v>
          </cell>
          <cell r="O726">
            <v>200000</v>
          </cell>
          <cell r="P726">
            <v>100000</v>
          </cell>
        </row>
        <row r="727">
          <cell r="B727">
            <v>1001904071</v>
          </cell>
          <cell r="C727" t="str">
            <v>פעילות שוטפת בית"ר ת"א כדורגל 2025</v>
          </cell>
          <cell r="D727">
            <v>512505678</v>
          </cell>
          <cell r="E727" t="str">
            <v>בית"ר תל אביב )כדורגל( בע"מ )חל"צ(</v>
          </cell>
          <cell r="F727">
            <v>0</v>
          </cell>
          <cell r="G727">
            <v>2025</v>
          </cell>
          <cell r="H727">
            <v>45866</v>
          </cell>
          <cell r="I727">
            <v>117295</v>
          </cell>
          <cell r="J727" t="str">
            <v>מועד</v>
          </cell>
          <cell r="K727">
            <v>-117295</v>
          </cell>
          <cell r="L727">
            <v>46022</v>
          </cell>
          <cell r="M727">
            <v>18121</v>
          </cell>
          <cell r="N727" t="str">
            <v>לא מוקפא</v>
          </cell>
          <cell r="O727">
            <v>1000000</v>
          </cell>
          <cell r="P727">
            <v>500000</v>
          </cell>
        </row>
        <row r="728">
          <cell r="B728">
            <v>1001904072</v>
          </cell>
          <cell r="C728" t="str">
            <v>שוטף אגודות 2025</v>
          </cell>
          <cell r="D728">
            <v>580551802</v>
          </cell>
          <cell r="E728" t="str">
            <v>העמותה למצויינות בספורט מכבי קרית ח</v>
          </cell>
          <cell r="F728">
            <v>0</v>
          </cell>
          <cell r="G728">
            <v>2025</v>
          </cell>
          <cell r="H728">
            <v>45866</v>
          </cell>
          <cell r="I728">
            <v>11314</v>
          </cell>
          <cell r="J728" t="str">
            <v>מועד</v>
          </cell>
          <cell r="K728">
            <v>-11314</v>
          </cell>
          <cell r="L728">
            <v>46022</v>
          </cell>
          <cell r="M728">
            <v>18121</v>
          </cell>
          <cell r="N728" t="str">
            <v>לא מוקפא</v>
          </cell>
          <cell r="O728">
            <v>500000</v>
          </cell>
          <cell r="P728">
            <v>250000</v>
          </cell>
        </row>
        <row r="729">
          <cell r="B729">
            <v>1001904075</v>
          </cell>
          <cell r="C729" t="str">
            <v>תמיכה אגודת אליצור קריית אתא טניס שולחן</v>
          </cell>
          <cell r="D729">
            <v>580096675</v>
          </cell>
          <cell r="E729" t="str">
            <v>אליצור - קרית-אתא (ע"ר)</v>
          </cell>
          <cell r="F729">
            <v>0</v>
          </cell>
          <cell r="G729">
            <v>2025</v>
          </cell>
          <cell r="H729">
            <v>45866</v>
          </cell>
          <cell r="I729">
            <v>9668</v>
          </cell>
          <cell r="J729" t="str">
            <v>מועד</v>
          </cell>
          <cell r="K729">
            <v>-9668</v>
          </cell>
          <cell r="L729">
            <v>46022</v>
          </cell>
          <cell r="M729">
            <v>18121</v>
          </cell>
          <cell r="N729" t="str">
            <v>לא מוקפא</v>
          </cell>
          <cell r="O729">
            <v>80000</v>
          </cell>
          <cell r="P729">
            <v>80000</v>
          </cell>
        </row>
        <row r="730">
          <cell r="B730">
            <v>1001904076</v>
          </cell>
          <cell r="C730" t="str">
            <v>שוטף אגודות 2025</v>
          </cell>
          <cell r="D730">
            <v>580120418</v>
          </cell>
          <cell r="E730" t="str">
            <v>מכבי מעלה אדומים (ע"ר)</v>
          </cell>
          <cell r="F730">
            <v>0</v>
          </cell>
          <cell r="G730">
            <v>2025</v>
          </cell>
          <cell r="H730">
            <v>45866</v>
          </cell>
          <cell r="I730">
            <v>105561</v>
          </cell>
          <cell r="J730" t="str">
            <v>מועד</v>
          </cell>
          <cell r="K730">
            <v>-105561</v>
          </cell>
          <cell r="L730">
            <v>46022</v>
          </cell>
          <cell r="M730">
            <v>18121</v>
          </cell>
          <cell r="N730" t="str">
            <v>לא מוקפא</v>
          </cell>
          <cell r="O730">
            <v>2000000</v>
          </cell>
          <cell r="P730">
            <v>1000000</v>
          </cell>
        </row>
        <row r="731">
          <cell r="B731">
            <v>1001904078</v>
          </cell>
          <cell r="C731" t="str">
            <v>שוטף אגודות 2025</v>
          </cell>
          <cell r="D731">
            <v>580049120</v>
          </cell>
          <cell r="E731" t="str">
            <v>מרכז קהילתי מתנ"ס מעלה אדומים (ע"</v>
          </cell>
          <cell r="F731">
            <v>0</v>
          </cell>
          <cell r="G731">
            <v>2025</v>
          </cell>
          <cell r="H731">
            <v>45866</v>
          </cell>
          <cell r="I731">
            <v>11084</v>
          </cell>
          <cell r="J731" t="str">
            <v>מועד</v>
          </cell>
          <cell r="K731">
            <v>-11084</v>
          </cell>
          <cell r="L731">
            <v>46022</v>
          </cell>
          <cell r="M731">
            <v>18121</v>
          </cell>
          <cell r="N731" t="str">
            <v>לא מוקפא</v>
          </cell>
          <cell r="O731">
            <v>2000000</v>
          </cell>
          <cell r="P731">
            <v>1000000</v>
          </cell>
        </row>
        <row r="732">
          <cell r="B732">
            <v>1001904080</v>
          </cell>
          <cell r="C732" t="str">
            <v>תמיכה בפעילות שוטפת 2025</v>
          </cell>
          <cell r="D732">
            <v>580330603</v>
          </cell>
          <cell r="E732" t="str">
            <v>מועדון השחמט חיפה - נשר (ע"ר)</v>
          </cell>
          <cell r="F732">
            <v>0</v>
          </cell>
          <cell r="G732">
            <v>2025</v>
          </cell>
          <cell r="H732">
            <v>45866</v>
          </cell>
          <cell r="I732">
            <v>30802</v>
          </cell>
          <cell r="J732" t="str">
            <v>מועד</v>
          </cell>
          <cell r="K732">
            <v>-30802</v>
          </cell>
          <cell r="L732">
            <v>46022</v>
          </cell>
          <cell r="M732">
            <v>18121</v>
          </cell>
          <cell r="N732" t="str">
            <v>לא מוקפא</v>
          </cell>
          <cell r="O732">
            <v>500000</v>
          </cell>
          <cell r="P732">
            <v>250000</v>
          </cell>
        </row>
        <row r="733">
          <cell r="B733">
            <v>1001904085</v>
          </cell>
          <cell r="C733" t="str">
            <v>תמיכה בספורטאים תחרותיים בהתעמלות וטניס</v>
          </cell>
          <cell r="D733">
            <v>580143634</v>
          </cell>
          <cell r="E733" t="str">
            <v>עמותת הפועל רמת אליהו ראשל"צ (ע"ר)</v>
          </cell>
          <cell r="F733">
            <v>0</v>
          </cell>
          <cell r="G733">
            <v>2025</v>
          </cell>
          <cell r="H733">
            <v>45867</v>
          </cell>
          <cell r="I733">
            <v>388241</v>
          </cell>
          <cell r="J733" t="str">
            <v>מועד</v>
          </cell>
          <cell r="K733">
            <v>-388241</v>
          </cell>
          <cell r="L733">
            <v>46022</v>
          </cell>
          <cell r="M733">
            <v>18121</v>
          </cell>
          <cell r="N733" t="str">
            <v>לא מוקפא</v>
          </cell>
          <cell r="O733">
            <v>3500000</v>
          </cell>
          <cell r="P733">
            <v>2100000</v>
          </cell>
        </row>
        <row r="734">
          <cell r="B734">
            <v>1001904087</v>
          </cell>
          <cell r="C734" t="str">
            <v>תמיכה בשחקני טניס תחרותיים</v>
          </cell>
          <cell r="D734">
            <v>580367142</v>
          </cell>
          <cell r="E734" t="str">
            <v>עמותת דור העתיד לטניס רמת השרון (ע"</v>
          </cell>
          <cell r="F734">
            <v>0</v>
          </cell>
          <cell r="G734">
            <v>2025</v>
          </cell>
          <cell r="H734">
            <v>45867</v>
          </cell>
          <cell r="I734">
            <v>6073</v>
          </cell>
          <cell r="J734" t="str">
            <v>מועד</v>
          </cell>
          <cell r="K734">
            <v>-6073</v>
          </cell>
          <cell r="L734">
            <v>46022</v>
          </cell>
          <cell r="M734">
            <v>18121</v>
          </cell>
          <cell r="N734" t="str">
            <v>לא מוקפא</v>
          </cell>
          <cell r="O734">
            <v>800000</v>
          </cell>
          <cell r="P734">
            <v>400000</v>
          </cell>
        </row>
        <row r="735">
          <cell r="B735">
            <v>1001904088</v>
          </cell>
          <cell r="C735" t="str">
            <v>תמיכה בקבוצות כדורגל ושחקני טניס תחרותים</v>
          </cell>
          <cell r="D735">
            <v>580484236</v>
          </cell>
          <cell r="E735" t="str">
            <v>אגודת ספורט רמת אליהו כדורגל מחלקת</v>
          </cell>
          <cell r="F735">
            <v>0</v>
          </cell>
          <cell r="G735">
            <v>2025</v>
          </cell>
          <cell r="H735">
            <v>45866</v>
          </cell>
          <cell r="I735">
            <v>87917</v>
          </cell>
          <cell r="J735" t="str">
            <v>מועד</v>
          </cell>
          <cell r="K735">
            <v>-87917</v>
          </cell>
          <cell r="L735">
            <v>46022</v>
          </cell>
          <cell r="M735">
            <v>18121</v>
          </cell>
          <cell r="N735" t="str">
            <v>לא מוקפא</v>
          </cell>
          <cell r="O735">
            <v>2000000</v>
          </cell>
          <cell r="P735">
            <v>550000</v>
          </cell>
        </row>
        <row r="736">
          <cell r="B736">
            <v>1001904089</v>
          </cell>
          <cell r="C736" t="str">
            <v>תמיכה בשחקני טניס תחרותיים</v>
          </cell>
          <cell r="D736">
            <v>580329316</v>
          </cell>
          <cell r="E736" t="str">
            <v>מועדוני טניס חיפה-זכרון יעקב-קיסריה</v>
          </cell>
          <cell r="F736">
            <v>0</v>
          </cell>
          <cell r="G736">
            <v>2025</v>
          </cell>
          <cell r="H736">
            <v>45866</v>
          </cell>
          <cell r="I736">
            <v>12083</v>
          </cell>
          <cell r="J736" t="str">
            <v>מועד</v>
          </cell>
          <cell r="K736">
            <v>-12083</v>
          </cell>
          <cell r="L736">
            <v>46022</v>
          </cell>
          <cell r="M736">
            <v>18121</v>
          </cell>
          <cell r="N736" t="str">
            <v>לא מוקפא</v>
          </cell>
          <cell r="O736">
            <v>200000</v>
          </cell>
          <cell r="P736">
            <v>100000</v>
          </cell>
        </row>
        <row r="737">
          <cell r="B737">
            <v>1001904091</v>
          </cell>
          <cell r="C737" t="str">
            <v>שוטף אגודות 2025</v>
          </cell>
          <cell r="D737">
            <v>580345973</v>
          </cell>
          <cell r="E737" t="str">
            <v>עמותה עירונית מעלות תרשיחא לספורט ה</v>
          </cell>
          <cell r="F737">
            <v>0</v>
          </cell>
          <cell r="G737">
            <v>2025</v>
          </cell>
          <cell r="H737">
            <v>45866</v>
          </cell>
          <cell r="I737">
            <v>279899</v>
          </cell>
          <cell r="J737" t="str">
            <v>מועד</v>
          </cell>
          <cell r="K737">
            <v>-279899</v>
          </cell>
          <cell r="L737">
            <v>46022</v>
          </cell>
          <cell r="M737">
            <v>18121</v>
          </cell>
          <cell r="N737" t="str">
            <v>לא מוקפא</v>
          </cell>
          <cell r="O737">
            <v>2000000</v>
          </cell>
          <cell r="P737">
            <v>1000000</v>
          </cell>
        </row>
        <row r="738">
          <cell r="B738">
            <v>1001904093</v>
          </cell>
          <cell r="C738" t="str">
            <v>שוטף אגודות 2025</v>
          </cell>
          <cell r="D738">
            <v>580496107</v>
          </cell>
          <cell r="E738" t="str">
            <v>העמותה לקידום ענף הקראטה התחרותי בב</v>
          </cell>
          <cell r="F738">
            <v>0</v>
          </cell>
          <cell r="G738">
            <v>2025</v>
          </cell>
          <cell r="H738">
            <v>45866</v>
          </cell>
          <cell r="I738">
            <v>26318</v>
          </cell>
          <cell r="J738" t="str">
            <v>מועד</v>
          </cell>
          <cell r="K738">
            <v>-26318</v>
          </cell>
          <cell r="L738">
            <v>46022</v>
          </cell>
          <cell r="M738">
            <v>18121</v>
          </cell>
          <cell r="N738" t="str">
            <v>לא מוקפא</v>
          </cell>
          <cell r="O738">
            <v>500000</v>
          </cell>
          <cell r="P738">
            <v>250000</v>
          </cell>
        </row>
        <row r="739">
          <cell r="B739">
            <v>1001904095</v>
          </cell>
          <cell r="C739" t="str">
            <v>שוטף אגודות 2025</v>
          </cell>
          <cell r="D739">
            <v>580707453</v>
          </cell>
          <cell r="E739" t="str">
            <v>הרמת משקולות גרין ביץ' נתניה (ע"ר)</v>
          </cell>
          <cell r="F739">
            <v>0</v>
          </cell>
          <cell r="G739">
            <v>2025</v>
          </cell>
          <cell r="H739">
            <v>45866</v>
          </cell>
          <cell r="I739">
            <v>42371</v>
          </cell>
          <cell r="J739" t="str">
            <v>מועד</v>
          </cell>
          <cell r="K739">
            <v>-42371</v>
          </cell>
          <cell r="L739">
            <v>46022</v>
          </cell>
          <cell r="M739">
            <v>18121</v>
          </cell>
          <cell r="N739" t="str">
            <v>לא מוקפא</v>
          </cell>
          <cell r="O739">
            <v>500000</v>
          </cell>
          <cell r="P739">
            <v>250000</v>
          </cell>
        </row>
        <row r="740">
          <cell r="B740">
            <v>1001904096</v>
          </cell>
          <cell r="C740" t="str">
            <v>שוטף אגודות 2025</v>
          </cell>
          <cell r="D740">
            <v>580706943</v>
          </cell>
          <cell r="E740" t="str">
            <v>מכבי לקידום הספורט התחרותי בירושלים</v>
          </cell>
          <cell r="F740">
            <v>0</v>
          </cell>
          <cell r="G740">
            <v>2025</v>
          </cell>
          <cell r="H740">
            <v>45866</v>
          </cell>
          <cell r="I740">
            <v>3201</v>
          </cell>
          <cell r="J740" t="str">
            <v>מועד</v>
          </cell>
          <cell r="K740">
            <v>-3201</v>
          </cell>
          <cell r="L740">
            <v>46022</v>
          </cell>
          <cell r="M740">
            <v>18121</v>
          </cell>
          <cell r="N740" t="str">
            <v>לא מוקפא</v>
          </cell>
          <cell r="O740">
            <v>600000</v>
          </cell>
          <cell r="P740">
            <v>200000</v>
          </cell>
        </row>
        <row r="741">
          <cell r="B741">
            <v>1001904097</v>
          </cell>
          <cell r="C741" t="str">
            <v>שוטף אגודות 2025</v>
          </cell>
          <cell r="D741">
            <v>580703312</v>
          </cell>
          <cell r="E741" t="str">
            <v>מכבי קשתי האולימפוס (ע"ר)</v>
          </cell>
          <cell r="F741">
            <v>0</v>
          </cell>
          <cell r="G741">
            <v>2025</v>
          </cell>
          <cell r="H741">
            <v>45866</v>
          </cell>
          <cell r="I741">
            <v>22190</v>
          </cell>
          <cell r="J741" t="str">
            <v>מועד</v>
          </cell>
          <cell r="K741">
            <v>-22190</v>
          </cell>
          <cell r="L741">
            <v>46022</v>
          </cell>
          <cell r="M741">
            <v>18121</v>
          </cell>
          <cell r="N741" t="str">
            <v>לא מוקפא</v>
          </cell>
          <cell r="O741">
            <v>300000</v>
          </cell>
          <cell r="P741">
            <v>140000</v>
          </cell>
        </row>
        <row r="742">
          <cell r="B742">
            <v>1001904100</v>
          </cell>
          <cell r="C742" t="str">
            <v>שוטף אגודות 2025</v>
          </cell>
          <cell r="D742">
            <v>580466902</v>
          </cell>
          <cell r="E742" t="str">
            <v>עמותת הספורט העירונית לקידום וטיפוח</v>
          </cell>
          <cell r="F742">
            <v>0</v>
          </cell>
          <cell r="G742">
            <v>2025</v>
          </cell>
          <cell r="H742">
            <v>45867</v>
          </cell>
          <cell r="I742">
            <v>206779</v>
          </cell>
          <cell r="J742" t="str">
            <v>מועד</v>
          </cell>
          <cell r="K742">
            <v>-206779</v>
          </cell>
          <cell r="L742">
            <v>46022</v>
          </cell>
          <cell r="M742">
            <v>18121</v>
          </cell>
          <cell r="N742" t="str">
            <v>לא מוקפא</v>
          </cell>
          <cell r="O742">
            <v>2000000</v>
          </cell>
          <cell r="P742">
            <v>1000000</v>
          </cell>
        </row>
        <row r="743">
          <cell r="B743">
            <v>1001904102</v>
          </cell>
          <cell r="C743" t="str">
            <v>שוטף אגודות 2025</v>
          </cell>
          <cell r="D743">
            <v>580734812</v>
          </cell>
          <cell r="E743" t="str">
            <v>העמותה לפיתוח הספורט ההישגי - בת -</v>
          </cell>
          <cell r="F743">
            <v>0</v>
          </cell>
          <cell r="G743">
            <v>2025</v>
          </cell>
          <cell r="H743">
            <v>45866</v>
          </cell>
          <cell r="I743">
            <v>2723</v>
          </cell>
          <cell r="J743" t="str">
            <v>מועד</v>
          </cell>
          <cell r="K743">
            <v>-2723</v>
          </cell>
          <cell r="L743">
            <v>46022</v>
          </cell>
          <cell r="M743">
            <v>18121</v>
          </cell>
          <cell r="N743" t="str">
            <v>לא מוקפא</v>
          </cell>
          <cell r="O743">
            <v>500000</v>
          </cell>
          <cell r="P743">
            <v>250000</v>
          </cell>
        </row>
        <row r="744">
          <cell r="B744">
            <v>1001904103</v>
          </cell>
          <cell r="C744" t="str">
            <v>שוטף אגודות 2025</v>
          </cell>
          <cell r="D744">
            <v>580717387</v>
          </cell>
          <cell r="E744" t="str">
            <v>העמותה לקידום ענף הכדורעף והכדורשת</v>
          </cell>
          <cell r="F744">
            <v>0</v>
          </cell>
          <cell r="G744">
            <v>2025</v>
          </cell>
          <cell r="H744">
            <v>45866</v>
          </cell>
          <cell r="I744">
            <v>46106</v>
          </cell>
          <cell r="J744" t="str">
            <v>מועד</v>
          </cell>
          <cell r="K744">
            <v>-46106</v>
          </cell>
          <cell r="L744">
            <v>46022</v>
          </cell>
          <cell r="M744">
            <v>18121</v>
          </cell>
          <cell r="N744" t="str">
            <v>לא מוקפא</v>
          </cell>
          <cell r="O744">
            <v>1000000</v>
          </cell>
          <cell r="P744">
            <v>500000</v>
          </cell>
        </row>
        <row r="745">
          <cell r="B745">
            <v>1001904104</v>
          </cell>
          <cell r="C745" t="str">
            <v>שוטף אגודות 2025</v>
          </cell>
          <cell r="D745">
            <v>580728228</v>
          </cell>
          <cell r="E745" t="str">
            <v>מועדון ספורט כרמיאל והסביבה - איגרו</v>
          </cell>
          <cell r="F745">
            <v>0</v>
          </cell>
          <cell r="G745">
            <v>2025</v>
          </cell>
          <cell r="H745">
            <v>45866</v>
          </cell>
          <cell r="I745">
            <v>2869</v>
          </cell>
          <cell r="J745" t="str">
            <v>מועד</v>
          </cell>
          <cell r="K745">
            <v>-2869</v>
          </cell>
          <cell r="L745">
            <v>46022</v>
          </cell>
          <cell r="M745">
            <v>18121</v>
          </cell>
          <cell r="N745" t="str">
            <v>לא מוקפא</v>
          </cell>
          <cell r="O745">
            <v>1000000</v>
          </cell>
          <cell r="P745">
            <v>500000</v>
          </cell>
        </row>
        <row r="746">
          <cell r="B746">
            <v>1001904106</v>
          </cell>
          <cell r="C746" t="str">
            <v>שוטף אגודות 2025</v>
          </cell>
          <cell r="D746">
            <v>580726826</v>
          </cell>
          <cell r="E746" t="str">
            <v>תהיי העתיד עמותה לקידום הספורט (ע"ר</v>
          </cell>
          <cell r="F746">
            <v>0</v>
          </cell>
          <cell r="G746">
            <v>2025</v>
          </cell>
          <cell r="H746">
            <v>45867</v>
          </cell>
          <cell r="I746">
            <v>16961</v>
          </cell>
          <cell r="J746" t="str">
            <v>מועד</v>
          </cell>
          <cell r="K746">
            <v>-16961</v>
          </cell>
          <cell r="L746">
            <v>46022</v>
          </cell>
          <cell r="M746">
            <v>18121</v>
          </cell>
          <cell r="N746" t="str">
            <v>לא מוקפא</v>
          </cell>
          <cell r="O746">
            <v>500000</v>
          </cell>
          <cell r="P746">
            <v>250000</v>
          </cell>
        </row>
        <row r="747">
          <cell r="B747">
            <v>1001904107</v>
          </cell>
          <cell r="C747" t="str">
            <v>שוטף אגודות 2025</v>
          </cell>
          <cell r="D747">
            <v>580682151</v>
          </cell>
          <cell r="E747" t="str">
            <v>מכבי סקייטבורד תל אביב (ע"ר)</v>
          </cell>
          <cell r="F747">
            <v>0</v>
          </cell>
          <cell r="G747">
            <v>2025</v>
          </cell>
          <cell r="H747">
            <v>45866</v>
          </cell>
          <cell r="I747">
            <v>9681</v>
          </cell>
          <cell r="J747" t="str">
            <v>מועד</v>
          </cell>
          <cell r="K747">
            <v>-9681</v>
          </cell>
          <cell r="L747">
            <v>46022</v>
          </cell>
          <cell r="M747">
            <v>18121</v>
          </cell>
          <cell r="N747" t="str">
            <v>לא מוקפא</v>
          </cell>
          <cell r="O747">
            <v>500000</v>
          </cell>
          <cell r="P747">
            <v>250000</v>
          </cell>
        </row>
        <row r="748">
          <cell r="B748">
            <v>1001904136</v>
          </cell>
          <cell r="C748" t="str">
            <v>מבחן תמיכה 2025 - אגודות שוטף</v>
          </cell>
          <cell r="D748">
            <v>580355048</v>
          </cell>
          <cell r="E748" t="str">
            <v>הפועל בקעת הירדן (ע"ר)</v>
          </cell>
          <cell r="F748">
            <v>0</v>
          </cell>
          <cell r="G748">
            <v>2025</v>
          </cell>
          <cell r="H748">
            <v>45866</v>
          </cell>
          <cell r="I748">
            <v>60994</v>
          </cell>
          <cell r="J748" t="str">
            <v>מועד</v>
          </cell>
          <cell r="K748">
            <v>-60994</v>
          </cell>
          <cell r="L748">
            <v>46022</v>
          </cell>
          <cell r="M748">
            <v>18121</v>
          </cell>
          <cell r="N748" t="str">
            <v>לא מוקפא</v>
          </cell>
          <cell r="O748">
            <v>1500000</v>
          </cell>
          <cell r="P748">
            <v>300000</v>
          </cell>
        </row>
        <row r="749">
          <cell r="B749">
            <v>1001904139</v>
          </cell>
          <cell r="C749" t="str">
            <v>פעילות שוטםת 2025</v>
          </cell>
          <cell r="D749">
            <v>580245561</v>
          </cell>
          <cell r="E749" t="str">
            <v>הפועל כ"ס בית ברל (ע"ר)</v>
          </cell>
          <cell r="F749">
            <v>0</v>
          </cell>
          <cell r="G749">
            <v>2025</v>
          </cell>
          <cell r="H749">
            <v>45866</v>
          </cell>
          <cell r="I749">
            <v>62680</v>
          </cell>
          <cell r="J749" t="str">
            <v>מועד</v>
          </cell>
          <cell r="K749">
            <v>-62680</v>
          </cell>
          <cell r="L749">
            <v>46022</v>
          </cell>
          <cell r="M749">
            <v>18121</v>
          </cell>
          <cell r="N749" t="str">
            <v>לא מוקפא</v>
          </cell>
          <cell r="O749">
            <v>300000</v>
          </cell>
          <cell r="P749">
            <v>200000</v>
          </cell>
        </row>
        <row r="750">
          <cell r="B750">
            <v>1001904140</v>
          </cell>
          <cell r="C750" t="str">
            <v>תחרותי שוטף 2025</v>
          </cell>
          <cell r="D750">
            <v>580241644</v>
          </cell>
          <cell r="E750" t="str">
            <v>העמותה לקידום השחיה והשחיינים, קרית</v>
          </cell>
          <cell r="F750">
            <v>0</v>
          </cell>
          <cell r="G750">
            <v>2025</v>
          </cell>
          <cell r="H750">
            <v>45866</v>
          </cell>
          <cell r="I750">
            <v>88282</v>
          </cell>
          <cell r="J750" t="str">
            <v>מועד</v>
          </cell>
          <cell r="K750">
            <v>-88282</v>
          </cell>
          <cell r="L750">
            <v>46022</v>
          </cell>
          <cell r="M750">
            <v>18121</v>
          </cell>
          <cell r="N750" t="str">
            <v>לא מוקפא</v>
          </cell>
          <cell r="O750">
            <v>2000000</v>
          </cell>
          <cell r="P750">
            <v>1500000</v>
          </cell>
        </row>
        <row r="751">
          <cell r="B751">
            <v>1001904173</v>
          </cell>
          <cell r="C751" t="str">
            <v>בקשת תמיכה שוטף 2025</v>
          </cell>
          <cell r="D751">
            <v>580295731</v>
          </cell>
          <cell r="E751" t="str">
            <v>עמותה לקידום הכדורעף בקרית אתא (ע"ר</v>
          </cell>
          <cell r="F751">
            <v>0</v>
          </cell>
          <cell r="G751">
            <v>2025</v>
          </cell>
          <cell r="H751">
            <v>45866</v>
          </cell>
          <cell r="I751">
            <v>133049</v>
          </cell>
          <cell r="J751" t="str">
            <v>מועד</v>
          </cell>
          <cell r="K751">
            <v>-133049</v>
          </cell>
          <cell r="L751">
            <v>46022</v>
          </cell>
          <cell r="M751">
            <v>18121</v>
          </cell>
          <cell r="N751" t="str">
            <v>לא מוקפא</v>
          </cell>
          <cell r="O751">
            <v>300000</v>
          </cell>
          <cell r="P751">
            <v>300000</v>
          </cell>
        </row>
        <row r="752">
          <cell r="B752">
            <v>1001904182</v>
          </cell>
          <cell r="C752" t="str">
            <v>תמיכה שוטפת</v>
          </cell>
          <cell r="D752">
            <v>580347532</v>
          </cell>
          <cell r="E752" t="str">
            <v>מועדון הכדורגל, הפועל נצרת עילית )ע</v>
          </cell>
          <cell r="F752">
            <v>0</v>
          </cell>
          <cell r="G752">
            <v>2025</v>
          </cell>
          <cell r="H752">
            <v>45866</v>
          </cell>
          <cell r="I752">
            <v>138622</v>
          </cell>
          <cell r="J752" t="str">
            <v>מועד</v>
          </cell>
          <cell r="K752">
            <v>-138622</v>
          </cell>
          <cell r="L752">
            <v>46022</v>
          </cell>
          <cell r="M752">
            <v>18121</v>
          </cell>
          <cell r="N752" t="str">
            <v>לא מוקפא</v>
          </cell>
          <cell r="O752">
            <v>3000000</v>
          </cell>
          <cell r="P752">
            <v>2000000</v>
          </cell>
        </row>
        <row r="753">
          <cell r="B753">
            <v>1001904186</v>
          </cell>
          <cell r="C753" t="str">
            <v>שוטף אגודות 2025</v>
          </cell>
          <cell r="D753">
            <v>580308062</v>
          </cell>
          <cell r="E753" t="str">
            <v>כוכב דוד (ע"ר)</v>
          </cell>
          <cell r="F753">
            <v>0</v>
          </cell>
          <cell r="G753">
            <v>2025</v>
          </cell>
          <cell r="H753">
            <v>45873</v>
          </cell>
          <cell r="I753">
            <v>25885</v>
          </cell>
          <cell r="J753" t="str">
            <v>מועד</v>
          </cell>
          <cell r="K753">
            <v>-25885</v>
          </cell>
          <cell r="L753">
            <v>46022</v>
          </cell>
          <cell r="M753">
            <v>18121</v>
          </cell>
          <cell r="N753" t="str">
            <v>לא מוקפא</v>
          </cell>
          <cell r="O753">
            <v>500000</v>
          </cell>
          <cell r="P753">
            <v>120000</v>
          </cell>
        </row>
        <row r="754">
          <cell r="B754">
            <v>1001904187</v>
          </cell>
          <cell r="C754" t="str">
            <v>תמיכה שוטפת לאגודה כדוריד נתניה</v>
          </cell>
          <cell r="D754">
            <v>580451250</v>
          </cell>
          <cell r="E754" t="str">
            <v>הפועל נתניה - כדוריד (ע"ר)</v>
          </cell>
          <cell r="F754">
            <v>0</v>
          </cell>
          <cell r="G754">
            <v>2025</v>
          </cell>
          <cell r="H754">
            <v>45866</v>
          </cell>
          <cell r="I754">
            <v>27530</v>
          </cell>
          <cell r="J754" t="str">
            <v>מועד</v>
          </cell>
          <cell r="K754">
            <v>-27530</v>
          </cell>
          <cell r="L754">
            <v>46022</v>
          </cell>
          <cell r="M754">
            <v>18121</v>
          </cell>
          <cell r="N754" t="str">
            <v>לא מוקפא</v>
          </cell>
          <cell r="O754">
            <v>300000</v>
          </cell>
          <cell r="P754">
            <v>150000</v>
          </cell>
        </row>
        <row r="755">
          <cell r="B755">
            <v>1001904201</v>
          </cell>
          <cell r="C755" t="str">
            <v>פעילות שוטפת 2025</v>
          </cell>
          <cell r="D755">
            <v>580193563</v>
          </cell>
          <cell r="E755" t="str">
            <v>מועדון הכדורגל הפועל מרמורק רחובות</v>
          </cell>
          <cell r="F755">
            <v>0</v>
          </cell>
          <cell r="G755">
            <v>2025</v>
          </cell>
          <cell r="H755">
            <v>45866</v>
          </cell>
          <cell r="I755">
            <v>85306</v>
          </cell>
          <cell r="J755" t="str">
            <v>מועד</v>
          </cell>
          <cell r="K755">
            <v>-85306</v>
          </cell>
          <cell r="L755">
            <v>46022</v>
          </cell>
          <cell r="M755">
            <v>18121</v>
          </cell>
          <cell r="N755" t="str">
            <v>לא מוקפא</v>
          </cell>
          <cell r="O755">
            <v>1100000</v>
          </cell>
          <cell r="P755">
            <v>643500</v>
          </cell>
        </row>
        <row r="756">
          <cell r="B756">
            <v>1001904202</v>
          </cell>
          <cell r="C756" t="str">
            <v>פעילות שוטפת הפועל האבקות 2025</v>
          </cell>
          <cell r="D756">
            <v>580371037</v>
          </cell>
          <cell r="E756" t="str">
            <v>הפועל האבקות שמשון - קרית גת (ע"ר)</v>
          </cell>
          <cell r="F756">
            <v>0</v>
          </cell>
          <cell r="G756">
            <v>2025</v>
          </cell>
          <cell r="H756">
            <v>45866</v>
          </cell>
          <cell r="I756">
            <v>6972</v>
          </cell>
          <cell r="J756" t="str">
            <v>מועד</v>
          </cell>
          <cell r="K756">
            <v>-6972</v>
          </cell>
          <cell r="L756">
            <v>46022</v>
          </cell>
          <cell r="M756">
            <v>18121</v>
          </cell>
          <cell r="N756" t="str">
            <v>לא מוקפא</v>
          </cell>
          <cell r="O756">
            <v>240000</v>
          </cell>
          <cell r="P756">
            <v>35000</v>
          </cell>
        </row>
        <row r="757">
          <cell r="B757">
            <v>1001904203</v>
          </cell>
          <cell r="C757" t="str">
            <v>פעילות שוטפת רעננה סופטבול 2025</v>
          </cell>
          <cell r="D757">
            <v>580353357</v>
          </cell>
          <cell r="E757" t="str">
            <v>רעננה סופטבול - קבוצת סופטבול (ע"ר)</v>
          </cell>
          <cell r="F757">
            <v>0</v>
          </cell>
          <cell r="G757">
            <v>2025</v>
          </cell>
          <cell r="H757">
            <v>45867</v>
          </cell>
          <cell r="I757">
            <v>120877</v>
          </cell>
          <cell r="J757" t="str">
            <v>מועד</v>
          </cell>
          <cell r="K757">
            <v>-120877</v>
          </cell>
          <cell r="L757">
            <v>46022</v>
          </cell>
          <cell r="M757">
            <v>18121</v>
          </cell>
          <cell r="N757" t="str">
            <v>לא מוקפא</v>
          </cell>
          <cell r="O757">
            <v>500000</v>
          </cell>
          <cell r="P757">
            <v>400000</v>
          </cell>
        </row>
        <row r="758">
          <cell r="B758">
            <v>1001904205</v>
          </cell>
          <cell r="C758" t="str">
            <v>פעילות שוטפת לוחם ורוח אגרוף תאילנד 2025</v>
          </cell>
          <cell r="D758">
            <v>580584597</v>
          </cell>
          <cell r="E758" t="str">
            <v>עמותת הלוחם והרוח איגרוף תאילנדי וק</v>
          </cell>
          <cell r="F758">
            <v>0</v>
          </cell>
          <cell r="G758">
            <v>2025</v>
          </cell>
          <cell r="H758">
            <v>45867</v>
          </cell>
          <cell r="I758">
            <v>64166</v>
          </cell>
          <cell r="J758" t="str">
            <v>מועד</v>
          </cell>
          <cell r="K758">
            <v>-64166</v>
          </cell>
          <cell r="L758">
            <v>46022</v>
          </cell>
          <cell r="M758">
            <v>18121</v>
          </cell>
          <cell r="N758" t="str">
            <v>לא מוקפא</v>
          </cell>
          <cell r="O758">
            <v>500000</v>
          </cell>
          <cell r="P758">
            <v>300000</v>
          </cell>
        </row>
        <row r="759">
          <cell r="B759">
            <v>1001904206</v>
          </cell>
          <cell r="C759" t="str">
            <v>שוטף אגודות 2025</v>
          </cell>
          <cell r="D759">
            <v>580686970</v>
          </cell>
          <cell r="E759" t="str">
            <v>"מכבי- שינדוקאן טייגר לקידום ספורט</v>
          </cell>
          <cell r="F759">
            <v>0</v>
          </cell>
          <cell r="G759">
            <v>2025</v>
          </cell>
          <cell r="H759">
            <v>45866</v>
          </cell>
          <cell r="I759">
            <v>59606</v>
          </cell>
          <cell r="J759" t="str">
            <v>מועד</v>
          </cell>
          <cell r="K759">
            <v>-59606</v>
          </cell>
          <cell r="L759">
            <v>46022</v>
          </cell>
          <cell r="M759">
            <v>18121</v>
          </cell>
          <cell r="N759" t="str">
            <v>לא מוקפא</v>
          </cell>
          <cell r="O759">
            <v>1000000</v>
          </cell>
          <cell r="P759">
            <v>500000</v>
          </cell>
        </row>
        <row r="760">
          <cell r="B760">
            <v>1001904207</v>
          </cell>
          <cell r="C760" t="str">
            <v>פעילות שוטפת הוקי רולר ראשל"צ 2025</v>
          </cell>
          <cell r="D760">
            <v>580376911</v>
          </cell>
          <cell r="E760" t="str">
            <v>עמותת הוקי רולר ראשון לציון (ע"ר)</v>
          </cell>
          <cell r="F760">
            <v>0</v>
          </cell>
          <cell r="G760">
            <v>2025</v>
          </cell>
          <cell r="H760">
            <v>45867</v>
          </cell>
          <cell r="I760">
            <v>56802</v>
          </cell>
          <cell r="J760" t="str">
            <v>מועד</v>
          </cell>
          <cell r="K760">
            <v>-56802</v>
          </cell>
          <cell r="L760">
            <v>46022</v>
          </cell>
          <cell r="M760">
            <v>18121</v>
          </cell>
          <cell r="N760" t="str">
            <v>לא מוקפא</v>
          </cell>
          <cell r="O760">
            <v>400000</v>
          </cell>
          <cell r="P760">
            <v>200000</v>
          </cell>
        </row>
        <row r="761">
          <cell r="B761">
            <v>1001904209</v>
          </cell>
          <cell r="C761" t="str">
            <v>פעילות שוטפת דאיה נגב 2025</v>
          </cell>
          <cell r="D761">
            <v>580082568</v>
          </cell>
          <cell r="E761" t="str">
            <v>מרכז דאיה נגב (ע"ר)</v>
          </cell>
          <cell r="F761">
            <v>0</v>
          </cell>
          <cell r="G761">
            <v>2025</v>
          </cell>
          <cell r="H761">
            <v>45866</v>
          </cell>
          <cell r="I761">
            <v>5437</v>
          </cell>
          <cell r="J761" t="str">
            <v>מועד</v>
          </cell>
          <cell r="K761">
            <v>-5437</v>
          </cell>
          <cell r="L761">
            <v>46022</v>
          </cell>
          <cell r="M761">
            <v>18121</v>
          </cell>
          <cell r="N761" t="str">
            <v>לא מוקפא</v>
          </cell>
          <cell r="O761">
            <v>200000</v>
          </cell>
          <cell r="P761">
            <v>100000</v>
          </cell>
        </row>
        <row r="762">
          <cell r="B762">
            <v>1001904230</v>
          </cell>
          <cell r="C762" t="str">
            <v>פעילות שוטפת ריצה הסוללים ירושלים 2025</v>
          </cell>
          <cell r="D762">
            <v>580040376</v>
          </cell>
          <cell r="E762" t="str">
            <v>מועדון ריצה הסוללים ירושלים (ע"ר)</v>
          </cell>
          <cell r="F762">
            <v>0</v>
          </cell>
          <cell r="G762">
            <v>2025</v>
          </cell>
          <cell r="H762">
            <v>45866</v>
          </cell>
          <cell r="I762">
            <v>2425</v>
          </cell>
          <cell r="J762" t="str">
            <v>מועד</v>
          </cell>
          <cell r="K762">
            <v>-2425</v>
          </cell>
          <cell r="L762">
            <v>46022</v>
          </cell>
          <cell r="M762">
            <v>18121</v>
          </cell>
          <cell r="N762" t="str">
            <v>לא מוקפא</v>
          </cell>
          <cell r="O762">
            <v>200000</v>
          </cell>
          <cell r="P762">
            <v>100000</v>
          </cell>
        </row>
        <row r="763">
          <cell r="B763">
            <v>1001904231</v>
          </cell>
          <cell r="C763" t="str">
            <v>פעילות שוטפת בית"ר קפלן כ"ס כדורגל 2025</v>
          </cell>
          <cell r="D763">
            <v>580419950</v>
          </cell>
          <cell r="E763" t="str">
            <v>מועדון כדורגל בית"ר קפלן כ"ס (ע"ר)</v>
          </cell>
          <cell r="F763">
            <v>0</v>
          </cell>
          <cell r="G763">
            <v>2025</v>
          </cell>
          <cell r="H763">
            <v>45866</v>
          </cell>
          <cell r="I763">
            <v>99235</v>
          </cell>
          <cell r="J763" t="str">
            <v>מועד</v>
          </cell>
          <cell r="K763">
            <v>-99235</v>
          </cell>
          <cell r="L763">
            <v>46022</v>
          </cell>
          <cell r="M763">
            <v>18121</v>
          </cell>
          <cell r="N763" t="str">
            <v>לא מוקפא</v>
          </cell>
          <cell r="O763">
            <v>500000</v>
          </cell>
          <cell r="P763">
            <v>300000</v>
          </cell>
        </row>
        <row r="764">
          <cell r="B764">
            <v>1001904232</v>
          </cell>
          <cell r="C764" t="str">
            <v>פעילות שוטפת ותיקי י-ם סופטבול 2025</v>
          </cell>
          <cell r="D764">
            <v>580353381</v>
          </cell>
          <cell r="E764" t="str">
            <v>ותיקי ירושלים - קבוצת סופטבול (ע"ר)</v>
          </cell>
          <cell r="F764">
            <v>0</v>
          </cell>
          <cell r="G764">
            <v>2025</v>
          </cell>
          <cell r="H764">
            <v>45866</v>
          </cell>
          <cell r="I764">
            <v>163973</v>
          </cell>
          <cell r="J764" t="str">
            <v>מועד</v>
          </cell>
          <cell r="K764">
            <v>-163973</v>
          </cell>
          <cell r="L764">
            <v>46022</v>
          </cell>
          <cell r="M764">
            <v>18121</v>
          </cell>
          <cell r="N764" t="str">
            <v>לא מוקפא</v>
          </cell>
          <cell r="O764">
            <v>1500000</v>
          </cell>
          <cell r="P764">
            <v>1200000</v>
          </cell>
        </row>
        <row r="765">
          <cell r="B765">
            <v>1001904239</v>
          </cell>
          <cell r="C765" t="str">
            <v>תמיכה בפעילות השוטפת של מועדון הכדורסל</v>
          </cell>
          <cell r="D765">
            <v>580481935</v>
          </cell>
          <cell r="E765" t="str">
            <v>מועדון כדורסל הפועל גבעת עדה בנימינ</v>
          </cell>
          <cell r="F765">
            <v>0</v>
          </cell>
          <cell r="G765">
            <v>2025</v>
          </cell>
          <cell r="H765">
            <v>45866</v>
          </cell>
          <cell r="I765">
            <v>50665</v>
          </cell>
          <cell r="J765" t="str">
            <v>מועד</v>
          </cell>
          <cell r="K765">
            <v>-50665</v>
          </cell>
          <cell r="L765">
            <v>46022</v>
          </cell>
          <cell r="M765">
            <v>18121</v>
          </cell>
          <cell r="N765" t="str">
            <v>לא מוקפא</v>
          </cell>
          <cell r="O765">
            <v>1500000</v>
          </cell>
          <cell r="P765">
            <v>300000</v>
          </cell>
        </row>
        <row r="766">
          <cell r="B766">
            <v>1001904241</v>
          </cell>
          <cell r="C766" t="str">
            <v>תמיכה שוטף 2025</v>
          </cell>
          <cell r="D766">
            <v>580603025</v>
          </cell>
          <cell r="E766" t="str">
            <v>מעופפי חיפה (ע"ר)</v>
          </cell>
          <cell r="F766">
            <v>0</v>
          </cell>
          <cell r="G766">
            <v>2025</v>
          </cell>
          <cell r="H766">
            <v>45866</v>
          </cell>
          <cell r="I766">
            <v>171446</v>
          </cell>
          <cell r="J766" t="str">
            <v>מועד</v>
          </cell>
          <cell r="K766">
            <v>-171446</v>
          </cell>
          <cell r="L766">
            <v>46022</v>
          </cell>
          <cell r="M766">
            <v>18121</v>
          </cell>
          <cell r="N766" t="str">
            <v>לא מוקפא</v>
          </cell>
          <cell r="O766">
            <v>1400000</v>
          </cell>
          <cell r="P766">
            <v>1200000</v>
          </cell>
        </row>
        <row r="767">
          <cell r="B767">
            <v>1001904244</v>
          </cell>
          <cell r="C767" t="str">
            <v>פעילות שותפת 2025</v>
          </cell>
          <cell r="D767">
            <v>580449437</v>
          </cell>
          <cell r="E767" t="str">
            <v>אס"א טכניון חיפה (ע"ר)</v>
          </cell>
          <cell r="F767">
            <v>0</v>
          </cell>
          <cell r="G767">
            <v>2025</v>
          </cell>
          <cell r="H767">
            <v>45900</v>
          </cell>
          <cell r="I767">
            <v>10267</v>
          </cell>
          <cell r="J767" t="str">
            <v>מועד</v>
          </cell>
          <cell r="K767">
            <v>-10267</v>
          </cell>
          <cell r="L767">
            <v>46022</v>
          </cell>
          <cell r="M767">
            <v>18121</v>
          </cell>
          <cell r="N767" t="str">
            <v>לא מוקפא</v>
          </cell>
          <cell r="O767">
            <v>250000</v>
          </cell>
          <cell r="P767">
            <v>100000</v>
          </cell>
        </row>
        <row r="768">
          <cell r="B768">
            <v>1001904246</v>
          </cell>
          <cell r="C768" t="str">
            <v>אתלטיק קלאב פ"ת - 2025</v>
          </cell>
          <cell r="D768">
            <v>580550374</v>
          </cell>
          <cell r="E768" t="str">
            <v>אתלטיק - קלאב פ"ת (ע"ר)</v>
          </cell>
          <cell r="F768">
            <v>0</v>
          </cell>
          <cell r="G768">
            <v>2025</v>
          </cell>
          <cell r="H768">
            <v>45866</v>
          </cell>
          <cell r="I768">
            <v>2426</v>
          </cell>
          <cell r="J768" t="str">
            <v>מועד</v>
          </cell>
          <cell r="K768">
            <v>-2426</v>
          </cell>
          <cell r="L768">
            <v>46022</v>
          </cell>
          <cell r="M768">
            <v>18121</v>
          </cell>
          <cell r="N768" t="str">
            <v>לא מוקפא</v>
          </cell>
          <cell r="O768">
            <v>550000</v>
          </cell>
          <cell r="P768">
            <v>150000</v>
          </cell>
        </row>
        <row r="769">
          <cell r="B769">
            <v>1001904264</v>
          </cell>
          <cell r="C769" t="str">
            <v>תמיכה שוטפת לאגודה</v>
          </cell>
          <cell r="D769">
            <v>580665933</v>
          </cell>
          <cell r="E769" t="str">
            <v>טופ - מועדון טיפוס ספורטיבי נתניה (</v>
          </cell>
          <cell r="F769">
            <v>0</v>
          </cell>
          <cell r="G769">
            <v>2025</v>
          </cell>
          <cell r="H769">
            <v>45866</v>
          </cell>
          <cell r="I769">
            <v>79288</v>
          </cell>
          <cell r="J769" t="str">
            <v>מועד</v>
          </cell>
          <cell r="K769">
            <v>-79288</v>
          </cell>
          <cell r="L769">
            <v>46022</v>
          </cell>
          <cell r="M769">
            <v>18121</v>
          </cell>
          <cell r="N769" t="str">
            <v>לא מוקפא</v>
          </cell>
          <cell r="O769">
            <v>178000</v>
          </cell>
          <cell r="P769">
            <v>150000</v>
          </cell>
        </row>
        <row r="770">
          <cell r="B770">
            <v>1001904269</v>
          </cell>
          <cell r="C770" t="str">
            <v>תמיכה שוטפת</v>
          </cell>
          <cell r="D770">
            <v>580706380</v>
          </cell>
          <cell r="E770" t="str">
            <v>עמותת אלכמאל תרבות וספורט (ע"ר)</v>
          </cell>
          <cell r="F770">
            <v>0</v>
          </cell>
          <cell r="G770">
            <v>2025</v>
          </cell>
          <cell r="H770">
            <v>45867</v>
          </cell>
          <cell r="I770">
            <v>281509</v>
          </cell>
          <cell r="J770" t="str">
            <v>מועד</v>
          </cell>
          <cell r="K770">
            <v>-281509</v>
          </cell>
          <cell r="L770">
            <v>46022</v>
          </cell>
          <cell r="M770">
            <v>18121</v>
          </cell>
          <cell r="N770" t="str">
            <v>לא מוקפא</v>
          </cell>
          <cell r="O770">
            <v>1200000</v>
          </cell>
          <cell r="P770">
            <v>900000</v>
          </cell>
        </row>
        <row r="771">
          <cell r="B771">
            <v>1001904304</v>
          </cell>
          <cell r="C771" t="str">
            <v>תמיכה שוטפת לשנת 2025</v>
          </cell>
          <cell r="D771">
            <v>580310373</v>
          </cell>
          <cell r="E771" t="str">
            <v>מועדון הקליעה מכבי רעננה (ע"ר)</v>
          </cell>
          <cell r="F771">
            <v>0</v>
          </cell>
          <cell r="G771">
            <v>2025</v>
          </cell>
          <cell r="H771">
            <v>45866</v>
          </cell>
          <cell r="I771">
            <v>47172</v>
          </cell>
          <cell r="J771" t="str">
            <v>מועד</v>
          </cell>
          <cell r="K771">
            <v>-47172</v>
          </cell>
          <cell r="L771">
            <v>46022</v>
          </cell>
          <cell r="M771">
            <v>18121</v>
          </cell>
          <cell r="N771" t="str">
            <v>לא מוקפא</v>
          </cell>
          <cell r="O771">
            <v>260000</v>
          </cell>
          <cell r="P771">
            <v>150000</v>
          </cell>
        </row>
        <row r="772">
          <cell r="B772">
            <v>1001904309</v>
          </cell>
          <cell r="C772" t="str">
            <v>שוטף אגודות 2025</v>
          </cell>
          <cell r="D772">
            <v>512339656</v>
          </cell>
          <cell r="E772" t="str">
            <v>החברה לפיתוח הספורט והכדוריד בפתח-ת</v>
          </cell>
          <cell r="F772">
            <v>0</v>
          </cell>
          <cell r="G772">
            <v>2025</v>
          </cell>
          <cell r="H772">
            <v>45866</v>
          </cell>
          <cell r="I772">
            <v>182361</v>
          </cell>
          <cell r="J772" t="str">
            <v>מועד</v>
          </cell>
          <cell r="K772">
            <v>-182361</v>
          </cell>
          <cell r="L772">
            <v>46022</v>
          </cell>
          <cell r="M772">
            <v>18121</v>
          </cell>
          <cell r="N772" t="str">
            <v>לא מוקפא</v>
          </cell>
          <cell r="O772">
            <v>2000000</v>
          </cell>
          <cell r="P772">
            <v>1000000</v>
          </cell>
        </row>
        <row r="773">
          <cell r="B773">
            <v>1001904316</v>
          </cell>
          <cell r="C773" t="str">
            <v>פעילות שוטפת 20025</v>
          </cell>
          <cell r="D773">
            <v>580184828</v>
          </cell>
          <cell r="E773" t="str">
            <v>העמותה לקידום הספורט בגבעתיים (ע"ר)</v>
          </cell>
          <cell r="F773">
            <v>0</v>
          </cell>
          <cell r="G773">
            <v>2025</v>
          </cell>
          <cell r="H773">
            <v>45866</v>
          </cell>
          <cell r="I773">
            <v>109227</v>
          </cell>
          <cell r="J773" t="str">
            <v>מועד</v>
          </cell>
          <cell r="K773">
            <v>-109227</v>
          </cell>
          <cell r="L773">
            <v>46022</v>
          </cell>
          <cell r="M773">
            <v>18121</v>
          </cell>
          <cell r="N773" t="str">
            <v>לא מוקפא</v>
          </cell>
          <cell r="O773">
            <v>3400000</v>
          </cell>
          <cell r="P773">
            <v>500000</v>
          </cell>
        </row>
        <row r="774">
          <cell r="B774">
            <v>1001904317</v>
          </cell>
          <cell r="C774" t="str">
            <v>פעילות שוטפת 2025</v>
          </cell>
          <cell r="D774">
            <v>580284933</v>
          </cell>
          <cell r="E774" t="str">
            <v>אגודת ספורט - הפועל עומר (ע"ר)</v>
          </cell>
          <cell r="F774">
            <v>0</v>
          </cell>
          <cell r="G774">
            <v>2025</v>
          </cell>
          <cell r="H774">
            <v>45866</v>
          </cell>
          <cell r="I774">
            <v>71247</v>
          </cell>
          <cell r="J774" t="str">
            <v>מועד</v>
          </cell>
          <cell r="K774">
            <v>-71247</v>
          </cell>
          <cell r="L774">
            <v>46022</v>
          </cell>
          <cell r="M774">
            <v>18121</v>
          </cell>
          <cell r="N774" t="str">
            <v>לא מוקפא</v>
          </cell>
          <cell r="O774">
            <v>500000</v>
          </cell>
          <cell r="P774">
            <v>300000</v>
          </cell>
        </row>
        <row r="775">
          <cell r="B775">
            <v>1001904318</v>
          </cell>
          <cell r="C775" t="str">
            <v>שוטף אגוות 2025</v>
          </cell>
          <cell r="D775">
            <v>580439354</v>
          </cell>
          <cell r="E775" t="str">
            <v>העמותה לקידום הטניס בנצרת והסביבה (</v>
          </cell>
          <cell r="F775">
            <v>0</v>
          </cell>
          <cell r="G775">
            <v>2025</v>
          </cell>
          <cell r="H775">
            <v>45866</v>
          </cell>
          <cell r="I775">
            <v>5799</v>
          </cell>
          <cell r="J775" t="str">
            <v>מועד</v>
          </cell>
          <cell r="K775">
            <v>-5799</v>
          </cell>
          <cell r="L775">
            <v>46022</v>
          </cell>
          <cell r="M775">
            <v>18121</v>
          </cell>
          <cell r="N775" t="str">
            <v>לא מוקפא</v>
          </cell>
          <cell r="O775">
            <v>500000</v>
          </cell>
          <cell r="P775">
            <v>250000</v>
          </cell>
        </row>
        <row r="776">
          <cell r="B776">
            <v>1001904319</v>
          </cell>
          <cell r="C776" t="str">
            <v>שוטף אגודות 2025</v>
          </cell>
          <cell r="D776">
            <v>580553741</v>
          </cell>
          <cell r="E776" t="str">
            <v>מגיעים רחוק - לקידום חינוך, ספורט ו</v>
          </cell>
          <cell r="F776">
            <v>0</v>
          </cell>
          <cell r="G776">
            <v>2025</v>
          </cell>
          <cell r="H776">
            <v>45866</v>
          </cell>
          <cell r="I776">
            <v>134180</v>
          </cell>
          <cell r="J776" t="str">
            <v>מועד</v>
          </cell>
          <cell r="K776">
            <v>-134180</v>
          </cell>
          <cell r="L776">
            <v>46022</v>
          </cell>
          <cell r="M776">
            <v>18121</v>
          </cell>
          <cell r="N776" t="str">
            <v>לא מוקפא</v>
          </cell>
          <cell r="O776">
            <v>1000000</v>
          </cell>
          <cell r="P776">
            <v>500000</v>
          </cell>
        </row>
        <row r="777">
          <cell r="B777">
            <v>1001904351</v>
          </cell>
          <cell r="C777" t="str">
            <v>שוטף אגודות 2025</v>
          </cell>
          <cell r="D777">
            <v>580670412</v>
          </cell>
          <cell r="E777" t="str">
            <v>עמותה למצוינות טניס מגרש באשדוד (ע"</v>
          </cell>
          <cell r="F777">
            <v>0</v>
          </cell>
          <cell r="G777">
            <v>2025</v>
          </cell>
          <cell r="H777">
            <v>45866</v>
          </cell>
          <cell r="I777">
            <v>6442</v>
          </cell>
          <cell r="J777" t="str">
            <v>מועד</v>
          </cell>
          <cell r="K777">
            <v>-6442</v>
          </cell>
          <cell r="L777">
            <v>46022</v>
          </cell>
          <cell r="M777">
            <v>18121</v>
          </cell>
          <cell r="N777" t="str">
            <v>לא מוקפא</v>
          </cell>
          <cell r="O777">
            <v>150000</v>
          </cell>
          <cell r="P777">
            <v>100000</v>
          </cell>
        </row>
        <row r="778">
          <cell r="B778">
            <v>1001904352</v>
          </cell>
          <cell r="C778" t="str">
            <v>שוטף אגודות 2025</v>
          </cell>
          <cell r="D778">
            <v>580661734</v>
          </cell>
          <cell r="E778" t="str">
            <v>טלקוונדו - קרית אונו (ע"ר)</v>
          </cell>
          <cell r="F778">
            <v>0</v>
          </cell>
          <cell r="G778">
            <v>2025</v>
          </cell>
          <cell r="H778">
            <v>45866</v>
          </cell>
          <cell r="I778">
            <v>17702</v>
          </cell>
          <cell r="J778" t="str">
            <v>מועד</v>
          </cell>
          <cell r="K778">
            <v>-17702</v>
          </cell>
          <cell r="L778">
            <v>46022</v>
          </cell>
          <cell r="M778">
            <v>18121</v>
          </cell>
          <cell r="N778" t="str">
            <v>לא מוקפא</v>
          </cell>
          <cell r="O778">
            <v>250000</v>
          </cell>
          <cell r="P778">
            <v>200000</v>
          </cell>
        </row>
        <row r="779">
          <cell r="B779">
            <v>1001904353</v>
          </cell>
          <cell r="C779" t="str">
            <v>שוטף אגודות 2025</v>
          </cell>
          <cell r="D779">
            <v>580636819</v>
          </cell>
          <cell r="E779" t="str">
            <v>עמותה לקידום הספורט והפנאי באריאל (</v>
          </cell>
          <cell r="F779">
            <v>0</v>
          </cell>
          <cell r="G779">
            <v>2025</v>
          </cell>
          <cell r="H779">
            <v>45866</v>
          </cell>
          <cell r="I779">
            <v>14216</v>
          </cell>
          <cell r="J779" t="str">
            <v>מועד</v>
          </cell>
          <cell r="K779">
            <v>-14216</v>
          </cell>
          <cell r="L779">
            <v>46022</v>
          </cell>
          <cell r="M779">
            <v>18121</v>
          </cell>
          <cell r="N779" t="str">
            <v>לא מוקפא</v>
          </cell>
          <cell r="O779">
            <v>800000</v>
          </cell>
          <cell r="P779">
            <v>550000</v>
          </cell>
        </row>
        <row r="780">
          <cell r="B780">
            <v>1001904354</v>
          </cell>
          <cell r="C780" t="str">
            <v>שוטף אגודות 2025</v>
          </cell>
          <cell r="D780">
            <v>580656270</v>
          </cell>
          <cell r="E780" t="str">
            <v>עמותת אגרוף האריות מג'ד אל כרום (ע"</v>
          </cell>
          <cell r="F780">
            <v>0</v>
          </cell>
          <cell r="G780">
            <v>2025</v>
          </cell>
          <cell r="H780">
            <v>45867</v>
          </cell>
          <cell r="I780">
            <v>16517</v>
          </cell>
          <cell r="J780" t="str">
            <v>מועד</v>
          </cell>
          <cell r="K780">
            <v>-16517</v>
          </cell>
          <cell r="L780">
            <v>46022</v>
          </cell>
          <cell r="M780">
            <v>18121</v>
          </cell>
          <cell r="N780" t="str">
            <v>לא מוקפא</v>
          </cell>
          <cell r="O780">
            <v>500000</v>
          </cell>
          <cell r="P780">
            <v>250000</v>
          </cell>
        </row>
        <row r="781">
          <cell r="B781">
            <v>1001904355</v>
          </cell>
          <cell r="C781" t="str">
            <v>שוטף אגודות 2025</v>
          </cell>
          <cell r="D781">
            <v>580648624</v>
          </cell>
          <cell r="E781" t="str">
            <v>עמותת מי לקידום השחייה והכדורגל ברמ</v>
          </cell>
          <cell r="F781">
            <v>0</v>
          </cell>
          <cell r="G781">
            <v>2025</v>
          </cell>
          <cell r="H781">
            <v>45867</v>
          </cell>
          <cell r="I781">
            <v>1448</v>
          </cell>
          <cell r="J781" t="str">
            <v>מועד</v>
          </cell>
          <cell r="K781">
            <v>-1448</v>
          </cell>
          <cell r="L781">
            <v>46022</v>
          </cell>
          <cell r="M781">
            <v>18121</v>
          </cell>
          <cell r="N781" t="str">
            <v>לא מוקפא</v>
          </cell>
          <cell r="O781">
            <v>150000</v>
          </cell>
          <cell r="P781">
            <v>100000</v>
          </cell>
        </row>
        <row r="782">
          <cell r="B782">
            <v>1001904357</v>
          </cell>
          <cell r="C782" t="str">
            <v>שוטף אגודות 2025</v>
          </cell>
          <cell r="D782">
            <v>580633600</v>
          </cell>
          <cell r="E782" t="str">
            <v>אמ.פי ספורט חוף חיפה (ע"ר)</v>
          </cell>
          <cell r="F782">
            <v>0</v>
          </cell>
          <cell r="G782">
            <v>2025</v>
          </cell>
          <cell r="H782">
            <v>45866</v>
          </cell>
          <cell r="I782">
            <v>20485</v>
          </cell>
          <cell r="J782" t="str">
            <v>מועד</v>
          </cell>
          <cell r="K782">
            <v>-20485</v>
          </cell>
          <cell r="L782">
            <v>46022</v>
          </cell>
          <cell r="M782">
            <v>18121</v>
          </cell>
          <cell r="N782" t="str">
            <v>לא מוקפא</v>
          </cell>
          <cell r="O782">
            <v>500000</v>
          </cell>
          <cell r="P782">
            <v>250000</v>
          </cell>
        </row>
        <row r="783">
          <cell r="B783">
            <v>1001904359</v>
          </cell>
          <cell r="C783" t="str">
            <v>שוטף אגודות 2025</v>
          </cell>
          <cell r="D783">
            <v>580230464</v>
          </cell>
          <cell r="E783" t="str">
            <v>אגודת שחיה מכבי נהריה (ע"ר)</v>
          </cell>
          <cell r="F783">
            <v>0</v>
          </cell>
          <cell r="G783">
            <v>2025</v>
          </cell>
          <cell r="H783">
            <v>45866</v>
          </cell>
          <cell r="I783">
            <v>18696</v>
          </cell>
          <cell r="J783" t="str">
            <v>מועד</v>
          </cell>
          <cell r="K783">
            <v>-18696</v>
          </cell>
          <cell r="L783">
            <v>46022</v>
          </cell>
          <cell r="M783">
            <v>18121</v>
          </cell>
          <cell r="N783" t="str">
            <v>לא מוקפא</v>
          </cell>
          <cell r="O783">
            <v>250000</v>
          </cell>
          <cell r="P783">
            <v>200000</v>
          </cell>
        </row>
        <row r="784">
          <cell r="B784">
            <v>1001904360</v>
          </cell>
          <cell r="C784" t="str">
            <v>שוטף אגודות 2025</v>
          </cell>
          <cell r="D784">
            <v>580686590</v>
          </cell>
          <cell r="E784" t="str">
            <v>מכבי תמנון פרדסיה (ע"ר)</v>
          </cell>
          <cell r="F784">
            <v>0</v>
          </cell>
          <cell r="G784">
            <v>2025</v>
          </cell>
          <cell r="H784">
            <v>45866</v>
          </cell>
          <cell r="I784">
            <v>8137</v>
          </cell>
          <cell r="J784" t="str">
            <v>מועד</v>
          </cell>
          <cell r="K784">
            <v>-8137</v>
          </cell>
          <cell r="L784">
            <v>46022</v>
          </cell>
          <cell r="M784">
            <v>18121</v>
          </cell>
          <cell r="N784" t="str">
            <v>לא מוקפא</v>
          </cell>
          <cell r="O784">
            <v>500000</v>
          </cell>
          <cell r="P784">
            <v>250000</v>
          </cell>
        </row>
        <row r="785">
          <cell r="B785">
            <v>1001904361</v>
          </cell>
          <cell r="C785" t="str">
            <v>שוטף אגודות 2025</v>
          </cell>
          <cell r="D785">
            <v>580687416</v>
          </cell>
          <cell r="E785" t="str">
            <v>מרכז הספורט האישי ואמניות הלחימה בת</v>
          </cell>
          <cell r="F785">
            <v>0</v>
          </cell>
          <cell r="G785">
            <v>2025</v>
          </cell>
          <cell r="H785">
            <v>45866</v>
          </cell>
          <cell r="I785">
            <v>49942</v>
          </cell>
          <cell r="J785" t="str">
            <v>מועד</v>
          </cell>
          <cell r="K785">
            <v>-49942</v>
          </cell>
          <cell r="L785">
            <v>46022</v>
          </cell>
          <cell r="M785">
            <v>18121</v>
          </cell>
          <cell r="N785" t="str">
            <v>לא מוקפא</v>
          </cell>
          <cell r="O785">
            <v>500000</v>
          </cell>
          <cell r="P785">
            <v>250000</v>
          </cell>
        </row>
        <row r="786">
          <cell r="B786">
            <v>1001904362</v>
          </cell>
          <cell r="C786" t="str">
            <v>שוטף אגודות 2025</v>
          </cell>
          <cell r="D786">
            <v>580684462</v>
          </cell>
          <cell r="E786" t="str">
            <v>סנדבוקס כדורעף חופים תל אביב (ע"ר)</v>
          </cell>
          <cell r="F786">
            <v>0</v>
          </cell>
          <cell r="G786">
            <v>2025</v>
          </cell>
          <cell r="H786">
            <v>45866</v>
          </cell>
          <cell r="I786">
            <v>20429</v>
          </cell>
          <cell r="J786" t="str">
            <v>מועד</v>
          </cell>
          <cell r="K786">
            <v>-20429</v>
          </cell>
          <cell r="L786">
            <v>46022</v>
          </cell>
          <cell r="M786">
            <v>18121</v>
          </cell>
          <cell r="N786" t="str">
            <v>לא מוקפא</v>
          </cell>
          <cell r="O786">
            <v>500000</v>
          </cell>
          <cell r="P786">
            <v>250000</v>
          </cell>
        </row>
        <row r="787">
          <cell r="B787">
            <v>1001904364</v>
          </cell>
          <cell r="C787" t="str">
            <v>שוטף אגודות 2025</v>
          </cell>
          <cell r="D787">
            <v>580667707</v>
          </cell>
          <cell r="E787" t="str">
            <v>מכבי דאנס אבניו - עמותה לקידום ופית</v>
          </cell>
          <cell r="F787">
            <v>0</v>
          </cell>
          <cell r="G787">
            <v>2025</v>
          </cell>
          <cell r="H787">
            <v>45866</v>
          </cell>
          <cell r="I787">
            <v>21327</v>
          </cell>
          <cell r="J787" t="str">
            <v>מועד</v>
          </cell>
          <cell r="K787">
            <v>-21327</v>
          </cell>
          <cell r="L787">
            <v>46022</v>
          </cell>
          <cell r="M787">
            <v>18121</v>
          </cell>
          <cell r="N787" t="str">
            <v>לא מוקפא</v>
          </cell>
          <cell r="O787">
            <v>250000</v>
          </cell>
          <cell r="P787">
            <v>200000</v>
          </cell>
        </row>
        <row r="788">
          <cell r="B788">
            <v>1001904365</v>
          </cell>
          <cell r="C788" t="str">
            <v>שוטף אגודות 2025</v>
          </cell>
          <cell r="D788">
            <v>580653376</v>
          </cell>
          <cell r="E788" t="str">
            <v>מועדון הטניס קרית השרון נתניה (ע"ר)</v>
          </cell>
          <cell r="F788">
            <v>0</v>
          </cell>
          <cell r="G788">
            <v>2025</v>
          </cell>
          <cell r="H788">
            <v>45866</v>
          </cell>
          <cell r="I788">
            <v>18648</v>
          </cell>
          <cell r="J788" t="str">
            <v>מועד</v>
          </cell>
          <cell r="K788">
            <v>-18648</v>
          </cell>
          <cell r="L788">
            <v>46022</v>
          </cell>
          <cell r="M788">
            <v>18121</v>
          </cell>
          <cell r="N788" t="str">
            <v>לא מוקפא</v>
          </cell>
          <cell r="O788">
            <v>250000</v>
          </cell>
          <cell r="P788">
            <v>200000</v>
          </cell>
        </row>
        <row r="789">
          <cell r="B789">
            <v>1001904366</v>
          </cell>
          <cell r="C789" t="str">
            <v>שוטף אגודות 2025</v>
          </cell>
          <cell r="D789">
            <v>580639656</v>
          </cell>
          <cell r="E789" t="str">
            <v>מועדון הראשונים לשחייה (ע''ר)</v>
          </cell>
          <cell r="F789">
            <v>0</v>
          </cell>
          <cell r="G789">
            <v>2025</v>
          </cell>
          <cell r="H789">
            <v>45866</v>
          </cell>
          <cell r="I789">
            <v>5865</v>
          </cell>
          <cell r="J789" t="str">
            <v>מועד</v>
          </cell>
          <cell r="K789">
            <v>-5865</v>
          </cell>
          <cell r="L789">
            <v>46022</v>
          </cell>
          <cell r="M789">
            <v>18121</v>
          </cell>
          <cell r="N789" t="str">
            <v>לא מוקפא</v>
          </cell>
          <cell r="O789">
            <v>250000</v>
          </cell>
          <cell r="P789">
            <v>200000</v>
          </cell>
        </row>
        <row r="790">
          <cell r="B790">
            <v>1001904367</v>
          </cell>
          <cell r="C790" t="str">
            <v>שוטף אגודות 2025</v>
          </cell>
          <cell r="D790">
            <v>580651982</v>
          </cell>
          <cell r="E790" t="str">
            <v>ס.ב.ח. אומנויות לחימה מכבי מודיעין</v>
          </cell>
          <cell r="F790">
            <v>0</v>
          </cell>
          <cell r="G790">
            <v>2025</v>
          </cell>
          <cell r="H790">
            <v>45900</v>
          </cell>
          <cell r="I790">
            <v>4784</v>
          </cell>
          <cell r="J790" t="str">
            <v>מועד</v>
          </cell>
          <cell r="K790">
            <v>-4784</v>
          </cell>
          <cell r="L790">
            <v>46022</v>
          </cell>
          <cell r="M790">
            <v>18121</v>
          </cell>
          <cell r="N790" t="str">
            <v>לא מוקפא</v>
          </cell>
          <cell r="O790">
            <v>150000</v>
          </cell>
          <cell r="P790">
            <v>100000</v>
          </cell>
        </row>
        <row r="791">
          <cell r="B791">
            <v>1001904368</v>
          </cell>
          <cell r="C791" t="str">
            <v>שוטף אגודות 2025</v>
          </cell>
          <cell r="D791">
            <v>580651925</v>
          </cell>
          <cell r="E791" t="str">
            <v>מכבי רעננה כדור - יד (ע"ר)</v>
          </cell>
          <cell r="F791">
            <v>0</v>
          </cell>
          <cell r="G791">
            <v>2025</v>
          </cell>
          <cell r="H791">
            <v>45866</v>
          </cell>
          <cell r="I791">
            <v>72757</v>
          </cell>
          <cell r="J791" t="str">
            <v>מועד</v>
          </cell>
          <cell r="K791">
            <v>-72757</v>
          </cell>
          <cell r="L791">
            <v>46022</v>
          </cell>
          <cell r="M791">
            <v>18121</v>
          </cell>
          <cell r="N791" t="str">
            <v>לא מוקפא</v>
          </cell>
          <cell r="O791">
            <v>1800000</v>
          </cell>
          <cell r="P791">
            <v>500000</v>
          </cell>
        </row>
        <row r="792">
          <cell r="B792">
            <v>1001904369</v>
          </cell>
          <cell r="C792" t="str">
            <v>שוטף אגודות 2025</v>
          </cell>
          <cell r="D792">
            <v>580636264</v>
          </cell>
          <cell r="E792" t="str">
            <v>מועדון טיפוס ספורטיבי הישגי ירושלים</v>
          </cell>
          <cell r="F792">
            <v>0</v>
          </cell>
          <cell r="G792">
            <v>2025</v>
          </cell>
          <cell r="H792">
            <v>45866</v>
          </cell>
          <cell r="I792">
            <v>70000</v>
          </cell>
          <cell r="J792" t="str">
            <v>מועד</v>
          </cell>
          <cell r="K792">
            <v>-70000</v>
          </cell>
          <cell r="L792">
            <v>46022</v>
          </cell>
          <cell r="M792">
            <v>18121</v>
          </cell>
          <cell r="N792" t="str">
            <v>לא מוקפא</v>
          </cell>
          <cell r="O792">
            <v>1000000</v>
          </cell>
          <cell r="P792">
            <v>500000</v>
          </cell>
        </row>
        <row r="793">
          <cell r="B793">
            <v>1001904372</v>
          </cell>
          <cell r="C793" t="str">
            <v>תמיכה שוטפת לשנת 2025</v>
          </cell>
          <cell r="D793">
            <v>580645166</v>
          </cell>
          <cell r="E793" t="str">
            <v>העמותה לקידום ספורט הרכיבה במרכז רכ</v>
          </cell>
          <cell r="F793">
            <v>0</v>
          </cell>
          <cell r="G793">
            <v>2025</v>
          </cell>
          <cell r="H793">
            <v>45866</v>
          </cell>
          <cell r="I793">
            <v>31545</v>
          </cell>
          <cell r="J793" t="str">
            <v>מועד</v>
          </cell>
          <cell r="K793">
            <v>-31545</v>
          </cell>
          <cell r="L793">
            <v>46022</v>
          </cell>
          <cell r="M793">
            <v>18121</v>
          </cell>
          <cell r="N793" t="str">
            <v>לא מוקפא</v>
          </cell>
          <cell r="O793">
            <v>500000</v>
          </cell>
          <cell r="P793">
            <v>300000</v>
          </cell>
        </row>
        <row r="794">
          <cell r="B794">
            <v>1001904378</v>
          </cell>
          <cell r="C794" t="str">
            <v>שוטף אגודות 2025</v>
          </cell>
          <cell r="D794">
            <v>580540136</v>
          </cell>
          <cell r="E794" t="str">
            <v>פייטינג ספיריט (ע"ר)</v>
          </cell>
          <cell r="F794">
            <v>0</v>
          </cell>
          <cell r="G794">
            <v>2025</v>
          </cell>
          <cell r="H794">
            <v>45867</v>
          </cell>
          <cell r="I794">
            <v>66750</v>
          </cell>
          <cell r="J794" t="str">
            <v>מועד</v>
          </cell>
          <cell r="K794">
            <v>-66750</v>
          </cell>
          <cell r="L794">
            <v>46022</v>
          </cell>
          <cell r="M794">
            <v>18121</v>
          </cell>
          <cell r="N794" t="str">
            <v>לא מוקפא</v>
          </cell>
          <cell r="O794">
            <v>1200000</v>
          </cell>
          <cell r="P794">
            <v>300000</v>
          </cell>
        </row>
        <row r="795">
          <cell r="B795">
            <v>1001904380</v>
          </cell>
          <cell r="C795" t="str">
            <v>שוטף אגודות 2025</v>
          </cell>
          <cell r="D795">
            <v>580247724</v>
          </cell>
          <cell r="E795" t="str">
            <v>ארגון מועדוני האבקות ע.מ.י. (ע''ר)</v>
          </cell>
          <cell r="F795">
            <v>0</v>
          </cell>
          <cell r="G795">
            <v>2025</v>
          </cell>
          <cell r="H795">
            <v>45866</v>
          </cell>
          <cell r="I795">
            <v>57015</v>
          </cell>
          <cell r="J795" t="str">
            <v>מועד</v>
          </cell>
          <cell r="K795">
            <v>-57015</v>
          </cell>
          <cell r="L795">
            <v>46022</v>
          </cell>
          <cell r="M795">
            <v>18121</v>
          </cell>
          <cell r="N795" t="str">
            <v>לא מוקפא</v>
          </cell>
          <cell r="O795">
            <v>1000000</v>
          </cell>
          <cell r="P795">
            <v>500000</v>
          </cell>
        </row>
        <row r="796">
          <cell r="B796">
            <v>1001904382</v>
          </cell>
          <cell r="C796" t="str">
            <v>שוטף אגודות 2025</v>
          </cell>
          <cell r="D796">
            <v>580628659</v>
          </cell>
          <cell r="E796" t="str">
            <v>רינבוקאן לקראטה וספורט נצרת (ע"ר)</v>
          </cell>
          <cell r="F796">
            <v>0</v>
          </cell>
          <cell r="G796">
            <v>2025</v>
          </cell>
          <cell r="H796">
            <v>45867</v>
          </cell>
          <cell r="I796">
            <v>32657</v>
          </cell>
          <cell r="J796" t="str">
            <v>מועד</v>
          </cell>
          <cell r="K796">
            <v>-32657</v>
          </cell>
          <cell r="L796">
            <v>46022</v>
          </cell>
          <cell r="M796">
            <v>18121</v>
          </cell>
          <cell r="N796" t="str">
            <v>לא מוקפא</v>
          </cell>
          <cell r="O796">
            <v>300000</v>
          </cell>
          <cell r="P796">
            <v>180000</v>
          </cell>
        </row>
        <row r="797">
          <cell r="B797">
            <v>1001904383</v>
          </cell>
          <cell r="C797" t="str">
            <v>שוטף אגודות 2025</v>
          </cell>
          <cell r="D797">
            <v>580611234</v>
          </cell>
          <cell r="E797" t="str">
            <v>עמותת השחיה שוהם (ע"ר)</v>
          </cell>
          <cell r="F797">
            <v>0</v>
          </cell>
          <cell r="G797">
            <v>2025</v>
          </cell>
          <cell r="H797">
            <v>45867</v>
          </cell>
          <cell r="I797">
            <v>25218</v>
          </cell>
          <cell r="J797" t="str">
            <v>מועד</v>
          </cell>
          <cell r="K797">
            <v>-25218</v>
          </cell>
          <cell r="L797">
            <v>46022</v>
          </cell>
          <cell r="M797">
            <v>18121</v>
          </cell>
          <cell r="N797" t="str">
            <v>לא מוקפא</v>
          </cell>
          <cell r="O797">
            <v>250000</v>
          </cell>
          <cell r="P797">
            <v>200000</v>
          </cell>
        </row>
        <row r="798">
          <cell r="B798">
            <v>1001904384</v>
          </cell>
          <cell r="C798" t="str">
            <v>שוטף אגודות 2025</v>
          </cell>
          <cell r="D798">
            <v>580601755</v>
          </cell>
          <cell r="E798" t="str">
            <v>ראשונים ברוח ספורטיבית (ע"ר)</v>
          </cell>
          <cell r="F798">
            <v>0</v>
          </cell>
          <cell r="G798">
            <v>2025</v>
          </cell>
          <cell r="H798">
            <v>45867</v>
          </cell>
          <cell r="I798">
            <v>15645</v>
          </cell>
          <cell r="J798" t="str">
            <v>מועד</v>
          </cell>
          <cell r="K798">
            <v>-15645</v>
          </cell>
          <cell r="L798">
            <v>46022</v>
          </cell>
          <cell r="M798">
            <v>18121</v>
          </cell>
          <cell r="N798" t="str">
            <v>לא מוקפא</v>
          </cell>
          <cell r="O798">
            <v>500000</v>
          </cell>
          <cell r="P798">
            <v>250000</v>
          </cell>
        </row>
        <row r="799">
          <cell r="B799">
            <v>1001904385</v>
          </cell>
          <cell r="C799" t="str">
            <v>שוטף אגודות 2025</v>
          </cell>
          <cell r="D799">
            <v>580585289</v>
          </cell>
          <cell r="E799" t="str">
            <v>עמותה לקידום ספורט הסיוף בתל אביב ו</v>
          </cell>
          <cell r="F799">
            <v>0</v>
          </cell>
          <cell r="G799">
            <v>2025</v>
          </cell>
          <cell r="H799">
            <v>45900</v>
          </cell>
          <cell r="I799">
            <v>41430</v>
          </cell>
          <cell r="J799" t="str">
            <v>מועד</v>
          </cell>
          <cell r="K799">
            <v>-41430</v>
          </cell>
          <cell r="L799">
            <v>46022</v>
          </cell>
          <cell r="M799">
            <v>18121</v>
          </cell>
          <cell r="N799" t="str">
            <v>לא מוקפא</v>
          </cell>
          <cell r="O799">
            <v>500000</v>
          </cell>
          <cell r="P799">
            <v>250000</v>
          </cell>
        </row>
        <row r="800">
          <cell r="B800">
            <v>1001904386</v>
          </cell>
          <cell r="C800" t="str">
            <v>שוטף אגודות 2025</v>
          </cell>
          <cell r="D800">
            <v>580402048</v>
          </cell>
          <cell r="E800" t="str">
            <v>העמותה לקידום הכדוריד ברחובות )ע"ר(</v>
          </cell>
          <cell r="F800">
            <v>0</v>
          </cell>
          <cell r="G800">
            <v>2025</v>
          </cell>
          <cell r="H800">
            <v>45866</v>
          </cell>
          <cell r="I800">
            <v>100288</v>
          </cell>
          <cell r="J800" t="str">
            <v>מועד</v>
          </cell>
          <cell r="K800">
            <v>-100288</v>
          </cell>
          <cell r="L800">
            <v>46022</v>
          </cell>
          <cell r="M800">
            <v>18121</v>
          </cell>
          <cell r="N800" t="str">
            <v>לא מוקפא</v>
          </cell>
          <cell r="O800">
            <v>2500000</v>
          </cell>
          <cell r="P800">
            <v>1000000</v>
          </cell>
        </row>
        <row r="801">
          <cell r="B801">
            <v>1001904387</v>
          </cell>
          <cell r="C801" t="str">
            <v>פעילות שוטפת שחמט אשדוד 2025</v>
          </cell>
          <cell r="D801">
            <v>580264851</v>
          </cell>
          <cell r="E801" t="str">
            <v>מועדון שחמט אשדוד (ע"ר)</v>
          </cell>
          <cell r="F801">
            <v>0</v>
          </cell>
          <cell r="G801">
            <v>2025</v>
          </cell>
          <cell r="H801">
            <v>45866</v>
          </cell>
          <cell r="I801">
            <v>13929</v>
          </cell>
          <cell r="J801" t="str">
            <v>מועד</v>
          </cell>
          <cell r="K801">
            <v>-13929</v>
          </cell>
          <cell r="L801">
            <v>46022</v>
          </cell>
          <cell r="M801">
            <v>18121</v>
          </cell>
          <cell r="N801" t="str">
            <v>לא מוקפא</v>
          </cell>
          <cell r="O801">
            <v>300000</v>
          </cell>
          <cell r="P801">
            <v>200000</v>
          </cell>
        </row>
        <row r="802">
          <cell r="B802">
            <v>1001904388</v>
          </cell>
          <cell r="C802" t="str">
            <v>פעילות שוטפת טניס קריית ביאליק 2025</v>
          </cell>
          <cell r="D802">
            <v>580000263</v>
          </cell>
          <cell r="E802" t="str">
            <v>אגודת הטניס בקרית ביאליק (ע"ר)</v>
          </cell>
          <cell r="F802">
            <v>0</v>
          </cell>
          <cell r="G802">
            <v>2025</v>
          </cell>
          <cell r="H802">
            <v>45866</v>
          </cell>
          <cell r="I802">
            <v>31613</v>
          </cell>
          <cell r="J802" t="str">
            <v>מועד</v>
          </cell>
          <cell r="K802">
            <v>-31613</v>
          </cell>
          <cell r="L802">
            <v>46022</v>
          </cell>
          <cell r="M802">
            <v>18121</v>
          </cell>
          <cell r="N802" t="str">
            <v>לא מוקפא</v>
          </cell>
          <cell r="O802">
            <v>300000</v>
          </cell>
          <cell r="P802">
            <v>200000</v>
          </cell>
        </row>
        <row r="803">
          <cell r="B803">
            <v>1001904389</v>
          </cell>
          <cell r="C803" t="str">
            <v>סיוע שוטף לפעילות</v>
          </cell>
          <cell r="D803">
            <v>580384204</v>
          </cell>
          <cell r="E803" t="str">
            <v>הפועל מיתר (ע"ר)</v>
          </cell>
          <cell r="F803">
            <v>0</v>
          </cell>
          <cell r="G803">
            <v>2025</v>
          </cell>
          <cell r="H803">
            <v>45866</v>
          </cell>
          <cell r="I803">
            <v>84648</v>
          </cell>
          <cell r="J803" t="str">
            <v>מועד</v>
          </cell>
          <cell r="K803">
            <v>-84648</v>
          </cell>
          <cell r="L803">
            <v>46022</v>
          </cell>
          <cell r="M803">
            <v>18121</v>
          </cell>
          <cell r="N803" t="str">
            <v>לא מוקפא</v>
          </cell>
          <cell r="O803">
            <v>1200000</v>
          </cell>
          <cell r="P803">
            <v>250000</v>
          </cell>
        </row>
        <row r="804">
          <cell r="B804">
            <v>1001904402</v>
          </cell>
          <cell r="C804" t="str">
            <v>תמיכה באגודות ספורט</v>
          </cell>
          <cell r="D804">
            <v>580566164</v>
          </cell>
          <cell r="E804" t="str">
            <v>אורות חיפה - בית הספר להתעמלות ואקר</v>
          </cell>
          <cell r="F804">
            <v>0</v>
          </cell>
          <cell r="G804">
            <v>2025</v>
          </cell>
          <cell r="H804">
            <v>45866</v>
          </cell>
          <cell r="I804">
            <v>15450</v>
          </cell>
          <cell r="J804" t="str">
            <v>מועד</v>
          </cell>
          <cell r="K804">
            <v>-15450</v>
          </cell>
          <cell r="L804">
            <v>46022</v>
          </cell>
          <cell r="M804">
            <v>18121</v>
          </cell>
          <cell r="N804" t="str">
            <v>לא מוקפא</v>
          </cell>
          <cell r="O804">
            <v>921000</v>
          </cell>
          <cell r="P804">
            <v>250000</v>
          </cell>
        </row>
        <row r="805">
          <cell r="B805">
            <v>1001904404</v>
          </cell>
          <cell r="C805" t="str">
            <v>תמיכה שוטפת לשנת 2025</v>
          </cell>
          <cell r="D805">
            <v>580533677</v>
          </cell>
          <cell r="E805" t="str">
            <v>עמותת גבעת השופטים עוספיה (ע"ר)</v>
          </cell>
          <cell r="F805">
            <v>0</v>
          </cell>
          <cell r="G805">
            <v>2025</v>
          </cell>
          <cell r="H805">
            <v>45867</v>
          </cell>
          <cell r="I805">
            <v>106250</v>
          </cell>
          <cell r="J805" t="str">
            <v>מועד</v>
          </cell>
          <cell r="K805">
            <v>-106250</v>
          </cell>
          <cell r="L805">
            <v>46022</v>
          </cell>
          <cell r="M805">
            <v>18121</v>
          </cell>
          <cell r="N805" t="str">
            <v>לא מוקפא</v>
          </cell>
          <cell r="O805">
            <v>700000</v>
          </cell>
          <cell r="P805">
            <v>500000</v>
          </cell>
        </row>
        <row r="806">
          <cell r="B806">
            <v>1001904405</v>
          </cell>
          <cell r="C806" t="str">
            <v>שוטף אגודות 2025</v>
          </cell>
          <cell r="D806">
            <v>580409605</v>
          </cell>
          <cell r="E806" t="str">
            <v>הספורט במכבי מוצקין (ע"ר)</v>
          </cell>
          <cell r="F806">
            <v>0</v>
          </cell>
          <cell r="G806">
            <v>2025</v>
          </cell>
          <cell r="H806">
            <v>45866</v>
          </cell>
          <cell r="I806">
            <v>3368</v>
          </cell>
          <cell r="J806" t="str">
            <v>מועד</v>
          </cell>
          <cell r="K806">
            <v>-3368</v>
          </cell>
          <cell r="L806">
            <v>46022</v>
          </cell>
          <cell r="M806">
            <v>18121</v>
          </cell>
          <cell r="N806" t="str">
            <v>לא מוקפא</v>
          </cell>
          <cell r="O806">
            <v>1000000</v>
          </cell>
          <cell r="P806">
            <v>500000</v>
          </cell>
        </row>
        <row r="807">
          <cell r="B807">
            <v>1001904424</v>
          </cell>
          <cell r="C807" t="str">
            <v>פעילות שוטפת כפפות הזהב כוכבי נצרת 2025</v>
          </cell>
          <cell r="D807">
            <v>580484582</v>
          </cell>
          <cell r="E807" t="str">
            <v>כפפות הזהב - כוכבי נצרת (ע"ר)</v>
          </cell>
          <cell r="F807">
            <v>0</v>
          </cell>
          <cell r="G807">
            <v>2025</v>
          </cell>
          <cell r="H807">
            <v>45866</v>
          </cell>
          <cell r="I807">
            <v>20315</v>
          </cell>
          <cell r="J807" t="str">
            <v>מועד</v>
          </cell>
          <cell r="K807">
            <v>-20315</v>
          </cell>
          <cell r="L807">
            <v>46022</v>
          </cell>
          <cell r="M807">
            <v>18121</v>
          </cell>
          <cell r="N807" t="str">
            <v>לא מוקפא</v>
          </cell>
          <cell r="O807">
            <v>300000</v>
          </cell>
          <cell r="P807">
            <v>200000</v>
          </cell>
        </row>
        <row r="808">
          <cell r="B808">
            <v>1001904425</v>
          </cell>
          <cell r="C808" t="str">
            <v>פעילות שוטפת דאיה מגידו 2025</v>
          </cell>
          <cell r="D808">
            <v>580082576</v>
          </cell>
          <cell r="E808" t="str">
            <v>מרכז דאיה מגידו (ע"ר)</v>
          </cell>
          <cell r="F808">
            <v>0</v>
          </cell>
          <cell r="G808">
            <v>2025</v>
          </cell>
          <cell r="H808">
            <v>45866</v>
          </cell>
          <cell r="I808">
            <v>5437</v>
          </cell>
          <cell r="J808" t="str">
            <v>מועד</v>
          </cell>
          <cell r="K808">
            <v>-5437</v>
          </cell>
          <cell r="L808">
            <v>46022</v>
          </cell>
          <cell r="M808">
            <v>18121</v>
          </cell>
          <cell r="N808" t="str">
            <v>לא מוקפא</v>
          </cell>
          <cell r="O808">
            <v>200000</v>
          </cell>
          <cell r="P808">
            <v>100000</v>
          </cell>
        </row>
        <row r="809">
          <cell r="B809">
            <v>1001904426</v>
          </cell>
          <cell r="C809" t="str">
            <v>שוטף אגודות 2025</v>
          </cell>
          <cell r="D809">
            <v>580433589</v>
          </cell>
          <cell r="E809" t="str">
            <v>עמותת ספורט מכבי כפר המכביה (ע"ר)</v>
          </cell>
          <cell r="F809">
            <v>0</v>
          </cell>
          <cell r="G809">
            <v>2025</v>
          </cell>
          <cell r="H809">
            <v>45867</v>
          </cell>
          <cell r="I809">
            <v>82681</v>
          </cell>
          <cell r="J809" t="str">
            <v>מועד</v>
          </cell>
          <cell r="K809">
            <v>-82681</v>
          </cell>
          <cell r="L809">
            <v>46022</v>
          </cell>
          <cell r="M809">
            <v>18121</v>
          </cell>
          <cell r="N809" t="str">
            <v>לא מוקפא</v>
          </cell>
          <cell r="O809">
            <v>1000000</v>
          </cell>
          <cell r="P809">
            <v>600000</v>
          </cell>
        </row>
        <row r="810">
          <cell r="B810">
            <v>1001904430</v>
          </cell>
          <cell r="C810" t="str">
            <v>שוטף אגודות 2025</v>
          </cell>
          <cell r="D810">
            <v>580592806</v>
          </cell>
          <cell r="E810" t="str">
            <v>מכבי רודראנר (ע"ר)</v>
          </cell>
          <cell r="F810">
            <v>0</v>
          </cell>
          <cell r="G810">
            <v>2025</v>
          </cell>
          <cell r="H810">
            <v>45866</v>
          </cell>
          <cell r="I810">
            <v>50983</v>
          </cell>
          <cell r="J810" t="str">
            <v>מועד</v>
          </cell>
          <cell r="K810">
            <v>-50983</v>
          </cell>
          <cell r="L810">
            <v>46022</v>
          </cell>
          <cell r="M810">
            <v>18121</v>
          </cell>
          <cell r="N810" t="str">
            <v>לא מוקפא</v>
          </cell>
          <cell r="O810">
            <v>700000</v>
          </cell>
          <cell r="P810">
            <v>500000</v>
          </cell>
        </row>
        <row r="811">
          <cell r="B811">
            <v>1001904434</v>
          </cell>
          <cell r="C811" t="str">
            <v>שוטף אגודות 2024</v>
          </cell>
          <cell r="D811">
            <v>580584183</v>
          </cell>
          <cell r="E811" t="str">
            <v>מכבי עמי אשקלון (ע"ר)</v>
          </cell>
          <cell r="F811">
            <v>0</v>
          </cell>
          <cell r="G811">
            <v>2025</v>
          </cell>
          <cell r="H811">
            <v>45866</v>
          </cell>
          <cell r="I811">
            <v>14174</v>
          </cell>
          <cell r="J811" t="str">
            <v>מועד</v>
          </cell>
          <cell r="K811">
            <v>-14174</v>
          </cell>
          <cell r="L811">
            <v>46022</v>
          </cell>
          <cell r="M811">
            <v>18121</v>
          </cell>
          <cell r="N811" t="str">
            <v>לא מוקפא</v>
          </cell>
          <cell r="O811">
            <v>500000</v>
          </cell>
          <cell r="P811">
            <v>250000</v>
          </cell>
        </row>
        <row r="812">
          <cell r="B812">
            <v>1001904436</v>
          </cell>
          <cell r="C812" t="str">
            <v>פעילות שוטפת בא רוח הלוחם 2025</v>
          </cell>
          <cell r="D812">
            <v>580698991</v>
          </cell>
          <cell r="E812" t="str">
            <v>בא-רוח הלוחם (ע"ר)</v>
          </cell>
          <cell r="F812">
            <v>0</v>
          </cell>
          <cell r="G812">
            <v>2025</v>
          </cell>
          <cell r="H812">
            <v>45866</v>
          </cell>
          <cell r="I812">
            <v>53098</v>
          </cell>
          <cell r="J812" t="str">
            <v>מועד</v>
          </cell>
          <cell r="K812">
            <v>-53098</v>
          </cell>
          <cell r="L812">
            <v>46022</v>
          </cell>
          <cell r="M812">
            <v>18121</v>
          </cell>
          <cell r="N812" t="str">
            <v>לא מוקפא</v>
          </cell>
          <cell r="O812">
            <v>300000</v>
          </cell>
          <cell r="P812">
            <v>200000</v>
          </cell>
        </row>
        <row r="813">
          <cell r="B813">
            <v>1001904450</v>
          </cell>
          <cell r="C813" t="str">
            <v>פעילות שוטפת מועדון ספורט מיתר 2025</v>
          </cell>
          <cell r="D813">
            <v>580029874</v>
          </cell>
          <cell r="E813" t="str">
            <v>מועדון ספורט מיתר (ע"ר)</v>
          </cell>
          <cell r="F813">
            <v>0</v>
          </cell>
          <cell r="G813">
            <v>2025</v>
          </cell>
          <cell r="H813">
            <v>45866</v>
          </cell>
          <cell r="I813">
            <v>36844</v>
          </cell>
          <cell r="J813" t="str">
            <v>מועד</v>
          </cell>
          <cell r="K813">
            <v>-36844</v>
          </cell>
          <cell r="L813">
            <v>46022</v>
          </cell>
          <cell r="M813">
            <v>18121</v>
          </cell>
          <cell r="N813" t="str">
            <v>לא מוקפא</v>
          </cell>
          <cell r="O813">
            <v>300000</v>
          </cell>
          <cell r="P813">
            <v>200000</v>
          </cell>
        </row>
        <row r="814">
          <cell r="B814">
            <v>1001904451</v>
          </cell>
          <cell r="C814" t="str">
            <v>פעילות שוטפת ג'ודוקאן האתלט ראשל"צ 2025</v>
          </cell>
          <cell r="D814">
            <v>512390683</v>
          </cell>
          <cell r="E814" t="str">
            <v>עצמה ג'ודוקאן האתלט ראשל"צ (חל"צ)</v>
          </cell>
          <cell r="F814">
            <v>0</v>
          </cell>
          <cell r="G814">
            <v>2025</v>
          </cell>
          <cell r="H814">
            <v>45867</v>
          </cell>
          <cell r="I814">
            <v>157781</v>
          </cell>
          <cell r="J814" t="str">
            <v>מועד</v>
          </cell>
          <cell r="K814">
            <v>-157781</v>
          </cell>
          <cell r="L814">
            <v>46022</v>
          </cell>
          <cell r="M814">
            <v>18121</v>
          </cell>
          <cell r="N814" t="str">
            <v>לא מוקפא</v>
          </cell>
          <cell r="O814">
            <v>1000000</v>
          </cell>
          <cell r="P814">
            <v>500000</v>
          </cell>
        </row>
        <row r="815">
          <cell r="B815">
            <v>1001904476</v>
          </cell>
          <cell r="C815" t="str">
            <v>פעילות שוטפת הכח חיפה 2025</v>
          </cell>
          <cell r="D815">
            <v>580026896</v>
          </cell>
          <cell r="E815" t="str">
            <v>עמותה ספורטיבית הכח חיפה (ע"ר)</v>
          </cell>
          <cell r="F815">
            <v>0</v>
          </cell>
          <cell r="G815">
            <v>2025</v>
          </cell>
          <cell r="H815">
            <v>45866</v>
          </cell>
          <cell r="I815">
            <v>4539</v>
          </cell>
          <cell r="J815" t="str">
            <v>מועד</v>
          </cell>
          <cell r="K815">
            <v>-4539</v>
          </cell>
          <cell r="L815">
            <v>46022</v>
          </cell>
          <cell r="M815">
            <v>18121</v>
          </cell>
          <cell r="N815" t="str">
            <v>לא מוקפא</v>
          </cell>
          <cell r="O815">
            <v>200000</v>
          </cell>
          <cell r="P815">
            <v>100000</v>
          </cell>
        </row>
        <row r="816">
          <cell r="B816">
            <v>1001904478</v>
          </cell>
          <cell r="C816" t="str">
            <v>פעילות שוטפת ידידי פרדס חנה 2025</v>
          </cell>
          <cell r="D816">
            <v>580415495</v>
          </cell>
          <cell r="E816" t="str">
            <v>עמותת ידידי פרדס חנה (ע"ר)</v>
          </cell>
          <cell r="F816">
            <v>0</v>
          </cell>
          <cell r="G816">
            <v>2025</v>
          </cell>
          <cell r="H816">
            <v>45867</v>
          </cell>
          <cell r="I816">
            <v>11730</v>
          </cell>
          <cell r="J816" t="str">
            <v>מועד</v>
          </cell>
          <cell r="K816">
            <v>-11730</v>
          </cell>
          <cell r="L816">
            <v>46022</v>
          </cell>
          <cell r="M816">
            <v>18121</v>
          </cell>
          <cell r="N816" t="str">
            <v>לא מוקפא</v>
          </cell>
          <cell r="O816">
            <v>200000</v>
          </cell>
          <cell r="P816">
            <v>100000</v>
          </cell>
        </row>
        <row r="817">
          <cell r="B817">
            <v>1001904479</v>
          </cell>
          <cell r="C817" t="str">
            <v>פעילות שוטפת אלביארק בתרשיחא 2025</v>
          </cell>
          <cell r="D817">
            <v>580373744</v>
          </cell>
          <cell r="E817" t="str">
            <v>אלביארק לקידום הספורט בתרשיחא (ע"ר)</v>
          </cell>
          <cell r="F817">
            <v>0</v>
          </cell>
          <cell r="G817">
            <v>2025</v>
          </cell>
          <cell r="H817">
            <v>45866</v>
          </cell>
          <cell r="I817">
            <v>94346</v>
          </cell>
          <cell r="J817" t="str">
            <v>מועד</v>
          </cell>
          <cell r="K817">
            <v>-94346</v>
          </cell>
          <cell r="L817">
            <v>46022</v>
          </cell>
          <cell r="M817">
            <v>18121</v>
          </cell>
          <cell r="N817" t="str">
            <v>לא מוקפא</v>
          </cell>
          <cell r="O817">
            <v>500000</v>
          </cell>
          <cell r="P817">
            <v>300000</v>
          </cell>
        </row>
        <row r="818">
          <cell r="B818">
            <v>1001904492</v>
          </cell>
          <cell r="C818" t="str">
            <v>פעילות שוטפת אנדרדוגס פוטבול 2025</v>
          </cell>
          <cell r="D818">
            <v>580531317</v>
          </cell>
          <cell r="E818" t="str">
            <v>אנדרדוגס פוטבול (ע"ר)</v>
          </cell>
          <cell r="F818">
            <v>0</v>
          </cell>
          <cell r="G818">
            <v>2025</v>
          </cell>
          <cell r="H818">
            <v>45866</v>
          </cell>
          <cell r="I818">
            <v>70386</v>
          </cell>
          <cell r="J818" t="str">
            <v>מועד</v>
          </cell>
          <cell r="K818">
            <v>-70386</v>
          </cell>
          <cell r="L818">
            <v>46022</v>
          </cell>
          <cell r="M818">
            <v>18121</v>
          </cell>
          <cell r="N818" t="str">
            <v>לא מוקפא</v>
          </cell>
          <cell r="O818">
            <v>500000</v>
          </cell>
          <cell r="P818">
            <v>300000</v>
          </cell>
        </row>
        <row r="819">
          <cell r="B819">
            <v>1001904493</v>
          </cell>
          <cell r="C819" t="str">
            <v>פעילות שוטפת כדורגל ארזים חולון 2025</v>
          </cell>
          <cell r="D819">
            <v>580411908</v>
          </cell>
          <cell r="E819" t="str">
            <v>מועדון כדורגל ארזים חולון (ע"ר)</v>
          </cell>
          <cell r="F819">
            <v>0</v>
          </cell>
          <cell r="G819">
            <v>2025</v>
          </cell>
          <cell r="H819">
            <v>45866</v>
          </cell>
          <cell r="I819">
            <v>56515</v>
          </cell>
          <cell r="J819" t="str">
            <v>מועד</v>
          </cell>
          <cell r="K819">
            <v>-56515</v>
          </cell>
          <cell r="L819">
            <v>46022</v>
          </cell>
          <cell r="M819">
            <v>18121</v>
          </cell>
          <cell r="N819" t="str">
            <v>לא מוקפא</v>
          </cell>
          <cell r="O819">
            <v>500000</v>
          </cell>
          <cell r="P819">
            <v>300000</v>
          </cell>
        </row>
        <row r="820">
          <cell r="B820">
            <v>1001904494</v>
          </cell>
          <cell r="C820" t="str">
            <v>פעילות שוטפת באולינג נגב 2025</v>
          </cell>
          <cell r="D820">
            <v>580579258</v>
          </cell>
          <cell r="E820" t="str">
            <v>עמותת באולינג נגב למחויבות ולמצוינו</v>
          </cell>
          <cell r="F820">
            <v>0</v>
          </cell>
          <cell r="G820">
            <v>2025</v>
          </cell>
          <cell r="H820">
            <v>45867</v>
          </cell>
          <cell r="I820">
            <v>4536</v>
          </cell>
          <cell r="J820" t="str">
            <v>מועד</v>
          </cell>
          <cell r="K820">
            <v>-4536</v>
          </cell>
          <cell r="L820">
            <v>46022</v>
          </cell>
          <cell r="M820">
            <v>18121</v>
          </cell>
          <cell r="N820" t="str">
            <v>לא מוקפא</v>
          </cell>
          <cell r="O820">
            <v>200000</v>
          </cell>
          <cell r="P820">
            <v>100000</v>
          </cell>
        </row>
        <row r="821">
          <cell r="B821">
            <v>1001904496</v>
          </cell>
          <cell r="C821" t="str">
            <v>פעילות שוטפת 2025</v>
          </cell>
          <cell r="D821">
            <v>580309680</v>
          </cell>
          <cell r="E821" t="str">
            <v>עמותה לקידום הכדורסל "הפועל סביונים</v>
          </cell>
          <cell r="F821">
            <v>0</v>
          </cell>
          <cell r="G821">
            <v>2025</v>
          </cell>
          <cell r="H821">
            <v>45866</v>
          </cell>
          <cell r="I821">
            <v>73293</v>
          </cell>
          <cell r="J821" t="str">
            <v>מועד</v>
          </cell>
          <cell r="K821">
            <v>-73293</v>
          </cell>
          <cell r="L821">
            <v>46022</v>
          </cell>
          <cell r="M821">
            <v>18121</v>
          </cell>
          <cell r="N821" t="str">
            <v>לא מוקפא</v>
          </cell>
          <cell r="O821">
            <v>280000</v>
          </cell>
          <cell r="P821">
            <v>225000</v>
          </cell>
        </row>
        <row r="822">
          <cell r="B822">
            <v>1001904500</v>
          </cell>
          <cell r="C822" t="str">
            <v>תמיכה שוטפת</v>
          </cell>
          <cell r="D822">
            <v>580197317</v>
          </cell>
          <cell r="E822" t="str">
            <v>מועדון כדורסל בני-יהודה ת"א (ע"ר)</v>
          </cell>
          <cell r="F822">
            <v>0</v>
          </cell>
          <cell r="G822">
            <v>2025</v>
          </cell>
          <cell r="H822">
            <v>45866</v>
          </cell>
          <cell r="I822">
            <v>170688</v>
          </cell>
          <cell r="J822" t="str">
            <v>מועד</v>
          </cell>
          <cell r="K822">
            <v>-170688</v>
          </cell>
          <cell r="L822">
            <v>46022</v>
          </cell>
          <cell r="M822">
            <v>18121</v>
          </cell>
          <cell r="N822" t="str">
            <v>לא מוקפא</v>
          </cell>
          <cell r="O822">
            <v>2000000</v>
          </cell>
          <cell r="P822">
            <v>750000</v>
          </cell>
        </row>
        <row r="823">
          <cell r="B823">
            <v>1001904504</v>
          </cell>
          <cell r="C823" t="str">
            <v>תמיכה שוטפת</v>
          </cell>
          <cell r="D823">
            <v>580459873</v>
          </cell>
          <cell r="E823" t="str">
            <v>הפועל "הדור הצעיר" סכנין (ע"ר)</v>
          </cell>
          <cell r="F823">
            <v>0</v>
          </cell>
          <cell r="G823">
            <v>2025</v>
          </cell>
          <cell r="H823">
            <v>45868</v>
          </cell>
          <cell r="I823">
            <v>196502</v>
          </cell>
          <cell r="J823" t="str">
            <v>מועד</v>
          </cell>
          <cell r="K823">
            <v>-196502</v>
          </cell>
          <cell r="L823">
            <v>46022</v>
          </cell>
          <cell r="M823">
            <v>18121</v>
          </cell>
          <cell r="N823" t="str">
            <v>לא מוקפא</v>
          </cell>
          <cell r="O823">
            <v>700000</v>
          </cell>
          <cell r="P823">
            <v>400000</v>
          </cell>
        </row>
        <row r="824">
          <cell r="B824">
            <v>1001904506</v>
          </cell>
          <cell r="C824" t="str">
            <v>פעילות שוטפת עמותה מועדון לפיתוח ענפי ספ</v>
          </cell>
          <cell r="D824">
            <v>580467819</v>
          </cell>
          <cell r="E824" t="str">
            <v>מועדון לפיתוח ענפי ספורט והתעמלות מ</v>
          </cell>
          <cell r="F824">
            <v>0</v>
          </cell>
          <cell r="G824">
            <v>2025</v>
          </cell>
          <cell r="H824">
            <v>45900</v>
          </cell>
          <cell r="I824">
            <v>338943</v>
          </cell>
          <cell r="J824" t="str">
            <v>מועד</v>
          </cell>
          <cell r="K824">
            <v>-338943</v>
          </cell>
          <cell r="L824">
            <v>46022</v>
          </cell>
          <cell r="M824">
            <v>18121</v>
          </cell>
          <cell r="N824" t="str">
            <v>לא מוקפא</v>
          </cell>
          <cell r="O824">
            <v>1650000</v>
          </cell>
          <cell r="P824">
            <v>800000</v>
          </cell>
        </row>
        <row r="825">
          <cell r="B825">
            <v>1001904626</v>
          </cell>
          <cell r="C825" t="str">
            <v>סיוע לפעילות</v>
          </cell>
          <cell r="D825">
            <v>580397545</v>
          </cell>
          <cell r="E825" t="str">
            <v>הפועל בית אליעזר - חדרה שלנו (ע"ר)</v>
          </cell>
          <cell r="F825">
            <v>0</v>
          </cell>
          <cell r="G825">
            <v>2025</v>
          </cell>
          <cell r="H825">
            <v>45866</v>
          </cell>
          <cell r="I825">
            <v>57581</v>
          </cell>
          <cell r="J825" t="str">
            <v>מועד</v>
          </cell>
          <cell r="K825">
            <v>-57581</v>
          </cell>
          <cell r="L825">
            <v>46022</v>
          </cell>
          <cell r="M825">
            <v>18121</v>
          </cell>
          <cell r="N825" t="str">
            <v>לא מוקפא</v>
          </cell>
          <cell r="O825">
            <v>650000</v>
          </cell>
          <cell r="P825">
            <v>400000</v>
          </cell>
        </row>
        <row r="826">
          <cell r="B826">
            <v>1001904627</v>
          </cell>
          <cell r="C826" t="str">
            <v>קידום ספורטאים פעילים בספורט הריקוד</v>
          </cell>
          <cell r="D826">
            <v>580663698</v>
          </cell>
          <cell r="E826" t="str">
            <v>העמותה לפיתוח וקידום ילדים בתחום רי</v>
          </cell>
          <cell r="F826">
            <v>0</v>
          </cell>
          <cell r="G826">
            <v>2025</v>
          </cell>
          <cell r="H826">
            <v>45866</v>
          </cell>
          <cell r="I826">
            <v>21327</v>
          </cell>
          <cell r="J826" t="str">
            <v>מועד</v>
          </cell>
          <cell r="K826">
            <v>-21327</v>
          </cell>
          <cell r="L826">
            <v>46022</v>
          </cell>
          <cell r="M826">
            <v>18121</v>
          </cell>
          <cell r="N826" t="str">
            <v>לא מוקפא</v>
          </cell>
          <cell r="O826">
            <v>180967</v>
          </cell>
          <cell r="P826">
            <v>35000</v>
          </cell>
        </row>
        <row r="827">
          <cell r="B827">
            <v>1001904642</v>
          </cell>
          <cell r="C827" t="str">
            <v>א.ס אשקלון - 2025</v>
          </cell>
          <cell r="D827">
            <v>580507531</v>
          </cell>
          <cell r="E827" t="str">
            <v>העמותה לטיפוח מצויינות כדורסל באשקל</v>
          </cell>
          <cell r="F827">
            <v>0</v>
          </cell>
          <cell r="G827">
            <v>2025</v>
          </cell>
          <cell r="H827">
            <v>45866</v>
          </cell>
          <cell r="I827">
            <v>95853</v>
          </cell>
          <cell r="J827" t="str">
            <v>מועד</v>
          </cell>
          <cell r="K827">
            <v>-95853</v>
          </cell>
          <cell r="L827">
            <v>46022</v>
          </cell>
          <cell r="M827">
            <v>18121</v>
          </cell>
          <cell r="N827" t="str">
            <v>לא מוקפא</v>
          </cell>
          <cell r="O827">
            <v>4150000</v>
          </cell>
          <cell r="P827">
            <v>550000</v>
          </cell>
        </row>
        <row r="828">
          <cell r="B828">
            <v>1001904646</v>
          </cell>
          <cell r="C828" t="str">
            <v>פעילות שוטפת טניס אביחיל עמק חפר 2025</v>
          </cell>
          <cell r="D828">
            <v>580445229</v>
          </cell>
          <cell r="E828" t="str">
            <v>מועדון הטניס אביחיל - עמק חפר (ע"ר)</v>
          </cell>
          <cell r="F828">
            <v>0</v>
          </cell>
          <cell r="G828">
            <v>2025</v>
          </cell>
          <cell r="H828">
            <v>45866</v>
          </cell>
          <cell r="I828">
            <v>16942</v>
          </cell>
          <cell r="J828" t="str">
            <v>מועד</v>
          </cell>
          <cell r="K828">
            <v>-16942</v>
          </cell>
          <cell r="L828">
            <v>46022</v>
          </cell>
          <cell r="M828">
            <v>18121</v>
          </cell>
          <cell r="N828" t="str">
            <v>לא מוקפא</v>
          </cell>
          <cell r="O828">
            <v>300000</v>
          </cell>
          <cell r="P828">
            <v>200000</v>
          </cell>
        </row>
        <row r="829">
          <cell r="B829">
            <v>1001904648</v>
          </cell>
          <cell r="C829" t="str">
            <v>פעילות שוטפת ווסט קוסט שוטו קאן קראטה 25</v>
          </cell>
          <cell r="D829">
            <v>580641603</v>
          </cell>
          <cell r="E829" t="str">
            <v>ווסט קוסט שוטו קאן קראטה דו - קרית</v>
          </cell>
          <cell r="F829">
            <v>0</v>
          </cell>
          <cell r="G829">
            <v>2025</v>
          </cell>
          <cell r="H829">
            <v>45866</v>
          </cell>
          <cell r="I829">
            <v>7856</v>
          </cell>
          <cell r="J829" t="str">
            <v>מועד</v>
          </cell>
          <cell r="K829">
            <v>-7856</v>
          </cell>
          <cell r="L829">
            <v>46022</v>
          </cell>
          <cell r="M829">
            <v>18121</v>
          </cell>
          <cell r="N829" t="str">
            <v>לא מוקפא</v>
          </cell>
          <cell r="O829">
            <v>200000</v>
          </cell>
          <cell r="P829">
            <v>100000</v>
          </cell>
        </row>
        <row r="830">
          <cell r="B830">
            <v>1001904649</v>
          </cell>
          <cell r="C830" t="str">
            <v>פעילות שוטפת באוול 300 חולון 2025</v>
          </cell>
          <cell r="D830">
            <v>580399731</v>
          </cell>
          <cell r="E830" t="str">
            <v>באוול 300 - חולון (ע"ר)</v>
          </cell>
          <cell r="F830">
            <v>0</v>
          </cell>
          <cell r="G830">
            <v>2025</v>
          </cell>
          <cell r="H830">
            <v>45866</v>
          </cell>
          <cell r="I830">
            <v>4536</v>
          </cell>
          <cell r="J830" t="str">
            <v>מועד</v>
          </cell>
          <cell r="K830">
            <v>-4536</v>
          </cell>
          <cell r="L830">
            <v>46022</v>
          </cell>
          <cell r="M830">
            <v>18121</v>
          </cell>
          <cell r="N830" t="str">
            <v>לא מוקפא</v>
          </cell>
          <cell r="O830">
            <v>200000</v>
          </cell>
          <cell r="P830">
            <v>100000</v>
          </cell>
        </row>
        <row r="831">
          <cell r="B831">
            <v>1001904750</v>
          </cell>
          <cell r="C831" t="str">
            <v>פעילות שוטפת גולדן ספורט נתניה 2025</v>
          </cell>
          <cell r="D831">
            <v>580642106</v>
          </cell>
          <cell r="E831" t="str">
            <v>גולדן ספורט נתניה (ע"ר)</v>
          </cell>
          <cell r="F831">
            <v>0</v>
          </cell>
          <cell r="G831">
            <v>2025</v>
          </cell>
          <cell r="H831" t="str">
            <v/>
          </cell>
          <cell r="I831">
            <v>0</v>
          </cell>
          <cell r="J831" t="str">
            <v>מועד</v>
          </cell>
          <cell r="K831">
            <v>0</v>
          </cell>
          <cell r="L831">
            <v>46022</v>
          </cell>
          <cell r="M831">
            <v>18121</v>
          </cell>
          <cell r="N831" t="str">
            <v>לא מוקפא</v>
          </cell>
          <cell r="O831">
            <v>300000</v>
          </cell>
          <cell r="P831">
            <v>200000</v>
          </cell>
        </row>
        <row r="832">
          <cell r="B832">
            <v>1001904753</v>
          </cell>
          <cell r="C832" t="str">
            <v>תמיכה שוטפת לאגודה</v>
          </cell>
          <cell r="D832">
            <v>580641892</v>
          </cell>
          <cell r="E832" t="str">
            <v>עמותה לקידום הכדורעף משחקי הרשת והס</v>
          </cell>
          <cell r="F832">
            <v>0</v>
          </cell>
          <cell r="G832">
            <v>2025</v>
          </cell>
          <cell r="H832">
            <v>45866</v>
          </cell>
          <cell r="I832">
            <v>251248</v>
          </cell>
          <cell r="J832" t="str">
            <v>מועד</v>
          </cell>
          <cell r="K832">
            <v>-251248</v>
          </cell>
          <cell r="L832">
            <v>46022</v>
          </cell>
          <cell r="M832">
            <v>18121</v>
          </cell>
          <cell r="N832" t="str">
            <v>לא מוקפא</v>
          </cell>
          <cell r="O832">
            <v>2400000</v>
          </cell>
          <cell r="P832">
            <v>900000</v>
          </cell>
        </row>
        <row r="833">
          <cell r="B833">
            <v>1001904758</v>
          </cell>
          <cell r="C833" t="str">
            <v>תמיכת ספורט שוטפת לשנת 2025</v>
          </cell>
          <cell r="D833">
            <v>513997569</v>
          </cell>
          <cell r="E833" t="str">
            <v>א.א. החברה לקידום הספורט באר-שבע בע</v>
          </cell>
          <cell r="F833">
            <v>0</v>
          </cell>
          <cell r="G833">
            <v>2025</v>
          </cell>
          <cell r="H833">
            <v>45866</v>
          </cell>
          <cell r="I833">
            <v>102367</v>
          </cell>
          <cell r="J833" t="str">
            <v>מועד</v>
          </cell>
          <cell r="K833">
            <v>-102367</v>
          </cell>
          <cell r="L833">
            <v>46022</v>
          </cell>
          <cell r="M833">
            <v>18121</v>
          </cell>
          <cell r="N833" t="str">
            <v>לא מוקפא</v>
          </cell>
          <cell r="O833">
            <v>10000000</v>
          </cell>
          <cell r="P833">
            <v>1000000</v>
          </cell>
        </row>
        <row r="834">
          <cell r="B834">
            <v>1001904759</v>
          </cell>
          <cell r="C834" t="str">
            <v>תמיכה שוטפת 2025</v>
          </cell>
          <cell r="D834">
            <v>580536266</v>
          </cell>
          <cell r="E834" t="str">
            <v>עמותה לקידום ענף ספורט הכדורגל בב"ש</v>
          </cell>
          <cell r="F834">
            <v>0</v>
          </cell>
          <cell r="G834">
            <v>2025</v>
          </cell>
          <cell r="H834">
            <v>45866</v>
          </cell>
          <cell r="I834">
            <v>83173</v>
          </cell>
          <cell r="J834" t="str">
            <v>מועד</v>
          </cell>
          <cell r="K834">
            <v>-83173</v>
          </cell>
          <cell r="L834">
            <v>46022</v>
          </cell>
          <cell r="M834">
            <v>18121</v>
          </cell>
          <cell r="N834" t="str">
            <v>לא מוקפא</v>
          </cell>
          <cell r="O834">
            <v>3000000</v>
          </cell>
          <cell r="P834">
            <v>500000</v>
          </cell>
        </row>
        <row r="835">
          <cell r="B835">
            <v>1001904762</v>
          </cell>
          <cell r="C835" t="str">
            <v>שוטף אגודות 2025</v>
          </cell>
          <cell r="D835">
            <v>580638898</v>
          </cell>
          <cell r="E835" t="str">
            <v>מועדון השחמט גני - תקווה (ע"ר)</v>
          </cell>
          <cell r="F835">
            <v>0</v>
          </cell>
          <cell r="G835">
            <v>2025</v>
          </cell>
          <cell r="H835">
            <v>45799</v>
          </cell>
          <cell r="I835">
            <v>5842</v>
          </cell>
          <cell r="J835" t="str">
            <v>מועד</v>
          </cell>
          <cell r="K835">
            <v>-5842</v>
          </cell>
          <cell r="L835">
            <v>46022</v>
          </cell>
          <cell r="M835">
            <v>18121</v>
          </cell>
          <cell r="N835" t="str">
            <v>לא מוקפא</v>
          </cell>
          <cell r="O835">
            <v>1500000</v>
          </cell>
          <cell r="P835">
            <v>200000</v>
          </cell>
        </row>
        <row r="836">
          <cell r="B836">
            <v>1001904768</v>
          </cell>
          <cell r="C836" t="str">
            <v>תמיכה שוטפת לאגודה</v>
          </cell>
          <cell r="D836">
            <v>580418853</v>
          </cell>
          <cell r="E836" t="str">
            <v>עמותה לקידום הספורט בחבל אילות (ע"ר</v>
          </cell>
          <cell r="F836">
            <v>0</v>
          </cell>
          <cell r="G836">
            <v>2025</v>
          </cell>
          <cell r="H836">
            <v>45866</v>
          </cell>
          <cell r="I836">
            <v>98690</v>
          </cell>
          <cell r="J836" t="str">
            <v>מועד</v>
          </cell>
          <cell r="K836">
            <v>-98690</v>
          </cell>
          <cell r="L836">
            <v>46022</v>
          </cell>
          <cell r="M836">
            <v>18121</v>
          </cell>
          <cell r="N836" t="str">
            <v>לא מוקפא</v>
          </cell>
          <cell r="O836">
            <v>2500000</v>
          </cell>
          <cell r="P836">
            <v>500000</v>
          </cell>
        </row>
        <row r="837">
          <cell r="B837">
            <v>1001904769</v>
          </cell>
          <cell r="C837" t="str">
            <v>תמיכה שוטפת לשנת 2025</v>
          </cell>
          <cell r="D837">
            <v>580536332</v>
          </cell>
          <cell r="E837" t="str">
            <v>עמותת בני דודים אנחנו ערערה (ע"ר)</v>
          </cell>
          <cell r="F837">
            <v>0</v>
          </cell>
          <cell r="G837">
            <v>2025</v>
          </cell>
          <cell r="H837">
            <v>45867</v>
          </cell>
          <cell r="I837">
            <v>46065</v>
          </cell>
          <cell r="J837" t="str">
            <v>מועד</v>
          </cell>
          <cell r="K837">
            <v>-46065</v>
          </cell>
          <cell r="L837">
            <v>46022</v>
          </cell>
          <cell r="M837">
            <v>18121</v>
          </cell>
          <cell r="N837" t="str">
            <v>לא מוקפא</v>
          </cell>
          <cell r="O837">
            <v>500000</v>
          </cell>
          <cell r="P837">
            <v>300000</v>
          </cell>
        </row>
        <row r="838">
          <cell r="B838">
            <v>1001905010</v>
          </cell>
          <cell r="C838" t="str">
            <v>תמיכה שוטפת לשנת 2025</v>
          </cell>
          <cell r="D838">
            <v>580331270</v>
          </cell>
          <cell r="E838" t="str">
            <v>מועדון סיוף הפועל חיפה (ע"ר)</v>
          </cell>
          <cell r="F838">
            <v>0</v>
          </cell>
          <cell r="G838">
            <v>2025</v>
          </cell>
          <cell r="H838">
            <v>45900</v>
          </cell>
          <cell r="I838">
            <v>8500</v>
          </cell>
          <cell r="J838" t="str">
            <v>מועד</v>
          </cell>
          <cell r="K838">
            <v>-8500</v>
          </cell>
          <cell r="L838">
            <v>46022</v>
          </cell>
          <cell r="M838">
            <v>18121</v>
          </cell>
          <cell r="N838" t="str">
            <v>לא מוקפא</v>
          </cell>
          <cell r="O838">
            <v>500000</v>
          </cell>
          <cell r="P838">
            <v>200000</v>
          </cell>
        </row>
        <row r="839">
          <cell r="B839">
            <v>1001905017</v>
          </cell>
          <cell r="C839" t="str">
            <v>ליגות ותחרויות 2025</v>
          </cell>
          <cell r="D839">
            <v>580424406</v>
          </cell>
          <cell r="E839" t="str">
            <v>מועדוני או-שו (קונג-פו) רחובות (ע"ר</v>
          </cell>
          <cell r="F839">
            <v>0</v>
          </cell>
          <cell r="G839">
            <v>2025</v>
          </cell>
          <cell r="H839">
            <v>45866</v>
          </cell>
          <cell r="I839">
            <v>37573</v>
          </cell>
          <cell r="J839" t="str">
            <v>מועד</v>
          </cell>
          <cell r="K839">
            <v>-37573</v>
          </cell>
          <cell r="L839">
            <v>46022</v>
          </cell>
          <cell r="M839">
            <v>18121</v>
          </cell>
          <cell r="N839" t="str">
            <v>לא מוקפא</v>
          </cell>
          <cell r="O839">
            <v>500000</v>
          </cell>
          <cell r="P839">
            <v>80000</v>
          </cell>
        </row>
        <row r="840">
          <cell r="B840">
            <v>1001905024</v>
          </cell>
          <cell r="C840" t="str">
            <v>תמיכה שוטפת לשנת 2025</v>
          </cell>
          <cell r="D840">
            <v>580615714</v>
          </cell>
          <cell r="E840" t="str">
            <v>עמותת בנות מגד אלכרום (ע"ר)</v>
          </cell>
          <cell r="F840">
            <v>0</v>
          </cell>
          <cell r="G840">
            <v>2025</v>
          </cell>
          <cell r="H840">
            <v>45867</v>
          </cell>
          <cell r="I840">
            <v>125874</v>
          </cell>
          <cell r="J840" t="str">
            <v>מועד</v>
          </cell>
          <cell r="K840">
            <v>-125874</v>
          </cell>
          <cell r="L840">
            <v>46022</v>
          </cell>
          <cell r="M840">
            <v>18121</v>
          </cell>
          <cell r="N840" t="str">
            <v>לא מוקפא</v>
          </cell>
          <cell r="O840">
            <v>500000</v>
          </cell>
          <cell r="P840">
            <v>300000</v>
          </cell>
        </row>
        <row r="841">
          <cell r="B841">
            <v>1001905027</v>
          </cell>
          <cell r="C841" t="str">
            <v>מרכז ספורט נכים 2025</v>
          </cell>
          <cell r="D841">
            <v>580220580</v>
          </cell>
          <cell r="E841" t="str">
            <v>מרכז ספורט לנכים (ע"ר)</v>
          </cell>
          <cell r="F841">
            <v>0</v>
          </cell>
          <cell r="G841">
            <v>2025</v>
          </cell>
          <cell r="H841" t="str">
            <v/>
          </cell>
          <cell r="I841">
            <v>0</v>
          </cell>
          <cell r="J841" t="str">
            <v>מועד</v>
          </cell>
          <cell r="K841">
            <v>0</v>
          </cell>
          <cell r="L841">
            <v>46022</v>
          </cell>
          <cell r="M841">
            <v>18121</v>
          </cell>
          <cell r="N841" t="str">
            <v>לא מוקפא</v>
          </cell>
          <cell r="O841">
            <v>3600000</v>
          </cell>
          <cell r="P841">
            <v>1200000</v>
          </cell>
        </row>
        <row r="842">
          <cell r="B842">
            <v>1001905030</v>
          </cell>
          <cell r="C842" t="str">
            <v>תמיכה שוטפת</v>
          </cell>
          <cell r="D842">
            <v>580106805</v>
          </cell>
          <cell r="E842" t="str">
            <v>אגודת ספורט "שמשון" תל-אביב (ע"ר)</v>
          </cell>
          <cell r="F842">
            <v>0</v>
          </cell>
          <cell r="G842">
            <v>2025</v>
          </cell>
          <cell r="H842">
            <v>45866</v>
          </cell>
          <cell r="I842">
            <v>142887</v>
          </cell>
          <cell r="J842" t="str">
            <v>מועד</v>
          </cell>
          <cell r="K842">
            <v>-142887</v>
          </cell>
          <cell r="L842">
            <v>46022</v>
          </cell>
          <cell r="M842">
            <v>18121</v>
          </cell>
          <cell r="N842" t="str">
            <v>לא מוקפא</v>
          </cell>
          <cell r="O842">
            <v>1900000</v>
          </cell>
          <cell r="P842">
            <v>650000</v>
          </cell>
        </row>
        <row r="843">
          <cell r="B843">
            <v>1001905031</v>
          </cell>
          <cell r="C843" t="str">
            <v>פעילות שוטפת 2025</v>
          </cell>
          <cell r="D843">
            <v>580344802</v>
          </cell>
          <cell r="E843" t="str">
            <v>עמותת כדורגל 2000 הפועל עכו (ע"ר)</v>
          </cell>
          <cell r="F843">
            <v>0</v>
          </cell>
          <cell r="G843">
            <v>2025</v>
          </cell>
          <cell r="H843">
            <v>45867</v>
          </cell>
          <cell r="I843">
            <v>150991</v>
          </cell>
          <cell r="J843" t="str">
            <v>מועד</v>
          </cell>
          <cell r="K843">
            <v>-150991</v>
          </cell>
          <cell r="L843">
            <v>46022</v>
          </cell>
          <cell r="M843">
            <v>18121</v>
          </cell>
          <cell r="N843" t="str">
            <v>לא מוקפא</v>
          </cell>
          <cell r="O843">
            <v>2500000</v>
          </cell>
          <cell r="P843">
            <v>900000</v>
          </cell>
        </row>
        <row r="844">
          <cell r="B844">
            <v>1001905053</v>
          </cell>
          <cell r="C844" t="str">
            <v>תמיכה שוטפת 2025</v>
          </cell>
          <cell r="D844">
            <v>580495257</v>
          </cell>
          <cell r="E844" t="str">
            <v>המרכז לטניס שולחן ירושלים (ע"ר)</v>
          </cell>
          <cell r="F844">
            <v>0</v>
          </cell>
          <cell r="G844">
            <v>2025</v>
          </cell>
          <cell r="H844">
            <v>45866</v>
          </cell>
          <cell r="I844">
            <v>44687</v>
          </cell>
          <cell r="J844" t="str">
            <v>מועד</v>
          </cell>
          <cell r="K844">
            <v>-44687</v>
          </cell>
          <cell r="L844">
            <v>46022</v>
          </cell>
          <cell r="M844">
            <v>18121</v>
          </cell>
          <cell r="N844" t="str">
            <v>לא מוקפא</v>
          </cell>
          <cell r="O844">
            <v>132000</v>
          </cell>
          <cell r="P844">
            <v>120000</v>
          </cell>
        </row>
        <row r="845">
          <cell r="B845">
            <v>1001905054</v>
          </cell>
          <cell r="C845" t="str">
            <v>ע.ל.ה ירושלים - 2025</v>
          </cell>
          <cell r="D845">
            <v>580541647</v>
          </cell>
          <cell r="E845" t="str">
            <v>העמותה לטיפוח הכדורסל והספורט בהרי</v>
          </cell>
          <cell r="F845">
            <v>0</v>
          </cell>
          <cell r="G845">
            <v>2025</v>
          </cell>
          <cell r="H845">
            <v>45866</v>
          </cell>
          <cell r="I845">
            <v>49583</v>
          </cell>
          <cell r="J845" t="str">
            <v>מועד</v>
          </cell>
          <cell r="K845">
            <v>-49583</v>
          </cell>
          <cell r="L845">
            <v>46022</v>
          </cell>
          <cell r="M845">
            <v>18121</v>
          </cell>
          <cell r="N845" t="str">
            <v>לא מוקפא</v>
          </cell>
          <cell r="O845">
            <v>1250000</v>
          </cell>
          <cell r="P845">
            <v>500000</v>
          </cell>
        </row>
        <row r="846">
          <cell r="B846">
            <v>1001905070</v>
          </cell>
          <cell r="C846" t="str">
            <v>בקשת תמיכה לשנת 2025</v>
          </cell>
          <cell r="D846">
            <v>580037828</v>
          </cell>
          <cell r="E846" t="str">
            <v>ההס' הכללית של העובדים בא"י לתרבות</v>
          </cell>
          <cell r="F846">
            <v>0</v>
          </cell>
          <cell r="G846">
            <v>2025</v>
          </cell>
          <cell r="H846">
            <v>45866</v>
          </cell>
          <cell r="I846">
            <v>28597</v>
          </cell>
          <cell r="J846" t="str">
            <v>מועד</v>
          </cell>
          <cell r="K846">
            <v>-28597</v>
          </cell>
          <cell r="L846">
            <v>46022</v>
          </cell>
          <cell r="M846">
            <v>18121</v>
          </cell>
          <cell r="N846" t="str">
            <v>לא מוקפא</v>
          </cell>
          <cell r="O846">
            <v>1954599</v>
          </cell>
          <cell r="P846">
            <v>300000</v>
          </cell>
        </row>
        <row r="847">
          <cell r="B847">
            <v>1001905072</v>
          </cell>
          <cell r="C847" t="str">
            <v>שוטף אגודות 2025</v>
          </cell>
          <cell r="D847">
            <v>580567030</v>
          </cell>
          <cell r="E847" t="str">
            <v>עמותה לקידום קראטה קיוקושין בישראל</v>
          </cell>
          <cell r="F847">
            <v>0</v>
          </cell>
          <cell r="G847">
            <v>2025</v>
          </cell>
          <cell r="H847">
            <v>45866</v>
          </cell>
          <cell r="I847">
            <v>11956</v>
          </cell>
          <cell r="J847" t="str">
            <v>מועד</v>
          </cell>
          <cell r="K847">
            <v>-11956</v>
          </cell>
          <cell r="L847">
            <v>46022</v>
          </cell>
          <cell r="M847">
            <v>18121</v>
          </cell>
          <cell r="N847" t="str">
            <v>לא מוקפא</v>
          </cell>
          <cell r="O847">
            <v>500000</v>
          </cell>
          <cell r="P847">
            <v>200000</v>
          </cell>
        </row>
        <row r="848">
          <cell r="B848">
            <v>1001905073</v>
          </cell>
          <cell r="C848" t="str">
            <v>שוטף אגודות 2025</v>
          </cell>
          <cell r="D848">
            <v>580422962</v>
          </cell>
          <cell r="E848" t="str">
            <v>מועדון רזי הטאקוונדו (ע"ר)</v>
          </cell>
          <cell r="F848">
            <v>0</v>
          </cell>
          <cell r="G848">
            <v>2025</v>
          </cell>
          <cell r="H848">
            <v>45866</v>
          </cell>
          <cell r="I848">
            <v>42000</v>
          </cell>
          <cell r="J848" t="str">
            <v>מועד</v>
          </cell>
          <cell r="K848">
            <v>-42000</v>
          </cell>
          <cell r="L848">
            <v>46022</v>
          </cell>
          <cell r="M848">
            <v>18121</v>
          </cell>
          <cell r="N848" t="str">
            <v>לא מוקפא</v>
          </cell>
          <cell r="O848">
            <v>400000</v>
          </cell>
          <cell r="P848">
            <v>190000</v>
          </cell>
        </row>
        <row r="849">
          <cell r="B849">
            <v>1001905077</v>
          </cell>
          <cell r="C849" t="str">
            <v>תמיכה שוטפת</v>
          </cell>
          <cell r="D849">
            <v>580603454</v>
          </cell>
          <cell r="E849" t="str">
            <v>מועדון כדורעף נס ציונה (ע"ר)</v>
          </cell>
          <cell r="F849">
            <v>0</v>
          </cell>
          <cell r="G849">
            <v>2025</v>
          </cell>
          <cell r="H849">
            <v>45866</v>
          </cell>
          <cell r="I849">
            <v>66148</v>
          </cell>
          <cell r="J849" t="str">
            <v>מועד</v>
          </cell>
          <cell r="K849">
            <v>-66148</v>
          </cell>
          <cell r="L849">
            <v>46022</v>
          </cell>
          <cell r="M849">
            <v>18121</v>
          </cell>
          <cell r="N849" t="str">
            <v>לא מוקפא</v>
          </cell>
          <cell r="O849">
            <v>480000</v>
          </cell>
          <cell r="P849">
            <v>200000</v>
          </cell>
        </row>
        <row r="850">
          <cell r="B850">
            <v>1001905078</v>
          </cell>
          <cell r="C850" t="str">
            <v>תמיכה שוטפת לאגודה</v>
          </cell>
          <cell r="D850">
            <v>580353233</v>
          </cell>
          <cell r="E850" t="str">
            <v>אגוד ספורטיבי דתי אליצור גבעת שמואל</v>
          </cell>
          <cell r="F850">
            <v>0</v>
          </cell>
          <cell r="G850">
            <v>2025</v>
          </cell>
          <cell r="H850">
            <v>45866</v>
          </cell>
          <cell r="I850">
            <v>68095</v>
          </cell>
          <cell r="J850" t="str">
            <v>מועד</v>
          </cell>
          <cell r="K850">
            <v>-68095</v>
          </cell>
          <cell r="L850">
            <v>46022</v>
          </cell>
          <cell r="M850">
            <v>18121</v>
          </cell>
          <cell r="N850" t="str">
            <v>לא מוקפא</v>
          </cell>
          <cell r="O850">
            <v>1700000</v>
          </cell>
          <cell r="P850">
            <v>200000</v>
          </cell>
        </row>
        <row r="851">
          <cell r="B851">
            <v>1001905079</v>
          </cell>
          <cell r="C851" t="str">
            <v>פעילות שוטפת סמוראי-דו רמלה 2025</v>
          </cell>
          <cell r="D851">
            <v>580336303</v>
          </cell>
          <cell r="E851" t="str">
            <v>הפועל סמוראי-דו רמלה (ע"ר)</v>
          </cell>
          <cell r="F851">
            <v>0</v>
          </cell>
          <cell r="G851">
            <v>2025</v>
          </cell>
          <cell r="H851">
            <v>45866</v>
          </cell>
          <cell r="I851">
            <v>72795</v>
          </cell>
          <cell r="J851" t="str">
            <v>מועד</v>
          </cell>
          <cell r="K851">
            <v>-72795</v>
          </cell>
          <cell r="L851">
            <v>46022</v>
          </cell>
          <cell r="M851">
            <v>18121</v>
          </cell>
          <cell r="N851" t="str">
            <v>לא מוקפא</v>
          </cell>
          <cell r="O851">
            <v>500000</v>
          </cell>
          <cell r="P851">
            <v>400000</v>
          </cell>
        </row>
        <row r="852">
          <cell r="B852">
            <v>1001905090</v>
          </cell>
          <cell r="C852" t="str">
            <v>תמיכה שוטפת לאגודה</v>
          </cell>
          <cell r="D852">
            <v>580279388</v>
          </cell>
          <cell r="E852" t="str">
            <v>איגוד ספורטיבי דתי אליצור רמת גן (ע</v>
          </cell>
          <cell r="F852">
            <v>0</v>
          </cell>
          <cell r="G852">
            <v>2025</v>
          </cell>
          <cell r="H852">
            <v>45866</v>
          </cell>
          <cell r="I852">
            <v>7870</v>
          </cell>
          <cell r="J852" t="str">
            <v>מועד</v>
          </cell>
          <cell r="K852">
            <v>-7870</v>
          </cell>
          <cell r="L852">
            <v>46022</v>
          </cell>
          <cell r="M852">
            <v>18121</v>
          </cell>
          <cell r="N852" t="str">
            <v>לא מוקפא</v>
          </cell>
          <cell r="O852">
            <v>120000</v>
          </cell>
          <cell r="P852">
            <v>50000</v>
          </cell>
        </row>
        <row r="853">
          <cell r="B853">
            <v>1001905091</v>
          </cell>
          <cell r="C853" t="str">
            <v>שוטף אגודות 2025</v>
          </cell>
          <cell r="D853">
            <v>580685477</v>
          </cell>
          <cell r="E853" t="str">
            <v>טניס המושבה עצמה פ"ת (ע"ר)</v>
          </cell>
          <cell r="F853">
            <v>0</v>
          </cell>
          <cell r="G853">
            <v>2025</v>
          </cell>
          <cell r="H853">
            <v>45866</v>
          </cell>
          <cell r="I853">
            <v>9713</v>
          </cell>
          <cell r="J853" t="str">
            <v>מועד</v>
          </cell>
          <cell r="K853">
            <v>-9713</v>
          </cell>
          <cell r="L853">
            <v>46022</v>
          </cell>
          <cell r="M853">
            <v>18121</v>
          </cell>
          <cell r="N853" t="str">
            <v>לא מוקפא</v>
          </cell>
          <cell r="O853">
            <v>1500000</v>
          </cell>
          <cell r="P853">
            <v>200000</v>
          </cell>
        </row>
        <row r="854">
          <cell r="B854">
            <v>1001905092</v>
          </cell>
          <cell r="C854" t="str">
            <v>שוטף אגודות 2025</v>
          </cell>
          <cell r="D854">
            <v>580631513</v>
          </cell>
          <cell r="E854" t="str">
            <v>עמותה לקידום הכדורסל בית שמש (ע''ר)</v>
          </cell>
          <cell r="F854">
            <v>0</v>
          </cell>
          <cell r="G854">
            <v>2025</v>
          </cell>
          <cell r="H854">
            <v>45866</v>
          </cell>
          <cell r="I854">
            <v>31285</v>
          </cell>
          <cell r="J854" t="str">
            <v>מועד</v>
          </cell>
          <cell r="K854">
            <v>-31285</v>
          </cell>
          <cell r="L854">
            <v>46022</v>
          </cell>
          <cell r="M854">
            <v>18121</v>
          </cell>
          <cell r="N854" t="str">
            <v>לא מוקפא</v>
          </cell>
          <cell r="O854">
            <v>1000000</v>
          </cell>
          <cell r="P854">
            <v>250000</v>
          </cell>
        </row>
        <row r="855">
          <cell r="B855">
            <v>1001905093</v>
          </cell>
          <cell r="C855" t="str">
            <v>שוטף אגודות 2025</v>
          </cell>
          <cell r="D855">
            <v>580666352</v>
          </cell>
          <cell r="E855" t="str">
            <v>מועדון פוטבול אמריקאי - קרית אונו</v>
          </cell>
          <cell r="F855">
            <v>0</v>
          </cell>
          <cell r="G855">
            <v>2025</v>
          </cell>
          <cell r="H855">
            <v>45866</v>
          </cell>
          <cell r="I855">
            <v>96976</v>
          </cell>
          <cell r="J855" t="str">
            <v>מועד</v>
          </cell>
          <cell r="K855">
            <v>-96976</v>
          </cell>
          <cell r="L855">
            <v>46022</v>
          </cell>
          <cell r="M855">
            <v>18121</v>
          </cell>
          <cell r="N855" t="str">
            <v>לא מוקפא</v>
          </cell>
          <cell r="O855">
            <v>800000</v>
          </cell>
          <cell r="P855">
            <v>300000</v>
          </cell>
        </row>
        <row r="856">
          <cell r="B856">
            <v>1001905099</v>
          </cell>
          <cell r="C856" t="str">
            <v>תמיכה שוטפת אגודות סםורט</v>
          </cell>
          <cell r="D856">
            <v>580309417</v>
          </cell>
          <cell r="E856" t="str">
            <v>עמותה לקידום הקליעה הפועל אשקלון (ע</v>
          </cell>
          <cell r="F856">
            <v>0</v>
          </cell>
          <cell r="G856">
            <v>2025</v>
          </cell>
          <cell r="H856" t="str">
            <v/>
          </cell>
          <cell r="I856">
            <v>0</v>
          </cell>
          <cell r="J856" t="str">
            <v>מועד</v>
          </cell>
          <cell r="K856">
            <v>0</v>
          </cell>
          <cell r="L856">
            <v>46022</v>
          </cell>
          <cell r="M856">
            <v>18121</v>
          </cell>
          <cell r="N856" t="str">
            <v>לא מוקפא</v>
          </cell>
          <cell r="O856">
            <v>203000</v>
          </cell>
          <cell r="P856">
            <v>95000</v>
          </cell>
        </row>
        <row r="857">
          <cell r="B857">
            <v>1001905100</v>
          </cell>
          <cell r="C857" t="str">
            <v>שוטף אגודות 2021</v>
          </cell>
          <cell r="D857">
            <v>580553022</v>
          </cell>
          <cell r="E857" t="str">
            <v>בית"ר ירושלים בכדורסל (ע"ר)</v>
          </cell>
          <cell r="F857">
            <v>0</v>
          </cell>
          <cell r="G857">
            <v>2025</v>
          </cell>
          <cell r="H857">
            <v>45866</v>
          </cell>
          <cell r="I857">
            <v>27153</v>
          </cell>
          <cell r="J857" t="str">
            <v>מועד</v>
          </cell>
          <cell r="K857">
            <v>-27153</v>
          </cell>
          <cell r="L857">
            <v>46022</v>
          </cell>
          <cell r="M857">
            <v>18121</v>
          </cell>
          <cell r="N857" t="str">
            <v>לא מוקפא</v>
          </cell>
          <cell r="O857">
            <v>1500000</v>
          </cell>
          <cell r="P857">
            <v>500000</v>
          </cell>
        </row>
        <row r="858">
          <cell r="B858">
            <v>1001905102</v>
          </cell>
          <cell r="C858" t="str">
            <v>שוטף אגודות 2025</v>
          </cell>
          <cell r="D858">
            <v>580388536</v>
          </cell>
          <cell r="E858" t="str">
            <v>ה.ל.ה.ב. - העמותה למען ההגינות בספו</v>
          </cell>
          <cell r="F858">
            <v>0</v>
          </cell>
          <cell r="G858">
            <v>2025</v>
          </cell>
          <cell r="H858">
            <v>45866</v>
          </cell>
          <cell r="I858">
            <v>227315</v>
          </cell>
          <cell r="J858" t="str">
            <v>מועד</v>
          </cell>
          <cell r="K858">
            <v>-227315</v>
          </cell>
          <cell r="L858">
            <v>46022</v>
          </cell>
          <cell r="M858">
            <v>18121</v>
          </cell>
          <cell r="N858" t="str">
            <v>לא מוקפא</v>
          </cell>
          <cell r="O858">
            <v>2000000</v>
          </cell>
          <cell r="P858">
            <v>1000000</v>
          </cell>
        </row>
        <row r="859">
          <cell r="B859">
            <v>1001905106</v>
          </cell>
          <cell r="C859" t="str">
            <v>פעילות שוטפת רחובות קבוצת סופטבול 2025</v>
          </cell>
          <cell r="D859">
            <v>580353365</v>
          </cell>
          <cell r="E859" t="str">
            <v>רחובות - קבוצת סופטבול (ע"ר)</v>
          </cell>
          <cell r="F859">
            <v>0</v>
          </cell>
          <cell r="G859">
            <v>2025</v>
          </cell>
          <cell r="H859">
            <v>45867</v>
          </cell>
          <cell r="I859">
            <v>70000</v>
          </cell>
          <cell r="J859" t="str">
            <v>מועד</v>
          </cell>
          <cell r="K859">
            <v>-70000</v>
          </cell>
          <cell r="L859">
            <v>46022</v>
          </cell>
          <cell r="M859">
            <v>18121</v>
          </cell>
          <cell r="N859" t="str">
            <v>לא מוקפא</v>
          </cell>
          <cell r="O859">
            <v>600000</v>
          </cell>
          <cell r="P859">
            <v>500000</v>
          </cell>
        </row>
        <row r="860">
          <cell r="B860">
            <v>1001905107</v>
          </cell>
          <cell r="C860" t="str">
            <v>מימון פעילות שוטפת 2025</v>
          </cell>
          <cell r="D860">
            <v>580504660</v>
          </cell>
          <cell r="E860" t="str">
            <v>אלמג'ד- מועדון ספורט ובריאות באעבלי</v>
          </cell>
          <cell r="F860">
            <v>0</v>
          </cell>
          <cell r="G860">
            <v>2025</v>
          </cell>
          <cell r="H860">
            <v>45866</v>
          </cell>
          <cell r="I860">
            <v>162934</v>
          </cell>
          <cell r="J860" t="str">
            <v>מועד</v>
          </cell>
          <cell r="K860">
            <v>-162934</v>
          </cell>
          <cell r="L860">
            <v>46022</v>
          </cell>
          <cell r="M860">
            <v>18121</v>
          </cell>
          <cell r="N860" t="str">
            <v>לא מוקפא</v>
          </cell>
          <cell r="O860">
            <v>1000000</v>
          </cell>
          <cell r="P860">
            <v>500000</v>
          </cell>
        </row>
        <row r="861">
          <cell r="B861">
            <v>1001905109</v>
          </cell>
          <cell r="C861" t="str">
            <v>בקשת תמיכה</v>
          </cell>
          <cell r="D861">
            <v>580252740</v>
          </cell>
          <cell r="E861" t="str">
            <v>הפועל איחוד בני סחנין - עמותה לקידו</v>
          </cell>
          <cell r="F861">
            <v>0</v>
          </cell>
          <cell r="G861">
            <v>2025</v>
          </cell>
          <cell r="H861">
            <v>45866</v>
          </cell>
          <cell r="I861">
            <v>225207</v>
          </cell>
          <cell r="J861" t="str">
            <v>מועד</v>
          </cell>
          <cell r="K861">
            <v>-225207</v>
          </cell>
          <cell r="L861">
            <v>46022</v>
          </cell>
          <cell r="M861">
            <v>18121</v>
          </cell>
          <cell r="N861" t="str">
            <v>לא מוקפא</v>
          </cell>
          <cell r="O861">
            <v>22000000</v>
          </cell>
          <cell r="P861">
            <v>6000000</v>
          </cell>
        </row>
        <row r="862">
          <cell r="B862">
            <v>1001905110</v>
          </cell>
          <cell r="C862" t="str">
            <v>תמיכה שוטפת לאגודות</v>
          </cell>
          <cell r="D862">
            <v>580513802</v>
          </cell>
          <cell r="E862" t="str">
            <v>הפועל גנ"צ ורבורג מ.א. דרום השרון (</v>
          </cell>
          <cell r="F862">
            <v>0</v>
          </cell>
          <cell r="G862">
            <v>2025</v>
          </cell>
          <cell r="H862">
            <v>45866</v>
          </cell>
          <cell r="I862">
            <v>92720</v>
          </cell>
          <cell r="J862" t="str">
            <v>מועד</v>
          </cell>
          <cell r="K862">
            <v>-92720</v>
          </cell>
          <cell r="L862">
            <v>46022</v>
          </cell>
          <cell r="M862">
            <v>18121</v>
          </cell>
          <cell r="N862" t="str">
            <v>לא מוקפא</v>
          </cell>
          <cell r="O862">
            <v>900000</v>
          </cell>
          <cell r="P862">
            <v>300000</v>
          </cell>
        </row>
        <row r="863">
          <cell r="B863">
            <v>1001905116</v>
          </cell>
          <cell r="C863" t="str">
            <v>מבחן תמיכה 2025 - אגודות שוטף</v>
          </cell>
          <cell r="D863">
            <v>580445989</v>
          </cell>
          <cell r="E863" t="str">
            <v>העמותה להרחבת פעילות הספורט ביישובי</v>
          </cell>
          <cell r="F863">
            <v>0</v>
          </cell>
          <cell r="G863">
            <v>2025</v>
          </cell>
          <cell r="H863">
            <v>45866</v>
          </cell>
          <cell r="I863">
            <v>151553</v>
          </cell>
          <cell r="J863" t="str">
            <v>מועד</v>
          </cell>
          <cell r="K863">
            <v>-151553</v>
          </cell>
          <cell r="L863">
            <v>46022</v>
          </cell>
          <cell r="M863">
            <v>18121</v>
          </cell>
          <cell r="N863" t="str">
            <v>לא מוקפא</v>
          </cell>
          <cell r="O863">
            <v>2300000</v>
          </cell>
          <cell r="P863">
            <v>480000</v>
          </cell>
        </row>
        <row r="864">
          <cell r="B864">
            <v>1001905118</v>
          </cell>
          <cell r="C864" t="str">
            <v>תמיכה שוטפת לשנת 2025</v>
          </cell>
          <cell r="D864">
            <v>580294247</v>
          </cell>
          <cell r="E864" t="str">
            <v>מועדון ספורט על שם יונתן ברנס פרדס-</v>
          </cell>
          <cell r="F864">
            <v>0</v>
          </cell>
          <cell r="G864">
            <v>2025</v>
          </cell>
          <cell r="H864" t="str">
            <v/>
          </cell>
          <cell r="I864">
            <v>0</v>
          </cell>
          <cell r="J864" t="str">
            <v>מועד</v>
          </cell>
          <cell r="K864">
            <v>0</v>
          </cell>
          <cell r="L864">
            <v>46022</v>
          </cell>
          <cell r="M864">
            <v>18121</v>
          </cell>
          <cell r="N864" t="str">
            <v>לא מוקפא</v>
          </cell>
          <cell r="O864">
            <v>500000</v>
          </cell>
          <cell r="P864">
            <v>300000</v>
          </cell>
        </row>
        <row r="865">
          <cell r="B865">
            <v>1001905119</v>
          </cell>
          <cell r="C865" t="str">
            <v>תמיכה שוטפת לשנת 2025</v>
          </cell>
          <cell r="D865">
            <v>580310639</v>
          </cell>
          <cell r="E865" t="str">
            <v>הפועל "נועם" פרדסיה (ע"ר)</v>
          </cell>
          <cell r="F865">
            <v>0</v>
          </cell>
          <cell r="G865">
            <v>2025</v>
          </cell>
          <cell r="H865">
            <v>45866</v>
          </cell>
          <cell r="I865">
            <v>88505</v>
          </cell>
          <cell r="J865" t="str">
            <v>מועד</v>
          </cell>
          <cell r="K865">
            <v>-88505</v>
          </cell>
          <cell r="L865">
            <v>46022</v>
          </cell>
          <cell r="M865">
            <v>18121</v>
          </cell>
          <cell r="N865" t="str">
            <v>לא מוקפא</v>
          </cell>
          <cell r="O865">
            <v>500000</v>
          </cell>
          <cell r="P865">
            <v>300000</v>
          </cell>
        </row>
        <row r="866">
          <cell r="B866">
            <v>1001905221</v>
          </cell>
          <cell r="C866" t="str">
            <v>מועדון רוכבי ורד הגליל - 2025</v>
          </cell>
          <cell r="D866">
            <v>580360485</v>
          </cell>
          <cell r="E866" t="str">
            <v>מועדון רוכבי ורד הגליל (ע"ר)</v>
          </cell>
          <cell r="F866">
            <v>0</v>
          </cell>
          <cell r="G866">
            <v>2025</v>
          </cell>
          <cell r="H866">
            <v>45866</v>
          </cell>
          <cell r="I866">
            <v>27828</v>
          </cell>
          <cell r="J866" t="str">
            <v>מועד</v>
          </cell>
          <cell r="K866">
            <v>-27828</v>
          </cell>
          <cell r="L866">
            <v>46022</v>
          </cell>
          <cell r="M866">
            <v>18121</v>
          </cell>
          <cell r="N866" t="str">
            <v>לא מוקפא</v>
          </cell>
          <cell r="O866">
            <v>470000</v>
          </cell>
          <cell r="P866">
            <v>100000</v>
          </cell>
        </row>
        <row r="867">
          <cell r="B867">
            <v>1001905223</v>
          </cell>
          <cell r="C867" t="str">
            <v>תמיכה שוטפת לאגודה</v>
          </cell>
          <cell r="D867">
            <v>580245553</v>
          </cell>
          <cell r="E867" t="str">
            <v>הפועל העמותה לקידום איקיגיצו (ע"</v>
          </cell>
          <cell r="F867">
            <v>0</v>
          </cell>
          <cell r="G867">
            <v>2025</v>
          </cell>
          <cell r="H867">
            <v>45866</v>
          </cell>
          <cell r="I867">
            <v>3247</v>
          </cell>
          <cell r="J867" t="str">
            <v>מועד</v>
          </cell>
          <cell r="K867">
            <v>-3247</v>
          </cell>
          <cell r="L867">
            <v>46022</v>
          </cell>
          <cell r="M867">
            <v>18121</v>
          </cell>
          <cell r="N867" t="str">
            <v>לא מוקפא</v>
          </cell>
          <cell r="O867">
            <v>200000</v>
          </cell>
          <cell r="P867">
            <v>75000</v>
          </cell>
        </row>
        <row r="868">
          <cell r="B868">
            <v>1001905260</v>
          </cell>
          <cell r="C868" t="str">
            <v>תמיכה עבור פעילויות קריקט</v>
          </cell>
          <cell r="D868">
            <v>580457554</v>
          </cell>
          <cell r="E868" t="str">
            <v>מועדון הקריקט סופר אריות - לוד (ע"ר</v>
          </cell>
          <cell r="F868">
            <v>0</v>
          </cell>
          <cell r="G868">
            <v>2025</v>
          </cell>
          <cell r="H868">
            <v>45866</v>
          </cell>
          <cell r="I868">
            <v>24586</v>
          </cell>
          <cell r="J868" t="str">
            <v>מועד</v>
          </cell>
          <cell r="K868">
            <v>-24586</v>
          </cell>
          <cell r="L868">
            <v>46022</v>
          </cell>
          <cell r="M868">
            <v>18121</v>
          </cell>
          <cell r="N868" t="str">
            <v>לא מוקפא</v>
          </cell>
          <cell r="O868">
            <v>150000</v>
          </cell>
          <cell r="P868">
            <v>75000</v>
          </cell>
        </row>
        <row r="869">
          <cell r="B869">
            <v>1001905314</v>
          </cell>
          <cell r="C869" t="str">
            <v>תמיכה בפעילות שוטפת</v>
          </cell>
          <cell r="D869">
            <v>580563146</v>
          </cell>
          <cell r="E869" t="str">
            <v>סנונית אקרובטיקה והתעמלות (ע"ר)</v>
          </cell>
          <cell r="F869">
            <v>0</v>
          </cell>
          <cell r="G869">
            <v>2025</v>
          </cell>
          <cell r="H869">
            <v>45866</v>
          </cell>
          <cell r="I869">
            <v>63000</v>
          </cell>
          <cell r="J869" t="str">
            <v>מועד</v>
          </cell>
          <cell r="K869">
            <v>-63000</v>
          </cell>
          <cell r="L869">
            <v>46022</v>
          </cell>
          <cell r="M869">
            <v>18121</v>
          </cell>
          <cell r="N869" t="str">
            <v>לא מוקפא</v>
          </cell>
          <cell r="O869">
            <v>4000000</v>
          </cell>
          <cell r="P869">
            <v>250000</v>
          </cell>
        </row>
        <row r="870">
          <cell r="B870">
            <v>1001905316</v>
          </cell>
          <cell r="C870" t="str">
            <v>תמיכה שוטפת לשנת 2025</v>
          </cell>
          <cell r="D870">
            <v>580512671</v>
          </cell>
          <cell r="E870" t="str">
            <v>בכ"מ - בית ספר לכדורגל מודרני (ע"ר)</v>
          </cell>
          <cell r="F870">
            <v>0</v>
          </cell>
          <cell r="G870">
            <v>2025</v>
          </cell>
          <cell r="H870">
            <v>45866</v>
          </cell>
          <cell r="I870">
            <v>75069</v>
          </cell>
          <cell r="J870" t="str">
            <v>מועד</v>
          </cell>
          <cell r="K870">
            <v>-75069</v>
          </cell>
          <cell r="L870">
            <v>46022</v>
          </cell>
          <cell r="M870">
            <v>18121</v>
          </cell>
          <cell r="N870" t="str">
            <v>לא מוקפא</v>
          </cell>
          <cell r="O870">
            <v>500000</v>
          </cell>
          <cell r="P870">
            <v>300000</v>
          </cell>
        </row>
        <row r="871">
          <cell r="B871">
            <v>1001905319</v>
          </cell>
          <cell r="C871" t="str">
            <v>תמיכה שוטפת</v>
          </cell>
          <cell r="D871">
            <v>580209450</v>
          </cell>
          <cell r="E871" t="str">
            <v>מועדון עירוני להתעמלות - חולון )ע"ר</v>
          </cell>
          <cell r="F871">
            <v>0</v>
          </cell>
          <cell r="G871">
            <v>2025</v>
          </cell>
          <cell r="H871">
            <v>45868</v>
          </cell>
          <cell r="I871">
            <v>102784</v>
          </cell>
          <cell r="J871" t="str">
            <v>מועד</v>
          </cell>
          <cell r="K871">
            <v>-102784</v>
          </cell>
          <cell r="L871">
            <v>46022</v>
          </cell>
          <cell r="M871">
            <v>18121</v>
          </cell>
          <cell r="N871" t="str">
            <v>לא מוקפא</v>
          </cell>
          <cell r="O871">
            <v>1965000</v>
          </cell>
          <cell r="P871">
            <v>250000</v>
          </cell>
        </row>
        <row r="872">
          <cell r="B872">
            <v>1001905326</v>
          </cell>
          <cell r="C872" t="str">
            <v>שוטף אגודות 2025</v>
          </cell>
          <cell r="D872">
            <v>580348704</v>
          </cell>
          <cell r="E872" t="str">
            <v>אלפה - אשדוד פרוספריטי (ע"ר)</v>
          </cell>
          <cell r="F872">
            <v>0</v>
          </cell>
          <cell r="G872">
            <v>2025</v>
          </cell>
          <cell r="H872">
            <v>45866</v>
          </cell>
          <cell r="I872">
            <v>26684</v>
          </cell>
          <cell r="J872" t="str">
            <v>מועד</v>
          </cell>
          <cell r="K872">
            <v>-26684</v>
          </cell>
          <cell r="L872">
            <v>46022</v>
          </cell>
          <cell r="M872">
            <v>18121</v>
          </cell>
          <cell r="N872" t="str">
            <v>לא מוקפא</v>
          </cell>
          <cell r="O872">
            <v>400000</v>
          </cell>
          <cell r="P872">
            <v>150000</v>
          </cell>
        </row>
        <row r="873">
          <cell r="B873">
            <v>1001905329</v>
          </cell>
          <cell r="C873" t="str">
            <v>שוטף אגודות 2025</v>
          </cell>
          <cell r="D873">
            <v>580221976</v>
          </cell>
          <cell r="E873" t="str">
            <v>אליצור פתח תקוה - שחמט (ע"ר)</v>
          </cell>
          <cell r="F873">
            <v>0</v>
          </cell>
          <cell r="G873">
            <v>2025</v>
          </cell>
          <cell r="H873">
            <v>45866</v>
          </cell>
          <cell r="I873">
            <v>10275</v>
          </cell>
          <cell r="J873" t="str">
            <v>מועד</v>
          </cell>
          <cell r="K873">
            <v>-10275</v>
          </cell>
          <cell r="L873">
            <v>46022</v>
          </cell>
          <cell r="M873">
            <v>18121</v>
          </cell>
          <cell r="N873" t="str">
            <v>לא מוקפא</v>
          </cell>
          <cell r="O873">
            <v>600000</v>
          </cell>
          <cell r="P873">
            <v>200000</v>
          </cell>
        </row>
        <row r="874">
          <cell r="B874">
            <v>1001905332</v>
          </cell>
          <cell r="C874" t="str">
            <v>תמיכה בפעילות שוטפת</v>
          </cell>
          <cell r="D874">
            <v>580598183</v>
          </cell>
          <cell r="E874" t="str">
            <v>אדם בספורט - ג'ודו בשרון (ע"ר)</v>
          </cell>
          <cell r="F874">
            <v>0</v>
          </cell>
          <cell r="G874">
            <v>2025</v>
          </cell>
          <cell r="H874">
            <v>45866</v>
          </cell>
          <cell r="I874">
            <v>31682</v>
          </cell>
          <cell r="J874" t="str">
            <v>מועד</v>
          </cell>
          <cell r="K874">
            <v>-31682</v>
          </cell>
          <cell r="L874">
            <v>46022</v>
          </cell>
          <cell r="M874">
            <v>18121</v>
          </cell>
          <cell r="N874" t="str">
            <v>לא מוקפא</v>
          </cell>
          <cell r="O874">
            <v>700000</v>
          </cell>
          <cell r="P874">
            <v>300000</v>
          </cell>
        </row>
        <row r="875">
          <cell r="B875">
            <v>1001905334</v>
          </cell>
          <cell r="C875" t="str">
            <v>פעילות שוטפת 2025</v>
          </cell>
          <cell r="D875">
            <v>580562494</v>
          </cell>
          <cell r="E875" t="str">
            <v>העמותה לקידום הכדורסל בגליל העליון</v>
          </cell>
          <cell r="F875">
            <v>0</v>
          </cell>
          <cell r="G875">
            <v>2025</v>
          </cell>
          <cell r="H875">
            <v>45866</v>
          </cell>
          <cell r="I875">
            <v>51157</v>
          </cell>
          <cell r="J875" t="str">
            <v>מועד</v>
          </cell>
          <cell r="K875">
            <v>-51157</v>
          </cell>
          <cell r="L875">
            <v>46022</v>
          </cell>
          <cell r="M875">
            <v>18121</v>
          </cell>
          <cell r="N875" t="str">
            <v>לא מוקפא</v>
          </cell>
          <cell r="O875">
            <v>575000</v>
          </cell>
          <cell r="P875">
            <v>300000</v>
          </cell>
        </row>
        <row r="876">
          <cell r="B876">
            <v>1001905336</v>
          </cell>
          <cell r="C876" t="str">
            <v>הקצבות לשנת 2025 - מ.ס איחוד דרום השרון</v>
          </cell>
          <cell r="D876">
            <v>580613685</v>
          </cell>
          <cell r="E876" t="str">
            <v>מועדון ספורט איחוד דרום השרון (ע"ר)</v>
          </cell>
          <cell r="F876">
            <v>0</v>
          </cell>
          <cell r="G876">
            <v>2025</v>
          </cell>
          <cell r="H876">
            <v>45866</v>
          </cell>
          <cell r="I876">
            <v>44786</v>
          </cell>
          <cell r="J876" t="str">
            <v>מועד</v>
          </cell>
          <cell r="K876">
            <v>-44786</v>
          </cell>
          <cell r="L876">
            <v>46022</v>
          </cell>
          <cell r="M876">
            <v>18121</v>
          </cell>
          <cell r="N876" t="str">
            <v>לא מוקפא</v>
          </cell>
          <cell r="O876">
            <v>900000</v>
          </cell>
          <cell r="P876">
            <v>500000</v>
          </cell>
        </row>
        <row r="877">
          <cell r="B877">
            <v>1001905337</v>
          </cell>
          <cell r="C877" t="str">
            <v>תמיכה שוטפת לשנת 2025</v>
          </cell>
          <cell r="D877">
            <v>512371717</v>
          </cell>
          <cell r="E877" t="str">
            <v>החברה לפיתוח הכדורגל בשכונות פתח-תק</v>
          </cell>
          <cell r="F877">
            <v>0</v>
          </cell>
          <cell r="G877">
            <v>2025</v>
          </cell>
          <cell r="H877">
            <v>45866</v>
          </cell>
          <cell r="I877">
            <v>81041</v>
          </cell>
          <cell r="J877" t="str">
            <v>מועד</v>
          </cell>
          <cell r="K877">
            <v>-81041</v>
          </cell>
          <cell r="L877">
            <v>46022</v>
          </cell>
          <cell r="M877">
            <v>18121</v>
          </cell>
          <cell r="N877" t="str">
            <v>לא מוקפא</v>
          </cell>
          <cell r="O877">
            <v>500000</v>
          </cell>
          <cell r="P877">
            <v>300000</v>
          </cell>
        </row>
        <row r="878">
          <cell r="B878">
            <v>1001905411</v>
          </cell>
          <cell r="C878" t="str">
            <v>שוטף אגודות 2025</v>
          </cell>
          <cell r="D878">
            <v>580202687</v>
          </cell>
          <cell r="E878" t="str">
            <v>מועדון טניס - מכבי נתניה (ע"ר)</v>
          </cell>
          <cell r="F878">
            <v>0</v>
          </cell>
          <cell r="G878">
            <v>2025</v>
          </cell>
          <cell r="H878">
            <v>45866</v>
          </cell>
          <cell r="I878">
            <v>13638</v>
          </cell>
          <cell r="J878" t="str">
            <v>מועד</v>
          </cell>
          <cell r="K878">
            <v>-13638</v>
          </cell>
          <cell r="L878">
            <v>46022</v>
          </cell>
          <cell r="M878">
            <v>18121</v>
          </cell>
          <cell r="N878" t="str">
            <v>לא מוקפא</v>
          </cell>
          <cell r="O878">
            <v>400000</v>
          </cell>
          <cell r="P878">
            <v>150000</v>
          </cell>
        </row>
        <row r="879">
          <cell r="B879">
            <v>1001905412</v>
          </cell>
          <cell r="C879" t="str">
            <v>פעילות שוטפת כדורי טאקוונדו ירושלים 2025</v>
          </cell>
          <cell r="D879">
            <v>580610210</v>
          </cell>
          <cell r="E879" t="str">
            <v>כדורי טאקוונדו אומנויות לחימה ירושל</v>
          </cell>
          <cell r="F879">
            <v>0</v>
          </cell>
          <cell r="G879">
            <v>2025</v>
          </cell>
          <cell r="H879">
            <v>45866</v>
          </cell>
          <cell r="I879">
            <v>19351</v>
          </cell>
          <cell r="J879" t="str">
            <v>מועד</v>
          </cell>
          <cell r="K879">
            <v>-19351</v>
          </cell>
          <cell r="L879">
            <v>46022</v>
          </cell>
          <cell r="M879">
            <v>18121</v>
          </cell>
          <cell r="N879" t="str">
            <v>לא מוקפא</v>
          </cell>
          <cell r="O879">
            <v>300000</v>
          </cell>
          <cell r="P879">
            <v>200000</v>
          </cell>
        </row>
        <row r="880">
          <cell r="B880">
            <v>1001905413</v>
          </cell>
          <cell r="C880" t="str">
            <v>פעילות שוטפת אחי יהודה טאקוונדו 2025</v>
          </cell>
          <cell r="D880">
            <v>580302081</v>
          </cell>
          <cell r="E880" t="str">
            <v>אחי יהודה (ע"ר)</v>
          </cell>
          <cell r="F880">
            <v>0</v>
          </cell>
          <cell r="G880">
            <v>2025</v>
          </cell>
          <cell r="H880">
            <v>45866</v>
          </cell>
          <cell r="I880">
            <v>143651</v>
          </cell>
          <cell r="J880" t="str">
            <v>מועד</v>
          </cell>
          <cell r="K880">
            <v>-143651</v>
          </cell>
          <cell r="L880">
            <v>46022</v>
          </cell>
          <cell r="M880">
            <v>18121</v>
          </cell>
          <cell r="N880" t="str">
            <v>לא מוקפא</v>
          </cell>
          <cell r="O880">
            <v>500000</v>
          </cell>
          <cell r="P880">
            <v>400000</v>
          </cell>
        </row>
        <row r="881">
          <cell r="B881">
            <v>1001905414</v>
          </cell>
          <cell r="C881" t="str">
            <v>פעילות שוטפת כפר ורדים 2025</v>
          </cell>
          <cell r="D881">
            <v>511602591</v>
          </cell>
          <cell r="E881" t="str">
            <v>אגודת ספורט כפר ורדים (חל"צ)</v>
          </cell>
          <cell r="F881">
            <v>0</v>
          </cell>
          <cell r="G881">
            <v>2025</v>
          </cell>
          <cell r="H881">
            <v>45866</v>
          </cell>
          <cell r="I881">
            <v>46294</v>
          </cell>
          <cell r="J881" t="str">
            <v>מועד</v>
          </cell>
          <cell r="K881">
            <v>-46294</v>
          </cell>
          <cell r="L881">
            <v>46022</v>
          </cell>
          <cell r="M881">
            <v>18121</v>
          </cell>
          <cell r="N881" t="str">
            <v>לא מוקפא</v>
          </cell>
          <cell r="O881">
            <v>500000</v>
          </cell>
          <cell r="P881">
            <v>300000</v>
          </cell>
        </row>
        <row r="882">
          <cell r="B882">
            <v>1001905415</v>
          </cell>
          <cell r="C882" t="str">
            <v>פעילות שוטפת 2025</v>
          </cell>
          <cell r="D882">
            <v>580368546</v>
          </cell>
          <cell r="E882" t="str">
            <v>העמותה לקידום הספורט בגליל התחתון (</v>
          </cell>
          <cell r="F882">
            <v>0</v>
          </cell>
          <cell r="G882">
            <v>2025</v>
          </cell>
          <cell r="H882">
            <v>45866</v>
          </cell>
          <cell r="I882">
            <v>296685</v>
          </cell>
          <cell r="J882" t="str">
            <v>מועד</v>
          </cell>
          <cell r="K882">
            <v>-296685</v>
          </cell>
          <cell r="L882">
            <v>46022</v>
          </cell>
          <cell r="M882">
            <v>18121</v>
          </cell>
          <cell r="N882" t="str">
            <v>לא מוקפא</v>
          </cell>
          <cell r="O882">
            <v>9000000</v>
          </cell>
          <cell r="P882">
            <v>8000000</v>
          </cell>
        </row>
        <row r="883">
          <cell r="B883">
            <v>1001905451</v>
          </cell>
          <cell r="C883" t="str">
            <v>אליצור שומרון 2025</v>
          </cell>
          <cell r="D883">
            <v>580395523</v>
          </cell>
          <cell r="E883" t="str">
            <v>העמותה לקידום הספורט ותרבות הפנאי ב</v>
          </cell>
          <cell r="F883">
            <v>0</v>
          </cell>
          <cell r="G883">
            <v>2025</v>
          </cell>
          <cell r="H883">
            <v>45866</v>
          </cell>
          <cell r="I883">
            <v>103301</v>
          </cell>
          <cell r="J883" t="str">
            <v>מועד</v>
          </cell>
          <cell r="K883">
            <v>-103301</v>
          </cell>
          <cell r="L883">
            <v>46022</v>
          </cell>
          <cell r="M883">
            <v>18121</v>
          </cell>
          <cell r="N883" t="str">
            <v>לא מוקפא</v>
          </cell>
          <cell r="O883">
            <v>3300000</v>
          </cell>
          <cell r="P883">
            <v>1000000</v>
          </cell>
        </row>
        <row r="884">
          <cell r="B884">
            <v>1001905452</v>
          </cell>
          <cell r="C884" t="str">
            <v>תמיכה שוטפת לעמותת הספורט</v>
          </cell>
          <cell r="D884">
            <v>580419315</v>
          </cell>
          <cell r="E884" t="str">
            <v>עמותה לקידום הספורט במזכרת בתיה (ע"</v>
          </cell>
          <cell r="F884">
            <v>0</v>
          </cell>
          <cell r="G884">
            <v>2025</v>
          </cell>
          <cell r="H884">
            <v>45866</v>
          </cell>
          <cell r="I884">
            <v>356864</v>
          </cell>
          <cell r="J884" t="str">
            <v>מועד</v>
          </cell>
          <cell r="K884">
            <v>-356864</v>
          </cell>
          <cell r="L884">
            <v>46022</v>
          </cell>
          <cell r="M884">
            <v>18121</v>
          </cell>
          <cell r="N884" t="str">
            <v>לא מוקפא</v>
          </cell>
          <cell r="O884">
            <v>2300000</v>
          </cell>
          <cell r="P884">
            <v>1000000</v>
          </cell>
        </row>
        <row r="885">
          <cell r="B885">
            <v>1001905455</v>
          </cell>
          <cell r="C885" t="str">
            <v>תמיכה שוטפת לשנת 2025</v>
          </cell>
          <cell r="D885">
            <v>580725844</v>
          </cell>
          <cell r="E885" t="str">
            <v>הפועל הכח עמידר רמת גן 1936 (ע"ר)</v>
          </cell>
          <cell r="F885">
            <v>0</v>
          </cell>
          <cell r="G885">
            <v>2025</v>
          </cell>
          <cell r="H885">
            <v>45866</v>
          </cell>
          <cell r="I885">
            <v>113030</v>
          </cell>
          <cell r="J885" t="str">
            <v>מועד</v>
          </cell>
          <cell r="K885">
            <v>-113030</v>
          </cell>
          <cell r="L885">
            <v>46022</v>
          </cell>
          <cell r="M885">
            <v>18121</v>
          </cell>
          <cell r="N885" t="str">
            <v>לא מוקפא</v>
          </cell>
          <cell r="O885">
            <v>1000000</v>
          </cell>
          <cell r="P885">
            <v>400000</v>
          </cell>
        </row>
        <row r="886">
          <cell r="B886">
            <v>1001905465</v>
          </cell>
          <cell r="C886" t="str">
            <v>שוטף אגודות 2025</v>
          </cell>
          <cell r="D886">
            <v>580444313</v>
          </cell>
          <cell r="E886" t="str">
            <v>מועדון הרמת המשקולות מכבי "רומנו" ה</v>
          </cell>
          <cell r="F886">
            <v>0</v>
          </cell>
          <cell r="G886">
            <v>2025</v>
          </cell>
          <cell r="H886">
            <v>45866</v>
          </cell>
          <cell r="I886">
            <v>3720</v>
          </cell>
          <cell r="J886" t="str">
            <v>מועד</v>
          </cell>
          <cell r="K886">
            <v>-3720</v>
          </cell>
          <cell r="L886">
            <v>46022</v>
          </cell>
          <cell r="M886">
            <v>18121</v>
          </cell>
          <cell r="N886" t="str">
            <v>לא מוקפא</v>
          </cell>
          <cell r="O886">
            <v>360000</v>
          </cell>
          <cell r="P886">
            <v>180000</v>
          </cell>
        </row>
        <row r="887">
          <cell r="B887">
            <v>1001905466</v>
          </cell>
          <cell r="C887" t="str">
            <v>אליצור רעננה 2025</v>
          </cell>
          <cell r="D887">
            <v>580235687</v>
          </cell>
          <cell r="E887" t="str">
            <v>איגוד ספורטיבי דתי - אליצור רעננה (</v>
          </cell>
          <cell r="F887">
            <v>0</v>
          </cell>
          <cell r="G887">
            <v>2025</v>
          </cell>
          <cell r="H887">
            <v>45900</v>
          </cell>
          <cell r="I887">
            <v>51452</v>
          </cell>
          <cell r="J887" t="str">
            <v>מועד</v>
          </cell>
          <cell r="K887">
            <v>-51452</v>
          </cell>
          <cell r="L887">
            <v>46022</v>
          </cell>
          <cell r="M887">
            <v>18121</v>
          </cell>
          <cell r="N887" t="str">
            <v>לא מוקפא</v>
          </cell>
          <cell r="O887">
            <v>900000</v>
          </cell>
          <cell r="P887">
            <v>500000</v>
          </cell>
        </row>
        <row r="888">
          <cell r="B888">
            <v>1001905494</v>
          </cell>
          <cell r="C888" t="str">
            <v>שוטף אגודות 2025</v>
          </cell>
          <cell r="D888">
            <v>580404598</v>
          </cell>
          <cell r="E888" t="str">
            <v>גל אולימפי הפועל אשדוד (ע"ר)</v>
          </cell>
          <cell r="F888">
            <v>0</v>
          </cell>
          <cell r="G888">
            <v>2025</v>
          </cell>
          <cell r="H888">
            <v>45866</v>
          </cell>
          <cell r="I888">
            <v>63492</v>
          </cell>
          <cell r="J888" t="str">
            <v>מועד</v>
          </cell>
          <cell r="K888">
            <v>-63492</v>
          </cell>
          <cell r="L888">
            <v>46022</v>
          </cell>
          <cell r="M888">
            <v>18121</v>
          </cell>
          <cell r="N888" t="str">
            <v>לא מוקפא</v>
          </cell>
          <cell r="O888">
            <v>1000000</v>
          </cell>
          <cell r="P888">
            <v>500000</v>
          </cell>
        </row>
        <row r="889">
          <cell r="B889">
            <v>1001905496</v>
          </cell>
          <cell r="C889" t="str">
            <v>פעילות שוטף 2025</v>
          </cell>
          <cell r="D889">
            <v>580649168</v>
          </cell>
          <cell r="E889" t="str">
            <v>טי אל וי סווים (ע"ר)</v>
          </cell>
          <cell r="F889">
            <v>0</v>
          </cell>
          <cell r="G889">
            <v>2025</v>
          </cell>
          <cell r="H889">
            <v>45866</v>
          </cell>
          <cell r="I889">
            <v>5448</v>
          </cell>
          <cell r="J889" t="str">
            <v>מועד</v>
          </cell>
          <cell r="K889">
            <v>-5448</v>
          </cell>
          <cell r="L889">
            <v>46022</v>
          </cell>
          <cell r="M889">
            <v>18121</v>
          </cell>
          <cell r="N889" t="str">
            <v>לא מוקפא</v>
          </cell>
          <cell r="O889">
            <v>50000</v>
          </cell>
          <cell r="P889">
            <v>30000</v>
          </cell>
        </row>
        <row r="890">
          <cell r="B890">
            <v>1001905497</v>
          </cell>
          <cell r="C890" t="str">
            <v>שוטף אגודות 2025</v>
          </cell>
          <cell r="D890">
            <v>580483832</v>
          </cell>
          <cell r="E890" t="str">
            <v>קייאקים - זבולון ת"א (ע"ר)</v>
          </cell>
          <cell r="F890">
            <v>0</v>
          </cell>
          <cell r="G890">
            <v>2025</v>
          </cell>
          <cell r="H890">
            <v>45867</v>
          </cell>
          <cell r="I890">
            <v>31114</v>
          </cell>
          <cell r="J890" t="str">
            <v>מועד</v>
          </cell>
          <cell r="K890">
            <v>-31114</v>
          </cell>
          <cell r="L890">
            <v>46022</v>
          </cell>
          <cell r="M890">
            <v>18121</v>
          </cell>
          <cell r="N890" t="str">
            <v>לא מוקפא</v>
          </cell>
          <cell r="O890">
            <v>300000</v>
          </cell>
          <cell r="P890">
            <v>145000</v>
          </cell>
        </row>
        <row r="891">
          <cell r="B891">
            <v>1001905499</v>
          </cell>
          <cell r="C891" t="str">
            <v>שוטף אגודות 2025</v>
          </cell>
          <cell r="D891">
            <v>580600583</v>
          </cell>
          <cell r="E891" t="str">
            <v>העמותה לספורט איגרוף ומחול חיפה (ע"</v>
          </cell>
          <cell r="F891">
            <v>0</v>
          </cell>
          <cell r="G891">
            <v>2025</v>
          </cell>
          <cell r="H891">
            <v>45866</v>
          </cell>
          <cell r="I891">
            <v>16208</v>
          </cell>
          <cell r="J891" t="str">
            <v>מועד</v>
          </cell>
          <cell r="K891">
            <v>-16208</v>
          </cell>
          <cell r="L891">
            <v>46022</v>
          </cell>
          <cell r="M891">
            <v>18121</v>
          </cell>
          <cell r="N891" t="str">
            <v>לא מוקפא</v>
          </cell>
          <cell r="O891">
            <v>500000</v>
          </cell>
          <cell r="P891">
            <v>250000</v>
          </cell>
        </row>
        <row r="892">
          <cell r="B892">
            <v>1001905514</v>
          </cell>
          <cell r="C892" t="str">
            <v>סיוע לפעילות</v>
          </cell>
          <cell r="D892">
            <v>580664068</v>
          </cell>
          <cell r="E892" t="str">
            <v>העמותה לקידום כדורגל בנות עמק חפר ו</v>
          </cell>
          <cell r="F892">
            <v>0</v>
          </cell>
          <cell r="G892">
            <v>2025</v>
          </cell>
          <cell r="H892">
            <v>45866</v>
          </cell>
          <cell r="I892">
            <v>272979</v>
          </cell>
          <cell r="J892" t="str">
            <v>מועד</v>
          </cell>
          <cell r="K892">
            <v>-272979</v>
          </cell>
          <cell r="L892">
            <v>46022</v>
          </cell>
          <cell r="M892">
            <v>18121</v>
          </cell>
          <cell r="N892" t="str">
            <v>לא מוקפא</v>
          </cell>
          <cell r="O892">
            <v>3000000</v>
          </cell>
          <cell r="P892">
            <v>2400000</v>
          </cell>
        </row>
        <row r="893">
          <cell r="B893">
            <v>1001905517</v>
          </cell>
          <cell r="C893" t="str">
            <v>שוטף אגודות 2025</v>
          </cell>
          <cell r="D893">
            <v>580411726</v>
          </cell>
          <cell r="E893" t="str">
            <v>מכבי בית עמנואל התעמלות ר"ג (ע"ר)</v>
          </cell>
          <cell r="F893">
            <v>0</v>
          </cell>
          <cell r="G893">
            <v>2025</v>
          </cell>
          <cell r="H893">
            <v>45799</v>
          </cell>
          <cell r="I893">
            <v>1030</v>
          </cell>
          <cell r="J893" t="str">
            <v>מועד</v>
          </cell>
          <cell r="K893">
            <v>-1030</v>
          </cell>
          <cell r="L893">
            <v>46022</v>
          </cell>
          <cell r="M893">
            <v>18121</v>
          </cell>
          <cell r="N893" t="str">
            <v>לא מוקפא</v>
          </cell>
          <cell r="O893">
            <v>800000</v>
          </cell>
          <cell r="P893">
            <v>500000</v>
          </cell>
        </row>
        <row r="894">
          <cell r="B894">
            <v>1001905530</v>
          </cell>
          <cell r="C894" t="str">
            <v>תמיכה שוטפת לשנת 2025</v>
          </cell>
          <cell r="D894">
            <v>580255842</v>
          </cell>
          <cell r="E894" t="str">
            <v>הפועל טבעון טניס (ע"ר)</v>
          </cell>
          <cell r="F894">
            <v>0</v>
          </cell>
          <cell r="G894">
            <v>2025</v>
          </cell>
          <cell r="H894">
            <v>45866</v>
          </cell>
          <cell r="I894">
            <v>8781</v>
          </cell>
          <cell r="J894" t="str">
            <v>מועד</v>
          </cell>
          <cell r="K894">
            <v>-8781</v>
          </cell>
          <cell r="L894">
            <v>46022</v>
          </cell>
          <cell r="M894">
            <v>18121</v>
          </cell>
          <cell r="N894" t="str">
            <v>לא מוקפא</v>
          </cell>
          <cell r="O894">
            <v>500000</v>
          </cell>
          <cell r="P894">
            <v>200000</v>
          </cell>
        </row>
        <row r="895">
          <cell r="B895">
            <v>1001905531</v>
          </cell>
          <cell r="C895" t="str">
            <v>פעילות שוטפת שיכון ותיקים רמת גן 2025</v>
          </cell>
          <cell r="D895">
            <v>580399111</v>
          </cell>
          <cell r="E895" t="str">
            <v>קבוצת הכדורגל - שיכון הותיקים ר"ג (</v>
          </cell>
          <cell r="F895">
            <v>0</v>
          </cell>
          <cell r="G895">
            <v>2025</v>
          </cell>
          <cell r="H895">
            <v>45900</v>
          </cell>
          <cell r="I895">
            <v>43719</v>
          </cell>
          <cell r="J895" t="str">
            <v>מועד</v>
          </cell>
          <cell r="K895">
            <v>-43719</v>
          </cell>
          <cell r="L895">
            <v>46022</v>
          </cell>
          <cell r="M895">
            <v>18121</v>
          </cell>
          <cell r="N895" t="str">
            <v>לא מוקפא</v>
          </cell>
          <cell r="O895">
            <v>300000</v>
          </cell>
          <cell r="P895">
            <v>200000</v>
          </cell>
        </row>
        <row r="896">
          <cell r="B896">
            <v>1001905532</v>
          </cell>
          <cell r="C896" t="str">
            <v>שוטף אגודות 2025</v>
          </cell>
          <cell r="D896">
            <v>580561868</v>
          </cell>
          <cell r="E896" t="str">
            <v>מרכז ספורט והתעמלות אור עקיבא (ע"ר)</v>
          </cell>
          <cell r="F896">
            <v>0</v>
          </cell>
          <cell r="G896">
            <v>2025</v>
          </cell>
          <cell r="H896">
            <v>45866</v>
          </cell>
          <cell r="I896">
            <v>7976</v>
          </cell>
          <cell r="J896" t="str">
            <v>מועד</v>
          </cell>
          <cell r="K896">
            <v>-7976</v>
          </cell>
          <cell r="L896">
            <v>46022</v>
          </cell>
          <cell r="M896">
            <v>18121</v>
          </cell>
          <cell r="N896" t="str">
            <v>לא מוקפא</v>
          </cell>
          <cell r="O896">
            <v>500000</v>
          </cell>
          <cell r="P896">
            <v>250000</v>
          </cell>
        </row>
        <row r="897">
          <cell r="B897">
            <v>1001905533</v>
          </cell>
          <cell r="C897" t="str">
            <v>שוטף אגודות 2025</v>
          </cell>
          <cell r="D897">
            <v>580542710</v>
          </cell>
          <cell r="E897" t="str">
            <v>מועדון האלופים בספורט ובערכים - דלי</v>
          </cell>
          <cell r="F897">
            <v>0</v>
          </cell>
          <cell r="G897">
            <v>2025</v>
          </cell>
          <cell r="H897">
            <v>45900</v>
          </cell>
          <cell r="I897">
            <v>100034</v>
          </cell>
          <cell r="J897" t="str">
            <v>מועד</v>
          </cell>
          <cell r="K897">
            <v>-100034</v>
          </cell>
          <cell r="L897">
            <v>46022</v>
          </cell>
          <cell r="M897">
            <v>18121</v>
          </cell>
          <cell r="N897" t="str">
            <v>לא מוקפא</v>
          </cell>
          <cell r="O897">
            <v>1000000</v>
          </cell>
          <cell r="P897">
            <v>500000</v>
          </cell>
        </row>
        <row r="898">
          <cell r="B898">
            <v>1001905535</v>
          </cell>
          <cell r="C898" t="str">
            <v>שוטף אגודות 2025</v>
          </cell>
          <cell r="D898">
            <v>580488294</v>
          </cell>
          <cell r="E898" t="str">
            <v>מכבי פארק המים רעות - שחייה (ע"ר)</v>
          </cell>
          <cell r="F898">
            <v>0</v>
          </cell>
          <cell r="G898">
            <v>2025</v>
          </cell>
          <cell r="H898" t="str">
            <v/>
          </cell>
          <cell r="I898">
            <v>0</v>
          </cell>
          <cell r="J898" t="str">
            <v>מועד</v>
          </cell>
          <cell r="K898">
            <v>0</v>
          </cell>
          <cell r="L898">
            <v>46022</v>
          </cell>
          <cell r="M898">
            <v>18121</v>
          </cell>
          <cell r="N898" t="str">
            <v>לא מוקפא</v>
          </cell>
          <cell r="O898">
            <v>1000000</v>
          </cell>
          <cell r="P898">
            <v>500000</v>
          </cell>
        </row>
        <row r="899">
          <cell r="B899">
            <v>1001905536</v>
          </cell>
          <cell r="C899" t="str">
            <v>שוטף אגודות 2025</v>
          </cell>
          <cell r="D899">
            <v>580479624</v>
          </cell>
          <cell r="E899" t="str">
            <v>מרכז ספורט עממי (ע"ר)</v>
          </cell>
          <cell r="F899">
            <v>0</v>
          </cell>
          <cell r="G899">
            <v>2025</v>
          </cell>
          <cell r="H899">
            <v>45838</v>
          </cell>
          <cell r="I899">
            <v>1353</v>
          </cell>
          <cell r="J899" t="str">
            <v>מועד</v>
          </cell>
          <cell r="K899">
            <v>-1353</v>
          </cell>
          <cell r="L899">
            <v>46022</v>
          </cell>
          <cell r="M899">
            <v>18121</v>
          </cell>
          <cell r="N899" t="str">
            <v>לא מוקפא</v>
          </cell>
          <cell r="O899">
            <v>150000</v>
          </cell>
          <cell r="P899">
            <v>100000</v>
          </cell>
        </row>
        <row r="900">
          <cell r="B900">
            <v>1001905537</v>
          </cell>
          <cell r="C900" t="str">
            <v>שוטף אגודות 2025</v>
          </cell>
          <cell r="D900">
            <v>580468171</v>
          </cell>
          <cell r="E900" t="str">
            <v>עמותת איתן - העמותה לקידום ספורט המ</v>
          </cell>
          <cell r="F900">
            <v>0</v>
          </cell>
          <cell r="G900">
            <v>2025</v>
          </cell>
          <cell r="H900">
            <v>45867</v>
          </cell>
          <cell r="I900">
            <v>61570</v>
          </cell>
          <cell r="J900" t="str">
            <v>מועד</v>
          </cell>
          <cell r="K900">
            <v>-61570</v>
          </cell>
          <cell r="L900">
            <v>46022</v>
          </cell>
          <cell r="M900">
            <v>18121</v>
          </cell>
          <cell r="N900" t="str">
            <v>לא מוקפא</v>
          </cell>
          <cell r="O900">
            <v>1000000</v>
          </cell>
          <cell r="P900">
            <v>500000</v>
          </cell>
        </row>
        <row r="901">
          <cell r="B901">
            <v>1001905538</v>
          </cell>
          <cell r="C901" t="str">
            <v>שוטף אגודות 2025</v>
          </cell>
          <cell r="D901">
            <v>580455947</v>
          </cell>
          <cell r="E901" t="str">
            <v>עמותת זמרין להתעמלות מכשירים וספורט</v>
          </cell>
          <cell r="F901">
            <v>0</v>
          </cell>
          <cell r="G901">
            <v>2025</v>
          </cell>
          <cell r="H901">
            <v>45867</v>
          </cell>
          <cell r="I901">
            <v>17824</v>
          </cell>
          <cell r="J901" t="str">
            <v>מועד</v>
          </cell>
          <cell r="K901">
            <v>-17824</v>
          </cell>
          <cell r="L901">
            <v>46022</v>
          </cell>
          <cell r="M901">
            <v>18121</v>
          </cell>
          <cell r="N901" t="str">
            <v>לא מוקפא</v>
          </cell>
          <cell r="O901">
            <v>1000000</v>
          </cell>
          <cell r="P901">
            <v>500000</v>
          </cell>
        </row>
        <row r="902">
          <cell r="B902">
            <v>1001905539</v>
          </cell>
          <cell r="C902" t="str">
            <v>שוטף אגודות 2025</v>
          </cell>
          <cell r="D902">
            <v>580317584</v>
          </cell>
          <cell r="E902" t="str">
            <v>מרכז הספורט - בני עייש (ע"ר)</v>
          </cell>
          <cell r="F902">
            <v>0</v>
          </cell>
          <cell r="G902">
            <v>2025</v>
          </cell>
          <cell r="H902">
            <v>45866</v>
          </cell>
          <cell r="I902">
            <v>11365</v>
          </cell>
          <cell r="J902" t="str">
            <v>מועד</v>
          </cell>
          <cell r="K902">
            <v>-11365</v>
          </cell>
          <cell r="L902">
            <v>46022</v>
          </cell>
          <cell r="M902">
            <v>18121</v>
          </cell>
          <cell r="N902" t="str">
            <v>לא מוקפא</v>
          </cell>
          <cell r="O902">
            <v>75000</v>
          </cell>
          <cell r="P902">
            <v>50000</v>
          </cell>
        </row>
        <row r="903">
          <cell r="B903">
            <v>1001905540</v>
          </cell>
          <cell r="C903" t="str">
            <v>שוטף אגודות 2025</v>
          </cell>
          <cell r="D903">
            <v>580311181</v>
          </cell>
          <cell r="E903" t="str">
            <v>שייט חיפה (ע"ר)</v>
          </cell>
          <cell r="F903">
            <v>0</v>
          </cell>
          <cell r="G903">
            <v>2025</v>
          </cell>
          <cell r="H903">
            <v>45867</v>
          </cell>
          <cell r="I903">
            <v>100839</v>
          </cell>
          <cell r="J903" t="str">
            <v>מועד</v>
          </cell>
          <cell r="K903">
            <v>-100839</v>
          </cell>
          <cell r="L903">
            <v>46022</v>
          </cell>
          <cell r="M903">
            <v>18121</v>
          </cell>
          <cell r="N903" t="str">
            <v>לא מוקפא</v>
          </cell>
          <cell r="O903">
            <v>1000000</v>
          </cell>
          <cell r="P903">
            <v>500000</v>
          </cell>
        </row>
        <row r="904">
          <cell r="B904">
            <v>1001905542</v>
          </cell>
          <cell r="C904" t="str">
            <v>בקשה לפיתוח טאקוונדו ואומנויות לחימה</v>
          </cell>
          <cell r="D904">
            <v>580352771</v>
          </cell>
          <cell r="E904" t="str">
            <v>מכבי הלוחם הצעיר (ע"ר)</v>
          </cell>
          <cell r="F904">
            <v>0</v>
          </cell>
          <cell r="G904">
            <v>2025</v>
          </cell>
          <cell r="H904">
            <v>45866</v>
          </cell>
          <cell r="I904">
            <v>78602</v>
          </cell>
          <cell r="J904" t="str">
            <v>מועד</v>
          </cell>
          <cell r="K904">
            <v>-78602</v>
          </cell>
          <cell r="L904">
            <v>46022</v>
          </cell>
          <cell r="M904">
            <v>18121</v>
          </cell>
          <cell r="N904" t="str">
            <v>לא מוקפא</v>
          </cell>
          <cell r="O904">
            <v>1000000</v>
          </cell>
          <cell r="P904">
            <v>500000</v>
          </cell>
        </row>
        <row r="905">
          <cell r="B905">
            <v>1001905544</v>
          </cell>
          <cell r="C905" t="str">
            <v>פעילות שוטפת 2025</v>
          </cell>
          <cell r="D905">
            <v>580370203</v>
          </cell>
          <cell r="E905" t="str">
            <v>העמותה להפועל ברנר (ע"ר)</v>
          </cell>
          <cell r="F905">
            <v>0</v>
          </cell>
          <cell r="G905">
            <v>2025</v>
          </cell>
          <cell r="H905">
            <v>45866</v>
          </cell>
          <cell r="I905">
            <v>146665</v>
          </cell>
          <cell r="J905" t="str">
            <v>מועד</v>
          </cell>
          <cell r="K905">
            <v>-146665</v>
          </cell>
          <cell r="L905">
            <v>46022</v>
          </cell>
          <cell r="M905">
            <v>18121</v>
          </cell>
          <cell r="N905" t="str">
            <v>לא מוקפא</v>
          </cell>
          <cell r="O905">
            <v>1650000</v>
          </cell>
          <cell r="P905">
            <v>1000000</v>
          </cell>
        </row>
        <row r="906">
          <cell r="B906">
            <v>1001905546</v>
          </cell>
          <cell r="C906" t="str">
            <v>תמיכה שוטפת 2025 מטה אשר</v>
          </cell>
          <cell r="D906">
            <v>580424638</v>
          </cell>
          <cell r="E906" t="str">
            <v>העמותה לקידום הספורט במטה אשר (ע"ר)</v>
          </cell>
          <cell r="F906">
            <v>0</v>
          </cell>
          <cell r="G906">
            <v>2025</v>
          </cell>
          <cell r="H906">
            <v>45866</v>
          </cell>
          <cell r="I906">
            <v>313180</v>
          </cell>
          <cell r="J906" t="str">
            <v>מועד</v>
          </cell>
          <cell r="K906">
            <v>-313180</v>
          </cell>
          <cell r="L906">
            <v>46022</v>
          </cell>
          <cell r="M906">
            <v>18121</v>
          </cell>
          <cell r="N906" t="str">
            <v>לא מוקפא</v>
          </cell>
          <cell r="O906">
            <v>1500000</v>
          </cell>
          <cell r="P906">
            <v>1400000</v>
          </cell>
        </row>
        <row r="907">
          <cell r="B907">
            <v>1001905550</v>
          </cell>
          <cell r="C907" t="str">
            <v>שוטף אגודות 2025</v>
          </cell>
          <cell r="D907">
            <v>580343614</v>
          </cell>
          <cell r="E907" t="str">
            <v>העמותה לקידום השחיה בקרית אונו (ע"ר</v>
          </cell>
          <cell r="F907">
            <v>0</v>
          </cell>
          <cell r="G907">
            <v>2025</v>
          </cell>
          <cell r="H907">
            <v>45866</v>
          </cell>
          <cell r="I907">
            <v>27546</v>
          </cell>
          <cell r="J907" t="str">
            <v>מועד</v>
          </cell>
          <cell r="K907">
            <v>-27546</v>
          </cell>
          <cell r="L907">
            <v>46022</v>
          </cell>
          <cell r="M907">
            <v>18121</v>
          </cell>
          <cell r="N907" t="str">
            <v>לא מוקפא</v>
          </cell>
          <cell r="O907">
            <v>1000000</v>
          </cell>
          <cell r="P907">
            <v>500000</v>
          </cell>
        </row>
        <row r="908">
          <cell r="B908">
            <v>1001905552</v>
          </cell>
          <cell r="C908" t="str">
            <v>פעילות שוטפת ביתר אחוזה 2025</v>
          </cell>
          <cell r="D908">
            <v>580259075</v>
          </cell>
          <cell r="E908" t="str">
            <v>ביתר אחוזה - בחסות טרקלין חשמל (ע"</v>
          </cell>
          <cell r="F908">
            <v>0</v>
          </cell>
          <cell r="G908">
            <v>2025</v>
          </cell>
          <cell r="H908">
            <v>45866</v>
          </cell>
          <cell r="I908">
            <v>11806</v>
          </cell>
          <cell r="J908" t="str">
            <v>מועד</v>
          </cell>
          <cell r="K908">
            <v>-11806</v>
          </cell>
          <cell r="L908">
            <v>46022</v>
          </cell>
          <cell r="M908">
            <v>18121</v>
          </cell>
          <cell r="N908" t="str">
            <v>לא מוקפא</v>
          </cell>
          <cell r="O908">
            <v>300000</v>
          </cell>
          <cell r="P908">
            <v>200000</v>
          </cell>
        </row>
        <row r="909">
          <cell r="B909">
            <v>1001905553</v>
          </cell>
          <cell r="C909" t="str">
            <v>פעילות שוטפת כדורגל כפיר קרית אתא 2025</v>
          </cell>
          <cell r="D909">
            <v>580628436</v>
          </cell>
          <cell r="E909" t="str">
            <v>מועדון כדורגל "כפיר" קריית אתא (ע"ר</v>
          </cell>
          <cell r="F909">
            <v>0</v>
          </cell>
          <cell r="G909">
            <v>2025</v>
          </cell>
          <cell r="H909">
            <v>45866</v>
          </cell>
          <cell r="I909">
            <v>30923</v>
          </cell>
          <cell r="J909" t="str">
            <v>מועד</v>
          </cell>
          <cell r="K909">
            <v>-30923</v>
          </cell>
          <cell r="L909">
            <v>46022</v>
          </cell>
          <cell r="M909">
            <v>18121</v>
          </cell>
          <cell r="N909" t="str">
            <v>לא מוקפא</v>
          </cell>
          <cell r="O909">
            <v>300000</v>
          </cell>
          <cell r="P909">
            <v>200000</v>
          </cell>
        </row>
        <row r="910">
          <cell r="B910">
            <v>1001905554</v>
          </cell>
          <cell r="C910" t="str">
            <v>פעילות שוטפת ניווט מודיעים 2025</v>
          </cell>
          <cell r="D910">
            <v>580382315</v>
          </cell>
          <cell r="E910" t="str">
            <v>עמותת ניווט מודיעים (ע"ר)</v>
          </cell>
          <cell r="F910">
            <v>0</v>
          </cell>
          <cell r="G910">
            <v>2025</v>
          </cell>
          <cell r="H910">
            <v>45867</v>
          </cell>
          <cell r="I910">
            <v>17896</v>
          </cell>
          <cell r="J910" t="str">
            <v>מועד</v>
          </cell>
          <cell r="K910">
            <v>-17896</v>
          </cell>
          <cell r="L910">
            <v>46022</v>
          </cell>
          <cell r="M910">
            <v>18121</v>
          </cell>
          <cell r="N910" t="str">
            <v>לא מוקפא</v>
          </cell>
          <cell r="O910">
            <v>300000</v>
          </cell>
          <cell r="P910">
            <v>200000</v>
          </cell>
        </row>
        <row r="911">
          <cell r="B911">
            <v>1001905555</v>
          </cell>
          <cell r="C911" t="str">
            <v>פעילות שוטפת 2025</v>
          </cell>
          <cell r="D911">
            <v>580539062</v>
          </cell>
          <cell r="E911" t="str">
            <v>הפועל חיפה כדורסל - לב אדום (ע"ר)</v>
          </cell>
          <cell r="F911">
            <v>0</v>
          </cell>
          <cell r="G911">
            <v>2025</v>
          </cell>
          <cell r="H911">
            <v>45866</v>
          </cell>
          <cell r="I911">
            <v>247424</v>
          </cell>
          <cell r="J911" t="str">
            <v>מועד</v>
          </cell>
          <cell r="K911">
            <v>-247424</v>
          </cell>
          <cell r="L911">
            <v>46022</v>
          </cell>
          <cell r="M911">
            <v>18121</v>
          </cell>
          <cell r="N911" t="str">
            <v>לא מוקפא</v>
          </cell>
          <cell r="O911">
            <v>2000000</v>
          </cell>
          <cell r="P911">
            <v>1000000</v>
          </cell>
        </row>
        <row r="912">
          <cell r="B912">
            <v>1001905662</v>
          </cell>
          <cell r="C912" t="str">
            <v>תמיכה שוטפת לשנת 2025</v>
          </cell>
          <cell r="D912">
            <v>580592137</v>
          </cell>
          <cell r="E912" t="str">
            <v>הפועל בני אשדוד (ע"ר)</v>
          </cell>
          <cell r="F912">
            <v>0</v>
          </cell>
          <cell r="G912">
            <v>2025</v>
          </cell>
          <cell r="H912">
            <v>45866</v>
          </cell>
          <cell r="I912">
            <v>61847</v>
          </cell>
          <cell r="J912" t="str">
            <v>מועד</v>
          </cell>
          <cell r="K912">
            <v>-61847</v>
          </cell>
          <cell r="L912">
            <v>46022</v>
          </cell>
          <cell r="M912">
            <v>18121</v>
          </cell>
          <cell r="N912" t="str">
            <v>לא מוקפא</v>
          </cell>
          <cell r="O912">
            <v>500000</v>
          </cell>
          <cell r="P912">
            <v>300000</v>
          </cell>
        </row>
        <row r="913">
          <cell r="B913">
            <v>1001905695</v>
          </cell>
          <cell r="C913" t="str">
            <v>תמיכה שוטפת</v>
          </cell>
          <cell r="D913">
            <v>580448397</v>
          </cell>
          <cell r="E913" t="str">
            <v>מכבי קשתות המאה העשרים ואחת (ע"ר)</v>
          </cell>
          <cell r="F913">
            <v>0</v>
          </cell>
          <cell r="G913">
            <v>2025</v>
          </cell>
          <cell r="H913">
            <v>45866</v>
          </cell>
          <cell r="I913">
            <v>47241</v>
          </cell>
          <cell r="J913" t="str">
            <v>מועד</v>
          </cell>
          <cell r="K913">
            <v>-47241</v>
          </cell>
          <cell r="L913">
            <v>46022</v>
          </cell>
          <cell r="M913">
            <v>18121</v>
          </cell>
          <cell r="N913" t="str">
            <v>לא מוקפא</v>
          </cell>
          <cell r="O913">
            <v>2000000</v>
          </cell>
          <cell r="P913">
            <v>1000000</v>
          </cell>
        </row>
        <row r="914">
          <cell r="B914">
            <v>1001905696</v>
          </cell>
          <cell r="C914" t="str">
            <v>תמיכה שוטפת</v>
          </cell>
          <cell r="D914">
            <v>580632974</v>
          </cell>
          <cell r="E914" t="str">
            <v>הפועל ג'ימנסטיק ת"א יפו (ע"ר)</v>
          </cell>
          <cell r="F914">
            <v>0</v>
          </cell>
          <cell r="G914">
            <v>2025</v>
          </cell>
          <cell r="H914" t="str">
            <v/>
          </cell>
          <cell r="I914">
            <v>0</v>
          </cell>
          <cell r="J914" t="str">
            <v>מועד</v>
          </cell>
          <cell r="K914">
            <v>0</v>
          </cell>
          <cell r="L914">
            <v>46022</v>
          </cell>
          <cell r="M914">
            <v>18121</v>
          </cell>
          <cell r="N914" t="str">
            <v>לא מוקפא</v>
          </cell>
          <cell r="O914">
            <v>800000</v>
          </cell>
          <cell r="P914">
            <v>500000</v>
          </cell>
        </row>
        <row r="915">
          <cell r="B915">
            <v>1001905698</v>
          </cell>
          <cell r="C915" t="str">
            <v>תמיכה שוטפת באגודות 2025</v>
          </cell>
          <cell r="D915">
            <v>580454817</v>
          </cell>
          <cell r="E915" t="str">
            <v>עמותת שחר לספורט וחינוך באעבלין (ע"</v>
          </cell>
          <cell r="F915">
            <v>0</v>
          </cell>
          <cell r="G915">
            <v>2025</v>
          </cell>
          <cell r="H915">
            <v>45867</v>
          </cell>
          <cell r="I915">
            <v>82747</v>
          </cell>
          <cell r="J915" t="str">
            <v>מועד</v>
          </cell>
          <cell r="K915">
            <v>-82747</v>
          </cell>
          <cell r="L915">
            <v>46022</v>
          </cell>
          <cell r="M915">
            <v>18121</v>
          </cell>
          <cell r="N915" t="str">
            <v>לא מוקפא</v>
          </cell>
          <cell r="O915">
            <v>600000</v>
          </cell>
          <cell r="P915">
            <v>500000</v>
          </cell>
        </row>
        <row r="916">
          <cell r="B916">
            <v>1001905699</v>
          </cell>
          <cell r="C916" t="str">
            <v>פעילות שוטפת דרקון זהב אומנויות לחימה 25</v>
          </cell>
          <cell r="D916">
            <v>580548311</v>
          </cell>
          <cell r="E916" t="str">
            <v>דרקון הזהב - אומנויות לחימה (ע"ר)</v>
          </cell>
          <cell r="F916">
            <v>0</v>
          </cell>
          <cell r="G916">
            <v>2025</v>
          </cell>
          <cell r="H916">
            <v>45866</v>
          </cell>
          <cell r="I916">
            <v>4990</v>
          </cell>
          <cell r="J916" t="str">
            <v>מועד</v>
          </cell>
          <cell r="K916">
            <v>-4990</v>
          </cell>
          <cell r="L916">
            <v>46022</v>
          </cell>
          <cell r="M916">
            <v>18121</v>
          </cell>
          <cell r="N916" t="str">
            <v>לא מוקפא</v>
          </cell>
          <cell r="O916">
            <v>300000</v>
          </cell>
          <cell r="P916">
            <v>200000</v>
          </cell>
        </row>
        <row r="917">
          <cell r="B917">
            <v>1001905732</v>
          </cell>
          <cell r="C917" t="str">
            <v>תמיכה שוטפת לשנת 2025</v>
          </cell>
          <cell r="D917">
            <v>580406437</v>
          </cell>
          <cell r="E917" t="str">
            <v>העמותה לקידום מועדון הכדורגל הפועל</v>
          </cell>
          <cell r="F917">
            <v>0</v>
          </cell>
          <cell r="G917">
            <v>2025</v>
          </cell>
          <cell r="H917">
            <v>45866</v>
          </cell>
          <cell r="I917">
            <v>113030</v>
          </cell>
          <cell r="J917" t="str">
            <v>מועד</v>
          </cell>
          <cell r="K917">
            <v>-113030</v>
          </cell>
          <cell r="L917">
            <v>46022</v>
          </cell>
          <cell r="M917">
            <v>18121</v>
          </cell>
          <cell r="N917" t="str">
            <v>לא מוקפא</v>
          </cell>
          <cell r="O917">
            <v>500000</v>
          </cell>
          <cell r="P917">
            <v>300000</v>
          </cell>
        </row>
        <row r="918">
          <cell r="B918">
            <v>1001905733</v>
          </cell>
          <cell r="C918" t="str">
            <v>תמיכה שוטפת לשנת 2025</v>
          </cell>
          <cell r="D918">
            <v>580156511</v>
          </cell>
          <cell r="E918" t="str">
            <v>ותיקי לוד 8891 )ע"ר(</v>
          </cell>
          <cell r="F918">
            <v>0</v>
          </cell>
          <cell r="G918">
            <v>2025</v>
          </cell>
          <cell r="H918">
            <v>45866</v>
          </cell>
          <cell r="I918">
            <v>111004</v>
          </cell>
          <cell r="J918" t="str">
            <v>מועד</v>
          </cell>
          <cell r="K918">
            <v>-111004</v>
          </cell>
          <cell r="L918">
            <v>46022</v>
          </cell>
          <cell r="M918">
            <v>18121</v>
          </cell>
          <cell r="N918" t="str">
            <v>לא מוקפא</v>
          </cell>
          <cell r="O918">
            <v>500000</v>
          </cell>
          <cell r="P918">
            <v>300000</v>
          </cell>
        </row>
        <row r="919">
          <cell r="B919">
            <v>1001905734</v>
          </cell>
          <cell r="C919" t="str">
            <v>תמיכה שוטפת באגודות 2025</v>
          </cell>
          <cell r="D919">
            <v>580686376</v>
          </cell>
          <cell r="E919" t="str">
            <v>בלדנא - מועדון ספורט בשפרעם (ע"ר)</v>
          </cell>
          <cell r="F919">
            <v>0</v>
          </cell>
          <cell r="G919">
            <v>2025</v>
          </cell>
          <cell r="H919">
            <v>45866</v>
          </cell>
          <cell r="I919">
            <v>107485</v>
          </cell>
          <cell r="J919" t="str">
            <v>מועד</v>
          </cell>
          <cell r="K919">
            <v>-107485</v>
          </cell>
          <cell r="L919">
            <v>46022</v>
          </cell>
          <cell r="M919">
            <v>18121</v>
          </cell>
          <cell r="N919" t="str">
            <v>לא מוקפא</v>
          </cell>
          <cell r="O919">
            <v>500000</v>
          </cell>
          <cell r="P919">
            <v>400000</v>
          </cell>
        </row>
        <row r="920">
          <cell r="B920">
            <v>1001905739</v>
          </cell>
          <cell r="C920" t="str">
            <v>פעילות שוטפת הרוח השניה ירושלים 2025</v>
          </cell>
          <cell r="D920">
            <v>580681351</v>
          </cell>
          <cell r="E920" t="str">
            <v>הרוח השניה ירושלים (ע"ר)</v>
          </cell>
          <cell r="F920">
            <v>0</v>
          </cell>
          <cell r="G920">
            <v>2025</v>
          </cell>
          <cell r="H920">
            <v>45866</v>
          </cell>
          <cell r="I920">
            <v>1419</v>
          </cell>
          <cell r="J920" t="str">
            <v>מועד</v>
          </cell>
          <cell r="K920">
            <v>-1419</v>
          </cell>
          <cell r="L920">
            <v>46022</v>
          </cell>
          <cell r="M920">
            <v>18121</v>
          </cell>
          <cell r="N920" t="str">
            <v>לא מוקפא</v>
          </cell>
          <cell r="O920">
            <v>300000</v>
          </cell>
          <cell r="P920">
            <v>200000</v>
          </cell>
        </row>
        <row r="921">
          <cell r="B921">
            <v>1001905751</v>
          </cell>
          <cell r="C921" t="str">
            <v>פעילות שוטפת פיונירס תאקל פוטבול</v>
          </cell>
          <cell r="D921">
            <v>580543585</v>
          </cell>
          <cell r="E921" t="str">
            <v>פיונירס תאקל פוטבול (ע"ר)</v>
          </cell>
          <cell r="F921">
            <v>0</v>
          </cell>
          <cell r="G921">
            <v>2025</v>
          </cell>
          <cell r="H921">
            <v>45799</v>
          </cell>
          <cell r="I921">
            <v>38433</v>
          </cell>
          <cell r="J921" t="str">
            <v>מועד</v>
          </cell>
          <cell r="K921">
            <v>-38433</v>
          </cell>
          <cell r="L921">
            <v>46022</v>
          </cell>
          <cell r="M921">
            <v>18121</v>
          </cell>
          <cell r="N921" t="str">
            <v>לא מוקפא</v>
          </cell>
          <cell r="O921">
            <v>300000</v>
          </cell>
          <cell r="P921">
            <v>200000</v>
          </cell>
        </row>
        <row r="922">
          <cell r="B922">
            <v>1001905756</v>
          </cell>
          <cell r="C922" t="str">
            <v>פעילות שוטפת 2025</v>
          </cell>
          <cell r="D922">
            <v>580355014</v>
          </cell>
          <cell r="E922" t="str">
            <v>עמותת "הפועל" רמות מנשה-מגידו (ע"ר)</v>
          </cell>
          <cell r="F922">
            <v>0</v>
          </cell>
          <cell r="G922">
            <v>2025</v>
          </cell>
          <cell r="H922">
            <v>45867</v>
          </cell>
          <cell r="I922">
            <v>18127</v>
          </cell>
          <cell r="J922" t="str">
            <v>מועד</v>
          </cell>
          <cell r="K922">
            <v>-18127</v>
          </cell>
          <cell r="L922">
            <v>46022</v>
          </cell>
          <cell r="M922">
            <v>18121</v>
          </cell>
          <cell r="N922" t="str">
            <v>לא מוקפא</v>
          </cell>
          <cell r="O922">
            <v>148000</v>
          </cell>
          <cell r="P922">
            <v>58000</v>
          </cell>
        </row>
        <row r="923">
          <cell r="B923">
            <v>1001905758</v>
          </cell>
          <cell r="C923" t="str">
            <v>פעילות שוטף</v>
          </cell>
          <cell r="D923">
            <v>580224046</v>
          </cell>
          <cell r="E923" t="str">
            <v>הפועל אשדוד ענפים (ע"ר)</v>
          </cell>
          <cell r="F923">
            <v>0</v>
          </cell>
          <cell r="G923">
            <v>2025</v>
          </cell>
          <cell r="H923">
            <v>45866</v>
          </cell>
          <cell r="I923">
            <v>188208</v>
          </cell>
          <cell r="J923" t="str">
            <v>מועד</v>
          </cell>
          <cell r="K923">
            <v>-188208</v>
          </cell>
          <cell r="L923">
            <v>46022</v>
          </cell>
          <cell r="M923">
            <v>18121</v>
          </cell>
          <cell r="N923" t="str">
            <v>לא מוקפא</v>
          </cell>
          <cell r="O923">
            <v>550000</v>
          </cell>
          <cell r="P923">
            <v>550000</v>
          </cell>
        </row>
        <row r="924">
          <cell r="B924">
            <v>1001905842</v>
          </cell>
          <cell r="C924" t="str">
            <v>פעילות שוטפת 2025</v>
          </cell>
          <cell r="D924">
            <v>580364966</v>
          </cell>
          <cell r="E924" t="str">
            <v>עמותה לקידום הסיוף בבאר שבע (ע"ר)</v>
          </cell>
          <cell r="F924">
            <v>0</v>
          </cell>
          <cell r="G924">
            <v>2025</v>
          </cell>
          <cell r="H924">
            <v>45866</v>
          </cell>
          <cell r="I924">
            <v>6027</v>
          </cell>
          <cell r="J924" t="str">
            <v>מועד</v>
          </cell>
          <cell r="K924">
            <v>-6027</v>
          </cell>
          <cell r="L924">
            <v>46022</v>
          </cell>
          <cell r="M924">
            <v>18121</v>
          </cell>
          <cell r="N924" t="str">
            <v>לא מוקפא</v>
          </cell>
          <cell r="O924">
            <v>45000</v>
          </cell>
          <cell r="P924">
            <v>20000</v>
          </cell>
        </row>
        <row r="925">
          <cell r="B925">
            <v>1001905846</v>
          </cell>
          <cell r="C925" t="str">
            <v>תמיכה שוטפת לאגודה</v>
          </cell>
          <cell r="D925">
            <v>580170074</v>
          </cell>
          <cell r="E925" t="str">
            <v>העמותה לקידום טניס שדה בלוד (ע"ר)</v>
          </cell>
          <cell r="F925">
            <v>0</v>
          </cell>
          <cell r="G925">
            <v>2025</v>
          </cell>
          <cell r="H925">
            <v>45866</v>
          </cell>
          <cell r="I925">
            <v>46112</v>
          </cell>
          <cell r="J925" t="str">
            <v>מועד</v>
          </cell>
          <cell r="K925">
            <v>-46112</v>
          </cell>
          <cell r="L925">
            <v>46022</v>
          </cell>
          <cell r="M925">
            <v>18121</v>
          </cell>
          <cell r="N925" t="str">
            <v>לא מוקפא</v>
          </cell>
          <cell r="O925">
            <v>450000</v>
          </cell>
          <cell r="P925">
            <v>100000</v>
          </cell>
        </row>
        <row r="926">
          <cell r="B926">
            <v>1001905847</v>
          </cell>
          <cell r="C926" t="str">
            <v>הפועל שחמט פ"ת -2025</v>
          </cell>
          <cell r="D926">
            <v>580315141</v>
          </cell>
          <cell r="E926" t="str">
            <v>מועדון השחמט הפועל פתח-תקוה (ע"ר)</v>
          </cell>
          <cell r="F926">
            <v>0</v>
          </cell>
          <cell r="G926">
            <v>2025</v>
          </cell>
          <cell r="H926">
            <v>45866</v>
          </cell>
          <cell r="I926">
            <v>19740</v>
          </cell>
          <cell r="J926" t="str">
            <v>מועד</v>
          </cell>
          <cell r="K926">
            <v>-19740</v>
          </cell>
          <cell r="L926">
            <v>46022</v>
          </cell>
          <cell r="M926">
            <v>18121</v>
          </cell>
          <cell r="N926" t="str">
            <v>לא מוקפא</v>
          </cell>
          <cell r="O926">
            <v>750000</v>
          </cell>
          <cell r="P926">
            <v>200000</v>
          </cell>
        </row>
        <row r="927">
          <cell r="B927">
            <v>1001905849</v>
          </cell>
          <cell r="C927" t="str">
            <v>פעילות שוטפת 2025</v>
          </cell>
          <cell r="D927">
            <v>580361897</v>
          </cell>
          <cell r="E927" t="str">
            <v>ניקה (ע"ר)</v>
          </cell>
          <cell r="F927">
            <v>0</v>
          </cell>
          <cell r="G927">
            <v>2025</v>
          </cell>
          <cell r="H927">
            <v>45866</v>
          </cell>
          <cell r="I927">
            <v>6936</v>
          </cell>
          <cell r="J927" t="str">
            <v>מועד</v>
          </cell>
          <cell r="K927">
            <v>-6936</v>
          </cell>
          <cell r="L927">
            <v>46022</v>
          </cell>
          <cell r="M927">
            <v>18121</v>
          </cell>
          <cell r="N927" t="str">
            <v>לא מוקפא</v>
          </cell>
          <cell r="O927">
            <v>70000</v>
          </cell>
          <cell r="P927">
            <v>50000</v>
          </cell>
        </row>
        <row r="928">
          <cell r="B928">
            <v>1001905860</v>
          </cell>
          <cell r="C928" t="str">
            <v>פעילות שוטפת 2025</v>
          </cell>
          <cell r="D928">
            <v>580579068</v>
          </cell>
          <cell r="E928" t="str">
            <v>מועדון שחייה קרית אתא (ע"ר)</v>
          </cell>
          <cell r="F928">
            <v>0</v>
          </cell>
          <cell r="G928">
            <v>2025</v>
          </cell>
          <cell r="H928">
            <v>45866</v>
          </cell>
          <cell r="I928">
            <v>9765</v>
          </cell>
          <cell r="J928" t="str">
            <v>מועד</v>
          </cell>
          <cell r="K928">
            <v>-9765</v>
          </cell>
          <cell r="L928">
            <v>46022</v>
          </cell>
          <cell r="M928">
            <v>18121</v>
          </cell>
          <cell r="N928" t="str">
            <v>לא מוקפא</v>
          </cell>
          <cell r="O928">
            <v>150000</v>
          </cell>
          <cell r="P928">
            <v>60000</v>
          </cell>
        </row>
        <row r="929">
          <cell r="B929">
            <v>1001905863</v>
          </cell>
          <cell r="C929" t="str">
            <v>מכון קראטה פולג- 2025</v>
          </cell>
          <cell r="D929">
            <v>580294551</v>
          </cell>
          <cell r="E929" t="str">
            <v>מכון קארטה פולג (ע"ר)</v>
          </cell>
          <cell r="F929">
            <v>0</v>
          </cell>
          <cell r="G929">
            <v>2025</v>
          </cell>
          <cell r="H929">
            <v>45866</v>
          </cell>
          <cell r="I929">
            <v>10099</v>
          </cell>
          <cell r="J929" t="str">
            <v>מועד</v>
          </cell>
          <cell r="K929">
            <v>-10099</v>
          </cell>
          <cell r="L929">
            <v>46022</v>
          </cell>
          <cell r="M929">
            <v>18121</v>
          </cell>
          <cell r="N929" t="str">
            <v>לא מוקפא</v>
          </cell>
          <cell r="O929">
            <v>550000</v>
          </cell>
          <cell r="P929">
            <v>150000</v>
          </cell>
        </row>
        <row r="930">
          <cell r="B930">
            <v>1001905865</v>
          </cell>
          <cell r="C930" t="str">
            <v>רוכבי ת"א - 2025</v>
          </cell>
          <cell r="D930">
            <v>580352797</v>
          </cell>
          <cell r="E930" t="str">
            <v>איגוד רוכבי האופניים בתל אביב (ע"ר)</v>
          </cell>
          <cell r="F930">
            <v>0</v>
          </cell>
          <cell r="G930">
            <v>2025</v>
          </cell>
          <cell r="H930">
            <v>45866</v>
          </cell>
          <cell r="I930">
            <v>82706</v>
          </cell>
          <cell r="J930" t="str">
            <v>מועד</v>
          </cell>
          <cell r="K930">
            <v>-82706</v>
          </cell>
          <cell r="L930">
            <v>46022</v>
          </cell>
          <cell r="M930">
            <v>18121</v>
          </cell>
          <cell r="N930" t="str">
            <v>לא מוקפא</v>
          </cell>
          <cell r="O930">
            <v>750000</v>
          </cell>
          <cell r="P930">
            <v>200000</v>
          </cell>
        </row>
        <row r="931">
          <cell r="B931">
            <v>1001905900</v>
          </cell>
          <cell r="C931" t="str">
            <v>מכבי כשרונות חדרה- 2025</v>
          </cell>
          <cell r="D931">
            <v>580438745</v>
          </cell>
          <cell r="E931" t="str">
            <v>מכבי כשרונות חדרה (ע"ר)</v>
          </cell>
          <cell r="F931">
            <v>0</v>
          </cell>
          <cell r="G931">
            <v>2025</v>
          </cell>
          <cell r="H931">
            <v>45866</v>
          </cell>
          <cell r="I931">
            <v>324162</v>
          </cell>
          <cell r="J931" t="str">
            <v>מועד</v>
          </cell>
          <cell r="K931">
            <v>-324162</v>
          </cell>
          <cell r="L931">
            <v>46022</v>
          </cell>
          <cell r="M931">
            <v>18121</v>
          </cell>
          <cell r="N931" t="str">
            <v>לא מוקפא</v>
          </cell>
          <cell r="O931">
            <v>5000000</v>
          </cell>
          <cell r="P931">
            <v>1500000</v>
          </cell>
        </row>
        <row r="932">
          <cell r="B932">
            <v>1001905901</v>
          </cell>
          <cell r="C932" t="str">
            <v>תמיכה שוטפת 2025</v>
          </cell>
          <cell r="D932">
            <v>580666030</v>
          </cell>
          <cell r="E932" t="str">
            <v>ספורט לחיים (ע"ר)</v>
          </cell>
          <cell r="F932">
            <v>0</v>
          </cell>
          <cell r="G932">
            <v>2025</v>
          </cell>
          <cell r="H932">
            <v>45866</v>
          </cell>
          <cell r="I932">
            <v>25579</v>
          </cell>
          <cell r="J932" t="str">
            <v>מועד</v>
          </cell>
          <cell r="K932">
            <v>-25579</v>
          </cell>
          <cell r="L932">
            <v>46022</v>
          </cell>
          <cell r="M932">
            <v>18121</v>
          </cell>
          <cell r="N932" t="str">
            <v>לא מוקפא</v>
          </cell>
          <cell r="O932">
            <v>400000</v>
          </cell>
          <cell r="P932">
            <v>200000</v>
          </cell>
        </row>
        <row r="933">
          <cell r="B933">
            <v>1001905941</v>
          </cell>
          <cell r="C933" t="str">
            <v>שוטף אגודות 2025</v>
          </cell>
          <cell r="D933">
            <v>580455111</v>
          </cell>
          <cell r="E933" t="str">
            <v>מועדון ספורט חורף נתניה (ע"ר)</v>
          </cell>
          <cell r="F933">
            <v>0</v>
          </cell>
          <cell r="G933">
            <v>2025</v>
          </cell>
          <cell r="H933">
            <v>45866</v>
          </cell>
          <cell r="I933">
            <v>53629</v>
          </cell>
          <cell r="J933" t="str">
            <v>מועד</v>
          </cell>
          <cell r="K933">
            <v>-53629</v>
          </cell>
          <cell r="L933">
            <v>46022</v>
          </cell>
          <cell r="M933">
            <v>18121</v>
          </cell>
          <cell r="N933" t="str">
            <v>לא מוקפא</v>
          </cell>
          <cell r="O933">
            <v>1000000</v>
          </cell>
          <cell r="P933">
            <v>500000</v>
          </cell>
        </row>
        <row r="934">
          <cell r="B934">
            <v>1001905945</v>
          </cell>
          <cell r="C934" t="str">
            <v>פעילות שוטפת 2025</v>
          </cell>
          <cell r="D934">
            <v>580100139</v>
          </cell>
          <cell r="E934" t="str">
            <v>העמותה לקידום הכדורסל בלוד (ע"ר)</v>
          </cell>
          <cell r="F934">
            <v>0</v>
          </cell>
          <cell r="G934">
            <v>2025</v>
          </cell>
          <cell r="H934">
            <v>45866</v>
          </cell>
          <cell r="I934">
            <v>36597</v>
          </cell>
          <cell r="J934" t="str">
            <v>מועד</v>
          </cell>
          <cell r="K934">
            <v>-36597</v>
          </cell>
          <cell r="L934">
            <v>46022</v>
          </cell>
          <cell r="M934">
            <v>18121</v>
          </cell>
          <cell r="N934" t="str">
            <v>לא מוקפא</v>
          </cell>
          <cell r="O934">
            <v>1100000</v>
          </cell>
          <cell r="P934">
            <v>300000</v>
          </cell>
        </row>
        <row r="935">
          <cell r="B935">
            <v>1001905965</v>
          </cell>
          <cell r="C935" t="str">
            <v>פעילות שוטפת גלי השרון כ"ס 2025</v>
          </cell>
          <cell r="D935">
            <v>580251957</v>
          </cell>
          <cell r="E935" t="str">
            <v>מועדון טניס גלי השרון כפר סבא (ע"ר)</v>
          </cell>
          <cell r="F935">
            <v>0</v>
          </cell>
          <cell r="G935">
            <v>2025</v>
          </cell>
          <cell r="H935">
            <v>45866</v>
          </cell>
          <cell r="I935">
            <v>11319</v>
          </cell>
          <cell r="J935" t="str">
            <v>מועד</v>
          </cell>
          <cell r="K935">
            <v>-11319</v>
          </cell>
          <cell r="L935">
            <v>46022</v>
          </cell>
          <cell r="M935">
            <v>18121</v>
          </cell>
          <cell r="N935" t="str">
            <v>לא מוקפא</v>
          </cell>
          <cell r="O935">
            <v>200000</v>
          </cell>
          <cell r="P935">
            <v>100000</v>
          </cell>
        </row>
        <row r="936">
          <cell r="B936">
            <v>1001905966</v>
          </cell>
          <cell r="C936" t="str">
            <v>פעילות שוטפת טניס רמלה 2025</v>
          </cell>
          <cell r="D936">
            <v>580358588</v>
          </cell>
          <cell r="E936" t="str">
            <v>עמותה לקידום הטניס ברמלה (ע"ר)</v>
          </cell>
          <cell r="F936">
            <v>0</v>
          </cell>
          <cell r="G936">
            <v>2025</v>
          </cell>
          <cell r="H936">
            <v>45866</v>
          </cell>
          <cell r="I936">
            <v>32218</v>
          </cell>
          <cell r="J936" t="str">
            <v>מועד</v>
          </cell>
          <cell r="K936">
            <v>-32218</v>
          </cell>
          <cell r="L936">
            <v>46022</v>
          </cell>
          <cell r="M936">
            <v>18121</v>
          </cell>
          <cell r="N936" t="str">
            <v>לא מוקפא</v>
          </cell>
          <cell r="O936">
            <v>300000</v>
          </cell>
          <cell r="P936">
            <v>200000</v>
          </cell>
        </row>
        <row r="937">
          <cell r="B937">
            <v>1001905969</v>
          </cell>
          <cell r="C937" t="str">
            <v>תמיכה שוטפת באגודה</v>
          </cell>
          <cell r="D937">
            <v>580516722</v>
          </cell>
          <cell r="E937" t="str">
            <v>אולימפ - מועדון שחייה (ע"ר)</v>
          </cell>
          <cell r="F937">
            <v>0</v>
          </cell>
          <cell r="G937">
            <v>2025</v>
          </cell>
          <cell r="H937">
            <v>45866</v>
          </cell>
          <cell r="I937">
            <v>5361</v>
          </cell>
          <cell r="J937" t="str">
            <v>מועד</v>
          </cell>
          <cell r="K937">
            <v>-5361</v>
          </cell>
          <cell r="L937">
            <v>46022</v>
          </cell>
          <cell r="M937">
            <v>18121</v>
          </cell>
          <cell r="N937" t="str">
            <v>לא מוקפא</v>
          </cell>
          <cell r="O937">
            <v>1610000</v>
          </cell>
          <cell r="P937">
            <v>570000</v>
          </cell>
        </row>
        <row r="938">
          <cell r="B938">
            <v>1001906061</v>
          </cell>
          <cell r="C938" t="str">
            <v>תמיכה בעמותת אלאתיחאד נצרת (2003) ע"ר</v>
          </cell>
          <cell r="D938">
            <v>580417020</v>
          </cell>
          <cell r="E938" t="str">
            <v>עמותת אלאתיחאד נצרת 2003 (ע"ר)</v>
          </cell>
          <cell r="F938">
            <v>0</v>
          </cell>
          <cell r="G938">
            <v>2025</v>
          </cell>
          <cell r="H938">
            <v>45867</v>
          </cell>
          <cell r="I938">
            <v>30710</v>
          </cell>
          <cell r="J938" t="str">
            <v>מועד</v>
          </cell>
          <cell r="K938">
            <v>-30710</v>
          </cell>
          <cell r="L938">
            <v>46022</v>
          </cell>
          <cell r="M938">
            <v>18121</v>
          </cell>
          <cell r="N938" t="str">
            <v>לא מוקפא</v>
          </cell>
          <cell r="O938">
            <v>200000</v>
          </cell>
          <cell r="P938">
            <v>100000</v>
          </cell>
        </row>
        <row r="939">
          <cell r="B939">
            <v>1001906108</v>
          </cell>
          <cell r="C939" t="str">
            <v>שוטף אגודות 2025</v>
          </cell>
          <cell r="D939">
            <v>580455103</v>
          </cell>
          <cell r="E939" t="str">
            <v>מועדון ספורט חורף כפר סבא (ע"ר)</v>
          </cell>
          <cell r="F939">
            <v>0</v>
          </cell>
          <cell r="G939">
            <v>2025</v>
          </cell>
          <cell r="H939">
            <v>45866</v>
          </cell>
          <cell r="I939">
            <v>174895</v>
          </cell>
          <cell r="J939" t="str">
            <v>מועד</v>
          </cell>
          <cell r="K939">
            <v>-174895</v>
          </cell>
          <cell r="L939">
            <v>46022</v>
          </cell>
          <cell r="M939">
            <v>18121</v>
          </cell>
          <cell r="N939" t="str">
            <v>לא מוקפא</v>
          </cell>
          <cell r="O939">
            <v>2000000</v>
          </cell>
          <cell r="P939">
            <v>1000000</v>
          </cell>
        </row>
        <row r="940">
          <cell r="B940">
            <v>1001906109</v>
          </cell>
          <cell r="C940" t="str">
            <v>שוטף אגודות 2025</v>
          </cell>
          <cell r="D940">
            <v>580455129</v>
          </cell>
          <cell r="E940" t="str">
            <v>מועדון ספורט חורף קדימה- צורן (ע"ר)</v>
          </cell>
          <cell r="F940">
            <v>0</v>
          </cell>
          <cell r="G940">
            <v>2025</v>
          </cell>
          <cell r="H940">
            <v>45866</v>
          </cell>
          <cell r="I940">
            <v>61245</v>
          </cell>
          <cell r="J940" t="str">
            <v>מועד</v>
          </cell>
          <cell r="K940">
            <v>-61245</v>
          </cell>
          <cell r="L940">
            <v>46022</v>
          </cell>
          <cell r="M940">
            <v>18121</v>
          </cell>
          <cell r="N940" t="str">
            <v>לא מוקפא</v>
          </cell>
          <cell r="O940">
            <v>2000000</v>
          </cell>
          <cell r="P940">
            <v>1000000</v>
          </cell>
        </row>
        <row r="941">
          <cell r="B941">
            <v>1001906116</v>
          </cell>
          <cell r="C941" t="str">
            <v>שוטף אגודות ספורט</v>
          </cell>
          <cell r="D941">
            <v>580410694</v>
          </cell>
          <cell r="E941" t="str">
            <v>העמותה לקידום השחייה ברחובות (ע"ר)</v>
          </cell>
          <cell r="F941">
            <v>0</v>
          </cell>
          <cell r="G941">
            <v>2025</v>
          </cell>
          <cell r="H941">
            <v>45866</v>
          </cell>
          <cell r="I941">
            <v>27206</v>
          </cell>
          <cell r="J941" t="str">
            <v>מועד</v>
          </cell>
          <cell r="K941">
            <v>-27206</v>
          </cell>
          <cell r="L941">
            <v>46022</v>
          </cell>
          <cell r="M941">
            <v>18121</v>
          </cell>
          <cell r="N941" t="str">
            <v>לא מוקפא</v>
          </cell>
          <cell r="O941">
            <v>1000000</v>
          </cell>
          <cell r="P941">
            <v>500000</v>
          </cell>
        </row>
        <row r="942">
          <cell r="B942">
            <v>1001906118</v>
          </cell>
          <cell r="C942" t="str">
            <v>שוטף אגודות 2025</v>
          </cell>
          <cell r="D942">
            <v>580391845</v>
          </cell>
          <cell r="E942" t="str">
            <v>מועדון טניס הרצליה (ע"ר)</v>
          </cell>
          <cell r="F942">
            <v>0</v>
          </cell>
          <cell r="G942">
            <v>2025</v>
          </cell>
          <cell r="H942">
            <v>45866</v>
          </cell>
          <cell r="I942">
            <v>28285</v>
          </cell>
          <cell r="J942" t="str">
            <v>מועד</v>
          </cell>
          <cell r="K942">
            <v>-28285</v>
          </cell>
          <cell r="L942">
            <v>46022</v>
          </cell>
          <cell r="M942">
            <v>18121</v>
          </cell>
          <cell r="N942" t="str">
            <v>לא מוקפא</v>
          </cell>
          <cell r="O942">
            <v>2000000</v>
          </cell>
          <cell r="P942">
            <v>1000000</v>
          </cell>
        </row>
        <row r="943">
          <cell r="B943">
            <v>1001906130</v>
          </cell>
          <cell r="C943" t="str">
            <v>שוטף אגודות 2025</v>
          </cell>
          <cell r="D943">
            <v>580442309</v>
          </cell>
          <cell r="E943" t="str">
            <v>עמותה לקידום ילדים לאליפויות בספורט</v>
          </cell>
          <cell r="F943">
            <v>0</v>
          </cell>
          <cell r="G943">
            <v>2025</v>
          </cell>
          <cell r="H943">
            <v>45866</v>
          </cell>
          <cell r="I943">
            <v>16715</v>
          </cell>
          <cell r="J943" t="str">
            <v>מועד</v>
          </cell>
          <cell r="K943">
            <v>-16715</v>
          </cell>
          <cell r="L943">
            <v>46022</v>
          </cell>
          <cell r="M943">
            <v>18121</v>
          </cell>
          <cell r="N943" t="str">
            <v>לא מוקפא</v>
          </cell>
          <cell r="O943">
            <v>1000000</v>
          </cell>
          <cell r="P943">
            <v>500000</v>
          </cell>
        </row>
        <row r="944">
          <cell r="B944">
            <v>1001906131</v>
          </cell>
          <cell r="C944" t="str">
            <v>תמיכה לפעילות שוטפת</v>
          </cell>
          <cell r="D944">
            <v>580671592</v>
          </cell>
          <cell r="E944" t="str">
            <v>דרוזבול העמותה לקידום הספורטאים הדר</v>
          </cell>
          <cell r="F944">
            <v>0</v>
          </cell>
          <cell r="G944">
            <v>2025</v>
          </cell>
          <cell r="H944">
            <v>45866</v>
          </cell>
          <cell r="I944">
            <v>140000</v>
          </cell>
          <cell r="J944" t="str">
            <v>מועד</v>
          </cell>
          <cell r="K944">
            <v>-140000</v>
          </cell>
          <cell r="L944">
            <v>46022</v>
          </cell>
          <cell r="M944">
            <v>18121</v>
          </cell>
          <cell r="N944" t="str">
            <v>לא מוקפא</v>
          </cell>
          <cell r="O944">
            <v>725000</v>
          </cell>
          <cell r="P944">
            <v>500000</v>
          </cell>
        </row>
        <row r="945">
          <cell r="B945">
            <v>1001906133</v>
          </cell>
          <cell r="C945" t="str">
            <v>שוטף אגודות 2025</v>
          </cell>
          <cell r="D945">
            <v>580379261</v>
          </cell>
          <cell r="E945" t="str">
            <v>מועדון טניס שולחן מכבי בני הרצליה (</v>
          </cell>
          <cell r="F945">
            <v>0</v>
          </cell>
          <cell r="G945">
            <v>2025</v>
          </cell>
          <cell r="H945">
            <v>45866</v>
          </cell>
          <cell r="I945">
            <v>25211</v>
          </cell>
          <cell r="J945" t="str">
            <v>מועד</v>
          </cell>
          <cell r="K945">
            <v>-25211</v>
          </cell>
          <cell r="L945">
            <v>46022</v>
          </cell>
          <cell r="M945">
            <v>18121</v>
          </cell>
          <cell r="N945" t="str">
            <v>לא מוקפא</v>
          </cell>
          <cell r="O945">
            <v>2000000</v>
          </cell>
          <cell r="P945">
            <v>1000000</v>
          </cell>
        </row>
        <row r="946">
          <cell r="B946">
            <v>1001906138</v>
          </cell>
          <cell r="C946" t="str">
            <v>תמיכה שוטפת 2025</v>
          </cell>
          <cell r="D946">
            <v>510623754</v>
          </cell>
          <cell r="E946" t="str">
            <v>מרכז תרבות בערד עש סמואל רובין בע"מ</v>
          </cell>
          <cell r="F946">
            <v>0</v>
          </cell>
          <cell r="G946">
            <v>2025</v>
          </cell>
          <cell r="H946">
            <v>45866</v>
          </cell>
          <cell r="I946">
            <v>66222</v>
          </cell>
          <cell r="J946" t="str">
            <v>מועד</v>
          </cell>
          <cell r="K946">
            <v>-66222</v>
          </cell>
          <cell r="L946">
            <v>46022</v>
          </cell>
          <cell r="M946">
            <v>18121</v>
          </cell>
          <cell r="N946" t="str">
            <v>לא מוקפא</v>
          </cell>
          <cell r="O946">
            <v>2500000</v>
          </cell>
          <cell r="P946">
            <v>1000000</v>
          </cell>
        </row>
        <row r="947">
          <cell r="B947">
            <v>1001906152</v>
          </cell>
          <cell r="C947" t="str">
            <v>שוטף אגודות 2025</v>
          </cell>
          <cell r="D947">
            <v>580373215</v>
          </cell>
          <cell r="E947" t="str">
            <v>המרכז להתעמלות אומנותית בת-ים (ע"ר)</v>
          </cell>
          <cell r="F947">
            <v>0</v>
          </cell>
          <cell r="G947">
            <v>2025</v>
          </cell>
          <cell r="H947">
            <v>45866</v>
          </cell>
          <cell r="I947">
            <v>12139</v>
          </cell>
          <cell r="J947" t="str">
            <v>מועד</v>
          </cell>
          <cell r="K947">
            <v>-12139</v>
          </cell>
          <cell r="L947">
            <v>46022</v>
          </cell>
          <cell r="M947">
            <v>18121</v>
          </cell>
          <cell r="N947" t="str">
            <v>לא מוקפא</v>
          </cell>
          <cell r="O947">
            <v>1000000</v>
          </cell>
          <cell r="P947">
            <v>500000</v>
          </cell>
        </row>
        <row r="948">
          <cell r="B948">
            <v>1001906153</v>
          </cell>
          <cell r="C948" t="str">
            <v>שוטף אגודות 2025</v>
          </cell>
          <cell r="D948">
            <v>580375103</v>
          </cell>
          <cell r="E948" t="str">
            <v>מועדון מכבי ראשון לציון לבדמינטון ו</v>
          </cell>
          <cell r="F948">
            <v>0</v>
          </cell>
          <cell r="G948">
            <v>2025</v>
          </cell>
          <cell r="H948">
            <v>45900</v>
          </cell>
          <cell r="I948">
            <v>132533</v>
          </cell>
          <cell r="J948" t="str">
            <v>מועד</v>
          </cell>
          <cell r="K948">
            <v>-132533</v>
          </cell>
          <cell r="L948">
            <v>46022</v>
          </cell>
          <cell r="M948">
            <v>18121</v>
          </cell>
          <cell r="N948" t="str">
            <v>לא מוקפא</v>
          </cell>
          <cell r="O948">
            <v>2000000</v>
          </cell>
          <cell r="P948">
            <v>1000000</v>
          </cell>
        </row>
        <row r="949">
          <cell r="B949">
            <v>1001906155</v>
          </cell>
          <cell r="C949" t="str">
            <v>פעילות שוטפת 2025</v>
          </cell>
          <cell r="D949">
            <v>580675502</v>
          </cell>
          <cell r="E949" t="str">
            <v>מרכז למצויינות בשחמט (ע"ר)</v>
          </cell>
          <cell r="F949">
            <v>0</v>
          </cell>
          <cell r="G949">
            <v>2025</v>
          </cell>
          <cell r="H949">
            <v>45866</v>
          </cell>
          <cell r="I949">
            <v>15786</v>
          </cell>
          <cell r="J949" t="str">
            <v>מועד</v>
          </cell>
          <cell r="K949">
            <v>-15786</v>
          </cell>
          <cell r="L949">
            <v>46022</v>
          </cell>
          <cell r="M949">
            <v>18121</v>
          </cell>
          <cell r="N949" t="str">
            <v>לא מוקפא</v>
          </cell>
          <cell r="O949">
            <v>147000</v>
          </cell>
          <cell r="P949">
            <v>50000</v>
          </cell>
        </row>
        <row r="950">
          <cell r="B950">
            <v>1001906156</v>
          </cell>
          <cell r="C950" t="str">
            <v>שוטף אגודת 2025</v>
          </cell>
          <cell r="D950">
            <v>580226504</v>
          </cell>
          <cell r="E950" t="str">
            <v>עמותת הפועל נוה שאנן כדור עף (ע"ר)</v>
          </cell>
          <cell r="F950">
            <v>0</v>
          </cell>
          <cell r="G950">
            <v>2025</v>
          </cell>
          <cell r="H950">
            <v>45867</v>
          </cell>
          <cell r="I950">
            <v>50883</v>
          </cell>
          <cell r="J950" t="str">
            <v>מועד</v>
          </cell>
          <cell r="K950">
            <v>-50883</v>
          </cell>
          <cell r="L950">
            <v>46022</v>
          </cell>
          <cell r="M950">
            <v>18121</v>
          </cell>
          <cell r="N950" t="str">
            <v>לא מוקפא</v>
          </cell>
          <cell r="O950">
            <v>2000000</v>
          </cell>
          <cell r="P950">
            <v>1000000</v>
          </cell>
        </row>
        <row r="951">
          <cell r="B951">
            <v>1001906183</v>
          </cell>
          <cell r="C951" t="str">
            <v>פעילות שוטפת 2025</v>
          </cell>
          <cell r="D951">
            <v>580205052</v>
          </cell>
          <cell r="E951" t="str">
            <v>בית הספר לספורט השגי כרמיאל (ע"ר)</v>
          </cell>
          <cell r="F951">
            <v>0</v>
          </cell>
          <cell r="G951">
            <v>2025</v>
          </cell>
          <cell r="H951">
            <v>45866</v>
          </cell>
          <cell r="I951">
            <v>36379</v>
          </cell>
          <cell r="J951" t="str">
            <v>מועד</v>
          </cell>
          <cell r="K951">
            <v>-36379</v>
          </cell>
          <cell r="L951">
            <v>46022</v>
          </cell>
          <cell r="M951">
            <v>18121</v>
          </cell>
          <cell r="N951" t="str">
            <v>לא מוקפא</v>
          </cell>
          <cell r="O951">
            <v>365000</v>
          </cell>
          <cell r="P951">
            <v>150000</v>
          </cell>
        </row>
        <row r="952">
          <cell r="B952">
            <v>1001906185</v>
          </cell>
          <cell r="C952" t="str">
            <v>פעילות שוטפת 2025</v>
          </cell>
          <cell r="D952">
            <v>580632107</v>
          </cell>
          <cell r="E952" t="str">
            <v>העמותה להתעמלות אומנותית אשקלון (ע"</v>
          </cell>
          <cell r="F952">
            <v>0</v>
          </cell>
          <cell r="G952">
            <v>2025</v>
          </cell>
          <cell r="H952">
            <v>45866</v>
          </cell>
          <cell r="I952">
            <v>11097</v>
          </cell>
          <cell r="J952" t="str">
            <v>מועד</v>
          </cell>
          <cell r="K952">
            <v>-11097</v>
          </cell>
          <cell r="L952">
            <v>46022</v>
          </cell>
          <cell r="M952">
            <v>18121</v>
          </cell>
          <cell r="N952" t="str">
            <v>לא מוקפא</v>
          </cell>
          <cell r="O952">
            <v>50000</v>
          </cell>
          <cell r="P952">
            <v>50000</v>
          </cell>
        </row>
        <row r="953">
          <cell r="B953">
            <v>1001906188</v>
          </cell>
          <cell r="C953" t="str">
            <v>קול קורא פעילות שוטפת 2025</v>
          </cell>
          <cell r="D953">
            <v>580626687</v>
          </cell>
          <cell r="E953" t="str">
            <v>העמותה לקידום תחום הספורט בכפר יונה</v>
          </cell>
          <cell r="F953">
            <v>0</v>
          </cell>
          <cell r="G953">
            <v>2025</v>
          </cell>
          <cell r="H953">
            <v>45866</v>
          </cell>
          <cell r="I953">
            <v>167063</v>
          </cell>
          <cell r="J953" t="str">
            <v>מועד</v>
          </cell>
          <cell r="K953">
            <v>-167063</v>
          </cell>
          <cell r="L953">
            <v>46022</v>
          </cell>
          <cell r="M953">
            <v>18121</v>
          </cell>
          <cell r="N953" t="str">
            <v>לא מוקפא</v>
          </cell>
          <cell r="O953">
            <v>925000</v>
          </cell>
          <cell r="P953">
            <v>500000</v>
          </cell>
        </row>
        <row r="954">
          <cell r="B954">
            <v>1001906206</v>
          </cell>
          <cell r="C954" t="str">
            <v>פעילות שוטפת 2025</v>
          </cell>
          <cell r="D954">
            <v>580592475</v>
          </cell>
          <cell r="E954" t="str">
            <v>עמותת ספורט בקהילה דיר אל אסד (ע"ר)</v>
          </cell>
          <cell r="F954">
            <v>0</v>
          </cell>
          <cell r="G954">
            <v>2025</v>
          </cell>
          <cell r="H954">
            <v>45799</v>
          </cell>
          <cell r="I954">
            <v>70438</v>
          </cell>
          <cell r="J954" t="str">
            <v>מועד</v>
          </cell>
          <cell r="K954">
            <v>-70438</v>
          </cell>
          <cell r="L954">
            <v>46022</v>
          </cell>
          <cell r="M954">
            <v>18121</v>
          </cell>
          <cell r="N954" t="str">
            <v>לא מוקפא</v>
          </cell>
          <cell r="O954">
            <v>600000</v>
          </cell>
          <cell r="P954">
            <v>350000</v>
          </cell>
        </row>
        <row r="955">
          <cell r="B955">
            <v>1001906218</v>
          </cell>
          <cell r="C955" t="str">
            <v>פעילות שוטפת 2025</v>
          </cell>
          <cell r="D955">
            <v>580498251</v>
          </cell>
          <cell r="E955" t="str">
            <v>הפועל בנות זיכרון יעקב (ע"ר)</v>
          </cell>
          <cell r="F955">
            <v>0</v>
          </cell>
          <cell r="G955">
            <v>2025</v>
          </cell>
          <cell r="H955">
            <v>45866</v>
          </cell>
          <cell r="I955">
            <v>39352</v>
          </cell>
          <cell r="J955" t="str">
            <v>מועד</v>
          </cell>
          <cell r="K955">
            <v>-39352</v>
          </cell>
          <cell r="L955">
            <v>46022</v>
          </cell>
          <cell r="M955">
            <v>18121</v>
          </cell>
          <cell r="N955" t="str">
            <v>לא מוקפא</v>
          </cell>
          <cell r="O955">
            <v>200000</v>
          </cell>
          <cell r="P955">
            <v>120000</v>
          </cell>
        </row>
        <row r="956">
          <cell r="B956">
            <v>1001906226</v>
          </cell>
          <cell r="C956" t="str">
            <v>פעילות שוטפת אילסלאם לדו קיום 2025</v>
          </cell>
          <cell r="D956">
            <v>580549483</v>
          </cell>
          <cell r="E956" t="str">
            <v>עמותת אילסלאם לקידום הספורט והדו קי</v>
          </cell>
          <cell r="F956">
            <v>0</v>
          </cell>
          <cell r="G956">
            <v>2025</v>
          </cell>
          <cell r="H956">
            <v>45867</v>
          </cell>
          <cell r="I956">
            <v>15355</v>
          </cell>
          <cell r="J956" t="str">
            <v>מועד</v>
          </cell>
          <cell r="K956">
            <v>-15355</v>
          </cell>
          <cell r="L956">
            <v>46022</v>
          </cell>
          <cell r="M956">
            <v>18121</v>
          </cell>
          <cell r="N956" t="str">
            <v>לא מוקפא</v>
          </cell>
          <cell r="O956">
            <v>300000</v>
          </cell>
          <cell r="P956">
            <v>200000</v>
          </cell>
        </row>
        <row r="957">
          <cell r="B957">
            <v>1001906248</v>
          </cell>
          <cell r="C957" t="str">
            <v>,תמיכה בטניס שולחן בנתניה</v>
          </cell>
          <cell r="D957">
            <v>580480226</v>
          </cell>
          <cell r="E957" t="str">
            <v>עמותת טניס שולחן 2007 נתניה (ע"ר)</v>
          </cell>
          <cell r="F957">
            <v>0</v>
          </cell>
          <cell r="G957">
            <v>2025</v>
          </cell>
          <cell r="H957" t="str">
            <v/>
          </cell>
          <cell r="I957">
            <v>0</v>
          </cell>
          <cell r="J957" t="str">
            <v>מועד</v>
          </cell>
          <cell r="K957">
            <v>0</v>
          </cell>
          <cell r="L957">
            <v>46022</v>
          </cell>
          <cell r="M957">
            <v>18121</v>
          </cell>
          <cell r="N957" t="str">
            <v>לא מוקפא</v>
          </cell>
          <cell r="O957">
            <v>690000</v>
          </cell>
          <cell r="P957">
            <v>40000</v>
          </cell>
        </row>
        <row r="958">
          <cell r="B958">
            <v>1001906251</v>
          </cell>
          <cell r="C958" t="str">
            <v>שוטף אגודות 2025</v>
          </cell>
          <cell r="D958">
            <v>580320141</v>
          </cell>
          <cell r="E958" t="str">
            <v>ירושלים רבתי שחיה - עמותה (ע"ר)</v>
          </cell>
          <cell r="F958">
            <v>0</v>
          </cell>
          <cell r="G958">
            <v>2025</v>
          </cell>
          <cell r="H958">
            <v>45866</v>
          </cell>
          <cell r="I958">
            <v>27300</v>
          </cell>
          <cell r="J958" t="str">
            <v>מועד</v>
          </cell>
          <cell r="K958">
            <v>-27300</v>
          </cell>
          <cell r="L958">
            <v>46022</v>
          </cell>
          <cell r="M958">
            <v>18121</v>
          </cell>
          <cell r="N958" t="str">
            <v>לא מוקפא</v>
          </cell>
          <cell r="O958">
            <v>1000000</v>
          </cell>
          <cell r="P958">
            <v>500000</v>
          </cell>
        </row>
        <row r="959">
          <cell r="B959">
            <v>1001906261</v>
          </cell>
          <cell r="C959" t="str">
            <v>2025 תמיכה שוטף</v>
          </cell>
          <cell r="D959">
            <v>580597862</v>
          </cell>
          <cell r="E959" t="str">
            <v>כרמל מרכזי טניס שולחן - חיפה (ע"ר)</v>
          </cell>
          <cell r="F959">
            <v>0</v>
          </cell>
          <cell r="G959">
            <v>2025</v>
          </cell>
          <cell r="H959">
            <v>45866</v>
          </cell>
          <cell r="I959">
            <v>31878</v>
          </cell>
          <cell r="J959" t="str">
            <v>מועד</v>
          </cell>
          <cell r="K959">
            <v>-31878</v>
          </cell>
          <cell r="L959">
            <v>46022</v>
          </cell>
          <cell r="M959">
            <v>18121</v>
          </cell>
          <cell r="N959" t="str">
            <v>לא מוקפא</v>
          </cell>
          <cell r="O959">
            <v>800000</v>
          </cell>
          <cell r="P959">
            <v>200000</v>
          </cell>
        </row>
        <row r="960">
          <cell r="B960">
            <v>1001906271</v>
          </cell>
          <cell r="C960" t="str">
            <v>פעילות שוטפת טיפוס צוקים 2025</v>
          </cell>
          <cell r="D960">
            <v>580164499</v>
          </cell>
          <cell r="E960" t="str">
            <v>מבנה טיפוס צוקים לזכרו של שגיא בלאו</v>
          </cell>
          <cell r="F960">
            <v>0</v>
          </cell>
          <cell r="G960">
            <v>2025</v>
          </cell>
          <cell r="H960">
            <v>45866</v>
          </cell>
          <cell r="I960">
            <v>17566</v>
          </cell>
          <cell r="J960" t="str">
            <v>מועד</v>
          </cell>
          <cell r="K960">
            <v>-17566</v>
          </cell>
          <cell r="L960">
            <v>46022</v>
          </cell>
          <cell r="M960">
            <v>18121</v>
          </cell>
          <cell r="N960" t="str">
            <v>לא מוקפא</v>
          </cell>
          <cell r="O960">
            <v>300000</v>
          </cell>
          <cell r="P960">
            <v>200000</v>
          </cell>
        </row>
        <row r="961">
          <cell r="B961">
            <v>1001906302</v>
          </cell>
          <cell r="C961" t="str">
            <v>תקציב שוטף 2025 נשים כדורסל מג'ד אל כרום</v>
          </cell>
          <cell r="D961">
            <v>580507341</v>
          </cell>
          <cell r="E961" t="str">
            <v>עמותת אלנסיג' לספורט מג'ד אל כרום (</v>
          </cell>
          <cell r="F961">
            <v>0</v>
          </cell>
          <cell r="G961">
            <v>2025</v>
          </cell>
          <cell r="H961">
            <v>45867</v>
          </cell>
          <cell r="I961">
            <v>164490</v>
          </cell>
          <cell r="J961" t="str">
            <v>מועד</v>
          </cell>
          <cell r="K961">
            <v>-164490</v>
          </cell>
          <cell r="L961">
            <v>46022</v>
          </cell>
          <cell r="M961">
            <v>18121</v>
          </cell>
          <cell r="N961" t="str">
            <v>לא מוקפא</v>
          </cell>
          <cell r="O961">
            <v>500000</v>
          </cell>
          <cell r="P961">
            <v>450000</v>
          </cell>
        </row>
        <row r="962">
          <cell r="B962">
            <v>1001906330</v>
          </cell>
          <cell r="C962" t="str">
            <v>תמיכה שוטפת 2025</v>
          </cell>
          <cell r="D962">
            <v>580353670</v>
          </cell>
          <cell r="E962" t="str">
            <v>מועדון הכדורסל הפועל טבריה 2000 (ע"</v>
          </cell>
          <cell r="F962">
            <v>0</v>
          </cell>
          <cell r="G962">
            <v>2025</v>
          </cell>
          <cell r="H962">
            <v>45866</v>
          </cell>
          <cell r="I962">
            <v>50911</v>
          </cell>
          <cell r="J962" t="str">
            <v>מועד</v>
          </cell>
          <cell r="K962">
            <v>-50911</v>
          </cell>
          <cell r="L962">
            <v>46022</v>
          </cell>
          <cell r="M962">
            <v>18121</v>
          </cell>
          <cell r="N962" t="str">
            <v>לא מוקפא</v>
          </cell>
          <cell r="O962">
            <v>500000</v>
          </cell>
          <cell r="P962">
            <v>300000</v>
          </cell>
        </row>
        <row r="963">
          <cell r="B963">
            <v>1001906337</v>
          </cell>
          <cell r="C963" t="str">
            <v>פעילות שוטפת 2025</v>
          </cell>
          <cell r="D963">
            <v>580431955</v>
          </cell>
          <cell r="E963" t="str">
            <v>עמותה לקידום מועדון הספורט דימונה ו</v>
          </cell>
          <cell r="F963">
            <v>0</v>
          </cell>
          <cell r="G963">
            <v>2025</v>
          </cell>
          <cell r="H963">
            <v>45900</v>
          </cell>
          <cell r="I963">
            <v>110898</v>
          </cell>
          <cell r="J963" t="str">
            <v>מועד</v>
          </cell>
          <cell r="K963">
            <v>-110898</v>
          </cell>
          <cell r="L963">
            <v>46022</v>
          </cell>
          <cell r="M963">
            <v>18121</v>
          </cell>
          <cell r="N963" t="str">
            <v>לא מוקפא</v>
          </cell>
          <cell r="O963">
            <v>4440000</v>
          </cell>
          <cell r="P963">
            <v>400000</v>
          </cell>
        </row>
        <row r="964">
          <cell r="B964">
            <v>1001906338</v>
          </cell>
          <cell r="C964" t="str">
            <v>פעילות שוטפת בסניף אריאל</v>
          </cell>
          <cell r="D964">
            <v>580096121</v>
          </cell>
          <cell r="E964" t="str">
            <v>התאגדות לתרבות גופנית הפועל - סניף</v>
          </cell>
          <cell r="F964">
            <v>0</v>
          </cell>
          <cell r="G964">
            <v>2025</v>
          </cell>
          <cell r="H964">
            <v>45866</v>
          </cell>
          <cell r="I964">
            <v>14265</v>
          </cell>
          <cell r="J964" t="str">
            <v>מועד</v>
          </cell>
          <cell r="K964">
            <v>-14265</v>
          </cell>
          <cell r="L964">
            <v>46022</v>
          </cell>
          <cell r="M964">
            <v>18121</v>
          </cell>
          <cell r="N964" t="str">
            <v>לא מוקפא</v>
          </cell>
          <cell r="O964">
            <v>600000</v>
          </cell>
          <cell r="P964">
            <v>45000</v>
          </cell>
        </row>
        <row r="965">
          <cell r="B965">
            <v>1001906360</v>
          </cell>
          <cell r="C965" t="str">
            <v>תמיכה שוטפת בפעילות המועדון</v>
          </cell>
          <cell r="D965">
            <v>580350759</v>
          </cell>
          <cell r="E965" t="str">
            <v>הפועל יפיע - כדורסל (ע"ר)</v>
          </cell>
          <cell r="F965">
            <v>0</v>
          </cell>
          <cell r="G965">
            <v>2025</v>
          </cell>
          <cell r="H965">
            <v>45866</v>
          </cell>
          <cell r="I965">
            <v>183772</v>
          </cell>
          <cell r="J965" t="str">
            <v>מועד</v>
          </cell>
          <cell r="K965">
            <v>-183772</v>
          </cell>
          <cell r="L965">
            <v>46022</v>
          </cell>
          <cell r="M965">
            <v>18121</v>
          </cell>
          <cell r="N965" t="str">
            <v>לא מוקפא</v>
          </cell>
          <cell r="O965">
            <v>1000000</v>
          </cell>
          <cell r="P965">
            <v>1000000</v>
          </cell>
        </row>
        <row r="966">
          <cell r="B966">
            <v>1001906376</v>
          </cell>
          <cell r="C966" t="str">
            <v>פעילות שוטפת בית"ר נהריה 2025</v>
          </cell>
          <cell r="D966">
            <v>580479749</v>
          </cell>
          <cell r="E966" t="str">
            <v>מועדון ספורט כדורגל בית"ר נהריה (ע"</v>
          </cell>
          <cell r="F966">
            <v>0</v>
          </cell>
          <cell r="G966">
            <v>2025</v>
          </cell>
          <cell r="H966" t="str">
            <v/>
          </cell>
          <cell r="I966">
            <v>0</v>
          </cell>
          <cell r="J966" t="str">
            <v>מועד</v>
          </cell>
          <cell r="K966">
            <v>0</v>
          </cell>
          <cell r="L966">
            <v>46022</v>
          </cell>
          <cell r="M966">
            <v>18121</v>
          </cell>
          <cell r="N966" t="str">
            <v>לא מוקפא</v>
          </cell>
          <cell r="O966">
            <v>200000</v>
          </cell>
          <cell r="P966">
            <v>100000</v>
          </cell>
        </row>
        <row r="967">
          <cell r="B967">
            <v>1001906403</v>
          </cell>
          <cell r="C967" t="str">
            <v>תמיכה שוטפת לאגודה</v>
          </cell>
          <cell r="D967">
            <v>516434024</v>
          </cell>
          <cell r="E967" t="str">
            <v>מועדון כדורגל אזורי מיתר בע"מ (חל"צ</v>
          </cell>
          <cell r="F967">
            <v>0</v>
          </cell>
          <cell r="G967">
            <v>2025</v>
          </cell>
          <cell r="H967">
            <v>45866</v>
          </cell>
          <cell r="I967">
            <v>65152</v>
          </cell>
          <cell r="J967" t="str">
            <v>מועד</v>
          </cell>
          <cell r="K967">
            <v>-65152</v>
          </cell>
          <cell r="L967">
            <v>46022</v>
          </cell>
          <cell r="M967">
            <v>18121</v>
          </cell>
          <cell r="N967" t="str">
            <v>לא מוקפא</v>
          </cell>
          <cell r="O967">
            <v>1700000</v>
          </cell>
          <cell r="P967">
            <v>300000</v>
          </cell>
        </row>
        <row r="968">
          <cell r="B968">
            <v>1001906451</v>
          </cell>
          <cell r="C968" t="str">
            <v>פעילות שוטפת נוה שאנן חיפה 2025</v>
          </cell>
          <cell r="D968">
            <v>580301794</v>
          </cell>
          <cell r="E968" t="str">
            <v>מכבי נוה שאנן חיפה (ע"ר)</v>
          </cell>
          <cell r="F968">
            <v>0</v>
          </cell>
          <cell r="G968">
            <v>2025</v>
          </cell>
          <cell r="H968">
            <v>45866</v>
          </cell>
          <cell r="I968">
            <v>81041</v>
          </cell>
          <cell r="J968" t="str">
            <v>מועד</v>
          </cell>
          <cell r="K968">
            <v>-81041</v>
          </cell>
          <cell r="L968">
            <v>46022</v>
          </cell>
          <cell r="M968">
            <v>18121</v>
          </cell>
          <cell r="N968" t="str">
            <v>לא מוקפא</v>
          </cell>
          <cell r="O968">
            <v>500000</v>
          </cell>
          <cell r="P968">
            <v>300000</v>
          </cell>
        </row>
        <row r="969">
          <cell r="B969">
            <v>1001906494</v>
          </cell>
          <cell r="C969" t="str">
            <v>תמיכה שוטפת לאגודה</v>
          </cell>
          <cell r="D969">
            <v>580417715</v>
          </cell>
          <cell r="E969" t="str">
            <v>הפועל מעגן מיכאל / שדות ים ספורט (ע</v>
          </cell>
          <cell r="F969">
            <v>0</v>
          </cell>
          <cell r="G969">
            <v>2025</v>
          </cell>
          <cell r="H969">
            <v>45866</v>
          </cell>
          <cell r="I969">
            <v>139223</v>
          </cell>
          <cell r="J969" t="str">
            <v>מועד</v>
          </cell>
          <cell r="K969">
            <v>-139223</v>
          </cell>
          <cell r="L969">
            <v>46022</v>
          </cell>
          <cell r="M969">
            <v>18121</v>
          </cell>
          <cell r="N969" t="str">
            <v>לא מוקפא</v>
          </cell>
          <cell r="O969">
            <v>1000000</v>
          </cell>
          <cell r="P969">
            <v>460000</v>
          </cell>
        </row>
        <row r="970">
          <cell r="B970">
            <v>1001906514</v>
          </cell>
          <cell r="C970" t="str">
            <v>תמיכה שוטפת 2025</v>
          </cell>
          <cell r="D970">
            <v>580722684</v>
          </cell>
          <cell r="E970" t="str">
            <v>אני ספורטאי ברינה ע"ר (ע"ר)</v>
          </cell>
          <cell r="F970">
            <v>0</v>
          </cell>
          <cell r="G970">
            <v>2025</v>
          </cell>
          <cell r="H970">
            <v>45866</v>
          </cell>
          <cell r="I970">
            <v>21913</v>
          </cell>
          <cell r="J970" t="str">
            <v>מועד</v>
          </cell>
          <cell r="K970">
            <v>-21913</v>
          </cell>
          <cell r="L970">
            <v>46022</v>
          </cell>
          <cell r="M970">
            <v>18121</v>
          </cell>
          <cell r="N970" t="str">
            <v>לא מוקפא</v>
          </cell>
          <cell r="O970">
            <v>250000</v>
          </cell>
          <cell r="P970">
            <v>150000</v>
          </cell>
        </row>
        <row r="971">
          <cell r="B971">
            <v>1001906523</v>
          </cell>
          <cell r="C971" t="str">
            <v>תמיכה שוטפת במרכז קהילתי אפרת לשנת 2025</v>
          </cell>
          <cell r="D971">
            <v>580239275</v>
          </cell>
          <cell r="E971" t="str">
            <v>מרכז קהילתי אפרת (ע"ר)</v>
          </cell>
          <cell r="F971">
            <v>0</v>
          </cell>
          <cell r="G971">
            <v>2025</v>
          </cell>
          <cell r="H971">
            <v>45866</v>
          </cell>
          <cell r="I971">
            <v>87447</v>
          </cell>
          <cell r="J971" t="str">
            <v>מועד</v>
          </cell>
          <cell r="K971">
            <v>-87447</v>
          </cell>
          <cell r="L971">
            <v>46022</v>
          </cell>
          <cell r="M971">
            <v>18121</v>
          </cell>
          <cell r="N971" t="str">
            <v>לא מוקפא</v>
          </cell>
          <cell r="O971">
            <v>750000</v>
          </cell>
          <cell r="P971">
            <v>250000</v>
          </cell>
        </row>
        <row r="972">
          <cell r="B972">
            <v>1001906525</v>
          </cell>
          <cell r="C972" t="str">
            <v>שוטף - אגודת ספורט מגידו</v>
          </cell>
          <cell r="D972">
            <v>580364875</v>
          </cell>
          <cell r="E972" t="str">
            <v>עמותה עירונית לקידום הספורט באזור מ</v>
          </cell>
          <cell r="F972">
            <v>0</v>
          </cell>
          <cell r="G972">
            <v>2025</v>
          </cell>
          <cell r="H972">
            <v>45866</v>
          </cell>
          <cell r="I972">
            <v>67833</v>
          </cell>
          <cell r="J972" t="str">
            <v>מועד</v>
          </cell>
          <cell r="K972">
            <v>-67833</v>
          </cell>
          <cell r="L972">
            <v>46022</v>
          </cell>
          <cell r="M972">
            <v>18121</v>
          </cell>
          <cell r="N972" t="str">
            <v>לא מוקפא</v>
          </cell>
          <cell r="O972">
            <v>600000</v>
          </cell>
          <cell r="P972">
            <v>300000</v>
          </cell>
        </row>
        <row r="973">
          <cell r="B973">
            <v>1001906527</v>
          </cell>
          <cell r="C973" t="str">
            <v>פעילות שוטפת 2025</v>
          </cell>
          <cell r="D973">
            <v>580049534</v>
          </cell>
          <cell r="E973" t="str">
            <v>האגודה לקידום הספורט באזור שער הנגב</v>
          </cell>
          <cell r="F973">
            <v>0</v>
          </cell>
          <cell r="G973">
            <v>2025</v>
          </cell>
          <cell r="H973">
            <v>45900</v>
          </cell>
          <cell r="I973">
            <v>138154</v>
          </cell>
          <cell r="J973" t="str">
            <v>מועד</v>
          </cell>
          <cell r="K973">
            <v>-138154</v>
          </cell>
          <cell r="L973">
            <v>46022</v>
          </cell>
          <cell r="M973">
            <v>18121</v>
          </cell>
          <cell r="N973" t="str">
            <v>לא מוקפא</v>
          </cell>
          <cell r="O973">
            <v>700000</v>
          </cell>
          <cell r="P973">
            <v>500000</v>
          </cell>
        </row>
        <row r="974">
          <cell r="B974">
            <v>1001906539</v>
          </cell>
          <cell r="C974" t="str">
            <v>תמיכה שוטפת מועדון ספורט הפועל מנשה 2025</v>
          </cell>
          <cell r="D974">
            <v>580357358</v>
          </cell>
          <cell r="E974" t="str">
            <v>מועדון ספורט הפועל מנשה (ע''ר)</v>
          </cell>
          <cell r="F974">
            <v>0</v>
          </cell>
          <cell r="G974">
            <v>2025</v>
          </cell>
          <cell r="H974">
            <v>45866</v>
          </cell>
          <cell r="I974">
            <v>528525</v>
          </cell>
          <cell r="J974" t="str">
            <v>מועד</v>
          </cell>
          <cell r="K974">
            <v>-528525</v>
          </cell>
          <cell r="L974">
            <v>46022</v>
          </cell>
          <cell r="M974">
            <v>18121</v>
          </cell>
          <cell r="N974" t="str">
            <v>לא מוקפא</v>
          </cell>
          <cell r="O974">
            <v>4547000</v>
          </cell>
          <cell r="P974">
            <v>4092300</v>
          </cell>
        </row>
        <row r="975">
          <cell r="B975">
            <v>1001906574</v>
          </cell>
          <cell r="C975" t="str">
            <v>תמיכה בטניסאים תחרותיים</v>
          </cell>
          <cell r="D975">
            <v>580270544</v>
          </cell>
          <cell r="E975" t="str">
            <v>עמותה לקידום הטניס בבת-ים (ע"ר)</v>
          </cell>
          <cell r="F975">
            <v>0</v>
          </cell>
          <cell r="G975">
            <v>2025</v>
          </cell>
          <cell r="H975">
            <v>45866</v>
          </cell>
          <cell r="I975">
            <v>8717</v>
          </cell>
          <cell r="J975" t="str">
            <v>מועד</v>
          </cell>
          <cell r="K975">
            <v>-8717</v>
          </cell>
          <cell r="L975">
            <v>46022</v>
          </cell>
          <cell r="M975">
            <v>18121</v>
          </cell>
          <cell r="N975" t="str">
            <v>לא מוקפא</v>
          </cell>
          <cell r="O975">
            <v>1200000</v>
          </cell>
          <cell r="P975">
            <v>200000</v>
          </cell>
        </row>
        <row r="976">
          <cell r="B976">
            <v>1001906585</v>
          </cell>
          <cell r="C976" t="str">
            <v>תמיכה שוטפת לאגודה</v>
          </cell>
          <cell r="D976">
            <v>580382406</v>
          </cell>
          <cell r="E976" t="str">
            <v>כפפות הזהב - עפולה (ע"ר)</v>
          </cell>
          <cell r="F976">
            <v>0</v>
          </cell>
          <cell r="G976">
            <v>2025</v>
          </cell>
          <cell r="H976">
            <v>45866</v>
          </cell>
          <cell r="I976">
            <v>19480</v>
          </cell>
          <cell r="J976" t="str">
            <v>מועד</v>
          </cell>
          <cell r="K976">
            <v>-19480</v>
          </cell>
          <cell r="L976">
            <v>46022</v>
          </cell>
          <cell r="M976">
            <v>18121</v>
          </cell>
          <cell r="N976" t="str">
            <v>לא מוקפא</v>
          </cell>
          <cell r="O976">
            <v>120000</v>
          </cell>
          <cell r="P976">
            <v>60000</v>
          </cell>
        </row>
        <row r="977">
          <cell r="B977">
            <v>1001906586</v>
          </cell>
          <cell r="C977" t="str">
            <v>פעילות שוטפת</v>
          </cell>
          <cell r="D977">
            <v>580283323</v>
          </cell>
          <cell r="E977" t="str">
            <v>העמותה לקידום ספורט הכדוריד ואחרים</v>
          </cell>
          <cell r="F977">
            <v>0</v>
          </cell>
          <cell r="G977">
            <v>2025</v>
          </cell>
          <cell r="H977">
            <v>45866</v>
          </cell>
          <cell r="I977">
            <v>45431</v>
          </cell>
          <cell r="J977" t="str">
            <v>מועד</v>
          </cell>
          <cell r="K977">
            <v>-45431</v>
          </cell>
          <cell r="L977">
            <v>46022</v>
          </cell>
          <cell r="M977">
            <v>18121</v>
          </cell>
          <cell r="N977" t="str">
            <v>לא מוקפא</v>
          </cell>
          <cell r="O977">
            <v>600000</v>
          </cell>
          <cell r="P977">
            <v>120000</v>
          </cell>
        </row>
        <row r="978">
          <cell r="B978">
            <v>1001906606</v>
          </cell>
          <cell r="C978" t="str">
            <v>תמיכה באגודות כדורגל</v>
          </cell>
          <cell r="D978">
            <v>580582351</v>
          </cell>
          <cell r="E978" t="str">
            <v>גול - פעילות ספורטיבית אומנות ותרבו</v>
          </cell>
          <cell r="F978">
            <v>0</v>
          </cell>
          <cell r="G978">
            <v>2025</v>
          </cell>
          <cell r="H978">
            <v>45866</v>
          </cell>
          <cell r="I978">
            <v>154617</v>
          </cell>
          <cell r="J978" t="str">
            <v>מועד</v>
          </cell>
          <cell r="K978">
            <v>-154617</v>
          </cell>
          <cell r="L978">
            <v>46022</v>
          </cell>
          <cell r="M978">
            <v>18121</v>
          </cell>
          <cell r="N978" t="str">
            <v>לא מוקפא</v>
          </cell>
          <cell r="O978">
            <v>800000</v>
          </cell>
          <cell r="P978">
            <v>700000</v>
          </cell>
        </row>
        <row r="979">
          <cell r="B979">
            <v>1001906617</v>
          </cell>
          <cell r="C979" t="str">
            <v>אליצור לוד - 2025</v>
          </cell>
          <cell r="D979">
            <v>580593887</v>
          </cell>
          <cell r="E979" t="str">
            <v>מסד לוד (ע"ר)</v>
          </cell>
          <cell r="F979">
            <v>0</v>
          </cell>
          <cell r="G979">
            <v>2025</v>
          </cell>
          <cell r="H979">
            <v>45866</v>
          </cell>
          <cell r="I979">
            <v>23611</v>
          </cell>
          <cell r="J979" t="str">
            <v>מועד</v>
          </cell>
          <cell r="K979">
            <v>-23611</v>
          </cell>
          <cell r="L979">
            <v>46022</v>
          </cell>
          <cell r="M979">
            <v>18121</v>
          </cell>
          <cell r="N979" t="str">
            <v>לא מוקפא</v>
          </cell>
          <cell r="O979">
            <v>570000</v>
          </cell>
          <cell r="P979">
            <v>150000</v>
          </cell>
        </row>
        <row r="980">
          <cell r="B980">
            <v>1001906672</v>
          </cell>
          <cell r="C980" t="str">
            <v>הקצבות שוטפות 2025- חוסן ב"ש</v>
          </cell>
          <cell r="D980">
            <v>580103778</v>
          </cell>
          <cell r="E980" t="str">
            <v>חוסן - חברה וספורט לנכים (ע"ר)</v>
          </cell>
          <cell r="F980">
            <v>0</v>
          </cell>
          <cell r="G980">
            <v>2025</v>
          </cell>
          <cell r="H980">
            <v>45866</v>
          </cell>
          <cell r="I980">
            <v>59529</v>
          </cell>
          <cell r="J980" t="str">
            <v>מועד</v>
          </cell>
          <cell r="K980">
            <v>-59529</v>
          </cell>
          <cell r="L980">
            <v>46022</v>
          </cell>
          <cell r="M980">
            <v>18121</v>
          </cell>
          <cell r="N980" t="str">
            <v>לא מוקפא</v>
          </cell>
          <cell r="O980">
            <v>750000</v>
          </cell>
          <cell r="P980">
            <v>250000</v>
          </cell>
        </row>
        <row r="981">
          <cell r="B981">
            <v>1001906685</v>
          </cell>
          <cell r="C981" t="str">
            <v>אליצור נחל שורק -2025</v>
          </cell>
          <cell r="D981">
            <v>580641579</v>
          </cell>
          <cell r="E981" t="str">
            <v>מועדון ספורט נחל שורק )ע''ר(</v>
          </cell>
          <cell r="F981">
            <v>0</v>
          </cell>
          <cell r="G981">
            <v>2025</v>
          </cell>
          <cell r="H981">
            <v>45838</v>
          </cell>
          <cell r="I981">
            <v>13773</v>
          </cell>
          <cell r="J981" t="str">
            <v>מועד</v>
          </cell>
          <cell r="K981">
            <v>-13773</v>
          </cell>
          <cell r="L981">
            <v>46022</v>
          </cell>
          <cell r="M981">
            <v>18121</v>
          </cell>
          <cell r="N981" t="str">
            <v>לא מוקפא</v>
          </cell>
          <cell r="O981">
            <v>1350000</v>
          </cell>
          <cell r="P981">
            <v>500000</v>
          </cell>
        </row>
        <row r="982">
          <cell r="B982">
            <v>1001906686</v>
          </cell>
          <cell r="C982" t="str">
            <v>פעילות שוטפת</v>
          </cell>
          <cell r="D982">
            <v>580600997</v>
          </cell>
          <cell r="E982" t="str">
            <v>העמותה לקידום טניס שולחן ברמת גן (ע</v>
          </cell>
          <cell r="F982">
            <v>0</v>
          </cell>
          <cell r="G982">
            <v>2025</v>
          </cell>
          <cell r="H982" t="str">
            <v/>
          </cell>
          <cell r="I982">
            <v>0</v>
          </cell>
          <cell r="J982" t="str">
            <v>מועד</v>
          </cell>
          <cell r="K982">
            <v>0</v>
          </cell>
          <cell r="L982">
            <v>46022</v>
          </cell>
          <cell r="M982">
            <v>18121</v>
          </cell>
          <cell r="N982" t="str">
            <v>לא מוקפא</v>
          </cell>
          <cell r="O982">
            <v>10000</v>
          </cell>
          <cell r="P982">
            <v>10000</v>
          </cell>
        </row>
        <row r="983">
          <cell r="B983">
            <v>1001906693</v>
          </cell>
          <cell r="C983" t="str">
            <v>תמיכה שוטפת 2025</v>
          </cell>
          <cell r="D983">
            <v>580347425</v>
          </cell>
          <cell r="E983" t="str">
            <v>העמותה לקשרי ספורט וחברה למניעת אלי</v>
          </cell>
          <cell r="F983">
            <v>0</v>
          </cell>
          <cell r="G983">
            <v>2025</v>
          </cell>
          <cell r="H983">
            <v>45866</v>
          </cell>
          <cell r="I983">
            <v>28466</v>
          </cell>
          <cell r="J983" t="str">
            <v>מועד</v>
          </cell>
          <cell r="K983">
            <v>-28466</v>
          </cell>
          <cell r="L983">
            <v>46022</v>
          </cell>
          <cell r="M983">
            <v>18121</v>
          </cell>
          <cell r="N983" t="str">
            <v>לא מוקפא</v>
          </cell>
          <cell r="O983">
            <v>500000</v>
          </cell>
          <cell r="P983">
            <v>300000</v>
          </cell>
        </row>
        <row r="984">
          <cell r="B984">
            <v>1001906698</v>
          </cell>
          <cell r="C984" t="str">
            <v>פעילות שוטפת</v>
          </cell>
          <cell r="D984">
            <v>580414118</v>
          </cell>
          <cell r="E984" t="str">
            <v>העמותה לחינוך תרבות וספורט בכפר סמי</v>
          </cell>
          <cell r="F984">
            <v>0</v>
          </cell>
          <cell r="G984">
            <v>2025</v>
          </cell>
          <cell r="H984">
            <v>45866</v>
          </cell>
          <cell r="I984">
            <v>27391</v>
          </cell>
          <cell r="J984" t="str">
            <v>מועד</v>
          </cell>
          <cell r="K984">
            <v>-27391</v>
          </cell>
          <cell r="L984">
            <v>46022</v>
          </cell>
          <cell r="M984">
            <v>18121</v>
          </cell>
          <cell r="N984" t="str">
            <v>לא מוקפא</v>
          </cell>
          <cell r="O984">
            <v>500000</v>
          </cell>
          <cell r="P984">
            <v>300000</v>
          </cell>
        </row>
        <row r="985">
          <cell r="B985">
            <v>1001906702</v>
          </cell>
          <cell r="C985" t="str">
            <v>תמיכה שוטפת 2025</v>
          </cell>
          <cell r="D985">
            <v>580125383</v>
          </cell>
          <cell r="E985" t="str">
            <v>הפועל - רהט (ע"ר)</v>
          </cell>
          <cell r="F985">
            <v>0</v>
          </cell>
          <cell r="G985">
            <v>2025</v>
          </cell>
          <cell r="H985">
            <v>45866</v>
          </cell>
          <cell r="I985">
            <v>60141</v>
          </cell>
          <cell r="J985" t="str">
            <v>מועד</v>
          </cell>
          <cell r="K985">
            <v>-60141</v>
          </cell>
          <cell r="L985">
            <v>46022</v>
          </cell>
          <cell r="M985">
            <v>18121</v>
          </cell>
          <cell r="N985" t="str">
            <v>לא מוקפא</v>
          </cell>
          <cell r="O985">
            <v>500000</v>
          </cell>
          <cell r="P985">
            <v>300000</v>
          </cell>
        </row>
        <row r="986">
          <cell r="B986">
            <v>1001906706</v>
          </cell>
          <cell r="C986" t="str">
            <v>תמיכה שוטפת 2025</v>
          </cell>
          <cell r="D986">
            <v>580304244</v>
          </cell>
          <cell r="E986" t="str">
            <v>עמותת הפועל רמת ישראל (ע"ר)</v>
          </cell>
          <cell r="F986">
            <v>0</v>
          </cell>
          <cell r="G986">
            <v>2025</v>
          </cell>
          <cell r="H986">
            <v>45867</v>
          </cell>
          <cell r="I986">
            <v>60152</v>
          </cell>
          <cell r="J986" t="str">
            <v>מועד</v>
          </cell>
          <cell r="K986">
            <v>-60152</v>
          </cell>
          <cell r="L986">
            <v>46022</v>
          </cell>
          <cell r="M986">
            <v>18121</v>
          </cell>
          <cell r="N986" t="str">
            <v>לא מוקפא</v>
          </cell>
          <cell r="O986">
            <v>500000</v>
          </cell>
          <cell r="P986">
            <v>300000</v>
          </cell>
        </row>
        <row r="987">
          <cell r="B987">
            <v>1001906712</v>
          </cell>
          <cell r="C987" t="str">
            <v>פעילות שוטפת 2025</v>
          </cell>
          <cell r="D987">
            <v>580420768</v>
          </cell>
          <cell r="E987" t="str">
            <v>עמותה לספורט - הפועל לב השרון (ע"ר)</v>
          </cell>
          <cell r="F987">
            <v>0</v>
          </cell>
          <cell r="G987">
            <v>2025</v>
          </cell>
          <cell r="H987">
            <v>45866</v>
          </cell>
          <cell r="I987">
            <v>130957</v>
          </cell>
          <cell r="J987" t="str">
            <v>מועד</v>
          </cell>
          <cell r="K987">
            <v>-130957</v>
          </cell>
          <cell r="L987">
            <v>46022</v>
          </cell>
          <cell r="M987">
            <v>18121</v>
          </cell>
          <cell r="N987" t="str">
            <v>לא מוקפא</v>
          </cell>
          <cell r="O987">
            <v>500000</v>
          </cell>
          <cell r="P987">
            <v>500000</v>
          </cell>
        </row>
        <row r="988">
          <cell r="B988">
            <v>1001906735</v>
          </cell>
          <cell r="C988" t="str">
            <v>פעילות שוטפת 2025</v>
          </cell>
          <cell r="D988">
            <v>580459758</v>
          </cell>
          <cell r="E988" t="str">
            <v>הפועל עכו - כדורסל (ע"ר)</v>
          </cell>
          <cell r="F988">
            <v>0</v>
          </cell>
          <cell r="G988">
            <v>2025</v>
          </cell>
          <cell r="H988">
            <v>45866</v>
          </cell>
          <cell r="I988">
            <v>25677</v>
          </cell>
          <cell r="J988" t="str">
            <v>מועד</v>
          </cell>
          <cell r="K988">
            <v>-25677</v>
          </cell>
          <cell r="L988">
            <v>46022</v>
          </cell>
          <cell r="M988">
            <v>18121</v>
          </cell>
          <cell r="N988" t="str">
            <v>לא מוקפא</v>
          </cell>
          <cell r="O988">
            <v>1000000</v>
          </cell>
          <cell r="P988">
            <v>100000</v>
          </cell>
        </row>
        <row r="989">
          <cell r="B989">
            <v>1001906737</v>
          </cell>
          <cell r="C989" t="str">
            <v>תמיכה בשחקני טניס תחרותיים</v>
          </cell>
          <cell r="D989">
            <v>580369015</v>
          </cell>
          <cell r="E989" t="str">
            <v>מכבי - מועדון טניס לצעירי הרצליה (ע</v>
          </cell>
          <cell r="F989">
            <v>0</v>
          </cell>
          <cell r="G989">
            <v>2025</v>
          </cell>
          <cell r="H989">
            <v>45866</v>
          </cell>
          <cell r="I989">
            <v>20051</v>
          </cell>
          <cell r="J989" t="str">
            <v>מועד</v>
          </cell>
          <cell r="K989">
            <v>-20051</v>
          </cell>
          <cell r="L989">
            <v>46022</v>
          </cell>
          <cell r="M989">
            <v>18121</v>
          </cell>
          <cell r="N989" t="str">
            <v>לא מוקפא</v>
          </cell>
          <cell r="O989">
            <v>1700000</v>
          </cell>
          <cell r="P989">
            <v>200000</v>
          </cell>
        </row>
        <row r="990">
          <cell r="B990">
            <v>1001906739</v>
          </cell>
          <cell r="C990" t="str">
            <v>פעילות שוטפת 2025</v>
          </cell>
          <cell r="D990">
            <v>580238178</v>
          </cell>
          <cell r="E990" t="str">
            <v>הפועל יקנעם (ע"ר)</v>
          </cell>
          <cell r="F990">
            <v>0</v>
          </cell>
          <cell r="G990">
            <v>2025</v>
          </cell>
          <cell r="H990" t="str">
            <v/>
          </cell>
          <cell r="I990">
            <v>0</v>
          </cell>
          <cell r="J990" t="str">
            <v>מועד</v>
          </cell>
          <cell r="K990">
            <v>0</v>
          </cell>
          <cell r="L990">
            <v>46022</v>
          </cell>
          <cell r="M990">
            <v>18121</v>
          </cell>
          <cell r="N990" t="str">
            <v>לא מוקפא</v>
          </cell>
          <cell r="O990">
            <v>1506000</v>
          </cell>
          <cell r="P990">
            <v>40000</v>
          </cell>
        </row>
        <row r="991">
          <cell r="B991">
            <v>1001906804</v>
          </cell>
          <cell r="C991" t="str">
            <v>תמיכה שוטפת בפעילות העמותה לשנת 2025</v>
          </cell>
          <cell r="D991">
            <v>580462984</v>
          </cell>
          <cell r="E991" t="str">
            <v>מרכז ברקאי לחינוך, כדורגל ודו קיום</v>
          </cell>
          <cell r="F991">
            <v>0</v>
          </cell>
          <cell r="G991">
            <v>2025</v>
          </cell>
          <cell r="H991">
            <v>45866</v>
          </cell>
          <cell r="I991">
            <v>24525</v>
          </cell>
          <cell r="J991" t="str">
            <v>מועד</v>
          </cell>
          <cell r="K991">
            <v>-24525</v>
          </cell>
          <cell r="L991">
            <v>46022</v>
          </cell>
          <cell r="M991">
            <v>18121</v>
          </cell>
          <cell r="N991" t="str">
            <v>לא מוקפא</v>
          </cell>
          <cell r="O991">
            <v>1500000</v>
          </cell>
          <cell r="P991">
            <v>600000</v>
          </cell>
        </row>
        <row r="992">
          <cell r="B992">
            <v>1001906810</v>
          </cell>
          <cell r="C992" t="str">
            <v>תמיכה לשנת 2025</v>
          </cell>
          <cell r="D992">
            <v>580433449</v>
          </cell>
          <cell r="E992" t="str">
            <v>עמותה לקידום הספורט המשותף במבשרת צ</v>
          </cell>
          <cell r="F992">
            <v>0</v>
          </cell>
          <cell r="G992">
            <v>2025</v>
          </cell>
          <cell r="H992">
            <v>45866</v>
          </cell>
          <cell r="I992">
            <v>69311</v>
          </cell>
          <cell r="J992" t="str">
            <v>מועד</v>
          </cell>
          <cell r="K992">
            <v>-69311</v>
          </cell>
          <cell r="L992">
            <v>46022</v>
          </cell>
          <cell r="M992">
            <v>18121</v>
          </cell>
          <cell r="N992" t="str">
            <v>לא מוקפא</v>
          </cell>
          <cell r="O992">
            <v>500000</v>
          </cell>
          <cell r="P992">
            <v>300000</v>
          </cell>
        </row>
        <row r="993">
          <cell r="B993">
            <v>1001906812</v>
          </cell>
          <cell r="C993" t="str">
            <v>פעילות שוטפת כדורגל נוער ארזים 2025</v>
          </cell>
          <cell r="D993">
            <v>580614907</v>
          </cell>
          <cell r="E993" t="str">
            <v>מועדון לטיפוח הנוער בכדורגל בעיר הי</v>
          </cell>
          <cell r="F993">
            <v>0</v>
          </cell>
          <cell r="G993">
            <v>2025</v>
          </cell>
          <cell r="H993">
            <v>45866</v>
          </cell>
          <cell r="I993">
            <v>89571</v>
          </cell>
          <cell r="J993" t="str">
            <v>מועד</v>
          </cell>
          <cell r="K993">
            <v>-89571</v>
          </cell>
          <cell r="L993">
            <v>46022</v>
          </cell>
          <cell r="M993">
            <v>18121</v>
          </cell>
          <cell r="N993" t="str">
            <v>לא מוקפא</v>
          </cell>
          <cell r="O993">
            <v>500000</v>
          </cell>
          <cell r="P993">
            <v>300000</v>
          </cell>
        </row>
        <row r="994">
          <cell r="B994">
            <v>1001906813</v>
          </cell>
          <cell r="C994" t="str">
            <v>פעילות שוטפת האבקות בת ים 2025</v>
          </cell>
          <cell r="D994">
            <v>580512325</v>
          </cell>
          <cell r="E994" t="str">
            <v>האבקות עצמה בת ים - עמותה לקידום ספ</v>
          </cell>
          <cell r="F994">
            <v>0</v>
          </cell>
          <cell r="G994">
            <v>2025</v>
          </cell>
          <cell r="H994">
            <v>45866</v>
          </cell>
          <cell r="I994">
            <v>48716</v>
          </cell>
          <cell r="J994" t="str">
            <v>מועד</v>
          </cell>
          <cell r="K994">
            <v>-48716</v>
          </cell>
          <cell r="L994">
            <v>46022</v>
          </cell>
          <cell r="M994">
            <v>18121</v>
          </cell>
          <cell r="N994" t="str">
            <v>לא מוקפא</v>
          </cell>
          <cell r="O994">
            <v>500000</v>
          </cell>
          <cell r="P994">
            <v>300000</v>
          </cell>
        </row>
        <row r="995">
          <cell r="B995">
            <v>1001906816</v>
          </cell>
          <cell r="C995" t="str">
            <v>תמיכה במרכז אחווה חיפה</v>
          </cell>
          <cell r="D995">
            <v>580197903</v>
          </cell>
          <cell r="E995" t="str">
            <v>הפועל אחוה חיפה (ע"ר)</v>
          </cell>
          <cell r="F995">
            <v>0</v>
          </cell>
          <cell r="G995">
            <v>2025</v>
          </cell>
          <cell r="H995" t="str">
            <v/>
          </cell>
          <cell r="I995">
            <v>0</v>
          </cell>
          <cell r="J995" t="str">
            <v>מועד</v>
          </cell>
          <cell r="K995">
            <v>0</v>
          </cell>
          <cell r="L995">
            <v>46022</v>
          </cell>
          <cell r="M995">
            <v>18121</v>
          </cell>
          <cell r="N995" t="str">
            <v>לא מוקפא</v>
          </cell>
          <cell r="O995">
            <v>280000</v>
          </cell>
          <cell r="P995">
            <v>200000</v>
          </cell>
        </row>
        <row r="996">
          <cell r="B996">
            <v>1001906818</v>
          </cell>
          <cell r="C996" t="str">
            <v>אליצור חבל יבנה - 2025</v>
          </cell>
          <cell r="D996">
            <v>580378610</v>
          </cell>
          <cell r="E996" t="str">
            <v>עמותה לקידום הספורט בחבל יבנה (ע"ר)</v>
          </cell>
          <cell r="F996">
            <v>0</v>
          </cell>
          <cell r="G996">
            <v>2025</v>
          </cell>
          <cell r="H996">
            <v>45866</v>
          </cell>
          <cell r="I996">
            <v>87066</v>
          </cell>
          <cell r="J996" t="str">
            <v>מועד</v>
          </cell>
          <cell r="K996">
            <v>-87066</v>
          </cell>
          <cell r="L996">
            <v>46022</v>
          </cell>
          <cell r="M996">
            <v>18121</v>
          </cell>
          <cell r="N996" t="str">
            <v>לא מוקפא</v>
          </cell>
          <cell r="O996">
            <v>950000</v>
          </cell>
          <cell r="P996">
            <v>250000</v>
          </cell>
        </row>
        <row r="997">
          <cell r="B997">
            <v>1001906827</v>
          </cell>
          <cell r="C997" t="str">
            <v>תמיכה שוטפת לשנת 2025</v>
          </cell>
          <cell r="D997">
            <v>580060937</v>
          </cell>
          <cell r="E997" t="str">
            <v>"נאות ישי" (ע"ר)</v>
          </cell>
          <cell r="F997">
            <v>0</v>
          </cell>
          <cell r="G997">
            <v>2025</v>
          </cell>
          <cell r="H997">
            <v>45866</v>
          </cell>
          <cell r="I997">
            <v>7183</v>
          </cell>
          <cell r="J997" t="str">
            <v>מועד</v>
          </cell>
          <cell r="K997">
            <v>-7183</v>
          </cell>
          <cell r="L997">
            <v>46022</v>
          </cell>
          <cell r="M997">
            <v>18121</v>
          </cell>
          <cell r="N997" t="str">
            <v>לא מוקפא</v>
          </cell>
          <cell r="O997">
            <v>500000</v>
          </cell>
          <cell r="P997">
            <v>300000</v>
          </cell>
        </row>
        <row r="998">
          <cell r="B998">
            <v>1001906872</v>
          </cell>
          <cell r="C998" t="str">
            <v>תמיכה שוטפת 2025</v>
          </cell>
          <cell r="D998">
            <v>580251791</v>
          </cell>
          <cell r="E998" t="str">
            <v>עמותת כדורגל הפועל מגדל העמק (ע"ר)</v>
          </cell>
          <cell r="F998">
            <v>0</v>
          </cell>
          <cell r="G998">
            <v>2025</v>
          </cell>
          <cell r="H998">
            <v>45867</v>
          </cell>
          <cell r="I998">
            <v>72510</v>
          </cell>
          <cell r="J998" t="str">
            <v>מועד</v>
          </cell>
          <cell r="K998">
            <v>-72510</v>
          </cell>
          <cell r="L998">
            <v>46022</v>
          </cell>
          <cell r="M998">
            <v>18121</v>
          </cell>
          <cell r="N998" t="str">
            <v>לא מוקפא</v>
          </cell>
          <cell r="O998">
            <v>500000</v>
          </cell>
          <cell r="P998">
            <v>300000</v>
          </cell>
        </row>
        <row r="999">
          <cell r="B999">
            <v>1001906879</v>
          </cell>
          <cell r="C999" t="str">
            <v>תמיכה שוטפת</v>
          </cell>
          <cell r="D999">
            <v>580171353</v>
          </cell>
          <cell r="E999" t="str">
            <v>עמותת המרכז לחינוך וספורט ימי - איל</v>
          </cell>
          <cell r="F999">
            <v>0</v>
          </cell>
          <cell r="G999">
            <v>2025</v>
          </cell>
          <cell r="H999">
            <v>45866</v>
          </cell>
          <cell r="I999">
            <v>222551</v>
          </cell>
          <cell r="J999" t="str">
            <v>מועד</v>
          </cell>
          <cell r="K999">
            <v>-222551</v>
          </cell>
          <cell r="L999">
            <v>46022</v>
          </cell>
          <cell r="M999">
            <v>18121</v>
          </cell>
          <cell r="N999" t="str">
            <v>לא מוקפא</v>
          </cell>
          <cell r="O999">
            <v>1500000</v>
          </cell>
          <cell r="P999">
            <v>1350000</v>
          </cell>
        </row>
        <row r="1000">
          <cell r="B1000">
            <v>1001906926</v>
          </cell>
          <cell r="C1000" t="str">
            <v>תמיכה בפעילות העמותה</v>
          </cell>
          <cell r="D1000">
            <v>580453850</v>
          </cell>
          <cell r="E1000" t="str">
            <v>הפועל אתלטי אורן כפר סבא (ע"ר)</v>
          </cell>
          <cell r="F1000">
            <v>0</v>
          </cell>
          <cell r="G1000">
            <v>2025</v>
          </cell>
          <cell r="H1000">
            <v>45866</v>
          </cell>
          <cell r="I1000">
            <v>29333</v>
          </cell>
          <cell r="J1000" t="str">
            <v>מועד</v>
          </cell>
          <cell r="K1000">
            <v>-29333</v>
          </cell>
          <cell r="L1000">
            <v>46022</v>
          </cell>
          <cell r="M1000">
            <v>18121</v>
          </cell>
          <cell r="N1000" t="str">
            <v>לא מוקפא</v>
          </cell>
          <cell r="O1000">
            <v>400000</v>
          </cell>
          <cell r="P1000">
            <v>100000</v>
          </cell>
        </row>
        <row r="1001">
          <cell r="B1001">
            <v>1001906962</v>
          </cell>
          <cell r="C1001" t="str">
            <v>תמיכה שוטפת 2025</v>
          </cell>
          <cell r="D1001">
            <v>580388205</v>
          </cell>
          <cell r="E1001" t="str">
            <v>האבקות הפועל עכו בית ספר לעתודה אול</v>
          </cell>
          <cell r="F1001">
            <v>0</v>
          </cell>
          <cell r="G1001">
            <v>2025</v>
          </cell>
          <cell r="H1001" t="str">
            <v/>
          </cell>
          <cell r="I1001">
            <v>0</v>
          </cell>
          <cell r="J1001" t="str">
            <v>מועד</v>
          </cell>
          <cell r="K1001">
            <v>0</v>
          </cell>
          <cell r="L1001">
            <v>46022</v>
          </cell>
          <cell r="M1001">
            <v>18121</v>
          </cell>
          <cell r="N1001" t="str">
            <v>לא מוקפא</v>
          </cell>
          <cell r="O1001">
            <v>200000</v>
          </cell>
          <cell r="P1001">
            <v>120000</v>
          </cell>
        </row>
        <row r="1002">
          <cell r="B1002">
            <v>1001906964</v>
          </cell>
          <cell r="C1002" t="str">
            <v>תמיכה שוטפת 2025</v>
          </cell>
          <cell r="D1002">
            <v>580328599</v>
          </cell>
          <cell r="E1002" t="str">
            <v>העמותה לקידום הכדור-סל באבו-סנאן (ע</v>
          </cell>
          <cell r="F1002">
            <v>0</v>
          </cell>
          <cell r="G1002">
            <v>2025</v>
          </cell>
          <cell r="H1002">
            <v>45866</v>
          </cell>
          <cell r="I1002">
            <v>152094</v>
          </cell>
          <cell r="J1002" t="str">
            <v>מועד</v>
          </cell>
          <cell r="K1002">
            <v>-152094</v>
          </cell>
          <cell r="L1002">
            <v>46022</v>
          </cell>
          <cell r="M1002">
            <v>18121</v>
          </cell>
          <cell r="N1002" t="str">
            <v>לא מוקפא</v>
          </cell>
          <cell r="O1002">
            <v>500000</v>
          </cell>
          <cell r="P1002">
            <v>250000</v>
          </cell>
        </row>
        <row r="1003">
          <cell r="B1003">
            <v>1001906967</v>
          </cell>
          <cell r="C1003" t="str">
            <v>תמיכה שוטפת 2025</v>
          </cell>
          <cell r="D1003">
            <v>580472736</v>
          </cell>
          <cell r="E1003" t="str">
            <v>הפועל "דולפין" נתניה - שחייה (ע"ר)</v>
          </cell>
          <cell r="F1003">
            <v>0</v>
          </cell>
          <cell r="G1003">
            <v>2025</v>
          </cell>
          <cell r="H1003">
            <v>45866</v>
          </cell>
          <cell r="I1003">
            <v>76868</v>
          </cell>
          <cell r="J1003" t="str">
            <v>מועד</v>
          </cell>
          <cell r="K1003">
            <v>-76868</v>
          </cell>
          <cell r="L1003">
            <v>46022</v>
          </cell>
          <cell r="M1003">
            <v>18121</v>
          </cell>
          <cell r="N1003" t="str">
            <v>לא מוקפא</v>
          </cell>
          <cell r="O1003">
            <v>500000</v>
          </cell>
          <cell r="P1003">
            <v>180000</v>
          </cell>
        </row>
        <row r="1004">
          <cell r="B1004">
            <v>1001907334</v>
          </cell>
          <cell r="C1004" t="str">
            <v>תמיכה באגודות ספורט משגב עונת 2025</v>
          </cell>
          <cell r="D1004">
            <v>580418960</v>
          </cell>
          <cell r="E1004" t="str">
            <v>העמותה לקידום הספורט במשגב (ע"ר)</v>
          </cell>
          <cell r="F1004">
            <v>0</v>
          </cell>
          <cell r="G1004">
            <v>2025</v>
          </cell>
          <cell r="H1004">
            <v>45866</v>
          </cell>
          <cell r="I1004">
            <v>363708</v>
          </cell>
          <cell r="J1004" t="str">
            <v>מועד</v>
          </cell>
          <cell r="K1004">
            <v>-363708</v>
          </cell>
          <cell r="L1004">
            <v>46022</v>
          </cell>
          <cell r="M1004">
            <v>18121</v>
          </cell>
          <cell r="N1004" t="str">
            <v>לא מוקפא</v>
          </cell>
          <cell r="O1004">
            <v>3900000</v>
          </cell>
          <cell r="P1004">
            <v>1100000</v>
          </cell>
        </row>
        <row r="1005">
          <cell r="B1005">
            <v>1001907337</v>
          </cell>
          <cell r="C1005" t="str">
            <v>תמיכה שוטפת בעמותה</v>
          </cell>
          <cell r="D1005">
            <v>580677243</v>
          </cell>
          <cell r="E1005" t="str">
            <v>מטפסי תל אביב (ע"ר)</v>
          </cell>
          <cell r="F1005">
            <v>0</v>
          </cell>
          <cell r="G1005">
            <v>2025</v>
          </cell>
          <cell r="H1005">
            <v>45866</v>
          </cell>
          <cell r="I1005">
            <v>70000</v>
          </cell>
          <cell r="J1005" t="str">
            <v>מועד</v>
          </cell>
          <cell r="K1005">
            <v>-70000</v>
          </cell>
          <cell r="L1005">
            <v>46022</v>
          </cell>
          <cell r="M1005">
            <v>18121</v>
          </cell>
          <cell r="N1005" t="str">
            <v>לא מוקפא</v>
          </cell>
          <cell r="O1005">
            <v>270000</v>
          </cell>
          <cell r="P1005">
            <v>200000</v>
          </cell>
        </row>
        <row r="1006">
          <cell r="B1006">
            <v>1001907346</v>
          </cell>
          <cell r="C1006" t="str">
            <v>מיטב ספורטילנד שהם- 2025</v>
          </cell>
          <cell r="D1006">
            <v>580334696</v>
          </cell>
          <cell r="E1006" t="str">
            <v>מיטב ספורטילנד שהם (ע"ר)</v>
          </cell>
          <cell r="F1006">
            <v>0</v>
          </cell>
          <cell r="G1006">
            <v>2025</v>
          </cell>
          <cell r="H1006">
            <v>45866</v>
          </cell>
          <cell r="I1006">
            <v>4135</v>
          </cell>
          <cell r="J1006" t="str">
            <v>מועד</v>
          </cell>
          <cell r="K1006">
            <v>-4135</v>
          </cell>
          <cell r="L1006">
            <v>46022</v>
          </cell>
          <cell r="M1006">
            <v>18121</v>
          </cell>
          <cell r="N1006" t="str">
            <v>לא מוקפא</v>
          </cell>
          <cell r="O1006">
            <v>400000</v>
          </cell>
          <cell r="P1006">
            <v>100000</v>
          </cell>
        </row>
        <row r="1007">
          <cell r="B1007">
            <v>1001907349</v>
          </cell>
          <cell r="C1007" t="str">
            <v>תמיכה שוטפת 2025</v>
          </cell>
          <cell r="D1007">
            <v>580543916</v>
          </cell>
          <cell r="E1007" t="str">
            <v>שייט נחשולים (ע"ר)</v>
          </cell>
          <cell r="F1007">
            <v>0</v>
          </cell>
          <cell r="G1007">
            <v>2025</v>
          </cell>
          <cell r="H1007">
            <v>45867</v>
          </cell>
          <cell r="I1007">
            <v>16778</v>
          </cell>
          <cell r="J1007" t="str">
            <v>מועד</v>
          </cell>
          <cell r="K1007">
            <v>-16778</v>
          </cell>
          <cell r="L1007">
            <v>46022</v>
          </cell>
          <cell r="M1007">
            <v>18121</v>
          </cell>
          <cell r="N1007" t="str">
            <v>לא מוקפא</v>
          </cell>
          <cell r="O1007">
            <v>500000</v>
          </cell>
          <cell r="P1007">
            <v>300000</v>
          </cell>
        </row>
        <row r="1008">
          <cell r="B1008">
            <v>1001907371</v>
          </cell>
          <cell r="C1008" t="str">
            <v>תמיכה שוטפת 2025</v>
          </cell>
          <cell r="D1008">
            <v>580421105</v>
          </cell>
          <cell r="E1008" t="str">
            <v>עמותה לקידום הספורט באור יהודה )ע"ר</v>
          </cell>
          <cell r="F1008">
            <v>0</v>
          </cell>
          <cell r="G1008">
            <v>2025</v>
          </cell>
          <cell r="H1008">
            <v>45866</v>
          </cell>
          <cell r="I1008">
            <v>176969</v>
          </cell>
          <cell r="J1008" t="str">
            <v>מועד</v>
          </cell>
          <cell r="K1008">
            <v>-176969</v>
          </cell>
          <cell r="L1008">
            <v>46022</v>
          </cell>
          <cell r="M1008">
            <v>18121</v>
          </cell>
          <cell r="N1008" t="str">
            <v>לא מוקפא</v>
          </cell>
          <cell r="O1008">
            <v>700000</v>
          </cell>
          <cell r="P1008">
            <v>500000</v>
          </cell>
        </row>
        <row r="1009">
          <cell r="B1009">
            <v>1001907377</v>
          </cell>
          <cell r="C1009" t="str">
            <v>תמיכה שוטפת</v>
          </cell>
          <cell r="D1009">
            <v>580475465</v>
          </cell>
          <cell r="E1009" t="str">
            <v>עמותה לקידום ספורט נשים הפועל טייבה</v>
          </cell>
          <cell r="F1009">
            <v>0</v>
          </cell>
          <cell r="G1009">
            <v>2025</v>
          </cell>
          <cell r="H1009">
            <v>45866</v>
          </cell>
          <cell r="I1009">
            <v>141273</v>
          </cell>
          <cell r="J1009" t="str">
            <v>מועד</v>
          </cell>
          <cell r="K1009">
            <v>-141273</v>
          </cell>
          <cell r="L1009">
            <v>46022</v>
          </cell>
          <cell r="M1009">
            <v>18121</v>
          </cell>
          <cell r="N1009" t="str">
            <v>לא מוקפא</v>
          </cell>
          <cell r="O1009">
            <v>850000</v>
          </cell>
          <cell r="P1009">
            <v>300000</v>
          </cell>
        </row>
        <row r="1010">
          <cell r="B1010">
            <v>1001907385</v>
          </cell>
          <cell r="C1010" t="str">
            <v>פעילות שוטפת 2025</v>
          </cell>
          <cell r="D1010">
            <v>580493062</v>
          </cell>
          <cell r="E1010" t="str">
            <v>מועדון כדורסל הפועל "מרנין" קרית טב</v>
          </cell>
          <cell r="F1010">
            <v>0</v>
          </cell>
          <cell r="G1010">
            <v>2025</v>
          </cell>
          <cell r="H1010">
            <v>45866</v>
          </cell>
          <cell r="I1010">
            <v>180723</v>
          </cell>
          <cell r="J1010" t="str">
            <v>מועד</v>
          </cell>
          <cell r="K1010">
            <v>-180723</v>
          </cell>
          <cell r="L1010">
            <v>46022</v>
          </cell>
          <cell r="M1010">
            <v>18121</v>
          </cell>
          <cell r="N1010" t="str">
            <v>לא מוקפא</v>
          </cell>
          <cell r="O1010">
            <v>735000</v>
          </cell>
          <cell r="P1010">
            <v>350000</v>
          </cell>
        </row>
        <row r="1011">
          <cell r="B1011">
            <v>1001907389</v>
          </cell>
          <cell r="C1011" t="str">
            <v>פעילות שוטפת פטנק קרית ביאליק 2025</v>
          </cell>
          <cell r="D1011">
            <v>580379352</v>
          </cell>
          <cell r="E1011" t="str">
            <v>פטנק ק. ביאליק (ע"ר)</v>
          </cell>
          <cell r="F1011">
            <v>0</v>
          </cell>
          <cell r="G1011">
            <v>2025</v>
          </cell>
          <cell r="H1011">
            <v>45867</v>
          </cell>
          <cell r="I1011">
            <v>5226</v>
          </cell>
          <cell r="J1011" t="str">
            <v>מועד</v>
          </cell>
          <cell r="K1011">
            <v>-5226</v>
          </cell>
          <cell r="L1011">
            <v>46022</v>
          </cell>
          <cell r="M1011">
            <v>18121</v>
          </cell>
          <cell r="N1011" t="str">
            <v>לא מוקפא</v>
          </cell>
          <cell r="O1011">
            <v>200000</v>
          </cell>
          <cell r="P1011">
            <v>100000</v>
          </cell>
        </row>
        <row r="1012">
          <cell r="B1012">
            <v>1001907392</v>
          </cell>
          <cell r="C1012" t="str">
            <v>פעילות שוטפת 2025</v>
          </cell>
          <cell r="D1012">
            <v>580348589</v>
          </cell>
          <cell r="E1012" t="str">
            <v>סקציית שחיה באר שבע (ע"ר)</v>
          </cell>
          <cell r="F1012">
            <v>0</v>
          </cell>
          <cell r="G1012">
            <v>2025</v>
          </cell>
          <cell r="H1012" t="str">
            <v/>
          </cell>
          <cell r="I1012">
            <v>0</v>
          </cell>
          <cell r="J1012" t="str">
            <v>מועד</v>
          </cell>
          <cell r="K1012">
            <v>0</v>
          </cell>
          <cell r="L1012">
            <v>46022</v>
          </cell>
          <cell r="M1012">
            <v>18121</v>
          </cell>
          <cell r="N1012" t="str">
            <v>לא מוקפא</v>
          </cell>
          <cell r="O1012">
            <v>160000</v>
          </cell>
          <cell r="P1012">
            <v>100000</v>
          </cell>
        </row>
        <row r="1013">
          <cell r="B1013">
            <v>1001907404</v>
          </cell>
          <cell r="C1013" t="str">
            <v>פעילות שוטפת 2025</v>
          </cell>
          <cell r="D1013">
            <v>580254019</v>
          </cell>
          <cell r="E1013" t="str">
            <v>איגוד ספורטיבי דתי אליצור, סניף צפו</v>
          </cell>
          <cell r="F1013">
            <v>0</v>
          </cell>
          <cell r="G1013">
            <v>2025</v>
          </cell>
          <cell r="H1013">
            <v>45873</v>
          </cell>
          <cell r="I1013">
            <v>9838</v>
          </cell>
          <cell r="J1013" t="str">
            <v>מועד</v>
          </cell>
          <cell r="K1013">
            <v>-9838</v>
          </cell>
          <cell r="L1013">
            <v>46022</v>
          </cell>
          <cell r="M1013">
            <v>18121</v>
          </cell>
          <cell r="N1013" t="str">
            <v>לא מוקפא</v>
          </cell>
          <cell r="O1013">
            <v>80000</v>
          </cell>
          <cell r="P1013">
            <v>50000</v>
          </cell>
        </row>
        <row r="1014">
          <cell r="B1014">
            <v>1001907408</v>
          </cell>
          <cell r="C1014" t="str">
            <v>מועדון שחמט שהם - 2025</v>
          </cell>
          <cell r="D1014">
            <v>580600328</v>
          </cell>
          <cell r="E1014" t="str">
            <v>מועדון השחמט שוהם (ע"ר)</v>
          </cell>
          <cell r="F1014">
            <v>0</v>
          </cell>
          <cell r="G1014">
            <v>2025</v>
          </cell>
          <cell r="H1014">
            <v>45866</v>
          </cell>
          <cell r="I1014">
            <v>5133</v>
          </cell>
          <cell r="J1014" t="str">
            <v>מועד</v>
          </cell>
          <cell r="K1014">
            <v>-5133</v>
          </cell>
          <cell r="L1014">
            <v>46022</v>
          </cell>
          <cell r="M1014">
            <v>18121</v>
          </cell>
          <cell r="N1014" t="str">
            <v>לא מוקפא</v>
          </cell>
          <cell r="O1014">
            <v>400000</v>
          </cell>
          <cell r="P1014">
            <v>100000</v>
          </cell>
        </row>
        <row r="1015">
          <cell r="B1015">
            <v>1001907413</v>
          </cell>
          <cell r="C1015" t="str">
            <v>תמיכה שוטפת 2025</v>
          </cell>
          <cell r="D1015">
            <v>580202638</v>
          </cell>
          <cell r="E1015" t="str">
            <v>המרכז הקהילתי האזורי חוף אשקלון (ע"</v>
          </cell>
          <cell r="F1015">
            <v>0</v>
          </cell>
          <cell r="G1015">
            <v>2025</v>
          </cell>
          <cell r="H1015">
            <v>45866</v>
          </cell>
          <cell r="I1015">
            <v>12301</v>
          </cell>
          <cell r="J1015" t="str">
            <v>מועד</v>
          </cell>
          <cell r="K1015">
            <v>-12301</v>
          </cell>
          <cell r="L1015">
            <v>46022</v>
          </cell>
          <cell r="M1015">
            <v>18121</v>
          </cell>
          <cell r="N1015" t="str">
            <v>לא מוקפא</v>
          </cell>
          <cell r="O1015">
            <v>500000</v>
          </cell>
          <cell r="P1015">
            <v>300000</v>
          </cell>
        </row>
        <row r="1016">
          <cell r="B1016">
            <v>1001907416</v>
          </cell>
          <cell r="C1016" t="str">
            <v>שוטף אגודות 2025</v>
          </cell>
          <cell r="D1016">
            <v>580109064</v>
          </cell>
          <cell r="E1016" t="str">
            <v>מסד אליצור רחובות (פתח תקווה) (ע"ר)</v>
          </cell>
          <cell r="F1016">
            <v>0</v>
          </cell>
          <cell r="G1016">
            <v>2025</v>
          </cell>
          <cell r="H1016">
            <v>45867</v>
          </cell>
          <cell r="I1016">
            <v>2459</v>
          </cell>
          <cell r="J1016" t="str">
            <v>מועד</v>
          </cell>
          <cell r="K1016">
            <v>-2459</v>
          </cell>
          <cell r="L1016">
            <v>46022</v>
          </cell>
          <cell r="M1016">
            <v>18121</v>
          </cell>
          <cell r="N1016" t="str">
            <v>לא מוקפא</v>
          </cell>
          <cell r="O1016">
            <v>1000000</v>
          </cell>
          <cell r="P1016">
            <v>200000</v>
          </cell>
        </row>
        <row r="1017">
          <cell r="B1017">
            <v>1001907417</v>
          </cell>
          <cell r="C1017" t="str">
            <v>שוטף אגודות 2025</v>
          </cell>
          <cell r="D1017">
            <v>580560548</v>
          </cell>
          <cell r="E1017" t="str">
            <v>מסד הר חברון (ע"ר)</v>
          </cell>
          <cell r="F1017">
            <v>0</v>
          </cell>
          <cell r="G1017">
            <v>2025</v>
          </cell>
          <cell r="H1017">
            <v>45866</v>
          </cell>
          <cell r="I1017">
            <v>67341</v>
          </cell>
          <cell r="J1017" t="str">
            <v>מועד</v>
          </cell>
          <cell r="K1017">
            <v>-67341</v>
          </cell>
          <cell r="L1017">
            <v>46022</v>
          </cell>
          <cell r="M1017">
            <v>18121</v>
          </cell>
          <cell r="N1017" t="str">
            <v>לא מוקפא</v>
          </cell>
          <cell r="O1017">
            <v>600000</v>
          </cell>
          <cell r="P1017">
            <v>350000</v>
          </cell>
        </row>
        <row r="1018">
          <cell r="B1018">
            <v>1001907420</v>
          </cell>
          <cell r="C1018" t="str">
            <v>תמיכה באגודות ספורט</v>
          </cell>
          <cell r="D1018">
            <v>580368504</v>
          </cell>
          <cell r="E1018" t="str">
            <v>הפועל גמביט - לקידום השחמט בקריות (</v>
          </cell>
          <cell r="F1018">
            <v>0</v>
          </cell>
          <cell r="G1018">
            <v>2025</v>
          </cell>
          <cell r="H1018">
            <v>45866</v>
          </cell>
          <cell r="I1018">
            <v>5102</v>
          </cell>
          <cell r="J1018" t="str">
            <v>מועד</v>
          </cell>
          <cell r="K1018">
            <v>-5102</v>
          </cell>
          <cell r="L1018">
            <v>46022</v>
          </cell>
          <cell r="M1018">
            <v>18121</v>
          </cell>
          <cell r="N1018" t="str">
            <v>לא מוקפא</v>
          </cell>
          <cell r="O1018">
            <v>69000</v>
          </cell>
          <cell r="P1018">
            <v>10000</v>
          </cell>
        </row>
        <row r="1019">
          <cell r="B1019">
            <v>1001907421</v>
          </cell>
          <cell r="C1019" t="str">
            <v>תמיכה בפעילות השוטפת של העמותה</v>
          </cell>
          <cell r="D1019">
            <v>580251296</v>
          </cell>
          <cell r="E1019" t="str">
            <v>הפועל - כפר סבא - מועדון - כדורעף )</v>
          </cell>
          <cell r="F1019">
            <v>0</v>
          </cell>
          <cell r="G1019">
            <v>2025</v>
          </cell>
          <cell r="H1019">
            <v>45866</v>
          </cell>
          <cell r="I1019">
            <v>247536</v>
          </cell>
          <cell r="J1019" t="str">
            <v>מועד</v>
          </cell>
          <cell r="K1019">
            <v>-247536</v>
          </cell>
          <cell r="L1019">
            <v>46022</v>
          </cell>
          <cell r="M1019">
            <v>18121</v>
          </cell>
          <cell r="N1019" t="str">
            <v>לא מוקפא</v>
          </cell>
          <cell r="O1019">
            <v>7000000</v>
          </cell>
          <cell r="P1019">
            <v>1500000</v>
          </cell>
        </row>
        <row r="1020">
          <cell r="B1020">
            <v>1001907423</v>
          </cell>
          <cell r="C1020" t="str">
            <v>תמיכה שוטפת 2025</v>
          </cell>
          <cell r="D1020">
            <v>580700508</v>
          </cell>
          <cell r="E1020" t="str">
            <v>אגודת בני נצרת כדורגל וספורט (ע"ר)</v>
          </cell>
          <cell r="F1020">
            <v>0</v>
          </cell>
          <cell r="G1020">
            <v>2025</v>
          </cell>
          <cell r="H1020">
            <v>45866</v>
          </cell>
          <cell r="I1020">
            <v>14075</v>
          </cell>
          <cell r="J1020" t="str">
            <v>מועד</v>
          </cell>
          <cell r="K1020">
            <v>-14075</v>
          </cell>
          <cell r="L1020">
            <v>46022</v>
          </cell>
          <cell r="M1020">
            <v>18121</v>
          </cell>
          <cell r="N1020" t="str">
            <v>לא מוקפא</v>
          </cell>
          <cell r="O1020">
            <v>500000</v>
          </cell>
          <cell r="P1020">
            <v>300000</v>
          </cell>
        </row>
        <row r="1021">
          <cell r="B1021">
            <v>1001907444</v>
          </cell>
          <cell r="C1021" t="str">
            <v>פעילות שוטפת אשבאל 2025</v>
          </cell>
          <cell r="D1021">
            <v>580459584</v>
          </cell>
          <cell r="E1021" t="str">
            <v>עמותת "אשבאל" - לקידום ופיתוח ספורט</v>
          </cell>
          <cell r="F1021">
            <v>0</v>
          </cell>
          <cell r="G1021">
            <v>2025</v>
          </cell>
          <cell r="H1021">
            <v>45867</v>
          </cell>
          <cell r="I1021">
            <v>70000</v>
          </cell>
          <cell r="J1021" t="str">
            <v>מועד</v>
          </cell>
          <cell r="K1021">
            <v>-70000</v>
          </cell>
          <cell r="L1021">
            <v>46022</v>
          </cell>
          <cell r="M1021">
            <v>18121</v>
          </cell>
          <cell r="N1021" t="str">
            <v>לא מוקפא</v>
          </cell>
          <cell r="O1021">
            <v>500000</v>
          </cell>
          <cell r="P1021">
            <v>300000</v>
          </cell>
        </row>
        <row r="1022">
          <cell r="B1022">
            <v>1001907449</v>
          </cell>
          <cell r="C1022" t="str">
            <v>בקשת תמיכה שנתית</v>
          </cell>
          <cell r="D1022">
            <v>580364982</v>
          </cell>
          <cell r="E1022" t="str">
            <v>בית"ר נווה אליעזר (ע"ר)</v>
          </cell>
          <cell r="F1022">
            <v>0</v>
          </cell>
          <cell r="G1022">
            <v>2025</v>
          </cell>
          <cell r="H1022">
            <v>45866</v>
          </cell>
          <cell r="I1022">
            <v>25579</v>
          </cell>
          <cell r="J1022" t="str">
            <v>מועד</v>
          </cell>
          <cell r="K1022">
            <v>-25579</v>
          </cell>
          <cell r="L1022">
            <v>46022</v>
          </cell>
          <cell r="M1022">
            <v>18121</v>
          </cell>
          <cell r="N1022" t="str">
            <v>לא מוקפא</v>
          </cell>
          <cell r="O1022">
            <v>200000</v>
          </cell>
          <cell r="P1022">
            <v>50000</v>
          </cell>
        </row>
        <row r="1023">
          <cell r="B1023">
            <v>1001907456</v>
          </cell>
          <cell r="C1023" t="str">
            <v>תמיכת אגודות</v>
          </cell>
          <cell r="D1023">
            <v>580480978</v>
          </cell>
          <cell r="E1023" t="str">
            <v>אלשאגור לקידום ספורט, חינוך ותרבות</v>
          </cell>
          <cell r="F1023">
            <v>0</v>
          </cell>
          <cell r="G1023">
            <v>2025</v>
          </cell>
          <cell r="H1023">
            <v>45866</v>
          </cell>
          <cell r="I1023">
            <v>152697</v>
          </cell>
          <cell r="J1023" t="str">
            <v>מועד</v>
          </cell>
          <cell r="K1023">
            <v>-152697</v>
          </cell>
          <cell r="L1023">
            <v>46022</v>
          </cell>
          <cell r="M1023">
            <v>18121</v>
          </cell>
          <cell r="N1023" t="str">
            <v>לא מוקפא</v>
          </cell>
          <cell r="O1023">
            <v>500000</v>
          </cell>
          <cell r="P1023">
            <v>450000</v>
          </cell>
        </row>
        <row r="1024">
          <cell r="B1024">
            <v>1001907481</v>
          </cell>
          <cell r="C1024" t="str">
            <v>תמיכה באגודות ספורט</v>
          </cell>
          <cell r="D1024">
            <v>580559623</v>
          </cell>
          <cell r="E1024" t="str">
            <v>מועדון כדורסל הפועל רמת-גן-גבעתיים</v>
          </cell>
          <cell r="F1024">
            <v>0</v>
          </cell>
          <cell r="G1024">
            <v>2025</v>
          </cell>
          <cell r="H1024" t="str">
            <v/>
          </cell>
          <cell r="I1024">
            <v>0</v>
          </cell>
          <cell r="J1024" t="str">
            <v>מועד</v>
          </cell>
          <cell r="K1024">
            <v>0</v>
          </cell>
          <cell r="L1024">
            <v>46022</v>
          </cell>
          <cell r="M1024">
            <v>18121</v>
          </cell>
          <cell r="N1024" t="str">
            <v>לא מוקפא</v>
          </cell>
          <cell r="O1024">
            <v>500000</v>
          </cell>
          <cell r="P1024">
            <v>100000</v>
          </cell>
        </row>
        <row r="1025">
          <cell r="B1025">
            <v>1001907487</v>
          </cell>
          <cell r="C1025" t="str">
            <v>בקשה לתמיכות לשנת 2025</v>
          </cell>
          <cell r="D1025">
            <v>580422129</v>
          </cell>
          <cell r="E1025" t="str">
            <v>עמותת הפועל אבירי בת ים (ע"ר)</v>
          </cell>
          <cell r="F1025">
            <v>0</v>
          </cell>
          <cell r="G1025">
            <v>2025</v>
          </cell>
          <cell r="H1025">
            <v>45867</v>
          </cell>
          <cell r="I1025">
            <v>55217</v>
          </cell>
          <cell r="J1025" t="str">
            <v>מועד</v>
          </cell>
          <cell r="K1025">
            <v>-55217</v>
          </cell>
          <cell r="L1025">
            <v>46022</v>
          </cell>
          <cell r="M1025">
            <v>18121</v>
          </cell>
          <cell r="N1025" t="str">
            <v>לא מוקפא</v>
          </cell>
          <cell r="O1025">
            <v>253000</v>
          </cell>
          <cell r="P1025">
            <v>230000</v>
          </cell>
        </row>
        <row r="1026">
          <cell r="B1026">
            <v>1001907488</v>
          </cell>
          <cell r="C1026" t="str">
            <v>תמיכה שוטפת 2025</v>
          </cell>
          <cell r="D1026">
            <v>580475093</v>
          </cell>
          <cell r="E1026" t="str">
            <v>נושיט יד לילדי אילת (ע"ר)</v>
          </cell>
          <cell r="F1026">
            <v>0</v>
          </cell>
          <cell r="G1026">
            <v>2025</v>
          </cell>
          <cell r="H1026">
            <v>45866</v>
          </cell>
          <cell r="I1026">
            <v>10561</v>
          </cell>
          <cell r="J1026" t="str">
            <v>מועד</v>
          </cell>
          <cell r="K1026">
            <v>-10561</v>
          </cell>
          <cell r="L1026">
            <v>46022</v>
          </cell>
          <cell r="M1026">
            <v>18121</v>
          </cell>
          <cell r="N1026" t="str">
            <v>לא מוקפא</v>
          </cell>
          <cell r="O1026">
            <v>300000</v>
          </cell>
          <cell r="P1026">
            <v>150000</v>
          </cell>
        </row>
        <row r="1027">
          <cell r="B1027">
            <v>1001907489</v>
          </cell>
          <cell r="C1027" t="str">
            <v>בקשה שוטפת אגודות 2025</v>
          </cell>
          <cell r="D1027">
            <v>550268502</v>
          </cell>
          <cell r="E1027" t="str">
            <v>מועדון הכדורגל מכבי תל אביב שותפות</v>
          </cell>
          <cell r="F1027">
            <v>0</v>
          </cell>
          <cell r="G1027">
            <v>2025</v>
          </cell>
          <cell r="H1027">
            <v>45866</v>
          </cell>
          <cell r="I1027">
            <v>93836</v>
          </cell>
          <cell r="J1027" t="str">
            <v>מועד</v>
          </cell>
          <cell r="K1027">
            <v>-93836</v>
          </cell>
          <cell r="L1027">
            <v>46022</v>
          </cell>
          <cell r="M1027">
            <v>18124</v>
          </cell>
          <cell r="N1027" t="str">
            <v>לא מוקפא</v>
          </cell>
          <cell r="O1027">
            <v>10000000</v>
          </cell>
          <cell r="P1027">
            <v>5000000</v>
          </cell>
        </row>
        <row r="1028">
          <cell r="B1028">
            <v>1001907502</v>
          </cell>
          <cell r="C1028" t="str">
            <v>תמיכה שוטפת 2025</v>
          </cell>
          <cell r="D1028">
            <v>580447134</v>
          </cell>
          <cell r="E1028" t="str">
            <v>עמותת דור ספורטיבי דיר- חנא (ע"ר)</v>
          </cell>
          <cell r="F1028">
            <v>0</v>
          </cell>
          <cell r="G1028">
            <v>2025</v>
          </cell>
          <cell r="H1028">
            <v>45867</v>
          </cell>
          <cell r="I1028">
            <v>76775</v>
          </cell>
          <cell r="J1028" t="str">
            <v>מועד</v>
          </cell>
          <cell r="K1028">
            <v>-76775</v>
          </cell>
          <cell r="L1028">
            <v>46022</v>
          </cell>
          <cell r="M1028">
            <v>18121</v>
          </cell>
          <cell r="N1028" t="str">
            <v>לא מוקפא</v>
          </cell>
          <cell r="O1028">
            <v>500000</v>
          </cell>
          <cell r="P1028">
            <v>300000</v>
          </cell>
        </row>
        <row r="1029">
          <cell r="B1029">
            <v>1001907511</v>
          </cell>
          <cell r="C1029" t="str">
            <v>תמיכה שוטפת לשנת 2025</v>
          </cell>
          <cell r="D1029">
            <v>580525004</v>
          </cell>
          <cell r="E1029" t="str">
            <v>עמותת אקדמיה לקידום ספורט ונוער טמר</v>
          </cell>
          <cell r="F1029">
            <v>0</v>
          </cell>
          <cell r="G1029">
            <v>2025</v>
          </cell>
          <cell r="H1029">
            <v>45867</v>
          </cell>
          <cell r="I1029">
            <v>59181</v>
          </cell>
          <cell r="J1029" t="str">
            <v>מועד</v>
          </cell>
          <cell r="K1029">
            <v>-59181</v>
          </cell>
          <cell r="L1029">
            <v>46022</v>
          </cell>
          <cell r="M1029">
            <v>18121</v>
          </cell>
          <cell r="N1029" t="str">
            <v>לא מוקפא</v>
          </cell>
          <cell r="O1029">
            <v>500000</v>
          </cell>
          <cell r="P1029">
            <v>300000</v>
          </cell>
        </row>
        <row r="1030">
          <cell r="B1030">
            <v>1001907512</v>
          </cell>
          <cell r="C1030" t="str">
            <v>תמיכה שוטפת 2025</v>
          </cell>
          <cell r="D1030">
            <v>580350080</v>
          </cell>
          <cell r="E1030" t="str">
            <v>העמותה לקידום הספורט, החינוך וחברה</v>
          </cell>
          <cell r="F1030">
            <v>0</v>
          </cell>
          <cell r="G1030">
            <v>2025</v>
          </cell>
          <cell r="H1030">
            <v>45866</v>
          </cell>
          <cell r="I1030">
            <v>56635</v>
          </cell>
          <cell r="J1030" t="str">
            <v>מועד</v>
          </cell>
          <cell r="K1030">
            <v>-56635</v>
          </cell>
          <cell r="L1030">
            <v>46022</v>
          </cell>
          <cell r="M1030">
            <v>18121</v>
          </cell>
          <cell r="N1030" t="str">
            <v>לא מוקפא</v>
          </cell>
          <cell r="O1030">
            <v>400000</v>
          </cell>
          <cell r="P1030">
            <v>200000</v>
          </cell>
        </row>
        <row r="1031">
          <cell r="B1031">
            <v>1001907515</v>
          </cell>
          <cell r="C1031" t="str">
            <v>קידום ספורט הקראטה התחרותי</v>
          </cell>
          <cell r="D1031">
            <v>580255149</v>
          </cell>
          <cell r="E1031" t="str">
            <v>ק.ס.ק ישראל (ע"ר)</v>
          </cell>
          <cell r="F1031">
            <v>0</v>
          </cell>
          <cell r="G1031">
            <v>2025</v>
          </cell>
          <cell r="H1031">
            <v>45867</v>
          </cell>
          <cell r="I1031">
            <v>17434</v>
          </cell>
          <cell r="J1031" t="str">
            <v>מועד</v>
          </cell>
          <cell r="K1031">
            <v>-17434</v>
          </cell>
          <cell r="L1031">
            <v>46022</v>
          </cell>
          <cell r="M1031">
            <v>18121</v>
          </cell>
          <cell r="N1031" t="str">
            <v>לא מוקפא</v>
          </cell>
          <cell r="O1031">
            <v>200000</v>
          </cell>
          <cell r="P1031">
            <v>80000</v>
          </cell>
        </row>
        <row r="1032">
          <cell r="B1032">
            <v>1001907517</v>
          </cell>
          <cell r="C1032" t="str">
            <v>פעילות שוטפת 2025</v>
          </cell>
          <cell r="D1032">
            <v>580403178</v>
          </cell>
          <cell r="E1032" t="str">
            <v>הפועל טניס שדה קאנטרי קלאב כפ"ס (ע"</v>
          </cell>
          <cell r="F1032">
            <v>0</v>
          </cell>
          <cell r="G1032">
            <v>2025</v>
          </cell>
          <cell r="H1032">
            <v>45866</v>
          </cell>
          <cell r="I1032">
            <v>14954</v>
          </cell>
          <cell r="J1032" t="str">
            <v>מועד</v>
          </cell>
          <cell r="K1032">
            <v>-14954</v>
          </cell>
          <cell r="L1032">
            <v>46022</v>
          </cell>
          <cell r="M1032">
            <v>18121</v>
          </cell>
          <cell r="N1032" t="str">
            <v>לא מוקפא</v>
          </cell>
          <cell r="O1032">
            <v>170000</v>
          </cell>
          <cell r="P1032">
            <v>50000</v>
          </cell>
        </row>
        <row r="1033">
          <cell r="B1033">
            <v>1001907542</v>
          </cell>
          <cell r="C1033" t="str">
            <v>פעילות שוטפת 2025</v>
          </cell>
          <cell r="D1033">
            <v>580488435</v>
          </cell>
          <cell r="E1033" t="str">
            <v>עמותת ספורט במידה טובה (ע"ר)</v>
          </cell>
          <cell r="F1033">
            <v>0</v>
          </cell>
          <cell r="G1033">
            <v>2025</v>
          </cell>
          <cell r="H1033">
            <v>45867</v>
          </cell>
          <cell r="I1033">
            <v>20595</v>
          </cell>
          <cell r="J1033" t="str">
            <v>מועד</v>
          </cell>
          <cell r="K1033">
            <v>-20595</v>
          </cell>
          <cell r="L1033">
            <v>46022</v>
          </cell>
          <cell r="M1033">
            <v>18121</v>
          </cell>
          <cell r="N1033" t="str">
            <v>לא מוקפא</v>
          </cell>
          <cell r="O1033">
            <v>205000</v>
          </cell>
          <cell r="P1033">
            <v>50000</v>
          </cell>
        </row>
        <row r="1034">
          <cell r="B1034">
            <v>1001907543</v>
          </cell>
          <cell r="C1034" t="str">
            <v>פעילות שוטפת 2025</v>
          </cell>
          <cell r="D1034">
            <v>580354546</v>
          </cell>
          <cell r="E1034" t="str">
            <v>העמותה לקידום הספורט בנצר-סרני (ע"ר</v>
          </cell>
          <cell r="F1034">
            <v>0</v>
          </cell>
          <cell r="G1034">
            <v>2025</v>
          </cell>
          <cell r="H1034">
            <v>45866</v>
          </cell>
          <cell r="I1034">
            <v>42598</v>
          </cell>
          <cell r="J1034" t="str">
            <v>מועד</v>
          </cell>
          <cell r="K1034">
            <v>-42598</v>
          </cell>
          <cell r="L1034">
            <v>46022</v>
          </cell>
          <cell r="M1034">
            <v>18121</v>
          </cell>
          <cell r="N1034" t="str">
            <v>לא מוקפא</v>
          </cell>
          <cell r="O1034">
            <v>450000</v>
          </cell>
          <cell r="P1034">
            <v>300000</v>
          </cell>
        </row>
        <row r="1035">
          <cell r="B1035">
            <v>1001907544</v>
          </cell>
          <cell r="C1035" t="str">
            <v>פעילות שוטפת כרמל טניס חיפה 2025</v>
          </cell>
          <cell r="D1035">
            <v>580195626</v>
          </cell>
          <cell r="E1035" t="str">
            <v>מועדון הכרמל טניס, חיפה (ע"ר)</v>
          </cell>
          <cell r="F1035">
            <v>0</v>
          </cell>
          <cell r="G1035">
            <v>2025</v>
          </cell>
          <cell r="H1035">
            <v>45866</v>
          </cell>
          <cell r="I1035">
            <v>1436</v>
          </cell>
          <cell r="J1035" t="str">
            <v>מועד</v>
          </cell>
          <cell r="K1035">
            <v>-1436</v>
          </cell>
          <cell r="L1035">
            <v>46022</v>
          </cell>
          <cell r="M1035">
            <v>18121</v>
          </cell>
          <cell r="N1035" t="str">
            <v>לא מוקפא</v>
          </cell>
          <cell r="O1035">
            <v>200000</v>
          </cell>
          <cell r="P1035">
            <v>100000</v>
          </cell>
        </row>
        <row r="1036">
          <cell r="B1036">
            <v>1001907579</v>
          </cell>
          <cell r="C1036" t="str">
            <v>הקצבות שוטפות 2025</v>
          </cell>
          <cell r="D1036">
            <v>580272177</v>
          </cell>
          <cell r="E1036" t="str">
            <v>הווארנג טקאונדו ירושלים (ע"ר)</v>
          </cell>
          <cell r="F1036">
            <v>0</v>
          </cell>
          <cell r="G1036">
            <v>2025</v>
          </cell>
          <cell r="H1036">
            <v>45866</v>
          </cell>
          <cell r="I1036">
            <v>11457</v>
          </cell>
          <cell r="J1036" t="str">
            <v>מועד</v>
          </cell>
          <cell r="K1036">
            <v>-11457</v>
          </cell>
          <cell r="L1036">
            <v>46022</v>
          </cell>
          <cell r="M1036">
            <v>18121</v>
          </cell>
          <cell r="N1036" t="str">
            <v>לא מוקפא</v>
          </cell>
          <cell r="O1036">
            <v>500000</v>
          </cell>
          <cell r="P1036">
            <v>150000</v>
          </cell>
        </row>
        <row r="1037">
          <cell r="B1037">
            <v>1001907581</v>
          </cell>
          <cell r="C1037" t="str">
            <v>תמיכה שוטפת 2025</v>
          </cell>
          <cell r="D1037">
            <v>580290112</v>
          </cell>
          <cell r="E1037" t="str">
            <v>שמשון בני טייבה (ע"ר)</v>
          </cell>
          <cell r="F1037">
            <v>0</v>
          </cell>
          <cell r="G1037">
            <v>2025</v>
          </cell>
          <cell r="H1037">
            <v>45867</v>
          </cell>
          <cell r="I1037">
            <v>113883</v>
          </cell>
          <cell r="J1037" t="str">
            <v>מועד</v>
          </cell>
          <cell r="K1037">
            <v>-113883</v>
          </cell>
          <cell r="L1037">
            <v>46022</v>
          </cell>
          <cell r="M1037">
            <v>18121</v>
          </cell>
          <cell r="N1037" t="str">
            <v>לא מוקפא</v>
          </cell>
          <cell r="O1037">
            <v>450000</v>
          </cell>
          <cell r="P1037">
            <v>250000</v>
          </cell>
        </row>
        <row r="1038">
          <cell r="B1038">
            <v>1001907587</v>
          </cell>
          <cell r="C1038" t="str">
            <v>תמיכה בפעילות העמותה</v>
          </cell>
          <cell r="D1038">
            <v>580281863</v>
          </cell>
          <cell r="E1038" t="str">
            <v>מועדון הטאקוונדו הפועל כפר סבא (ע"ר</v>
          </cell>
          <cell r="F1038">
            <v>0</v>
          </cell>
          <cell r="G1038">
            <v>2025</v>
          </cell>
          <cell r="H1038">
            <v>45866</v>
          </cell>
          <cell r="I1038">
            <v>5825</v>
          </cell>
          <cell r="J1038" t="str">
            <v>מועד</v>
          </cell>
          <cell r="K1038">
            <v>-5825</v>
          </cell>
          <cell r="L1038">
            <v>46022</v>
          </cell>
          <cell r="M1038">
            <v>18121</v>
          </cell>
          <cell r="N1038" t="str">
            <v>לא מוקפא</v>
          </cell>
          <cell r="O1038">
            <v>400000</v>
          </cell>
          <cell r="P1038">
            <v>60000</v>
          </cell>
        </row>
        <row r="1039">
          <cell r="B1039">
            <v>1001907596</v>
          </cell>
          <cell r="C1039" t="str">
            <v>אליצור אשקלון עף- 2025</v>
          </cell>
          <cell r="D1039">
            <v>580331510</v>
          </cell>
          <cell r="E1039" t="str">
            <v>עמותת הכדורעף - אליצור אשקלון (ע"ר)</v>
          </cell>
          <cell r="F1039">
            <v>0</v>
          </cell>
          <cell r="G1039">
            <v>2025</v>
          </cell>
          <cell r="H1039">
            <v>45867</v>
          </cell>
          <cell r="I1039">
            <v>78586</v>
          </cell>
          <cell r="J1039" t="str">
            <v>מועד</v>
          </cell>
          <cell r="K1039">
            <v>-78586</v>
          </cell>
          <cell r="L1039">
            <v>46022</v>
          </cell>
          <cell r="M1039">
            <v>18121</v>
          </cell>
          <cell r="N1039" t="str">
            <v>לא מוקפא</v>
          </cell>
          <cell r="O1039">
            <v>2000000</v>
          </cell>
          <cell r="P1039">
            <v>500000</v>
          </cell>
        </row>
        <row r="1040">
          <cell r="B1040">
            <v>1001907599</v>
          </cell>
          <cell r="C1040" t="str">
            <v>תמיכה שוטפת 2025</v>
          </cell>
          <cell r="D1040">
            <v>580433134</v>
          </cell>
          <cell r="E1040" t="str">
            <v>עמותת אלנג'ום לספורט, מג'ד אלכרום (</v>
          </cell>
          <cell r="F1040">
            <v>0</v>
          </cell>
          <cell r="G1040">
            <v>2025</v>
          </cell>
          <cell r="H1040">
            <v>45867</v>
          </cell>
          <cell r="I1040">
            <v>76775</v>
          </cell>
          <cell r="J1040" t="str">
            <v>מועד</v>
          </cell>
          <cell r="K1040">
            <v>-76775</v>
          </cell>
          <cell r="L1040">
            <v>46022</v>
          </cell>
          <cell r="M1040">
            <v>18121</v>
          </cell>
          <cell r="N1040" t="str">
            <v>לא מוקפא</v>
          </cell>
          <cell r="O1040">
            <v>500000</v>
          </cell>
          <cell r="P1040">
            <v>300000</v>
          </cell>
        </row>
        <row r="1041">
          <cell r="B1041">
            <v>1001907602</v>
          </cell>
          <cell r="C1041" t="str">
            <v>הקצבות שוטפות מעיינות אחווה</v>
          </cell>
          <cell r="D1041">
            <v>580741783</v>
          </cell>
          <cell r="E1041" t="str">
            <v>מעיינות אחווה (ע"ר)</v>
          </cell>
          <cell r="F1041">
            <v>0</v>
          </cell>
          <cell r="G1041">
            <v>2025</v>
          </cell>
          <cell r="H1041">
            <v>45866</v>
          </cell>
          <cell r="I1041">
            <v>95969</v>
          </cell>
          <cell r="J1041" t="str">
            <v>מועד</v>
          </cell>
          <cell r="K1041">
            <v>-95969</v>
          </cell>
          <cell r="L1041">
            <v>46022</v>
          </cell>
          <cell r="M1041">
            <v>18121</v>
          </cell>
          <cell r="N1041" t="str">
            <v>לא מוקפא</v>
          </cell>
          <cell r="O1041">
            <v>1500000</v>
          </cell>
          <cell r="P1041">
            <v>500000</v>
          </cell>
        </row>
        <row r="1042">
          <cell r="B1042">
            <v>1001907612</v>
          </cell>
          <cell r="C1042" t="str">
            <v>פעילות שוטפת צ'רניאק לשחמט תל אביב 2025</v>
          </cell>
          <cell r="D1042">
            <v>580454932</v>
          </cell>
          <cell r="E1042" t="str">
            <v>עמותת צ'רניאק לשחמט - תל אביב יפו (</v>
          </cell>
          <cell r="F1042">
            <v>0</v>
          </cell>
          <cell r="G1042">
            <v>2025</v>
          </cell>
          <cell r="H1042">
            <v>45867</v>
          </cell>
          <cell r="I1042">
            <v>18851</v>
          </cell>
          <cell r="J1042" t="str">
            <v>מועד</v>
          </cell>
          <cell r="K1042">
            <v>-18851</v>
          </cell>
          <cell r="L1042">
            <v>46022</v>
          </cell>
          <cell r="M1042">
            <v>18121</v>
          </cell>
          <cell r="N1042" t="str">
            <v>לא מוקפא</v>
          </cell>
          <cell r="O1042">
            <v>300000</v>
          </cell>
          <cell r="P1042">
            <v>200000</v>
          </cell>
        </row>
        <row r="1043">
          <cell r="B1043">
            <v>1001907614</v>
          </cell>
          <cell r="C1043" t="str">
            <v>תמיכה בפעילות העמותה</v>
          </cell>
          <cell r="D1043">
            <v>580692937</v>
          </cell>
          <cell r="E1043" t="str">
            <v>דרך הטאקוונדו (ע"ר)</v>
          </cell>
          <cell r="F1043">
            <v>0</v>
          </cell>
          <cell r="G1043">
            <v>2025</v>
          </cell>
          <cell r="H1043">
            <v>45866</v>
          </cell>
          <cell r="I1043">
            <v>5497</v>
          </cell>
          <cell r="J1043" t="str">
            <v>מועד</v>
          </cell>
          <cell r="K1043">
            <v>-5497</v>
          </cell>
          <cell r="L1043">
            <v>46022</v>
          </cell>
          <cell r="M1043">
            <v>18121</v>
          </cell>
          <cell r="N1043" t="str">
            <v>לא מוקפא</v>
          </cell>
          <cell r="O1043">
            <v>260000</v>
          </cell>
          <cell r="P1043">
            <v>50000</v>
          </cell>
        </row>
        <row r="1044">
          <cell r="B1044">
            <v>1001907615</v>
          </cell>
          <cell r="C1044" t="str">
            <v>תמיכה שוטפת 2025</v>
          </cell>
          <cell r="D1044">
            <v>580442887</v>
          </cell>
          <cell r="E1044" t="str">
            <v>מועדון ספורט טירה (ע"ר)</v>
          </cell>
          <cell r="F1044">
            <v>0</v>
          </cell>
          <cell r="G1044">
            <v>2025</v>
          </cell>
          <cell r="H1044">
            <v>45866</v>
          </cell>
          <cell r="I1044">
            <v>104500</v>
          </cell>
          <cell r="J1044" t="str">
            <v>מועד</v>
          </cell>
          <cell r="K1044">
            <v>-104500</v>
          </cell>
          <cell r="L1044">
            <v>46022</v>
          </cell>
          <cell r="M1044">
            <v>18121</v>
          </cell>
          <cell r="N1044" t="str">
            <v>לא מוקפא</v>
          </cell>
          <cell r="O1044">
            <v>700000</v>
          </cell>
          <cell r="P1044">
            <v>500000</v>
          </cell>
        </row>
        <row r="1045">
          <cell r="B1045">
            <v>1001907624</v>
          </cell>
          <cell r="C1045" t="str">
            <v>בקשה לתמיכת באגודת הפועלנחף לפיתוח ספוט</v>
          </cell>
          <cell r="D1045">
            <v>580458859</v>
          </cell>
          <cell r="E1045" t="str">
            <v>עמותת ספורט נחף לקידום ופיתוח הספור</v>
          </cell>
          <cell r="F1045">
            <v>0</v>
          </cell>
          <cell r="G1045">
            <v>2025</v>
          </cell>
          <cell r="H1045">
            <v>45867</v>
          </cell>
          <cell r="I1045">
            <v>359084</v>
          </cell>
          <cell r="J1045" t="str">
            <v>מועד</v>
          </cell>
          <cell r="K1045">
            <v>-359084</v>
          </cell>
          <cell r="L1045">
            <v>46022</v>
          </cell>
          <cell r="M1045">
            <v>18121</v>
          </cell>
          <cell r="N1045" t="str">
            <v>לא מוקפא</v>
          </cell>
          <cell r="O1045">
            <v>1000000</v>
          </cell>
          <cell r="P1045">
            <v>800000</v>
          </cell>
        </row>
        <row r="1046">
          <cell r="B1046">
            <v>1001907630</v>
          </cell>
          <cell r="C1046" t="str">
            <v>תמיכה שוטפת 2025</v>
          </cell>
          <cell r="D1046">
            <v>580541860</v>
          </cell>
          <cell r="E1046" t="str">
            <v>עירוני בני אעבלין לכדורגל וספורט (ע</v>
          </cell>
          <cell r="F1046">
            <v>0</v>
          </cell>
          <cell r="G1046">
            <v>2025</v>
          </cell>
          <cell r="H1046">
            <v>45866</v>
          </cell>
          <cell r="I1046">
            <v>14075</v>
          </cell>
          <cell r="J1046" t="str">
            <v>מועד</v>
          </cell>
          <cell r="K1046">
            <v>-14075</v>
          </cell>
          <cell r="L1046">
            <v>46022</v>
          </cell>
          <cell r="M1046">
            <v>18121</v>
          </cell>
          <cell r="N1046" t="str">
            <v>לא מוקפא</v>
          </cell>
          <cell r="O1046">
            <v>70000</v>
          </cell>
          <cell r="P1046">
            <v>50000</v>
          </cell>
        </row>
        <row r="1047">
          <cell r="B1047">
            <v>1001907633</v>
          </cell>
          <cell r="C1047" t="str">
            <v>פעילות שוטפת 2025</v>
          </cell>
          <cell r="D1047">
            <v>580523637</v>
          </cell>
          <cell r="E1047" t="str">
            <v>אהלי באקה לקידום הספורט )ע"ר(</v>
          </cell>
          <cell r="F1047">
            <v>0</v>
          </cell>
          <cell r="G1047">
            <v>2025</v>
          </cell>
          <cell r="H1047">
            <v>45866</v>
          </cell>
          <cell r="I1047">
            <v>103647</v>
          </cell>
          <cell r="J1047" t="str">
            <v>מועד</v>
          </cell>
          <cell r="K1047">
            <v>-103647</v>
          </cell>
          <cell r="L1047">
            <v>46022</v>
          </cell>
          <cell r="M1047">
            <v>18121</v>
          </cell>
          <cell r="N1047" t="str">
            <v>לא מוקפא</v>
          </cell>
          <cell r="O1047">
            <v>1350000</v>
          </cell>
          <cell r="P1047">
            <v>500000</v>
          </cell>
        </row>
        <row r="1048">
          <cell r="B1048">
            <v>1001907645</v>
          </cell>
          <cell r="C1048" t="str">
            <v>פעילות שוטפת נגב פוטבול 2025</v>
          </cell>
          <cell r="D1048">
            <v>580550218</v>
          </cell>
          <cell r="E1048" t="str">
            <v>נגב פוטבול (ע"ר)</v>
          </cell>
          <cell r="F1048">
            <v>0</v>
          </cell>
          <cell r="G1048">
            <v>2025</v>
          </cell>
          <cell r="H1048">
            <v>45866</v>
          </cell>
          <cell r="I1048">
            <v>48955</v>
          </cell>
          <cell r="J1048" t="str">
            <v>מועד</v>
          </cell>
          <cell r="K1048">
            <v>-48955</v>
          </cell>
          <cell r="L1048">
            <v>46022</v>
          </cell>
          <cell r="M1048">
            <v>18121</v>
          </cell>
          <cell r="N1048" t="str">
            <v>לא מוקפא</v>
          </cell>
          <cell r="O1048">
            <v>300000</v>
          </cell>
          <cell r="P1048">
            <v>200000</v>
          </cell>
        </row>
        <row r="1049">
          <cell r="B1049">
            <v>1001907649</v>
          </cell>
          <cell r="C1049" t="str">
            <v>תמיכה באגודת טניס השולחן אופק קריית אונו</v>
          </cell>
          <cell r="D1049">
            <v>580546851</v>
          </cell>
          <cell r="E1049" t="str">
            <v>אופק - מרכזי טניס שולחן (ע"ר)</v>
          </cell>
          <cell r="F1049">
            <v>0</v>
          </cell>
          <cell r="G1049">
            <v>2025</v>
          </cell>
          <cell r="H1049">
            <v>45866</v>
          </cell>
          <cell r="I1049">
            <v>11872</v>
          </cell>
          <cell r="J1049" t="str">
            <v>מועד</v>
          </cell>
          <cell r="K1049">
            <v>-11872</v>
          </cell>
          <cell r="L1049">
            <v>46022</v>
          </cell>
          <cell r="M1049">
            <v>18121</v>
          </cell>
          <cell r="N1049" t="str">
            <v>לא מוקפא</v>
          </cell>
          <cell r="O1049">
            <v>1300000</v>
          </cell>
          <cell r="P1049">
            <v>100000</v>
          </cell>
        </row>
        <row r="1050">
          <cell r="B1050">
            <v>1001907652</v>
          </cell>
          <cell r="C1050" t="str">
            <v>פעילות שוטפת מ.ס.ד.ר. יפו 2025</v>
          </cell>
          <cell r="D1050">
            <v>580410611</v>
          </cell>
          <cell r="E1050" t="str">
            <v>מ.ס.ד.ר. יפו-ת"א (ע"ר)</v>
          </cell>
          <cell r="F1050">
            <v>0</v>
          </cell>
          <cell r="G1050">
            <v>2025</v>
          </cell>
          <cell r="H1050">
            <v>45866</v>
          </cell>
          <cell r="I1050">
            <v>30923</v>
          </cell>
          <cell r="J1050" t="str">
            <v>מועד</v>
          </cell>
          <cell r="K1050">
            <v>-30923</v>
          </cell>
          <cell r="L1050">
            <v>46022</v>
          </cell>
          <cell r="M1050">
            <v>18121</v>
          </cell>
          <cell r="N1050" t="str">
            <v>לא מוקפא</v>
          </cell>
          <cell r="O1050">
            <v>300000</v>
          </cell>
          <cell r="P1050">
            <v>200000</v>
          </cell>
        </row>
        <row r="1051">
          <cell r="B1051">
            <v>1001907657</v>
          </cell>
          <cell r="C1051" t="str">
            <v>אגודות שוטף</v>
          </cell>
          <cell r="D1051">
            <v>580026003</v>
          </cell>
          <cell r="E1051" t="str">
            <v>בית חנוך עורים לבני ישראל ירושלים</v>
          </cell>
          <cell r="F1051">
            <v>0</v>
          </cell>
          <cell r="G1051">
            <v>2025</v>
          </cell>
          <cell r="H1051">
            <v>45866</v>
          </cell>
          <cell r="I1051">
            <v>418607</v>
          </cell>
          <cell r="J1051" t="str">
            <v>מועד</v>
          </cell>
          <cell r="K1051">
            <v>-418607</v>
          </cell>
          <cell r="L1051">
            <v>46022</v>
          </cell>
          <cell r="M1051">
            <v>18121</v>
          </cell>
          <cell r="N1051" t="str">
            <v>לא מוקפא</v>
          </cell>
          <cell r="O1051">
            <v>1500000</v>
          </cell>
          <cell r="P1051">
            <v>1200000</v>
          </cell>
        </row>
        <row r="1052">
          <cell r="B1052">
            <v>1001907662</v>
          </cell>
          <cell r="C1052" t="str">
            <v>תמיכה שוטפת</v>
          </cell>
          <cell r="D1052">
            <v>580495042</v>
          </cell>
          <cell r="E1052" t="str">
            <v>איחוד בני מג'ד אל כרום - מג'ד אל כר</v>
          </cell>
          <cell r="F1052">
            <v>0</v>
          </cell>
          <cell r="G1052">
            <v>2025</v>
          </cell>
          <cell r="H1052" t="str">
            <v/>
          </cell>
          <cell r="I1052">
            <v>0</v>
          </cell>
          <cell r="J1052" t="str">
            <v>מועד</v>
          </cell>
          <cell r="K1052">
            <v>0</v>
          </cell>
          <cell r="L1052">
            <v>46022</v>
          </cell>
          <cell r="M1052">
            <v>18121</v>
          </cell>
          <cell r="N1052" t="str">
            <v>לא מוקפא</v>
          </cell>
          <cell r="O1052">
            <v>400000</v>
          </cell>
          <cell r="P1052">
            <v>150000</v>
          </cell>
        </row>
        <row r="1053">
          <cell r="B1053">
            <v>1001907687</v>
          </cell>
          <cell r="C1053" t="str">
            <v>תמיכה שוטפת 2025</v>
          </cell>
          <cell r="D1053">
            <v>580433043</v>
          </cell>
          <cell r="E1053" t="str">
            <v>עמותת ספורט מסילות (ע"ר)</v>
          </cell>
          <cell r="F1053">
            <v>0</v>
          </cell>
          <cell r="G1053">
            <v>2025</v>
          </cell>
          <cell r="H1053">
            <v>45880</v>
          </cell>
          <cell r="I1053">
            <v>13862</v>
          </cell>
          <cell r="J1053" t="str">
            <v>מועד</v>
          </cell>
          <cell r="K1053">
            <v>-13862</v>
          </cell>
          <cell r="L1053">
            <v>46022</v>
          </cell>
          <cell r="M1053">
            <v>18121</v>
          </cell>
          <cell r="N1053" t="str">
            <v>לא מוקפא</v>
          </cell>
          <cell r="O1053">
            <v>500000</v>
          </cell>
          <cell r="P1053">
            <v>300000</v>
          </cell>
        </row>
        <row r="1054">
          <cell r="B1054">
            <v>1001907702</v>
          </cell>
          <cell r="C1054" t="str">
            <v>מועדון ברידג' כפר סבא- 2025</v>
          </cell>
          <cell r="D1054">
            <v>580156552</v>
          </cell>
          <cell r="E1054" t="str">
            <v>מועדון הברידג' כפר סבא (ע"ר)</v>
          </cell>
          <cell r="F1054">
            <v>0</v>
          </cell>
          <cell r="G1054">
            <v>2025</v>
          </cell>
          <cell r="H1054">
            <v>45866</v>
          </cell>
          <cell r="I1054">
            <v>2540</v>
          </cell>
          <cell r="J1054" t="str">
            <v>מועד</v>
          </cell>
          <cell r="K1054">
            <v>-2540</v>
          </cell>
          <cell r="L1054">
            <v>46022</v>
          </cell>
          <cell r="M1054">
            <v>18121</v>
          </cell>
          <cell r="N1054" t="str">
            <v>לא מוקפא</v>
          </cell>
          <cell r="O1054">
            <v>400000</v>
          </cell>
          <cell r="P1054">
            <v>100000</v>
          </cell>
        </row>
        <row r="1055">
          <cell r="B1055">
            <v>1001907708</v>
          </cell>
          <cell r="C1055" t="str">
            <v>תמיכה לאגודת ספורט עפולה</v>
          </cell>
          <cell r="D1055">
            <v>580360360</v>
          </cell>
          <cell r="E1055" t="str">
            <v>מועדון טניס עפולה (ע"ר)</v>
          </cell>
          <cell r="F1055">
            <v>0</v>
          </cell>
          <cell r="G1055">
            <v>2025</v>
          </cell>
          <cell r="H1055">
            <v>45866</v>
          </cell>
          <cell r="I1055">
            <v>8278</v>
          </cell>
          <cell r="J1055" t="str">
            <v>מועד</v>
          </cell>
          <cell r="K1055">
            <v>-8278</v>
          </cell>
          <cell r="L1055">
            <v>46022</v>
          </cell>
          <cell r="M1055">
            <v>18121</v>
          </cell>
          <cell r="N1055" t="str">
            <v>לא מוקפא</v>
          </cell>
          <cell r="O1055">
            <v>1000000</v>
          </cell>
          <cell r="P1055">
            <v>100000</v>
          </cell>
        </row>
        <row r="1056">
          <cell r="B1056">
            <v>1001907742</v>
          </cell>
          <cell r="C1056" t="str">
            <v>500 וואט עמקים- 2025</v>
          </cell>
          <cell r="D1056">
            <v>580603207</v>
          </cell>
          <cell r="E1056" t="str">
            <v>500 וואט עמקים - עמותה למצוינות וקי</v>
          </cell>
          <cell r="F1056">
            <v>0</v>
          </cell>
          <cell r="G1056">
            <v>2025</v>
          </cell>
          <cell r="H1056">
            <v>45799</v>
          </cell>
          <cell r="I1056">
            <v>1083</v>
          </cell>
          <cell r="J1056" t="str">
            <v>מועד</v>
          </cell>
          <cell r="K1056">
            <v>-1083</v>
          </cell>
          <cell r="L1056">
            <v>46022</v>
          </cell>
          <cell r="M1056">
            <v>18121</v>
          </cell>
          <cell r="N1056" t="str">
            <v>לא מוקפא</v>
          </cell>
          <cell r="O1056">
            <v>200000</v>
          </cell>
          <cell r="P1056">
            <v>100000</v>
          </cell>
        </row>
        <row r="1057">
          <cell r="B1057">
            <v>1001907754</v>
          </cell>
          <cell r="C1057" t="str">
            <v>מועדון כדורסל פרדסייה- 2025</v>
          </cell>
          <cell r="D1057">
            <v>580567972</v>
          </cell>
          <cell r="E1057" t="str">
            <v>מועדון כדורסל פרדסיה (ע"ר)</v>
          </cell>
          <cell r="F1057">
            <v>0</v>
          </cell>
          <cell r="G1057">
            <v>2025</v>
          </cell>
          <cell r="H1057">
            <v>45866</v>
          </cell>
          <cell r="I1057">
            <v>28038</v>
          </cell>
          <cell r="J1057" t="str">
            <v>מועד</v>
          </cell>
          <cell r="K1057">
            <v>-28038</v>
          </cell>
          <cell r="L1057">
            <v>46022</v>
          </cell>
          <cell r="M1057">
            <v>18121</v>
          </cell>
          <cell r="N1057" t="str">
            <v>לא מוקפא</v>
          </cell>
          <cell r="O1057">
            <v>1200000</v>
          </cell>
          <cell r="P1057">
            <v>200000</v>
          </cell>
        </row>
        <row r="1058">
          <cell r="B1058">
            <v>1001907766</v>
          </cell>
          <cell r="C1058" t="str">
            <v>שוטף אגודות 2025</v>
          </cell>
          <cell r="D1058">
            <v>580576346</v>
          </cell>
          <cell r="E1058" t="str">
            <v>ג'ודוג'ו האקדמיה הראשונה לג'ודו (ע"</v>
          </cell>
          <cell r="F1058">
            <v>0</v>
          </cell>
          <cell r="G1058">
            <v>2025</v>
          </cell>
          <cell r="H1058">
            <v>45866</v>
          </cell>
          <cell r="I1058">
            <v>46432</v>
          </cell>
          <cell r="J1058" t="str">
            <v>מועד</v>
          </cell>
          <cell r="K1058">
            <v>-46432</v>
          </cell>
          <cell r="L1058">
            <v>46022</v>
          </cell>
          <cell r="M1058">
            <v>18121</v>
          </cell>
          <cell r="N1058" t="str">
            <v>לא מוקפא</v>
          </cell>
          <cell r="O1058">
            <v>1000000</v>
          </cell>
          <cell r="P1058">
            <v>600000</v>
          </cell>
        </row>
        <row r="1059">
          <cell r="B1059">
            <v>1001907773</v>
          </cell>
          <cell r="C1059" t="str">
            <v>פעילות שוטפת ברידג' ירושלים</v>
          </cell>
          <cell r="D1059">
            <v>580396836</v>
          </cell>
          <cell r="E1059" t="str">
            <v>ברידג' ירושלים (ע"ר)</v>
          </cell>
          <cell r="F1059">
            <v>0</v>
          </cell>
          <cell r="G1059">
            <v>2025</v>
          </cell>
          <cell r="H1059">
            <v>45900</v>
          </cell>
          <cell r="I1059">
            <v>17296</v>
          </cell>
          <cell r="J1059" t="str">
            <v>מועד</v>
          </cell>
          <cell r="K1059">
            <v>-17296</v>
          </cell>
          <cell r="L1059">
            <v>46022</v>
          </cell>
          <cell r="M1059">
            <v>18121</v>
          </cell>
          <cell r="N1059" t="str">
            <v>לא מוקפא</v>
          </cell>
          <cell r="O1059">
            <v>300000</v>
          </cell>
          <cell r="P1059">
            <v>200000</v>
          </cell>
        </row>
        <row r="1060">
          <cell r="B1060">
            <v>1001907776</v>
          </cell>
          <cell r="C1060" t="str">
            <v>שוטף אגודות 2025</v>
          </cell>
          <cell r="D1060">
            <v>580203107</v>
          </cell>
          <cell r="E1060" t="str">
            <v>מועדון הכדורגל מכבי תל אביב (ע"ר)</v>
          </cell>
          <cell r="F1060">
            <v>0</v>
          </cell>
          <cell r="G1060">
            <v>2025</v>
          </cell>
          <cell r="H1060">
            <v>45866</v>
          </cell>
          <cell r="I1060">
            <v>187673</v>
          </cell>
          <cell r="J1060" t="str">
            <v>מועד</v>
          </cell>
          <cell r="K1060">
            <v>-187673</v>
          </cell>
          <cell r="L1060">
            <v>46022</v>
          </cell>
          <cell r="M1060">
            <v>18121</v>
          </cell>
          <cell r="N1060" t="str">
            <v>לא מוקפא</v>
          </cell>
          <cell r="O1060">
            <v>10000000</v>
          </cell>
          <cell r="P1060">
            <v>5000000</v>
          </cell>
        </row>
        <row r="1061">
          <cell r="B1061">
            <v>1001907925</v>
          </cell>
          <cell r="C1061" t="str">
            <v>אליצור כוכב יאיר 2025</v>
          </cell>
          <cell r="D1061">
            <v>580161032</v>
          </cell>
          <cell r="E1061" t="str">
            <v>איגוד ספורטיבי אליצור כוכב יאיר (ע"</v>
          </cell>
          <cell r="F1061">
            <v>0</v>
          </cell>
          <cell r="G1061">
            <v>2025</v>
          </cell>
          <cell r="H1061">
            <v>45866</v>
          </cell>
          <cell r="I1061">
            <v>83746</v>
          </cell>
          <cell r="J1061" t="str">
            <v>מועד</v>
          </cell>
          <cell r="K1061">
            <v>-83746</v>
          </cell>
          <cell r="L1061">
            <v>46022</v>
          </cell>
          <cell r="M1061">
            <v>18121</v>
          </cell>
          <cell r="N1061" t="str">
            <v>לא מוקפא</v>
          </cell>
          <cell r="O1061">
            <v>1500000</v>
          </cell>
          <cell r="P1061">
            <v>500000</v>
          </cell>
        </row>
        <row r="1062">
          <cell r="B1062">
            <v>1001907936</v>
          </cell>
          <cell r="C1062" t="str">
            <v>תמכיה בפעילות תחרותית</v>
          </cell>
          <cell r="D1062">
            <v>580634335</v>
          </cell>
          <cell r="E1062" t="str">
            <v>כוכבי הקלסיקו לכדורגל (ע"ר)</v>
          </cell>
          <cell r="F1062">
            <v>0</v>
          </cell>
          <cell r="G1062">
            <v>2025</v>
          </cell>
          <cell r="H1062">
            <v>45866</v>
          </cell>
          <cell r="I1062">
            <v>30542</v>
          </cell>
          <cell r="J1062" t="str">
            <v>מועד</v>
          </cell>
          <cell r="K1062">
            <v>-30542</v>
          </cell>
          <cell r="L1062">
            <v>46022</v>
          </cell>
          <cell r="M1062">
            <v>18121</v>
          </cell>
          <cell r="N1062" t="str">
            <v>לא מוקפא</v>
          </cell>
          <cell r="O1062">
            <v>500000</v>
          </cell>
          <cell r="P1062">
            <v>200000</v>
          </cell>
        </row>
        <row r="1063">
          <cell r="B1063">
            <v>1001907978</v>
          </cell>
          <cell r="C1063" t="str">
            <v>הקצבות 2025- הפועל חובטי אריה ב"ש</v>
          </cell>
          <cell r="D1063">
            <v>580221448</v>
          </cell>
          <cell r="E1063" t="str">
            <v>הפועל - חובטי אריה באר שבע (ע"ר)</v>
          </cell>
          <cell r="F1063">
            <v>0</v>
          </cell>
          <cell r="G1063">
            <v>2025</v>
          </cell>
          <cell r="H1063">
            <v>45866</v>
          </cell>
          <cell r="I1063">
            <v>6857</v>
          </cell>
          <cell r="J1063" t="str">
            <v>מועד</v>
          </cell>
          <cell r="K1063">
            <v>-6857</v>
          </cell>
          <cell r="L1063">
            <v>46022</v>
          </cell>
          <cell r="M1063">
            <v>18121</v>
          </cell>
          <cell r="N1063" t="str">
            <v>לא מוקפא</v>
          </cell>
          <cell r="O1063">
            <v>400000</v>
          </cell>
          <cell r="P1063">
            <v>100000</v>
          </cell>
        </row>
        <row r="1064">
          <cell r="B1064">
            <v>1001907986</v>
          </cell>
          <cell r="C1064" t="str">
            <v>אליצור ירושלים 2025</v>
          </cell>
          <cell r="D1064">
            <v>580254357</v>
          </cell>
          <cell r="E1064" t="str">
            <v>אליצור - איגוד ספורטיבי דתי - סניף</v>
          </cell>
          <cell r="F1064">
            <v>0</v>
          </cell>
          <cell r="G1064">
            <v>2025</v>
          </cell>
          <cell r="H1064">
            <v>45866</v>
          </cell>
          <cell r="I1064">
            <v>80868</v>
          </cell>
          <cell r="J1064" t="str">
            <v>מועד</v>
          </cell>
          <cell r="K1064">
            <v>-80868</v>
          </cell>
          <cell r="L1064">
            <v>46022</v>
          </cell>
          <cell r="M1064">
            <v>18121</v>
          </cell>
          <cell r="N1064" t="str">
            <v>לא מוקפא</v>
          </cell>
          <cell r="O1064">
            <v>3300000</v>
          </cell>
          <cell r="P1064">
            <v>1000000</v>
          </cell>
        </row>
        <row r="1065">
          <cell r="B1065">
            <v>1001908029</v>
          </cell>
          <cell r="C1065" t="str">
            <v>מרכז שחמט צפון -2025</v>
          </cell>
          <cell r="D1065">
            <v>580304681</v>
          </cell>
          <cell r="E1065" t="str">
            <v>מרכז שחמט צפון (ע"ר)</v>
          </cell>
          <cell r="F1065">
            <v>0</v>
          </cell>
          <cell r="G1065">
            <v>2025</v>
          </cell>
          <cell r="H1065">
            <v>45866</v>
          </cell>
          <cell r="I1065">
            <v>5565</v>
          </cell>
          <cell r="J1065" t="str">
            <v>מועד</v>
          </cell>
          <cell r="K1065">
            <v>-5565</v>
          </cell>
          <cell r="L1065">
            <v>46022</v>
          </cell>
          <cell r="M1065">
            <v>18121</v>
          </cell>
          <cell r="N1065" t="str">
            <v>לא מוקפא</v>
          </cell>
          <cell r="O1065">
            <v>400000</v>
          </cell>
          <cell r="P1065">
            <v>100000</v>
          </cell>
        </row>
        <row r="1066">
          <cell r="B1066">
            <v>1001908045</v>
          </cell>
          <cell r="C1066" t="str">
            <v>הקצבות שוטפות אליצור אשקלון</v>
          </cell>
          <cell r="D1066">
            <v>580551109</v>
          </cell>
          <cell r="E1066" t="str">
            <v>מועדון ספורט כדורסל אשקלון 2011 (ע"</v>
          </cell>
          <cell r="F1066">
            <v>0</v>
          </cell>
          <cell r="G1066">
            <v>2025</v>
          </cell>
          <cell r="H1066">
            <v>45866</v>
          </cell>
          <cell r="I1066">
            <v>38368</v>
          </cell>
          <cell r="J1066" t="str">
            <v>מועד</v>
          </cell>
          <cell r="K1066">
            <v>-38368</v>
          </cell>
          <cell r="L1066">
            <v>46022</v>
          </cell>
          <cell r="M1066">
            <v>18121</v>
          </cell>
          <cell r="N1066" t="str">
            <v>לא מוקפא</v>
          </cell>
          <cell r="O1066">
            <v>1100000</v>
          </cell>
          <cell r="P1066">
            <v>100000</v>
          </cell>
        </row>
        <row r="1067">
          <cell r="B1067">
            <v>1001908191</v>
          </cell>
          <cell r="C1067" t="str">
            <v>קיק בוקס טייבה- 2025</v>
          </cell>
          <cell r="D1067">
            <v>580653756</v>
          </cell>
          <cell r="E1067" t="str">
            <v>קיק-בוקסינג לחימה וספורט טייבה (ע"ר</v>
          </cell>
          <cell r="F1067">
            <v>0</v>
          </cell>
          <cell r="G1067">
            <v>2025</v>
          </cell>
          <cell r="H1067">
            <v>45867</v>
          </cell>
          <cell r="I1067">
            <v>62040</v>
          </cell>
          <cell r="J1067" t="str">
            <v>מועד</v>
          </cell>
          <cell r="K1067">
            <v>-62040</v>
          </cell>
          <cell r="L1067">
            <v>46022</v>
          </cell>
          <cell r="M1067">
            <v>18121</v>
          </cell>
          <cell r="N1067" t="str">
            <v>לא מוקפא</v>
          </cell>
          <cell r="O1067">
            <v>600000</v>
          </cell>
          <cell r="P1067">
            <v>300000</v>
          </cell>
        </row>
        <row r="1068">
          <cell r="B1068">
            <v>1001908199</v>
          </cell>
          <cell r="C1068" t="str">
            <v>ביתר ב"ש טניס שולחן -2025</v>
          </cell>
          <cell r="D1068">
            <v>580364297</v>
          </cell>
          <cell r="E1068" t="str">
            <v>בית"ר באר שבע טניס שולחן - 2000 (ע"</v>
          </cell>
          <cell r="F1068">
            <v>0</v>
          </cell>
          <cell r="G1068">
            <v>2025</v>
          </cell>
          <cell r="H1068">
            <v>45866</v>
          </cell>
          <cell r="I1068">
            <v>5095</v>
          </cell>
          <cell r="J1068" t="str">
            <v>מועד</v>
          </cell>
          <cell r="K1068">
            <v>-5095</v>
          </cell>
          <cell r="L1068">
            <v>46022</v>
          </cell>
          <cell r="M1068">
            <v>18121</v>
          </cell>
          <cell r="N1068" t="str">
            <v>לא מוקפא</v>
          </cell>
          <cell r="O1068">
            <v>500000</v>
          </cell>
          <cell r="P1068">
            <v>100000</v>
          </cell>
        </row>
        <row r="1069">
          <cell r="B1069">
            <v>1001908394</v>
          </cell>
          <cell r="C1069" t="str">
            <v>אליצור אלקנה- 2025</v>
          </cell>
          <cell r="D1069">
            <v>580115715</v>
          </cell>
          <cell r="E1069" t="str">
            <v>אליצור אלקנה (ע"ר)</v>
          </cell>
          <cell r="F1069">
            <v>0</v>
          </cell>
          <cell r="G1069">
            <v>2025</v>
          </cell>
          <cell r="H1069">
            <v>45838</v>
          </cell>
          <cell r="I1069">
            <v>1687</v>
          </cell>
          <cell r="J1069" t="str">
            <v>מועד</v>
          </cell>
          <cell r="K1069">
            <v>-1687</v>
          </cell>
          <cell r="L1069">
            <v>46022</v>
          </cell>
          <cell r="M1069">
            <v>18121</v>
          </cell>
          <cell r="N1069" t="str">
            <v>לא מוקפא</v>
          </cell>
          <cell r="O1069">
            <v>3000000</v>
          </cell>
          <cell r="P1069">
            <v>500000</v>
          </cell>
        </row>
        <row r="1070">
          <cell r="B1070">
            <v>1001909008</v>
          </cell>
          <cell r="C1070" t="str">
            <v>תמיכה בקבוצות כדורסל של נערות</v>
          </cell>
          <cell r="D1070">
            <v>580462653</v>
          </cell>
          <cell r="E1070" t="str">
            <v>משחקים למען השלום (ע"ר)</v>
          </cell>
          <cell r="F1070">
            <v>0</v>
          </cell>
          <cell r="G1070">
            <v>2025</v>
          </cell>
          <cell r="H1070">
            <v>45866</v>
          </cell>
          <cell r="I1070">
            <v>70000</v>
          </cell>
          <cell r="J1070" t="str">
            <v>מועד</v>
          </cell>
          <cell r="K1070">
            <v>-70000</v>
          </cell>
          <cell r="L1070">
            <v>46022</v>
          </cell>
          <cell r="M1070">
            <v>18121</v>
          </cell>
          <cell r="N1070" t="str">
            <v>לא מוקפא</v>
          </cell>
          <cell r="O1070">
            <v>851364</v>
          </cell>
          <cell r="P1070">
            <v>100000</v>
          </cell>
        </row>
        <row r="1071">
          <cell r="B1071">
            <v>1001901446</v>
          </cell>
          <cell r="C1071" t="str">
            <v>שוטף אגודות 2025</v>
          </cell>
          <cell r="D1071">
            <v>580042752</v>
          </cell>
          <cell r="E1071" t="str">
            <v>מתנס בנימין (ע"ר)</v>
          </cell>
          <cell r="F1071">
            <v>0</v>
          </cell>
          <cell r="G1071">
            <v>2025</v>
          </cell>
          <cell r="H1071" t="str">
            <v/>
          </cell>
          <cell r="I1071">
            <v>0</v>
          </cell>
          <cell r="J1071" t="str">
            <v>מקדמ</v>
          </cell>
          <cell r="K1071">
            <v>0</v>
          </cell>
          <cell r="L1071">
            <v>46022</v>
          </cell>
          <cell r="M1071">
            <v>18121</v>
          </cell>
          <cell r="N1071" t="str">
            <v>לא מוקפא</v>
          </cell>
          <cell r="O1071">
            <v>1000000</v>
          </cell>
          <cell r="P1071">
            <v>500000</v>
          </cell>
        </row>
        <row r="1072">
          <cell r="B1072">
            <v>1001908770</v>
          </cell>
          <cell r="C1072" t="str">
            <v>טניס - ספורט לחברה משותפת</v>
          </cell>
          <cell r="D1072">
            <v>580429009</v>
          </cell>
          <cell r="E1072" t="str">
            <v>עמותת פרדי קריבין להזדמנות שווה ליל</v>
          </cell>
          <cell r="F1072">
            <v>0</v>
          </cell>
          <cell r="G1072">
            <v>2025</v>
          </cell>
          <cell r="H1072" t="str">
            <v/>
          </cell>
          <cell r="I1072">
            <v>0</v>
          </cell>
          <cell r="J1072" t="str">
            <v>מקדמ</v>
          </cell>
          <cell r="K1072">
            <v>0</v>
          </cell>
          <cell r="L1072">
            <v>46022</v>
          </cell>
          <cell r="M1072">
            <v>18121</v>
          </cell>
          <cell r="N1072" t="str">
            <v>לא מוקפא</v>
          </cell>
          <cell r="O1072">
            <v>850000</v>
          </cell>
          <cell r="P1072">
            <v>100000</v>
          </cell>
        </row>
      </sheetData>
      <sheetData sheetId="1"/>
      <sheetData sheetId="2">
        <row r="1">
          <cell r="A1" t="str">
            <v>מספר בקשה</v>
          </cell>
          <cell r="B1" t="str">
            <v>מס' מגיש (ספק)</v>
          </cell>
          <cell r="C1" t="str">
            <v>מזהה מגיש הבקשה</v>
          </cell>
          <cell r="D1" t="str">
            <v>שם מגיש הבקשה</v>
          </cell>
          <cell r="E1" t="str">
            <v>סוג בקשה</v>
          </cell>
          <cell r="F1" t="str">
            <v>עמותה'חברה בע"מ</v>
          </cell>
          <cell r="G1" t="str">
            <v>מס 'מופעים ברמת עמותה ומרכז קרנות (רצועה)</v>
          </cell>
          <cell r="H1" t="str">
            <v>סטטוס הגשה</v>
          </cell>
          <cell r="I1" t="str">
            <v>תאריך הגשה</v>
          </cell>
          <cell r="J1" t="str">
            <v>מרכז קרנות</v>
          </cell>
          <cell r="K1" t="str">
            <v>שם ק"ק</v>
          </cell>
          <cell r="L1" t="str">
            <v>חוזה העסקה 23-24 תעודת הסמכה - מאמנים</v>
          </cell>
          <cell r="M1" t="str">
            <v>תכנית ערכים ברמת אגודה - מאמנים</v>
          </cell>
          <cell r="N1" t="str">
            <v>התחייבות להחזר מקדמה - מאמנים</v>
          </cell>
          <cell r="O1" t="str">
            <v>התחייבות להחזר מקדמה</v>
          </cell>
          <cell r="P1" t="str">
            <v>טופס פרטי בעלי תפקידים</v>
          </cell>
          <cell r="Q1" t="str">
            <v>מורשי חתימה-אישור עו"ד</v>
          </cell>
          <cell r="R1" t="str">
            <v>אישור מהבנק על חשבון/אישור רו"ח על החשבו</v>
          </cell>
          <cell r="S1" t="str">
            <v>מעמד ברשות המיסים</v>
          </cell>
          <cell r="T1" t="str">
            <v>תזכיר ותקנון התאגיד</v>
          </cell>
          <cell r="U1" t="str">
            <v>תעודת רישום התאגיד</v>
          </cell>
          <cell r="V1" t="str">
            <v>פרטי חשבון בנק של תאגיד והסכמת מסירתם</v>
          </cell>
          <cell r="W1" t="str">
            <v>הצהרה עמידה בתנאי סף לפי ס. 6 ו- 11 למבחן</v>
          </cell>
          <cell r="X1" t="str">
            <v>אישור ניהול תקין (ממשק)</v>
          </cell>
          <cell r="Y1" t="str">
            <v>כתובת המשרד והסניפים</v>
          </cell>
          <cell r="Z1" t="str">
            <v>הצהרת מורשה חתימה</v>
          </cell>
          <cell r="AA1" t="str">
            <v>התחייבות לקבלת תמיכה לפי 3א</v>
          </cell>
          <cell r="AB1" t="str">
            <v>ריכוז תמיכות והתקשרויות</v>
          </cell>
          <cell r="AC1" t="str">
            <v>מוסד נתמך לראשונה בתחום פעילות</v>
          </cell>
          <cell r="AD1" t="str">
            <v>מוסד נתמך לראשונה</v>
          </cell>
          <cell r="AE1" t="str">
            <v>פלט עדכון מרשם החברות</v>
          </cell>
          <cell r="AF1" t="str">
            <v>מייסדים/בעלי מניות</v>
          </cell>
          <cell r="AG1" t="str">
            <v>בקשה והנמקה</v>
          </cell>
          <cell r="AH1" t="str">
            <v>דוח תקציב מול ביצוע-הפעילות הנתמכת</v>
          </cell>
          <cell r="AI1" t="str">
            <v>פירוט צדדים קשורים ובעלי ענין - ר.מקומית *</v>
          </cell>
          <cell r="AJ1" t="str">
            <v>אישור על הגשת דוח מבוקר *</v>
          </cell>
          <cell r="AK1" t="str">
            <v>הצהרות</v>
          </cell>
          <cell r="AL1" t="str">
            <v>פרטי בעלי תפקידים ומורשי חתימה *</v>
          </cell>
          <cell r="AM1" t="str">
            <v>מאגד 2 טפסים</v>
          </cell>
          <cell r="AN1" t="str">
            <v>דוחות כספיים מבוקרים</v>
          </cell>
          <cell r="AO1" t="str">
            <v>פירוט תמיכות ועזבונות ממשרדי ממשלה</v>
          </cell>
          <cell r="AP1" t="str">
            <v>אישור רו"ח על בקשות</v>
          </cell>
          <cell r="AQ1" t="str">
            <v>תקציב מול ביצוע  לכלל פעילויות המוסד</v>
          </cell>
          <cell r="AR1" t="str">
            <v>פירוט צדדים קשורים ובעלי ענין</v>
          </cell>
          <cell r="AS1" t="str">
            <v>מאגד 6 טפסים</v>
          </cell>
          <cell r="AT1" t="str">
            <v>טופס החזר מקדמה *</v>
          </cell>
          <cell r="AU1" t="str">
            <v>שותפים וחלוקת רווחים *</v>
          </cell>
          <cell r="AV1" t="str">
            <v>סטטוס הגשה תקין כן/לא</v>
          </cell>
          <cell r="AW1" t="str">
            <v>הערות</v>
          </cell>
          <cell r="AY1" t="str">
            <v>סטטוס בדיקה מנהלית - בדיקה של ענת 30/04/2025</v>
          </cell>
          <cell r="AZ1" t="str">
            <v>סטטוס לוועדה</v>
          </cell>
          <cell r="BA1" t="str">
            <v>הערות
הערות מסומנות בסגול נרשמו בפרוטוקול</v>
          </cell>
          <cell r="BB1" t="str">
            <v>סוג ליקוי</v>
          </cell>
          <cell r="BC1" t="str">
            <v xml:space="preserve">נכנס לדיון </v>
          </cell>
          <cell r="BE1" t="str">
            <v>תקינות מנהלית למאמנים לאחר בדיקה / בדיקת אישור ניהול תקין בשוטף</v>
          </cell>
          <cell r="BF1" t="str">
            <v>החלטת וועדה</v>
          </cell>
          <cell r="BG1" t="str">
            <v>תקינות סופית</v>
          </cell>
          <cell r="BH1" t="str">
            <v>סטטוס תקינות מנהלית במודל  אגודות 2025 - בדיקה</v>
          </cell>
          <cell r="BI1" t="str">
            <v>סטטוס תקינות מנהלית במודל  אגודות 2025 - בדיקה</v>
          </cell>
          <cell r="BJ1" t="str">
            <v>מקדמה ששולמה</v>
          </cell>
          <cell r="BK1" t="str">
            <v>נכללים בנספח</v>
          </cell>
          <cell r="BM1" t="str">
            <v xml:space="preserve">נתמך באחת או יותר מהשנים 2024 - 2019 </v>
          </cell>
          <cell r="BN1" t="str">
            <v>נתמך לראשונה כן/לא</v>
          </cell>
          <cell r="BO1" t="str">
            <v>מועד הגשת אישור ניהול תקין</v>
          </cell>
          <cell r="BP1" t="str">
            <v>חייב בקנס על איחור בהגשת איור ניהול תקין כן/לא</v>
          </cell>
          <cell r="BQ1">
            <v>45747</v>
          </cell>
        </row>
        <row r="2">
          <cell r="L2" t="str">
            <v>K003</v>
          </cell>
          <cell r="M2" t="str">
            <v>K004</v>
          </cell>
          <cell r="N2" t="str">
            <v>K005</v>
          </cell>
          <cell r="O2" t="str">
            <v>K002</v>
          </cell>
          <cell r="P2" t="str">
            <v>ZN13</v>
          </cell>
          <cell r="Q2" t="str">
            <v>Z09</v>
          </cell>
          <cell r="R2" t="str">
            <v>Z07</v>
          </cell>
          <cell r="S2" t="str">
            <v>Z04</v>
          </cell>
          <cell r="T2" t="str">
            <v>Z02</v>
          </cell>
          <cell r="U2" t="str">
            <v>Z01</v>
          </cell>
          <cell r="V2" t="str">
            <v>Z006</v>
          </cell>
          <cell r="W2" t="str">
            <v>K001</v>
          </cell>
          <cell r="X2" t="str">
            <v>M12</v>
          </cell>
          <cell r="Y2" t="str">
            <v>Z05</v>
          </cell>
          <cell r="Z2" t="str">
            <v>Z60</v>
          </cell>
          <cell r="AA2" t="str">
            <v>Z61</v>
          </cell>
          <cell r="AB2" t="str">
            <v>Z62</v>
          </cell>
          <cell r="AC2" t="str">
            <v>N156</v>
          </cell>
          <cell r="AD2" t="str">
            <v>ZN63</v>
          </cell>
          <cell r="AE2" t="str">
            <v>Z27</v>
          </cell>
          <cell r="AF2" t="str">
            <v>Z03</v>
          </cell>
          <cell r="AG2">
            <v>150</v>
          </cell>
          <cell r="AH2">
            <v>149</v>
          </cell>
          <cell r="AI2" t="str">
            <v>Z56</v>
          </cell>
          <cell r="AJ2" t="str">
            <v>Z55</v>
          </cell>
          <cell r="AK2" t="str">
            <v>Z50</v>
          </cell>
          <cell r="AL2" t="str">
            <v>Z013</v>
          </cell>
          <cell r="AM2" t="str">
            <v>Z042</v>
          </cell>
          <cell r="AN2" t="str">
            <v>Z20</v>
          </cell>
          <cell r="AO2" t="str">
            <v>Z53</v>
          </cell>
          <cell r="AP2" t="str">
            <v>Z36</v>
          </cell>
          <cell r="AQ2" t="str">
            <v>Z23</v>
          </cell>
          <cell r="AR2" t="str">
            <v>Z19</v>
          </cell>
          <cell r="AS2" t="str">
            <v>Z040</v>
          </cell>
          <cell r="AT2" t="str">
            <v>D092</v>
          </cell>
          <cell r="AU2" t="str">
            <v>Z28</v>
          </cell>
        </row>
        <row r="3">
          <cell r="A3">
            <v>1001900177</v>
          </cell>
          <cell r="B3">
            <v>42151481</v>
          </cell>
          <cell r="C3">
            <v>580543858</v>
          </cell>
          <cell r="D3" t="str">
            <v>עמותת הפועל אום אל פחם 1102 )ע"ר(</v>
          </cell>
          <cell r="E3" t="str">
            <v>SR</v>
          </cell>
          <cell r="F3" t="str">
            <v>עמותה רשומה</v>
          </cell>
          <cell r="G3">
            <v>1</v>
          </cell>
          <cell r="H3" t="str">
            <v>טיוט</v>
          </cell>
          <cell r="I3">
            <v>45715</v>
          </cell>
          <cell r="J3">
            <v>521023</v>
          </cell>
          <cell r="K3" t="str">
            <v>שוטף</v>
          </cell>
          <cell r="L3">
            <v>0</v>
          </cell>
          <cell r="M3">
            <v>0</v>
          </cell>
          <cell r="N3">
            <v>0</v>
          </cell>
          <cell r="O3" t="str">
            <v>נבדק ואושר</v>
          </cell>
          <cell r="P3" t="str">
            <v>מבוסס על נתוני הטופס</v>
          </cell>
          <cell r="Q3" t="str">
            <v>נבדק ואושר</v>
          </cell>
          <cell r="R3" t="str">
            <v>נבדק ואושר</v>
          </cell>
          <cell r="S3" t="str">
            <v>נבדק ואושר</v>
          </cell>
          <cell r="T3" t="str">
            <v>נבדק ואושר</v>
          </cell>
          <cell r="U3" t="str">
            <v>נבדק ואושר</v>
          </cell>
          <cell r="V3" t="str">
            <v>נבדק ואושר</v>
          </cell>
          <cell r="W3" t="str">
            <v>נבדק ואושר</v>
          </cell>
          <cell r="X3" t="str">
            <v>אושר ללא מסמך</v>
          </cell>
          <cell r="Y3" t="str">
            <v>מבוסס על נתוני הטופס</v>
          </cell>
          <cell r="Z3" t="str">
            <v>נבדק ואושר</v>
          </cell>
          <cell r="AA3" t="str">
            <v>נבדק ואושר</v>
          </cell>
          <cell r="AB3" t="str">
            <v>נבדק ואושר</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t="str">
            <v>כן</v>
          </cell>
          <cell r="AY3" t="str">
            <v>תקין מנהלית</v>
          </cell>
          <cell r="BD3" t="e">
            <v>#REF!</v>
          </cell>
          <cell r="BG3" t="str">
            <v>תקין</v>
          </cell>
          <cell r="BH3" t="str">
            <v>תקין</v>
          </cell>
          <cell r="BI3" t="b">
            <v>1</v>
          </cell>
          <cell r="BJ3">
            <v>143314</v>
          </cell>
          <cell r="BK3" t="str">
            <v>ד'</v>
          </cell>
          <cell r="BL3">
            <v>12</v>
          </cell>
          <cell r="BM3">
            <v>922335.02835243125</v>
          </cell>
          <cell r="BN3" t="str">
            <v>לא</v>
          </cell>
          <cell r="BO3">
            <v>45649</v>
          </cell>
          <cell r="BP3" t="str">
            <v>לא</v>
          </cell>
          <cell r="BQ3">
            <v>0</v>
          </cell>
        </row>
        <row r="4">
          <cell r="A4">
            <v>1001900178</v>
          </cell>
          <cell r="B4">
            <v>42056830</v>
          </cell>
          <cell r="C4">
            <v>580346476</v>
          </cell>
          <cell r="D4" t="str">
            <v>אונו כדוריד - ספורט (ע"ר)</v>
          </cell>
          <cell r="E4" t="str">
            <v>SR</v>
          </cell>
          <cell r="F4" t="str">
            <v>עמותה רשומה</v>
          </cell>
          <cell r="G4">
            <v>1</v>
          </cell>
          <cell r="H4" t="str">
            <v>טיוט</v>
          </cell>
          <cell r="I4">
            <v>45715</v>
          </cell>
          <cell r="J4">
            <v>521023</v>
          </cell>
          <cell r="K4" t="str">
            <v>שוטף</v>
          </cell>
          <cell r="L4">
            <v>0</v>
          </cell>
          <cell r="M4">
            <v>0</v>
          </cell>
          <cell r="N4">
            <v>0</v>
          </cell>
          <cell r="O4" t="str">
            <v>נבדק ואושר</v>
          </cell>
          <cell r="P4" t="str">
            <v>מבוסס על נתוני הטופס</v>
          </cell>
          <cell r="Q4" t="str">
            <v>נבדק ואושר</v>
          </cell>
          <cell r="R4" t="str">
            <v>נבדק ואושר</v>
          </cell>
          <cell r="S4" t="str">
            <v>נבדק ואושר</v>
          </cell>
          <cell r="T4" t="str">
            <v>נבדק ואושר</v>
          </cell>
          <cell r="U4" t="str">
            <v>נבדק ואושר</v>
          </cell>
          <cell r="V4" t="str">
            <v>נבדק ואושר</v>
          </cell>
          <cell r="W4" t="str">
            <v>נבדק ואושר</v>
          </cell>
          <cell r="X4" t="str">
            <v>אושר ללא מסמך</v>
          </cell>
          <cell r="Y4" t="str">
            <v>מבוסס על נתוני הטופס</v>
          </cell>
          <cell r="Z4" t="str">
            <v>נבדק ואושר</v>
          </cell>
          <cell r="AA4" t="str">
            <v>נבדק ואושר</v>
          </cell>
          <cell r="AB4" t="str">
            <v>נבדק ואושר</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t="str">
            <v>כן</v>
          </cell>
          <cell r="AY4" t="str">
            <v>תקין מנהלית</v>
          </cell>
          <cell r="BD4" t="e">
            <v>#REF!</v>
          </cell>
          <cell r="BG4" t="str">
            <v>תקין</v>
          </cell>
          <cell r="BH4" t="str">
            <v>תקין</v>
          </cell>
          <cell r="BI4" t="b">
            <v>1</v>
          </cell>
          <cell r="BJ4">
            <v>178867</v>
          </cell>
          <cell r="BK4" t="str">
            <v>ד'</v>
          </cell>
          <cell r="BL4">
            <v>19</v>
          </cell>
          <cell r="BM4">
            <v>6357564.9592462135</v>
          </cell>
          <cell r="BN4" t="str">
            <v>לא</v>
          </cell>
          <cell r="BO4">
            <v>45243</v>
          </cell>
          <cell r="BP4" t="str">
            <v>לא</v>
          </cell>
          <cell r="BQ4">
            <v>0</v>
          </cell>
        </row>
        <row r="5">
          <cell r="A5">
            <v>1001900179</v>
          </cell>
          <cell r="B5">
            <v>42317517</v>
          </cell>
          <cell r="C5">
            <v>580435105</v>
          </cell>
          <cell r="D5" t="str">
            <v>איחוד בני כפר- קאסם (ע"ר)</v>
          </cell>
          <cell r="E5" t="str">
            <v>SR</v>
          </cell>
          <cell r="F5" t="str">
            <v>עמותה רשומה</v>
          </cell>
          <cell r="G5">
            <v>1</v>
          </cell>
          <cell r="H5" t="str">
            <v>טיוט</v>
          </cell>
          <cell r="I5">
            <v>45715</v>
          </cell>
          <cell r="J5">
            <v>521023</v>
          </cell>
          <cell r="K5" t="str">
            <v>שוטף</v>
          </cell>
          <cell r="L5">
            <v>0</v>
          </cell>
          <cell r="M5">
            <v>0</v>
          </cell>
          <cell r="N5">
            <v>0</v>
          </cell>
          <cell r="O5" t="str">
            <v>נבדק ואושר</v>
          </cell>
          <cell r="P5" t="str">
            <v>מבוסס על נתוני הטופס</v>
          </cell>
          <cell r="Q5" t="str">
            <v>נבדק ואושר</v>
          </cell>
          <cell r="R5" t="str">
            <v>נבדק ואושר</v>
          </cell>
          <cell r="S5" t="str">
            <v>נבדק ואושר</v>
          </cell>
          <cell r="T5" t="str">
            <v>נבדק ואושר</v>
          </cell>
          <cell r="U5" t="str">
            <v>נבדק ואושר</v>
          </cell>
          <cell r="V5" t="str">
            <v>נבדק ואושר</v>
          </cell>
          <cell r="W5" t="str">
            <v>נבדק ואושר</v>
          </cell>
          <cell r="X5" t="str">
            <v>אושר ללא מסמך</v>
          </cell>
          <cell r="Y5" t="str">
            <v>מבוסס על נתוני הטופס</v>
          </cell>
          <cell r="Z5" t="str">
            <v>נבדק ואושר</v>
          </cell>
          <cell r="AA5" t="str">
            <v>נבדק ואושר</v>
          </cell>
          <cell r="AB5" t="str">
            <v>נבדק ואושר</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t="str">
            <v>כן</v>
          </cell>
          <cell r="AY5" t="str">
            <v>תקין מנהלית</v>
          </cell>
          <cell r="BD5" t="e">
            <v>#REF!</v>
          </cell>
          <cell r="BG5" t="str">
            <v>תקין</v>
          </cell>
          <cell r="BH5" t="str">
            <v>תקין</v>
          </cell>
          <cell r="BI5" t="b">
            <v>1</v>
          </cell>
          <cell r="BJ5">
            <v>150991</v>
          </cell>
          <cell r="BK5" t="str">
            <v>ד'</v>
          </cell>
          <cell r="BL5">
            <v>9</v>
          </cell>
          <cell r="BM5">
            <v>3098591.3571812892</v>
          </cell>
          <cell r="BN5" t="str">
            <v>לא</v>
          </cell>
          <cell r="BO5">
            <v>45643</v>
          </cell>
          <cell r="BP5" t="str">
            <v>לא</v>
          </cell>
          <cell r="BQ5">
            <v>0</v>
          </cell>
        </row>
        <row r="6">
          <cell r="A6">
            <v>1001900196</v>
          </cell>
          <cell r="B6">
            <v>40002839</v>
          </cell>
          <cell r="C6">
            <v>580095396</v>
          </cell>
          <cell r="D6" t="str">
            <v>אליצור - חולון (ע"ר)</v>
          </cell>
          <cell r="E6" t="str">
            <v>SR</v>
          </cell>
          <cell r="F6" t="str">
            <v>עמותה רשומה</v>
          </cell>
          <cell r="G6">
            <v>1</v>
          </cell>
          <cell r="H6" t="str">
            <v>טיוט</v>
          </cell>
          <cell r="I6">
            <v>45715</v>
          </cell>
          <cell r="J6">
            <v>521023</v>
          </cell>
          <cell r="K6" t="str">
            <v>שוטף</v>
          </cell>
          <cell r="L6">
            <v>0</v>
          </cell>
          <cell r="M6">
            <v>0</v>
          </cell>
          <cell r="N6">
            <v>0</v>
          </cell>
          <cell r="O6" t="str">
            <v>נבדק ואושר</v>
          </cell>
          <cell r="P6" t="str">
            <v>מבוסס על נתוני הטופס</v>
          </cell>
          <cell r="Q6" t="str">
            <v>נבדק ואושר</v>
          </cell>
          <cell r="R6" t="str">
            <v>נבדק ואושר</v>
          </cell>
          <cell r="S6" t="str">
            <v>נבדק ואושר</v>
          </cell>
          <cell r="T6" t="str">
            <v>נבדק ואושר</v>
          </cell>
          <cell r="U6" t="str">
            <v>נבדק ואושר</v>
          </cell>
          <cell r="V6" t="str">
            <v>נבדק ואושר</v>
          </cell>
          <cell r="W6" t="str">
            <v>נבדק ואושר</v>
          </cell>
          <cell r="X6" t="str">
            <v>אושר ללא מסמך</v>
          </cell>
          <cell r="Y6" t="str">
            <v>מבוסס על נתוני הטופס</v>
          </cell>
          <cell r="Z6" t="str">
            <v>נבדק ואושר</v>
          </cell>
          <cell r="AA6" t="str">
            <v>נבדק ואושר</v>
          </cell>
          <cell r="AB6" t="str">
            <v>נבדק ואושר</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t="str">
            <v>כן</v>
          </cell>
          <cell r="AY6" t="str">
            <v>תקין מנהלית</v>
          </cell>
          <cell r="BD6" t="e">
            <v>#REF!</v>
          </cell>
          <cell r="BG6" t="str">
            <v>תקין</v>
          </cell>
          <cell r="BH6" t="str">
            <v>תקין</v>
          </cell>
          <cell r="BI6" t="b">
            <v>1</v>
          </cell>
          <cell r="BJ6">
            <v>228240</v>
          </cell>
          <cell r="BK6" t="str">
            <v>ד'</v>
          </cell>
          <cell r="BL6">
            <v>10</v>
          </cell>
          <cell r="BM6">
            <v>7829492.0359751498</v>
          </cell>
          <cell r="BN6" t="str">
            <v>לא</v>
          </cell>
          <cell r="BO6">
            <v>45641</v>
          </cell>
          <cell r="BP6" t="str">
            <v>לא</v>
          </cell>
          <cell r="BQ6">
            <v>0</v>
          </cell>
        </row>
        <row r="7">
          <cell r="A7">
            <v>1001900197</v>
          </cell>
          <cell r="B7">
            <v>42402199</v>
          </cell>
          <cell r="C7">
            <v>580487254</v>
          </cell>
          <cell r="D7" t="str">
            <v>אליצור תל אביב (ע"ר)</v>
          </cell>
          <cell r="E7" t="str">
            <v>SR</v>
          </cell>
          <cell r="F7" t="str">
            <v>עמותה רשומה</v>
          </cell>
          <cell r="G7">
            <v>1</v>
          </cell>
          <cell r="H7" t="str">
            <v>טיוט</v>
          </cell>
          <cell r="I7">
            <v>45715</v>
          </cell>
          <cell r="J7">
            <v>521023</v>
          </cell>
          <cell r="K7" t="str">
            <v>שוטף</v>
          </cell>
          <cell r="L7">
            <v>0</v>
          </cell>
          <cell r="M7">
            <v>0</v>
          </cell>
          <cell r="N7">
            <v>0</v>
          </cell>
          <cell r="O7" t="str">
            <v>נבדק ואושר</v>
          </cell>
          <cell r="P7" t="str">
            <v>מבוסס על נתוני הטופס</v>
          </cell>
          <cell r="Q7" t="str">
            <v>נבדק ואושר</v>
          </cell>
          <cell r="R7" t="str">
            <v>נבדק ואושר</v>
          </cell>
          <cell r="S7" t="str">
            <v>נבדק ואושר</v>
          </cell>
          <cell r="T7" t="str">
            <v>נבדק ואושר</v>
          </cell>
          <cell r="U7" t="str">
            <v>נבדק ואושר</v>
          </cell>
          <cell r="V7" t="str">
            <v>נבדק ואושר</v>
          </cell>
          <cell r="W7" t="str">
            <v>נבדק ואושר</v>
          </cell>
          <cell r="X7" t="str">
            <v>אושר ללא מסמך</v>
          </cell>
          <cell r="Y7" t="str">
            <v>מבוסס על נתוני הטופס</v>
          </cell>
          <cell r="Z7" t="str">
            <v>נבדק ואושר</v>
          </cell>
          <cell r="AA7" t="str">
            <v>נבדק ואושר</v>
          </cell>
          <cell r="AB7" t="str">
            <v>נבדק ואושר</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t="str">
            <v>כן</v>
          </cell>
          <cell r="AY7" t="str">
            <v>תקין מנהלית</v>
          </cell>
          <cell r="BD7" t="e">
            <v>#REF!</v>
          </cell>
          <cell r="BG7" t="str">
            <v>תקין</v>
          </cell>
          <cell r="BH7" t="str">
            <v>תקין</v>
          </cell>
          <cell r="BI7" t="b">
            <v>1</v>
          </cell>
          <cell r="BJ7">
            <v>122728</v>
          </cell>
          <cell r="BK7" t="str">
            <v>ד'</v>
          </cell>
          <cell r="BL7">
            <v>7</v>
          </cell>
          <cell r="BM7">
            <v>3257813.2336741872</v>
          </cell>
          <cell r="BN7" t="str">
            <v>לא</v>
          </cell>
          <cell r="BO7">
            <v>45649</v>
          </cell>
          <cell r="BP7" t="str">
            <v>לא</v>
          </cell>
          <cell r="BQ7">
            <v>0</v>
          </cell>
        </row>
        <row r="8">
          <cell r="A8">
            <v>1001900198</v>
          </cell>
          <cell r="B8">
            <v>40002878</v>
          </cell>
          <cell r="C8">
            <v>580359826</v>
          </cell>
          <cell r="D8" t="str">
            <v>מועדון השגי מכבי בני הנגב באר שבע (</v>
          </cell>
          <cell r="E8" t="str">
            <v>SR</v>
          </cell>
          <cell r="F8" t="str">
            <v>עמותה רשומה</v>
          </cell>
          <cell r="G8">
            <v>1</v>
          </cell>
          <cell r="H8" t="str">
            <v>טיוט</v>
          </cell>
          <cell r="I8">
            <v>45715</v>
          </cell>
          <cell r="J8">
            <v>521023</v>
          </cell>
          <cell r="K8" t="str">
            <v>שוטף</v>
          </cell>
          <cell r="L8">
            <v>0</v>
          </cell>
          <cell r="M8">
            <v>0</v>
          </cell>
          <cell r="N8">
            <v>0</v>
          </cell>
          <cell r="O8" t="str">
            <v>נבדק ואושר</v>
          </cell>
          <cell r="P8" t="str">
            <v>מבוסס על נתוני הטופס</v>
          </cell>
          <cell r="Q8" t="str">
            <v>נבדק ואושר</v>
          </cell>
          <cell r="R8" t="str">
            <v>נבדק ואושר</v>
          </cell>
          <cell r="S8" t="str">
            <v>נבדק ואושר</v>
          </cell>
          <cell r="T8" t="str">
            <v>נבדק ואושר</v>
          </cell>
          <cell r="U8" t="str">
            <v>נבדק ואושר</v>
          </cell>
          <cell r="V8" t="str">
            <v>נבדק ואושר</v>
          </cell>
          <cell r="W8" t="str">
            <v>נבדק ואושר</v>
          </cell>
          <cell r="X8" t="str">
            <v>אושר ללא מסמך</v>
          </cell>
          <cell r="Y8" t="str">
            <v>מבוסס על נתוני הטופס</v>
          </cell>
          <cell r="Z8" t="str">
            <v>נבדק ואושר</v>
          </cell>
          <cell r="AA8" t="str">
            <v>נבדק ואושר</v>
          </cell>
          <cell r="AB8" t="str">
            <v>נבדק ואושר</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t="str">
            <v>כן</v>
          </cell>
          <cell r="AY8" t="str">
            <v>תקין מנהלית</v>
          </cell>
          <cell r="BD8" t="e">
            <v>#REF!</v>
          </cell>
          <cell r="BG8" t="str">
            <v>תקין</v>
          </cell>
          <cell r="BH8" t="str">
            <v>תקין</v>
          </cell>
          <cell r="BI8" t="b">
            <v>1</v>
          </cell>
          <cell r="BJ8">
            <v>56180</v>
          </cell>
          <cell r="BK8" t="str">
            <v>ד'</v>
          </cell>
          <cell r="BL8">
            <v>1</v>
          </cell>
          <cell r="BM8">
            <v>2794466.6050967071</v>
          </cell>
          <cell r="BN8" t="str">
            <v>לא</v>
          </cell>
          <cell r="BO8">
            <v>45547</v>
          </cell>
          <cell r="BP8" t="str">
            <v>לא</v>
          </cell>
          <cell r="BQ8">
            <v>0</v>
          </cell>
        </row>
        <row r="9">
          <cell r="A9">
            <v>1001900199</v>
          </cell>
          <cell r="B9">
            <v>41864892</v>
          </cell>
          <cell r="C9">
            <v>580445070</v>
          </cell>
          <cell r="D9" t="str">
            <v>הפועל שחייה בת ים (ע"ר)</v>
          </cell>
          <cell r="E9" t="str">
            <v>SR</v>
          </cell>
          <cell r="F9" t="str">
            <v>עמותה רשומה</v>
          </cell>
          <cell r="G9">
            <v>1</v>
          </cell>
          <cell r="H9" t="str">
            <v>טיוט</v>
          </cell>
          <cell r="I9">
            <v>45715</v>
          </cell>
          <cell r="J9">
            <v>521023</v>
          </cell>
          <cell r="K9" t="str">
            <v>שוטף</v>
          </cell>
          <cell r="L9">
            <v>0</v>
          </cell>
          <cell r="M9">
            <v>0</v>
          </cell>
          <cell r="N9">
            <v>0</v>
          </cell>
          <cell r="O9" t="str">
            <v>נבדק ואושר</v>
          </cell>
          <cell r="P9" t="str">
            <v>מבוסס על נתוני הטופס</v>
          </cell>
          <cell r="Q9" t="str">
            <v>נבדק ואושר</v>
          </cell>
          <cell r="R9" t="str">
            <v>נבדק ואושר</v>
          </cell>
          <cell r="S9" t="str">
            <v>נבדק ואושר</v>
          </cell>
          <cell r="T9" t="str">
            <v>נבדק ואושר</v>
          </cell>
          <cell r="U9" t="str">
            <v>נבדק ואושר</v>
          </cell>
          <cell r="V9" t="str">
            <v>נבדק ואושר</v>
          </cell>
          <cell r="W9" t="str">
            <v>נבדק ואושר</v>
          </cell>
          <cell r="X9" t="str">
            <v>אושר ללא מסמך</v>
          </cell>
          <cell r="Y9" t="str">
            <v>מבוסס על נתוני הטופס</v>
          </cell>
          <cell r="Z9" t="str">
            <v>נבדק ואושר</v>
          </cell>
          <cell r="AA9" t="str">
            <v>נבדק ואושר</v>
          </cell>
          <cell r="AB9" t="str">
            <v>נבדק ואושר</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t="str">
            <v>כן</v>
          </cell>
          <cell r="AY9" t="str">
            <v>תקין מנהלית</v>
          </cell>
          <cell r="BD9" t="e">
            <v>#REF!</v>
          </cell>
          <cell r="BG9" t="str">
            <v>תקין</v>
          </cell>
          <cell r="BH9" t="str">
            <v>תקין</v>
          </cell>
          <cell r="BI9" t="b">
            <v>1</v>
          </cell>
          <cell r="BJ9">
            <v>104093</v>
          </cell>
          <cell r="BK9" t="str">
            <v>ד'</v>
          </cell>
          <cell r="BL9">
            <v>1</v>
          </cell>
          <cell r="BM9">
            <v>2232524.2554621133</v>
          </cell>
          <cell r="BN9" t="str">
            <v>לא</v>
          </cell>
          <cell r="BO9">
            <v>45676</v>
          </cell>
          <cell r="BP9" t="str">
            <v>לא</v>
          </cell>
          <cell r="BQ9">
            <v>0</v>
          </cell>
        </row>
        <row r="10">
          <cell r="A10">
            <v>1001900201</v>
          </cell>
          <cell r="B10">
            <v>40278827</v>
          </cell>
          <cell r="C10">
            <v>580310266</v>
          </cell>
          <cell r="D10" t="str">
            <v>מכבי "הארזים" רמת גן (ע"ר)</v>
          </cell>
          <cell r="E10" t="str">
            <v>SR</v>
          </cell>
          <cell r="F10" t="str">
            <v>עמותה רשומה</v>
          </cell>
          <cell r="G10">
            <v>1</v>
          </cell>
          <cell r="H10" t="str">
            <v>טיוט</v>
          </cell>
          <cell r="I10">
            <v>45721</v>
          </cell>
          <cell r="J10">
            <v>521025</v>
          </cell>
          <cell r="K10" t="str">
            <v>גביע אירופה</v>
          </cell>
          <cell r="L10">
            <v>0</v>
          </cell>
          <cell r="M10">
            <v>0</v>
          </cell>
          <cell r="N10">
            <v>0</v>
          </cell>
          <cell r="O10" t="str">
            <v>חדש - טרם קושר</v>
          </cell>
          <cell r="P10" t="str">
            <v>מבוסס על נתוני הטופס</v>
          </cell>
          <cell r="Q10" t="str">
            <v>נבדק ואושר</v>
          </cell>
          <cell r="R10" t="str">
            <v>נבדק ואושר</v>
          </cell>
          <cell r="S10" t="str">
            <v>נבדק ואושר</v>
          </cell>
          <cell r="T10" t="str">
            <v>נבדק ואושר</v>
          </cell>
          <cell r="U10" t="str">
            <v>נבדק ואושר</v>
          </cell>
          <cell r="V10" t="str">
            <v>נבדק ואושר</v>
          </cell>
          <cell r="W10" t="str">
            <v>קושר - טרם נבדק</v>
          </cell>
          <cell r="X10" t="str">
            <v>אושר ללא מסמך</v>
          </cell>
          <cell r="Y10" t="str">
            <v>מבוסס על נתוני הטופס</v>
          </cell>
          <cell r="Z10" t="str">
            <v>נבדק ואושר</v>
          </cell>
          <cell r="AA10" t="str">
            <v>נבדק ואושר</v>
          </cell>
          <cell r="AB10" t="str">
            <v>נבדק ואושר</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t="str">
            <v>כן</v>
          </cell>
          <cell r="AY10" t="str">
            <v>תקין מנהלית</v>
          </cell>
          <cell r="BD10" t="e">
            <v>#REF!</v>
          </cell>
          <cell r="BH10" t="str">
            <v>תקין</v>
          </cell>
          <cell r="BI10" t="b">
            <v>0</v>
          </cell>
        </row>
        <row r="11">
          <cell r="A11">
            <v>1001900202</v>
          </cell>
          <cell r="B11">
            <v>42203696</v>
          </cell>
          <cell r="C11">
            <v>580687986</v>
          </cell>
          <cell r="D11" t="str">
            <v>סגל התעמלות אומנותית-חדרה (ע"ר)</v>
          </cell>
          <cell r="E11" t="str">
            <v>SR</v>
          </cell>
          <cell r="F11" t="str">
            <v>עמותה רשומה</v>
          </cell>
          <cell r="G11">
            <v>1</v>
          </cell>
          <cell r="H11" t="str">
            <v>טיוט</v>
          </cell>
          <cell r="I11">
            <v>45716</v>
          </cell>
          <cell r="J11">
            <v>521023</v>
          </cell>
          <cell r="K11" t="str">
            <v>שוטף</v>
          </cell>
          <cell r="L11">
            <v>0</v>
          </cell>
          <cell r="M11">
            <v>0</v>
          </cell>
          <cell r="N11">
            <v>0</v>
          </cell>
          <cell r="O11" t="str">
            <v>נבדק ואושר</v>
          </cell>
          <cell r="P11" t="str">
            <v>מבוסס על נתוני הטופס</v>
          </cell>
          <cell r="Q11" t="str">
            <v>נבדק ואושר</v>
          </cell>
          <cell r="R11" t="str">
            <v>נבדק ואושר</v>
          </cell>
          <cell r="S11" t="str">
            <v>נבדק ואושר</v>
          </cell>
          <cell r="T11" t="str">
            <v>נבדק ואושר</v>
          </cell>
          <cell r="U11" t="str">
            <v>נבדק ואושר</v>
          </cell>
          <cell r="V11" t="str">
            <v>נבדק ואושר</v>
          </cell>
          <cell r="W11" t="str">
            <v>נבדק ואושר</v>
          </cell>
          <cell r="X11" t="str">
            <v>אושר ללא מסמך</v>
          </cell>
          <cell r="Y11" t="str">
            <v>מבוסס על נתוני הטופס</v>
          </cell>
          <cell r="Z11" t="str">
            <v>נבדק ואושר</v>
          </cell>
          <cell r="AA11" t="str">
            <v>נבדק ואושר</v>
          </cell>
          <cell r="AB11" t="str">
            <v>נבדק ואושר</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t="str">
            <v>כן</v>
          </cell>
          <cell r="AY11" t="str">
            <v>תקין מנהלית</v>
          </cell>
          <cell r="BD11" t="e">
            <v>#REF!</v>
          </cell>
          <cell r="BG11" t="str">
            <v>תקין</v>
          </cell>
          <cell r="BH11" t="str">
            <v>תקין</v>
          </cell>
          <cell r="BI11" t="b">
            <v>1</v>
          </cell>
          <cell r="BJ11">
            <v>5895</v>
          </cell>
          <cell r="BK11" t="str">
            <v>ד'</v>
          </cell>
          <cell r="BL11">
            <v>1</v>
          </cell>
          <cell r="BM11">
            <v>25038.413948670986</v>
          </cell>
          <cell r="BN11" t="str">
            <v>לא</v>
          </cell>
          <cell r="BO11">
            <v>45629</v>
          </cell>
          <cell r="BP11" t="str">
            <v>לא</v>
          </cell>
          <cell r="BQ11">
            <v>0</v>
          </cell>
        </row>
        <row r="12">
          <cell r="A12">
            <v>1001900203</v>
          </cell>
          <cell r="B12">
            <v>42401973</v>
          </cell>
          <cell r="C12">
            <v>514490515</v>
          </cell>
          <cell r="D12" t="str">
            <v>קבוצת הכדורגל הפועל רמת גן גבעתיים</v>
          </cell>
          <cell r="E12" t="str">
            <v>SR</v>
          </cell>
          <cell r="F12" t="str">
            <v>חל"צ רשומה</v>
          </cell>
          <cell r="G12">
            <v>1</v>
          </cell>
          <cell r="H12" t="str">
            <v>טיוט</v>
          </cell>
          <cell r="I12">
            <v>45716</v>
          </cell>
          <cell r="J12">
            <v>521023</v>
          </cell>
          <cell r="K12" t="str">
            <v>שוטף</v>
          </cell>
          <cell r="L12">
            <v>0</v>
          </cell>
          <cell r="M12">
            <v>0</v>
          </cell>
          <cell r="N12">
            <v>0</v>
          </cell>
          <cell r="O12" t="str">
            <v>נבדק ואושר</v>
          </cell>
          <cell r="P12" t="str">
            <v>מבוסס על נתוני הטופס</v>
          </cell>
          <cell r="Q12" t="str">
            <v>נבדק ואושר</v>
          </cell>
          <cell r="R12" t="str">
            <v>נבדק ואושר</v>
          </cell>
          <cell r="S12" t="str">
            <v>נבדק ואושר</v>
          </cell>
          <cell r="T12" t="str">
            <v>נבדק ואושר</v>
          </cell>
          <cell r="U12" t="str">
            <v>נבדק ואושר</v>
          </cell>
          <cell r="V12" t="str">
            <v>נבדק ואושר</v>
          </cell>
          <cell r="W12" t="str">
            <v>נבדק ואושר</v>
          </cell>
          <cell r="X12" t="str">
            <v>אושר ללא מסמך</v>
          </cell>
          <cell r="Y12" t="str">
            <v>מבוסס על נתוני הטופס</v>
          </cell>
          <cell r="Z12" t="str">
            <v>נבדק ואושר</v>
          </cell>
          <cell r="AA12" t="str">
            <v>נבדק ואושר</v>
          </cell>
          <cell r="AB12" t="str">
            <v>נבדק ואושר</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t="str">
            <v>כן</v>
          </cell>
          <cell r="AY12" t="str">
            <v>תקין מנהלית</v>
          </cell>
          <cell r="BD12" t="e">
            <v>#REF!</v>
          </cell>
          <cell r="BG12" t="str">
            <v>תקין</v>
          </cell>
          <cell r="BH12" t="str">
            <v>תקין</v>
          </cell>
          <cell r="BI12" t="b">
            <v>1</v>
          </cell>
          <cell r="BJ12">
            <v>42653</v>
          </cell>
          <cell r="BK12" t="str">
            <v>ד'</v>
          </cell>
          <cell r="BL12">
            <v>1</v>
          </cell>
          <cell r="BM12">
            <v>3622582.5443379791</v>
          </cell>
          <cell r="BN12" t="str">
            <v>לא</v>
          </cell>
          <cell r="BO12">
            <v>45698</v>
          </cell>
          <cell r="BP12" t="str">
            <v>לא</v>
          </cell>
          <cell r="BQ12">
            <v>0</v>
          </cell>
        </row>
        <row r="13">
          <cell r="A13">
            <v>1001900204</v>
          </cell>
          <cell r="B13">
            <v>42797814</v>
          </cell>
          <cell r="C13">
            <v>514491851</v>
          </cell>
          <cell r="D13" t="str">
            <v>הפועל רמת גן גבעתיים (א.נ.) מחלקת ה</v>
          </cell>
          <cell r="E13" t="str">
            <v>SR</v>
          </cell>
          <cell r="F13" t="str">
            <v>חל"צ רשומה</v>
          </cell>
          <cell r="G13">
            <v>1</v>
          </cell>
          <cell r="H13" t="str">
            <v>טיוט</v>
          </cell>
          <cell r="I13">
            <v>45716</v>
          </cell>
          <cell r="J13">
            <v>521023</v>
          </cell>
          <cell r="K13" t="str">
            <v>שוטף</v>
          </cell>
          <cell r="L13">
            <v>0</v>
          </cell>
          <cell r="M13">
            <v>0</v>
          </cell>
          <cell r="N13">
            <v>0</v>
          </cell>
          <cell r="O13" t="str">
            <v>נבדק ואושר</v>
          </cell>
          <cell r="P13" t="str">
            <v>מבוסס על נתוני הטופס</v>
          </cell>
          <cell r="Q13" t="str">
            <v>נבדק ואושר</v>
          </cell>
          <cell r="R13" t="str">
            <v>נבדק ואושר</v>
          </cell>
          <cell r="S13" t="str">
            <v>נבדק ואושר</v>
          </cell>
          <cell r="T13" t="str">
            <v>נבדק ואושר</v>
          </cell>
          <cell r="U13" t="str">
            <v>נבדק ואושר</v>
          </cell>
          <cell r="V13" t="str">
            <v>נבדק ואושר</v>
          </cell>
          <cell r="W13" t="str">
            <v>נבדק ואושר</v>
          </cell>
          <cell r="X13" t="str">
            <v>אושר ללא מסמך</v>
          </cell>
          <cell r="Y13" t="str">
            <v>מבוסס על נתוני הטופס</v>
          </cell>
          <cell r="Z13" t="str">
            <v>נבדק ואושר</v>
          </cell>
          <cell r="AA13" t="str">
            <v>נבדק ואושר</v>
          </cell>
          <cell r="AB13" t="str">
            <v>נבדק ואושר</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t="str">
            <v>כן</v>
          </cell>
          <cell r="AY13" t="str">
            <v>תקין מנהלית</v>
          </cell>
          <cell r="BD13" t="e">
            <v>#REF!</v>
          </cell>
          <cell r="BG13" t="str">
            <v>תקין</v>
          </cell>
          <cell r="BH13" t="str">
            <v>תקין</v>
          </cell>
          <cell r="BI13" t="b">
            <v>1</v>
          </cell>
          <cell r="BJ13">
            <v>127959</v>
          </cell>
          <cell r="BK13" t="str">
            <v>ד'</v>
          </cell>
          <cell r="BL13">
            <v>18</v>
          </cell>
          <cell r="BM13">
            <v>182798.15922546433</v>
          </cell>
          <cell r="BN13" t="str">
            <v>לא</v>
          </cell>
          <cell r="BO13">
            <v>45644</v>
          </cell>
          <cell r="BP13" t="str">
            <v>לא</v>
          </cell>
          <cell r="BQ13">
            <v>0</v>
          </cell>
        </row>
        <row r="14">
          <cell r="A14">
            <v>1001900205</v>
          </cell>
          <cell r="B14">
            <v>42087936</v>
          </cell>
          <cell r="C14">
            <v>580447928</v>
          </cell>
          <cell r="D14" t="str">
            <v>מועדון לקידום כדורגל נשים ברמת השרו</v>
          </cell>
          <cell r="E14" t="str">
            <v>SR</v>
          </cell>
          <cell r="F14" t="str">
            <v>עמותה רשומה</v>
          </cell>
          <cell r="G14">
            <v>1</v>
          </cell>
          <cell r="H14" t="str">
            <v>טיוט</v>
          </cell>
          <cell r="I14">
            <v>45716</v>
          </cell>
          <cell r="J14">
            <v>521023</v>
          </cell>
          <cell r="K14" t="str">
            <v>שוטף</v>
          </cell>
          <cell r="L14">
            <v>0</v>
          </cell>
          <cell r="M14">
            <v>0</v>
          </cell>
          <cell r="N14">
            <v>0</v>
          </cell>
          <cell r="O14" t="str">
            <v>נבדק ואושר</v>
          </cell>
          <cell r="P14" t="str">
            <v>מבוסס על נתוני הטופס</v>
          </cell>
          <cell r="Q14" t="str">
            <v>נבדק ואושר</v>
          </cell>
          <cell r="R14" t="str">
            <v>נבדק ואושר</v>
          </cell>
          <cell r="S14" t="str">
            <v>נבדק ואושר</v>
          </cell>
          <cell r="T14" t="str">
            <v>נבדק ואושר</v>
          </cell>
          <cell r="U14" t="str">
            <v>נבדק ואושר</v>
          </cell>
          <cell r="V14" t="str">
            <v>נבדק ואושר</v>
          </cell>
          <cell r="W14" t="str">
            <v>נבדק ואושר</v>
          </cell>
          <cell r="X14" t="str">
            <v>אושר ללא מסמך</v>
          </cell>
          <cell r="Y14" t="str">
            <v>מבוסס על נתוני הטופס</v>
          </cell>
          <cell r="Z14" t="str">
            <v>נבדק ואושר</v>
          </cell>
          <cell r="AA14" t="str">
            <v>נבדק ואושר</v>
          </cell>
          <cell r="AB14" t="str">
            <v>נבדק ואושר</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t="str">
            <v>כן</v>
          </cell>
          <cell r="AY14" t="str">
            <v>תקין מנהלית</v>
          </cell>
          <cell r="BD14" t="e">
            <v>#REF!</v>
          </cell>
          <cell r="BG14" t="str">
            <v>תקין</v>
          </cell>
          <cell r="BH14" t="str">
            <v>תקין</v>
          </cell>
          <cell r="BI14" t="b">
            <v>1</v>
          </cell>
          <cell r="BJ14">
            <v>324162</v>
          </cell>
          <cell r="BK14" t="str">
            <v>ד'</v>
          </cell>
          <cell r="BL14">
            <v>4</v>
          </cell>
          <cell r="BM14">
            <v>6395838.472604624</v>
          </cell>
          <cell r="BN14" t="str">
            <v>לא</v>
          </cell>
          <cell r="BO14">
            <v>45532</v>
          </cell>
          <cell r="BP14" t="str">
            <v>לא</v>
          </cell>
          <cell r="BQ14">
            <v>0</v>
          </cell>
        </row>
        <row r="15">
          <cell r="A15">
            <v>1001900206</v>
          </cell>
          <cell r="B15">
            <v>42402155</v>
          </cell>
          <cell r="C15">
            <v>580442549</v>
          </cell>
          <cell r="D15" t="str">
            <v>שועאע כפר קאסם (ע"ר)</v>
          </cell>
          <cell r="E15" t="str">
            <v>SR</v>
          </cell>
          <cell r="F15" t="str">
            <v>עמותה רשומה</v>
          </cell>
          <cell r="G15">
            <v>1</v>
          </cell>
          <cell r="H15" t="str">
            <v>טיוט</v>
          </cell>
          <cell r="I15">
            <v>45716</v>
          </cell>
          <cell r="J15">
            <v>521023</v>
          </cell>
          <cell r="K15" t="str">
            <v>שוטף</v>
          </cell>
          <cell r="L15">
            <v>0</v>
          </cell>
          <cell r="M15">
            <v>0</v>
          </cell>
          <cell r="N15">
            <v>0</v>
          </cell>
          <cell r="O15" t="str">
            <v>נבדק ואושר</v>
          </cell>
          <cell r="P15" t="str">
            <v>מבוסס על נתוני הטופס</v>
          </cell>
          <cell r="Q15" t="str">
            <v>נבדק ואושר</v>
          </cell>
          <cell r="R15" t="str">
            <v>נבדק ואושר</v>
          </cell>
          <cell r="S15" t="str">
            <v>נבדק ואושר</v>
          </cell>
          <cell r="T15" t="str">
            <v>נבדק ואושר</v>
          </cell>
          <cell r="U15" t="str">
            <v>נבדק ואושר</v>
          </cell>
          <cell r="V15" t="str">
            <v>נבדק ואושר</v>
          </cell>
          <cell r="W15" t="str">
            <v>נבדק ואושר</v>
          </cell>
          <cell r="X15" t="str">
            <v>אושר ללא מסמך</v>
          </cell>
          <cell r="Y15" t="str">
            <v>מבוסס על נתוני הטופס</v>
          </cell>
          <cell r="Z15" t="str">
            <v>נבדק ואושר</v>
          </cell>
          <cell r="AA15" t="str">
            <v>נבדק ואושר</v>
          </cell>
          <cell r="AB15" t="str">
            <v>נבדק ואושר</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t="str">
            <v>כן</v>
          </cell>
          <cell r="AY15" t="str">
            <v>תקין מנהלית</v>
          </cell>
          <cell r="BD15" t="e">
            <v>#REF!</v>
          </cell>
          <cell r="BG15" t="str">
            <v>תקין</v>
          </cell>
          <cell r="BH15" t="str">
            <v>תקין</v>
          </cell>
          <cell r="BI15" t="b">
            <v>1</v>
          </cell>
          <cell r="BJ15">
            <v>28151</v>
          </cell>
          <cell r="BK15" t="str">
            <v>ד'</v>
          </cell>
          <cell r="BL15">
            <v>5</v>
          </cell>
          <cell r="BM15">
            <v>2064447.8328116899</v>
          </cell>
          <cell r="BN15" t="str">
            <v>לא</v>
          </cell>
          <cell r="BO15">
            <v>45154</v>
          </cell>
          <cell r="BP15" t="str">
            <v>לא</v>
          </cell>
          <cell r="BQ15">
            <v>0</v>
          </cell>
        </row>
        <row r="16">
          <cell r="A16">
            <v>1001900208</v>
          </cell>
          <cell r="B16">
            <v>41003887</v>
          </cell>
          <cell r="C16">
            <v>580482040</v>
          </cell>
          <cell r="D16" t="str">
            <v>הפועל אוסישקין תל-אביב (ע"ר)</v>
          </cell>
          <cell r="E16" t="str">
            <v>SR</v>
          </cell>
          <cell r="F16" t="str">
            <v>עמותה רשומה</v>
          </cell>
          <cell r="G16">
            <v>1</v>
          </cell>
          <cell r="H16" t="str">
            <v>טיוט</v>
          </cell>
          <cell r="I16">
            <v>45716</v>
          </cell>
          <cell r="J16">
            <v>521023</v>
          </cell>
          <cell r="K16" t="str">
            <v>שוטף</v>
          </cell>
          <cell r="L16">
            <v>0</v>
          </cell>
          <cell r="M16">
            <v>0</v>
          </cell>
          <cell r="N16">
            <v>0</v>
          </cell>
          <cell r="O16" t="str">
            <v>נבדק ואושר</v>
          </cell>
          <cell r="P16" t="str">
            <v>מבוסס על נתוני הטופס</v>
          </cell>
          <cell r="Q16" t="str">
            <v>נבדק ואושר</v>
          </cell>
          <cell r="R16" t="str">
            <v>נבדק ואושר</v>
          </cell>
          <cell r="S16" t="str">
            <v>נבדק ואושר</v>
          </cell>
          <cell r="T16" t="str">
            <v>נבדק ואושר</v>
          </cell>
          <cell r="U16" t="str">
            <v>נבדק ואושר</v>
          </cell>
          <cell r="V16" t="str">
            <v>נבדק ואושר</v>
          </cell>
          <cell r="W16" t="str">
            <v>נבדק ואושר</v>
          </cell>
          <cell r="X16" t="str">
            <v>אושר ללא מסמך</v>
          </cell>
          <cell r="Y16" t="str">
            <v>מבוסס על נתוני הטופס</v>
          </cell>
          <cell r="Z16" t="str">
            <v>נבדק ואושר</v>
          </cell>
          <cell r="AA16" t="str">
            <v>נבדק ואושר</v>
          </cell>
          <cell r="AB16" t="str">
            <v>נבדק ואושר</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t="str">
            <v>כן</v>
          </cell>
          <cell r="AY16" t="str">
            <v>תקין מנהלית</v>
          </cell>
          <cell r="BD16" t="e">
            <v>#REF!</v>
          </cell>
          <cell r="BG16" t="str">
            <v>תקין</v>
          </cell>
          <cell r="BH16" t="str">
            <v>תקין</v>
          </cell>
          <cell r="BI16" t="b">
            <v>1</v>
          </cell>
          <cell r="BJ16">
            <v>110480</v>
          </cell>
          <cell r="BK16" t="str">
            <v>ד'</v>
          </cell>
          <cell r="BL16">
            <v>44</v>
          </cell>
          <cell r="BM16">
            <v>4359063.5446795169</v>
          </cell>
          <cell r="BN16" t="str">
            <v>לא</v>
          </cell>
          <cell r="BO16">
            <v>45750</v>
          </cell>
          <cell r="BP16" t="str">
            <v>כן</v>
          </cell>
          <cell r="BQ16">
            <v>3</v>
          </cell>
        </row>
        <row r="17">
          <cell r="A17">
            <v>1001900209</v>
          </cell>
          <cell r="B17">
            <v>42137613</v>
          </cell>
          <cell r="C17">
            <v>580384881</v>
          </cell>
          <cell r="D17" t="str">
            <v>העמותה לקידום כדורגל נשים בפתח תקוה</v>
          </cell>
          <cell r="E17" t="str">
            <v>SR</v>
          </cell>
          <cell r="F17" t="str">
            <v>עמותה רשומה</v>
          </cell>
          <cell r="G17">
            <v>1</v>
          </cell>
          <cell r="H17" t="str">
            <v>טיוט</v>
          </cell>
          <cell r="I17">
            <v>45716</v>
          </cell>
          <cell r="J17">
            <v>521023</v>
          </cell>
          <cell r="K17" t="str">
            <v>שוטף</v>
          </cell>
          <cell r="L17">
            <v>0</v>
          </cell>
          <cell r="M17">
            <v>0</v>
          </cell>
          <cell r="N17">
            <v>0</v>
          </cell>
          <cell r="O17" t="str">
            <v>נבדק ואושר</v>
          </cell>
          <cell r="P17" t="str">
            <v>מבוסס על נתוני הטופס</v>
          </cell>
          <cell r="Q17" t="str">
            <v>נבדק ואושר</v>
          </cell>
          <cell r="R17" t="str">
            <v>נבדק ואושר</v>
          </cell>
          <cell r="S17" t="str">
            <v>נבדק ואושר</v>
          </cell>
          <cell r="T17" t="str">
            <v>נבדק ואושר</v>
          </cell>
          <cell r="U17" t="str">
            <v>נבדק ואושר</v>
          </cell>
          <cell r="V17" t="str">
            <v>נבדק ואושר</v>
          </cell>
          <cell r="W17" t="str">
            <v>נבדק ואושר</v>
          </cell>
          <cell r="X17" t="str">
            <v>אושר ללא מסמך</v>
          </cell>
          <cell r="Y17" t="str">
            <v>מבוסס על נתוני הטופס</v>
          </cell>
          <cell r="Z17" t="str">
            <v>נבדק ואושר</v>
          </cell>
          <cell r="AA17" t="str">
            <v>נבדק ואושר</v>
          </cell>
          <cell r="AB17" t="str">
            <v>נבדק ואושר</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t="str">
            <v>כן</v>
          </cell>
          <cell r="AY17" t="str">
            <v>תקין מנהלית</v>
          </cell>
          <cell r="BD17" t="e">
            <v>#REF!</v>
          </cell>
          <cell r="BG17" t="str">
            <v>תקין</v>
          </cell>
          <cell r="BH17" t="str">
            <v>תקין</v>
          </cell>
          <cell r="BI17" t="b">
            <v>1</v>
          </cell>
          <cell r="BJ17">
            <v>272979</v>
          </cell>
          <cell r="BK17" t="str">
            <v>ד'</v>
          </cell>
          <cell r="BL17">
            <v>4</v>
          </cell>
          <cell r="BM17">
            <v>3479614.4659232632</v>
          </cell>
          <cell r="BN17" t="str">
            <v>לא</v>
          </cell>
          <cell r="BO17">
            <v>45211</v>
          </cell>
          <cell r="BP17" t="str">
            <v>לא</v>
          </cell>
          <cell r="BQ17">
            <v>0</v>
          </cell>
        </row>
        <row r="18">
          <cell r="A18">
            <v>1001900210</v>
          </cell>
          <cell r="B18">
            <v>42402161</v>
          </cell>
          <cell r="C18">
            <v>580394278</v>
          </cell>
          <cell r="D18" t="str">
            <v>מועדון כדורסל גלבוע עפולה (ע"ר)</v>
          </cell>
          <cell r="E18" t="str">
            <v>SR</v>
          </cell>
          <cell r="F18" t="str">
            <v>עמותה רשומה</v>
          </cell>
          <cell r="G18">
            <v>1</v>
          </cell>
          <cell r="H18" t="str">
            <v>טיוט</v>
          </cell>
          <cell r="I18">
            <v>45715</v>
          </cell>
          <cell r="J18">
            <v>521023</v>
          </cell>
          <cell r="K18" t="str">
            <v>שוטף</v>
          </cell>
          <cell r="L18">
            <v>0</v>
          </cell>
          <cell r="M18">
            <v>0</v>
          </cell>
          <cell r="N18">
            <v>0</v>
          </cell>
          <cell r="O18" t="str">
            <v>נבדק ואושר</v>
          </cell>
          <cell r="P18" t="str">
            <v>מבוסס על נתוני הטופס</v>
          </cell>
          <cell r="Q18" t="str">
            <v>נבדק ואושר</v>
          </cell>
          <cell r="R18" t="str">
            <v>נבדק ואושר</v>
          </cell>
          <cell r="S18" t="str">
            <v>נבדק ואושר</v>
          </cell>
          <cell r="T18" t="str">
            <v>נבדק ואושר</v>
          </cell>
          <cell r="U18" t="str">
            <v>נבדק ואושר</v>
          </cell>
          <cell r="V18" t="str">
            <v>נבדק ואושר</v>
          </cell>
          <cell r="W18" t="str">
            <v>נבדק ואושר</v>
          </cell>
          <cell r="X18" t="str">
            <v>אושר ללא מסמך</v>
          </cell>
          <cell r="Y18" t="str">
            <v>מבוסס על נתוני הטופס</v>
          </cell>
          <cell r="Z18" t="str">
            <v>נבדק ואושר</v>
          </cell>
          <cell r="AA18" t="str">
            <v>נבדק ואושר</v>
          </cell>
          <cell r="AB18" t="str">
            <v>נבדק ואושר</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t="str">
            <v>כן</v>
          </cell>
          <cell r="AY18" t="str">
            <v>תקין מנהלית</v>
          </cell>
          <cell r="BD18" t="e">
            <v>#REF!</v>
          </cell>
          <cell r="BG18" t="str">
            <v>תקין</v>
          </cell>
          <cell r="BH18" t="str">
            <v>תקין</v>
          </cell>
          <cell r="BI18" t="b">
            <v>1</v>
          </cell>
          <cell r="BJ18">
            <v>423643</v>
          </cell>
          <cell r="BK18" t="str">
            <v>ד'</v>
          </cell>
          <cell r="BL18">
            <v>59</v>
          </cell>
          <cell r="BM18">
            <v>12702499.972404206</v>
          </cell>
          <cell r="BN18" t="str">
            <v>לא</v>
          </cell>
          <cell r="BO18">
            <v>45217</v>
          </cell>
          <cell r="BP18" t="str">
            <v>לא</v>
          </cell>
          <cell r="BQ18">
            <v>0</v>
          </cell>
        </row>
        <row r="19">
          <cell r="A19">
            <v>1001900211</v>
          </cell>
          <cell r="B19">
            <v>42316993</v>
          </cell>
          <cell r="C19">
            <v>580380780</v>
          </cell>
          <cell r="D19" t="str">
            <v>עמותה לקידום ההאבקות והג'ודו ברחובו</v>
          </cell>
          <cell r="E19" t="str">
            <v>SR</v>
          </cell>
          <cell r="F19" t="str">
            <v>עמותה רשומה</v>
          </cell>
          <cell r="G19">
            <v>1</v>
          </cell>
          <cell r="H19" t="str">
            <v>טיוט</v>
          </cell>
          <cell r="I19">
            <v>45715</v>
          </cell>
          <cell r="J19">
            <v>521023</v>
          </cell>
          <cell r="K19" t="str">
            <v>שוטף</v>
          </cell>
          <cell r="L19">
            <v>0</v>
          </cell>
          <cell r="M19">
            <v>0</v>
          </cell>
          <cell r="N19">
            <v>0</v>
          </cell>
          <cell r="O19" t="str">
            <v>נבדק ואושר</v>
          </cell>
          <cell r="P19" t="str">
            <v>מבוסס על נתוני הטופס</v>
          </cell>
          <cell r="Q19" t="str">
            <v>נבדק ואושר</v>
          </cell>
          <cell r="R19" t="str">
            <v>נבדק ואושר</v>
          </cell>
          <cell r="S19" t="str">
            <v>נבדק ואושר</v>
          </cell>
          <cell r="T19" t="str">
            <v>נבדק ואושר</v>
          </cell>
          <cell r="U19" t="str">
            <v>נבדק ואושר</v>
          </cell>
          <cell r="V19" t="str">
            <v>נבדק ואושר</v>
          </cell>
          <cell r="W19" t="str">
            <v>נבדק ואושר</v>
          </cell>
          <cell r="X19" t="str">
            <v>אושר ללא מסמך</v>
          </cell>
          <cell r="Y19" t="str">
            <v>מבוסס על נתוני הטופס</v>
          </cell>
          <cell r="Z19" t="str">
            <v>נבדק ואושר</v>
          </cell>
          <cell r="AA19" t="str">
            <v>נבדק ואושר</v>
          </cell>
          <cell r="AB19" t="str">
            <v>נבדק ואושר</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t="str">
            <v>כן</v>
          </cell>
          <cell r="AY19" t="str">
            <v>תקין מנהלית</v>
          </cell>
          <cell r="BD19" t="e">
            <v>#REF!</v>
          </cell>
          <cell r="BG19" t="str">
            <v>תקין</v>
          </cell>
          <cell r="BH19" t="str">
            <v>תקין</v>
          </cell>
          <cell r="BI19" t="b">
            <v>1</v>
          </cell>
          <cell r="BJ19">
            <v>57015</v>
          </cell>
          <cell r="BK19" t="str">
            <v>ד'</v>
          </cell>
          <cell r="BL19">
            <v>1</v>
          </cell>
          <cell r="BM19">
            <v>881038.3505967746</v>
          </cell>
          <cell r="BN19" t="str">
            <v>לא</v>
          </cell>
          <cell r="BO19">
            <v>45693</v>
          </cell>
          <cell r="BP19" t="str">
            <v>לא</v>
          </cell>
          <cell r="BQ19">
            <v>0</v>
          </cell>
        </row>
        <row r="20">
          <cell r="A20">
            <v>1001900212</v>
          </cell>
          <cell r="B20">
            <v>40374522</v>
          </cell>
          <cell r="C20">
            <v>580430072</v>
          </cell>
          <cell r="D20" t="str">
            <v>עמותת הספורט בזבולון (ע"ר)</v>
          </cell>
          <cell r="E20" t="str">
            <v>SR</v>
          </cell>
          <cell r="F20" t="str">
            <v>עמותה רשומה</v>
          </cell>
          <cell r="G20">
            <v>1</v>
          </cell>
          <cell r="H20" t="str">
            <v>טיוט</v>
          </cell>
          <cell r="I20">
            <v>45715</v>
          </cell>
          <cell r="J20">
            <v>521023</v>
          </cell>
          <cell r="K20" t="str">
            <v>שוטף</v>
          </cell>
          <cell r="L20">
            <v>0</v>
          </cell>
          <cell r="M20">
            <v>0</v>
          </cell>
          <cell r="N20">
            <v>0</v>
          </cell>
          <cell r="O20" t="str">
            <v>נבדק ואושר</v>
          </cell>
          <cell r="P20" t="str">
            <v>מבוסס על נתוני הטופס</v>
          </cell>
          <cell r="Q20" t="str">
            <v>נבדק ואושר</v>
          </cell>
          <cell r="R20" t="str">
            <v>נבדק ואושר</v>
          </cell>
          <cell r="S20" t="str">
            <v>נבדק ואושר</v>
          </cell>
          <cell r="T20" t="str">
            <v>נבדק ואושר</v>
          </cell>
          <cell r="U20" t="str">
            <v>נבדק ואושר</v>
          </cell>
          <cell r="V20" t="str">
            <v>נבדק ואושר</v>
          </cell>
          <cell r="W20" t="str">
            <v>נבדק ואושר</v>
          </cell>
          <cell r="X20" t="str">
            <v>אושר ללא מסמך</v>
          </cell>
          <cell r="Y20" t="str">
            <v>מבוסס על נתוני הטופס</v>
          </cell>
          <cell r="Z20" t="str">
            <v>נבדק ואושר</v>
          </cell>
          <cell r="AA20" t="str">
            <v>נבדק ואושר</v>
          </cell>
          <cell r="AB20" t="str">
            <v>נבדק ואושר</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t="str">
            <v>כן</v>
          </cell>
          <cell r="AY20" t="str">
            <v>תקין מנהלית</v>
          </cell>
          <cell r="BD20" t="e">
            <v>#REF!</v>
          </cell>
          <cell r="BG20" t="str">
            <v>תקין</v>
          </cell>
          <cell r="BH20" t="str">
            <v>תקין</v>
          </cell>
          <cell r="BI20" t="b">
            <v>1</v>
          </cell>
          <cell r="BJ20">
            <v>165346</v>
          </cell>
          <cell r="BK20" t="str">
            <v>ד'</v>
          </cell>
          <cell r="BL20">
            <v>11</v>
          </cell>
          <cell r="BM20">
            <v>5819256.1997775501</v>
          </cell>
          <cell r="BN20" t="str">
            <v>לא</v>
          </cell>
          <cell r="BO20">
            <v>45196</v>
          </cell>
          <cell r="BP20" t="str">
            <v>לא</v>
          </cell>
          <cell r="BQ20">
            <v>0</v>
          </cell>
        </row>
        <row r="21">
          <cell r="A21">
            <v>1001900213</v>
          </cell>
          <cell r="B21">
            <v>42207868</v>
          </cell>
          <cell r="C21">
            <v>580630622</v>
          </cell>
          <cell r="D21" t="str">
            <v>סלעים איתנים - עמותה לקידום ספורט כ</v>
          </cell>
          <cell r="E21" t="str">
            <v>SR</v>
          </cell>
          <cell r="F21" t="str">
            <v>הוגשה בקשת פירוק לבית משפט</v>
          </cell>
          <cell r="G21">
            <v>1</v>
          </cell>
          <cell r="H21" t="str">
            <v>טיוט</v>
          </cell>
          <cell r="I21">
            <v>45715</v>
          </cell>
          <cell r="J21">
            <v>521023</v>
          </cell>
          <cell r="K21" t="str">
            <v>שוטף</v>
          </cell>
          <cell r="L21">
            <v>0</v>
          </cell>
          <cell r="M21">
            <v>0</v>
          </cell>
          <cell r="N21">
            <v>0</v>
          </cell>
          <cell r="O21" t="str">
            <v>נבדק ואושר</v>
          </cell>
          <cell r="P21" t="str">
            <v>מבוסס על נתוני הטופס</v>
          </cell>
          <cell r="Q21" t="str">
            <v>נבדק ואושר</v>
          </cell>
          <cell r="R21" t="str">
            <v>נבדק ואושר</v>
          </cell>
          <cell r="S21" t="str">
            <v>נבדק ואושר</v>
          </cell>
          <cell r="T21" t="str">
            <v>נבדק ואושר</v>
          </cell>
          <cell r="U21" t="str">
            <v>נבדק ואושר</v>
          </cell>
          <cell r="V21" t="str">
            <v>נבדק ואושר</v>
          </cell>
          <cell r="W21" t="str">
            <v>נבדק ואושר</v>
          </cell>
          <cell r="X21" t="str">
            <v>אושר ללא מסמך</v>
          </cell>
          <cell r="Y21" t="str">
            <v>מבוסס על נתוני הטופס</v>
          </cell>
          <cell r="Z21" t="str">
            <v>נבדק ואושר</v>
          </cell>
          <cell r="AA21" t="str">
            <v>נבדק ואושר</v>
          </cell>
          <cell r="AB21" t="str">
            <v>נבדק ואושר</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t="str">
            <v>כן</v>
          </cell>
          <cell r="AY21" t="str">
            <v>תקין מנהלית</v>
          </cell>
          <cell r="BD21" t="e">
            <v>#REF!</v>
          </cell>
          <cell r="BG21" t="str">
            <v>תקין</v>
          </cell>
          <cell r="BH21" t="str">
            <v>תקין</v>
          </cell>
          <cell r="BI21" t="b">
            <v>1</v>
          </cell>
          <cell r="BJ21">
            <v>41319</v>
          </cell>
          <cell r="BK21" t="str">
            <v>ד'</v>
          </cell>
          <cell r="BL21">
            <v>3</v>
          </cell>
          <cell r="BM21">
            <v>1600405.3665326328</v>
          </cell>
          <cell r="BN21" t="str">
            <v>לא</v>
          </cell>
          <cell r="BO21">
            <v>45715</v>
          </cell>
          <cell r="BP21" t="str">
            <v>לא</v>
          </cell>
          <cell r="BQ21">
            <v>0</v>
          </cell>
        </row>
        <row r="22">
          <cell r="A22">
            <v>1001900214</v>
          </cell>
          <cell r="B22">
            <v>42219508</v>
          </cell>
          <cell r="C22">
            <v>580476059</v>
          </cell>
          <cell r="D22" t="str">
            <v>הפועל חוף השרון (ע"ר)</v>
          </cell>
          <cell r="E22" t="str">
            <v>SR</v>
          </cell>
          <cell r="F22" t="str">
            <v>עמותה רשומה</v>
          </cell>
          <cell r="G22">
            <v>1</v>
          </cell>
          <cell r="H22" t="str">
            <v>טיוט</v>
          </cell>
          <cell r="I22">
            <v>45715</v>
          </cell>
          <cell r="J22">
            <v>521023</v>
          </cell>
          <cell r="K22" t="str">
            <v>שוטף</v>
          </cell>
          <cell r="L22">
            <v>0</v>
          </cell>
          <cell r="M22">
            <v>0</v>
          </cell>
          <cell r="N22">
            <v>0</v>
          </cell>
          <cell r="O22" t="str">
            <v>נבדק ואושר</v>
          </cell>
          <cell r="P22" t="str">
            <v>מבוסס על נתוני הטופס</v>
          </cell>
          <cell r="Q22" t="str">
            <v>נבדק ואושר</v>
          </cell>
          <cell r="R22" t="str">
            <v>נבדק ואושר</v>
          </cell>
          <cell r="S22" t="str">
            <v>נבדק ואושר</v>
          </cell>
          <cell r="T22" t="str">
            <v>נבדק ואושר</v>
          </cell>
          <cell r="U22" t="str">
            <v>נבדק ואושר</v>
          </cell>
          <cell r="V22" t="str">
            <v>נבדק ואושר</v>
          </cell>
          <cell r="W22" t="str">
            <v>נבדק ואושר</v>
          </cell>
          <cell r="X22" t="str">
            <v>אושר ללא מסמך</v>
          </cell>
          <cell r="Y22" t="str">
            <v>מבוסס על נתוני הטופס</v>
          </cell>
          <cell r="Z22" t="str">
            <v>נבדק ואושר</v>
          </cell>
          <cell r="AA22" t="str">
            <v>נבדק ואושר</v>
          </cell>
          <cell r="AB22" t="str">
            <v>נבדק ואושר</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t="str">
            <v>כן</v>
          </cell>
          <cell r="AY22" t="str">
            <v>תקין מנהלית</v>
          </cell>
          <cell r="BD22" t="e">
            <v>#REF!</v>
          </cell>
          <cell r="BG22" t="str">
            <v>תקין</v>
          </cell>
          <cell r="BH22" t="str">
            <v>תקין</v>
          </cell>
          <cell r="BI22" t="b">
            <v>1</v>
          </cell>
          <cell r="BJ22">
            <v>87814</v>
          </cell>
          <cell r="BK22" t="str">
            <v>ד'</v>
          </cell>
          <cell r="BL22">
            <v>12</v>
          </cell>
          <cell r="BM22">
            <v>2958254.8658997309</v>
          </cell>
          <cell r="BN22" t="str">
            <v>לא</v>
          </cell>
          <cell r="BO22">
            <v>45287</v>
          </cell>
          <cell r="BP22" t="str">
            <v>לא</v>
          </cell>
          <cell r="BQ22">
            <v>0</v>
          </cell>
        </row>
        <row r="23">
          <cell r="A23">
            <v>1001900215</v>
          </cell>
          <cell r="B23">
            <v>42503675</v>
          </cell>
          <cell r="C23">
            <v>580694917</v>
          </cell>
          <cell r="D23" t="str">
            <v>אגודת ספורט יקנעם כדורמים (ע"ר)</v>
          </cell>
          <cell r="E23" t="str">
            <v>SR</v>
          </cell>
          <cell r="F23" t="str">
            <v>עמותה רשומה</v>
          </cell>
          <cell r="G23">
            <v>1</v>
          </cell>
          <cell r="H23" t="str">
            <v>טיוט</v>
          </cell>
          <cell r="I23">
            <v>45715</v>
          </cell>
          <cell r="J23">
            <v>521023</v>
          </cell>
          <cell r="K23" t="str">
            <v>שוטף</v>
          </cell>
          <cell r="L23">
            <v>0</v>
          </cell>
          <cell r="M23">
            <v>0</v>
          </cell>
          <cell r="N23">
            <v>0</v>
          </cell>
          <cell r="O23" t="str">
            <v>נבדק ואושר</v>
          </cell>
          <cell r="P23" t="str">
            <v>מבוסס על נתוני הטופס</v>
          </cell>
          <cell r="Q23" t="str">
            <v>נבדק ואושר</v>
          </cell>
          <cell r="R23" t="str">
            <v>נבדק ואושר</v>
          </cell>
          <cell r="S23" t="str">
            <v>נבדק ואושר</v>
          </cell>
          <cell r="T23" t="str">
            <v>נבדק ואושר</v>
          </cell>
          <cell r="U23" t="str">
            <v>נבדק ואושר</v>
          </cell>
          <cell r="V23" t="str">
            <v>נבדק ואושר</v>
          </cell>
          <cell r="W23" t="str">
            <v>נבדק ואושר</v>
          </cell>
          <cell r="X23" t="str">
            <v>אושר ללא מסמך</v>
          </cell>
          <cell r="Y23" t="str">
            <v>מבוסס על נתוני הטופס</v>
          </cell>
          <cell r="Z23" t="str">
            <v>נבדק ואושר</v>
          </cell>
          <cell r="AA23" t="str">
            <v>נבדק ואושר</v>
          </cell>
          <cell r="AB23" t="str">
            <v>נבדק ואושר</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t="str">
            <v>כן</v>
          </cell>
          <cell r="AY23" t="str">
            <v>תקין מנהלית</v>
          </cell>
          <cell r="BD23" t="e">
            <v>#REF!</v>
          </cell>
          <cell r="BG23" t="str">
            <v>תקין</v>
          </cell>
          <cell r="BH23" t="str">
            <v>תקין</v>
          </cell>
          <cell r="BI23" t="b">
            <v>1</v>
          </cell>
          <cell r="BJ23">
            <v>112558</v>
          </cell>
          <cell r="BK23" t="str">
            <v>ד'</v>
          </cell>
          <cell r="BL23">
            <v>5</v>
          </cell>
          <cell r="BM23">
            <v>397315.81809587276</v>
          </cell>
          <cell r="BN23" t="str">
            <v>לא</v>
          </cell>
          <cell r="BO23">
            <v>45655</v>
          </cell>
          <cell r="BP23" t="str">
            <v>לא</v>
          </cell>
          <cell r="BQ23">
            <v>0</v>
          </cell>
        </row>
        <row r="24">
          <cell r="A24">
            <v>1001900217</v>
          </cell>
          <cell r="B24">
            <v>40000206</v>
          </cell>
          <cell r="C24">
            <v>580262582</v>
          </cell>
          <cell r="D24" t="str">
            <v>מועדון השחמט כפר סבא (ע"ר)</v>
          </cell>
          <cell r="E24" t="str">
            <v>SR</v>
          </cell>
          <cell r="F24" t="str">
            <v>עמותה רשומה</v>
          </cell>
          <cell r="G24">
            <v>1</v>
          </cell>
          <cell r="H24" t="str">
            <v>טיוט</v>
          </cell>
          <cell r="I24">
            <v>45715</v>
          </cell>
          <cell r="J24">
            <v>521023</v>
          </cell>
          <cell r="K24" t="str">
            <v>שוטף</v>
          </cell>
          <cell r="L24">
            <v>0</v>
          </cell>
          <cell r="M24">
            <v>0</v>
          </cell>
          <cell r="N24">
            <v>0</v>
          </cell>
          <cell r="O24" t="str">
            <v>נבדק ואושר</v>
          </cell>
          <cell r="P24" t="str">
            <v>מבוסס על נתוני הטופס</v>
          </cell>
          <cell r="Q24" t="str">
            <v>נבדק ואושר</v>
          </cell>
          <cell r="R24" t="str">
            <v>נבדק ואושר</v>
          </cell>
          <cell r="S24" t="str">
            <v>נבדק ואושר</v>
          </cell>
          <cell r="T24" t="str">
            <v>נבדק ואושר</v>
          </cell>
          <cell r="U24" t="str">
            <v>נבדק ואושר</v>
          </cell>
          <cell r="V24" t="str">
            <v>נבדק ואושר</v>
          </cell>
          <cell r="W24" t="str">
            <v>נבדק ואושר</v>
          </cell>
          <cell r="X24" t="str">
            <v>אושר ללא מסמך</v>
          </cell>
          <cell r="Y24" t="str">
            <v>מבוסס על נתוני הטופס</v>
          </cell>
          <cell r="Z24" t="str">
            <v>נבדק ואושר</v>
          </cell>
          <cell r="AA24" t="str">
            <v>נבדק ואושר</v>
          </cell>
          <cell r="AB24" t="str">
            <v>נבדק ואושר</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t="str">
            <v>כן</v>
          </cell>
          <cell r="AY24" t="str">
            <v>תקין מנהלית</v>
          </cell>
          <cell r="BD24" t="e">
            <v>#REF!</v>
          </cell>
          <cell r="BG24" t="str">
            <v>תקין</v>
          </cell>
          <cell r="BH24" t="str">
            <v>תקין</v>
          </cell>
          <cell r="BI24" t="b">
            <v>1</v>
          </cell>
          <cell r="BJ24">
            <v>47427</v>
          </cell>
          <cell r="BK24" t="str">
            <v>ד'</v>
          </cell>
          <cell r="BL24">
            <v>1</v>
          </cell>
          <cell r="BM24">
            <v>715650.08067021822</v>
          </cell>
          <cell r="BN24" t="str">
            <v>לא</v>
          </cell>
          <cell r="BO24">
            <v>45214</v>
          </cell>
          <cell r="BP24" t="str">
            <v>לא</v>
          </cell>
          <cell r="BQ24">
            <v>0</v>
          </cell>
        </row>
        <row r="25">
          <cell r="A25">
            <v>1001900218</v>
          </cell>
          <cell r="B25">
            <v>42470307</v>
          </cell>
          <cell r="C25">
            <v>580653806</v>
          </cell>
          <cell r="D25" t="str">
            <v>מועדון ספורט לב ירושלים (ע"ר)</v>
          </cell>
          <cell r="E25" t="str">
            <v>SR</v>
          </cell>
          <cell r="F25" t="str">
            <v>עמותה רשומה</v>
          </cell>
          <cell r="G25">
            <v>1</v>
          </cell>
          <cell r="H25" t="str">
            <v>טיוט</v>
          </cell>
          <cell r="I25">
            <v>45715</v>
          </cell>
          <cell r="J25">
            <v>521023</v>
          </cell>
          <cell r="K25" t="str">
            <v>שוטף</v>
          </cell>
          <cell r="L25">
            <v>0</v>
          </cell>
          <cell r="M25">
            <v>0</v>
          </cell>
          <cell r="N25">
            <v>0</v>
          </cell>
          <cell r="O25" t="str">
            <v>נבדק ואושר</v>
          </cell>
          <cell r="P25" t="str">
            <v>מבוסס על נתוני הטופס</v>
          </cell>
          <cell r="Q25" t="str">
            <v>נבדק ואושר</v>
          </cell>
          <cell r="R25" t="str">
            <v>נבדק ואושר</v>
          </cell>
          <cell r="S25" t="str">
            <v>נבדק ואושר</v>
          </cell>
          <cell r="T25" t="str">
            <v>נבדק ואושר</v>
          </cell>
          <cell r="U25" t="str">
            <v>נבדק ואושר</v>
          </cell>
          <cell r="V25" t="str">
            <v>נבדק ואושר</v>
          </cell>
          <cell r="W25" t="str">
            <v>נבדק ואושר</v>
          </cell>
          <cell r="X25" t="str">
            <v>אושר ללא מסמך</v>
          </cell>
          <cell r="Y25" t="str">
            <v>מבוסס על נתוני הטופס</v>
          </cell>
          <cell r="Z25" t="str">
            <v>נבדק ואושר</v>
          </cell>
          <cell r="AA25" t="str">
            <v>נבדק ואושר</v>
          </cell>
          <cell r="AB25" t="str">
            <v>נבדק ואושר</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t="str">
            <v>כן</v>
          </cell>
          <cell r="AY25" t="str">
            <v>תקין מנהלית</v>
          </cell>
          <cell r="BD25" t="e">
            <v>#REF!</v>
          </cell>
          <cell r="BG25" t="str">
            <v>תקין</v>
          </cell>
          <cell r="BH25" t="str">
            <v>תקין</v>
          </cell>
          <cell r="BI25" t="b">
            <v>1</v>
          </cell>
          <cell r="BJ25">
            <v>203448</v>
          </cell>
          <cell r="BK25" t="str">
            <v>ד'</v>
          </cell>
          <cell r="BL25">
            <v>8</v>
          </cell>
          <cell r="BM25">
            <v>679445.99749749666</v>
          </cell>
          <cell r="BN25" t="str">
            <v>לא</v>
          </cell>
          <cell r="BO25">
            <v>45553</v>
          </cell>
          <cell r="BP25" t="str">
            <v>לא</v>
          </cell>
          <cell r="BQ25">
            <v>0</v>
          </cell>
        </row>
        <row r="26">
          <cell r="A26">
            <v>1001900219</v>
          </cell>
          <cell r="B26">
            <v>40278827</v>
          </cell>
          <cell r="C26">
            <v>580310266</v>
          </cell>
          <cell r="D26" t="str">
            <v>מכבי "הארזים" רמת גן (ע"ר)</v>
          </cell>
          <cell r="E26" t="str">
            <v>SR</v>
          </cell>
          <cell r="F26" t="str">
            <v>עמותה רשומה</v>
          </cell>
          <cell r="G26">
            <v>1</v>
          </cell>
          <cell r="H26" t="str">
            <v>טיוט</v>
          </cell>
          <cell r="I26">
            <v>45721</v>
          </cell>
          <cell r="J26">
            <v>521023</v>
          </cell>
          <cell r="K26" t="str">
            <v>שוטף</v>
          </cell>
          <cell r="L26">
            <v>0</v>
          </cell>
          <cell r="M26">
            <v>0</v>
          </cell>
          <cell r="N26">
            <v>0</v>
          </cell>
          <cell r="O26" t="str">
            <v>נבדק ואושר</v>
          </cell>
          <cell r="P26" t="str">
            <v>מבוסס על נתוני הטופס</v>
          </cell>
          <cell r="Q26" t="str">
            <v>נבדק ואושר</v>
          </cell>
          <cell r="R26" t="str">
            <v>נבדק ואושר</v>
          </cell>
          <cell r="S26" t="str">
            <v>נבדק ואושר</v>
          </cell>
          <cell r="T26" t="str">
            <v>נבדק ואושר</v>
          </cell>
          <cell r="U26" t="str">
            <v>נבדק ואושר</v>
          </cell>
          <cell r="V26" t="str">
            <v>נבדק ואושר</v>
          </cell>
          <cell r="W26" t="str">
            <v>נבדק ואושר</v>
          </cell>
          <cell r="X26" t="str">
            <v>אושר ללא מסמך</v>
          </cell>
          <cell r="Y26" t="str">
            <v>מבוסס על נתוני הטופס</v>
          </cell>
          <cell r="Z26" t="str">
            <v>נבדק ואושר</v>
          </cell>
          <cell r="AA26" t="str">
            <v>נבדק ואושר</v>
          </cell>
          <cell r="AB26" t="str">
            <v>נבדק ואושר</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t="str">
            <v>כן</v>
          </cell>
          <cell r="AY26" t="str">
            <v>תקין מנהלית</v>
          </cell>
          <cell r="BD26" t="e">
            <v>#REF!</v>
          </cell>
          <cell r="BG26" t="str">
            <v>תקין</v>
          </cell>
          <cell r="BH26" t="str">
            <v>תקין</v>
          </cell>
          <cell r="BI26" t="b">
            <v>1</v>
          </cell>
          <cell r="BJ26">
            <v>210311</v>
          </cell>
          <cell r="BK26" t="str">
            <v>ד'</v>
          </cell>
          <cell r="BL26">
            <v>37</v>
          </cell>
          <cell r="BM26">
            <v>2533897.049366036</v>
          </cell>
          <cell r="BN26" t="str">
            <v>לא</v>
          </cell>
          <cell r="BO26">
            <v>45606</v>
          </cell>
          <cell r="BP26" t="str">
            <v>לא</v>
          </cell>
          <cell r="BQ26">
            <v>0</v>
          </cell>
        </row>
        <row r="27">
          <cell r="A27">
            <v>1001900220</v>
          </cell>
          <cell r="B27">
            <v>40278827</v>
          </cell>
          <cell r="C27">
            <v>580310266</v>
          </cell>
          <cell r="D27" t="str">
            <v>מכבי "הארזים" רמת גן (ע"ר)</v>
          </cell>
          <cell r="E27" t="str">
            <v>SR</v>
          </cell>
          <cell r="F27" t="str">
            <v>עמותה רשומה</v>
          </cell>
          <cell r="G27">
            <v>1</v>
          </cell>
          <cell r="H27" t="str">
            <v>טיוט</v>
          </cell>
          <cell r="I27">
            <v>45738</v>
          </cell>
          <cell r="J27">
            <v>521024</v>
          </cell>
          <cell r="K27" t="str">
            <v>מאמנים</v>
          </cell>
          <cell r="L27" t="str">
            <v>חדש - טרם קושר</v>
          </cell>
          <cell r="M27" t="str">
            <v>חדש - טרם קושר</v>
          </cell>
          <cell r="N27" t="str">
            <v>קושר - טרם נבדק</v>
          </cell>
          <cell r="O27" t="str">
            <v>חדש - טרם קושר</v>
          </cell>
          <cell r="P27" t="str">
            <v>מבוסס על נתוני הטופס</v>
          </cell>
          <cell r="Q27" t="str">
            <v>נבדק ואושר</v>
          </cell>
          <cell r="R27" t="str">
            <v>נבדק ואושר</v>
          </cell>
          <cell r="S27" t="str">
            <v>נבדק ואושר</v>
          </cell>
          <cell r="T27" t="str">
            <v>נבדק ואושר</v>
          </cell>
          <cell r="U27" t="str">
            <v>נבדק ואושר</v>
          </cell>
          <cell r="V27" t="str">
            <v>נבדק ואושר</v>
          </cell>
          <cell r="W27" t="str">
            <v>חדש - טרם קושר</v>
          </cell>
          <cell r="X27" t="str">
            <v>אושר ללא מסמך</v>
          </cell>
          <cell r="Y27" t="str">
            <v>מבוסס על נתוני הטופס</v>
          </cell>
          <cell r="Z27" t="str">
            <v>נבדק ואושר</v>
          </cell>
          <cell r="AA27" t="str">
            <v>נבדק ואושר</v>
          </cell>
          <cell r="AB27" t="str">
            <v>נבדק ואושר</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t="str">
            <v>לא</v>
          </cell>
          <cell r="AY27" t="str">
            <v>לא תקין מנהלית</v>
          </cell>
          <cell r="BA27" t="str">
            <v>בזמן סגירת הקול קורא, היו חסרים אחד או יותר ממסמכי הקול קורא</v>
          </cell>
          <cell r="BD27" t="e">
            <v>#REF!</v>
          </cell>
          <cell r="BE27" t="str">
            <v>תקין</v>
          </cell>
          <cell r="BH27" t="str">
            <v>תקין</v>
          </cell>
          <cell r="BI27" t="b">
            <v>0</v>
          </cell>
        </row>
        <row r="28">
          <cell r="A28">
            <v>1001900221</v>
          </cell>
          <cell r="B28">
            <v>40225374</v>
          </cell>
          <cell r="C28">
            <v>580414613</v>
          </cell>
          <cell r="D28" t="str">
            <v>מועדון ספורט עילבון (ע"ר)</v>
          </cell>
          <cell r="E28" t="str">
            <v>SR</v>
          </cell>
          <cell r="F28" t="str">
            <v>עמותה רשומה</v>
          </cell>
          <cell r="G28">
            <v>1</v>
          </cell>
          <cell r="H28" t="str">
            <v>טיוט</v>
          </cell>
          <cell r="I28">
            <v>45716</v>
          </cell>
          <cell r="J28">
            <v>521023</v>
          </cell>
          <cell r="K28" t="str">
            <v>שוטף</v>
          </cell>
          <cell r="L28">
            <v>0</v>
          </cell>
          <cell r="M28">
            <v>0</v>
          </cell>
          <cell r="N28">
            <v>0</v>
          </cell>
          <cell r="O28" t="str">
            <v>נבדק ואושר</v>
          </cell>
          <cell r="P28" t="str">
            <v>מבוסס על נתוני הטופס</v>
          </cell>
          <cell r="Q28" t="str">
            <v>נבדק ואושר</v>
          </cell>
          <cell r="R28" t="str">
            <v>נבדק ואושר</v>
          </cell>
          <cell r="S28" t="str">
            <v>נבדק ואושר</v>
          </cell>
          <cell r="T28" t="str">
            <v>נבדק ואושר</v>
          </cell>
          <cell r="U28" t="str">
            <v>נבדק ואושר</v>
          </cell>
          <cell r="V28" t="str">
            <v>נבדק ואושר</v>
          </cell>
          <cell r="W28" t="str">
            <v>נבדק ואושר</v>
          </cell>
          <cell r="X28" t="str">
            <v>אושר ללא מסמך</v>
          </cell>
          <cell r="Y28" t="str">
            <v>מבוסס על נתוני הטופס</v>
          </cell>
          <cell r="Z28" t="str">
            <v>נבדק ואושר</v>
          </cell>
          <cell r="AA28" t="str">
            <v>נבדק ואושר</v>
          </cell>
          <cell r="AB28" t="str">
            <v>נבדק ואושר</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t="str">
            <v>כן</v>
          </cell>
          <cell r="AY28" t="str">
            <v>תקין מנהלית</v>
          </cell>
          <cell r="BD28" t="e">
            <v>#REF!</v>
          </cell>
          <cell r="BG28" t="str">
            <v>תקין</v>
          </cell>
          <cell r="BH28" t="str">
            <v>תקין</v>
          </cell>
          <cell r="BI28" t="b">
            <v>1</v>
          </cell>
          <cell r="BJ28">
            <v>127113</v>
          </cell>
          <cell r="BK28" t="str">
            <v>ד'</v>
          </cell>
          <cell r="BL28">
            <v>10</v>
          </cell>
          <cell r="BM28">
            <v>3910097.2671947433</v>
          </cell>
          <cell r="BN28" t="str">
            <v>לא</v>
          </cell>
          <cell r="BO28">
            <v>45638</v>
          </cell>
          <cell r="BP28" t="str">
            <v>לא</v>
          </cell>
          <cell r="BQ28">
            <v>0</v>
          </cell>
        </row>
        <row r="29">
          <cell r="A29">
            <v>1001900222</v>
          </cell>
          <cell r="B29">
            <v>42361864</v>
          </cell>
          <cell r="C29">
            <v>580387504</v>
          </cell>
          <cell r="D29" t="str">
            <v>התאגדות לתרבות גופנית הפועל עפולה (</v>
          </cell>
          <cell r="E29" t="str">
            <v>SR</v>
          </cell>
          <cell r="F29" t="str">
            <v>עמותה רשומה</v>
          </cell>
          <cell r="G29">
            <v>1</v>
          </cell>
          <cell r="H29" t="str">
            <v>טיוט</v>
          </cell>
          <cell r="I29">
            <v>45716</v>
          </cell>
          <cell r="J29">
            <v>521023</v>
          </cell>
          <cell r="K29" t="str">
            <v>שוטף</v>
          </cell>
          <cell r="L29">
            <v>0</v>
          </cell>
          <cell r="M29">
            <v>0</v>
          </cell>
          <cell r="N29">
            <v>0</v>
          </cell>
          <cell r="O29" t="str">
            <v>נבדק ואושר</v>
          </cell>
          <cell r="P29" t="str">
            <v>מבוסס על נתוני הטופס</v>
          </cell>
          <cell r="Q29" t="str">
            <v>נבדק ואושר</v>
          </cell>
          <cell r="R29" t="str">
            <v>נבדק ואושר</v>
          </cell>
          <cell r="S29" t="str">
            <v>נבדק ואושר</v>
          </cell>
          <cell r="T29" t="str">
            <v>נבדק ואושר</v>
          </cell>
          <cell r="U29" t="str">
            <v>נבדק ואושר</v>
          </cell>
          <cell r="V29" t="str">
            <v>נבדק ואושר</v>
          </cell>
          <cell r="W29" t="str">
            <v>נבדק ואושר</v>
          </cell>
          <cell r="X29" t="str">
            <v>אושר ללא מסמך</v>
          </cell>
          <cell r="Y29" t="str">
            <v>מבוסס על נתוני הטופס</v>
          </cell>
          <cell r="Z29" t="str">
            <v>נבדק ואושר</v>
          </cell>
          <cell r="AA29" t="str">
            <v>נבדק ואושר</v>
          </cell>
          <cell r="AB29" t="str">
            <v>נבדק ואושר</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t="str">
            <v>כן</v>
          </cell>
          <cell r="AY29" t="str">
            <v>תקין מנהלית</v>
          </cell>
          <cell r="BD29" t="e">
            <v>#REF!</v>
          </cell>
          <cell r="BG29" t="str">
            <v>תקין</v>
          </cell>
          <cell r="BH29" t="str">
            <v>תקין</v>
          </cell>
          <cell r="BI29" t="b">
            <v>1</v>
          </cell>
          <cell r="BJ29">
            <v>138622</v>
          </cell>
          <cell r="BK29" t="str">
            <v>ד'</v>
          </cell>
          <cell r="BL29">
            <v>13</v>
          </cell>
          <cell r="BM29">
            <v>3926001.9395368602</v>
          </cell>
          <cell r="BN29" t="str">
            <v>לא</v>
          </cell>
          <cell r="BO29">
            <v>45631</v>
          </cell>
          <cell r="BP29" t="str">
            <v>לא</v>
          </cell>
          <cell r="BQ29">
            <v>0</v>
          </cell>
        </row>
        <row r="30">
          <cell r="A30">
            <v>1001900223</v>
          </cell>
          <cell r="B30">
            <v>41499219</v>
          </cell>
          <cell r="C30">
            <v>580204386</v>
          </cell>
          <cell r="D30" t="str">
            <v>מכבי אבשלום פ"ת - מחלקת כדורגל (ע</v>
          </cell>
          <cell r="E30" t="str">
            <v>SR</v>
          </cell>
          <cell r="F30" t="str">
            <v>עמותה רשומה</v>
          </cell>
          <cell r="G30">
            <v>1</v>
          </cell>
          <cell r="H30" t="str">
            <v>טיוט</v>
          </cell>
          <cell r="I30">
            <v>45716</v>
          </cell>
          <cell r="J30">
            <v>521023</v>
          </cell>
          <cell r="K30" t="str">
            <v>שוטף</v>
          </cell>
          <cell r="L30">
            <v>0</v>
          </cell>
          <cell r="M30">
            <v>0</v>
          </cell>
          <cell r="N30">
            <v>0</v>
          </cell>
          <cell r="O30" t="str">
            <v>נבדק ואושר</v>
          </cell>
          <cell r="P30" t="str">
            <v>מבוסס על נתוני הטופס</v>
          </cell>
          <cell r="Q30" t="str">
            <v>נבדק ואושר</v>
          </cell>
          <cell r="R30" t="str">
            <v>נבדק ואושר</v>
          </cell>
          <cell r="S30" t="str">
            <v>נבדק ואושר</v>
          </cell>
          <cell r="T30" t="str">
            <v>נבדק ואושר</v>
          </cell>
          <cell r="U30" t="str">
            <v>נבדק ואושר</v>
          </cell>
          <cell r="V30" t="str">
            <v>נבדק ואושר</v>
          </cell>
          <cell r="W30" t="str">
            <v>נבדק ואושר</v>
          </cell>
          <cell r="X30" t="str">
            <v>אושר ללא מסמך</v>
          </cell>
          <cell r="Y30" t="str">
            <v>מבוסס על נתוני הטופס</v>
          </cell>
          <cell r="Z30" t="str">
            <v>נבדק ואושר</v>
          </cell>
          <cell r="AA30" t="str">
            <v>נבדק ואושר</v>
          </cell>
          <cell r="AB30" t="str">
            <v>נבדק ואושר</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t="str">
            <v>כן</v>
          </cell>
          <cell r="AY30" t="str">
            <v>תקין מנהלית</v>
          </cell>
          <cell r="BD30" t="e">
            <v>#REF!</v>
          </cell>
          <cell r="BG30" t="str">
            <v>תקין</v>
          </cell>
          <cell r="BH30" t="str">
            <v>תקין</v>
          </cell>
          <cell r="BI30" t="b">
            <v>1</v>
          </cell>
          <cell r="BJ30">
            <v>213265</v>
          </cell>
          <cell r="BK30" t="str">
            <v>ד'</v>
          </cell>
          <cell r="BL30">
            <v>19</v>
          </cell>
          <cell r="BM30">
            <v>4502097.4460838307</v>
          </cell>
          <cell r="BN30" t="str">
            <v>לא</v>
          </cell>
          <cell r="BO30">
            <v>45229</v>
          </cell>
          <cell r="BP30" t="str">
            <v>לא</v>
          </cell>
          <cell r="BQ30">
            <v>0</v>
          </cell>
        </row>
        <row r="31">
          <cell r="A31">
            <v>1001900224</v>
          </cell>
          <cell r="B31">
            <v>40002859</v>
          </cell>
          <cell r="C31">
            <v>580228443</v>
          </cell>
          <cell r="D31" t="str">
            <v>עמותת ידידי מכבי רמת חן (ע"ר)</v>
          </cell>
          <cell r="E31" t="str">
            <v>SR</v>
          </cell>
          <cell r="F31" t="str">
            <v>עמותה רשומה</v>
          </cell>
          <cell r="G31">
            <v>1</v>
          </cell>
          <cell r="H31" t="str">
            <v>טיוט</v>
          </cell>
          <cell r="I31">
            <v>45716</v>
          </cell>
          <cell r="J31">
            <v>521023</v>
          </cell>
          <cell r="K31" t="str">
            <v>שוטף</v>
          </cell>
          <cell r="L31">
            <v>0</v>
          </cell>
          <cell r="M31">
            <v>0</v>
          </cell>
          <cell r="N31">
            <v>0</v>
          </cell>
          <cell r="O31" t="str">
            <v>נבדק ואושר</v>
          </cell>
          <cell r="P31" t="str">
            <v>מבוסס על נתוני הטופס</v>
          </cell>
          <cell r="Q31" t="str">
            <v>נבדק ואושר</v>
          </cell>
          <cell r="R31" t="str">
            <v>נבדק ואושר</v>
          </cell>
          <cell r="S31" t="str">
            <v>נבדק ואושר</v>
          </cell>
          <cell r="T31" t="str">
            <v>נבדק ואושר</v>
          </cell>
          <cell r="U31" t="str">
            <v>נבדק ואושר</v>
          </cell>
          <cell r="V31" t="str">
            <v>נבדק ואושר</v>
          </cell>
          <cell r="W31" t="str">
            <v>נבדק ואושר</v>
          </cell>
          <cell r="X31" t="str">
            <v>אושר ללא מסמך</v>
          </cell>
          <cell r="Y31" t="str">
            <v>מבוסס על נתוני הטופס</v>
          </cell>
          <cell r="Z31" t="str">
            <v>נבדק ואושר</v>
          </cell>
          <cell r="AA31" t="str">
            <v>נבדק ואושר</v>
          </cell>
          <cell r="AB31" t="str">
            <v>נבדק ואושר</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t="str">
            <v>כן</v>
          </cell>
          <cell r="AY31" t="str">
            <v>תקין מנהלית</v>
          </cell>
          <cell r="BD31" t="e">
            <v>#REF!</v>
          </cell>
          <cell r="BG31" t="str">
            <v>תקין</v>
          </cell>
          <cell r="BH31" t="str">
            <v>תקין</v>
          </cell>
          <cell r="BI31" t="b">
            <v>1</v>
          </cell>
          <cell r="BJ31">
            <v>184953</v>
          </cell>
          <cell r="BK31" t="str">
            <v>ד'</v>
          </cell>
          <cell r="BL31">
            <v>6</v>
          </cell>
          <cell r="BM31">
            <v>2169232.3091553799</v>
          </cell>
          <cell r="BN31" t="str">
            <v>לא</v>
          </cell>
          <cell r="BO31">
            <v>45215</v>
          </cell>
          <cell r="BP31" t="str">
            <v>לא</v>
          </cell>
          <cell r="BQ31">
            <v>0</v>
          </cell>
        </row>
        <row r="32">
          <cell r="A32">
            <v>1001900225</v>
          </cell>
          <cell r="B32">
            <v>42402148</v>
          </cell>
          <cell r="C32">
            <v>580498244</v>
          </cell>
          <cell r="D32" t="str">
            <v>העמותה לקידום ספורט נשים בקרית גת (</v>
          </cell>
          <cell r="E32" t="str">
            <v>SR</v>
          </cell>
          <cell r="F32" t="str">
            <v>עמותה רשומה</v>
          </cell>
          <cell r="G32">
            <v>1</v>
          </cell>
          <cell r="H32" t="str">
            <v>טיוט</v>
          </cell>
          <cell r="I32">
            <v>45716</v>
          </cell>
          <cell r="J32">
            <v>521023</v>
          </cell>
          <cell r="K32" t="str">
            <v>שוטף</v>
          </cell>
          <cell r="L32">
            <v>0</v>
          </cell>
          <cell r="M32">
            <v>0</v>
          </cell>
          <cell r="N32">
            <v>0</v>
          </cell>
          <cell r="O32" t="str">
            <v>נבדק ואושר</v>
          </cell>
          <cell r="P32" t="str">
            <v>מבוסס על נתוני הטופס</v>
          </cell>
          <cell r="Q32" t="str">
            <v>נבדק ואושר</v>
          </cell>
          <cell r="R32" t="str">
            <v>נבדק ואושר</v>
          </cell>
          <cell r="S32" t="str">
            <v>נבדק ואושר</v>
          </cell>
          <cell r="T32" t="str">
            <v>נבדק ואושר</v>
          </cell>
          <cell r="U32" t="str">
            <v>נבדק ואושר</v>
          </cell>
          <cell r="V32" t="str">
            <v>נבדק ואושר</v>
          </cell>
          <cell r="W32" t="str">
            <v>נבדק ואושר</v>
          </cell>
          <cell r="X32" t="str">
            <v>אושר ללא מסמך</v>
          </cell>
          <cell r="Y32" t="str">
            <v>מבוסס על נתוני הטופס</v>
          </cell>
          <cell r="Z32" t="str">
            <v>נבדק ואושר</v>
          </cell>
          <cell r="AA32" t="str">
            <v>נבדק ואושר</v>
          </cell>
          <cell r="AB32" t="str">
            <v>נבדק ואושר</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t="str">
            <v>כן</v>
          </cell>
          <cell r="AY32" t="str">
            <v>תקין מנהלית</v>
          </cell>
          <cell r="BD32" t="e">
            <v>#REF!</v>
          </cell>
          <cell r="BG32" t="str">
            <v>תקין</v>
          </cell>
          <cell r="BH32" t="str">
            <v>תקין</v>
          </cell>
          <cell r="BI32" t="b">
            <v>1</v>
          </cell>
          <cell r="BJ32">
            <v>412880</v>
          </cell>
          <cell r="BK32" t="str">
            <v>ד'</v>
          </cell>
          <cell r="BL32">
            <v>5</v>
          </cell>
          <cell r="BM32">
            <v>6971968.7355513154</v>
          </cell>
          <cell r="BN32" t="str">
            <v>לא</v>
          </cell>
          <cell r="BO32">
            <v>45644</v>
          </cell>
          <cell r="BP32" t="str">
            <v>לא</v>
          </cell>
          <cell r="BQ32">
            <v>0</v>
          </cell>
        </row>
        <row r="33">
          <cell r="A33">
            <v>1001900226</v>
          </cell>
          <cell r="B33">
            <v>42402152</v>
          </cell>
          <cell r="C33">
            <v>580498509</v>
          </cell>
          <cell r="D33" t="str">
            <v>עמותת ספורט וכדורגל בקרית גת (ע"ר)</v>
          </cell>
          <cell r="E33" t="str">
            <v>SR</v>
          </cell>
          <cell r="F33" t="str">
            <v>עמותה רשומה</v>
          </cell>
          <cell r="G33">
            <v>1</v>
          </cell>
          <cell r="H33" t="str">
            <v>טיוט</v>
          </cell>
          <cell r="I33">
            <v>45716</v>
          </cell>
          <cell r="J33">
            <v>521023</v>
          </cell>
          <cell r="K33" t="str">
            <v>שוטף</v>
          </cell>
          <cell r="L33">
            <v>0</v>
          </cell>
          <cell r="M33">
            <v>0</v>
          </cell>
          <cell r="N33">
            <v>0</v>
          </cell>
          <cell r="O33" t="str">
            <v>נבדק ואושר</v>
          </cell>
          <cell r="P33" t="str">
            <v>מבוסס על נתוני הטופס</v>
          </cell>
          <cell r="Q33" t="str">
            <v>נבדק ואושר</v>
          </cell>
          <cell r="R33" t="str">
            <v>נבדק ואושר</v>
          </cell>
          <cell r="S33" t="str">
            <v>נבדק ואושר</v>
          </cell>
          <cell r="T33" t="str">
            <v>נבדק ואושר</v>
          </cell>
          <cell r="U33" t="str">
            <v>נבדק ואושר</v>
          </cell>
          <cell r="V33" t="str">
            <v>נבדק ואושר</v>
          </cell>
          <cell r="W33" t="str">
            <v>נבדק ואושר</v>
          </cell>
          <cell r="X33" t="str">
            <v>אושר ללא מסמך</v>
          </cell>
          <cell r="Y33" t="str">
            <v>מבוסס על נתוני הטופס</v>
          </cell>
          <cell r="Z33" t="str">
            <v>נבדק ואושר</v>
          </cell>
          <cell r="AA33" t="str">
            <v>נבדק ואושר</v>
          </cell>
          <cell r="AB33" t="str">
            <v>נבדק ואושר</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t="str">
            <v>כן</v>
          </cell>
          <cell r="AY33" t="str">
            <v>תקין מנהלית</v>
          </cell>
          <cell r="BD33" t="e">
            <v>#REF!</v>
          </cell>
          <cell r="BG33" t="str">
            <v>תקין</v>
          </cell>
          <cell r="BH33" t="str">
            <v>תקין</v>
          </cell>
          <cell r="BI33" t="b">
            <v>1</v>
          </cell>
          <cell r="BJ33">
            <v>115163</v>
          </cell>
          <cell r="BK33" t="str">
            <v>ד'</v>
          </cell>
          <cell r="BL33">
            <v>16</v>
          </cell>
          <cell r="BM33">
            <v>6542468.7844334543</v>
          </cell>
          <cell r="BN33" t="str">
            <v>לא</v>
          </cell>
          <cell r="BO33">
            <v>45693</v>
          </cell>
          <cell r="BP33" t="str">
            <v>לא</v>
          </cell>
          <cell r="BQ33">
            <v>0</v>
          </cell>
        </row>
        <row r="34">
          <cell r="A34">
            <v>1001900227</v>
          </cell>
          <cell r="B34">
            <v>40528917</v>
          </cell>
          <cell r="C34">
            <v>580493054</v>
          </cell>
          <cell r="D34" t="str">
            <v>מועדון הכדורמים הפועל קרית טבעון (ע</v>
          </cell>
          <cell r="E34" t="str">
            <v>SR</v>
          </cell>
          <cell r="F34" t="str">
            <v>עמותה רשומה</v>
          </cell>
          <cell r="G34">
            <v>1</v>
          </cell>
          <cell r="H34" t="str">
            <v>טיוט</v>
          </cell>
          <cell r="I34">
            <v>45716</v>
          </cell>
          <cell r="J34">
            <v>521023</v>
          </cell>
          <cell r="K34" t="str">
            <v>שוטף</v>
          </cell>
          <cell r="L34">
            <v>0</v>
          </cell>
          <cell r="M34">
            <v>0</v>
          </cell>
          <cell r="N34">
            <v>0</v>
          </cell>
          <cell r="O34" t="str">
            <v>נבדק ואושר</v>
          </cell>
          <cell r="P34" t="str">
            <v>מבוסס על נתוני הטופס</v>
          </cell>
          <cell r="Q34" t="str">
            <v>נבדק ואושר</v>
          </cell>
          <cell r="R34" t="str">
            <v>נבדק ואושר</v>
          </cell>
          <cell r="S34" t="str">
            <v>נבדק ואושר</v>
          </cell>
          <cell r="T34" t="str">
            <v>נבדק ואושר</v>
          </cell>
          <cell r="U34" t="str">
            <v>נבדק ואושר</v>
          </cell>
          <cell r="V34" t="str">
            <v>נבדק ואושר</v>
          </cell>
          <cell r="W34" t="str">
            <v>נבדק ואושר</v>
          </cell>
          <cell r="X34" t="str">
            <v>אושר ללא מסמך</v>
          </cell>
          <cell r="Y34" t="str">
            <v>מבוסס על נתוני הטופס</v>
          </cell>
          <cell r="Z34" t="str">
            <v>נבדק ואושר</v>
          </cell>
          <cell r="AA34" t="str">
            <v>נבדק ואושר</v>
          </cell>
          <cell r="AB34" t="str">
            <v>נבדק ואושר</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t="str">
            <v>כן</v>
          </cell>
          <cell r="AY34" t="str">
            <v>תקין מנהלית</v>
          </cell>
          <cell r="BD34" t="e">
            <v>#REF!</v>
          </cell>
          <cell r="BG34" t="str">
            <v>תקין</v>
          </cell>
          <cell r="BH34" t="str">
            <v>תקין</v>
          </cell>
          <cell r="BI34" t="b">
            <v>1</v>
          </cell>
          <cell r="BJ34">
            <v>234576</v>
          </cell>
          <cell r="BK34" t="str">
            <v>ד'</v>
          </cell>
          <cell r="BL34">
            <v>13</v>
          </cell>
          <cell r="BM34">
            <v>5254016.904042352</v>
          </cell>
          <cell r="BN34" t="str">
            <v>לא</v>
          </cell>
          <cell r="BO34">
            <v>45655</v>
          </cell>
          <cell r="BP34" t="str">
            <v>לא</v>
          </cell>
          <cell r="BQ34">
            <v>0</v>
          </cell>
        </row>
        <row r="35">
          <cell r="A35">
            <v>1001900228</v>
          </cell>
          <cell r="B35">
            <v>40216008</v>
          </cell>
          <cell r="C35">
            <v>580253375</v>
          </cell>
          <cell r="D35" t="str">
            <v>רומח אבירים - סיוף עכו (ע"ר)</v>
          </cell>
          <cell r="E35" t="str">
            <v>SR</v>
          </cell>
          <cell r="F35" t="str">
            <v>עמותה רשומה</v>
          </cell>
          <cell r="G35">
            <v>1</v>
          </cell>
          <cell r="H35" t="str">
            <v>טיוט</v>
          </cell>
          <cell r="I35">
            <v>45716</v>
          </cell>
          <cell r="J35">
            <v>521023</v>
          </cell>
          <cell r="K35" t="str">
            <v>שוטף</v>
          </cell>
          <cell r="L35">
            <v>0</v>
          </cell>
          <cell r="M35">
            <v>0</v>
          </cell>
          <cell r="N35">
            <v>0</v>
          </cell>
          <cell r="O35" t="str">
            <v>נבדק ואושר</v>
          </cell>
          <cell r="P35" t="str">
            <v>מבוסס על נתוני הטופס</v>
          </cell>
          <cell r="Q35" t="str">
            <v>נבדק ואושר</v>
          </cell>
          <cell r="R35" t="str">
            <v>נבדק ואושר</v>
          </cell>
          <cell r="S35" t="str">
            <v>נבדק ואושר</v>
          </cell>
          <cell r="T35" t="str">
            <v>נבדק ואושר</v>
          </cell>
          <cell r="U35" t="str">
            <v>נבדק ואושר</v>
          </cell>
          <cell r="V35" t="str">
            <v>נבדק ואושר</v>
          </cell>
          <cell r="W35" t="str">
            <v>נבדק ואושר</v>
          </cell>
          <cell r="X35" t="str">
            <v>אושר ללא מסמך</v>
          </cell>
          <cell r="Y35" t="str">
            <v>מבוסס על נתוני הטופס</v>
          </cell>
          <cell r="Z35" t="str">
            <v>נבדק ואושר</v>
          </cell>
          <cell r="AA35" t="str">
            <v>נבדק ואושר</v>
          </cell>
          <cell r="AB35" t="str">
            <v>נבדק ואושר</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t="str">
            <v>כן</v>
          </cell>
          <cell r="AY35" t="str">
            <v>תקין מנהלית</v>
          </cell>
          <cell r="BD35" t="e">
            <v>#REF!</v>
          </cell>
          <cell r="BG35" t="str">
            <v>תקין</v>
          </cell>
          <cell r="BH35" t="str">
            <v>תקין</v>
          </cell>
          <cell r="BI35" t="b">
            <v>1</v>
          </cell>
          <cell r="BJ35">
            <v>19393</v>
          </cell>
          <cell r="BK35" t="str">
            <v>ד'</v>
          </cell>
          <cell r="BL35">
            <v>1</v>
          </cell>
          <cell r="BM35">
            <v>386290.92134675372</v>
          </cell>
          <cell r="BN35" t="str">
            <v>לא</v>
          </cell>
          <cell r="BO35">
            <v>45644</v>
          </cell>
          <cell r="BP35" t="str">
            <v>לא</v>
          </cell>
          <cell r="BQ35">
            <v>0</v>
          </cell>
        </row>
        <row r="36">
          <cell r="A36">
            <v>1001900229</v>
          </cell>
          <cell r="B36">
            <v>42506738</v>
          </cell>
          <cell r="C36">
            <v>516450608</v>
          </cell>
          <cell r="D36" t="str">
            <v>החברה העירונית לספורט- שדרות בע"מ (</v>
          </cell>
          <cell r="E36" t="str">
            <v>SR</v>
          </cell>
          <cell r="F36" t="str">
            <v>חל"צ רשומה</v>
          </cell>
          <cell r="G36">
            <v>1</v>
          </cell>
          <cell r="H36" t="str">
            <v>טיוט</v>
          </cell>
          <cell r="I36">
            <v>45716</v>
          </cell>
          <cell r="J36">
            <v>521023</v>
          </cell>
          <cell r="K36" t="str">
            <v>שוטף</v>
          </cell>
          <cell r="L36">
            <v>0</v>
          </cell>
          <cell r="M36">
            <v>0</v>
          </cell>
          <cell r="N36">
            <v>0</v>
          </cell>
          <cell r="O36" t="str">
            <v>נבדק ואושר</v>
          </cell>
          <cell r="P36" t="str">
            <v>מבוסס על נתוני הטופס</v>
          </cell>
          <cell r="Q36" t="str">
            <v>נבדק ואושר</v>
          </cell>
          <cell r="R36" t="str">
            <v>נבדק ואושר</v>
          </cell>
          <cell r="S36" t="str">
            <v>נבדק ואושר</v>
          </cell>
          <cell r="T36" t="str">
            <v>נבדק ואושר</v>
          </cell>
          <cell r="U36" t="str">
            <v>נבדק ואושר</v>
          </cell>
          <cell r="V36" t="str">
            <v>נבדק ואושר</v>
          </cell>
          <cell r="W36" t="str">
            <v>נבדק ואושר</v>
          </cell>
          <cell r="X36" t="str">
            <v>חדש - טרם קושר</v>
          </cell>
          <cell r="Y36" t="str">
            <v>מבוסס על נתוני הטופס</v>
          </cell>
          <cell r="Z36" t="str">
            <v>נבדק ואושר</v>
          </cell>
          <cell r="AA36" t="str">
            <v>נבדק ואושר</v>
          </cell>
          <cell r="AB36" t="str">
            <v>נבדק ואושר</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t="str">
            <v>לא</v>
          </cell>
          <cell r="AY36" t="str">
            <v>תקינים מנהלית למעט אי הגשת אישור ניהול תקין</v>
          </cell>
          <cell r="BA36" t="str">
            <v>התקבל</v>
          </cell>
          <cell r="BB36" t="str">
            <v>29.04.2025</v>
          </cell>
          <cell r="BC36">
            <v>45839</v>
          </cell>
          <cell r="BD36" t="e">
            <v>#REF!</v>
          </cell>
          <cell r="BE36" t="str">
            <v>לקזז קנס איחור הגשת ניהול תקין</v>
          </cell>
          <cell r="BG36" t="str">
            <v>תקין</v>
          </cell>
          <cell r="BH36" t="str">
            <v>תקין</v>
          </cell>
          <cell r="BI36" t="b">
            <v>1</v>
          </cell>
          <cell r="BJ36">
            <v>84578</v>
          </cell>
          <cell r="BK36" t="str">
            <v>ד'</v>
          </cell>
          <cell r="BL36">
            <v>1</v>
          </cell>
          <cell r="BM36">
            <v>120825.1762026333</v>
          </cell>
          <cell r="BN36" t="str">
            <v>לא</v>
          </cell>
          <cell r="BO36">
            <v>45776</v>
          </cell>
          <cell r="BP36" t="str">
            <v>כן</v>
          </cell>
          <cell r="BQ36">
            <v>29</v>
          </cell>
        </row>
        <row r="37">
          <cell r="A37">
            <v>1001900230</v>
          </cell>
          <cell r="B37">
            <v>40226778</v>
          </cell>
          <cell r="C37">
            <v>580371250</v>
          </cell>
          <cell r="D37" t="str">
            <v>עמותת צעירי הנגב - רהט (ע"ר)</v>
          </cell>
          <cell r="E37" t="str">
            <v>SR</v>
          </cell>
          <cell r="F37" t="str">
            <v>עמותה רשומה</v>
          </cell>
          <cell r="G37">
            <v>1</v>
          </cell>
          <cell r="H37" t="str">
            <v>טיוט</v>
          </cell>
          <cell r="I37">
            <v>45716</v>
          </cell>
          <cell r="J37">
            <v>521023</v>
          </cell>
          <cell r="K37" t="str">
            <v>שוטף</v>
          </cell>
          <cell r="L37">
            <v>0</v>
          </cell>
          <cell r="M37">
            <v>0</v>
          </cell>
          <cell r="N37">
            <v>0</v>
          </cell>
          <cell r="O37" t="str">
            <v>נבדק ואושר</v>
          </cell>
          <cell r="P37" t="str">
            <v>מבוסס על נתוני הטופס</v>
          </cell>
          <cell r="Q37" t="str">
            <v>נבדק ואושר</v>
          </cell>
          <cell r="R37" t="str">
            <v>נבדק ואושר</v>
          </cell>
          <cell r="S37" t="str">
            <v>נבדק ואושר</v>
          </cell>
          <cell r="T37" t="str">
            <v>נבדק ואושר</v>
          </cell>
          <cell r="U37" t="str">
            <v>נבדק ואושר</v>
          </cell>
          <cell r="V37" t="str">
            <v>נבדק ואושר</v>
          </cell>
          <cell r="W37" t="str">
            <v>נבדק ואושר</v>
          </cell>
          <cell r="X37" t="str">
            <v>אושר ללא מסמך</v>
          </cell>
          <cell r="Y37" t="str">
            <v>מבוסס על נתוני הטופס</v>
          </cell>
          <cell r="Z37" t="str">
            <v>נבדק ואושר</v>
          </cell>
          <cell r="AA37" t="str">
            <v>נבדק ואושר</v>
          </cell>
          <cell r="AB37" t="str">
            <v>נבדק ואושר</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t="str">
            <v>כן</v>
          </cell>
          <cell r="AY37" t="str">
            <v>תקין מנהלית</v>
          </cell>
          <cell r="BD37" t="e">
            <v>#REF!</v>
          </cell>
          <cell r="BG37" t="str">
            <v>תקין</v>
          </cell>
          <cell r="BH37" t="str">
            <v>תקין</v>
          </cell>
          <cell r="BI37" t="b">
            <v>1</v>
          </cell>
          <cell r="BJ37">
            <v>67818</v>
          </cell>
          <cell r="BK37" t="str">
            <v>ד'</v>
          </cell>
          <cell r="BL37">
            <v>4</v>
          </cell>
          <cell r="BM37">
            <v>1860965.0101317151</v>
          </cell>
          <cell r="BN37" t="str">
            <v>לא</v>
          </cell>
          <cell r="BO37">
            <v>45603</v>
          </cell>
          <cell r="BP37" t="str">
            <v>לא</v>
          </cell>
          <cell r="BQ37">
            <v>0</v>
          </cell>
        </row>
        <row r="38">
          <cell r="A38">
            <v>1001900231</v>
          </cell>
          <cell r="B38">
            <v>42401996</v>
          </cell>
          <cell r="C38">
            <v>580292134</v>
          </cell>
          <cell r="D38" t="str">
            <v>בית"ר כפר כנא (ע"ר)</v>
          </cell>
          <cell r="E38" t="str">
            <v>SR</v>
          </cell>
          <cell r="F38" t="str">
            <v>עמותה רשומה</v>
          </cell>
          <cell r="G38">
            <v>1</v>
          </cell>
          <cell r="H38" t="str">
            <v>טיוט</v>
          </cell>
          <cell r="I38">
            <v>45716</v>
          </cell>
          <cell r="J38">
            <v>521023</v>
          </cell>
          <cell r="K38" t="str">
            <v>שוטף</v>
          </cell>
          <cell r="L38">
            <v>0</v>
          </cell>
          <cell r="M38">
            <v>0</v>
          </cell>
          <cell r="N38">
            <v>0</v>
          </cell>
          <cell r="O38" t="str">
            <v>נבדק ואושר</v>
          </cell>
          <cell r="P38" t="str">
            <v>מבוסס על נתוני הטופס</v>
          </cell>
          <cell r="Q38" t="str">
            <v>נבדק ואושר</v>
          </cell>
          <cell r="R38" t="str">
            <v>נבדק ואושר</v>
          </cell>
          <cell r="S38" t="str">
            <v>נבדק ואושר</v>
          </cell>
          <cell r="T38" t="str">
            <v>נבדק ואושר</v>
          </cell>
          <cell r="U38" t="str">
            <v>נבדק ואושר</v>
          </cell>
          <cell r="V38" t="str">
            <v>נבדק ואושר</v>
          </cell>
          <cell r="W38" t="str">
            <v>נבדק ואושר</v>
          </cell>
          <cell r="X38" t="str">
            <v>אושר ללא מסמך</v>
          </cell>
          <cell r="Y38" t="str">
            <v>מבוסס על נתוני הטופס</v>
          </cell>
          <cell r="Z38" t="str">
            <v>נבדק ואושר</v>
          </cell>
          <cell r="AA38" t="str">
            <v>נבדק ואושר</v>
          </cell>
          <cell r="AB38" t="str">
            <v>נבדק ואושר</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t="str">
            <v>כן</v>
          </cell>
          <cell r="AY38" t="str">
            <v>תקין מנהלית</v>
          </cell>
          <cell r="BD38" t="e">
            <v>#REF!</v>
          </cell>
          <cell r="BG38" t="str">
            <v>תקין</v>
          </cell>
          <cell r="BH38" t="str">
            <v>תקין</v>
          </cell>
          <cell r="BI38" t="b">
            <v>1</v>
          </cell>
          <cell r="BJ38">
            <v>93836</v>
          </cell>
          <cell r="BK38" t="str">
            <v>ד'</v>
          </cell>
          <cell r="BL38">
            <v>3</v>
          </cell>
          <cell r="BM38">
            <v>8258065.534250983</v>
          </cell>
          <cell r="BN38" t="str">
            <v>לא</v>
          </cell>
          <cell r="BO38">
            <v>45096</v>
          </cell>
          <cell r="BP38" t="str">
            <v>לא</v>
          </cell>
          <cell r="BQ38">
            <v>0</v>
          </cell>
        </row>
        <row r="39">
          <cell r="A39">
            <v>1001900232</v>
          </cell>
          <cell r="B39">
            <v>42402612</v>
          </cell>
          <cell r="C39">
            <v>580361350</v>
          </cell>
          <cell r="D39" t="str">
            <v>מ.כ. בית"ר נילי חיפה (2000) (ע"ר)</v>
          </cell>
          <cell r="E39" t="str">
            <v>SR</v>
          </cell>
          <cell r="F39" t="str">
            <v>עמותה רשומה</v>
          </cell>
          <cell r="G39">
            <v>1</v>
          </cell>
          <cell r="H39" t="str">
            <v>טיוט</v>
          </cell>
          <cell r="I39">
            <v>45716</v>
          </cell>
          <cell r="J39">
            <v>521023</v>
          </cell>
          <cell r="K39" t="str">
            <v>שוטף</v>
          </cell>
          <cell r="L39">
            <v>0</v>
          </cell>
          <cell r="M39">
            <v>0</v>
          </cell>
          <cell r="N39">
            <v>0</v>
          </cell>
          <cell r="O39" t="str">
            <v>נבדק ואושר</v>
          </cell>
          <cell r="P39" t="str">
            <v>מבוסס על נתוני הטופס</v>
          </cell>
          <cell r="Q39" t="str">
            <v>נבדק ואושר</v>
          </cell>
          <cell r="R39" t="str">
            <v>נבדק ואושר</v>
          </cell>
          <cell r="S39" t="str">
            <v>נבדק ואושר</v>
          </cell>
          <cell r="T39" t="str">
            <v>נבדק ואושר</v>
          </cell>
          <cell r="U39" t="str">
            <v>נבדק ואושר</v>
          </cell>
          <cell r="V39" t="str">
            <v>נבדק ואושר</v>
          </cell>
          <cell r="W39" t="str">
            <v>נבדק ואושר</v>
          </cell>
          <cell r="X39" t="str">
            <v>אושר ללא מסמך</v>
          </cell>
          <cell r="Y39" t="str">
            <v>מבוסס על נתוני הטופס</v>
          </cell>
          <cell r="Z39" t="str">
            <v>נבדק ואושר</v>
          </cell>
          <cell r="AA39" t="str">
            <v>נבדק ואושר</v>
          </cell>
          <cell r="AB39" t="str">
            <v>נבדק ואושר</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t="str">
            <v>כן</v>
          </cell>
          <cell r="AY39" t="str">
            <v>תקין מנהלית</v>
          </cell>
          <cell r="BD39" t="e">
            <v>#REF!</v>
          </cell>
          <cell r="BG39" t="str">
            <v>תקין</v>
          </cell>
          <cell r="BH39" t="str">
            <v>תקין</v>
          </cell>
          <cell r="BI39" t="b">
            <v>1</v>
          </cell>
          <cell r="BJ39">
            <v>64589</v>
          </cell>
          <cell r="BK39" t="str">
            <v>ד'</v>
          </cell>
          <cell r="BL39">
            <v>12</v>
          </cell>
          <cell r="BM39">
            <v>2376240.7593914098</v>
          </cell>
          <cell r="BN39" t="str">
            <v>לא</v>
          </cell>
          <cell r="BO39">
            <v>45603</v>
          </cell>
          <cell r="BP39" t="str">
            <v>לא</v>
          </cell>
          <cell r="BQ39">
            <v>0</v>
          </cell>
        </row>
        <row r="40">
          <cell r="A40">
            <v>1001900242</v>
          </cell>
          <cell r="B40">
            <v>42576153</v>
          </cell>
          <cell r="C40">
            <v>580720514</v>
          </cell>
          <cell r="D40" t="str">
            <v>צעד לפני כולם - העמותה לקידום הספור</v>
          </cell>
          <cell r="E40" t="str">
            <v>SR</v>
          </cell>
          <cell r="F40" t="str">
            <v>עמותה רשומה</v>
          </cell>
          <cell r="G40">
            <v>1</v>
          </cell>
          <cell r="H40" t="str">
            <v>טיוט</v>
          </cell>
          <cell r="I40">
            <v>45741</v>
          </cell>
          <cell r="J40">
            <v>521023</v>
          </cell>
          <cell r="K40" t="str">
            <v>שוטף</v>
          </cell>
          <cell r="L40">
            <v>0</v>
          </cell>
          <cell r="M40">
            <v>0</v>
          </cell>
          <cell r="N40">
            <v>0</v>
          </cell>
          <cell r="O40" t="str">
            <v>נבדק ואושר</v>
          </cell>
          <cell r="P40" t="str">
            <v>מבוסס על נתוני הטופס</v>
          </cell>
          <cell r="Q40" t="str">
            <v>נבדק ואושר</v>
          </cell>
          <cell r="R40" t="str">
            <v>נבדק ואושר</v>
          </cell>
          <cell r="S40" t="str">
            <v>נבדק ואושר</v>
          </cell>
          <cell r="T40" t="str">
            <v>נבדק ואושר</v>
          </cell>
          <cell r="U40" t="str">
            <v>נבדק ואושר</v>
          </cell>
          <cell r="V40" t="str">
            <v>נבדק ואושר</v>
          </cell>
          <cell r="W40" t="str">
            <v>נבדק ואושר</v>
          </cell>
          <cell r="X40" t="str">
            <v>אושר ללא מסמך</v>
          </cell>
          <cell r="Y40" t="str">
            <v>מבוסס על נתוני הטופס</v>
          </cell>
          <cell r="Z40" t="str">
            <v>נבדק ואושר</v>
          </cell>
          <cell r="AA40" t="str">
            <v>נבדק ואושר</v>
          </cell>
          <cell r="AB40" t="str">
            <v>נבדק ואושר</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t="str">
            <v>כן</v>
          </cell>
          <cell r="AY40" t="str">
            <v>תקין מנהלית</v>
          </cell>
          <cell r="BD40" t="e">
            <v>#REF!</v>
          </cell>
          <cell r="BG40" t="str">
            <v>תקין</v>
          </cell>
          <cell r="BH40" t="str">
            <v>תקין</v>
          </cell>
          <cell r="BI40" t="b">
            <v>1</v>
          </cell>
          <cell r="BJ40">
            <v>58787</v>
          </cell>
          <cell r="BK40" t="str">
            <v>ד'</v>
          </cell>
          <cell r="BL40">
            <v>2</v>
          </cell>
          <cell r="BM40">
            <v>83981.830821773008</v>
          </cell>
          <cell r="BN40" t="str">
            <v>לא</v>
          </cell>
          <cell r="BO40">
            <v>45635</v>
          </cell>
          <cell r="BP40" t="str">
            <v>לא</v>
          </cell>
          <cell r="BQ40">
            <v>0</v>
          </cell>
        </row>
        <row r="41">
          <cell r="A41">
            <v>1001900243</v>
          </cell>
          <cell r="B41">
            <v>42402613</v>
          </cell>
          <cell r="C41">
            <v>580423069</v>
          </cell>
          <cell r="D41" t="str">
            <v>מ.ס. צעירי בית"ר באר שבע (ע"ר)</v>
          </cell>
          <cell r="E41" t="str">
            <v>SR</v>
          </cell>
          <cell r="F41" t="str">
            <v>עמותה רשומה</v>
          </cell>
          <cell r="G41">
            <v>1</v>
          </cell>
          <cell r="H41" t="str">
            <v>טיוט</v>
          </cell>
          <cell r="I41">
            <v>45717</v>
          </cell>
          <cell r="J41">
            <v>521023</v>
          </cell>
          <cell r="K41" t="str">
            <v>שוטף</v>
          </cell>
          <cell r="L41">
            <v>0</v>
          </cell>
          <cell r="M41">
            <v>0</v>
          </cell>
          <cell r="N41">
            <v>0</v>
          </cell>
          <cell r="O41" t="str">
            <v>נבדק ואושר</v>
          </cell>
          <cell r="P41" t="str">
            <v>מבוסס על נתוני הטופס</v>
          </cell>
          <cell r="Q41" t="str">
            <v>נבדק ואושר</v>
          </cell>
          <cell r="R41" t="str">
            <v>נבדק ואושר</v>
          </cell>
          <cell r="S41" t="str">
            <v>נבדק ואושר</v>
          </cell>
          <cell r="T41" t="str">
            <v>נבדק ואושר</v>
          </cell>
          <cell r="U41" t="str">
            <v>נבדק ואושר</v>
          </cell>
          <cell r="V41" t="str">
            <v>נבדק ואושר</v>
          </cell>
          <cell r="W41" t="str">
            <v>נבדק ואושר</v>
          </cell>
          <cell r="X41" t="str">
            <v>אושר ללא מסמך</v>
          </cell>
          <cell r="Y41" t="str">
            <v>מבוסס על נתוני הטופס</v>
          </cell>
          <cell r="Z41" t="str">
            <v>נבדק ואושר</v>
          </cell>
          <cell r="AA41" t="str">
            <v>נבדק ואושר</v>
          </cell>
          <cell r="AB41" t="str">
            <v>נבדק ואושר</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t="str">
            <v>כן</v>
          </cell>
          <cell r="AY41" t="str">
            <v>תקין מנהלית</v>
          </cell>
          <cell r="BD41" t="e">
            <v>#REF!</v>
          </cell>
          <cell r="BG41" t="str">
            <v>תקין</v>
          </cell>
          <cell r="BH41" t="str">
            <v>תקין</v>
          </cell>
          <cell r="BI41" t="b">
            <v>1</v>
          </cell>
          <cell r="BJ41">
            <v>107699</v>
          </cell>
          <cell r="BK41" t="str">
            <v>ד'</v>
          </cell>
          <cell r="BL41">
            <v>21</v>
          </cell>
          <cell r="BM41">
            <v>2725924.4431142374</v>
          </cell>
          <cell r="BN41" t="str">
            <v>לא</v>
          </cell>
          <cell r="BO41">
            <v>45635</v>
          </cell>
          <cell r="BP41" t="str">
            <v>לא</v>
          </cell>
          <cell r="BQ41">
            <v>0</v>
          </cell>
        </row>
        <row r="42">
          <cell r="A42">
            <v>1001900244</v>
          </cell>
          <cell r="B42">
            <v>40016940</v>
          </cell>
          <cell r="C42">
            <v>580258119</v>
          </cell>
          <cell r="D42" t="str">
            <v>ביתר אשדוד - טניס שולחן (ע"ר)</v>
          </cell>
          <cell r="E42" t="str">
            <v>SR</v>
          </cell>
          <cell r="F42" t="str">
            <v>עמותה רשומה</v>
          </cell>
          <cell r="G42">
            <v>1</v>
          </cell>
          <cell r="H42" t="str">
            <v>טיוט</v>
          </cell>
          <cell r="I42">
            <v>45717</v>
          </cell>
          <cell r="J42">
            <v>521023</v>
          </cell>
          <cell r="K42" t="str">
            <v>שוטף</v>
          </cell>
          <cell r="L42">
            <v>0</v>
          </cell>
          <cell r="M42">
            <v>0</v>
          </cell>
          <cell r="N42">
            <v>0</v>
          </cell>
          <cell r="O42" t="str">
            <v>נבדק ואושר</v>
          </cell>
          <cell r="P42" t="str">
            <v>מבוסס על נתוני הטופס</v>
          </cell>
          <cell r="Q42" t="str">
            <v>נבדק ואושר</v>
          </cell>
          <cell r="R42" t="str">
            <v>נבדק ואושר</v>
          </cell>
          <cell r="S42" t="str">
            <v>נבדק ואושר</v>
          </cell>
          <cell r="T42" t="str">
            <v>נבדק ואושר</v>
          </cell>
          <cell r="U42" t="str">
            <v>נבדק ואושר</v>
          </cell>
          <cell r="V42" t="str">
            <v>נבדק ואושר</v>
          </cell>
          <cell r="W42" t="str">
            <v>נבדק ואושר</v>
          </cell>
          <cell r="X42" t="str">
            <v>אושר ללא מסמך</v>
          </cell>
          <cell r="Y42" t="str">
            <v>מבוסס על נתוני הטופס</v>
          </cell>
          <cell r="Z42" t="str">
            <v>נבדק ואושר</v>
          </cell>
          <cell r="AA42" t="str">
            <v>נבדק ואושר</v>
          </cell>
          <cell r="AB42" t="str">
            <v>נבדק ואושר</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t="str">
            <v>כן</v>
          </cell>
          <cell r="AY42" t="str">
            <v>תקין מנהלית</v>
          </cell>
          <cell r="BD42" t="e">
            <v>#REF!</v>
          </cell>
          <cell r="BG42" t="str">
            <v>תקין</v>
          </cell>
          <cell r="BH42" t="str">
            <v>תקין</v>
          </cell>
          <cell r="BI42" t="b">
            <v>1</v>
          </cell>
          <cell r="BJ42">
            <v>0</v>
          </cell>
          <cell r="BK42" t="str">
            <v>ד'</v>
          </cell>
          <cell r="BL42">
            <v>1</v>
          </cell>
          <cell r="BM42">
            <v>31522.758167718544</v>
          </cell>
          <cell r="BN42" t="str">
            <v>לא</v>
          </cell>
          <cell r="BO42">
            <v>45291</v>
          </cell>
          <cell r="BP42" t="str">
            <v>לא</v>
          </cell>
          <cell r="BQ42">
            <v>0</v>
          </cell>
        </row>
        <row r="43">
          <cell r="A43">
            <v>1001900245</v>
          </cell>
          <cell r="B43">
            <v>42470299</v>
          </cell>
          <cell r="C43">
            <v>580644839</v>
          </cell>
          <cell r="D43" t="str">
            <v>מועדון מחליקי ראשון לציון (ע"ר)</v>
          </cell>
          <cell r="E43" t="str">
            <v>SR</v>
          </cell>
          <cell r="F43" t="str">
            <v>עמותה רשומה</v>
          </cell>
          <cell r="G43">
            <v>1</v>
          </cell>
          <cell r="H43" t="str">
            <v>טיוט</v>
          </cell>
          <cell r="I43">
            <v>45717</v>
          </cell>
          <cell r="J43">
            <v>521023</v>
          </cell>
          <cell r="K43" t="str">
            <v>שוטף</v>
          </cell>
          <cell r="L43">
            <v>0</v>
          </cell>
          <cell r="M43">
            <v>0</v>
          </cell>
          <cell r="N43">
            <v>0</v>
          </cell>
          <cell r="O43" t="str">
            <v>נבדק ואושר</v>
          </cell>
          <cell r="P43" t="str">
            <v>מבוסס על נתוני הטופס</v>
          </cell>
          <cell r="Q43" t="str">
            <v>נבדק ואושר</v>
          </cell>
          <cell r="R43" t="str">
            <v>נבדק ואושר</v>
          </cell>
          <cell r="S43" t="str">
            <v>נבדק ואושר</v>
          </cell>
          <cell r="T43" t="str">
            <v>נבדק ואושר</v>
          </cell>
          <cell r="U43" t="str">
            <v>נבדק ואושר</v>
          </cell>
          <cell r="V43" t="str">
            <v>נבדק ואושר</v>
          </cell>
          <cell r="W43" t="str">
            <v>נבדק ואושר</v>
          </cell>
          <cell r="X43" t="str">
            <v>אושר ללא מסמך</v>
          </cell>
          <cell r="Y43" t="str">
            <v>מבוסס על נתוני הטופס</v>
          </cell>
          <cell r="Z43" t="str">
            <v>נבדק ואושר</v>
          </cell>
          <cell r="AA43" t="str">
            <v>נבדק ואושר</v>
          </cell>
          <cell r="AB43" t="str">
            <v>נבדק ואושר</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t="str">
            <v>כן</v>
          </cell>
          <cell r="AY43" t="str">
            <v>תקין מנהלית</v>
          </cell>
          <cell r="BD43" t="e">
            <v>#REF!</v>
          </cell>
          <cell r="BG43" t="str">
            <v>תקין</v>
          </cell>
          <cell r="BH43" t="str">
            <v>תקין</v>
          </cell>
          <cell r="BI43" t="b">
            <v>1</v>
          </cell>
          <cell r="BJ43">
            <v>3084</v>
          </cell>
          <cell r="BK43" t="str">
            <v>ד'</v>
          </cell>
          <cell r="BL43">
            <v>1</v>
          </cell>
          <cell r="BM43">
            <v>71644.448513660551</v>
          </cell>
          <cell r="BN43" t="str">
            <v>לא</v>
          </cell>
          <cell r="BO43">
            <v>45470</v>
          </cell>
          <cell r="BP43" t="str">
            <v>לא</v>
          </cell>
          <cell r="BQ43">
            <v>0</v>
          </cell>
        </row>
        <row r="44">
          <cell r="A44">
            <v>1001900246</v>
          </cell>
          <cell r="B44">
            <v>42232942</v>
          </cell>
          <cell r="C44">
            <v>580564961</v>
          </cell>
          <cell r="D44" t="str">
            <v>מורדי יהודה (ע"ר)</v>
          </cell>
          <cell r="E44" t="str">
            <v>SR</v>
          </cell>
          <cell r="F44" t="str">
            <v>עמותה רשומה</v>
          </cell>
          <cell r="G44">
            <v>1</v>
          </cell>
          <cell r="H44" t="str">
            <v>טיוט</v>
          </cell>
          <cell r="I44">
            <v>45717</v>
          </cell>
          <cell r="J44">
            <v>521023</v>
          </cell>
          <cell r="K44" t="str">
            <v>שוטף</v>
          </cell>
          <cell r="L44">
            <v>0</v>
          </cell>
          <cell r="M44">
            <v>0</v>
          </cell>
          <cell r="N44">
            <v>0</v>
          </cell>
          <cell r="O44" t="str">
            <v>נבדק ואושר</v>
          </cell>
          <cell r="P44" t="str">
            <v>מבוסס על נתוני הטופס</v>
          </cell>
          <cell r="Q44" t="str">
            <v>נבדק ואושר</v>
          </cell>
          <cell r="R44" t="str">
            <v>נבדק ואושר</v>
          </cell>
          <cell r="S44" t="str">
            <v>נבדק ואושר</v>
          </cell>
          <cell r="T44" t="str">
            <v>נבדק ואושר</v>
          </cell>
          <cell r="U44" t="str">
            <v>נבדק ואושר</v>
          </cell>
          <cell r="V44" t="str">
            <v>נבדק ואושר</v>
          </cell>
          <cell r="W44" t="str">
            <v>נבדק ואושר</v>
          </cell>
          <cell r="X44" t="str">
            <v>אושר ללא מסמך</v>
          </cell>
          <cell r="Y44" t="str">
            <v>מבוסס על נתוני הטופס</v>
          </cell>
          <cell r="Z44" t="str">
            <v>נבדק ואושר</v>
          </cell>
          <cell r="AA44" t="str">
            <v>נבדק ואושר</v>
          </cell>
          <cell r="AB44" t="str">
            <v>נבדק ואושר</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t="str">
            <v>כן</v>
          </cell>
          <cell r="AY44" t="str">
            <v>תקין מנהלית</v>
          </cell>
          <cell r="BD44" t="e">
            <v>#REF!</v>
          </cell>
          <cell r="BG44" t="str">
            <v>תקין</v>
          </cell>
          <cell r="BH44" t="str">
            <v>תקין</v>
          </cell>
          <cell r="BI44" t="b">
            <v>1</v>
          </cell>
          <cell r="BJ44">
            <v>82586</v>
          </cell>
          <cell r="BK44" t="str">
            <v>ד'</v>
          </cell>
          <cell r="BL44">
            <v>3</v>
          </cell>
          <cell r="BM44">
            <v>976427.32830181776</v>
          </cell>
          <cell r="BN44" t="str">
            <v>לא</v>
          </cell>
          <cell r="BO44">
            <v>45502</v>
          </cell>
          <cell r="BP44" t="str">
            <v>לא</v>
          </cell>
          <cell r="BQ44">
            <v>0</v>
          </cell>
        </row>
        <row r="45">
          <cell r="A45">
            <v>1001900247</v>
          </cell>
          <cell r="B45">
            <v>42402586</v>
          </cell>
          <cell r="C45">
            <v>580368009</v>
          </cell>
          <cell r="D45" t="str">
            <v>מועדון ניווט גליל (ע"ר)</v>
          </cell>
          <cell r="E45" t="str">
            <v>SR</v>
          </cell>
          <cell r="F45" t="str">
            <v>עמותה רשומה</v>
          </cell>
          <cell r="G45">
            <v>1</v>
          </cell>
          <cell r="H45" t="str">
            <v>טיוט</v>
          </cell>
          <cell r="I45">
            <v>45717</v>
          </cell>
          <cell r="J45">
            <v>521023</v>
          </cell>
          <cell r="K45" t="str">
            <v>שוטף</v>
          </cell>
          <cell r="L45">
            <v>0</v>
          </cell>
          <cell r="M45">
            <v>0</v>
          </cell>
          <cell r="N45">
            <v>0</v>
          </cell>
          <cell r="O45" t="str">
            <v>נבדק ואושר</v>
          </cell>
          <cell r="P45" t="str">
            <v>מבוסס על נתוני הטופס</v>
          </cell>
          <cell r="Q45" t="str">
            <v>נבדק ואושר</v>
          </cell>
          <cell r="R45" t="str">
            <v>נבדק ואושר</v>
          </cell>
          <cell r="S45" t="str">
            <v>נבדק ואושר</v>
          </cell>
          <cell r="T45" t="str">
            <v>נבדק ואושר</v>
          </cell>
          <cell r="U45" t="str">
            <v>נבדק ואושר</v>
          </cell>
          <cell r="V45" t="str">
            <v>נבדק ואושר</v>
          </cell>
          <cell r="W45" t="str">
            <v>נבדק ואושר</v>
          </cell>
          <cell r="X45" t="str">
            <v>אושר ללא מסמך</v>
          </cell>
          <cell r="Y45" t="str">
            <v>מבוסס על נתוני הטופס</v>
          </cell>
          <cell r="Z45" t="str">
            <v>נבדק ואושר</v>
          </cell>
          <cell r="AA45" t="str">
            <v>נבדק ואושר</v>
          </cell>
          <cell r="AB45" t="str">
            <v>נבדק ואושר</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t="str">
            <v>כן</v>
          </cell>
          <cell r="AY45" t="str">
            <v>תקין מנהלית</v>
          </cell>
          <cell r="BD45" t="e">
            <v>#REF!</v>
          </cell>
          <cell r="BG45" t="str">
            <v>תקין</v>
          </cell>
          <cell r="BH45" t="str">
            <v>תקין</v>
          </cell>
          <cell r="BI45" t="b">
            <v>1</v>
          </cell>
          <cell r="BJ45">
            <v>11763</v>
          </cell>
          <cell r="BK45" t="str">
            <v>ד'</v>
          </cell>
          <cell r="BL45">
            <v>1</v>
          </cell>
          <cell r="BM45">
            <v>128938.60912553749</v>
          </cell>
          <cell r="BN45" t="str">
            <v>לא</v>
          </cell>
          <cell r="BO45">
            <v>45215</v>
          </cell>
          <cell r="BP45" t="str">
            <v>לא</v>
          </cell>
          <cell r="BQ45">
            <v>0</v>
          </cell>
        </row>
        <row r="46">
          <cell r="A46">
            <v>1001900248</v>
          </cell>
          <cell r="B46">
            <v>42402535</v>
          </cell>
          <cell r="C46">
            <v>580183119</v>
          </cell>
          <cell r="D46" t="str">
            <v>אגודת הבאולינג פתח תקוה (ע"ר)</v>
          </cell>
          <cell r="E46" t="str">
            <v>SR</v>
          </cell>
          <cell r="F46" t="str">
            <v>עמותה רשומה</v>
          </cell>
          <cell r="G46">
            <v>1</v>
          </cell>
          <cell r="H46" t="str">
            <v>טיוט</v>
          </cell>
          <cell r="I46">
            <v>45717</v>
          </cell>
          <cell r="J46">
            <v>521023</v>
          </cell>
          <cell r="K46" t="str">
            <v>שוטף</v>
          </cell>
          <cell r="L46">
            <v>0</v>
          </cell>
          <cell r="M46">
            <v>0</v>
          </cell>
          <cell r="N46">
            <v>0</v>
          </cell>
          <cell r="O46" t="str">
            <v>נבדק ואושר</v>
          </cell>
          <cell r="P46" t="str">
            <v>מבוסס על נתוני הטופס</v>
          </cell>
          <cell r="Q46" t="str">
            <v>נבדק ואושר</v>
          </cell>
          <cell r="R46" t="str">
            <v>נבדק ואושר</v>
          </cell>
          <cell r="S46" t="str">
            <v>נבדק ואושר</v>
          </cell>
          <cell r="T46" t="str">
            <v>נבדק ואושר</v>
          </cell>
          <cell r="U46" t="str">
            <v>נבדק ואושר</v>
          </cell>
          <cell r="V46" t="str">
            <v>נבדק ואושר</v>
          </cell>
          <cell r="W46" t="str">
            <v>נבדק ואושר</v>
          </cell>
          <cell r="X46" t="str">
            <v>אושר ללא מסמך</v>
          </cell>
          <cell r="Y46" t="str">
            <v>מבוסס על נתוני הטופס</v>
          </cell>
          <cell r="Z46" t="str">
            <v>נבדק ואושר</v>
          </cell>
          <cell r="AA46" t="str">
            <v>נבדק ואושר</v>
          </cell>
          <cell r="AB46" t="str">
            <v>נבדק ואושר</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t="str">
            <v>כן</v>
          </cell>
          <cell r="AY46" t="str">
            <v>תקין מנהלית</v>
          </cell>
          <cell r="BD46" t="e">
            <v>#REF!</v>
          </cell>
          <cell r="BG46" t="str">
            <v>תקין</v>
          </cell>
          <cell r="BH46" t="str">
            <v>תקין</v>
          </cell>
          <cell r="BI46" t="b">
            <v>1</v>
          </cell>
          <cell r="BJ46">
            <v>4536</v>
          </cell>
          <cell r="BK46" t="str">
            <v>ד'</v>
          </cell>
          <cell r="BL46">
            <v>1</v>
          </cell>
          <cell r="BM46">
            <v>79857.056391808481</v>
          </cell>
          <cell r="BN46" t="str">
            <v>לא</v>
          </cell>
          <cell r="BO46">
            <v>45188</v>
          </cell>
          <cell r="BP46" t="str">
            <v>לא</v>
          </cell>
          <cell r="BQ46">
            <v>0</v>
          </cell>
        </row>
        <row r="47">
          <cell r="A47">
            <v>1001900249</v>
          </cell>
          <cell r="B47">
            <v>42135815</v>
          </cell>
          <cell r="C47">
            <v>580482115</v>
          </cell>
          <cell r="D47" t="str">
            <v>ספורטאי מודיעין עיר העתיד (ע"ר)</v>
          </cell>
          <cell r="E47" t="str">
            <v>SR</v>
          </cell>
          <cell r="F47" t="str">
            <v>עמותה רשומה</v>
          </cell>
          <cell r="G47">
            <v>1</v>
          </cell>
          <cell r="H47" t="str">
            <v>טיוט</v>
          </cell>
          <cell r="I47">
            <v>45717</v>
          </cell>
          <cell r="J47">
            <v>521023</v>
          </cell>
          <cell r="K47" t="str">
            <v>שוטף</v>
          </cell>
          <cell r="L47">
            <v>0</v>
          </cell>
          <cell r="M47">
            <v>0</v>
          </cell>
          <cell r="N47">
            <v>0</v>
          </cell>
          <cell r="O47" t="str">
            <v>נבדק ואושר</v>
          </cell>
          <cell r="P47" t="str">
            <v>מבוסס על נתוני הטופס</v>
          </cell>
          <cell r="Q47" t="str">
            <v>נבדק ואושר</v>
          </cell>
          <cell r="R47" t="str">
            <v>נבדק ואושר</v>
          </cell>
          <cell r="S47" t="str">
            <v>נבדק ואושר</v>
          </cell>
          <cell r="T47" t="str">
            <v>נבדק ואושר</v>
          </cell>
          <cell r="U47" t="str">
            <v>נבדק ואושר</v>
          </cell>
          <cell r="V47" t="str">
            <v>נבדק ואושר</v>
          </cell>
          <cell r="W47" t="str">
            <v>נבדק ואושר</v>
          </cell>
          <cell r="X47" t="str">
            <v>אושר ללא מסמך</v>
          </cell>
          <cell r="Y47" t="str">
            <v>מבוסס על נתוני הטופס</v>
          </cell>
          <cell r="Z47" t="str">
            <v>נבדק ואושר</v>
          </cell>
          <cell r="AA47" t="str">
            <v>נבדק ואושר</v>
          </cell>
          <cell r="AB47" t="str">
            <v>נבדק ואושר</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t="str">
            <v>כן</v>
          </cell>
          <cell r="AY47" t="str">
            <v>תקין מנהלית</v>
          </cell>
          <cell r="BD47" t="e">
            <v>#REF!</v>
          </cell>
          <cell r="BG47" t="str">
            <v>תקין</v>
          </cell>
          <cell r="BH47" t="str">
            <v>תקין</v>
          </cell>
          <cell r="BI47" t="b">
            <v>1</v>
          </cell>
          <cell r="BJ47">
            <v>23066</v>
          </cell>
          <cell r="BK47" t="str">
            <v>ד'</v>
          </cell>
          <cell r="BL47">
            <v>1</v>
          </cell>
          <cell r="BM47">
            <v>352176.99142503721</v>
          </cell>
          <cell r="BN47" t="str">
            <v>לא</v>
          </cell>
          <cell r="BO47">
            <v>45701</v>
          </cell>
          <cell r="BP47" t="str">
            <v>לא</v>
          </cell>
          <cell r="BQ47">
            <v>0</v>
          </cell>
        </row>
        <row r="48">
          <cell r="A48">
            <v>1001900250</v>
          </cell>
          <cell r="B48">
            <v>40565863</v>
          </cell>
          <cell r="C48">
            <v>580502698</v>
          </cell>
          <cell r="D48" t="str">
            <v>עמותה לקידום ענפי ספורט אולימפיים ל</v>
          </cell>
          <cell r="E48" t="str">
            <v>SR</v>
          </cell>
          <cell r="F48" t="str">
            <v>עמותה רשומה</v>
          </cell>
          <cell r="G48">
            <v>1</v>
          </cell>
          <cell r="H48" t="str">
            <v>טיוט</v>
          </cell>
          <cell r="I48">
            <v>45722</v>
          </cell>
          <cell r="J48">
            <v>521023</v>
          </cell>
          <cell r="K48" t="str">
            <v>שוטף</v>
          </cell>
          <cell r="L48">
            <v>0</v>
          </cell>
          <cell r="M48">
            <v>0</v>
          </cell>
          <cell r="N48">
            <v>0</v>
          </cell>
          <cell r="O48" t="str">
            <v>נבדק ואושר</v>
          </cell>
          <cell r="P48" t="str">
            <v>מבוסס על נתוני הטופס</v>
          </cell>
          <cell r="Q48" t="str">
            <v>נבדק ואושר</v>
          </cell>
          <cell r="R48" t="str">
            <v>נבדק ואושר</v>
          </cell>
          <cell r="S48" t="str">
            <v>נבדק ואושר</v>
          </cell>
          <cell r="T48" t="str">
            <v>נבדק ואושר</v>
          </cell>
          <cell r="U48" t="str">
            <v>נבדק ואושר</v>
          </cell>
          <cell r="V48" t="str">
            <v>נבדק ואושר</v>
          </cell>
          <cell r="W48" t="str">
            <v>נבדק ואושר</v>
          </cell>
          <cell r="X48" t="str">
            <v>אושר ללא מסמך</v>
          </cell>
          <cell r="Y48" t="str">
            <v>מבוסס על נתוני הטופס</v>
          </cell>
          <cell r="Z48" t="str">
            <v>נבדק ואושר</v>
          </cell>
          <cell r="AA48" t="str">
            <v>נבדק ואושר</v>
          </cell>
          <cell r="AB48" t="str">
            <v>נבדק ואושר</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t="str">
            <v>כן</v>
          </cell>
          <cell r="AY48" t="str">
            <v>תקין מנהלית</v>
          </cell>
          <cell r="BD48" t="e">
            <v>#REF!</v>
          </cell>
          <cell r="BG48" t="str">
            <v>תקין</v>
          </cell>
          <cell r="BH48" t="str">
            <v>תקין</v>
          </cell>
          <cell r="BI48" t="b">
            <v>1</v>
          </cell>
          <cell r="BJ48">
            <v>7142</v>
          </cell>
          <cell r="BK48" t="str">
            <v>ד'</v>
          </cell>
          <cell r="BL48">
            <v>2</v>
          </cell>
          <cell r="BM48">
            <v>210549.93538506856</v>
          </cell>
          <cell r="BN48" t="str">
            <v>לא</v>
          </cell>
          <cell r="BO48">
            <v>45222</v>
          </cell>
          <cell r="BP48" t="str">
            <v>לא</v>
          </cell>
          <cell r="BQ48">
            <v>0</v>
          </cell>
        </row>
        <row r="49">
          <cell r="A49">
            <v>1001900251</v>
          </cell>
          <cell r="B49">
            <v>42113534</v>
          </cell>
          <cell r="C49">
            <v>580245736</v>
          </cell>
          <cell r="D49" t="str">
            <v>העמותה לקידום התעמלות אמנותית בכפר</v>
          </cell>
          <cell r="E49" t="str">
            <v>SR</v>
          </cell>
          <cell r="F49" t="str">
            <v>עמותה רשומה</v>
          </cell>
          <cell r="G49">
            <v>1</v>
          </cell>
          <cell r="H49" t="str">
            <v>טיוט</v>
          </cell>
          <cell r="I49">
            <v>45762</v>
          </cell>
          <cell r="J49">
            <v>521023</v>
          </cell>
          <cell r="K49" t="str">
            <v>שוטף</v>
          </cell>
          <cell r="L49">
            <v>0</v>
          </cell>
          <cell r="M49">
            <v>0</v>
          </cell>
          <cell r="N49">
            <v>0</v>
          </cell>
          <cell r="O49" t="str">
            <v>נבדק ואושר</v>
          </cell>
          <cell r="P49" t="str">
            <v>מבוסס על נתוני הטופס</v>
          </cell>
          <cell r="Q49" t="str">
            <v>נבדק ואושר</v>
          </cell>
          <cell r="R49" t="str">
            <v>נבדק ואושר</v>
          </cell>
          <cell r="S49" t="str">
            <v>נבדק ואושר</v>
          </cell>
          <cell r="T49" t="str">
            <v>נבדק ואושר</v>
          </cell>
          <cell r="U49" t="str">
            <v>נבדק ואושר</v>
          </cell>
          <cell r="V49" t="str">
            <v>נבדק ואושר</v>
          </cell>
          <cell r="W49" t="str">
            <v>נבדק ואושר</v>
          </cell>
          <cell r="X49" t="str">
            <v>אושר ללא מסמך</v>
          </cell>
          <cell r="Y49" t="str">
            <v>מבוסס על נתוני הטופס</v>
          </cell>
          <cell r="Z49" t="str">
            <v>נבדק ואושר</v>
          </cell>
          <cell r="AA49" t="str">
            <v>נבדק ואושר</v>
          </cell>
          <cell r="AB49" t="str">
            <v>נבדק ואושר</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כן</v>
          </cell>
          <cell r="AY49" t="str">
            <v>תקין מנהלית</v>
          </cell>
          <cell r="BD49" t="e">
            <v>#REF!</v>
          </cell>
          <cell r="BG49" t="str">
            <v>תקין</v>
          </cell>
          <cell r="BH49" t="str">
            <v>תקין</v>
          </cell>
          <cell r="BI49" t="b">
            <v>1</v>
          </cell>
          <cell r="BJ49">
            <v>20598</v>
          </cell>
          <cell r="BK49" t="str">
            <v>ד'</v>
          </cell>
          <cell r="BL49">
            <v>1</v>
          </cell>
          <cell r="BM49">
            <v>879200.58856234781</v>
          </cell>
          <cell r="BN49" t="str">
            <v>לא</v>
          </cell>
          <cell r="BO49">
            <v>45643</v>
          </cell>
          <cell r="BP49" t="str">
            <v>לא</v>
          </cell>
          <cell r="BQ49">
            <v>0</v>
          </cell>
        </row>
        <row r="50">
          <cell r="A50">
            <v>1001900254</v>
          </cell>
          <cell r="B50">
            <v>42402617</v>
          </cell>
          <cell r="C50">
            <v>580630242</v>
          </cell>
          <cell r="D50" t="str">
            <v>ביתר אשדוד - כדורגל )ע''ר(</v>
          </cell>
          <cell r="E50" t="str">
            <v>SR</v>
          </cell>
          <cell r="F50" t="str">
            <v>עמותה רשומה</v>
          </cell>
          <cell r="G50">
            <v>1</v>
          </cell>
          <cell r="H50" t="str">
            <v>טיוט</v>
          </cell>
          <cell r="I50">
            <v>45718</v>
          </cell>
          <cell r="J50">
            <v>521023</v>
          </cell>
          <cell r="K50" t="str">
            <v>שוטף</v>
          </cell>
          <cell r="L50">
            <v>0</v>
          </cell>
          <cell r="M50">
            <v>0</v>
          </cell>
          <cell r="N50">
            <v>0</v>
          </cell>
          <cell r="O50" t="str">
            <v>נבדק ואושר</v>
          </cell>
          <cell r="P50" t="str">
            <v>מבוסס על נתוני הטופס</v>
          </cell>
          <cell r="Q50" t="str">
            <v>נבדק ואושר</v>
          </cell>
          <cell r="R50" t="str">
            <v>נבדק ואושר</v>
          </cell>
          <cell r="S50" t="str">
            <v>נבדק ואושר</v>
          </cell>
          <cell r="T50" t="str">
            <v>נבדק ואושר</v>
          </cell>
          <cell r="U50" t="str">
            <v>נבדק ואושר</v>
          </cell>
          <cell r="V50" t="str">
            <v>נבדק ואושר</v>
          </cell>
          <cell r="W50" t="str">
            <v>נבדק ואושר</v>
          </cell>
          <cell r="X50" t="str">
            <v>אושר ללא מסמך</v>
          </cell>
          <cell r="Y50" t="str">
            <v>מבוסס על נתוני הטופס</v>
          </cell>
          <cell r="Z50" t="str">
            <v>נבדק ואושר</v>
          </cell>
          <cell r="AA50" t="str">
            <v>נבדק ואושר</v>
          </cell>
          <cell r="AB50" t="str">
            <v>נבדק ואושר</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t="str">
            <v>כן</v>
          </cell>
          <cell r="AY50" t="str">
            <v>תקין מנהלית</v>
          </cell>
          <cell r="BD50" t="e">
            <v>#REF!</v>
          </cell>
          <cell r="BG50" t="str">
            <v>תקין</v>
          </cell>
          <cell r="BH50" t="str">
            <v>תקין</v>
          </cell>
          <cell r="BI50" t="b">
            <v>1</v>
          </cell>
          <cell r="BJ50">
            <v>71901</v>
          </cell>
          <cell r="BK50" t="str">
            <v>ד'</v>
          </cell>
          <cell r="BL50">
            <v>9</v>
          </cell>
          <cell r="BM50">
            <v>1168894.5835582095</v>
          </cell>
          <cell r="BN50" t="str">
            <v>לא</v>
          </cell>
          <cell r="BO50">
            <v>45691</v>
          </cell>
          <cell r="BP50" t="str">
            <v>לא</v>
          </cell>
          <cell r="BQ50">
            <v>0</v>
          </cell>
        </row>
        <row r="51">
          <cell r="A51">
            <v>1001900255</v>
          </cell>
          <cell r="B51">
            <v>42305165</v>
          </cell>
          <cell r="C51">
            <v>580330165</v>
          </cell>
          <cell r="D51" t="str">
            <v>פטנק רוטשילד תל אביב (ע"ר)</v>
          </cell>
          <cell r="E51" t="str">
            <v>SR</v>
          </cell>
          <cell r="F51" t="str">
            <v>עמותה רשומה</v>
          </cell>
          <cell r="G51">
            <v>1</v>
          </cell>
          <cell r="H51" t="str">
            <v>טיוט</v>
          </cell>
          <cell r="I51">
            <v>45718</v>
          </cell>
          <cell r="J51">
            <v>521023</v>
          </cell>
          <cell r="K51" t="str">
            <v>שוטף</v>
          </cell>
          <cell r="L51">
            <v>0</v>
          </cell>
          <cell r="M51">
            <v>0</v>
          </cell>
          <cell r="N51">
            <v>0</v>
          </cell>
          <cell r="O51" t="str">
            <v>נבדק ואושר</v>
          </cell>
          <cell r="P51" t="str">
            <v>מבוסס על נתוני הטופס</v>
          </cell>
          <cell r="Q51" t="str">
            <v>נבדק ואושר</v>
          </cell>
          <cell r="R51" t="str">
            <v>נבדק ואושר</v>
          </cell>
          <cell r="S51" t="str">
            <v>נבדק ואושר</v>
          </cell>
          <cell r="T51" t="str">
            <v>נבדק ואושר</v>
          </cell>
          <cell r="U51" t="str">
            <v>נבדק ואושר</v>
          </cell>
          <cell r="V51" t="str">
            <v>נבדק ואושר</v>
          </cell>
          <cell r="W51" t="str">
            <v>נבדק ואושר</v>
          </cell>
          <cell r="X51" t="str">
            <v>אושר ללא מסמך</v>
          </cell>
          <cell r="Y51" t="str">
            <v>מבוסס על נתוני הטופס</v>
          </cell>
          <cell r="Z51" t="str">
            <v>נבדק ואושר</v>
          </cell>
          <cell r="AA51" t="str">
            <v>נבדק ואושר</v>
          </cell>
          <cell r="AB51" t="str">
            <v>נבדק ואושר</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כן</v>
          </cell>
          <cell r="AY51" t="str">
            <v>תקין מנהלית</v>
          </cell>
          <cell r="BD51" t="e">
            <v>#REF!</v>
          </cell>
          <cell r="BG51" t="str">
            <v>תקין</v>
          </cell>
          <cell r="BH51" t="str">
            <v>תקין</v>
          </cell>
          <cell r="BI51" t="b">
            <v>1</v>
          </cell>
          <cell r="BJ51">
            <v>4394</v>
          </cell>
          <cell r="BK51" t="str">
            <v>ד'</v>
          </cell>
          <cell r="BL51">
            <v>1</v>
          </cell>
          <cell r="BM51">
            <v>14900.827668437971</v>
          </cell>
          <cell r="BN51" t="str">
            <v>לא</v>
          </cell>
          <cell r="BO51">
            <v>45155</v>
          </cell>
          <cell r="BP51" t="str">
            <v>לא</v>
          </cell>
          <cell r="BQ51">
            <v>0</v>
          </cell>
        </row>
        <row r="52">
          <cell r="A52">
            <v>1001900256</v>
          </cell>
          <cell r="B52">
            <v>42402033</v>
          </cell>
          <cell r="C52">
            <v>580621910</v>
          </cell>
          <cell r="D52" t="str">
            <v>מועדון בדמינטון יהוד (ע"ר)</v>
          </cell>
          <cell r="E52" t="str">
            <v>SR</v>
          </cell>
          <cell r="F52" t="str">
            <v>עמותה רשומה</v>
          </cell>
          <cell r="G52">
            <v>1</v>
          </cell>
          <cell r="H52" t="str">
            <v>טיוט</v>
          </cell>
          <cell r="I52">
            <v>45718</v>
          </cell>
          <cell r="J52">
            <v>521023</v>
          </cell>
          <cell r="K52" t="str">
            <v>שוטף</v>
          </cell>
          <cell r="L52">
            <v>0</v>
          </cell>
          <cell r="M52">
            <v>0</v>
          </cell>
          <cell r="N52">
            <v>0</v>
          </cell>
          <cell r="O52" t="str">
            <v>נבדק ואושר</v>
          </cell>
          <cell r="P52" t="str">
            <v>מבוסס על נתוני הטופס</v>
          </cell>
          <cell r="Q52" t="str">
            <v>נבדק ואושר</v>
          </cell>
          <cell r="R52" t="str">
            <v>נבדק ואושר</v>
          </cell>
          <cell r="S52" t="str">
            <v>נבדק ואושר</v>
          </cell>
          <cell r="T52" t="str">
            <v>נבדק ואושר</v>
          </cell>
          <cell r="U52" t="str">
            <v>נבדק ואושר</v>
          </cell>
          <cell r="V52" t="str">
            <v>נבדק ואושר</v>
          </cell>
          <cell r="W52" t="str">
            <v>נבדק ואושר</v>
          </cell>
          <cell r="X52" t="str">
            <v>אושר ללא מסמך</v>
          </cell>
          <cell r="Y52" t="str">
            <v>מבוסס על נתוני הטופס</v>
          </cell>
          <cell r="Z52" t="str">
            <v>נבדק ואושר</v>
          </cell>
          <cell r="AA52" t="str">
            <v>נבדק ואושר</v>
          </cell>
          <cell r="AB52" t="str">
            <v>נבדק ואושר</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t="str">
            <v>כן</v>
          </cell>
          <cell r="AY52" t="str">
            <v>תקין מנהלית</v>
          </cell>
          <cell r="BD52" t="e">
            <v>#REF!</v>
          </cell>
          <cell r="BG52" t="str">
            <v>תקין</v>
          </cell>
          <cell r="BH52" t="str">
            <v>תקין</v>
          </cell>
          <cell r="BI52" t="b">
            <v>1</v>
          </cell>
          <cell r="BJ52">
            <v>9994</v>
          </cell>
          <cell r="BK52" t="str">
            <v>ד'</v>
          </cell>
          <cell r="BL52">
            <v>1</v>
          </cell>
          <cell r="BM52">
            <v>266688.68833184219</v>
          </cell>
          <cell r="BN52" t="str">
            <v>לא</v>
          </cell>
          <cell r="BO52">
            <v>45118</v>
          </cell>
          <cell r="BP52" t="str">
            <v>לא</v>
          </cell>
          <cell r="BQ52">
            <v>0</v>
          </cell>
        </row>
        <row r="53">
          <cell r="A53">
            <v>1001900257</v>
          </cell>
          <cell r="B53">
            <v>42447089</v>
          </cell>
          <cell r="C53">
            <v>580675296</v>
          </cell>
          <cell r="D53" t="str">
            <v>העמותה לקידום השחמט בנהריה (ע"ר)</v>
          </cell>
          <cell r="E53" t="str">
            <v>SR</v>
          </cell>
          <cell r="F53" t="str">
            <v>עמותה רשומה</v>
          </cell>
          <cell r="G53">
            <v>1</v>
          </cell>
          <cell r="H53" t="str">
            <v>טיוט</v>
          </cell>
          <cell r="I53">
            <v>45718</v>
          </cell>
          <cell r="J53">
            <v>521023</v>
          </cell>
          <cell r="K53" t="str">
            <v>שוטף</v>
          </cell>
          <cell r="L53">
            <v>0</v>
          </cell>
          <cell r="M53">
            <v>0</v>
          </cell>
          <cell r="N53">
            <v>0</v>
          </cell>
          <cell r="O53" t="str">
            <v>נבדק ואושר</v>
          </cell>
          <cell r="P53" t="str">
            <v>מבוסס על נתוני הטופס</v>
          </cell>
          <cell r="Q53" t="str">
            <v>נבדק ואושר</v>
          </cell>
          <cell r="R53" t="str">
            <v>נבדק ואושר</v>
          </cell>
          <cell r="S53" t="str">
            <v>נבדק ואושר</v>
          </cell>
          <cell r="T53" t="str">
            <v>נבדק ואושר</v>
          </cell>
          <cell r="U53" t="str">
            <v>נבדק ואושר</v>
          </cell>
          <cell r="V53" t="str">
            <v>נבדק ואושר</v>
          </cell>
          <cell r="W53" t="str">
            <v>נבדק ואושר</v>
          </cell>
          <cell r="X53" t="str">
            <v>אושר ללא מסמך</v>
          </cell>
          <cell r="Y53" t="str">
            <v>מבוסס על נתוני הטופס</v>
          </cell>
          <cell r="Z53" t="str">
            <v>נבדק ואושר</v>
          </cell>
          <cell r="AA53" t="str">
            <v>נבדק ואושר</v>
          </cell>
          <cell r="AB53" t="str">
            <v>נבדק ואושר</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כן</v>
          </cell>
          <cell r="AY53" t="str">
            <v>תקין מנהלית</v>
          </cell>
          <cell r="BD53" t="e">
            <v>#REF!</v>
          </cell>
          <cell r="BG53" t="str">
            <v>תקין</v>
          </cell>
          <cell r="BH53" t="str">
            <v>תקין</v>
          </cell>
          <cell r="BI53" t="b">
            <v>1</v>
          </cell>
          <cell r="BJ53">
            <v>6173</v>
          </cell>
          <cell r="BK53" t="str">
            <v>ד'</v>
          </cell>
          <cell r="BL53">
            <v>1</v>
          </cell>
          <cell r="BM53">
            <v>22467.821857330076</v>
          </cell>
          <cell r="BN53" t="str">
            <v>לא</v>
          </cell>
          <cell r="BO53">
            <v>45571</v>
          </cell>
          <cell r="BP53" t="str">
            <v>לא</v>
          </cell>
          <cell r="BQ53">
            <v>0</v>
          </cell>
        </row>
        <row r="54">
          <cell r="A54">
            <v>1001900258</v>
          </cell>
          <cell r="B54">
            <v>42402055</v>
          </cell>
          <cell r="C54">
            <v>580609105</v>
          </cell>
          <cell r="D54" t="str">
            <v>מועדון בדמינטון באר שבע (ע"ר)</v>
          </cell>
          <cell r="E54" t="str">
            <v>SR</v>
          </cell>
          <cell r="F54" t="str">
            <v>עמותה רשומה</v>
          </cell>
          <cell r="G54">
            <v>1</v>
          </cell>
          <cell r="H54" t="str">
            <v>טיוט</v>
          </cell>
          <cell r="I54">
            <v>45718</v>
          </cell>
          <cell r="J54">
            <v>521023</v>
          </cell>
          <cell r="K54" t="str">
            <v>שוטף</v>
          </cell>
          <cell r="L54">
            <v>0</v>
          </cell>
          <cell r="M54">
            <v>0</v>
          </cell>
          <cell r="N54">
            <v>0</v>
          </cell>
          <cell r="O54" t="str">
            <v>נבדק ואושר</v>
          </cell>
          <cell r="P54" t="str">
            <v>מבוסס על נתוני הטופס</v>
          </cell>
          <cell r="Q54" t="str">
            <v>נבדק ואושר</v>
          </cell>
          <cell r="R54" t="str">
            <v>נבדק ואושר</v>
          </cell>
          <cell r="S54" t="str">
            <v>נבדק ואושר</v>
          </cell>
          <cell r="T54" t="str">
            <v>נבדק ואושר</v>
          </cell>
          <cell r="U54" t="str">
            <v>נבדק ואושר</v>
          </cell>
          <cell r="V54" t="str">
            <v>נבדק ואושר</v>
          </cell>
          <cell r="W54" t="str">
            <v>נבדק ואושר</v>
          </cell>
          <cell r="X54" t="str">
            <v>אושר ללא מסמך</v>
          </cell>
          <cell r="Y54" t="str">
            <v>מבוסס על נתוני הטופס</v>
          </cell>
          <cell r="Z54" t="str">
            <v>נבדק ואושר</v>
          </cell>
          <cell r="AA54" t="str">
            <v>נבדק ואושר</v>
          </cell>
          <cell r="AB54" t="str">
            <v>נבדק ואושר</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t="str">
            <v>כן</v>
          </cell>
          <cell r="AY54" t="str">
            <v>תקין מנהלית</v>
          </cell>
          <cell r="BD54" t="e">
            <v>#REF!</v>
          </cell>
          <cell r="BG54" t="str">
            <v>תקין</v>
          </cell>
          <cell r="BH54" t="str">
            <v>תקין</v>
          </cell>
          <cell r="BI54" t="b">
            <v>1</v>
          </cell>
          <cell r="BJ54">
            <v>0</v>
          </cell>
          <cell r="BK54" t="str">
            <v>ד'</v>
          </cell>
          <cell r="BL54">
            <v>1</v>
          </cell>
          <cell r="BM54">
            <v>31286.03</v>
          </cell>
          <cell r="BN54" t="str">
            <v>לא</v>
          </cell>
          <cell r="BO54">
            <v>45595</v>
          </cell>
          <cell r="BP54" t="str">
            <v>לא</v>
          </cell>
          <cell r="BQ54">
            <v>0</v>
          </cell>
        </row>
        <row r="55">
          <cell r="A55">
            <v>1001900259</v>
          </cell>
          <cell r="B55">
            <v>42402542</v>
          </cell>
          <cell r="C55">
            <v>512390618</v>
          </cell>
          <cell r="D55" t="str">
            <v>"עצמה ג'ודוקאן כפר-סבא" (חל"צ)</v>
          </cell>
          <cell r="E55" t="str">
            <v>SR</v>
          </cell>
          <cell r="F55" t="str">
            <v>חל"צ רשומה</v>
          </cell>
          <cell r="G55">
            <v>1</v>
          </cell>
          <cell r="H55" t="str">
            <v>טיוט</v>
          </cell>
          <cell r="I55">
            <v>45718</v>
          </cell>
          <cell r="J55">
            <v>521023</v>
          </cell>
          <cell r="K55" t="str">
            <v>שוטף</v>
          </cell>
          <cell r="L55">
            <v>0</v>
          </cell>
          <cell r="M55">
            <v>0</v>
          </cell>
          <cell r="N55">
            <v>0</v>
          </cell>
          <cell r="O55" t="str">
            <v>נבדק ואושר</v>
          </cell>
          <cell r="P55" t="str">
            <v>מבוסס על נתוני הטופס</v>
          </cell>
          <cell r="Q55" t="str">
            <v>נבדק ואושר</v>
          </cell>
          <cell r="R55" t="str">
            <v>נבדק ואושר</v>
          </cell>
          <cell r="S55" t="str">
            <v>נבדק ואושר</v>
          </cell>
          <cell r="T55" t="str">
            <v>נבדק ואושר</v>
          </cell>
          <cell r="U55" t="str">
            <v>נבדק ואושר</v>
          </cell>
          <cell r="V55" t="str">
            <v>נבדק ואושר</v>
          </cell>
          <cell r="W55" t="str">
            <v>נבדק ואושר</v>
          </cell>
          <cell r="X55" t="str">
            <v>אושר ללא מסמך</v>
          </cell>
          <cell r="Y55" t="str">
            <v>מבוסס על נתוני הטופס</v>
          </cell>
          <cell r="Z55" t="str">
            <v>נבדק ואושר</v>
          </cell>
          <cell r="AA55" t="str">
            <v>נבדק ואושר</v>
          </cell>
          <cell r="AB55" t="str">
            <v>נבדק ואושר</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t="str">
            <v>כן</v>
          </cell>
          <cell r="AY55" t="str">
            <v>תקין מנהלית</v>
          </cell>
          <cell r="BD55" t="e">
            <v>#REF!</v>
          </cell>
          <cell r="BG55" t="str">
            <v>תקין</v>
          </cell>
          <cell r="BH55" t="str">
            <v>תקין</v>
          </cell>
          <cell r="BI55" t="b">
            <v>1</v>
          </cell>
          <cell r="BJ55">
            <v>27675</v>
          </cell>
          <cell r="BK55" t="str">
            <v>ד'</v>
          </cell>
          <cell r="BL55">
            <v>1</v>
          </cell>
          <cell r="BM55">
            <v>1559902.0212560357</v>
          </cell>
          <cell r="BN55" t="str">
            <v>לא</v>
          </cell>
          <cell r="BO55">
            <v>45641</v>
          </cell>
          <cell r="BP55" t="str">
            <v>לא</v>
          </cell>
          <cell r="BQ55">
            <v>0</v>
          </cell>
        </row>
        <row r="56">
          <cell r="A56">
            <v>1001900260</v>
          </cell>
          <cell r="B56">
            <v>40002821</v>
          </cell>
          <cell r="C56">
            <v>512390626</v>
          </cell>
          <cell r="D56" t="str">
            <v>עצמה ג'ודוקאן מרכז פ"ת (חל"צ)</v>
          </cell>
          <cell r="E56" t="str">
            <v>SR</v>
          </cell>
          <cell r="F56" t="str">
            <v>חל"צ רשומה</v>
          </cell>
          <cell r="G56">
            <v>1</v>
          </cell>
          <cell r="H56" t="str">
            <v>טיוט</v>
          </cell>
          <cell r="I56">
            <v>45718</v>
          </cell>
          <cell r="J56">
            <v>521023</v>
          </cell>
          <cell r="K56" t="str">
            <v>שוטף</v>
          </cell>
          <cell r="L56">
            <v>0</v>
          </cell>
          <cell r="M56">
            <v>0</v>
          </cell>
          <cell r="N56">
            <v>0</v>
          </cell>
          <cell r="O56" t="str">
            <v>נבדק ואושר</v>
          </cell>
          <cell r="P56" t="str">
            <v>מבוסס על נתוני הטופס</v>
          </cell>
          <cell r="Q56" t="str">
            <v>נבדק ואושר</v>
          </cell>
          <cell r="R56" t="str">
            <v>נבדק ואושר</v>
          </cell>
          <cell r="S56" t="str">
            <v>נבדק ואושר</v>
          </cell>
          <cell r="T56" t="str">
            <v>נבדק ואושר</v>
          </cell>
          <cell r="U56" t="str">
            <v>נבדק ואושר</v>
          </cell>
          <cell r="V56" t="str">
            <v>נבדק ואושר</v>
          </cell>
          <cell r="W56" t="str">
            <v>נבדק ואושר</v>
          </cell>
          <cell r="X56" t="str">
            <v>אושר ללא מסמך</v>
          </cell>
          <cell r="Y56" t="str">
            <v>מבוסס על נתוני הטופס</v>
          </cell>
          <cell r="Z56" t="str">
            <v>נבדק ואושר</v>
          </cell>
          <cell r="AA56" t="str">
            <v>נבדק ואושר</v>
          </cell>
          <cell r="AB56" t="str">
            <v>נבדק ואושר</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t="str">
            <v>כן</v>
          </cell>
          <cell r="AY56" t="str">
            <v>תקין מנהלית</v>
          </cell>
          <cell r="BD56" t="e">
            <v>#REF!</v>
          </cell>
          <cell r="BG56" t="str">
            <v>תקין</v>
          </cell>
          <cell r="BH56" t="str">
            <v>תקין</v>
          </cell>
          <cell r="BI56" t="b">
            <v>1</v>
          </cell>
          <cell r="BJ56">
            <v>61731</v>
          </cell>
          <cell r="BK56" t="str">
            <v>ד'</v>
          </cell>
          <cell r="BL56">
            <v>1</v>
          </cell>
          <cell r="BM56">
            <v>1146207.1459159437</v>
          </cell>
          <cell r="BN56" t="str">
            <v>לא</v>
          </cell>
          <cell r="BO56">
            <v>45655</v>
          </cell>
          <cell r="BP56" t="str">
            <v>לא</v>
          </cell>
          <cell r="BQ56">
            <v>0</v>
          </cell>
        </row>
        <row r="57">
          <cell r="A57">
            <v>1001900261</v>
          </cell>
          <cell r="B57">
            <v>40002822</v>
          </cell>
          <cell r="C57">
            <v>512390675</v>
          </cell>
          <cell r="D57" t="str">
            <v>עצמה ג'ודוקאן רעננה (חל"צ)</v>
          </cell>
          <cell r="E57" t="str">
            <v>SR</v>
          </cell>
          <cell r="F57" t="str">
            <v>חל"צ רשומה</v>
          </cell>
          <cell r="G57">
            <v>1</v>
          </cell>
          <cell r="H57" t="str">
            <v>טיוט</v>
          </cell>
          <cell r="I57">
            <v>45718</v>
          </cell>
          <cell r="J57">
            <v>521023</v>
          </cell>
          <cell r="K57" t="str">
            <v>שוטף</v>
          </cell>
          <cell r="L57">
            <v>0</v>
          </cell>
          <cell r="M57">
            <v>0</v>
          </cell>
          <cell r="N57">
            <v>0</v>
          </cell>
          <cell r="O57" t="str">
            <v>נבדק ואושר</v>
          </cell>
          <cell r="P57" t="str">
            <v>מבוסס על נתוני הטופס</v>
          </cell>
          <cell r="Q57" t="str">
            <v>נבדק ואושר</v>
          </cell>
          <cell r="R57" t="str">
            <v>נבדק ואושר</v>
          </cell>
          <cell r="S57" t="str">
            <v>נבדק ואושר</v>
          </cell>
          <cell r="T57" t="str">
            <v>נבדק ואושר</v>
          </cell>
          <cell r="U57" t="str">
            <v>נבדק ואושר</v>
          </cell>
          <cell r="V57" t="str">
            <v>נבדק ואושר</v>
          </cell>
          <cell r="W57" t="str">
            <v>נבדק ואושר</v>
          </cell>
          <cell r="X57" t="str">
            <v>אושר ללא מסמך</v>
          </cell>
          <cell r="Y57" t="str">
            <v>מבוסס על נתוני הטופס</v>
          </cell>
          <cell r="Z57" t="str">
            <v>נבדק ואושר</v>
          </cell>
          <cell r="AA57" t="str">
            <v>נבדק ואושר</v>
          </cell>
          <cell r="AB57" t="str">
            <v>נבדק ואושר</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t="str">
            <v>כן</v>
          </cell>
          <cell r="AY57" t="str">
            <v>תקין מנהלית</v>
          </cell>
          <cell r="BD57" t="e">
            <v>#REF!</v>
          </cell>
          <cell r="BG57" t="str">
            <v>תקין</v>
          </cell>
          <cell r="BH57" t="str">
            <v>תקין</v>
          </cell>
          <cell r="BI57" t="b">
            <v>1</v>
          </cell>
          <cell r="BJ57">
            <v>11596</v>
          </cell>
          <cell r="BK57" t="str">
            <v>ד'</v>
          </cell>
          <cell r="BL57">
            <v>1</v>
          </cell>
          <cell r="BM57">
            <v>124248.26491745347</v>
          </cell>
          <cell r="BN57" t="str">
            <v>לא</v>
          </cell>
          <cell r="BO57">
            <v>45641</v>
          </cell>
          <cell r="BP57" t="str">
            <v>לא</v>
          </cell>
          <cell r="BQ57">
            <v>0</v>
          </cell>
        </row>
        <row r="58">
          <cell r="A58">
            <v>1001900262</v>
          </cell>
          <cell r="B58">
            <v>42402543</v>
          </cell>
          <cell r="C58">
            <v>512390691</v>
          </cell>
          <cell r="D58" t="str">
            <v>עצמה ג'דוקאן ניפון רעות (חל"צ)</v>
          </cell>
          <cell r="E58" t="str">
            <v>SR</v>
          </cell>
          <cell r="F58" t="str">
            <v>חל"צ רשומה</v>
          </cell>
          <cell r="G58">
            <v>1</v>
          </cell>
          <cell r="H58" t="str">
            <v>טיוט</v>
          </cell>
          <cell r="I58">
            <v>45718</v>
          </cell>
          <cell r="J58">
            <v>521023</v>
          </cell>
          <cell r="K58" t="str">
            <v>שוטף</v>
          </cell>
          <cell r="L58">
            <v>0</v>
          </cell>
          <cell r="M58">
            <v>0</v>
          </cell>
          <cell r="N58">
            <v>0</v>
          </cell>
          <cell r="O58" t="str">
            <v>נבדק ואושר</v>
          </cell>
          <cell r="P58" t="str">
            <v>מבוסס על נתוני הטופס</v>
          </cell>
          <cell r="Q58" t="str">
            <v>נבדק ואושר</v>
          </cell>
          <cell r="R58" t="str">
            <v>נבדק ואושר</v>
          </cell>
          <cell r="S58" t="str">
            <v>נבדק ואושר</v>
          </cell>
          <cell r="T58" t="str">
            <v>נבדק ואושר</v>
          </cell>
          <cell r="U58" t="str">
            <v>נבדק ואושר</v>
          </cell>
          <cell r="V58" t="str">
            <v>נבדק ואושר</v>
          </cell>
          <cell r="W58" t="str">
            <v>נבדק ואושר</v>
          </cell>
          <cell r="X58" t="str">
            <v>אושר ללא מסמך</v>
          </cell>
          <cell r="Y58" t="str">
            <v>מבוסס על נתוני הטופס</v>
          </cell>
          <cell r="Z58" t="str">
            <v>נבדק ואושר</v>
          </cell>
          <cell r="AA58" t="str">
            <v>נבדק ואושר</v>
          </cell>
          <cell r="AB58" t="str">
            <v>נבדק ואושר</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t="str">
            <v>כן</v>
          </cell>
          <cell r="AY58" t="str">
            <v>תקין מנהלית</v>
          </cell>
          <cell r="BD58" t="e">
            <v>#REF!</v>
          </cell>
          <cell r="BG58" t="str">
            <v>תקין</v>
          </cell>
          <cell r="BH58" t="str">
            <v>תקין</v>
          </cell>
          <cell r="BI58" t="b">
            <v>1</v>
          </cell>
          <cell r="BJ58">
            <v>8343</v>
          </cell>
          <cell r="BK58" t="str">
            <v>ד'</v>
          </cell>
          <cell r="BL58">
            <v>1</v>
          </cell>
          <cell r="BM58">
            <v>301043.11441474833</v>
          </cell>
          <cell r="BN58" t="str">
            <v>לא</v>
          </cell>
          <cell r="BO58">
            <v>45655</v>
          </cell>
          <cell r="BP58" t="str">
            <v>לא</v>
          </cell>
          <cell r="BQ58">
            <v>0</v>
          </cell>
        </row>
        <row r="59">
          <cell r="A59">
            <v>1001900263</v>
          </cell>
          <cell r="B59">
            <v>42470298</v>
          </cell>
          <cell r="C59">
            <v>580688133</v>
          </cell>
          <cell r="D59" t="str">
            <v>עמותת כדורגל צעירי חיפה (ע"ר)</v>
          </cell>
          <cell r="E59" t="str">
            <v>SR</v>
          </cell>
          <cell r="F59" t="str">
            <v>עמותה רשומה</v>
          </cell>
          <cell r="G59">
            <v>1</v>
          </cell>
          <cell r="H59" t="str">
            <v>טיוט</v>
          </cell>
          <cell r="I59">
            <v>45718</v>
          </cell>
          <cell r="J59">
            <v>521023</v>
          </cell>
          <cell r="K59" t="str">
            <v>שוטף</v>
          </cell>
          <cell r="L59">
            <v>0</v>
          </cell>
          <cell r="M59">
            <v>0</v>
          </cell>
          <cell r="N59">
            <v>0</v>
          </cell>
          <cell r="O59" t="str">
            <v>נבדק ואושר</v>
          </cell>
          <cell r="P59" t="str">
            <v>מבוסס על נתוני הטופס</v>
          </cell>
          <cell r="Q59" t="str">
            <v>נבדק ואושר</v>
          </cell>
          <cell r="R59" t="str">
            <v>נבדק ואושר</v>
          </cell>
          <cell r="S59" t="str">
            <v>נבדק ואושר</v>
          </cell>
          <cell r="T59" t="str">
            <v>נבדק ואושר</v>
          </cell>
          <cell r="U59" t="str">
            <v>נבדק ואושר</v>
          </cell>
          <cell r="V59" t="str">
            <v>נבדק ואושר</v>
          </cell>
          <cell r="W59" t="str">
            <v>נבדק ואושר</v>
          </cell>
          <cell r="X59" t="str">
            <v>אושר ללא מסמך</v>
          </cell>
          <cell r="Y59" t="str">
            <v>מבוסס על נתוני הטופס</v>
          </cell>
          <cell r="Z59" t="str">
            <v>נבדק ואושר</v>
          </cell>
          <cell r="AA59" t="str">
            <v>נבדק ואושר</v>
          </cell>
          <cell r="AB59" t="str">
            <v>נבדק ואושר</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t="str">
            <v>כן</v>
          </cell>
          <cell r="AY59" t="str">
            <v>תקין מנהלית</v>
          </cell>
          <cell r="BD59" t="e">
            <v>#REF!</v>
          </cell>
          <cell r="BG59" t="str">
            <v>תקין</v>
          </cell>
          <cell r="BH59" t="str">
            <v>תקין</v>
          </cell>
          <cell r="BI59" t="b">
            <v>1</v>
          </cell>
          <cell r="BJ59">
            <v>24525</v>
          </cell>
          <cell r="BK59" t="str">
            <v>ד'</v>
          </cell>
          <cell r="BL59">
            <v>8</v>
          </cell>
          <cell r="BM59">
            <v>66344.780687523365</v>
          </cell>
          <cell r="BN59" t="str">
            <v>לא</v>
          </cell>
          <cell r="BO59">
            <v>45603</v>
          </cell>
          <cell r="BP59" t="str">
            <v>לא</v>
          </cell>
          <cell r="BQ59">
            <v>0</v>
          </cell>
        </row>
        <row r="60">
          <cell r="A60">
            <v>1001900264</v>
          </cell>
          <cell r="B60">
            <v>42402609</v>
          </cell>
          <cell r="C60">
            <v>580273696</v>
          </cell>
          <cell r="D60" t="str">
            <v>עמותת ידידי בית"ר רמת גן - כדורגל (</v>
          </cell>
          <cell r="E60" t="str">
            <v>SR</v>
          </cell>
          <cell r="F60" t="str">
            <v>עמותה רשומה</v>
          </cell>
          <cell r="G60">
            <v>1</v>
          </cell>
          <cell r="H60" t="str">
            <v>טיוט</v>
          </cell>
          <cell r="I60">
            <v>45718</v>
          </cell>
          <cell r="J60">
            <v>521023</v>
          </cell>
          <cell r="K60" t="str">
            <v>שוטף</v>
          </cell>
          <cell r="L60">
            <v>0</v>
          </cell>
          <cell r="M60">
            <v>0</v>
          </cell>
          <cell r="N60">
            <v>0</v>
          </cell>
          <cell r="O60" t="str">
            <v>נבדק ואושר</v>
          </cell>
          <cell r="P60" t="str">
            <v>מבוסס על נתוני הטופס</v>
          </cell>
          <cell r="Q60" t="str">
            <v>נבדק ואושר</v>
          </cell>
          <cell r="R60" t="str">
            <v>נבדק ואושר</v>
          </cell>
          <cell r="S60" t="str">
            <v>נבדק ואושר</v>
          </cell>
          <cell r="T60" t="str">
            <v>נבדק ואושר</v>
          </cell>
          <cell r="U60" t="str">
            <v>נבדק ואושר</v>
          </cell>
          <cell r="V60" t="str">
            <v>נבדק ואושר</v>
          </cell>
          <cell r="W60" t="str">
            <v>נבדק ואושר</v>
          </cell>
          <cell r="X60" t="str">
            <v>אושר ללא מסמך</v>
          </cell>
          <cell r="Y60" t="str">
            <v>מבוסס על נתוני הטופס</v>
          </cell>
          <cell r="Z60" t="str">
            <v>נבדק ואושר</v>
          </cell>
          <cell r="AA60" t="str">
            <v>נבדק ואושר</v>
          </cell>
          <cell r="AB60" t="str">
            <v>נבדק ואושר</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t="str">
            <v>כן</v>
          </cell>
          <cell r="AY60" t="str">
            <v>תקין מנהלית</v>
          </cell>
          <cell r="BD60" t="e">
            <v>#REF!</v>
          </cell>
          <cell r="BG60" t="str">
            <v>תקין</v>
          </cell>
          <cell r="BH60" t="str">
            <v>תקין</v>
          </cell>
          <cell r="BI60" t="b">
            <v>1</v>
          </cell>
          <cell r="BJ60">
            <v>119428</v>
          </cell>
          <cell r="BK60" t="str">
            <v>ד'</v>
          </cell>
          <cell r="BL60">
            <v>14</v>
          </cell>
          <cell r="BM60">
            <v>2409583.0994350407</v>
          </cell>
          <cell r="BN60" t="str">
            <v>לא</v>
          </cell>
          <cell r="BO60">
            <v>45635</v>
          </cell>
          <cell r="BP60" t="str">
            <v>לא</v>
          </cell>
          <cell r="BQ60">
            <v>0</v>
          </cell>
        </row>
        <row r="61">
          <cell r="A61">
            <v>1001900265</v>
          </cell>
          <cell r="B61">
            <v>41644413</v>
          </cell>
          <cell r="C61">
            <v>580503928</v>
          </cell>
          <cell r="D61" t="str">
            <v>עמותת טניס קלאב עמק חפר (ע"ר)</v>
          </cell>
          <cell r="E61" t="str">
            <v>SR</v>
          </cell>
          <cell r="F61" t="str">
            <v>עמותה רשומה</v>
          </cell>
          <cell r="G61">
            <v>1</v>
          </cell>
          <cell r="H61" t="str">
            <v>טיוט</v>
          </cell>
          <cell r="I61">
            <v>45718</v>
          </cell>
          <cell r="J61">
            <v>521023</v>
          </cell>
          <cell r="K61" t="str">
            <v>שוטף</v>
          </cell>
          <cell r="L61">
            <v>0</v>
          </cell>
          <cell r="M61">
            <v>0</v>
          </cell>
          <cell r="N61">
            <v>0</v>
          </cell>
          <cell r="O61" t="str">
            <v>נבדק ואושר</v>
          </cell>
          <cell r="P61" t="str">
            <v>מבוסס על נתוני הטופס</v>
          </cell>
          <cell r="Q61" t="str">
            <v>נבדק ואושר</v>
          </cell>
          <cell r="R61" t="str">
            <v>נבדק ואושר</v>
          </cell>
          <cell r="S61" t="str">
            <v>נבדק ואושר</v>
          </cell>
          <cell r="T61" t="str">
            <v>נבדק ואושר</v>
          </cell>
          <cell r="U61" t="str">
            <v>נבדק ואושר</v>
          </cell>
          <cell r="V61" t="str">
            <v>נבדק ואושר</v>
          </cell>
          <cell r="W61" t="str">
            <v>נבדק ואושר</v>
          </cell>
          <cell r="X61" t="str">
            <v>אושר ללא מסמך</v>
          </cell>
          <cell r="Y61" t="str">
            <v>מבוסס על נתוני הטופס</v>
          </cell>
          <cell r="Z61" t="str">
            <v>נבדק ואושר</v>
          </cell>
          <cell r="AA61" t="str">
            <v>נבדק ואושר</v>
          </cell>
          <cell r="AB61" t="str">
            <v>נבדק ואושר</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t="str">
            <v>כן</v>
          </cell>
          <cell r="AY61" t="str">
            <v>תקין מנהלית</v>
          </cell>
          <cell r="BD61" t="e">
            <v>#REF!</v>
          </cell>
          <cell r="BG61" t="str">
            <v>תקין</v>
          </cell>
          <cell r="BH61" t="str">
            <v>תקין</v>
          </cell>
          <cell r="BI61" t="b">
            <v>1</v>
          </cell>
          <cell r="BJ61">
            <v>3920</v>
          </cell>
          <cell r="BK61" t="str">
            <v>ד'</v>
          </cell>
          <cell r="BL61">
            <v>1</v>
          </cell>
          <cell r="BM61">
            <v>272916.79448304285</v>
          </cell>
          <cell r="BN61" t="str">
            <v>לא</v>
          </cell>
          <cell r="BO61">
            <v>45277</v>
          </cell>
          <cell r="BP61" t="str">
            <v>לא</v>
          </cell>
          <cell r="BQ61">
            <v>0</v>
          </cell>
        </row>
        <row r="62">
          <cell r="A62">
            <v>1001900266</v>
          </cell>
          <cell r="B62">
            <v>42112855</v>
          </cell>
          <cell r="C62">
            <v>580380244</v>
          </cell>
          <cell r="D62" t="str">
            <v>מסטרס חיפה, מועדון אופניים (ע"ר)</v>
          </cell>
          <cell r="E62" t="str">
            <v>SR</v>
          </cell>
          <cell r="F62" t="str">
            <v>עמותה רשומה</v>
          </cell>
          <cell r="G62">
            <v>1</v>
          </cell>
          <cell r="H62" t="str">
            <v>טיוט</v>
          </cell>
          <cell r="I62">
            <v>45718</v>
          </cell>
          <cell r="J62">
            <v>521023</v>
          </cell>
          <cell r="K62" t="str">
            <v>שוטף</v>
          </cell>
          <cell r="L62">
            <v>0</v>
          </cell>
          <cell r="M62">
            <v>0</v>
          </cell>
          <cell r="N62">
            <v>0</v>
          </cell>
          <cell r="O62" t="str">
            <v>נבדק ואושר</v>
          </cell>
          <cell r="P62" t="str">
            <v>מבוסס על נתוני הטופס</v>
          </cell>
          <cell r="Q62" t="str">
            <v>נבדק ואושר</v>
          </cell>
          <cell r="R62" t="str">
            <v>נבדק ואושר</v>
          </cell>
          <cell r="S62" t="str">
            <v>נבדק ואושר</v>
          </cell>
          <cell r="T62" t="str">
            <v>נבדק ואושר</v>
          </cell>
          <cell r="U62" t="str">
            <v>נבדק ואושר</v>
          </cell>
          <cell r="V62" t="str">
            <v>נבדק ואושר</v>
          </cell>
          <cell r="W62" t="str">
            <v>נבדק ואושר</v>
          </cell>
          <cell r="X62" t="str">
            <v>אושר ללא מסמך</v>
          </cell>
          <cell r="Y62" t="str">
            <v>מבוסס על נתוני הטופס</v>
          </cell>
          <cell r="Z62" t="str">
            <v>נבדק ואושר</v>
          </cell>
          <cell r="AA62" t="str">
            <v>נבדק ואושר</v>
          </cell>
          <cell r="AB62" t="str">
            <v>נבדק ואושר</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t="str">
            <v>כן</v>
          </cell>
          <cell r="AY62" t="str">
            <v>תקין מנהלית</v>
          </cell>
          <cell r="BD62" t="e">
            <v>#REF!</v>
          </cell>
          <cell r="BG62" t="str">
            <v>תקין</v>
          </cell>
          <cell r="BH62" t="str">
            <v>תקין</v>
          </cell>
          <cell r="BI62" t="b">
            <v>1</v>
          </cell>
          <cell r="BJ62">
            <v>25130</v>
          </cell>
          <cell r="BK62" t="str">
            <v>ד'</v>
          </cell>
          <cell r="BL62">
            <v>1</v>
          </cell>
          <cell r="BM62">
            <v>1120724.7359405186</v>
          </cell>
          <cell r="BN62" t="str">
            <v>לא</v>
          </cell>
          <cell r="BO62">
            <v>45218</v>
          </cell>
          <cell r="BP62" t="str">
            <v>לא</v>
          </cell>
          <cell r="BQ62">
            <v>0</v>
          </cell>
        </row>
        <row r="63">
          <cell r="A63">
            <v>1001900267</v>
          </cell>
          <cell r="B63">
            <v>42402551</v>
          </cell>
          <cell r="C63">
            <v>580059566</v>
          </cell>
          <cell r="D63" t="str">
            <v>מועדון כדורגל נוה יוסף )ע"ר(</v>
          </cell>
          <cell r="E63" t="str">
            <v>SR</v>
          </cell>
          <cell r="F63" t="str">
            <v>עמותה רשומה</v>
          </cell>
          <cell r="G63">
            <v>1</v>
          </cell>
          <cell r="H63" t="str">
            <v>טיוט</v>
          </cell>
          <cell r="I63">
            <v>45718</v>
          </cell>
          <cell r="J63">
            <v>521023</v>
          </cell>
          <cell r="K63" t="str">
            <v>שוטף</v>
          </cell>
          <cell r="L63">
            <v>0</v>
          </cell>
          <cell r="M63">
            <v>0</v>
          </cell>
          <cell r="N63">
            <v>0</v>
          </cell>
          <cell r="O63" t="str">
            <v>נבדק ואושר</v>
          </cell>
          <cell r="P63" t="str">
            <v>מבוסס על נתוני הטופס</v>
          </cell>
          <cell r="Q63" t="str">
            <v>נבדק ואושר</v>
          </cell>
          <cell r="R63" t="str">
            <v>נבדק ואושר</v>
          </cell>
          <cell r="S63" t="str">
            <v>נבדק ואושר</v>
          </cell>
          <cell r="T63" t="str">
            <v>נבדק ואושר</v>
          </cell>
          <cell r="U63" t="str">
            <v>נבדק ואושר</v>
          </cell>
          <cell r="V63" t="str">
            <v>נבדק ואושר</v>
          </cell>
          <cell r="W63" t="str">
            <v>נבדק ואושר</v>
          </cell>
          <cell r="X63" t="str">
            <v>אושר ללא מסמך</v>
          </cell>
          <cell r="Y63" t="str">
            <v>מבוסס על נתוני הטופס</v>
          </cell>
          <cell r="Z63" t="str">
            <v>נבדק ואושר</v>
          </cell>
          <cell r="AA63" t="str">
            <v>נבדק ואושר</v>
          </cell>
          <cell r="AB63" t="str">
            <v>נבדק ואושר</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t="str">
            <v>כן</v>
          </cell>
          <cell r="AY63" t="str">
            <v>תקין מנהלית</v>
          </cell>
          <cell r="BD63" t="e">
            <v>#REF!</v>
          </cell>
          <cell r="BG63" t="str">
            <v>תקין</v>
          </cell>
          <cell r="BH63" t="str">
            <v>תקין</v>
          </cell>
          <cell r="BI63" t="b">
            <v>1</v>
          </cell>
          <cell r="BJ63">
            <v>119428</v>
          </cell>
          <cell r="BK63" t="str">
            <v>ד'</v>
          </cell>
          <cell r="BL63">
            <v>15</v>
          </cell>
          <cell r="BM63">
            <v>2133340.4168400629</v>
          </cell>
          <cell r="BN63" t="str">
            <v>לא</v>
          </cell>
          <cell r="BO63">
            <v>45475</v>
          </cell>
          <cell r="BP63" t="str">
            <v>לא</v>
          </cell>
          <cell r="BQ63">
            <v>0</v>
          </cell>
        </row>
        <row r="64">
          <cell r="A64">
            <v>1001900268</v>
          </cell>
          <cell r="B64">
            <v>42470325</v>
          </cell>
          <cell r="C64">
            <v>580613693</v>
          </cell>
          <cell r="D64" t="str">
            <v>באולינג מודיעין מכבים רעות (ע"ר)</v>
          </cell>
          <cell r="E64" t="str">
            <v>SR</v>
          </cell>
          <cell r="F64" t="str">
            <v>עמותה רשומה</v>
          </cell>
          <cell r="G64">
            <v>1</v>
          </cell>
          <cell r="H64" t="str">
            <v>טיוט</v>
          </cell>
          <cell r="I64">
            <v>45718</v>
          </cell>
          <cell r="J64">
            <v>521023</v>
          </cell>
          <cell r="K64" t="str">
            <v>שוטף</v>
          </cell>
          <cell r="L64">
            <v>0</v>
          </cell>
          <cell r="M64">
            <v>0</v>
          </cell>
          <cell r="N64">
            <v>0</v>
          </cell>
          <cell r="O64" t="str">
            <v>נבדק ואושר</v>
          </cell>
          <cell r="P64" t="str">
            <v>מבוסס על נתוני הטופס</v>
          </cell>
          <cell r="Q64" t="str">
            <v>נבדק ואושר</v>
          </cell>
          <cell r="R64" t="str">
            <v>נבדק ואושר</v>
          </cell>
          <cell r="S64" t="str">
            <v>נבדק ואושר</v>
          </cell>
          <cell r="T64" t="str">
            <v>נבדק ואושר</v>
          </cell>
          <cell r="U64" t="str">
            <v>נבדק ואושר</v>
          </cell>
          <cell r="V64" t="str">
            <v>נבדק ואושר</v>
          </cell>
          <cell r="W64" t="str">
            <v>נבדק ואושר</v>
          </cell>
          <cell r="X64" t="str">
            <v>אושר ללא מסמך</v>
          </cell>
          <cell r="Y64" t="str">
            <v>מבוסס על נתוני הטופס</v>
          </cell>
          <cell r="Z64" t="str">
            <v>נבדק ואושר</v>
          </cell>
          <cell r="AA64" t="str">
            <v>נבדק ואושר</v>
          </cell>
          <cell r="AB64" t="str">
            <v>נבדק ואושר</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t="str">
            <v>כן</v>
          </cell>
          <cell r="AY64" t="str">
            <v>תקין מנהלית</v>
          </cell>
          <cell r="BD64" t="e">
            <v>#REF!</v>
          </cell>
          <cell r="BG64" t="str">
            <v>תקין</v>
          </cell>
          <cell r="BH64" t="str">
            <v>תקין</v>
          </cell>
          <cell r="BI64" t="b">
            <v>1</v>
          </cell>
          <cell r="BJ64">
            <v>0</v>
          </cell>
          <cell r="BK64" t="str">
            <v>ד'</v>
          </cell>
          <cell r="BL64">
            <v>0</v>
          </cell>
          <cell r="BM64">
            <v>22493.008425053235</v>
          </cell>
          <cell r="BN64" t="str">
            <v>לא</v>
          </cell>
          <cell r="BO64">
            <v>45529</v>
          </cell>
          <cell r="BP64" t="str">
            <v>לא</v>
          </cell>
        </row>
        <row r="65">
          <cell r="A65">
            <v>1001900269</v>
          </cell>
          <cell r="B65">
            <v>40225979</v>
          </cell>
          <cell r="C65">
            <v>580023679</v>
          </cell>
          <cell r="D65" t="str">
            <v>מועדון הכדורת העירוני רעננה (ע"ר)</v>
          </cell>
          <cell r="E65" t="str">
            <v>SR</v>
          </cell>
          <cell r="F65" t="str">
            <v>עמותה רשומה</v>
          </cell>
          <cell r="G65">
            <v>1</v>
          </cell>
          <cell r="H65" t="str">
            <v>טיוט</v>
          </cell>
          <cell r="I65">
            <v>45718</v>
          </cell>
          <cell r="J65">
            <v>521023</v>
          </cell>
          <cell r="K65" t="str">
            <v>שוטף</v>
          </cell>
          <cell r="L65">
            <v>0</v>
          </cell>
          <cell r="M65">
            <v>0</v>
          </cell>
          <cell r="N65">
            <v>0</v>
          </cell>
          <cell r="O65" t="str">
            <v>נבדק ואושר</v>
          </cell>
          <cell r="P65" t="str">
            <v>מבוסס על נתוני הטופס</v>
          </cell>
          <cell r="Q65" t="str">
            <v>נבדק ואושר</v>
          </cell>
          <cell r="R65" t="str">
            <v>נבדק ואושר</v>
          </cell>
          <cell r="S65" t="str">
            <v>נבדק ואושר</v>
          </cell>
          <cell r="T65" t="str">
            <v>נבדק ואושר</v>
          </cell>
          <cell r="U65" t="str">
            <v>נבדק ואושר</v>
          </cell>
          <cell r="V65" t="str">
            <v>נבדק ואושר</v>
          </cell>
          <cell r="W65" t="str">
            <v>נבדק ואושר</v>
          </cell>
          <cell r="X65" t="str">
            <v>אושר ללא מסמך</v>
          </cell>
          <cell r="Y65" t="str">
            <v>מבוסס על נתוני הטופס</v>
          </cell>
          <cell r="Z65" t="str">
            <v>נבדק ואושר</v>
          </cell>
          <cell r="AA65" t="str">
            <v>נבדק ואושר</v>
          </cell>
          <cell r="AB65" t="str">
            <v>נבדק ואושר</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t="str">
            <v>כן</v>
          </cell>
          <cell r="AY65" t="str">
            <v>תקין מנהלית</v>
          </cell>
          <cell r="BD65" t="e">
            <v>#REF!</v>
          </cell>
          <cell r="BG65" t="str">
            <v>תקין</v>
          </cell>
          <cell r="BH65" t="str">
            <v>תקין</v>
          </cell>
          <cell r="BI65" t="b">
            <v>1</v>
          </cell>
          <cell r="BJ65">
            <v>3465</v>
          </cell>
          <cell r="BK65" t="str">
            <v>ד'</v>
          </cell>
          <cell r="BL65">
            <v>1</v>
          </cell>
          <cell r="BM65">
            <v>24149.360119782097</v>
          </cell>
          <cell r="BN65" t="str">
            <v>לא</v>
          </cell>
          <cell r="BO65">
            <v>45421</v>
          </cell>
          <cell r="BP65" t="str">
            <v>לא</v>
          </cell>
          <cell r="BQ65">
            <v>0</v>
          </cell>
        </row>
        <row r="66">
          <cell r="A66">
            <v>1001900293</v>
          </cell>
          <cell r="B66">
            <v>40221290</v>
          </cell>
          <cell r="C66">
            <v>580364156</v>
          </cell>
          <cell r="D66" t="str">
            <v>מועדון סקי מים בכבלים תל-אביב (ע"ר)</v>
          </cell>
          <cell r="E66" t="str">
            <v>SR</v>
          </cell>
          <cell r="F66" t="str">
            <v>עמותה רשומה</v>
          </cell>
          <cell r="G66">
            <v>1</v>
          </cell>
          <cell r="H66" t="str">
            <v>טיוט</v>
          </cell>
          <cell r="I66">
            <v>45718</v>
          </cell>
          <cell r="J66">
            <v>521023</v>
          </cell>
          <cell r="K66" t="str">
            <v>שוטף</v>
          </cell>
          <cell r="L66">
            <v>0</v>
          </cell>
          <cell r="M66">
            <v>0</v>
          </cell>
          <cell r="N66">
            <v>0</v>
          </cell>
          <cell r="O66" t="str">
            <v>נבדק ואושר</v>
          </cell>
          <cell r="P66" t="str">
            <v>מבוסס על נתוני הטופס</v>
          </cell>
          <cell r="Q66" t="str">
            <v>נבדק ואושר</v>
          </cell>
          <cell r="R66" t="str">
            <v>נבדק ואושר</v>
          </cell>
          <cell r="S66" t="str">
            <v>נבדק ואושר</v>
          </cell>
          <cell r="T66" t="str">
            <v>נבדק ואושר</v>
          </cell>
          <cell r="U66" t="str">
            <v>נבדק ואושר</v>
          </cell>
          <cell r="V66" t="str">
            <v>נבדק ואושר</v>
          </cell>
          <cell r="W66" t="str">
            <v>נבדק ואושר</v>
          </cell>
          <cell r="X66" t="str">
            <v>אושר ללא מסמך</v>
          </cell>
          <cell r="Y66" t="str">
            <v>מבוסס על נתוני הטופס</v>
          </cell>
          <cell r="Z66" t="str">
            <v>נבדק ואושר</v>
          </cell>
          <cell r="AA66" t="str">
            <v>נבדק ואושר</v>
          </cell>
          <cell r="AB66" t="str">
            <v>נבדק ואושר</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t="str">
            <v>כן</v>
          </cell>
          <cell r="AY66" t="str">
            <v>תקין מנהלית</v>
          </cell>
          <cell r="BD66" t="e">
            <v>#REF!</v>
          </cell>
          <cell r="BG66" t="str">
            <v>תקין</v>
          </cell>
          <cell r="BH66" t="str">
            <v>תקין</v>
          </cell>
          <cell r="BI66" t="b">
            <v>1</v>
          </cell>
          <cell r="BJ66">
            <v>23683</v>
          </cell>
          <cell r="BK66" t="str">
            <v>ד'</v>
          </cell>
          <cell r="BL66">
            <v>1</v>
          </cell>
          <cell r="BM66">
            <v>215862.45311975662</v>
          </cell>
          <cell r="BN66" t="str">
            <v>לא</v>
          </cell>
          <cell r="BO66">
            <v>45239</v>
          </cell>
          <cell r="BP66" t="str">
            <v>לא</v>
          </cell>
          <cell r="BQ66">
            <v>0</v>
          </cell>
        </row>
        <row r="67">
          <cell r="A67">
            <v>1001900312</v>
          </cell>
          <cell r="B67">
            <v>42305452</v>
          </cell>
          <cell r="C67">
            <v>580346542</v>
          </cell>
          <cell r="D67" t="str">
            <v>מועדון פטנק ראשון לציון (ע"ר)</v>
          </cell>
          <cell r="E67" t="str">
            <v>SR</v>
          </cell>
          <cell r="F67" t="str">
            <v>עמותה רשומה</v>
          </cell>
          <cell r="G67">
            <v>1</v>
          </cell>
          <cell r="H67" t="str">
            <v>טיוט</v>
          </cell>
          <cell r="I67">
            <v>45727</v>
          </cell>
          <cell r="J67">
            <v>521023</v>
          </cell>
          <cell r="K67" t="str">
            <v>שוטף</v>
          </cell>
          <cell r="L67">
            <v>0</v>
          </cell>
          <cell r="M67">
            <v>0</v>
          </cell>
          <cell r="N67">
            <v>0</v>
          </cell>
          <cell r="O67" t="str">
            <v>נבדק ואושר</v>
          </cell>
          <cell r="P67" t="str">
            <v>מבוסס על נתוני הטופס</v>
          </cell>
          <cell r="Q67" t="str">
            <v>נבדק ואושר</v>
          </cell>
          <cell r="R67" t="str">
            <v>נבדק ואושר</v>
          </cell>
          <cell r="S67" t="str">
            <v>נבדק ואושר</v>
          </cell>
          <cell r="T67" t="str">
            <v>נבדק ואושר</v>
          </cell>
          <cell r="U67" t="str">
            <v>נבדק ואושר</v>
          </cell>
          <cell r="V67" t="str">
            <v>נבדק ואושר</v>
          </cell>
          <cell r="W67" t="str">
            <v>נבדק ואושר</v>
          </cell>
          <cell r="X67" t="str">
            <v>אושר ללא מסמך</v>
          </cell>
          <cell r="Y67" t="str">
            <v>מבוסס על נתוני הטופס</v>
          </cell>
          <cell r="Z67" t="str">
            <v>נבדק ואושר</v>
          </cell>
          <cell r="AA67" t="str">
            <v>נבדק ואושר</v>
          </cell>
          <cell r="AB67" t="str">
            <v>נבדק ואושר</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t="str">
            <v>כן</v>
          </cell>
          <cell r="AY67" t="str">
            <v>תקין מנהלית</v>
          </cell>
          <cell r="BD67" t="e">
            <v>#REF!</v>
          </cell>
          <cell r="BG67" t="str">
            <v>תקין</v>
          </cell>
          <cell r="BH67" t="str">
            <v>תקין</v>
          </cell>
          <cell r="BI67" t="b">
            <v>1</v>
          </cell>
          <cell r="BJ67">
            <v>0</v>
          </cell>
          <cell r="BK67" t="str">
            <v>ד'</v>
          </cell>
          <cell r="BL67">
            <v>1</v>
          </cell>
          <cell r="BM67">
            <v>8175.3019727283581</v>
          </cell>
          <cell r="BN67" t="str">
            <v>לא</v>
          </cell>
          <cell r="BO67">
            <v>45127</v>
          </cell>
          <cell r="BP67" t="str">
            <v>לא</v>
          </cell>
          <cell r="BQ67">
            <v>0</v>
          </cell>
        </row>
        <row r="68">
          <cell r="A68">
            <v>1001900315</v>
          </cell>
          <cell r="B68">
            <v>42513655</v>
          </cell>
          <cell r="C68">
            <v>516245602</v>
          </cell>
          <cell r="D68" t="str">
            <v>מ.ס. עמק חפר בע"מ (חל"צ)</v>
          </cell>
          <cell r="E68" t="str">
            <v>SR</v>
          </cell>
          <cell r="F68" t="str">
            <v>חל"צ רשומה</v>
          </cell>
          <cell r="G68">
            <v>1</v>
          </cell>
          <cell r="H68" t="str">
            <v>טיוט</v>
          </cell>
          <cell r="I68">
            <v>45718</v>
          </cell>
          <cell r="J68">
            <v>521023</v>
          </cell>
          <cell r="K68" t="str">
            <v>שוטף</v>
          </cell>
          <cell r="L68">
            <v>0</v>
          </cell>
          <cell r="M68">
            <v>0</v>
          </cell>
          <cell r="N68">
            <v>0</v>
          </cell>
          <cell r="O68" t="str">
            <v>חדש - טרם קושר</v>
          </cell>
          <cell r="P68" t="str">
            <v>מבוסס על נתוני הטופס</v>
          </cell>
          <cell r="Q68" t="str">
            <v>נבדק ואושר</v>
          </cell>
          <cell r="R68" t="str">
            <v>נבדק ואושר</v>
          </cell>
          <cell r="S68" t="str">
            <v>נבדק ואושר</v>
          </cell>
          <cell r="T68" t="str">
            <v>נבדק ואושר</v>
          </cell>
          <cell r="U68" t="str">
            <v>נבדק ואושר</v>
          </cell>
          <cell r="V68" t="str">
            <v>נבדק ואושר</v>
          </cell>
          <cell r="W68" t="str">
            <v>נבדק ואושר</v>
          </cell>
          <cell r="X68" t="str">
            <v>אושר ללא מסמך</v>
          </cell>
          <cell r="Y68" t="str">
            <v>מבוסס על נתוני הטופס</v>
          </cell>
          <cell r="Z68" t="str">
            <v>נבדק ואושר</v>
          </cell>
          <cell r="AA68" t="str">
            <v>נבדק ואושר</v>
          </cell>
          <cell r="AB68" t="str">
            <v>נבדק ואושר</v>
          </cell>
          <cell r="AC68" t="str">
            <v>נבדק ואושר</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t="str">
            <v>כן</v>
          </cell>
          <cell r="AY68" t="str">
            <v>תקין מנהלית</v>
          </cell>
          <cell r="BD68" t="e">
            <v>#REF!</v>
          </cell>
          <cell r="BG68" t="str">
            <v>תקין</v>
          </cell>
          <cell r="BH68" t="str">
            <v>תקין</v>
          </cell>
          <cell r="BI68" t="b">
            <v>1</v>
          </cell>
          <cell r="BJ68">
            <v>0</v>
          </cell>
          <cell r="BK68" t="str">
            <v>ה'</v>
          </cell>
          <cell r="BL68">
            <v>9</v>
          </cell>
          <cell r="BM68">
            <v>0</v>
          </cell>
          <cell r="BN68" t="str">
            <v>כן</v>
          </cell>
          <cell r="BO68" t="e">
            <v>#N/A</v>
          </cell>
          <cell r="BP68" t="str">
            <v>לא</v>
          </cell>
          <cell r="BQ68">
            <v>0</v>
          </cell>
        </row>
        <row r="69">
          <cell r="A69">
            <v>1001900323</v>
          </cell>
          <cell r="B69">
            <v>40000344</v>
          </cell>
          <cell r="C69">
            <v>580016715</v>
          </cell>
          <cell r="D69" t="str">
            <v>המועדון לספורט באוניברסיטת תל-אביב</v>
          </cell>
          <cell r="E69" t="str">
            <v>SR</v>
          </cell>
          <cell r="F69" t="str">
            <v>עמותה רשומה</v>
          </cell>
          <cell r="G69">
            <v>1</v>
          </cell>
          <cell r="H69" t="str">
            <v>טיוט</v>
          </cell>
          <cell r="I69">
            <v>45726</v>
          </cell>
          <cell r="J69">
            <v>521023</v>
          </cell>
          <cell r="K69" t="str">
            <v>שוטף</v>
          </cell>
          <cell r="L69">
            <v>0</v>
          </cell>
          <cell r="M69">
            <v>0</v>
          </cell>
          <cell r="N69">
            <v>0</v>
          </cell>
          <cell r="O69" t="str">
            <v>נבדק ואושר</v>
          </cell>
          <cell r="P69" t="str">
            <v>מבוסס על נתוני הטופס</v>
          </cell>
          <cell r="Q69" t="str">
            <v>נבדק ואושר</v>
          </cell>
          <cell r="R69" t="str">
            <v>נבדק ואושר</v>
          </cell>
          <cell r="S69" t="str">
            <v>נבדק ואושר</v>
          </cell>
          <cell r="T69" t="str">
            <v>נבדק ואושר</v>
          </cell>
          <cell r="U69" t="str">
            <v>נבדק ואושר</v>
          </cell>
          <cell r="V69" t="str">
            <v>נבדק ואושר</v>
          </cell>
          <cell r="W69" t="str">
            <v>נבדק ואושר</v>
          </cell>
          <cell r="X69" t="str">
            <v>אושר ללא מסמך</v>
          </cell>
          <cell r="Y69" t="str">
            <v>מבוסס על נתוני הטופס</v>
          </cell>
          <cell r="Z69" t="str">
            <v>נבדק ואושר</v>
          </cell>
          <cell r="AA69" t="str">
            <v>נבדק ואושר</v>
          </cell>
          <cell r="AB69" t="str">
            <v>נבדק ואושר</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t="str">
            <v>כן</v>
          </cell>
          <cell r="AY69" t="str">
            <v>תקין מנהלית</v>
          </cell>
          <cell r="BD69" t="e">
            <v>#REF!</v>
          </cell>
          <cell r="BG69" t="str">
            <v>תקין</v>
          </cell>
          <cell r="BH69" t="str">
            <v>תקין</v>
          </cell>
          <cell r="BI69" t="b">
            <v>1</v>
          </cell>
          <cell r="BJ69">
            <v>1169496</v>
          </cell>
          <cell r="BK69" t="str">
            <v>ד'</v>
          </cell>
          <cell r="BL69">
            <v>18</v>
          </cell>
          <cell r="BM69">
            <v>17425842.420288324</v>
          </cell>
          <cell r="BN69" t="str">
            <v>לא</v>
          </cell>
          <cell r="BO69">
            <v>45648</v>
          </cell>
          <cell r="BP69" t="str">
            <v>לא</v>
          </cell>
          <cell r="BQ69">
            <v>0</v>
          </cell>
        </row>
        <row r="70">
          <cell r="A70">
            <v>1001900325</v>
          </cell>
          <cell r="B70">
            <v>42428526</v>
          </cell>
          <cell r="C70">
            <v>580640613</v>
          </cell>
          <cell r="D70" t="str">
            <v>עמותת הכדורעף הפועל מטה אשר/עכו )ע"</v>
          </cell>
          <cell r="E70" t="str">
            <v>SR</v>
          </cell>
          <cell r="F70" t="str">
            <v>עמותה רשומה</v>
          </cell>
          <cell r="G70">
            <v>1</v>
          </cell>
          <cell r="H70" t="str">
            <v>טיוט</v>
          </cell>
          <cell r="I70">
            <v>45742</v>
          </cell>
          <cell r="J70">
            <v>521023</v>
          </cell>
          <cell r="K70" t="str">
            <v>שוטף</v>
          </cell>
          <cell r="L70">
            <v>0</v>
          </cell>
          <cell r="M70">
            <v>0</v>
          </cell>
          <cell r="N70">
            <v>0</v>
          </cell>
          <cell r="O70" t="str">
            <v>נבדק ואושר</v>
          </cell>
          <cell r="P70" t="str">
            <v>מבוסס על נתוני הטופס</v>
          </cell>
          <cell r="Q70" t="str">
            <v>נבדק ואושר</v>
          </cell>
          <cell r="R70" t="str">
            <v>נבדק ואושר</v>
          </cell>
          <cell r="S70" t="str">
            <v>נבדק ואושר</v>
          </cell>
          <cell r="T70" t="str">
            <v>נבדק ואושר</v>
          </cell>
          <cell r="U70" t="str">
            <v>נבדק ואושר</v>
          </cell>
          <cell r="V70" t="str">
            <v>נבדק ואושר</v>
          </cell>
          <cell r="W70" t="str">
            <v>נבדק ואושר</v>
          </cell>
          <cell r="X70" t="str">
            <v>אושר ללא מסמך</v>
          </cell>
          <cell r="Y70" t="str">
            <v>מבוסס על נתוני הטופס</v>
          </cell>
          <cell r="Z70" t="str">
            <v>נבדק ואושר</v>
          </cell>
          <cell r="AA70" t="str">
            <v>נבדק ואושר</v>
          </cell>
          <cell r="AB70" t="str">
            <v>נבדק ואושר</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t="str">
            <v>כן</v>
          </cell>
          <cell r="AY70" t="str">
            <v>תקין מנהלית</v>
          </cell>
          <cell r="BD70" t="e">
            <v>#REF!</v>
          </cell>
          <cell r="BG70" t="str">
            <v>תקין</v>
          </cell>
          <cell r="BH70" t="str">
            <v>תקין</v>
          </cell>
          <cell r="BI70" t="b">
            <v>1</v>
          </cell>
          <cell r="BJ70">
            <v>0</v>
          </cell>
          <cell r="BK70" t="str">
            <v>ד'</v>
          </cell>
          <cell r="BL70">
            <v>2</v>
          </cell>
          <cell r="BM70">
            <v>67951.830694857068</v>
          </cell>
          <cell r="BN70" t="str">
            <v>לא</v>
          </cell>
          <cell r="BO70">
            <v>45573</v>
          </cell>
          <cell r="BP70" t="str">
            <v>לא</v>
          </cell>
          <cell r="BQ70">
            <v>0</v>
          </cell>
        </row>
        <row r="71">
          <cell r="A71">
            <v>1001900332</v>
          </cell>
          <cell r="B71">
            <v>40223604</v>
          </cell>
          <cell r="C71">
            <v>580450666</v>
          </cell>
          <cell r="D71" t="str">
            <v>הפועל תמרה כדורסל (ע''ר)</v>
          </cell>
          <cell r="E71" t="str">
            <v>SR</v>
          </cell>
          <cell r="F71" t="str">
            <v>עמותה רשומה</v>
          </cell>
          <cell r="G71">
            <v>1</v>
          </cell>
          <cell r="H71" t="str">
            <v>טיוט</v>
          </cell>
          <cell r="I71">
            <v>45718</v>
          </cell>
          <cell r="J71">
            <v>521023</v>
          </cell>
          <cell r="K71" t="str">
            <v>שוטף</v>
          </cell>
          <cell r="L71">
            <v>0</v>
          </cell>
          <cell r="M71">
            <v>0</v>
          </cell>
          <cell r="N71">
            <v>0</v>
          </cell>
          <cell r="O71" t="str">
            <v>נבדק ואושר</v>
          </cell>
          <cell r="P71" t="str">
            <v>מבוסס על נתוני הטופס</v>
          </cell>
          <cell r="Q71" t="str">
            <v>נבדק ואושר</v>
          </cell>
          <cell r="R71" t="str">
            <v>נבדק ואושר</v>
          </cell>
          <cell r="S71" t="str">
            <v>נבדק ואושר</v>
          </cell>
          <cell r="T71" t="str">
            <v>נבדק ואושר</v>
          </cell>
          <cell r="U71" t="str">
            <v>נבדק ואושר</v>
          </cell>
          <cell r="V71" t="str">
            <v>נבדק ואושר</v>
          </cell>
          <cell r="W71" t="str">
            <v>נבדק ואושר</v>
          </cell>
          <cell r="X71" t="str">
            <v>אושר ללא מסמך</v>
          </cell>
          <cell r="Y71" t="str">
            <v>מבוסס על נתוני הטופס</v>
          </cell>
          <cell r="Z71" t="str">
            <v>נבדק ואושר</v>
          </cell>
          <cell r="AA71" t="str">
            <v>נבדק ואושר</v>
          </cell>
          <cell r="AB71" t="str">
            <v>נבדק ואושר</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t="str">
            <v>כן</v>
          </cell>
          <cell r="AY71" t="str">
            <v>תקין מנהלית</v>
          </cell>
          <cell r="BD71" t="e">
            <v>#REF!</v>
          </cell>
          <cell r="BG71" t="str">
            <v>תקין</v>
          </cell>
          <cell r="BH71" t="str">
            <v>תקין</v>
          </cell>
          <cell r="BI71" t="b">
            <v>1</v>
          </cell>
          <cell r="BJ71">
            <v>0</v>
          </cell>
          <cell r="BK71" t="str">
            <v>ד'</v>
          </cell>
          <cell r="BL71">
            <v>7</v>
          </cell>
          <cell r="BM71">
            <v>3301680.1707418477</v>
          </cell>
          <cell r="BN71" t="str">
            <v>לא</v>
          </cell>
          <cell r="BO71">
            <v>45714</v>
          </cell>
          <cell r="BP71" t="str">
            <v>לא</v>
          </cell>
          <cell r="BQ71">
            <v>0</v>
          </cell>
        </row>
        <row r="72">
          <cell r="A72">
            <v>1001900339</v>
          </cell>
          <cell r="B72">
            <v>40224052</v>
          </cell>
          <cell r="C72">
            <v>513739888</v>
          </cell>
          <cell r="D72" t="str">
            <v>הפועל ירושלים - חברה לניהול בע"מ</v>
          </cell>
          <cell r="E72" t="str">
            <v>SK</v>
          </cell>
          <cell r="F72" t="e">
            <v>#N/A</v>
          </cell>
          <cell r="G72">
            <v>1</v>
          </cell>
          <cell r="H72" t="str">
            <v>טיוט</v>
          </cell>
          <cell r="I72">
            <v>45718</v>
          </cell>
          <cell r="J72">
            <v>521023</v>
          </cell>
          <cell r="K72" t="str">
            <v>שוטף</v>
          </cell>
          <cell r="L72">
            <v>0</v>
          </cell>
          <cell r="M72">
            <v>0</v>
          </cell>
          <cell r="N72">
            <v>0</v>
          </cell>
          <cell r="O72" t="str">
            <v>נבדק ואושר</v>
          </cell>
          <cell r="P72">
            <v>0</v>
          </cell>
          <cell r="Q72" t="str">
            <v>נבדק ואושר</v>
          </cell>
          <cell r="R72" t="str">
            <v>נבדק ואושר</v>
          </cell>
          <cell r="S72" t="str">
            <v>נבדק ואושר</v>
          </cell>
          <cell r="T72" t="str">
            <v>נבדק ואושר</v>
          </cell>
          <cell r="U72" t="str">
            <v>נבדק ואושר</v>
          </cell>
          <cell r="V72" t="str">
            <v>נבדק ואושר</v>
          </cell>
          <cell r="W72" t="str">
            <v>נבדק ואושר</v>
          </cell>
          <cell r="X72" t="str">
            <v>חדש - טרם קושר</v>
          </cell>
          <cell r="Y72" t="str">
            <v>מבוסס על נתוני הטופס</v>
          </cell>
          <cell r="Z72">
            <v>0</v>
          </cell>
          <cell r="AA72">
            <v>0</v>
          </cell>
          <cell r="AB72">
            <v>0</v>
          </cell>
          <cell r="AC72">
            <v>0</v>
          </cell>
          <cell r="AD72">
            <v>0</v>
          </cell>
          <cell r="AE72">
            <v>0</v>
          </cell>
          <cell r="AF72">
            <v>0</v>
          </cell>
          <cell r="AG72" t="str">
            <v>קושר - טרם נבדק</v>
          </cell>
          <cell r="AH72" t="str">
            <v>קושר - טרם נבדק</v>
          </cell>
          <cell r="AI72">
            <v>0</v>
          </cell>
          <cell r="AJ72">
            <v>0</v>
          </cell>
          <cell r="AK72" t="str">
            <v>נבדק ואושר</v>
          </cell>
          <cell r="AL72">
            <v>0</v>
          </cell>
          <cell r="AM72">
            <v>0</v>
          </cell>
          <cell r="AN72" t="str">
            <v>נבדק ואושר</v>
          </cell>
          <cell r="AO72" t="str">
            <v>נבדק ואושר</v>
          </cell>
          <cell r="AP72" t="str">
            <v>נבדק ואושר</v>
          </cell>
          <cell r="AQ72" t="str">
            <v>נבדק ואושר</v>
          </cell>
          <cell r="AR72" t="str">
            <v>נבדק ואושר</v>
          </cell>
          <cell r="AS72" t="str">
            <v>נבדק ואושר</v>
          </cell>
          <cell r="AT72">
            <v>0</v>
          </cell>
          <cell r="AU72">
            <v>0</v>
          </cell>
          <cell r="AV72" t="str">
            <v>לא</v>
          </cell>
          <cell r="AY72" t="str">
            <v>תקינים מנהלית למעט אי הגשת אישור ניהול תקין</v>
          </cell>
          <cell r="BA72" t="str">
            <v>לא נדרש אישור ניהול תקין מחברה</v>
          </cell>
          <cell r="BC72">
            <v>45839</v>
          </cell>
          <cell r="BD72" t="e">
            <v>#REF!</v>
          </cell>
          <cell r="BF72" t="str">
            <v>לא נדרש אישור ניהול תקין מחברה</v>
          </cell>
          <cell r="BG72" t="str">
            <v>תקין</v>
          </cell>
          <cell r="BH72" t="str">
            <v>תקין</v>
          </cell>
          <cell r="BI72" t="b">
            <v>1</v>
          </cell>
          <cell r="BJ72">
            <v>49583</v>
          </cell>
          <cell r="BK72" t="str">
            <v>ד'</v>
          </cell>
          <cell r="BL72">
            <v>1</v>
          </cell>
          <cell r="BM72">
            <v>1769732.5584028903</v>
          </cell>
          <cell r="BN72" t="str">
            <v>לא</v>
          </cell>
          <cell r="BO72" t="e">
            <v>#N/A</v>
          </cell>
          <cell r="BP72" t="str">
            <v>לא</v>
          </cell>
          <cell r="BQ72">
            <v>0</v>
          </cell>
        </row>
        <row r="73">
          <cell r="A73">
            <v>1001900344</v>
          </cell>
          <cell r="B73">
            <v>40216003</v>
          </cell>
          <cell r="C73">
            <v>580241610</v>
          </cell>
          <cell r="D73" t="str">
            <v>מרכז קהילתי מתנ"ס בנימינה- גבעת עדה</v>
          </cell>
          <cell r="E73" t="str">
            <v>SR</v>
          </cell>
          <cell r="F73" t="str">
            <v>עמותה רשומה</v>
          </cell>
          <cell r="G73">
            <v>1</v>
          </cell>
          <cell r="H73" t="str">
            <v>טיוט</v>
          </cell>
          <cell r="I73">
            <v>45725</v>
          </cell>
          <cell r="J73">
            <v>521023</v>
          </cell>
          <cell r="K73" t="str">
            <v>שוטף</v>
          </cell>
          <cell r="L73">
            <v>0</v>
          </cell>
          <cell r="M73">
            <v>0</v>
          </cell>
          <cell r="N73">
            <v>0</v>
          </cell>
          <cell r="O73" t="str">
            <v>נבדק ואושר</v>
          </cell>
          <cell r="P73" t="str">
            <v>מבוסס על נתוני הטופס</v>
          </cell>
          <cell r="Q73" t="str">
            <v>נבדק ואושר</v>
          </cell>
          <cell r="R73" t="str">
            <v>נבדק ואושר</v>
          </cell>
          <cell r="S73" t="str">
            <v>נבדק ואושר</v>
          </cell>
          <cell r="T73" t="str">
            <v>נבדק ואושר</v>
          </cell>
          <cell r="U73" t="str">
            <v>נבדק ואושר</v>
          </cell>
          <cell r="V73" t="str">
            <v>נבדק ואושר</v>
          </cell>
          <cell r="W73" t="str">
            <v>נבדק ואושר</v>
          </cell>
          <cell r="X73" t="str">
            <v>אושר ללא מסמך</v>
          </cell>
          <cell r="Y73" t="str">
            <v>מבוסס על נתוני הטופס</v>
          </cell>
          <cell r="Z73" t="str">
            <v>נבדק ואושר</v>
          </cell>
          <cell r="AA73" t="str">
            <v>נבדק ואושר</v>
          </cell>
          <cell r="AB73" t="str">
            <v>נבדק ואושר</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t="str">
            <v>כן</v>
          </cell>
          <cell r="AY73" t="str">
            <v>תקין מנהלית</v>
          </cell>
          <cell r="BD73" t="e">
            <v>#REF!</v>
          </cell>
          <cell r="BG73" t="str">
            <v>תקין</v>
          </cell>
          <cell r="BH73" t="str">
            <v>תקין</v>
          </cell>
          <cell r="BI73" t="b">
            <v>1</v>
          </cell>
          <cell r="BJ73">
            <v>67708</v>
          </cell>
          <cell r="BK73" t="str">
            <v>ד'</v>
          </cell>
          <cell r="BL73">
            <v>16</v>
          </cell>
          <cell r="BM73">
            <v>357278.67735487327</v>
          </cell>
          <cell r="BN73" t="str">
            <v>לא</v>
          </cell>
          <cell r="BO73">
            <v>45068</v>
          </cell>
          <cell r="BP73" t="str">
            <v>לא</v>
          </cell>
          <cell r="BQ73">
            <v>0</v>
          </cell>
        </row>
        <row r="74">
          <cell r="A74">
            <v>1001900390</v>
          </cell>
          <cell r="B74">
            <v>42791370</v>
          </cell>
          <cell r="C74">
            <v>516854627</v>
          </cell>
          <cell r="D74" t="str">
            <v>אדום ניהול סל בע"מ</v>
          </cell>
          <cell r="E74" t="str">
            <v>SK</v>
          </cell>
          <cell r="F74" t="e">
            <v>#N/A</v>
          </cell>
          <cell r="G74">
            <v>1</v>
          </cell>
          <cell r="H74" t="str">
            <v>טיוט</v>
          </cell>
          <cell r="I74">
            <v>45718</v>
          </cell>
          <cell r="J74">
            <v>521023</v>
          </cell>
          <cell r="K74" t="str">
            <v>שוטף</v>
          </cell>
          <cell r="L74">
            <v>0</v>
          </cell>
          <cell r="M74">
            <v>0</v>
          </cell>
          <cell r="N74">
            <v>0</v>
          </cell>
          <cell r="O74" t="str">
            <v>נבדק ואושר</v>
          </cell>
          <cell r="P74">
            <v>0</v>
          </cell>
          <cell r="Q74" t="str">
            <v>נבדק ואושר</v>
          </cell>
          <cell r="R74" t="str">
            <v>נבדק ואושר</v>
          </cell>
          <cell r="S74" t="str">
            <v>נבדק ואושר</v>
          </cell>
          <cell r="T74" t="str">
            <v>נבדק ואושר</v>
          </cell>
          <cell r="U74" t="str">
            <v>נבדק ואושר</v>
          </cell>
          <cell r="V74" t="str">
            <v>נבדק ואושר</v>
          </cell>
          <cell r="W74" t="str">
            <v>נבדק ואושר</v>
          </cell>
          <cell r="X74">
            <v>0</v>
          </cell>
          <cell r="Y74" t="str">
            <v>מבוסס על נתוני הטופס</v>
          </cell>
          <cell r="Z74">
            <v>0</v>
          </cell>
          <cell r="AA74">
            <v>0</v>
          </cell>
          <cell r="AB74">
            <v>0</v>
          </cell>
          <cell r="AC74">
            <v>0</v>
          </cell>
          <cell r="AD74">
            <v>0</v>
          </cell>
          <cell r="AE74" t="str">
            <v>נבדק ואושר</v>
          </cell>
          <cell r="AF74" t="str">
            <v>נבדק ואושר</v>
          </cell>
          <cell r="AG74" t="str">
            <v>קושר - טרם נבדק</v>
          </cell>
          <cell r="AH74" t="str">
            <v>קושר - טרם נבדק</v>
          </cell>
          <cell r="AI74">
            <v>0</v>
          </cell>
          <cell r="AJ74">
            <v>0</v>
          </cell>
          <cell r="AK74" t="str">
            <v>נבדק ואושר</v>
          </cell>
          <cell r="AL74">
            <v>0</v>
          </cell>
          <cell r="AM74" t="str">
            <v>נבדק ואושר</v>
          </cell>
          <cell r="AN74" t="str">
            <v>נבדק ואושר</v>
          </cell>
          <cell r="AO74">
            <v>0</v>
          </cell>
          <cell r="AP74">
            <v>0</v>
          </cell>
          <cell r="AQ74">
            <v>0</v>
          </cell>
          <cell r="AR74">
            <v>0</v>
          </cell>
          <cell r="AS74">
            <v>0</v>
          </cell>
          <cell r="AT74">
            <v>0</v>
          </cell>
          <cell r="AU74">
            <v>0</v>
          </cell>
          <cell r="AV74" t="str">
            <v>כן</v>
          </cell>
          <cell r="AY74" t="str">
            <v>תקין מנהלית</v>
          </cell>
          <cell r="BD74" t="e">
            <v>#REF!</v>
          </cell>
          <cell r="BG74" t="str">
            <v>תקין</v>
          </cell>
          <cell r="BH74" t="str">
            <v>תקין</v>
          </cell>
          <cell r="BI74" t="b">
            <v>1</v>
          </cell>
          <cell r="BJ74">
            <v>47222</v>
          </cell>
          <cell r="BK74" t="str">
            <v>ד'</v>
          </cell>
          <cell r="BL74">
            <v>1</v>
          </cell>
          <cell r="BM74">
            <v>67460.064518848012</v>
          </cell>
          <cell r="BN74" t="str">
            <v>לא</v>
          </cell>
          <cell r="BO74" t="e">
            <v>#N/A</v>
          </cell>
          <cell r="BP74" t="str">
            <v>לא</v>
          </cell>
          <cell r="BQ74">
            <v>0</v>
          </cell>
        </row>
        <row r="75">
          <cell r="A75">
            <v>1001900394</v>
          </cell>
          <cell r="B75">
            <v>42236859</v>
          </cell>
          <cell r="C75">
            <v>580467488</v>
          </cell>
          <cell r="D75" t="str">
            <v>קשתי מכבי ירושלים (ע"ר)</v>
          </cell>
          <cell r="E75" t="str">
            <v>SR</v>
          </cell>
          <cell r="F75" t="str">
            <v>עמותה רשומה</v>
          </cell>
          <cell r="G75">
            <v>1</v>
          </cell>
          <cell r="H75" t="str">
            <v>טיוט</v>
          </cell>
          <cell r="I75">
            <v>45739</v>
          </cell>
          <cell r="J75">
            <v>521023</v>
          </cell>
          <cell r="K75" t="str">
            <v>שוטף</v>
          </cell>
          <cell r="L75">
            <v>0</v>
          </cell>
          <cell r="M75">
            <v>0</v>
          </cell>
          <cell r="N75">
            <v>0</v>
          </cell>
          <cell r="O75" t="str">
            <v>נבדק ואושר</v>
          </cell>
          <cell r="P75" t="str">
            <v>מבוסס על נתוני הטופס</v>
          </cell>
          <cell r="Q75" t="str">
            <v>נבדק ואושר</v>
          </cell>
          <cell r="R75" t="str">
            <v>נבדק ואושר</v>
          </cell>
          <cell r="S75" t="str">
            <v>נבדק ואושר</v>
          </cell>
          <cell r="T75" t="str">
            <v>נבדק ואושר</v>
          </cell>
          <cell r="U75" t="str">
            <v>נבדק ואושר</v>
          </cell>
          <cell r="V75" t="str">
            <v>נבדק ואושר</v>
          </cell>
          <cell r="W75" t="str">
            <v>נבדק ואושר</v>
          </cell>
          <cell r="X75" t="str">
            <v>אושר ללא מסמך</v>
          </cell>
          <cell r="Y75" t="str">
            <v>מבוסס על נתוני הטופס</v>
          </cell>
          <cell r="Z75" t="str">
            <v>נבדק ואושר</v>
          </cell>
          <cell r="AA75" t="str">
            <v>נבדק ואושר</v>
          </cell>
          <cell r="AB75" t="str">
            <v>נבדק ואושר</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t="str">
            <v>כן</v>
          </cell>
          <cell r="AY75" t="str">
            <v>תקין מנהלית</v>
          </cell>
          <cell r="BD75" t="e">
            <v>#REF!</v>
          </cell>
          <cell r="BG75" t="str">
            <v>תקין</v>
          </cell>
          <cell r="BH75" t="str">
            <v>תקין</v>
          </cell>
          <cell r="BI75" t="b">
            <v>1</v>
          </cell>
          <cell r="BJ75">
            <v>26998</v>
          </cell>
          <cell r="BK75" t="str">
            <v>ד'</v>
          </cell>
          <cell r="BL75">
            <v>1</v>
          </cell>
          <cell r="BM75">
            <v>222557.00608920126</v>
          </cell>
          <cell r="BN75" t="str">
            <v>לא</v>
          </cell>
          <cell r="BO75">
            <v>45424</v>
          </cell>
          <cell r="BP75" t="str">
            <v>לא</v>
          </cell>
          <cell r="BQ75">
            <v>0</v>
          </cell>
        </row>
        <row r="76">
          <cell r="A76">
            <v>1001900398</v>
          </cell>
          <cell r="B76">
            <v>42402101</v>
          </cell>
          <cell r="C76">
            <v>580576866</v>
          </cell>
          <cell r="D76" t="str">
            <v>מועדון כדורגל בנות נתניה )ע"ר(</v>
          </cell>
          <cell r="E76" t="str">
            <v>SR</v>
          </cell>
          <cell r="F76" t="str">
            <v>עמותה רשומה</v>
          </cell>
          <cell r="G76">
            <v>1</v>
          </cell>
          <cell r="H76" t="str">
            <v>טיוט</v>
          </cell>
          <cell r="I76">
            <v>45767</v>
          </cell>
          <cell r="J76">
            <v>521024</v>
          </cell>
          <cell r="K76" t="str">
            <v>מאמנים</v>
          </cell>
          <cell r="L76" t="str">
            <v>קושר - טרם נבדק</v>
          </cell>
          <cell r="M76" t="str">
            <v>קושר - טרם נבדק</v>
          </cell>
          <cell r="N76" t="str">
            <v>נבדק ואושר</v>
          </cell>
          <cell r="O76" t="str">
            <v>קושר - טרם נבדק</v>
          </cell>
          <cell r="P76" t="str">
            <v>מבוסס על נתוני הטופס</v>
          </cell>
          <cell r="Q76" t="str">
            <v>נבדק ואושר</v>
          </cell>
          <cell r="R76" t="str">
            <v>נבדק ואושר</v>
          </cell>
          <cell r="S76" t="str">
            <v>נבדק ואושר</v>
          </cell>
          <cell r="T76" t="str">
            <v>נבדק ואושר</v>
          </cell>
          <cell r="U76" t="str">
            <v>נבדק ואושר</v>
          </cell>
          <cell r="V76" t="str">
            <v>נבדק ואושר</v>
          </cell>
          <cell r="W76" t="str">
            <v>קושר - טרם נבדק</v>
          </cell>
          <cell r="X76" t="str">
            <v>אושר ללא מסמך</v>
          </cell>
          <cell r="Y76" t="str">
            <v>מבוסס על נתוני הטופס</v>
          </cell>
          <cell r="Z76" t="str">
            <v>נבדק ואושר</v>
          </cell>
          <cell r="AA76" t="str">
            <v>נבדק ואושר</v>
          </cell>
          <cell r="AB76" t="str">
            <v>נבדק ואושר</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t="str">
            <v>כן</v>
          </cell>
          <cell r="AY76" t="str">
            <v>תקין מנהלית</v>
          </cell>
          <cell r="BD76" t="e">
            <v>#REF!</v>
          </cell>
          <cell r="BH76" t="str">
            <v>תקין</v>
          </cell>
          <cell r="BI76" t="b">
            <v>0</v>
          </cell>
        </row>
        <row r="77">
          <cell r="A77">
            <v>1001900399</v>
          </cell>
          <cell r="B77">
            <v>42087895</v>
          </cell>
          <cell r="C77">
            <v>580596021</v>
          </cell>
          <cell r="D77" t="str">
            <v>עמותת ספורט בגין חולון (ע"ר)</v>
          </cell>
          <cell r="E77" t="str">
            <v>SR</v>
          </cell>
          <cell r="F77" t="str">
            <v>עמותה רשומה</v>
          </cell>
          <cell r="G77">
            <v>1</v>
          </cell>
          <cell r="H77" t="str">
            <v>טיוט</v>
          </cell>
          <cell r="I77">
            <v>45718</v>
          </cell>
          <cell r="J77">
            <v>521023</v>
          </cell>
          <cell r="K77" t="str">
            <v>שוטף</v>
          </cell>
          <cell r="L77">
            <v>0</v>
          </cell>
          <cell r="M77">
            <v>0</v>
          </cell>
          <cell r="N77">
            <v>0</v>
          </cell>
          <cell r="O77" t="str">
            <v>נבדק ואושר</v>
          </cell>
          <cell r="P77" t="str">
            <v>מבוסס על נתוני הטופס</v>
          </cell>
          <cell r="Q77" t="str">
            <v>נבדק ואושר</v>
          </cell>
          <cell r="R77" t="str">
            <v>נבדק ואושר</v>
          </cell>
          <cell r="S77" t="str">
            <v>נבדק ואושר</v>
          </cell>
          <cell r="T77" t="str">
            <v>נבדק ואושר</v>
          </cell>
          <cell r="U77" t="str">
            <v>נבדק ואושר</v>
          </cell>
          <cell r="V77" t="str">
            <v>נבדק ואושר</v>
          </cell>
          <cell r="W77" t="str">
            <v>נבדק ואושר</v>
          </cell>
          <cell r="X77" t="str">
            <v>אושר ללא מסמך</v>
          </cell>
          <cell r="Y77" t="str">
            <v>מבוסס על נתוני הטופס</v>
          </cell>
          <cell r="Z77" t="str">
            <v>נבדק ואושר</v>
          </cell>
          <cell r="AA77" t="str">
            <v>נבדק ואושר</v>
          </cell>
          <cell r="AB77" t="str">
            <v>נבדק ואושר</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t="str">
            <v>כן</v>
          </cell>
          <cell r="AY77" t="str">
            <v>תקין מנהלית</v>
          </cell>
          <cell r="BD77" t="e">
            <v>#REF!</v>
          </cell>
          <cell r="BG77" t="str">
            <v>תקין</v>
          </cell>
          <cell r="BH77" t="str">
            <v>תקין</v>
          </cell>
          <cell r="BI77" t="b">
            <v>1</v>
          </cell>
          <cell r="BJ77">
            <v>306827</v>
          </cell>
          <cell r="BK77" t="str">
            <v>ד'</v>
          </cell>
          <cell r="BL77">
            <v>1</v>
          </cell>
          <cell r="BM77">
            <v>1980826.7695260495</v>
          </cell>
          <cell r="BN77" t="str">
            <v>לא</v>
          </cell>
          <cell r="BO77">
            <v>45565</v>
          </cell>
          <cell r="BP77" t="str">
            <v>לא</v>
          </cell>
          <cell r="BQ77">
            <v>0</v>
          </cell>
        </row>
        <row r="78">
          <cell r="A78">
            <v>1001900403</v>
          </cell>
          <cell r="B78">
            <v>40224976</v>
          </cell>
          <cell r="C78">
            <v>511757486</v>
          </cell>
          <cell r="D78" t="str">
            <v>קשר ספורט בע"מ</v>
          </cell>
          <cell r="E78" t="str">
            <v>SK</v>
          </cell>
          <cell r="F78" t="e">
            <v>#N/A</v>
          </cell>
          <cell r="G78">
            <v>1</v>
          </cell>
          <cell r="H78" t="str">
            <v>טיוט</v>
          </cell>
          <cell r="I78">
            <v>45720</v>
          </cell>
          <cell r="J78">
            <v>521025</v>
          </cell>
          <cell r="K78" t="str">
            <v>גביע אירופה</v>
          </cell>
          <cell r="L78">
            <v>0</v>
          </cell>
          <cell r="M78">
            <v>0</v>
          </cell>
          <cell r="N78">
            <v>0</v>
          </cell>
          <cell r="O78" t="str">
            <v>חדש - טרם קושר</v>
          </cell>
          <cell r="P78">
            <v>0</v>
          </cell>
          <cell r="Q78" t="str">
            <v>נבדק ואושר</v>
          </cell>
          <cell r="R78" t="str">
            <v>נבדק ואושר</v>
          </cell>
          <cell r="S78" t="str">
            <v>נבדק ואושר</v>
          </cell>
          <cell r="T78" t="str">
            <v>נבדק ואושר</v>
          </cell>
          <cell r="U78" t="str">
            <v>נבדק ואושר</v>
          </cell>
          <cell r="V78" t="str">
            <v>נבדק ואושר</v>
          </cell>
          <cell r="W78" t="str">
            <v>קושר - טרם נבדק</v>
          </cell>
          <cell r="X78">
            <v>0</v>
          </cell>
          <cell r="Y78" t="str">
            <v>מבוסס על נתוני הטופס</v>
          </cell>
          <cell r="Z78">
            <v>0</v>
          </cell>
          <cell r="AA78">
            <v>0</v>
          </cell>
          <cell r="AB78">
            <v>0</v>
          </cell>
          <cell r="AC78">
            <v>0</v>
          </cell>
          <cell r="AD78">
            <v>0</v>
          </cell>
          <cell r="AE78" t="str">
            <v>נבדק ואושר</v>
          </cell>
          <cell r="AF78" t="str">
            <v>נבדק ואושר</v>
          </cell>
          <cell r="AG78" t="str">
            <v>קושר - טרם נבדק</v>
          </cell>
          <cell r="AH78" t="str">
            <v>קושר - טרם נבדק</v>
          </cell>
          <cell r="AI78">
            <v>0</v>
          </cell>
          <cell r="AJ78">
            <v>0</v>
          </cell>
          <cell r="AK78" t="str">
            <v>נבדק ואושר</v>
          </cell>
          <cell r="AL78">
            <v>0</v>
          </cell>
          <cell r="AM78" t="str">
            <v>נבדק ואושר</v>
          </cell>
          <cell r="AN78" t="str">
            <v>נבדק ואושר</v>
          </cell>
          <cell r="AO78">
            <v>0</v>
          </cell>
          <cell r="AP78">
            <v>0</v>
          </cell>
          <cell r="AQ78">
            <v>0</v>
          </cell>
          <cell r="AR78">
            <v>0</v>
          </cell>
          <cell r="AS78">
            <v>0</v>
          </cell>
          <cell r="AT78">
            <v>0</v>
          </cell>
          <cell r="AU78">
            <v>0</v>
          </cell>
          <cell r="AV78" t="str">
            <v>כן</v>
          </cell>
          <cell r="AY78" t="str">
            <v>תקין מנהלית</v>
          </cell>
          <cell r="BD78" t="e">
            <v>#REF!</v>
          </cell>
          <cell r="BH78" t="str">
            <v>תקין</v>
          </cell>
          <cell r="BI78" t="b">
            <v>0</v>
          </cell>
        </row>
        <row r="79">
          <cell r="A79">
            <v>1001900405</v>
          </cell>
          <cell r="B79">
            <v>40002864</v>
          </cell>
          <cell r="C79">
            <v>580274173</v>
          </cell>
          <cell r="D79" t="str">
            <v>מכבי חיפה כרמל )ע"ר(</v>
          </cell>
          <cell r="E79" t="str">
            <v>SR</v>
          </cell>
          <cell r="F79" t="str">
            <v>עמותה רשומה</v>
          </cell>
          <cell r="G79">
            <v>1</v>
          </cell>
          <cell r="H79" t="str">
            <v>טיוט</v>
          </cell>
          <cell r="I79">
            <v>45718</v>
          </cell>
          <cell r="J79">
            <v>521023</v>
          </cell>
          <cell r="K79" t="str">
            <v>שוטף</v>
          </cell>
          <cell r="L79">
            <v>0</v>
          </cell>
          <cell r="M79">
            <v>0</v>
          </cell>
          <cell r="N79">
            <v>0</v>
          </cell>
          <cell r="O79" t="str">
            <v>נבדק ואושר</v>
          </cell>
          <cell r="P79" t="str">
            <v>מבוסס על נתוני הטופס</v>
          </cell>
          <cell r="Q79" t="str">
            <v>נבדק ואושר</v>
          </cell>
          <cell r="R79" t="str">
            <v>נבדק ואושר</v>
          </cell>
          <cell r="S79" t="str">
            <v>נבדק ואושר</v>
          </cell>
          <cell r="T79" t="str">
            <v>נבדק ואושר</v>
          </cell>
          <cell r="U79" t="str">
            <v>נבדק ואושר</v>
          </cell>
          <cell r="V79" t="str">
            <v>נבדק ואושר</v>
          </cell>
          <cell r="W79" t="str">
            <v>נבדק ואושר</v>
          </cell>
          <cell r="X79" t="str">
            <v>אושר ללא מסמך</v>
          </cell>
          <cell r="Y79" t="str">
            <v>מבוסס על נתוני הטופס</v>
          </cell>
          <cell r="Z79" t="str">
            <v>נבדק ואושר</v>
          </cell>
          <cell r="AA79" t="str">
            <v>נבדק ואושר</v>
          </cell>
          <cell r="AB79" t="str">
            <v>נבדק ואושר</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t="str">
            <v>כן</v>
          </cell>
          <cell r="AY79" t="str">
            <v>תקין מנהלית</v>
          </cell>
          <cell r="BD79" t="e">
            <v>#REF!</v>
          </cell>
          <cell r="BG79" t="str">
            <v>תקין</v>
          </cell>
          <cell r="BH79" t="str">
            <v>תקין</v>
          </cell>
          <cell r="BI79" t="b">
            <v>1</v>
          </cell>
          <cell r="BJ79">
            <v>1255907</v>
          </cell>
          <cell r="BK79" t="str">
            <v>ד'</v>
          </cell>
          <cell r="BL79">
            <v>72</v>
          </cell>
          <cell r="BM79">
            <v>6875662.6087615285</v>
          </cell>
          <cell r="BN79" t="str">
            <v>לא</v>
          </cell>
          <cell r="BO79">
            <v>45532</v>
          </cell>
          <cell r="BP79" t="str">
            <v>לא</v>
          </cell>
          <cell r="BQ79">
            <v>0</v>
          </cell>
        </row>
        <row r="80">
          <cell r="A80">
            <v>1001900408</v>
          </cell>
          <cell r="B80">
            <v>41638913</v>
          </cell>
          <cell r="C80">
            <v>580464964</v>
          </cell>
          <cell r="D80" t="str">
            <v>הפועל חדרה שולם שוורץ (ע"ר)</v>
          </cell>
          <cell r="E80" t="str">
            <v>SR</v>
          </cell>
          <cell r="F80" t="str">
            <v>עמותה רשומה</v>
          </cell>
          <cell r="G80">
            <v>1</v>
          </cell>
          <cell r="H80" t="str">
            <v>טיוט</v>
          </cell>
          <cell r="I80">
            <v>45721</v>
          </cell>
          <cell r="J80">
            <v>521023</v>
          </cell>
          <cell r="K80" t="str">
            <v>שוטף</v>
          </cell>
          <cell r="L80">
            <v>0</v>
          </cell>
          <cell r="M80">
            <v>0</v>
          </cell>
          <cell r="N80">
            <v>0</v>
          </cell>
          <cell r="O80" t="str">
            <v>נבדק ואושר</v>
          </cell>
          <cell r="P80" t="str">
            <v>מבוסס על נתוני הטופס</v>
          </cell>
          <cell r="Q80" t="str">
            <v>נבדק ואושר</v>
          </cell>
          <cell r="R80" t="str">
            <v>נבדק ואושר</v>
          </cell>
          <cell r="S80" t="str">
            <v>נבדק ואושר</v>
          </cell>
          <cell r="T80" t="str">
            <v>נבדק ואושר</v>
          </cell>
          <cell r="U80" t="str">
            <v>נבדק ואושר</v>
          </cell>
          <cell r="V80" t="str">
            <v>נבדק ואושר</v>
          </cell>
          <cell r="W80" t="str">
            <v>נבדק ואושר</v>
          </cell>
          <cell r="X80" t="str">
            <v>אושר ללא מסמך</v>
          </cell>
          <cell r="Y80" t="str">
            <v>מבוסס על נתוני הטופס</v>
          </cell>
          <cell r="Z80" t="str">
            <v>נבדק ואושר</v>
          </cell>
          <cell r="AA80" t="str">
            <v>נבדק ואושר</v>
          </cell>
          <cell r="AB80" t="str">
            <v>נבדק ואושר</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t="str">
            <v>כן</v>
          </cell>
          <cell r="AY80" t="str">
            <v>תקין מנהלית</v>
          </cell>
          <cell r="BD80" t="e">
            <v>#REF!</v>
          </cell>
          <cell r="BG80" t="str">
            <v>תקין</v>
          </cell>
          <cell r="BH80" t="str">
            <v>תקין</v>
          </cell>
          <cell r="BI80" t="b">
            <v>1</v>
          </cell>
          <cell r="BJ80">
            <v>226060</v>
          </cell>
          <cell r="BK80" t="str">
            <v>ד'</v>
          </cell>
          <cell r="BL80">
            <v>15</v>
          </cell>
          <cell r="BM80">
            <v>4677664.0223981366</v>
          </cell>
          <cell r="BN80" t="str">
            <v>לא</v>
          </cell>
          <cell r="BO80">
            <v>45678</v>
          </cell>
          <cell r="BP80" t="str">
            <v>לא</v>
          </cell>
          <cell r="BQ80">
            <v>0</v>
          </cell>
        </row>
        <row r="81">
          <cell r="A81">
            <v>1001900462</v>
          </cell>
          <cell r="B81">
            <v>42402101</v>
          </cell>
          <cell r="C81">
            <v>580576866</v>
          </cell>
          <cell r="D81" t="str">
            <v>מועדון כדורגל בנות נתניה )ע"ר(</v>
          </cell>
          <cell r="E81" t="str">
            <v>SR</v>
          </cell>
          <cell r="F81" t="str">
            <v>עמותה רשומה</v>
          </cell>
          <cell r="G81">
            <v>1</v>
          </cell>
          <cell r="H81" t="str">
            <v>טיוט</v>
          </cell>
          <cell r="I81">
            <v>45718</v>
          </cell>
          <cell r="J81">
            <v>521023</v>
          </cell>
          <cell r="K81" t="str">
            <v>שוטף</v>
          </cell>
          <cell r="L81">
            <v>0</v>
          </cell>
          <cell r="M81">
            <v>0</v>
          </cell>
          <cell r="N81">
            <v>0</v>
          </cell>
          <cell r="O81" t="str">
            <v>נבדק ואושר</v>
          </cell>
          <cell r="P81" t="str">
            <v>מבוסס על נתוני הטופס</v>
          </cell>
          <cell r="Q81" t="str">
            <v>נבדק ואושר</v>
          </cell>
          <cell r="R81" t="str">
            <v>נבדק ואושר</v>
          </cell>
          <cell r="S81" t="str">
            <v>נבדק ואושר</v>
          </cell>
          <cell r="T81" t="str">
            <v>נבדק ואושר</v>
          </cell>
          <cell r="U81" t="str">
            <v>נבדק ואושר</v>
          </cell>
          <cell r="V81" t="str">
            <v>נבדק ואושר</v>
          </cell>
          <cell r="W81" t="str">
            <v>נבדק ואושר</v>
          </cell>
          <cell r="X81" t="str">
            <v>אושר ללא מסמך</v>
          </cell>
          <cell r="Y81" t="str">
            <v>מבוסס על נתוני הטופס</v>
          </cell>
          <cell r="Z81" t="str">
            <v>נבדק ואושר</v>
          </cell>
          <cell r="AA81" t="str">
            <v>נבדק ואושר</v>
          </cell>
          <cell r="AB81" t="str">
            <v>נבדק ואושר</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t="str">
            <v>כן</v>
          </cell>
          <cell r="AY81" t="str">
            <v>תקין מנהלית</v>
          </cell>
          <cell r="BD81" t="e">
            <v>#REF!</v>
          </cell>
          <cell r="BG81" t="str">
            <v>תקין</v>
          </cell>
          <cell r="BH81" t="str">
            <v>תקין</v>
          </cell>
          <cell r="BI81" t="b">
            <v>1</v>
          </cell>
          <cell r="BJ81">
            <v>272979</v>
          </cell>
          <cell r="BK81" t="str">
            <v>ד'</v>
          </cell>
          <cell r="BL81">
            <v>4</v>
          </cell>
          <cell r="BM81">
            <v>2576293.018900576</v>
          </cell>
          <cell r="BN81" t="str">
            <v>לא</v>
          </cell>
          <cell r="BO81">
            <v>45228</v>
          </cell>
          <cell r="BP81" t="str">
            <v>לא</v>
          </cell>
          <cell r="BQ81">
            <v>0</v>
          </cell>
        </row>
        <row r="82">
          <cell r="A82">
            <v>1001900463</v>
          </cell>
          <cell r="B82">
            <v>40002875</v>
          </cell>
          <cell r="C82">
            <v>580334738</v>
          </cell>
          <cell r="D82" t="str">
            <v>מועדון לענפי ספורט מכבי תל אביב (ע"</v>
          </cell>
          <cell r="E82" t="str">
            <v>SR</v>
          </cell>
          <cell r="F82" t="str">
            <v>עמותה רשומה</v>
          </cell>
          <cell r="G82">
            <v>1</v>
          </cell>
          <cell r="H82" t="str">
            <v>טיוט</v>
          </cell>
          <cell r="I82">
            <v>45718</v>
          </cell>
          <cell r="J82">
            <v>521023</v>
          </cell>
          <cell r="K82" t="str">
            <v>שוטף</v>
          </cell>
          <cell r="L82">
            <v>0</v>
          </cell>
          <cell r="M82">
            <v>0</v>
          </cell>
          <cell r="N82">
            <v>0</v>
          </cell>
          <cell r="O82" t="str">
            <v>נבדק ואושר</v>
          </cell>
          <cell r="P82" t="str">
            <v>מבוסס על נתוני הטופס</v>
          </cell>
          <cell r="Q82" t="str">
            <v>נבדק ואושר</v>
          </cell>
          <cell r="R82" t="str">
            <v>נבדק ואושר</v>
          </cell>
          <cell r="S82" t="str">
            <v>נבדק ואושר</v>
          </cell>
          <cell r="T82" t="str">
            <v>נבדק ואושר</v>
          </cell>
          <cell r="U82" t="str">
            <v>נבדק ואושר</v>
          </cell>
          <cell r="V82" t="str">
            <v>נבדק ואושר</v>
          </cell>
          <cell r="W82" t="str">
            <v>נבדק ואושר</v>
          </cell>
          <cell r="X82" t="str">
            <v>אושר ללא מסמך</v>
          </cell>
          <cell r="Y82" t="str">
            <v>מבוסס על נתוני הטופס</v>
          </cell>
          <cell r="Z82" t="str">
            <v>נבדק ואושר</v>
          </cell>
          <cell r="AA82" t="str">
            <v>נבדק ואושר</v>
          </cell>
          <cell r="AB82" t="str">
            <v>נבדק ואושר</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t="str">
            <v>כן</v>
          </cell>
          <cell r="AY82" t="str">
            <v>תקין מנהלית</v>
          </cell>
          <cell r="BD82" t="e">
            <v>#REF!</v>
          </cell>
          <cell r="BG82" t="str">
            <v>תקין</v>
          </cell>
          <cell r="BH82" t="str">
            <v>תקין</v>
          </cell>
          <cell r="BI82" t="b">
            <v>1</v>
          </cell>
          <cell r="BJ82">
            <v>1421865</v>
          </cell>
          <cell r="BK82" t="str">
            <v>ד'</v>
          </cell>
          <cell r="BL82">
            <v>62</v>
          </cell>
          <cell r="BM82">
            <v>23238817.664519303</v>
          </cell>
          <cell r="BN82" t="str">
            <v>לא</v>
          </cell>
          <cell r="BO82">
            <v>45211</v>
          </cell>
          <cell r="BP82" t="str">
            <v>לא</v>
          </cell>
          <cell r="BQ82">
            <v>0</v>
          </cell>
        </row>
        <row r="83">
          <cell r="A83">
            <v>1001900464</v>
          </cell>
          <cell r="B83">
            <v>40002875</v>
          </cell>
          <cell r="C83">
            <v>580334738</v>
          </cell>
          <cell r="D83" t="str">
            <v>מועדון לענפי ספורט מכבי תל אביב (ע"</v>
          </cell>
          <cell r="E83" t="str">
            <v>SR</v>
          </cell>
          <cell r="F83" t="str">
            <v>עמותה רשומה</v>
          </cell>
          <cell r="G83">
            <v>1</v>
          </cell>
          <cell r="H83" t="str">
            <v>טיוט</v>
          </cell>
          <cell r="I83">
            <v>45718</v>
          </cell>
          <cell r="J83">
            <v>521025</v>
          </cell>
          <cell r="K83" t="str">
            <v>גביע אירופה</v>
          </cell>
          <cell r="L83">
            <v>0</v>
          </cell>
          <cell r="M83">
            <v>0</v>
          </cell>
          <cell r="N83">
            <v>0</v>
          </cell>
          <cell r="O83" t="str">
            <v>חדש - טרם קושר</v>
          </cell>
          <cell r="P83" t="str">
            <v>מבוסס על נתוני הטופס</v>
          </cell>
          <cell r="Q83" t="str">
            <v>נבדק ואושר</v>
          </cell>
          <cell r="R83" t="str">
            <v>נבדק ואושר</v>
          </cell>
          <cell r="S83" t="str">
            <v>נבדק ואושר</v>
          </cell>
          <cell r="T83" t="str">
            <v>נבדק ואושר</v>
          </cell>
          <cell r="U83" t="str">
            <v>נבדק ואושר</v>
          </cell>
          <cell r="V83" t="str">
            <v>נבדק ואושר</v>
          </cell>
          <cell r="W83" t="str">
            <v>קושר - טרם נבדק</v>
          </cell>
          <cell r="X83" t="str">
            <v>אושר ללא מסמך</v>
          </cell>
          <cell r="Y83" t="str">
            <v>מבוסס על נתוני הטופס</v>
          </cell>
          <cell r="Z83" t="str">
            <v>נבדק ואושר</v>
          </cell>
          <cell r="AA83" t="str">
            <v>נבדק ואושר</v>
          </cell>
          <cell r="AB83" t="str">
            <v>נבדק ואושר</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t="str">
            <v>כן</v>
          </cell>
          <cell r="AY83" t="str">
            <v>תקין מנהלית</v>
          </cell>
          <cell r="BD83" t="e">
            <v>#REF!</v>
          </cell>
          <cell r="BH83" t="str">
            <v>תקין</v>
          </cell>
          <cell r="BI83" t="b">
            <v>0</v>
          </cell>
        </row>
        <row r="84">
          <cell r="A84">
            <v>1001900465</v>
          </cell>
          <cell r="B84">
            <v>40002875</v>
          </cell>
          <cell r="C84">
            <v>580334738</v>
          </cell>
          <cell r="D84" t="str">
            <v>מועדון לענפי ספורט מכבי תל אביב (ע"</v>
          </cell>
          <cell r="E84" t="str">
            <v>SR</v>
          </cell>
          <cell r="F84" t="str">
            <v>עמותה רשומה</v>
          </cell>
          <cell r="G84">
            <v>3</v>
          </cell>
          <cell r="H84" t="str">
            <v>טיוט</v>
          </cell>
          <cell r="I84">
            <v>45718</v>
          </cell>
          <cell r="J84">
            <v>521024</v>
          </cell>
          <cell r="K84" t="str">
            <v>מאמנים</v>
          </cell>
          <cell r="L84" t="str">
            <v>נבדק ואושר</v>
          </cell>
          <cell r="M84" t="str">
            <v>חדש - טרם קושר</v>
          </cell>
          <cell r="N84" t="str">
            <v>קושר - טרם נבדק</v>
          </cell>
          <cell r="O84" t="str">
            <v>נבדק ואושר</v>
          </cell>
          <cell r="P84" t="str">
            <v>מבוסס על נתוני הטופס</v>
          </cell>
          <cell r="Q84" t="str">
            <v>נבדק ואושר</v>
          </cell>
          <cell r="R84" t="str">
            <v>נבדק ואושר</v>
          </cell>
          <cell r="S84" t="str">
            <v>נבדק ואושר</v>
          </cell>
          <cell r="T84" t="str">
            <v>נבדק ואושר</v>
          </cell>
          <cell r="U84" t="str">
            <v>נבדק ואושר</v>
          </cell>
          <cell r="V84" t="str">
            <v>נבדק ואושר</v>
          </cell>
          <cell r="W84" t="str">
            <v>נבדק ואושר</v>
          </cell>
          <cell r="X84" t="str">
            <v>אושר ללא מסמך</v>
          </cell>
          <cell r="Y84" t="str">
            <v>מבוסס על נתוני הטופס</v>
          </cell>
          <cell r="Z84" t="str">
            <v>נבדק ואושר</v>
          </cell>
          <cell r="AA84" t="str">
            <v>נבדק ואושר</v>
          </cell>
          <cell r="AB84" t="str">
            <v>נבדק ואושר</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t="str">
            <v>כן</v>
          </cell>
          <cell r="AY84" t="str">
            <v>תקין מנהלית</v>
          </cell>
          <cell r="BD84" t="e">
            <v>#REF!</v>
          </cell>
          <cell r="BH84" t="str">
            <v>תקין</v>
          </cell>
          <cell r="BI84" t="b">
            <v>0</v>
          </cell>
        </row>
        <row r="85">
          <cell r="A85">
            <v>1001900466</v>
          </cell>
          <cell r="B85">
            <v>42402526</v>
          </cell>
          <cell r="C85">
            <v>580235869</v>
          </cell>
          <cell r="D85" t="str">
            <v>מועדון טריאתלון איילות - תל אביב -</v>
          </cell>
          <cell r="E85" t="str">
            <v>SR</v>
          </cell>
          <cell r="F85" t="str">
            <v>עמותה רשומה</v>
          </cell>
          <cell r="G85">
            <v>1</v>
          </cell>
          <cell r="H85" t="str">
            <v>טיוט</v>
          </cell>
          <cell r="I85">
            <v>45764</v>
          </cell>
          <cell r="J85">
            <v>521023</v>
          </cell>
          <cell r="K85" t="str">
            <v>שוטף</v>
          </cell>
          <cell r="L85">
            <v>0</v>
          </cell>
          <cell r="M85">
            <v>0</v>
          </cell>
          <cell r="N85">
            <v>0</v>
          </cell>
          <cell r="O85" t="str">
            <v>נבדק ואושר</v>
          </cell>
          <cell r="P85" t="str">
            <v>מבוסס על נתוני הטופס</v>
          </cell>
          <cell r="Q85" t="str">
            <v>נבדק ואושר</v>
          </cell>
          <cell r="R85" t="str">
            <v>נבדק ואושר</v>
          </cell>
          <cell r="S85" t="str">
            <v>נבדק ואושר</v>
          </cell>
          <cell r="T85" t="str">
            <v>נבדק ואושר</v>
          </cell>
          <cell r="U85" t="str">
            <v>נבדק ואושר</v>
          </cell>
          <cell r="V85" t="str">
            <v>נבדק ואושר</v>
          </cell>
          <cell r="W85" t="str">
            <v>נבדק ואושר</v>
          </cell>
          <cell r="X85" t="str">
            <v>אושר ללא מסמך</v>
          </cell>
          <cell r="Y85" t="str">
            <v>מבוסס על נתוני הטופס</v>
          </cell>
          <cell r="Z85" t="str">
            <v>נבדק ואושר</v>
          </cell>
          <cell r="AA85" t="str">
            <v>נבדק ואושר</v>
          </cell>
          <cell r="AB85" t="str">
            <v>נבדק ואושר</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t="str">
            <v>כן</v>
          </cell>
          <cell r="AY85" t="str">
            <v>תקין מנהלית</v>
          </cell>
          <cell r="BD85" t="e">
            <v>#REF!</v>
          </cell>
          <cell r="BG85" t="str">
            <v>תקין</v>
          </cell>
          <cell r="BH85" t="str">
            <v>תקין</v>
          </cell>
          <cell r="BI85" t="b">
            <v>1</v>
          </cell>
          <cell r="BJ85">
            <v>213390</v>
          </cell>
          <cell r="BK85" t="str">
            <v>ד'</v>
          </cell>
          <cell r="BL85">
            <v>10</v>
          </cell>
          <cell r="BM85">
            <v>2726019.7042068616</v>
          </cell>
          <cell r="BN85" t="str">
            <v>לא</v>
          </cell>
          <cell r="BO85">
            <v>45676</v>
          </cell>
          <cell r="BP85" t="str">
            <v>לא</v>
          </cell>
          <cell r="BQ85">
            <v>0</v>
          </cell>
        </row>
        <row r="86">
          <cell r="A86">
            <v>1001900467</v>
          </cell>
          <cell r="B86">
            <v>42316742</v>
          </cell>
          <cell r="C86">
            <v>580055937</v>
          </cell>
          <cell r="D86" t="str">
            <v>מועדון ישראלי לרצים "איילות" (ע"ר)</v>
          </cell>
          <cell r="E86" t="str">
            <v>SR</v>
          </cell>
          <cell r="F86" t="str">
            <v>עמותה רשומה</v>
          </cell>
          <cell r="G86">
            <v>1</v>
          </cell>
          <cell r="H86" t="str">
            <v>טיוט</v>
          </cell>
          <cell r="I86">
            <v>45761</v>
          </cell>
          <cell r="J86">
            <v>521023</v>
          </cell>
          <cell r="K86" t="str">
            <v>שוטף</v>
          </cell>
          <cell r="L86">
            <v>0</v>
          </cell>
          <cell r="M86">
            <v>0</v>
          </cell>
          <cell r="N86">
            <v>0</v>
          </cell>
          <cell r="O86" t="str">
            <v>נבדק ואושר</v>
          </cell>
          <cell r="P86" t="str">
            <v>מבוסס על נתוני הטופס</v>
          </cell>
          <cell r="Q86" t="str">
            <v>נבדק ואושר</v>
          </cell>
          <cell r="R86" t="str">
            <v>נבדק ואושר</v>
          </cell>
          <cell r="S86" t="str">
            <v>נבדק ואושר</v>
          </cell>
          <cell r="T86" t="str">
            <v>נבדק ואושר</v>
          </cell>
          <cell r="U86" t="str">
            <v>נבדק ואושר</v>
          </cell>
          <cell r="V86" t="str">
            <v>נבדק ואושר</v>
          </cell>
          <cell r="W86" t="str">
            <v>נבדק ואושר</v>
          </cell>
          <cell r="X86" t="str">
            <v>אושר ללא מסמך</v>
          </cell>
          <cell r="Y86" t="str">
            <v>מבוסס על נתוני הטופס</v>
          </cell>
          <cell r="Z86" t="str">
            <v>נבדק ואושר</v>
          </cell>
          <cell r="AA86" t="str">
            <v>נבדק ואושר</v>
          </cell>
          <cell r="AB86" t="str">
            <v>נבדק ואושר</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t="str">
            <v>כן</v>
          </cell>
          <cell r="AY86" t="str">
            <v>תקין מנהלית</v>
          </cell>
          <cell r="BD86" t="e">
            <v>#REF!</v>
          </cell>
          <cell r="BG86" t="str">
            <v>תקין</v>
          </cell>
          <cell r="BH86" t="str">
            <v>תקין</v>
          </cell>
          <cell r="BI86" t="b">
            <v>1</v>
          </cell>
          <cell r="BJ86">
            <v>246603</v>
          </cell>
          <cell r="BK86" t="str">
            <v>ד'</v>
          </cell>
          <cell r="BL86">
            <v>4</v>
          </cell>
          <cell r="BM86">
            <v>3122198.995804437</v>
          </cell>
          <cell r="BN86" t="str">
            <v>לא</v>
          </cell>
          <cell r="BO86">
            <v>45684</v>
          </cell>
          <cell r="BP86" t="str">
            <v>לא</v>
          </cell>
          <cell r="BQ86">
            <v>0</v>
          </cell>
        </row>
        <row r="87">
          <cell r="A87">
            <v>1001900469</v>
          </cell>
          <cell r="B87">
            <v>41864600</v>
          </cell>
          <cell r="C87">
            <v>580498012</v>
          </cell>
          <cell r="D87" t="str">
            <v>אל-נאדי אל-אורתודוקסי - עמותת ספורט</v>
          </cell>
          <cell r="E87" t="str">
            <v>SR</v>
          </cell>
          <cell r="F87" t="str">
            <v>עמותה רשומה</v>
          </cell>
          <cell r="G87">
            <v>1</v>
          </cell>
          <cell r="H87" t="str">
            <v>טיוט</v>
          </cell>
          <cell r="I87">
            <v>45719</v>
          </cell>
          <cell r="J87">
            <v>521023</v>
          </cell>
          <cell r="K87" t="str">
            <v>שוטף</v>
          </cell>
          <cell r="L87">
            <v>0</v>
          </cell>
          <cell r="M87">
            <v>0</v>
          </cell>
          <cell r="N87">
            <v>0</v>
          </cell>
          <cell r="O87" t="str">
            <v>נבדק ואושר</v>
          </cell>
          <cell r="P87" t="str">
            <v>מבוסס על נתוני הטופס</v>
          </cell>
          <cell r="Q87" t="str">
            <v>נבדק ואושר</v>
          </cell>
          <cell r="R87" t="str">
            <v>נבדק ואושר</v>
          </cell>
          <cell r="S87" t="str">
            <v>נבדק ואושר</v>
          </cell>
          <cell r="T87" t="str">
            <v>נבדק ואושר</v>
          </cell>
          <cell r="U87" t="str">
            <v>נבדק ואושר</v>
          </cell>
          <cell r="V87" t="str">
            <v>נבדק ואושר</v>
          </cell>
          <cell r="W87" t="str">
            <v>נבדק ואושר</v>
          </cell>
          <cell r="X87" t="str">
            <v>אושר ללא מסמך</v>
          </cell>
          <cell r="Y87" t="str">
            <v>מבוסס על נתוני הטופס</v>
          </cell>
          <cell r="Z87" t="str">
            <v>נבדק ואושר</v>
          </cell>
          <cell r="AA87" t="str">
            <v>נבדק ואושר</v>
          </cell>
          <cell r="AB87" t="str">
            <v>נבדק ואושר</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t="str">
            <v>כן</v>
          </cell>
          <cell r="AY87" t="str">
            <v>תקין מנהלית</v>
          </cell>
          <cell r="BD87" t="e">
            <v>#REF!</v>
          </cell>
          <cell r="BG87" t="str">
            <v>תקין</v>
          </cell>
          <cell r="BH87" t="str">
            <v>תקין</v>
          </cell>
          <cell r="BI87" t="b">
            <v>1</v>
          </cell>
          <cell r="BJ87">
            <v>196471</v>
          </cell>
          <cell r="BK87" t="str">
            <v>ד'</v>
          </cell>
          <cell r="BL87">
            <v>12</v>
          </cell>
          <cell r="BM87">
            <v>10765788.94273001</v>
          </cell>
          <cell r="BN87" t="str">
            <v>לא</v>
          </cell>
          <cell r="BO87">
            <v>45180</v>
          </cell>
          <cell r="BP87" t="str">
            <v>לא</v>
          </cell>
          <cell r="BQ87">
            <v>0</v>
          </cell>
        </row>
        <row r="88">
          <cell r="A88">
            <v>1001900470</v>
          </cell>
          <cell r="B88">
            <v>42087895</v>
          </cell>
          <cell r="C88">
            <v>580596021</v>
          </cell>
          <cell r="D88" t="str">
            <v>עמותת ספורט בגין חולון (ע"ר)</v>
          </cell>
          <cell r="E88" t="str">
            <v>SR</v>
          </cell>
          <cell r="F88" t="str">
            <v>עמותה רשומה</v>
          </cell>
          <cell r="G88">
            <v>1</v>
          </cell>
          <cell r="H88" t="str">
            <v>טיוט</v>
          </cell>
          <cell r="I88">
            <v>45718</v>
          </cell>
          <cell r="J88">
            <v>521024</v>
          </cell>
          <cell r="K88" t="str">
            <v>מאמנים</v>
          </cell>
          <cell r="L88" t="str">
            <v>נבדק ואושר</v>
          </cell>
          <cell r="M88" t="str">
            <v>קושר - טרם נבדק</v>
          </cell>
          <cell r="N88" t="str">
            <v>קושר - טרם נבדק</v>
          </cell>
          <cell r="O88" t="str">
            <v>נבדק ואושר</v>
          </cell>
          <cell r="P88" t="str">
            <v>מבוסס על נתוני הטופס</v>
          </cell>
          <cell r="Q88" t="str">
            <v>נבדק ואושר</v>
          </cell>
          <cell r="R88" t="str">
            <v>נבדק ואושר</v>
          </cell>
          <cell r="S88" t="str">
            <v>נבדק ואושר</v>
          </cell>
          <cell r="T88" t="str">
            <v>נבדק ואושר</v>
          </cell>
          <cell r="U88" t="str">
            <v>נבדק ואושר</v>
          </cell>
          <cell r="V88" t="str">
            <v>נבדק ואושר</v>
          </cell>
          <cell r="W88" t="str">
            <v>נבדק ואושר</v>
          </cell>
          <cell r="X88" t="str">
            <v>אושר ללא מסמך</v>
          </cell>
          <cell r="Y88" t="str">
            <v>מבוסס על נתוני הטופס</v>
          </cell>
          <cell r="Z88" t="str">
            <v>נבדק ואושר</v>
          </cell>
          <cell r="AA88" t="str">
            <v>נבדק ואושר</v>
          </cell>
          <cell r="AB88" t="str">
            <v>נבדק ואושר</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t="str">
            <v>כן</v>
          </cell>
          <cell r="AY88" t="str">
            <v>תקין מנהלית</v>
          </cell>
          <cell r="BD88" t="e">
            <v>#REF!</v>
          </cell>
          <cell r="BH88" t="str">
            <v>תקין</v>
          </cell>
          <cell r="BI88" t="b">
            <v>0</v>
          </cell>
        </row>
        <row r="89">
          <cell r="A89">
            <v>1001900471</v>
          </cell>
          <cell r="B89">
            <v>42402002</v>
          </cell>
          <cell r="C89">
            <v>580299493</v>
          </cell>
          <cell r="D89" t="str">
            <v>מיטב קידום תרבות הספורט קרית יובל -</v>
          </cell>
          <cell r="E89" t="str">
            <v>SR</v>
          </cell>
          <cell r="F89" t="str">
            <v>עמותה רשומה</v>
          </cell>
          <cell r="G89">
            <v>1</v>
          </cell>
          <cell r="H89" t="str">
            <v>טיוט</v>
          </cell>
          <cell r="I89">
            <v>45729</v>
          </cell>
          <cell r="J89">
            <v>521023</v>
          </cell>
          <cell r="K89" t="str">
            <v>שוטף</v>
          </cell>
          <cell r="L89">
            <v>0</v>
          </cell>
          <cell r="M89">
            <v>0</v>
          </cell>
          <cell r="N89">
            <v>0</v>
          </cell>
          <cell r="O89" t="str">
            <v>נבדק ואושר</v>
          </cell>
          <cell r="P89" t="str">
            <v>מבוסס על נתוני הטופס</v>
          </cell>
          <cell r="Q89" t="str">
            <v>נבדק ואושר</v>
          </cell>
          <cell r="R89" t="str">
            <v>נבדק ואושר</v>
          </cell>
          <cell r="S89" t="str">
            <v>נבדק ואושר</v>
          </cell>
          <cell r="T89" t="str">
            <v>נבדק ואושר</v>
          </cell>
          <cell r="U89" t="str">
            <v>נבדק ואושר</v>
          </cell>
          <cell r="V89" t="str">
            <v>נבדק ואושר</v>
          </cell>
          <cell r="W89" t="str">
            <v>נבדק ואושר</v>
          </cell>
          <cell r="X89" t="str">
            <v>אושר ללא מסמך</v>
          </cell>
          <cell r="Y89" t="str">
            <v>מבוסס על נתוני הטופס</v>
          </cell>
          <cell r="Z89" t="str">
            <v>נבדק ואושר</v>
          </cell>
          <cell r="AA89" t="str">
            <v>נבדק ואושר</v>
          </cell>
          <cell r="AB89" t="str">
            <v>נבדק ואושר</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t="str">
            <v>כן</v>
          </cell>
          <cell r="AY89" t="str">
            <v>תקין מנהלית</v>
          </cell>
          <cell r="BD89" t="e">
            <v>#REF!</v>
          </cell>
          <cell r="BG89" t="str">
            <v>תקין</v>
          </cell>
          <cell r="BH89" t="str">
            <v>תקין</v>
          </cell>
          <cell r="BI89" t="b">
            <v>1</v>
          </cell>
          <cell r="BJ89">
            <v>335691</v>
          </cell>
          <cell r="BK89" t="str">
            <v>ד'</v>
          </cell>
          <cell r="BL89">
            <v>1</v>
          </cell>
          <cell r="BM89">
            <v>14483226.934835188</v>
          </cell>
          <cell r="BN89" t="str">
            <v>לא</v>
          </cell>
          <cell r="BO89">
            <v>45155</v>
          </cell>
          <cell r="BP89" t="str">
            <v>לא</v>
          </cell>
          <cell r="BQ89">
            <v>0</v>
          </cell>
        </row>
        <row r="90">
          <cell r="A90">
            <v>1001900472</v>
          </cell>
          <cell r="B90">
            <v>42402002</v>
          </cell>
          <cell r="C90">
            <v>580299493</v>
          </cell>
          <cell r="D90" t="str">
            <v>מיטב קידום תרבות הספורט קרית יובל -</v>
          </cell>
          <cell r="E90" t="str">
            <v>SR</v>
          </cell>
          <cell r="F90" t="str">
            <v>עמותה רשומה</v>
          </cell>
          <cell r="G90">
            <v>1</v>
          </cell>
          <cell r="H90" t="str">
            <v>טיוט</v>
          </cell>
          <cell r="I90">
            <v>45747</v>
          </cell>
          <cell r="J90">
            <v>521024</v>
          </cell>
          <cell r="K90" t="str">
            <v>מאמנים</v>
          </cell>
          <cell r="L90" t="str">
            <v>נבדק ואושר</v>
          </cell>
          <cell r="M90" t="str">
            <v>חדש - טרם קושר</v>
          </cell>
          <cell r="N90" t="str">
            <v>קושר - טרם נבדק</v>
          </cell>
          <cell r="O90" t="str">
            <v>נבדק ואושר</v>
          </cell>
          <cell r="P90" t="str">
            <v>מבוסס על נתוני הטופס</v>
          </cell>
          <cell r="Q90" t="str">
            <v>נבדק ואושר</v>
          </cell>
          <cell r="R90" t="str">
            <v>נבדק ואושר</v>
          </cell>
          <cell r="S90" t="str">
            <v>נבדק ואושר</v>
          </cell>
          <cell r="T90" t="str">
            <v>נבדק ואושר</v>
          </cell>
          <cell r="U90" t="str">
            <v>נבדק ואושר</v>
          </cell>
          <cell r="V90" t="str">
            <v>נבדק ואושר</v>
          </cell>
          <cell r="W90" t="str">
            <v>נבדק ואושר</v>
          </cell>
          <cell r="X90" t="str">
            <v>אושר ללא מסמך</v>
          </cell>
          <cell r="Y90" t="str">
            <v>מבוסס על נתוני הטופס</v>
          </cell>
          <cell r="Z90" t="str">
            <v>נבדק ואושר</v>
          </cell>
          <cell r="AA90" t="str">
            <v>נבדק ואושר</v>
          </cell>
          <cell r="AB90" t="str">
            <v>נבדק ואושר</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t="str">
            <v>כן</v>
          </cell>
          <cell r="AY90" t="str">
            <v>תקין מנהלית</v>
          </cell>
          <cell r="BD90" t="e">
            <v>#REF!</v>
          </cell>
          <cell r="BH90" t="str">
            <v>תקין</v>
          </cell>
          <cell r="BI90" t="b">
            <v>0</v>
          </cell>
        </row>
        <row r="91">
          <cell r="A91">
            <v>1001900474</v>
          </cell>
          <cell r="B91">
            <v>40002875</v>
          </cell>
          <cell r="C91">
            <v>580334738</v>
          </cell>
          <cell r="D91" t="str">
            <v>מועדון לענפי ספורט מכבי תל אביב (ע"</v>
          </cell>
          <cell r="E91" t="str">
            <v>SR</v>
          </cell>
          <cell r="F91" t="str">
            <v>עמותה רשומה</v>
          </cell>
          <cell r="G91">
            <v>3</v>
          </cell>
          <cell r="H91" t="str">
            <v>טיוט</v>
          </cell>
          <cell r="I91">
            <v>45718</v>
          </cell>
          <cell r="J91">
            <v>521024</v>
          </cell>
          <cell r="K91" t="str">
            <v>מאמנים</v>
          </cell>
          <cell r="L91" t="str">
            <v>חדש - טרם קושר</v>
          </cell>
          <cell r="M91" t="str">
            <v>חדש - טרם קושר</v>
          </cell>
          <cell r="N91" t="str">
            <v>חדש - טרם קושר</v>
          </cell>
          <cell r="O91" t="str">
            <v>חדש - טרם קושר</v>
          </cell>
          <cell r="P91" t="str">
            <v>מבוסס על נתוני הטופס</v>
          </cell>
          <cell r="Q91" t="str">
            <v>נבדק ואושר</v>
          </cell>
          <cell r="R91" t="str">
            <v>נבדק ואושר</v>
          </cell>
          <cell r="S91" t="str">
            <v>נבדק ואושר</v>
          </cell>
          <cell r="T91" t="str">
            <v>נבדק ואושר</v>
          </cell>
          <cell r="U91" t="str">
            <v>נבדק ואושר</v>
          </cell>
          <cell r="V91" t="str">
            <v>נבדק ואושר</v>
          </cell>
          <cell r="W91" t="str">
            <v>חדש - טרם קושר</v>
          </cell>
          <cell r="X91" t="str">
            <v>אושר ללא מסמך</v>
          </cell>
          <cell r="Y91" t="str">
            <v>מבוסס על נתוני הטופס</v>
          </cell>
          <cell r="Z91" t="str">
            <v>נבדק ואושר</v>
          </cell>
          <cell r="AA91" t="str">
            <v>נבדק ואושר</v>
          </cell>
          <cell r="AB91" t="str">
            <v>נבדק ואושר</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t="str">
            <v>לא</v>
          </cell>
          <cell r="AY91" t="str">
            <v>לא תקין מנהלית</v>
          </cell>
          <cell r="BA91" t="str">
            <v>בזמן סגירת הקול קורא, היו חסרים אחד או יותר ממסמכי הקול קורא</v>
          </cell>
          <cell r="BB91" t="str">
            <v>מסמכי ק"ק</v>
          </cell>
          <cell r="BD91" t="e">
            <v>#REF!</v>
          </cell>
          <cell r="BE91" t="str">
            <v>תקין</v>
          </cell>
          <cell r="BH91" t="str">
            <v>תקין</v>
          </cell>
          <cell r="BI91" t="b">
            <v>0</v>
          </cell>
        </row>
        <row r="92">
          <cell r="A92">
            <v>1001900475</v>
          </cell>
          <cell r="B92">
            <v>42402034</v>
          </cell>
          <cell r="C92">
            <v>580598183</v>
          </cell>
          <cell r="D92" t="str">
            <v>אדם בספורט - ג'ודו בשרון (ע"ר)</v>
          </cell>
          <cell r="E92" t="str">
            <v>SR</v>
          </cell>
          <cell r="F92" t="str">
            <v>עמותה רשומה</v>
          </cell>
          <cell r="G92">
            <v>1</v>
          </cell>
          <cell r="H92" t="str">
            <v>טיוט</v>
          </cell>
          <cell r="I92">
            <v>45746</v>
          </cell>
          <cell r="J92">
            <v>521024</v>
          </cell>
          <cell r="K92" t="str">
            <v>מאמנים</v>
          </cell>
          <cell r="L92" t="str">
            <v>נבדק ואושר</v>
          </cell>
          <cell r="M92" t="str">
            <v>קושר - טרם נבדק</v>
          </cell>
          <cell r="N92" t="str">
            <v>קושר - טרם נבדק</v>
          </cell>
          <cell r="O92" t="str">
            <v>נבדק ואושר</v>
          </cell>
          <cell r="P92" t="str">
            <v>מבוסס על נתוני הטופס</v>
          </cell>
          <cell r="Q92" t="str">
            <v>נבדק ואושר</v>
          </cell>
          <cell r="R92" t="str">
            <v>נבדק ואושר</v>
          </cell>
          <cell r="S92" t="str">
            <v>נבדק ואושר</v>
          </cell>
          <cell r="T92" t="str">
            <v>נבדק ואושר</v>
          </cell>
          <cell r="U92" t="str">
            <v>נבדק ואושר</v>
          </cell>
          <cell r="V92" t="str">
            <v>נבדק ואושר</v>
          </cell>
          <cell r="W92" t="str">
            <v>נבדק ואושר</v>
          </cell>
          <cell r="X92" t="str">
            <v>אושר ללא מסמך</v>
          </cell>
          <cell r="Y92" t="str">
            <v>מבוסס על נתוני הטופס</v>
          </cell>
          <cell r="Z92" t="str">
            <v>קושר - טרם נבדק</v>
          </cell>
          <cell r="AA92" t="str">
            <v>קושר - טרם נבדק</v>
          </cell>
          <cell r="AB92" t="str">
            <v>קושר - טרם נבדק</v>
          </cell>
          <cell r="AC92" t="str">
            <v>חדש - טרם קושר</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t="str">
            <v>לא</v>
          </cell>
          <cell r="AY92" t="str">
            <v>לא תקין מנהלית</v>
          </cell>
          <cell r="AZ92" t="str">
            <v>לאישור</v>
          </cell>
          <cell r="BA92" t="str">
            <v>לא נתמך לראשונה</v>
          </cell>
          <cell r="BC92">
            <v>45805</v>
          </cell>
          <cell r="BD92" t="e">
            <v>#REF!</v>
          </cell>
          <cell r="BE92" t="str">
            <v>אושרה תקינות בוועדה</v>
          </cell>
          <cell r="BF92" t="str">
            <v>אושר בוועדה</v>
          </cell>
          <cell r="BH92" t="str">
            <v>תקין</v>
          </cell>
          <cell r="BI92" t="b">
            <v>0</v>
          </cell>
        </row>
        <row r="93">
          <cell r="A93">
            <v>1001900476</v>
          </cell>
          <cell r="B93">
            <v>42843864</v>
          </cell>
          <cell r="C93">
            <v>520031667</v>
          </cell>
          <cell r="D93" t="str">
            <v>מרכז הספורט של מכבי תל-אביב בע"מ (ח</v>
          </cell>
          <cell r="E93" t="str">
            <v>SR</v>
          </cell>
          <cell r="F93" t="str">
            <v>חל"צ רשומה</v>
          </cell>
          <cell r="G93">
            <v>1</v>
          </cell>
          <cell r="H93" t="str">
            <v>טיוט</v>
          </cell>
          <cell r="I93">
            <v>45718</v>
          </cell>
          <cell r="J93">
            <v>521023</v>
          </cell>
          <cell r="K93" t="str">
            <v>שוטף</v>
          </cell>
          <cell r="L93">
            <v>0</v>
          </cell>
          <cell r="M93">
            <v>0</v>
          </cell>
          <cell r="N93">
            <v>0</v>
          </cell>
          <cell r="O93" t="str">
            <v>נבדק ואושר</v>
          </cell>
          <cell r="P93" t="str">
            <v>מבוסס על נתוני הטופס</v>
          </cell>
          <cell r="Q93" t="str">
            <v>נבדק ואושר</v>
          </cell>
          <cell r="R93" t="str">
            <v>נבדק ואושר</v>
          </cell>
          <cell r="S93" t="str">
            <v>נבדק ואושר</v>
          </cell>
          <cell r="T93" t="str">
            <v>נבדק ואושר</v>
          </cell>
          <cell r="U93" t="str">
            <v>נבדק ואושר</v>
          </cell>
          <cell r="V93" t="str">
            <v>נבדק ואושר</v>
          </cell>
          <cell r="W93" t="str">
            <v>נבדק ואושר</v>
          </cell>
          <cell r="X93" t="str">
            <v>אושר ללא מסמך</v>
          </cell>
          <cell r="Y93" t="str">
            <v>מבוסס על נתוני הטופס</v>
          </cell>
          <cell r="Z93" t="str">
            <v>נבדק ואושר</v>
          </cell>
          <cell r="AA93" t="str">
            <v>נבדק ואושר</v>
          </cell>
          <cell r="AB93" t="str">
            <v>נבדק ואושר</v>
          </cell>
          <cell r="AC93" t="str">
            <v>נבדק ואושר</v>
          </cell>
          <cell r="AD93" t="str">
            <v>נבדק ואושר</v>
          </cell>
          <cell r="AE93" t="str">
            <v>נבדק ואושר</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t="str">
            <v>כן</v>
          </cell>
          <cell r="AY93" t="str">
            <v>תקין מנהלית</v>
          </cell>
          <cell r="BD93" t="e">
            <v>#REF!</v>
          </cell>
          <cell r="BG93" t="str">
            <v>תקין</v>
          </cell>
          <cell r="BH93" t="str">
            <v>תקין</v>
          </cell>
          <cell r="BI93" t="b">
            <v>1</v>
          </cell>
          <cell r="BJ93">
            <v>0</v>
          </cell>
          <cell r="BK93" t="str">
            <v>ה'</v>
          </cell>
          <cell r="BL93">
            <v>1</v>
          </cell>
          <cell r="BM93">
            <v>0</v>
          </cell>
          <cell r="BN93" t="str">
            <v>כן</v>
          </cell>
          <cell r="BO93" t="e">
            <v>#N/A</v>
          </cell>
          <cell r="BP93" t="str">
            <v>לא</v>
          </cell>
          <cell r="BQ93">
            <v>0</v>
          </cell>
        </row>
        <row r="94">
          <cell r="A94">
            <v>1001900477</v>
          </cell>
          <cell r="B94">
            <v>42402590</v>
          </cell>
          <cell r="C94">
            <v>580329290</v>
          </cell>
          <cell r="D94" t="str">
            <v>איילות רוכבי אופניים (ע"ר)</v>
          </cell>
          <cell r="E94" t="str">
            <v>SR</v>
          </cell>
          <cell r="F94" t="str">
            <v>עמותה רשומה</v>
          </cell>
          <cell r="G94">
            <v>1</v>
          </cell>
          <cell r="H94" t="str">
            <v>טיוט</v>
          </cell>
          <cell r="I94">
            <v>45764</v>
          </cell>
          <cell r="J94">
            <v>521023</v>
          </cell>
          <cell r="K94" t="str">
            <v>שוטף</v>
          </cell>
          <cell r="L94">
            <v>0</v>
          </cell>
          <cell r="M94">
            <v>0</v>
          </cell>
          <cell r="N94">
            <v>0</v>
          </cell>
          <cell r="O94" t="str">
            <v>נבדק ואושר</v>
          </cell>
          <cell r="P94" t="str">
            <v>מבוסס על נתוני הטופס</v>
          </cell>
          <cell r="Q94" t="str">
            <v>נבדק ואושר</v>
          </cell>
          <cell r="R94" t="str">
            <v>נבדק ואושר</v>
          </cell>
          <cell r="S94" t="str">
            <v>נבדק ואושר</v>
          </cell>
          <cell r="T94" t="str">
            <v>נבדק ואושר</v>
          </cell>
          <cell r="U94" t="str">
            <v>נבדק ואושר</v>
          </cell>
          <cell r="V94" t="str">
            <v>נבדק ואושר</v>
          </cell>
          <cell r="W94" t="str">
            <v>נבדק ואושר</v>
          </cell>
          <cell r="X94" t="str">
            <v>אושר ללא מסמך</v>
          </cell>
          <cell r="Y94" t="str">
            <v>מבוסס על נתוני הטופס</v>
          </cell>
          <cell r="Z94" t="str">
            <v>נבדק ואושר</v>
          </cell>
          <cell r="AA94" t="str">
            <v>נבדק ואושר</v>
          </cell>
          <cell r="AB94" t="str">
            <v>נבדק ואושר</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t="str">
            <v>כן</v>
          </cell>
          <cell r="AY94" t="str">
            <v>תקין מנהלית</v>
          </cell>
          <cell r="BD94" t="e">
            <v>#REF!</v>
          </cell>
          <cell r="BG94" t="str">
            <v>תקין</v>
          </cell>
          <cell r="BH94" t="str">
            <v>תקין</v>
          </cell>
          <cell r="BI94" t="b">
            <v>1</v>
          </cell>
          <cell r="BJ94">
            <v>75706</v>
          </cell>
          <cell r="BK94" t="str">
            <v>ד'</v>
          </cell>
          <cell r="BL94">
            <v>3</v>
          </cell>
          <cell r="BM94">
            <v>1127131.8505959655</v>
          </cell>
          <cell r="BN94" t="str">
            <v>לא</v>
          </cell>
          <cell r="BO94">
            <v>45684</v>
          </cell>
          <cell r="BP94" t="str">
            <v>לא</v>
          </cell>
          <cell r="BQ94">
            <v>0</v>
          </cell>
        </row>
        <row r="95">
          <cell r="A95">
            <v>1001900479</v>
          </cell>
          <cell r="B95">
            <v>41643522</v>
          </cell>
          <cell r="C95">
            <v>580442085</v>
          </cell>
          <cell r="D95" t="str">
            <v>עמותת מועדון השייט הפועל זבולון עכו</v>
          </cell>
          <cell r="E95" t="str">
            <v>SR</v>
          </cell>
          <cell r="F95" t="str">
            <v>עמותה רשומה</v>
          </cell>
          <cell r="G95">
            <v>1</v>
          </cell>
          <cell r="H95" t="str">
            <v>טיוט</v>
          </cell>
          <cell r="I95">
            <v>45719</v>
          </cell>
          <cell r="J95">
            <v>521023</v>
          </cell>
          <cell r="K95" t="str">
            <v>שוטף</v>
          </cell>
          <cell r="L95">
            <v>0</v>
          </cell>
          <cell r="M95">
            <v>0</v>
          </cell>
          <cell r="N95">
            <v>0</v>
          </cell>
          <cell r="O95" t="str">
            <v>נבדק ואושר</v>
          </cell>
          <cell r="P95" t="str">
            <v>מבוסס על נתוני הטופס</v>
          </cell>
          <cell r="Q95" t="str">
            <v>נבדק ואושר</v>
          </cell>
          <cell r="R95" t="str">
            <v>נבדק ואושר</v>
          </cell>
          <cell r="S95" t="str">
            <v>נבדק ואושר</v>
          </cell>
          <cell r="T95" t="str">
            <v>נבדק ואושר</v>
          </cell>
          <cell r="U95" t="str">
            <v>נבדק ואושר</v>
          </cell>
          <cell r="V95" t="str">
            <v>נבדק ואושר</v>
          </cell>
          <cell r="W95" t="str">
            <v>נבדק ואושר</v>
          </cell>
          <cell r="X95" t="str">
            <v>אושר ללא מסמך</v>
          </cell>
          <cell r="Y95" t="str">
            <v>מבוסס על נתוני הטופס</v>
          </cell>
          <cell r="Z95" t="str">
            <v>נבדק ואושר</v>
          </cell>
          <cell r="AA95" t="str">
            <v>נבדק ואושר</v>
          </cell>
          <cell r="AB95" t="str">
            <v>נבדק ואושר</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t="str">
            <v>כן</v>
          </cell>
          <cell r="AY95" t="str">
            <v>תקין מנהלית</v>
          </cell>
          <cell r="BD95" t="e">
            <v>#REF!</v>
          </cell>
          <cell r="BG95" t="str">
            <v>תקין</v>
          </cell>
          <cell r="BH95" t="str">
            <v>תקין</v>
          </cell>
          <cell r="BI95" t="b">
            <v>1</v>
          </cell>
          <cell r="BJ95">
            <v>174117</v>
          </cell>
          <cell r="BK95" t="str">
            <v>ד'</v>
          </cell>
          <cell r="BL95">
            <v>1</v>
          </cell>
          <cell r="BM95">
            <v>1671070.9041592355</v>
          </cell>
          <cell r="BN95" t="str">
            <v>לא</v>
          </cell>
          <cell r="BO95">
            <v>45221</v>
          </cell>
          <cell r="BP95" t="str">
            <v>לא</v>
          </cell>
          <cell r="BQ95">
            <v>0</v>
          </cell>
        </row>
        <row r="96">
          <cell r="A96">
            <v>1001900490</v>
          </cell>
          <cell r="B96">
            <v>41864600</v>
          </cell>
          <cell r="C96">
            <v>580498012</v>
          </cell>
          <cell r="D96" t="str">
            <v>אל-נאדי אל-אורתודוקסי - עמותת ספורט</v>
          </cell>
          <cell r="E96" t="str">
            <v>SR</v>
          </cell>
          <cell r="F96" t="str">
            <v>עמותה רשומה</v>
          </cell>
          <cell r="G96">
            <v>1</v>
          </cell>
          <cell r="H96" t="str">
            <v>טיוט</v>
          </cell>
          <cell r="I96">
            <v>45719</v>
          </cell>
          <cell r="J96">
            <v>521024</v>
          </cell>
          <cell r="K96" t="str">
            <v>מאמנים</v>
          </cell>
          <cell r="L96" t="str">
            <v>נדחה בבדיקות</v>
          </cell>
          <cell r="M96" t="str">
            <v>חדש - טרם קושר</v>
          </cell>
          <cell r="N96" t="str">
            <v>חדש - טרם קושר</v>
          </cell>
          <cell r="O96" t="str">
            <v>נבדק ואושר</v>
          </cell>
          <cell r="P96" t="str">
            <v>מבוסס על נתוני הטופס</v>
          </cell>
          <cell r="Q96" t="str">
            <v>נבדק ואושר</v>
          </cell>
          <cell r="R96" t="str">
            <v>נבדק ואושר</v>
          </cell>
          <cell r="S96" t="str">
            <v>נבדק ואושר</v>
          </cell>
          <cell r="T96" t="str">
            <v>נבדק ואושר</v>
          </cell>
          <cell r="U96" t="str">
            <v>נבדק ואושר</v>
          </cell>
          <cell r="V96" t="str">
            <v>נבדק ואושר</v>
          </cell>
          <cell r="W96" t="str">
            <v>נבדק ואושר</v>
          </cell>
          <cell r="X96" t="str">
            <v>אושר ללא מסמך</v>
          </cell>
          <cell r="Y96" t="str">
            <v>מבוסס על נתוני הטופס</v>
          </cell>
          <cell r="Z96" t="str">
            <v>נבדק ואושר</v>
          </cell>
          <cell r="AA96" t="str">
            <v>נבדק ואושר</v>
          </cell>
          <cell r="AB96" t="str">
            <v>נבדק ואושר</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t="str">
            <v>כן</v>
          </cell>
          <cell r="AY96" t="str">
            <v>תקין מנהלית</v>
          </cell>
          <cell r="BD96" t="e">
            <v>#REF!</v>
          </cell>
          <cell r="BH96" t="str">
            <v>תקין</v>
          </cell>
          <cell r="BI96" t="b">
            <v>0</v>
          </cell>
        </row>
        <row r="97">
          <cell r="A97">
            <v>1001900491</v>
          </cell>
          <cell r="B97">
            <v>40224976</v>
          </cell>
          <cell r="C97">
            <v>511757486</v>
          </cell>
          <cell r="D97" t="str">
            <v>קשר ספורט בע"מ</v>
          </cell>
          <cell r="E97" t="str">
            <v>SK</v>
          </cell>
          <cell r="F97" t="e">
            <v>#N/A</v>
          </cell>
          <cell r="G97">
            <v>1</v>
          </cell>
          <cell r="H97" t="str">
            <v>טיוט</v>
          </cell>
          <cell r="I97">
            <v>45720</v>
          </cell>
          <cell r="J97">
            <v>521023</v>
          </cell>
          <cell r="K97" t="str">
            <v>שוטף</v>
          </cell>
          <cell r="L97">
            <v>0</v>
          </cell>
          <cell r="M97">
            <v>0</v>
          </cell>
          <cell r="N97">
            <v>0</v>
          </cell>
          <cell r="O97" t="str">
            <v>נבדק ואושר</v>
          </cell>
          <cell r="P97">
            <v>0</v>
          </cell>
          <cell r="Q97" t="str">
            <v>נבדק ואושר</v>
          </cell>
          <cell r="R97" t="str">
            <v>נבדק ואושר</v>
          </cell>
          <cell r="S97" t="str">
            <v>נבדק ואושר</v>
          </cell>
          <cell r="T97" t="str">
            <v>נבדק ואושר</v>
          </cell>
          <cell r="U97" t="str">
            <v>נבדק ואושר</v>
          </cell>
          <cell r="V97" t="str">
            <v>נבדק ואושר</v>
          </cell>
          <cell r="W97" t="str">
            <v>נבדק ואושר</v>
          </cell>
          <cell r="X97">
            <v>0</v>
          </cell>
          <cell r="Y97" t="str">
            <v>מבוסס על נתוני הטופס</v>
          </cell>
          <cell r="Z97">
            <v>0</v>
          </cell>
          <cell r="AA97">
            <v>0</v>
          </cell>
          <cell r="AB97">
            <v>0</v>
          </cell>
          <cell r="AC97">
            <v>0</v>
          </cell>
          <cell r="AD97">
            <v>0</v>
          </cell>
          <cell r="AE97" t="str">
            <v>נבדק ואושר</v>
          </cell>
          <cell r="AF97" t="str">
            <v>נבדק ואושר</v>
          </cell>
          <cell r="AG97" t="str">
            <v>נבדק ואושר</v>
          </cell>
          <cell r="AH97" t="str">
            <v>נדחה בבדיקות</v>
          </cell>
          <cell r="AI97">
            <v>0</v>
          </cell>
          <cell r="AJ97">
            <v>0</v>
          </cell>
          <cell r="AK97" t="str">
            <v>נבדק ואושר</v>
          </cell>
          <cell r="AL97">
            <v>0</v>
          </cell>
          <cell r="AM97" t="str">
            <v>נבדק ואושר</v>
          </cell>
          <cell r="AN97" t="str">
            <v>נבדק ואושר</v>
          </cell>
          <cell r="AO97">
            <v>0</v>
          </cell>
          <cell r="AP97">
            <v>0</v>
          </cell>
          <cell r="AQ97">
            <v>0</v>
          </cell>
          <cell r="AR97">
            <v>0</v>
          </cell>
          <cell r="AS97">
            <v>0</v>
          </cell>
          <cell r="AT97">
            <v>0</v>
          </cell>
          <cell r="AU97">
            <v>0</v>
          </cell>
          <cell r="AV97" t="str">
            <v>לא</v>
          </cell>
          <cell r="AY97" t="str">
            <v>לא תקין מנהלית</v>
          </cell>
          <cell r="AZ97" t="str">
            <v>לאישור</v>
          </cell>
          <cell r="BA97" t="str">
            <v>דוח תקציב מול ביצוע נדחה ב-24/4 הועלה ב-29/4</v>
          </cell>
          <cell r="BC97">
            <v>45805</v>
          </cell>
          <cell r="BD97" t="e">
            <v>#REF!</v>
          </cell>
          <cell r="BF97" t="str">
            <v>אושר בוועדה</v>
          </cell>
          <cell r="BG97" t="str">
            <v>תקין</v>
          </cell>
          <cell r="BH97" t="str">
            <v>תקין</v>
          </cell>
          <cell r="BI97" t="b">
            <v>1</v>
          </cell>
          <cell r="BJ97">
            <v>258050</v>
          </cell>
          <cell r="BK97" t="str">
            <v>ד'</v>
          </cell>
          <cell r="BL97">
            <v>14</v>
          </cell>
          <cell r="BM97">
            <v>6657975.4064123482</v>
          </cell>
          <cell r="BN97" t="str">
            <v>לא</v>
          </cell>
          <cell r="BO97" t="e">
            <v>#N/A</v>
          </cell>
          <cell r="BP97" t="str">
            <v>לא</v>
          </cell>
          <cell r="BQ97">
            <v>0</v>
          </cell>
        </row>
        <row r="98">
          <cell r="A98">
            <v>1001900492</v>
          </cell>
          <cell r="B98">
            <v>40000091</v>
          </cell>
          <cell r="C98">
            <v>580036242</v>
          </cell>
          <cell r="D98" t="str">
            <v>איל"ן אגוד ישראלי לילדים נפגעים (ע"</v>
          </cell>
          <cell r="E98" t="str">
            <v>SR</v>
          </cell>
          <cell r="F98" t="str">
            <v>עמותה רשומה</v>
          </cell>
          <cell r="G98">
            <v>1</v>
          </cell>
          <cell r="H98" t="str">
            <v>טיוט</v>
          </cell>
          <cell r="I98">
            <v>45719</v>
          </cell>
          <cell r="J98">
            <v>521023</v>
          </cell>
          <cell r="K98" t="str">
            <v>שוטף</v>
          </cell>
          <cell r="L98">
            <v>0</v>
          </cell>
          <cell r="M98">
            <v>0</v>
          </cell>
          <cell r="N98">
            <v>0</v>
          </cell>
          <cell r="O98" t="str">
            <v>חדש - טרם קושר</v>
          </cell>
          <cell r="P98" t="str">
            <v>מבוסס על נתוני הטופס</v>
          </cell>
          <cell r="Q98" t="str">
            <v>נבדק ואושר</v>
          </cell>
          <cell r="R98" t="str">
            <v>נבדק ואושר</v>
          </cell>
          <cell r="S98" t="str">
            <v>נבדק ואושר</v>
          </cell>
          <cell r="T98" t="str">
            <v>נבדק ואושר</v>
          </cell>
          <cell r="U98" t="str">
            <v>נבדק ואושר</v>
          </cell>
          <cell r="V98" t="str">
            <v>נבדק ואושר</v>
          </cell>
          <cell r="W98" t="str">
            <v>נבדק ואושר</v>
          </cell>
          <cell r="X98" t="str">
            <v>אושר ללא מסמך</v>
          </cell>
          <cell r="Y98" t="str">
            <v>מבוסס על נתוני הטופס</v>
          </cell>
          <cell r="Z98" t="str">
            <v>נבדק ואושר</v>
          </cell>
          <cell r="AA98" t="str">
            <v>נבדק ואושר</v>
          </cell>
          <cell r="AB98" t="str">
            <v>נבדק ואושר</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t="str">
            <v>כן</v>
          </cell>
          <cell r="AY98" t="str">
            <v>תקין מנהלית</v>
          </cell>
          <cell r="BD98" t="e">
            <v>#REF!</v>
          </cell>
          <cell r="BG98" t="str">
            <v>תקין</v>
          </cell>
          <cell r="BH98" t="str">
            <v>תקין</v>
          </cell>
          <cell r="BI98" t="b">
            <v>1</v>
          </cell>
          <cell r="BJ98">
            <v>575971</v>
          </cell>
          <cell r="BK98" t="str">
            <v>ד'</v>
          </cell>
          <cell r="BL98">
            <v>2</v>
          </cell>
          <cell r="BM98">
            <v>11314928.400052803</v>
          </cell>
          <cell r="BN98" t="str">
            <v>לא</v>
          </cell>
          <cell r="BO98">
            <v>45257</v>
          </cell>
          <cell r="BP98" t="str">
            <v>לא</v>
          </cell>
          <cell r="BQ98">
            <v>0</v>
          </cell>
        </row>
        <row r="99">
          <cell r="A99">
            <v>1001900496</v>
          </cell>
          <cell r="B99">
            <v>40000545</v>
          </cell>
          <cell r="C99">
            <v>580192508</v>
          </cell>
          <cell r="D99" t="str">
            <v>עמותת רחף (ע"ר)</v>
          </cell>
          <cell r="E99" t="str">
            <v>SR</v>
          </cell>
          <cell r="F99" t="str">
            <v>עמותה רשומה</v>
          </cell>
          <cell r="G99">
            <v>1</v>
          </cell>
          <cell r="H99" t="str">
            <v>טיוט</v>
          </cell>
          <cell r="I99">
            <v>45719</v>
          </cell>
          <cell r="J99">
            <v>521024</v>
          </cell>
          <cell r="K99" t="str">
            <v>מאמנים</v>
          </cell>
          <cell r="L99" t="str">
            <v>נבדק ואושר</v>
          </cell>
          <cell r="M99" t="str">
            <v>קושר - טרם נבדק</v>
          </cell>
          <cell r="N99" t="str">
            <v>קושר - טרם נבדק</v>
          </cell>
          <cell r="O99" t="str">
            <v>נבדק ואושר</v>
          </cell>
          <cell r="P99" t="str">
            <v>מבוסס על נתוני הטופס</v>
          </cell>
          <cell r="Q99" t="str">
            <v>נבדק ואושר</v>
          </cell>
          <cell r="R99" t="str">
            <v>נבדק ואושר</v>
          </cell>
          <cell r="S99" t="str">
            <v>נבדק ואושר</v>
          </cell>
          <cell r="T99" t="str">
            <v>נבדק ואושר</v>
          </cell>
          <cell r="U99" t="str">
            <v>נבדק ואושר</v>
          </cell>
          <cell r="V99" t="str">
            <v>נבדק ואושר</v>
          </cell>
          <cell r="W99" t="str">
            <v>נבדק ואושר</v>
          </cell>
          <cell r="X99" t="str">
            <v>אושר ללא מסמך</v>
          </cell>
          <cell r="Y99" t="str">
            <v>מבוסס על נתוני הטופס</v>
          </cell>
          <cell r="Z99" t="str">
            <v>נבדק ואושר</v>
          </cell>
          <cell r="AA99" t="str">
            <v>נבדק ואושר</v>
          </cell>
          <cell r="AB99" t="str">
            <v>נבדק ואושר</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t="str">
            <v>כן</v>
          </cell>
          <cell r="AY99" t="str">
            <v>תקין מנהלית</v>
          </cell>
          <cell r="BD99" t="e">
            <v>#REF!</v>
          </cell>
          <cell r="BH99" t="str">
            <v>תקין</v>
          </cell>
          <cell r="BI99" t="b">
            <v>0</v>
          </cell>
        </row>
        <row r="100">
          <cell r="A100">
            <v>1001900497</v>
          </cell>
          <cell r="B100">
            <v>42217286</v>
          </cell>
          <cell r="C100">
            <v>580507929</v>
          </cell>
          <cell r="D100" t="str">
            <v>מועדון בדמינטון חצור (ע"ר)</v>
          </cell>
          <cell r="E100" t="str">
            <v>SR</v>
          </cell>
          <cell r="F100" t="str">
            <v>עמותה רשומה</v>
          </cell>
          <cell r="G100">
            <v>1</v>
          </cell>
          <cell r="H100" t="str">
            <v>טיוט</v>
          </cell>
          <cell r="I100">
            <v>45719</v>
          </cell>
          <cell r="J100">
            <v>521023</v>
          </cell>
          <cell r="K100" t="str">
            <v>שוטף</v>
          </cell>
          <cell r="L100">
            <v>0</v>
          </cell>
          <cell r="M100">
            <v>0</v>
          </cell>
          <cell r="N100">
            <v>0</v>
          </cell>
          <cell r="O100" t="str">
            <v>נבדק ואושר</v>
          </cell>
          <cell r="P100" t="str">
            <v>מבוסס על נתוני הטופס</v>
          </cell>
          <cell r="Q100" t="str">
            <v>נבדק ואושר</v>
          </cell>
          <cell r="R100" t="str">
            <v>נבדק ואושר</v>
          </cell>
          <cell r="S100" t="str">
            <v>נבדק ואושר</v>
          </cell>
          <cell r="T100" t="str">
            <v>נבדק ואושר</v>
          </cell>
          <cell r="U100" t="str">
            <v>נבדק ואושר</v>
          </cell>
          <cell r="V100" t="str">
            <v>נבדק ואושר</v>
          </cell>
          <cell r="W100" t="str">
            <v>נבדק ואושר</v>
          </cell>
          <cell r="X100" t="str">
            <v>אושר ללא מסמך</v>
          </cell>
          <cell r="Y100" t="str">
            <v>מבוסס על נתוני הטופס</v>
          </cell>
          <cell r="Z100" t="str">
            <v>נבדק ואושר</v>
          </cell>
          <cell r="AA100" t="str">
            <v>נבדק ואושר</v>
          </cell>
          <cell r="AB100" t="str">
            <v>נבדק ואושר</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t="str">
            <v>כן</v>
          </cell>
          <cell r="AY100" t="str">
            <v>תקין מנהלית</v>
          </cell>
          <cell r="BD100" t="e">
            <v>#REF!</v>
          </cell>
          <cell r="BG100" t="str">
            <v>תקין</v>
          </cell>
          <cell r="BH100" t="str">
            <v>תקין</v>
          </cell>
          <cell r="BI100" t="b">
            <v>1</v>
          </cell>
          <cell r="BJ100">
            <v>31074</v>
          </cell>
          <cell r="BK100" t="str">
            <v>ד'</v>
          </cell>
          <cell r="BL100">
            <v>1</v>
          </cell>
          <cell r="BM100">
            <v>786675.2463520352</v>
          </cell>
          <cell r="BN100" t="str">
            <v>לא</v>
          </cell>
          <cell r="BO100">
            <v>45218</v>
          </cell>
          <cell r="BP100" t="str">
            <v>לא</v>
          </cell>
          <cell r="BQ100">
            <v>0</v>
          </cell>
        </row>
        <row r="101">
          <cell r="A101">
            <v>1001900499</v>
          </cell>
          <cell r="B101">
            <v>42402176</v>
          </cell>
          <cell r="C101">
            <v>580412294</v>
          </cell>
          <cell r="D101" t="str">
            <v>העמותה לקידום הספורט בנחלת יהודה וש</v>
          </cell>
          <cell r="E101" t="str">
            <v>SR</v>
          </cell>
          <cell r="F101" t="str">
            <v>עמותה רשומה</v>
          </cell>
          <cell r="G101">
            <v>1</v>
          </cell>
          <cell r="H101" t="str">
            <v>טיוט</v>
          </cell>
          <cell r="I101">
            <v>45719</v>
          </cell>
          <cell r="J101">
            <v>521023</v>
          </cell>
          <cell r="K101" t="str">
            <v>שוטף</v>
          </cell>
          <cell r="L101">
            <v>0</v>
          </cell>
          <cell r="M101">
            <v>0</v>
          </cell>
          <cell r="N101">
            <v>0</v>
          </cell>
          <cell r="O101" t="str">
            <v>נבדק ואושר</v>
          </cell>
          <cell r="P101" t="str">
            <v>מבוסס על נתוני הטופס</v>
          </cell>
          <cell r="Q101" t="str">
            <v>נבדק ואושר</v>
          </cell>
          <cell r="R101" t="str">
            <v>נבדק ואושר</v>
          </cell>
          <cell r="S101" t="str">
            <v>נבדק ואושר</v>
          </cell>
          <cell r="T101" t="str">
            <v>נבדק ואושר</v>
          </cell>
          <cell r="U101" t="str">
            <v>נבדק ואושר</v>
          </cell>
          <cell r="V101" t="str">
            <v>נבדק ואושר</v>
          </cell>
          <cell r="W101" t="str">
            <v>נבדק ואושר</v>
          </cell>
          <cell r="X101" t="str">
            <v>אושר ללא מסמך</v>
          </cell>
          <cell r="Y101" t="str">
            <v>מבוסס על נתוני הטופס</v>
          </cell>
          <cell r="Z101" t="str">
            <v>נבדק ואושר</v>
          </cell>
          <cell r="AA101" t="str">
            <v>נבדק ואושר</v>
          </cell>
          <cell r="AB101" t="str">
            <v>נבדק ואושר</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t="str">
            <v>כן</v>
          </cell>
          <cell r="AY101" t="str">
            <v>תקין מנהלית</v>
          </cell>
          <cell r="BD101" t="e">
            <v>#REF!</v>
          </cell>
          <cell r="BG101" t="str">
            <v>תקין</v>
          </cell>
          <cell r="BH101" t="str">
            <v>תקין</v>
          </cell>
          <cell r="BI101" t="b">
            <v>1</v>
          </cell>
          <cell r="BJ101">
            <v>327361</v>
          </cell>
          <cell r="BK101" t="str">
            <v>ד'</v>
          </cell>
          <cell r="BL101">
            <v>16</v>
          </cell>
          <cell r="BM101">
            <v>2277236.8557338878</v>
          </cell>
          <cell r="BN101" t="str">
            <v>לא</v>
          </cell>
          <cell r="BO101">
            <v>45641</v>
          </cell>
          <cell r="BP101" t="str">
            <v>לא</v>
          </cell>
          <cell r="BQ101">
            <v>0</v>
          </cell>
        </row>
        <row r="102">
          <cell r="A102">
            <v>1001900520</v>
          </cell>
          <cell r="B102">
            <v>40000545</v>
          </cell>
          <cell r="C102">
            <v>580192508</v>
          </cell>
          <cell r="D102" t="str">
            <v>עמותת רחף (ע"ר)</v>
          </cell>
          <cell r="E102" t="str">
            <v>SR</v>
          </cell>
          <cell r="F102" t="str">
            <v>עמותה רשומה</v>
          </cell>
          <cell r="G102">
            <v>1</v>
          </cell>
          <cell r="H102" t="str">
            <v>טיוט</v>
          </cell>
          <cell r="I102">
            <v>45719</v>
          </cell>
          <cell r="J102">
            <v>521023</v>
          </cell>
          <cell r="K102" t="str">
            <v>שוטף</v>
          </cell>
          <cell r="L102">
            <v>0</v>
          </cell>
          <cell r="M102">
            <v>0</v>
          </cell>
          <cell r="N102">
            <v>0</v>
          </cell>
          <cell r="O102" t="str">
            <v>נבדק ואושר</v>
          </cell>
          <cell r="P102" t="str">
            <v>מבוסס על נתוני הטופס</v>
          </cell>
          <cell r="Q102" t="str">
            <v>נבדק ואושר</v>
          </cell>
          <cell r="R102" t="str">
            <v>נבדק ואושר</v>
          </cell>
          <cell r="S102" t="str">
            <v>נבדק ואושר</v>
          </cell>
          <cell r="T102" t="str">
            <v>נבדק ואושר</v>
          </cell>
          <cell r="U102" t="str">
            <v>נבדק ואושר</v>
          </cell>
          <cell r="V102" t="str">
            <v>נבדק ואושר</v>
          </cell>
          <cell r="W102" t="str">
            <v>נבדק ואושר</v>
          </cell>
          <cell r="X102" t="str">
            <v>אושר ללא מסמך</v>
          </cell>
          <cell r="Y102" t="str">
            <v>מבוסס על נתוני הטופס</v>
          </cell>
          <cell r="Z102" t="str">
            <v>נבדק ואושר</v>
          </cell>
          <cell r="AA102" t="str">
            <v>נבדק ואושר</v>
          </cell>
          <cell r="AB102" t="str">
            <v>נבדק ואושר</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t="str">
            <v>כן</v>
          </cell>
          <cell r="AY102" t="str">
            <v>תקין מנהלית</v>
          </cell>
          <cell r="BD102" t="e">
            <v>#REF!</v>
          </cell>
          <cell r="BG102" t="str">
            <v>תקין</v>
          </cell>
          <cell r="BH102" t="str">
            <v>תקין</v>
          </cell>
          <cell r="BI102" t="b">
            <v>1</v>
          </cell>
          <cell r="BJ102">
            <v>222551</v>
          </cell>
          <cell r="BK102" t="str">
            <v>ד'</v>
          </cell>
          <cell r="BL102">
            <v>1</v>
          </cell>
          <cell r="BM102">
            <v>4239470.3687279448</v>
          </cell>
          <cell r="BN102" t="str">
            <v>לא</v>
          </cell>
          <cell r="BO102">
            <v>45694</v>
          </cell>
          <cell r="BP102" t="str">
            <v>לא</v>
          </cell>
          <cell r="BQ102">
            <v>0</v>
          </cell>
        </row>
        <row r="103">
          <cell r="A103">
            <v>1001900522</v>
          </cell>
          <cell r="B103">
            <v>42345195</v>
          </cell>
          <cell r="C103">
            <v>580500825</v>
          </cell>
          <cell r="D103" t="str">
            <v>הפועל באר שבע עתיד הנגב כדורסל )ע "</v>
          </cell>
          <cell r="E103" t="str">
            <v>SR</v>
          </cell>
          <cell r="F103" t="str">
            <v>עמותה רשומה</v>
          </cell>
          <cell r="G103">
            <v>1</v>
          </cell>
          <cell r="H103" t="str">
            <v>טיוט</v>
          </cell>
          <cell r="I103">
            <v>45719</v>
          </cell>
          <cell r="J103">
            <v>521023</v>
          </cell>
          <cell r="K103" t="str">
            <v>שוטף</v>
          </cell>
          <cell r="L103">
            <v>0</v>
          </cell>
          <cell r="M103">
            <v>0</v>
          </cell>
          <cell r="N103">
            <v>0</v>
          </cell>
          <cell r="O103" t="str">
            <v>נבדק ואושר</v>
          </cell>
          <cell r="P103" t="str">
            <v>מבוסס על נתוני הטופס</v>
          </cell>
          <cell r="Q103" t="str">
            <v>נבדק ואושר</v>
          </cell>
          <cell r="R103" t="str">
            <v>נבדק ואושר</v>
          </cell>
          <cell r="S103" t="str">
            <v>נבדק ואושר</v>
          </cell>
          <cell r="T103" t="str">
            <v>נבדק ואושר</v>
          </cell>
          <cell r="U103" t="str">
            <v>נבדק ואושר</v>
          </cell>
          <cell r="V103" t="str">
            <v>נבדק ואושר</v>
          </cell>
          <cell r="W103" t="str">
            <v>נבדק ואושר</v>
          </cell>
          <cell r="X103" t="str">
            <v>אושר ללא מסמך</v>
          </cell>
          <cell r="Y103" t="str">
            <v>מבוסס על נתוני הטופס</v>
          </cell>
          <cell r="Z103" t="str">
            <v>נבדק ואושר</v>
          </cell>
          <cell r="AA103" t="str">
            <v>נבדק ואושר</v>
          </cell>
          <cell r="AB103" t="str">
            <v>נבדק ואושר</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t="str">
            <v>כן</v>
          </cell>
          <cell r="AY103" t="str">
            <v>תקין מנהלית</v>
          </cell>
          <cell r="BD103" t="e">
            <v>#REF!</v>
          </cell>
          <cell r="BG103" t="str">
            <v>תקין</v>
          </cell>
          <cell r="BH103" t="str">
            <v>תקין</v>
          </cell>
          <cell r="BI103" t="b">
            <v>1</v>
          </cell>
          <cell r="BJ103">
            <v>245456</v>
          </cell>
          <cell r="BK103" t="str">
            <v>ד'</v>
          </cell>
          <cell r="BL103">
            <v>36</v>
          </cell>
          <cell r="BM103">
            <v>5229309.4596681017</v>
          </cell>
          <cell r="BN103" t="str">
            <v>לא</v>
          </cell>
          <cell r="BO103">
            <v>45152</v>
          </cell>
          <cell r="BP103" t="str">
            <v>לא</v>
          </cell>
          <cell r="BQ103">
            <v>0</v>
          </cell>
        </row>
        <row r="104">
          <cell r="A104">
            <v>1001900541</v>
          </cell>
          <cell r="B104">
            <v>42402139</v>
          </cell>
          <cell r="C104">
            <v>580513133</v>
          </cell>
          <cell r="D104" t="str">
            <v>העמותה לקידום הספורט אופקים - כדורס</v>
          </cell>
          <cell r="E104" t="str">
            <v>SR</v>
          </cell>
          <cell r="F104" t="str">
            <v>עמותה רשומה</v>
          </cell>
          <cell r="G104">
            <v>1</v>
          </cell>
          <cell r="H104" t="str">
            <v>טיוט</v>
          </cell>
          <cell r="I104">
            <v>45719</v>
          </cell>
          <cell r="J104">
            <v>521023</v>
          </cell>
          <cell r="K104" t="str">
            <v>שוטף</v>
          </cell>
          <cell r="L104">
            <v>0</v>
          </cell>
          <cell r="M104">
            <v>0</v>
          </cell>
          <cell r="N104">
            <v>0</v>
          </cell>
          <cell r="O104" t="str">
            <v>נבדק ואושר</v>
          </cell>
          <cell r="P104" t="str">
            <v>מבוסס על נתוני הטופס</v>
          </cell>
          <cell r="Q104" t="str">
            <v>נבדק ואושר</v>
          </cell>
          <cell r="R104" t="str">
            <v>נבדק ואושר</v>
          </cell>
          <cell r="S104" t="str">
            <v>נבדק ואושר</v>
          </cell>
          <cell r="T104" t="str">
            <v>נבדק ואושר</v>
          </cell>
          <cell r="U104" t="str">
            <v>נבדק ואושר</v>
          </cell>
          <cell r="V104" t="str">
            <v>נבדק ואושר</v>
          </cell>
          <cell r="W104" t="str">
            <v>נבדק ואושר</v>
          </cell>
          <cell r="X104" t="str">
            <v>אושר ללא מסמך</v>
          </cell>
          <cell r="Y104" t="str">
            <v>מבוסס על נתוני הטופס</v>
          </cell>
          <cell r="Z104" t="str">
            <v>נבדק ואושר</v>
          </cell>
          <cell r="AA104" t="str">
            <v>נבדק ואושר</v>
          </cell>
          <cell r="AB104" t="str">
            <v>נבדק ואושר</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t="str">
            <v>כן</v>
          </cell>
          <cell r="AY104" t="str">
            <v>תקין מנהלית</v>
          </cell>
          <cell r="BD104" t="e">
            <v>#REF!</v>
          </cell>
          <cell r="BG104" t="str">
            <v>תקין</v>
          </cell>
          <cell r="BH104" t="str">
            <v>תקין</v>
          </cell>
          <cell r="BI104" t="b">
            <v>1</v>
          </cell>
          <cell r="BJ104">
            <v>21397</v>
          </cell>
          <cell r="BK104" t="str">
            <v>ד'</v>
          </cell>
          <cell r="BL104">
            <v>1</v>
          </cell>
          <cell r="BM104">
            <v>874165.63732882601</v>
          </cell>
          <cell r="BN104" t="str">
            <v>לא</v>
          </cell>
          <cell r="BO104">
            <v>45593</v>
          </cell>
          <cell r="BP104" t="str">
            <v>לא</v>
          </cell>
          <cell r="BQ104">
            <v>0</v>
          </cell>
        </row>
        <row r="105">
          <cell r="A105">
            <v>1001900545</v>
          </cell>
          <cell r="B105">
            <v>42402569</v>
          </cell>
          <cell r="C105">
            <v>580474062</v>
          </cell>
          <cell r="D105" t="str">
            <v>מועדון ארוחת הבוקר ירושלים - עמותה</v>
          </cell>
          <cell r="E105" t="str">
            <v>SR</v>
          </cell>
          <cell r="F105" t="str">
            <v>עמותה רשומה</v>
          </cell>
          <cell r="G105">
            <v>1</v>
          </cell>
          <cell r="H105" t="str">
            <v>טיוט</v>
          </cell>
          <cell r="I105">
            <v>45737</v>
          </cell>
          <cell r="J105">
            <v>521023</v>
          </cell>
          <cell r="K105" t="str">
            <v>שוטף</v>
          </cell>
          <cell r="L105">
            <v>0</v>
          </cell>
          <cell r="M105">
            <v>0</v>
          </cell>
          <cell r="N105">
            <v>0</v>
          </cell>
          <cell r="O105" t="str">
            <v>נבדק ואושר</v>
          </cell>
          <cell r="P105" t="str">
            <v>מבוסס על נתוני הטופס</v>
          </cell>
          <cell r="Q105" t="str">
            <v>נבדק ואושר</v>
          </cell>
          <cell r="R105" t="str">
            <v>נבדק ואושר</v>
          </cell>
          <cell r="S105" t="str">
            <v>נבדק ואושר</v>
          </cell>
          <cell r="T105" t="str">
            <v>נבדק ואושר</v>
          </cell>
          <cell r="U105" t="str">
            <v>נבדק ואושר</v>
          </cell>
          <cell r="V105" t="str">
            <v>נבדק ואושר</v>
          </cell>
          <cell r="W105" t="str">
            <v>נבדק ואושר</v>
          </cell>
          <cell r="X105" t="str">
            <v>אושר ללא מסמך</v>
          </cell>
          <cell r="Y105" t="str">
            <v>מבוסס על נתוני הטופס</v>
          </cell>
          <cell r="Z105" t="str">
            <v>נבדק ואושר</v>
          </cell>
          <cell r="AA105" t="str">
            <v>נבדק ואושר</v>
          </cell>
          <cell r="AB105" t="str">
            <v>נבדק ואושר</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t="str">
            <v>כן</v>
          </cell>
          <cell r="AY105" t="str">
            <v>תקין מנהלית</v>
          </cell>
          <cell r="BD105" t="e">
            <v>#REF!</v>
          </cell>
          <cell r="BG105" t="str">
            <v>תקין</v>
          </cell>
          <cell r="BH105" t="str">
            <v>תקין</v>
          </cell>
          <cell r="BI105" t="b">
            <v>1</v>
          </cell>
          <cell r="BJ105">
            <v>5512</v>
          </cell>
          <cell r="BK105" t="str">
            <v>ד'</v>
          </cell>
          <cell r="BL105">
            <v>1</v>
          </cell>
          <cell r="BM105">
            <v>37158.472224863006</v>
          </cell>
          <cell r="BN105" t="str">
            <v>לא</v>
          </cell>
          <cell r="BO105">
            <v>45631</v>
          </cell>
          <cell r="BP105" t="str">
            <v>לא</v>
          </cell>
          <cell r="BQ105">
            <v>0</v>
          </cell>
        </row>
        <row r="106">
          <cell r="A106">
            <v>1001900546</v>
          </cell>
          <cell r="B106">
            <v>41864775</v>
          </cell>
          <cell r="C106">
            <v>514948637</v>
          </cell>
          <cell r="D106" t="str">
            <v>מועדון כדורגל הפועל כפר סבא ש.ל.י.</v>
          </cell>
          <cell r="E106" t="str">
            <v>SR</v>
          </cell>
          <cell r="F106" t="str">
            <v>חל"צ רשומה</v>
          </cell>
          <cell r="G106">
            <v>1</v>
          </cell>
          <cell r="H106" t="str">
            <v>טיוט</v>
          </cell>
          <cell r="I106">
            <v>45727</v>
          </cell>
          <cell r="J106">
            <v>521023</v>
          </cell>
          <cell r="K106" t="str">
            <v>שוטף</v>
          </cell>
          <cell r="L106">
            <v>0</v>
          </cell>
          <cell r="M106">
            <v>0</v>
          </cell>
          <cell r="N106">
            <v>0</v>
          </cell>
          <cell r="O106" t="str">
            <v>נבדק ואושר</v>
          </cell>
          <cell r="P106" t="str">
            <v>מבוסס על נתוני הטופס</v>
          </cell>
          <cell r="Q106" t="str">
            <v>נבדק ואושר</v>
          </cell>
          <cell r="R106" t="str">
            <v>נבדק ואושר</v>
          </cell>
          <cell r="S106" t="str">
            <v>נבדק ואושר</v>
          </cell>
          <cell r="T106" t="str">
            <v>נבדק ואושר</v>
          </cell>
          <cell r="U106" t="str">
            <v>נבדק ואושר</v>
          </cell>
          <cell r="V106" t="str">
            <v>נבדק ואושר</v>
          </cell>
          <cell r="W106" t="str">
            <v>נבדק ואושר</v>
          </cell>
          <cell r="X106" t="str">
            <v>אושר ללא מסמך</v>
          </cell>
          <cell r="Y106" t="str">
            <v>מבוסס על נתוני הטופס</v>
          </cell>
          <cell r="Z106" t="str">
            <v>נבדק ואושר</v>
          </cell>
          <cell r="AA106" t="str">
            <v>נבדק ואושר</v>
          </cell>
          <cell r="AB106" t="str">
            <v>נבדק ואושר</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t="str">
            <v>כן</v>
          </cell>
          <cell r="AY106" t="str">
            <v>תקין מנהלית</v>
          </cell>
          <cell r="BD106" t="e">
            <v>#REF!</v>
          </cell>
          <cell r="BG106" t="str">
            <v>תקין</v>
          </cell>
          <cell r="BH106" t="str">
            <v>תקין</v>
          </cell>
          <cell r="BI106" t="b">
            <v>1</v>
          </cell>
          <cell r="BJ106">
            <v>145020</v>
          </cell>
          <cell r="BK106" t="str">
            <v>ד'</v>
          </cell>
          <cell r="BL106">
            <v>13</v>
          </cell>
          <cell r="BM106">
            <v>4412278.4734486807</v>
          </cell>
          <cell r="BN106" t="str">
            <v>לא</v>
          </cell>
          <cell r="BO106">
            <v>45277</v>
          </cell>
          <cell r="BP106" t="str">
            <v>לא</v>
          </cell>
          <cell r="BQ106">
            <v>0</v>
          </cell>
        </row>
        <row r="107">
          <cell r="A107">
            <v>1001900547</v>
          </cell>
          <cell r="B107">
            <v>42402562</v>
          </cell>
          <cell r="C107">
            <v>580483014</v>
          </cell>
          <cell r="D107" t="str">
            <v>מועדון ניווט כרמל (ע"ר)</v>
          </cell>
          <cell r="E107" t="str">
            <v>SR</v>
          </cell>
          <cell r="F107" t="str">
            <v>עמותה רשומה</v>
          </cell>
          <cell r="G107">
            <v>1</v>
          </cell>
          <cell r="H107" t="str">
            <v>טיוט</v>
          </cell>
          <cell r="I107">
            <v>45719</v>
          </cell>
          <cell r="J107">
            <v>521023</v>
          </cell>
          <cell r="K107" t="str">
            <v>שוטף</v>
          </cell>
          <cell r="L107">
            <v>0</v>
          </cell>
          <cell r="M107">
            <v>0</v>
          </cell>
          <cell r="N107">
            <v>0</v>
          </cell>
          <cell r="O107" t="str">
            <v>נבדק ואושר</v>
          </cell>
          <cell r="P107" t="str">
            <v>מבוסס על נתוני הטופס</v>
          </cell>
          <cell r="Q107" t="str">
            <v>נבדק ואושר</v>
          </cell>
          <cell r="R107" t="str">
            <v>נבדק ואושר</v>
          </cell>
          <cell r="S107" t="str">
            <v>נבדק ואושר</v>
          </cell>
          <cell r="T107" t="str">
            <v>נבדק ואושר</v>
          </cell>
          <cell r="U107" t="str">
            <v>נבדק ואושר</v>
          </cell>
          <cell r="V107" t="str">
            <v>נבדק ואושר</v>
          </cell>
          <cell r="W107" t="str">
            <v>נבדק ואושר</v>
          </cell>
          <cell r="X107" t="str">
            <v>חדש - טרם קושר</v>
          </cell>
          <cell r="Y107" t="str">
            <v>מבוסס על נתוני הטופס</v>
          </cell>
          <cell r="Z107" t="str">
            <v>נבדק ואושר</v>
          </cell>
          <cell r="AA107" t="str">
            <v>נבדק ואושר</v>
          </cell>
          <cell r="AB107" t="str">
            <v>נבדק ואושר</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t="str">
            <v>לא</v>
          </cell>
          <cell r="AY107" t="str">
            <v>תקינים מנהלית למעט אי הגשת אישור ניהול תקין</v>
          </cell>
          <cell r="BA107" t="str">
            <v xml:space="preserve">התקבל </v>
          </cell>
          <cell r="BB107" t="str">
            <v>26.05.2025</v>
          </cell>
          <cell r="BC107">
            <v>45839</v>
          </cell>
          <cell r="BD107" t="e">
            <v>#REF!</v>
          </cell>
          <cell r="BE107" t="str">
            <v>לקזז קנס איחור הגשת ניהול תקין</v>
          </cell>
          <cell r="BG107" t="str">
            <v>תקין</v>
          </cell>
          <cell r="BH107" t="str">
            <v>תקין</v>
          </cell>
          <cell r="BI107" t="b">
            <v>1</v>
          </cell>
          <cell r="BJ107">
            <v>8601</v>
          </cell>
          <cell r="BK107" t="str">
            <v>ד'</v>
          </cell>
          <cell r="BL107">
            <v>1</v>
          </cell>
          <cell r="BM107">
            <v>38570.892829507102</v>
          </cell>
          <cell r="BN107" t="str">
            <v>לא</v>
          </cell>
          <cell r="BO107">
            <v>45803</v>
          </cell>
          <cell r="BP107" t="str">
            <v>כן</v>
          </cell>
          <cell r="BQ107">
            <v>56</v>
          </cell>
        </row>
        <row r="108">
          <cell r="A108">
            <v>1001900549</v>
          </cell>
          <cell r="B108">
            <v>42402522</v>
          </cell>
          <cell r="C108">
            <v>580647774</v>
          </cell>
          <cell r="D108" t="str">
            <v>עמותת קיק בוקס ירכא (ע"ר)</v>
          </cell>
          <cell r="E108" t="str">
            <v>SR</v>
          </cell>
          <cell r="F108" t="str">
            <v>עמותה רשומה</v>
          </cell>
          <cell r="G108">
            <v>1</v>
          </cell>
          <cell r="H108" t="str">
            <v>טיוט</v>
          </cell>
          <cell r="I108">
            <v>45719</v>
          </cell>
          <cell r="J108">
            <v>521023</v>
          </cell>
          <cell r="K108" t="str">
            <v>שוטף</v>
          </cell>
          <cell r="L108">
            <v>0</v>
          </cell>
          <cell r="M108">
            <v>0</v>
          </cell>
          <cell r="N108">
            <v>0</v>
          </cell>
          <cell r="O108" t="str">
            <v>נבדק ואושר</v>
          </cell>
          <cell r="P108" t="str">
            <v>מבוסס על נתוני הטופס</v>
          </cell>
          <cell r="Q108" t="str">
            <v>נבדק ואושר</v>
          </cell>
          <cell r="R108" t="str">
            <v>נבדק ואושר</v>
          </cell>
          <cell r="S108" t="str">
            <v>נבדק ואושר</v>
          </cell>
          <cell r="T108" t="str">
            <v>נבדק ואושר</v>
          </cell>
          <cell r="U108" t="str">
            <v>נבדק ואושר</v>
          </cell>
          <cell r="V108" t="str">
            <v>נבדק ואושר</v>
          </cell>
          <cell r="W108" t="str">
            <v>נבדק ואושר</v>
          </cell>
          <cell r="X108" t="str">
            <v>אושר ללא מסמך</v>
          </cell>
          <cell r="Y108" t="str">
            <v>מבוסס על נתוני הטופס</v>
          </cell>
          <cell r="Z108" t="str">
            <v>נבדק ואושר</v>
          </cell>
          <cell r="AA108" t="str">
            <v>נבדק ואושר</v>
          </cell>
          <cell r="AB108" t="str">
            <v>נבדק ואושר</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t="str">
            <v>כן</v>
          </cell>
          <cell r="AY108" t="str">
            <v>תקין מנהלית</v>
          </cell>
          <cell r="BD108" t="e">
            <v>#REF!</v>
          </cell>
          <cell r="BG108" t="str">
            <v>תקין</v>
          </cell>
          <cell r="BH108" t="str">
            <v>תקין</v>
          </cell>
          <cell r="BI108" t="b">
            <v>1</v>
          </cell>
          <cell r="BJ108">
            <v>9295</v>
          </cell>
          <cell r="BK108" t="str">
            <v>ד'</v>
          </cell>
          <cell r="BL108">
            <v>1</v>
          </cell>
          <cell r="BM108">
            <v>68623.449697617471</v>
          </cell>
          <cell r="BN108" t="str">
            <v>לא</v>
          </cell>
          <cell r="BO108">
            <v>45494</v>
          </cell>
          <cell r="BP108" t="str">
            <v>לא</v>
          </cell>
          <cell r="BQ108">
            <v>0</v>
          </cell>
        </row>
        <row r="109">
          <cell r="A109">
            <v>1001900558</v>
          </cell>
          <cell r="B109">
            <v>42402291</v>
          </cell>
          <cell r="C109">
            <v>580467868</v>
          </cell>
          <cell r="D109" t="str">
            <v>מועדון כדור-יד באר שבע (ע"ר)</v>
          </cell>
          <cell r="E109" t="str">
            <v>SR</v>
          </cell>
          <cell r="F109" t="str">
            <v>עמותה רשומה</v>
          </cell>
          <cell r="G109">
            <v>1</v>
          </cell>
          <cell r="H109" t="str">
            <v>טיוט</v>
          </cell>
          <cell r="I109">
            <v>45719</v>
          </cell>
          <cell r="J109">
            <v>521023</v>
          </cell>
          <cell r="K109" t="str">
            <v>שוטף</v>
          </cell>
          <cell r="L109">
            <v>0</v>
          </cell>
          <cell r="M109">
            <v>0</v>
          </cell>
          <cell r="N109">
            <v>0</v>
          </cell>
          <cell r="O109" t="str">
            <v>נבדק ואושר</v>
          </cell>
          <cell r="P109" t="str">
            <v>מבוסס על נתוני הטופס</v>
          </cell>
          <cell r="Q109" t="str">
            <v>נבדק ואושר</v>
          </cell>
          <cell r="R109" t="str">
            <v>נבדק ואושר</v>
          </cell>
          <cell r="S109" t="str">
            <v>נבדק ואושר</v>
          </cell>
          <cell r="T109" t="str">
            <v>נבדק ואושר</v>
          </cell>
          <cell r="U109" t="str">
            <v>נבדק ואושר</v>
          </cell>
          <cell r="V109" t="str">
            <v>נבדק ואושר</v>
          </cell>
          <cell r="W109" t="str">
            <v>נבדק ואושר</v>
          </cell>
          <cell r="X109" t="str">
            <v>אושר ללא מסמך</v>
          </cell>
          <cell r="Y109" t="str">
            <v>מבוסס על נתוני הטופס</v>
          </cell>
          <cell r="Z109" t="str">
            <v>נבדק ואושר</v>
          </cell>
          <cell r="AA109" t="str">
            <v>נבדק ואושר</v>
          </cell>
          <cell r="AB109" t="str">
            <v>נבדק ואושר</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t="str">
            <v>כן</v>
          </cell>
          <cell r="AY109" t="str">
            <v>תקין מנהלית</v>
          </cell>
          <cell r="BD109" t="e">
            <v>#REF!</v>
          </cell>
          <cell r="BG109" t="str">
            <v>תקין</v>
          </cell>
          <cell r="BH109" t="str">
            <v>תקין</v>
          </cell>
          <cell r="BI109" t="b">
            <v>1</v>
          </cell>
          <cell r="BJ109">
            <v>60959</v>
          </cell>
          <cell r="BK109" t="str">
            <v>ד'</v>
          </cell>
          <cell r="BL109">
            <v>4</v>
          </cell>
          <cell r="BM109">
            <v>3199594.5652022064</v>
          </cell>
          <cell r="BN109" t="str">
            <v>לא</v>
          </cell>
          <cell r="BO109">
            <v>45595</v>
          </cell>
          <cell r="BP109" t="str">
            <v>לא</v>
          </cell>
          <cell r="BQ109">
            <v>0</v>
          </cell>
        </row>
        <row r="110">
          <cell r="A110">
            <v>1001900559</v>
          </cell>
          <cell r="B110">
            <v>42159621</v>
          </cell>
          <cell r="C110">
            <v>580403590</v>
          </cell>
          <cell r="D110" t="str">
            <v>מועדון כדורסל עוצמה מודיעין (ע"ר)</v>
          </cell>
          <cell r="E110" t="str">
            <v>SR</v>
          </cell>
          <cell r="F110" t="str">
            <v>עמותה רשומה</v>
          </cell>
          <cell r="G110">
            <v>1</v>
          </cell>
          <cell r="H110" t="str">
            <v>טיוט</v>
          </cell>
          <cell r="I110">
            <v>45768</v>
          </cell>
          <cell r="J110">
            <v>521023</v>
          </cell>
          <cell r="K110" t="str">
            <v>שוטף</v>
          </cell>
          <cell r="L110">
            <v>0</v>
          </cell>
          <cell r="M110">
            <v>0</v>
          </cell>
          <cell r="N110">
            <v>0</v>
          </cell>
          <cell r="O110" t="str">
            <v>נבדק ואושר</v>
          </cell>
          <cell r="P110" t="str">
            <v>מבוסס על נתוני הטופס</v>
          </cell>
          <cell r="Q110" t="str">
            <v>נבדק ואושר</v>
          </cell>
          <cell r="R110" t="str">
            <v>נבדק ואושר</v>
          </cell>
          <cell r="S110" t="str">
            <v>נבדק ואושר</v>
          </cell>
          <cell r="T110" t="str">
            <v>נבדק ואושר</v>
          </cell>
          <cell r="U110" t="str">
            <v>נבדק ואושר</v>
          </cell>
          <cell r="V110" t="str">
            <v>נבדק ואושר</v>
          </cell>
          <cell r="W110" t="str">
            <v>נבדק ואושר</v>
          </cell>
          <cell r="X110" t="str">
            <v>אושר ללא מסמך</v>
          </cell>
          <cell r="Y110" t="str">
            <v>מבוסס על נתוני הטופס</v>
          </cell>
          <cell r="Z110" t="str">
            <v>נבדק ואושר</v>
          </cell>
          <cell r="AA110" t="str">
            <v>נבדק ואושר</v>
          </cell>
          <cell r="AB110" t="str">
            <v>נבדק ואושר</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t="str">
            <v>כן</v>
          </cell>
          <cell r="AY110" t="str">
            <v>תקין מנהלית</v>
          </cell>
          <cell r="BD110" t="e">
            <v>#REF!</v>
          </cell>
          <cell r="BG110" t="str">
            <v>תקין</v>
          </cell>
          <cell r="BH110" t="str">
            <v>תקין</v>
          </cell>
          <cell r="BI110" t="b">
            <v>1</v>
          </cell>
          <cell r="BJ110">
            <v>252441</v>
          </cell>
          <cell r="BK110" t="str">
            <v>ד'</v>
          </cell>
          <cell r="BL110">
            <v>29</v>
          </cell>
          <cell r="BM110">
            <v>5395999.1355782757</v>
          </cell>
          <cell r="BN110" t="str">
            <v>לא</v>
          </cell>
          <cell r="BO110">
            <v>45644</v>
          </cell>
          <cell r="BP110" t="str">
            <v>לא</v>
          </cell>
          <cell r="BQ110">
            <v>0</v>
          </cell>
        </row>
        <row r="111">
          <cell r="A111">
            <v>1001900680</v>
          </cell>
          <cell r="B111">
            <v>42159621</v>
          </cell>
          <cell r="C111">
            <v>580403590</v>
          </cell>
          <cell r="D111" t="str">
            <v>מועדון כדורסל עוצמה מודיעין (ע"ר)</v>
          </cell>
          <cell r="E111" t="str">
            <v>SR</v>
          </cell>
          <cell r="F111" t="str">
            <v>עמותה רשומה</v>
          </cell>
          <cell r="G111">
            <v>1</v>
          </cell>
          <cell r="H111" t="str">
            <v>טיוט</v>
          </cell>
          <cell r="I111">
            <v>45768</v>
          </cell>
          <cell r="J111">
            <v>521024</v>
          </cell>
          <cell r="K111" t="str">
            <v>מאמנים</v>
          </cell>
          <cell r="L111" t="str">
            <v>נבדק ואושר</v>
          </cell>
          <cell r="M111" t="str">
            <v>קושר - טרם נבדק</v>
          </cell>
          <cell r="N111" t="str">
            <v>קושר - טרם נבדק</v>
          </cell>
          <cell r="O111" t="str">
            <v>נבדק ואושר</v>
          </cell>
          <cell r="P111" t="str">
            <v>מבוסס על נתוני הטופס</v>
          </cell>
          <cell r="Q111" t="str">
            <v>נבדק ואושר</v>
          </cell>
          <cell r="R111" t="str">
            <v>נבדק ואושר</v>
          </cell>
          <cell r="S111" t="str">
            <v>נבדק ואושר</v>
          </cell>
          <cell r="T111" t="str">
            <v>נבדק ואושר</v>
          </cell>
          <cell r="U111" t="str">
            <v>נבדק ואושר</v>
          </cell>
          <cell r="V111" t="str">
            <v>נבדק ואושר</v>
          </cell>
          <cell r="W111" t="str">
            <v>נבדק ואושר</v>
          </cell>
          <cell r="X111" t="str">
            <v>אושר ללא מסמך</v>
          </cell>
          <cell r="Y111" t="str">
            <v>מבוסס על נתוני הטופס</v>
          </cell>
          <cell r="Z111" t="str">
            <v>נבדק ואושר</v>
          </cell>
          <cell r="AA111" t="str">
            <v>נבדק ואושר</v>
          </cell>
          <cell r="AB111" t="str">
            <v>נבדק ואושר</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t="str">
            <v>כן</v>
          </cell>
          <cell r="AY111" t="str">
            <v>תקין מנהלית</v>
          </cell>
          <cell r="BD111" t="e">
            <v>#REF!</v>
          </cell>
          <cell r="BH111" t="str">
            <v>תקין</v>
          </cell>
          <cell r="BI111" t="b">
            <v>0</v>
          </cell>
        </row>
        <row r="112">
          <cell r="A112">
            <v>1001900683</v>
          </cell>
          <cell r="B112">
            <v>41439334</v>
          </cell>
          <cell r="C112">
            <v>580569275</v>
          </cell>
          <cell r="D112" t="str">
            <v>כוכבי המדבר (ע"ר)</v>
          </cell>
          <cell r="E112" t="str">
            <v>SR</v>
          </cell>
          <cell r="F112" t="str">
            <v>עמותה רשומה</v>
          </cell>
          <cell r="G112">
            <v>1</v>
          </cell>
          <cell r="H112" t="str">
            <v>טיוט</v>
          </cell>
          <cell r="I112">
            <v>45767</v>
          </cell>
          <cell r="J112">
            <v>521023</v>
          </cell>
          <cell r="K112" t="str">
            <v>שוטף</v>
          </cell>
          <cell r="L112">
            <v>0</v>
          </cell>
          <cell r="M112">
            <v>0</v>
          </cell>
          <cell r="N112">
            <v>0</v>
          </cell>
          <cell r="O112" t="str">
            <v>נבדק ואושר</v>
          </cell>
          <cell r="P112" t="str">
            <v>מבוסס על נתוני הטופס</v>
          </cell>
          <cell r="Q112" t="str">
            <v>נבדק ואושר</v>
          </cell>
          <cell r="R112" t="str">
            <v>נבדק ואושר</v>
          </cell>
          <cell r="S112" t="str">
            <v>נבדק ואושר</v>
          </cell>
          <cell r="T112" t="str">
            <v>נבדק ואושר</v>
          </cell>
          <cell r="U112" t="str">
            <v>נבדק ואושר</v>
          </cell>
          <cell r="V112" t="str">
            <v>נבדק ואושר</v>
          </cell>
          <cell r="W112" t="str">
            <v>נבדק ואושר</v>
          </cell>
          <cell r="X112" t="str">
            <v>אושר ללא מסמך</v>
          </cell>
          <cell r="Y112" t="str">
            <v>מבוסס על נתוני הטופס</v>
          </cell>
          <cell r="Z112" t="str">
            <v>נבדק ואושר</v>
          </cell>
          <cell r="AA112" t="str">
            <v>נבדק ואושר</v>
          </cell>
          <cell r="AB112" t="str">
            <v>נבדק ואושר</v>
          </cell>
          <cell r="AC112" t="str">
            <v>נבדק ואושר</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t="str">
            <v>כן</v>
          </cell>
          <cell r="AY112" t="str">
            <v>תקין מנהלית</v>
          </cell>
          <cell r="BD112" t="e">
            <v>#REF!</v>
          </cell>
          <cell r="BG112" t="str">
            <v>תקין</v>
          </cell>
          <cell r="BH112" t="str">
            <v>תקין</v>
          </cell>
          <cell r="BI112" t="b">
            <v>1</v>
          </cell>
          <cell r="BJ112">
            <v>0</v>
          </cell>
          <cell r="BK112" t="str">
            <v>ב'</v>
          </cell>
          <cell r="BL112" t="e">
            <v>#N/A</v>
          </cell>
          <cell r="BM112">
            <v>0</v>
          </cell>
        </row>
        <row r="113">
          <cell r="A113">
            <v>1001900684</v>
          </cell>
          <cell r="B113">
            <v>42789085</v>
          </cell>
          <cell r="C113">
            <v>580618056</v>
          </cell>
          <cell r="D113" t="str">
            <v>עמותת הגרפלינג (האבקות למטרת הכנעה)</v>
          </cell>
          <cell r="E113" t="str">
            <v>SR</v>
          </cell>
          <cell r="F113" t="str">
            <v>עמותה רשומה</v>
          </cell>
          <cell r="G113">
            <v>1</v>
          </cell>
          <cell r="H113" t="str">
            <v>טיוט</v>
          </cell>
          <cell r="I113">
            <v>45719</v>
          </cell>
          <cell r="J113">
            <v>521023</v>
          </cell>
          <cell r="K113" t="str">
            <v>שוטף</v>
          </cell>
          <cell r="L113">
            <v>0</v>
          </cell>
          <cell r="M113">
            <v>0</v>
          </cell>
          <cell r="N113">
            <v>0</v>
          </cell>
          <cell r="O113" t="str">
            <v>נבדק ואושר</v>
          </cell>
          <cell r="P113" t="str">
            <v>מבוסס על נתוני הטופס</v>
          </cell>
          <cell r="Q113" t="str">
            <v>נבדק ואושר</v>
          </cell>
          <cell r="R113" t="str">
            <v>נבדק ואושר</v>
          </cell>
          <cell r="S113" t="str">
            <v>נבדק ואושר</v>
          </cell>
          <cell r="T113" t="str">
            <v>נבדק ואושר</v>
          </cell>
          <cell r="U113" t="str">
            <v>נבדק ואושר</v>
          </cell>
          <cell r="V113" t="str">
            <v>נבדק ואושר</v>
          </cell>
          <cell r="W113" t="str">
            <v>נבדק ואושר</v>
          </cell>
          <cell r="X113" t="str">
            <v>אושר ללא מסמך</v>
          </cell>
          <cell r="Y113" t="str">
            <v>מבוסס על נתוני הטופס</v>
          </cell>
          <cell r="Z113" t="str">
            <v>נבדק ואושר</v>
          </cell>
          <cell r="AA113" t="str">
            <v>נבדק ואושר</v>
          </cell>
          <cell r="AB113" t="str">
            <v>נבדק ואושר</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t="str">
            <v>כן</v>
          </cell>
          <cell r="AY113" t="str">
            <v>תקין מנהלית</v>
          </cell>
          <cell r="BD113" t="e">
            <v>#REF!</v>
          </cell>
          <cell r="BG113" t="str">
            <v>תקין</v>
          </cell>
          <cell r="BH113" t="str">
            <v>תקין</v>
          </cell>
          <cell r="BI113" t="b">
            <v>1</v>
          </cell>
          <cell r="BJ113">
            <v>53098</v>
          </cell>
          <cell r="BK113" t="str">
            <v>ד'</v>
          </cell>
          <cell r="BL113" t="e">
            <v>#N/A</v>
          </cell>
          <cell r="BM113">
            <v>75854.788703658371</v>
          </cell>
          <cell r="BN113" t="str">
            <v>לא</v>
          </cell>
          <cell r="BO113">
            <v>45658</v>
          </cell>
          <cell r="BP113" t="str">
            <v>לא</v>
          </cell>
          <cell r="BQ113">
            <v>0</v>
          </cell>
        </row>
        <row r="114">
          <cell r="A114">
            <v>1001900685</v>
          </cell>
          <cell r="B114">
            <v>42077873</v>
          </cell>
          <cell r="C114">
            <v>580531556</v>
          </cell>
          <cell r="D114" t="str">
            <v>פאגסוס - אומנויות לחימה (ע"ר)</v>
          </cell>
          <cell r="E114" t="str">
            <v>SR</v>
          </cell>
          <cell r="F114" t="str">
            <v>עמותה רשומה</v>
          </cell>
          <cell r="G114">
            <v>1</v>
          </cell>
          <cell r="H114" t="str">
            <v>טיוט</v>
          </cell>
          <cell r="I114">
            <v>45719</v>
          </cell>
          <cell r="J114">
            <v>521023</v>
          </cell>
          <cell r="K114" t="str">
            <v>שוטף</v>
          </cell>
          <cell r="L114">
            <v>0</v>
          </cell>
          <cell r="M114">
            <v>0</v>
          </cell>
          <cell r="N114">
            <v>0</v>
          </cell>
          <cell r="O114" t="str">
            <v>נבדק ואושר</v>
          </cell>
          <cell r="P114" t="str">
            <v>מבוסס על נתוני הטופס</v>
          </cell>
          <cell r="Q114" t="str">
            <v>נבדק ואושר</v>
          </cell>
          <cell r="R114" t="str">
            <v>נבדק ואושר</v>
          </cell>
          <cell r="S114" t="str">
            <v>נבדק ואושר</v>
          </cell>
          <cell r="T114" t="str">
            <v>נבדק ואושר</v>
          </cell>
          <cell r="U114" t="str">
            <v>נבדק ואושר</v>
          </cell>
          <cell r="V114" t="str">
            <v>נבדק ואושר</v>
          </cell>
          <cell r="W114" t="str">
            <v>נבדק ואושר</v>
          </cell>
          <cell r="X114" t="str">
            <v>אושר ללא מסמך</v>
          </cell>
          <cell r="Y114" t="str">
            <v>מבוסס על נתוני הטופס</v>
          </cell>
          <cell r="Z114" t="str">
            <v>נבדק ואושר</v>
          </cell>
          <cell r="AA114" t="str">
            <v>נבדק ואושר</v>
          </cell>
          <cell r="AB114" t="str">
            <v>נבדק ואושר</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t="str">
            <v>כן</v>
          </cell>
          <cell r="AY114" t="str">
            <v>תקין מנהלית</v>
          </cell>
          <cell r="BD114" t="e">
            <v>#REF!</v>
          </cell>
          <cell r="BG114" t="str">
            <v>תקין</v>
          </cell>
          <cell r="BH114" t="str">
            <v>תקין</v>
          </cell>
          <cell r="BI114" t="b">
            <v>1</v>
          </cell>
          <cell r="BJ114">
            <v>32808</v>
          </cell>
          <cell r="BK114" t="str">
            <v>ד'</v>
          </cell>
          <cell r="BL114">
            <v>1</v>
          </cell>
          <cell r="BM114">
            <v>274301.36468547385</v>
          </cell>
          <cell r="BN114" t="str">
            <v>לא</v>
          </cell>
          <cell r="BO114">
            <v>45571</v>
          </cell>
          <cell r="BP114" t="str">
            <v>לא</v>
          </cell>
          <cell r="BQ114">
            <v>0</v>
          </cell>
        </row>
        <row r="115">
          <cell r="A115">
            <v>1001900686</v>
          </cell>
          <cell r="B115">
            <v>41864776</v>
          </cell>
          <cell r="C115">
            <v>580003499</v>
          </cell>
          <cell r="D115" t="str">
            <v>מועדון חתירה חיפה (ע"ר)</v>
          </cell>
          <cell r="E115" t="str">
            <v>SR</v>
          </cell>
          <cell r="F115" t="str">
            <v>עמותה רשומה</v>
          </cell>
          <cell r="G115">
            <v>1</v>
          </cell>
          <cell r="H115" t="str">
            <v>טיוט</v>
          </cell>
          <cell r="I115">
            <v>45719</v>
          </cell>
          <cell r="J115">
            <v>521023</v>
          </cell>
          <cell r="K115" t="str">
            <v>שוטף</v>
          </cell>
          <cell r="L115">
            <v>0</v>
          </cell>
          <cell r="M115">
            <v>0</v>
          </cell>
          <cell r="N115">
            <v>0</v>
          </cell>
          <cell r="O115" t="str">
            <v>נבדק ואושר</v>
          </cell>
          <cell r="P115" t="str">
            <v>מבוסס על נתוני הטופס</v>
          </cell>
          <cell r="Q115" t="str">
            <v>נבדק ואושר</v>
          </cell>
          <cell r="R115" t="str">
            <v>נבדק ואושר</v>
          </cell>
          <cell r="S115" t="str">
            <v>נבדק ואושר</v>
          </cell>
          <cell r="T115" t="str">
            <v>נבדק ואושר</v>
          </cell>
          <cell r="U115" t="str">
            <v>נבדק ואושר</v>
          </cell>
          <cell r="V115" t="str">
            <v>נבדק ואושר</v>
          </cell>
          <cell r="W115" t="str">
            <v>נבדק ואושר</v>
          </cell>
          <cell r="X115" t="str">
            <v>אושר ללא מסמך</v>
          </cell>
          <cell r="Y115" t="str">
            <v>מבוסס על נתוני הטופס</v>
          </cell>
          <cell r="Z115" t="str">
            <v>נבדק ואושר</v>
          </cell>
          <cell r="AA115" t="str">
            <v>נבדק ואושר</v>
          </cell>
          <cell r="AB115" t="str">
            <v>נבדק ואושר</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t="str">
            <v>כן</v>
          </cell>
          <cell r="AY115" t="str">
            <v>תקין מנהלית</v>
          </cell>
          <cell r="BD115" t="e">
            <v>#REF!</v>
          </cell>
          <cell r="BG115" t="str">
            <v>תקין</v>
          </cell>
          <cell r="BH115" t="str">
            <v>תקין</v>
          </cell>
          <cell r="BI115" t="b">
            <v>1</v>
          </cell>
          <cell r="BJ115">
            <v>12446</v>
          </cell>
          <cell r="BK115" t="str">
            <v>ד'</v>
          </cell>
          <cell r="BL115">
            <v>1</v>
          </cell>
          <cell r="BM115">
            <v>120739.0557247317</v>
          </cell>
          <cell r="BN115" t="str">
            <v>לא</v>
          </cell>
          <cell r="BO115">
            <v>45488</v>
          </cell>
          <cell r="BP115" t="str">
            <v>לא</v>
          </cell>
          <cell r="BQ115">
            <v>0</v>
          </cell>
        </row>
        <row r="116">
          <cell r="A116">
            <v>1001900692</v>
          </cell>
          <cell r="B116">
            <v>42024635</v>
          </cell>
          <cell r="C116">
            <v>580488948</v>
          </cell>
          <cell r="D116" t="str">
            <v>העמותה לקידום הכדורסל באשקלון (ע"ר)</v>
          </cell>
          <cell r="E116" t="str">
            <v>SR</v>
          </cell>
          <cell r="F116" t="str">
            <v>עמותה רשומה</v>
          </cell>
          <cell r="G116">
            <v>1</v>
          </cell>
          <cell r="H116" t="str">
            <v>טיוט</v>
          </cell>
          <cell r="I116">
            <v>45719</v>
          </cell>
          <cell r="J116">
            <v>521023</v>
          </cell>
          <cell r="K116" t="str">
            <v>שוטף</v>
          </cell>
          <cell r="L116">
            <v>0</v>
          </cell>
          <cell r="M116">
            <v>0</v>
          </cell>
          <cell r="N116">
            <v>0</v>
          </cell>
          <cell r="O116" t="str">
            <v>נבדק ואושר</v>
          </cell>
          <cell r="P116" t="str">
            <v>מבוסס על נתוני הטופס</v>
          </cell>
          <cell r="Q116" t="str">
            <v>נבדק ואושר</v>
          </cell>
          <cell r="R116" t="str">
            <v>נבדק ואושר</v>
          </cell>
          <cell r="S116" t="str">
            <v>נבדק ואושר</v>
          </cell>
          <cell r="T116" t="str">
            <v>נבדק ואושר</v>
          </cell>
          <cell r="U116" t="str">
            <v>נבדק ואושר</v>
          </cell>
          <cell r="V116" t="str">
            <v>נבדק ואושר</v>
          </cell>
          <cell r="W116" t="str">
            <v>נבדק ואושר</v>
          </cell>
          <cell r="X116" t="str">
            <v>אושר ללא מסמך</v>
          </cell>
          <cell r="Y116" t="str">
            <v>מבוסס על נתוני הטופס</v>
          </cell>
          <cell r="Z116" t="str">
            <v>נבדק ואושר</v>
          </cell>
          <cell r="AA116" t="str">
            <v>נבדק ואושר</v>
          </cell>
          <cell r="AB116" t="str">
            <v>נבדק ואושר</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t="str">
            <v>כן</v>
          </cell>
          <cell r="AY116" t="str">
            <v>תקין מנהלית</v>
          </cell>
          <cell r="BD116" t="e">
            <v>#REF!</v>
          </cell>
          <cell r="BG116" t="str">
            <v>תקין</v>
          </cell>
          <cell r="BH116" t="str">
            <v>תקין</v>
          </cell>
          <cell r="BI116" t="b">
            <v>1</v>
          </cell>
          <cell r="BJ116">
            <v>212499</v>
          </cell>
          <cell r="BK116" t="str">
            <v>ד'</v>
          </cell>
          <cell r="BL116">
            <v>11</v>
          </cell>
          <cell r="BM116">
            <v>3877281.4030630505</v>
          </cell>
          <cell r="BN116" t="str">
            <v>לא</v>
          </cell>
          <cell r="BO116">
            <v>45628</v>
          </cell>
          <cell r="BP116" t="str">
            <v>לא</v>
          </cell>
          <cell r="BQ116">
            <v>0</v>
          </cell>
        </row>
        <row r="117">
          <cell r="A117">
            <v>1001900693</v>
          </cell>
          <cell r="B117">
            <v>42489817</v>
          </cell>
          <cell r="C117">
            <v>580682078</v>
          </cell>
          <cell r="D117" t="str">
            <v>האימפריה לטיפוח הכדורגל גברים בבאר</v>
          </cell>
          <cell r="E117" t="str">
            <v>SR</v>
          </cell>
          <cell r="F117" t="str">
            <v>עמותה רשומה</v>
          </cell>
          <cell r="G117">
            <v>1</v>
          </cell>
          <cell r="H117" t="str">
            <v>טיוט</v>
          </cell>
          <cell r="I117">
            <v>45720</v>
          </cell>
          <cell r="J117">
            <v>521023</v>
          </cell>
          <cell r="K117" t="str">
            <v>שוטף</v>
          </cell>
          <cell r="L117">
            <v>0</v>
          </cell>
          <cell r="M117">
            <v>0</v>
          </cell>
          <cell r="N117">
            <v>0</v>
          </cell>
          <cell r="O117" t="str">
            <v>נבדק ואושר</v>
          </cell>
          <cell r="P117" t="str">
            <v>מבוסס על נתוני הטופס</v>
          </cell>
          <cell r="Q117" t="str">
            <v>נבדק ואושר</v>
          </cell>
          <cell r="R117" t="str">
            <v>נבדק ואושר</v>
          </cell>
          <cell r="S117" t="str">
            <v>נבדק ואושר</v>
          </cell>
          <cell r="T117" t="str">
            <v>נבדק ואושר</v>
          </cell>
          <cell r="U117" t="str">
            <v>נבדק ואושר</v>
          </cell>
          <cell r="V117" t="str">
            <v>נבדק ואושר</v>
          </cell>
          <cell r="W117" t="str">
            <v>נבדק ואושר</v>
          </cell>
          <cell r="X117" t="str">
            <v>אושר ללא מסמך</v>
          </cell>
          <cell r="Y117" t="str">
            <v>מבוסס על נתוני הטופס</v>
          </cell>
          <cell r="Z117" t="str">
            <v>נבדק ואושר</v>
          </cell>
          <cell r="AA117" t="str">
            <v>נבדק ואושר</v>
          </cell>
          <cell r="AB117" t="str">
            <v>נבדק ואושר</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t="str">
            <v>כן</v>
          </cell>
          <cell r="AY117" t="str">
            <v>תקין מנהלית</v>
          </cell>
          <cell r="BD117" t="e">
            <v>#REF!</v>
          </cell>
          <cell r="BG117" t="str">
            <v>תקין</v>
          </cell>
          <cell r="BH117" t="str">
            <v>תקין</v>
          </cell>
          <cell r="BI117" t="b">
            <v>1</v>
          </cell>
          <cell r="BJ117">
            <v>18127</v>
          </cell>
          <cell r="BK117" t="str">
            <v>ד'</v>
          </cell>
          <cell r="BL117">
            <v>4</v>
          </cell>
          <cell r="BM117">
            <v>92228.100077205367</v>
          </cell>
          <cell r="BN117" t="str">
            <v>לא</v>
          </cell>
          <cell r="BO117">
            <v>45649</v>
          </cell>
          <cell r="BP117" t="str">
            <v>לא</v>
          </cell>
          <cell r="BQ117">
            <v>0</v>
          </cell>
        </row>
        <row r="118">
          <cell r="A118">
            <v>1001900694</v>
          </cell>
          <cell r="B118">
            <v>41642105</v>
          </cell>
          <cell r="C118">
            <v>580536316</v>
          </cell>
          <cell r="D118" t="str">
            <v>העמותה לפיתוח הספורט והאתלטיקה בירו</v>
          </cell>
          <cell r="E118" t="str">
            <v>SR</v>
          </cell>
          <cell r="F118" t="str">
            <v>עמותה רשומה</v>
          </cell>
          <cell r="G118">
            <v>1</v>
          </cell>
          <cell r="H118" t="str">
            <v>טיוט</v>
          </cell>
          <cell r="I118">
            <v>45720</v>
          </cell>
          <cell r="J118">
            <v>521023</v>
          </cell>
          <cell r="K118" t="str">
            <v>שוטף</v>
          </cell>
          <cell r="L118">
            <v>0</v>
          </cell>
          <cell r="M118">
            <v>0</v>
          </cell>
          <cell r="N118">
            <v>0</v>
          </cell>
          <cell r="O118" t="str">
            <v>נבדק ואושר</v>
          </cell>
          <cell r="P118" t="str">
            <v>מבוסס על נתוני הטופס</v>
          </cell>
          <cell r="Q118" t="str">
            <v>נבדק ואושר</v>
          </cell>
          <cell r="R118" t="str">
            <v>נבדק ואושר</v>
          </cell>
          <cell r="S118" t="str">
            <v>נבדק ואושר</v>
          </cell>
          <cell r="T118" t="str">
            <v>נבדק ואושר</v>
          </cell>
          <cell r="U118" t="str">
            <v>נבדק ואושר</v>
          </cell>
          <cell r="V118" t="str">
            <v>נבדק ואושר</v>
          </cell>
          <cell r="W118" t="str">
            <v>נבדק ואושר</v>
          </cell>
          <cell r="X118" t="str">
            <v>אושר ללא מסמך</v>
          </cell>
          <cell r="Y118" t="str">
            <v>מבוסס על נתוני הטופס</v>
          </cell>
          <cell r="Z118" t="str">
            <v>נבדק ואושר</v>
          </cell>
          <cell r="AA118" t="str">
            <v>נבדק ואושר</v>
          </cell>
          <cell r="AB118" t="str">
            <v>נבדק ואושר</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t="str">
            <v>כן</v>
          </cell>
          <cell r="AY118" t="str">
            <v>תקין מנהלית</v>
          </cell>
          <cell r="BD118" t="e">
            <v>#REF!</v>
          </cell>
          <cell r="BG118" t="str">
            <v>תקין</v>
          </cell>
          <cell r="BH118" t="str">
            <v>תקין</v>
          </cell>
          <cell r="BI118" t="b">
            <v>1</v>
          </cell>
          <cell r="BJ118">
            <v>106249</v>
          </cell>
          <cell r="BK118" t="str">
            <v>ד'</v>
          </cell>
          <cell r="BL118">
            <v>1</v>
          </cell>
          <cell r="BM118">
            <v>2657433.137662977</v>
          </cell>
          <cell r="BN118" t="str">
            <v>לא</v>
          </cell>
          <cell r="BO118">
            <v>45648</v>
          </cell>
          <cell r="BP118" t="str">
            <v>לא</v>
          </cell>
          <cell r="BQ118">
            <v>0</v>
          </cell>
        </row>
        <row r="119">
          <cell r="A119">
            <v>1001900695</v>
          </cell>
          <cell r="B119">
            <v>40950797</v>
          </cell>
          <cell r="C119">
            <v>580535516</v>
          </cell>
          <cell r="D119" t="str">
            <v>בית הספר לספורט ואתלטיקה בנתניה ע"ר</v>
          </cell>
          <cell r="E119" t="str">
            <v>SR</v>
          </cell>
          <cell r="F119" t="str">
            <v>עמותה רשומה</v>
          </cell>
          <cell r="G119">
            <v>1</v>
          </cell>
          <cell r="H119" t="str">
            <v>טיוט</v>
          </cell>
          <cell r="I119">
            <v>45720</v>
          </cell>
          <cell r="J119">
            <v>521023</v>
          </cell>
          <cell r="K119" t="str">
            <v>שוטף</v>
          </cell>
          <cell r="L119">
            <v>0</v>
          </cell>
          <cell r="M119">
            <v>0</v>
          </cell>
          <cell r="N119">
            <v>0</v>
          </cell>
          <cell r="O119" t="str">
            <v>נבדק ואושר</v>
          </cell>
          <cell r="P119" t="str">
            <v>מבוסס על נתוני הטופס</v>
          </cell>
          <cell r="Q119" t="str">
            <v>נבדק ואושר</v>
          </cell>
          <cell r="R119" t="str">
            <v>נבדק ואושר</v>
          </cell>
          <cell r="S119" t="str">
            <v>נבדק ואושר</v>
          </cell>
          <cell r="T119" t="str">
            <v>נבדק ואושר</v>
          </cell>
          <cell r="U119" t="str">
            <v>נבדק ואושר</v>
          </cell>
          <cell r="V119" t="str">
            <v>נבדק ואושר</v>
          </cell>
          <cell r="W119" t="str">
            <v>נבדק ואושר</v>
          </cell>
          <cell r="X119" t="str">
            <v>אושר ללא מסמך</v>
          </cell>
          <cell r="Y119" t="str">
            <v>מבוסס על נתוני הטופס</v>
          </cell>
          <cell r="Z119" t="str">
            <v>נבדק ואושר</v>
          </cell>
          <cell r="AA119" t="str">
            <v>נבדק ואושר</v>
          </cell>
          <cell r="AB119" t="str">
            <v>נבדק ואושר</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t="str">
            <v>כן</v>
          </cell>
          <cell r="AY119" t="str">
            <v>תקין מנהלית</v>
          </cell>
          <cell r="BD119" t="e">
            <v>#REF!</v>
          </cell>
          <cell r="BG119" t="str">
            <v>תקין</v>
          </cell>
          <cell r="BH119" t="str">
            <v>תקין</v>
          </cell>
          <cell r="BI119" t="b">
            <v>1</v>
          </cell>
          <cell r="BJ119">
            <v>76180</v>
          </cell>
          <cell r="BK119" t="str">
            <v>ד'</v>
          </cell>
          <cell r="BL119">
            <v>14</v>
          </cell>
          <cell r="BM119">
            <v>1875255.5521597317</v>
          </cell>
          <cell r="BN119" t="str">
            <v>לא</v>
          </cell>
          <cell r="BO119">
            <v>45228</v>
          </cell>
          <cell r="BP119" t="str">
            <v>לא</v>
          </cell>
          <cell r="BQ119">
            <v>0</v>
          </cell>
        </row>
        <row r="120">
          <cell r="A120">
            <v>1001900696</v>
          </cell>
          <cell r="B120">
            <v>42402627</v>
          </cell>
          <cell r="C120">
            <v>580402808</v>
          </cell>
          <cell r="D120" t="str">
            <v>מועדון הכדורסל - אליצור אשדוד (ע"ר)</v>
          </cell>
          <cell r="E120" t="str">
            <v>SR</v>
          </cell>
          <cell r="F120" t="str">
            <v>עמותה רשומה</v>
          </cell>
          <cell r="G120">
            <v>1</v>
          </cell>
          <cell r="H120" t="str">
            <v>טיוט</v>
          </cell>
          <cell r="I120">
            <v>45720</v>
          </cell>
          <cell r="J120">
            <v>521023</v>
          </cell>
          <cell r="K120" t="str">
            <v>שוטף</v>
          </cell>
          <cell r="L120">
            <v>0</v>
          </cell>
          <cell r="M120">
            <v>0</v>
          </cell>
          <cell r="N120">
            <v>0</v>
          </cell>
          <cell r="O120" t="str">
            <v>נבדק ואושר</v>
          </cell>
          <cell r="P120" t="str">
            <v>מבוסס על נתוני הטופס</v>
          </cell>
          <cell r="Q120" t="str">
            <v>נבדק ואושר</v>
          </cell>
          <cell r="R120" t="str">
            <v>נבדק ואושר</v>
          </cell>
          <cell r="S120" t="str">
            <v>נבדק ואושר</v>
          </cell>
          <cell r="T120" t="str">
            <v>נבדק ואושר</v>
          </cell>
          <cell r="U120" t="str">
            <v>נבדק ואושר</v>
          </cell>
          <cell r="V120" t="str">
            <v>נבדק ואושר</v>
          </cell>
          <cell r="W120" t="str">
            <v>נבדק ואושר</v>
          </cell>
          <cell r="X120" t="str">
            <v>אושר ללא מסמך</v>
          </cell>
          <cell r="Y120" t="str">
            <v>מבוסס על נתוני הטופס</v>
          </cell>
          <cell r="Z120" t="str">
            <v>נבדק ואושר</v>
          </cell>
          <cell r="AA120" t="str">
            <v>נבדק ואושר</v>
          </cell>
          <cell r="AB120" t="str">
            <v>נבדק ואושר</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t="str">
            <v>כן</v>
          </cell>
          <cell r="AY120" t="str">
            <v>תקין מנהלית</v>
          </cell>
          <cell r="BD120" t="e">
            <v>#REF!</v>
          </cell>
          <cell r="BG120" t="str">
            <v>תקין</v>
          </cell>
          <cell r="BH120" t="str">
            <v>תקין</v>
          </cell>
          <cell r="BI120" t="b">
            <v>1</v>
          </cell>
          <cell r="BJ120">
            <v>56076</v>
          </cell>
          <cell r="BK120" t="str">
            <v>ד'</v>
          </cell>
          <cell r="BL120">
            <v>11</v>
          </cell>
          <cell r="BM120">
            <v>1649403.2260157398</v>
          </cell>
          <cell r="BN120" t="str">
            <v>לא</v>
          </cell>
          <cell r="BO120">
            <v>45547</v>
          </cell>
          <cell r="BP120" t="str">
            <v>לא</v>
          </cell>
          <cell r="BQ120">
            <v>0</v>
          </cell>
        </row>
        <row r="121">
          <cell r="A121">
            <v>1001900697</v>
          </cell>
          <cell r="B121">
            <v>40224991</v>
          </cell>
          <cell r="C121">
            <v>580145563</v>
          </cell>
          <cell r="D121" t="str">
            <v>העמותה לקידום טניס שולחן (ע"ר)</v>
          </cell>
          <cell r="E121" t="str">
            <v>SR</v>
          </cell>
          <cell r="F121" t="str">
            <v>עמותה רשומה</v>
          </cell>
          <cell r="G121">
            <v>1</v>
          </cell>
          <cell r="H121" t="str">
            <v>טיוט</v>
          </cell>
          <cell r="I121">
            <v>45720</v>
          </cell>
          <cell r="J121">
            <v>521023</v>
          </cell>
          <cell r="K121" t="str">
            <v>שוטף</v>
          </cell>
          <cell r="L121">
            <v>0</v>
          </cell>
          <cell r="M121">
            <v>0</v>
          </cell>
          <cell r="N121">
            <v>0</v>
          </cell>
          <cell r="O121" t="str">
            <v>נבדק ואושר</v>
          </cell>
          <cell r="P121" t="str">
            <v>מבוסס על נתוני הטופס</v>
          </cell>
          <cell r="Q121" t="str">
            <v>נבדק ואושר</v>
          </cell>
          <cell r="R121" t="str">
            <v>נבדק ואושר</v>
          </cell>
          <cell r="S121" t="str">
            <v>נבדק ואושר</v>
          </cell>
          <cell r="T121" t="str">
            <v>נבדק ואושר</v>
          </cell>
          <cell r="U121" t="str">
            <v>נבדק ואושר</v>
          </cell>
          <cell r="V121" t="str">
            <v>נבדק ואושר</v>
          </cell>
          <cell r="W121" t="str">
            <v>נבדק ואושר</v>
          </cell>
          <cell r="X121" t="str">
            <v>אושר ללא מסמך</v>
          </cell>
          <cell r="Y121" t="str">
            <v>מבוסס על נתוני הטופס</v>
          </cell>
          <cell r="Z121" t="str">
            <v>נבדק ואושר</v>
          </cell>
          <cell r="AA121" t="str">
            <v>נבדק ואושר</v>
          </cell>
          <cell r="AB121" t="str">
            <v>נבדק ואושר</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t="str">
            <v>כן</v>
          </cell>
          <cell r="AY121" t="str">
            <v>תקין מנהלית</v>
          </cell>
          <cell r="BD121" t="e">
            <v>#REF!</v>
          </cell>
          <cell r="BG121" t="str">
            <v>תקין</v>
          </cell>
          <cell r="BH121" t="str">
            <v>תקין</v>
          </cell>
          <cell r="BI121" t="b">
            <v>1</v>
          </cell>
          <cell r="BJ121">
            <v>40094</v>
          </cell>
          <cell r="BK121" t="str">
            <v>ד'</v>
          </cell>
          <cell r="BL121">
            <v>1</v>
          </cell>
          <cell r="BM121">
            <v>314431.11250419472</v>
          </cell>
          <cell r="BN121" t="str">
            <v>לא</v>
          </cell>
          <cell r="BO121">
            <v>45196</v>
          </cell>
          <cell r="BP121" t="str">
            <v>לא</v>
          </cell>
          <cell r="BQ121">
            <v>0</v>
          </cell>
        </row>
        <row r="122">
          <cell r="A122">
            <v>1001900699</v>
          </cell>
          <cell r="B122">
            <v>40373464</v>
          </cell>
          <cell r="C122">
            <v>580336154</v>
          </cell>
          <cell r="D122" t="str">
            <v>מועדון כדורעף רעננה (ע"ר)</v>
          </cell>
          <cell r="E122" t="str">
            <v>SR</v>
          </cell>
          <cell r="F122" t="str">
            <v>עמותה רשומה</v>
          </cell>
          <cell r="G122">
            <v>1</v>
          </cell>
          <cell r="H122" t="str">
            <v>טיוט</v>
          </cell>
          <cell r="I122">
            <v>45720</v>
          </cell>
          <cell r="J122">
            <v>521023</v>
          </cell>
          <cell r="K122" t="str">
            <v>שוטף</v>
          </cell>
          <cell r="L122">
            <v>0</v>
          </cell>
          <cell r="M122">
            <v>0</v>
          </cell>
          <cell r="N122">
            <v>0</v>
          </cell>
          <cell r="O122" t="str">
            <v>נבדק ואושר</v>
          </cell>
          <cell r="P122" t="str">
            <v>מבוסס על נתוני הטופס</v>
          </cell>
          <cell r="Q122" t="str">
            <v>נבדק ואושר</v>
          </cell>
          <cell r="R122" t="str">
            <v>נבדק ואושר</v>
          </cell>
          <cell r="S122" t="str">
            <v>נבדק ואושר</v>
          </cell>
          <cell r="T122" t="str">
            <v>נבדק ואושר</v>
          </cell>
          <cell r="U122" t="str">
            <v>נבדק ואושר</v>
          </cell>
          <cell r="V122" t="str">
            <v>נבדק ואושר</v>
          </cell>
          <cell r="W122" t="str">
            <v>נבדק ואושר</v>
          </cell>
          <cell r="X122" t="str">
            <v>אושר ללא מסמך</v>
          </cell>
          <cell r="Y122" t="str">
            <v>מבוסס על נתוני הטופס</v>
          </cell>
          <cell r="Z122" t="str">
            <v>נבדק ואושר</v>
          </cell>
          <cell r="AA122" t="str">
            <v>נבדק ואושר</v>
          </cell>
          <cell r="AB122" t="str">
            <v>נבדק ואושר</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t="str">
            <v>כן</v>
          </cell>
          <cell r="AY122" t="str">
            <v>תקין מנהלית</v>
          </cell>
          <cell r="BD122" t="e">
            <v>#REF!</v>
          </cell>
          <cell r="BG122" t="str">
            <v>תקין</v>
          </cell>
          <cell r="BH122" t="str">
            <v>תקין</v>
          </cell>
          <cell r="BI122" t="b">
            <v>1</v>
          </cell>
          <cell r="BJ122">
            <v>100823</v>
          </cell>
          <cell r="BK122" t="str">
            <v>ד'</v>
          </cell>
          <cell r="BL122">
            <v>12</v>
          </cell>
          <cell r="BM122">
            <v>1063193.3674680344</v>
          </cell>
          <cell r="BN122" t="str">
            <v>לא</v>
          </cell>
          <cell r="BO122">
            <v>45137</v>
          </cell>
          <cell r="BP122" t="str">
            <v>לא</v>
          </cell>
          <cell r="BQ122">
            <v>0</v>
          </cell>
        </row>
        <row r="123">
          <cell r="A123">
            <v>1001900720</v>
          </cell>
          <cell r="B123">
            <v>42402004</v>
          </cell>
          <cell r="C123">
            <v>580354991</v>
          </cell>
          <cell r="D123" t="str">
            <v>העמותה לקידום הספורט והחינוך - כאוכ</v>
          </cell>
          <cell r="E123" t="str">
            <v>SR</v>
          </cell>
          <cell r="F123" t="str">
            <v>עמותה רשומה</v>
          </cell>
          <cell r="G123">
            <v>1</v>
          </cell>
          <cell r="H123" t="str">
            <v>טיוט</v>
          </cell>
          <cell r="I123">
            <v>45720</v>
          </cell>
          <cell r="J123">
            <v>521023</v>
          </cell>
          <cell r="K123" t="str">
            <v>שוטף</v>
          </cell>
          <cell r="L123">
            <v>0</v>
          </cell>
          <cell r="M123">
            <v>0</v>
          </cell>
          <cell r="N123">
            <v>0</v>
          </cell>
          <cell r="O123" t="str">
            <v>נבדק ואושר</v>
          </cell>
          <cell r="P123" t="str">
            <v>מבוסס על נתוני הטופס</v>
          </cell>
          <cell r="Q123" t="str">
            <v>נבדק ואושר</v>
          </cell>
          <cell r="R123" t="str">
            <v>נבדק ואושר</v>
          </cell>
          <cell r="S123" t="str">
            <v>נבדק ואושר</v>
          </cell>
          <cell r="T123" t="str">
            <v>נבדק ואושר</v>
          </cell>
          <cell r="U123" t="str">
            <v>נבדק ואושר</v>
          </cell>
          <cell r="V123" t="str">
            <v>נבדק ואושר</v>
          </cell>
          <cell r="W123" t="str">
            <v>נבדק ואושר</v>
          </cell>
          <cell r="X123" t="str">
            <v>אושר ללא מסמך</v>
          </cell>
          <cell r="Y123" t="str">
            <v>מבוסס על נתוני הטופס</v>
          </cell>
          <cell r="Z123" t="str">
            <v>נבדק ואושר</v>
          </cell>
          <cell r="AA123" t="str">
            <v>נבדק ואושר</v>
          </cell>
          <cell r="AB123" t="str">
            <v>נבדק ואושר</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t="str">
            <v>כן</v>
          </cell>
          <cell r="AY123" t="str">
            <v>תקין מנהלית</v>
          </cell>
          <cell r="BD123" t="e">
            <v>#REF!</v>
          </cell>
          <cell r="BG123" t="str">
            <v>תקין</v>
          </cell>
          <cell r="BH123" t="str">
            <v>תקין</v>
          </cell>
          <cell r="BI123" t="b">
            <v>1</v>
          </cell>
          <cell r="BJ123">
            <v>528586</v>
          </cell>
          <cell r="BK123" t="str">
            <v>ד'</v>
          </cell>
          <cell r="BL123">
            <v>25</v>
          </cell>
          <cell r="BM123">
            <v>18322054.193767991</v>
          </cell>
          <cell r="BN123" t="str">
            <v>לא</v>
          </cell>
          <cell r="BO123">
            <v>45714</v>
          </cell>
          <cell r="BP123" t="str">
            <v>לא</v>
          </cell>
          <cell r="BQ123">
            <v>0</v>
          </cell>
        </row>
        <row r="124">
          <cell r="A124">
            <v>1001900721</v>
          </cell>
          <cell r="B124">
            <v>42402004</v>
          </cell>
          <cell r="C124">
            <v>580354991</v>
          </cell>
          <cell r="D124" t="str">
            <v>העמותה לקידום הספורט והחינוך - כאוכ</v>
          </cell>
          <cell r="E124" t="str">
            <v>SR</v>
          </cell>
          <cell r="F124" t="str">
            <v>עמותה רשומה</v>
          </cell>
          <cell r="G124">
            <v>2</v>
          </cell>
          <cell r="H124" t="str">
            <v>טיוט</v>
          </cell>
          <cell r="I124">
            <v>45720</v>
          </cell>
          <cell r="J124">
            <v>521024</v>
          </cell>
          <cell r="K124" t="str">
            <v>מאמנים</v>
          </cell>
          <cell r="L124" t="str">
            <v>נבדק ואושר</v>
          </cell>
          <cell r="M124" t="str">
            <v>קושר - טרם נבדק</v>
          </cell>
          <cell r="N124" t="str">
            <v>קושר - טרם נבדק</v>
          </cell>
          <cell r="O124" t="str">
            <v>נבדק ואושר</v>
          </cell>
          <cell r="P124" t="str">
            <v>מבוסס על נתוני הטופס</v>
          </cell>
          <cell r="Q124" t="str">
            <v>נבדק ואושר</v>
          </cell>
          <cell r="R124" t="str">
            <v>נבדק ואושר</v>
          </cell>
          <cell r="S124" t="str">
            <v>נבדק ואושר</v>
          </cell>
          <cell r="T124" t="str">
            <v>נבדק ואושר</v>
          </cell>
          <cell r="U124" t="str">
            <v>נבדק ואושר</v>
          </cell>
          <cell r="V124" t="str">
            <v>נבדק ואושר</v>
          </cell>
          <cell r="W124" t="str">
            <v>נבדק ואושר</v>
          </cell>
          <cell r="X124" t="str">
            <v>אושר ללא מסמך</v>
          </cell>
          <cell r="Y124" t="str">
            <v>מבוסס על נתוני הטופס</v>
          </cell>
          <cell r="Z124" t="str">
            <v>נבדק ואושר</v>
          </cell>
          <cell r="AA124" t="str">
            <v>נבדק ואושר</v>
          </cell>
          <cell r="AB124" t="str">
            <v>נבדק ואושר</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t="str">
            <v>כן</v>
          </cell>
          <cell r="AY124" t="str">
            <v>תקין מנהלית</v>
          </cell>
          <cell r="BD124" t="e">
            <v>#REF!</v>
          </cell>
          <cell r="BH124" t="str">
            <v>תקין</v>
          </cell>
          <cell r="BI124" t="b">
            <v>0</v>
          </cell>
        </row>
        <row r="125">
          <cell r="A125">
            <v>1001900722</v>
          </cell>
          <cell r="B125">
            <v>40002874</v>
          </cell>
          <cell r="C125">
            <v>580333045</v>
          </cell>
          <cell r="D125" t="str">
            <v>מועדון אתלטיקה קלה מכבי ראשון לציון</v>
          </cell>
          <cell r="E125" t="str">
            <v>SR</v>
          </cell>
          <cell r="F125" t="str">
            <v>עמותה רשומה</v>
          </cell>
          <cell r="G125">
            <v>1</v>
          </cell>
          <cell r="H125" t="str">
            <v>טיוט</v>
          </cell>
          <cell r="I125">
            <v>45746</v>
          </cell>
          <cell r="J125">
            <v>521023</v>
          </cell>
          <cell r="K125" t="str">
            <v>שוטף</v>
          </cell>
          <cell r="L125">
            <v>0</v>
          </cell>
          <cell r="M125">
            <v>0</v>
          </cell>
          <cell r="N125">
            <v>0</v>
          </cell>
          <cell r="O125" t="str">
            <v>נבדק ואושר</v>
          </cell>
          <cell r="P125" t="str">
            <v>מבוסס על נתוני הטופס</v>
          </cell>
          <cell r="Q125" t="str">
            <v>נבדק ואושר</v>
          </cell>
          <cell r="R125" t="str">
            <v>נבדק ואושר</v>
          </cell>
          <cell r="S125" t="str">
            <v>נבדק ואושר</v>
          </cell>
          <cell r="T125" t="str">
            <v>נבדק ואושר</v>
          </cell>
          <cell r="U125" t="str">
            <v>נבדק ואושר</v>
          </cell>
          <cell r="V125" t="str">
            <v>נבדק ואושר</v>
          </cell>
          <cell r="W125" t="str">
            <v>נבדק ואושר</v>
          </cell>
          <cell r="X125" t="str">
            <v>אושר ללא מסמך</v>
          </cell>
          <cell r="Y125" t="str">
            <v>מבוסס על נתוני הטופס</v>
          </cell>
          <cell r="Z125" t="str">
            <v>נבדק ואושר</v>
          </cell>
          <cell r="AA125" t="str">
            <v>נבדק ואושר</v>
          </cell>
          <cell r="AB125" t="str">
            <v>נבדק ואושר</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t="str">
            <v>כן</v>
          </cell>
          <cell r="AY125" t="str">
            <v>תקין מנהלית</v>
          </cell>
          <cell r="BD125" t="e">
            <v>#REF!</v>
          </cell>
          <cell r="BG125" t="str">
            <v>תקין</v>
          </cell>
          <cell r="BH125" t="str">
            <v>תקין</v>
          </cell>
          <cell r="BI125" t="b">
            <v>1</v>
          </cell>
          <cell r="BJ125">
            <v>218422</v>
          </cell>
          <cell r="BK125" t="str">
            <v>ד'</v>
          </cell>
          <cell r="BL125">
            <v>7</v>
          </cell>
          <cell r="BM125">
            <v>4567195.1255465327</v>
          </cell>
          <cell r="BN125" t="str">
            <v>לא</v>
          </cell>
          <cell r="BO125">
            <v>45524</v>
          </cell>
          <cell r="BP125" t="str">
            <v>לא</v>
          </cell>
          <cell r="BQ125">
            <v>0</v>
          </cell>
        </row>
        <row r="126">
          <cell r="A126">
            <v>1001900724</v>
          </cell>
          <cell r="B126">
            <v>42402194</v>
          </cell>
          <cell r="C126">
            <v>580202513</v>
          </cell>
          <cell r="D126" t="str">
            <v>עמותת הספורט ואומנויות הלחימה המשול</v>
          </cell>
          <cell r="E126" t="str">
            <v>SR</v>
          </cell>
          <cell r="F126" t="str">
            <v>עמותה רשומה</v>
          </cell>
          <cell r="G126">
            <v>1</v>
          </cell>
          <cell r="H126" t="str">
            <v>טיוט</v>
          </cell>
          <cell r="I126">
            <v>45720</v>
          </cell>
          <cell r="J126">
            <v>521023</v>
          </cell>
          <cell r="K126" t="str">
            <v>שוטף</v>
          </cell>
          <cell r="L126">
            <v>0</v>
          </cell>
          <cell r="M126">
            <v>0</v>
          </cell>
          <cell r="N126">
            <v>0</v>
          </cell>
          <cell r="O126" t="str">
            <v>נבדק ואושר</v>
          </cell>
          <cell r="P126" t="str">
            <v>מבוסס על נתוני הטופס</v>
          </cell>
          <cell r="Q126" t="str">
            <v>נבדק ואושר</v>
          </cell>
          <cell r="R126" t="str">
            <v>נבדק ואושר</v>
          </cell>
          <cell r="S126" t="str">
            <v>נבדק ואושר</v>
          </cell>
          <cell r="T126" t="str">
            <v>נבדק ואושר</v>
          </cell>
          <cell r="U126" t="str">
            <v>נבדק ואושר</v>
          </cell>
          <cell r="V126" t="str">
            <v>נבדק ואושר</v>
          </cell>
          <cell r="W126" t="str">
            <v>נבדק ואושר</v>
          </cell>
          <cell r="X126" t="str">
            <v>אושר ללא מסמך</v>
          </cell>
          <cell r="Y126" t="str">
            <v>מבוסס על נתוני הטופס</v>
          </cell>
          <cell r="Z126" t="str">
            <v>נבדק ואושר</v>
          </cell>
          <cell r="AA126" t="str">
            <v>נבדק ואושר</v>
          </cell>
          <cell r="AB126" t="str">
            <v>נבדק ואושר</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t="str">
            <v>כן</v>
          </cell>
          <cell r="AY126" t="str">
            <v>תקין מנהלית</v>
          </cell>
          <cell r="BD126" t="e">
            <v>#REF!</v>
          </cell>
          <cell r="BG126" t="str">
            <v>תקין</v>
          </cell>
          <cell r="BH126" t="str">
            <v>תקין</v>
          </cell>
          <cell r="BI126" t="b">
            <v>1</v>
          </cell>
          <cell r="BJ126">
            <v>36957</v>
          </cell>
          <cell r="BK126" t="str">
            <v>ד'</v>
          </cell>
          <cell r="BL126">
            <v>5</v>
          </cell>
          <cell r="BM126">
            <v>742375.44011945627</v>
          </cell>
          <cell r="BN126" t="str">
            <v>לא</v>
          </cell>
          <cell r="BO126">
            <v>45155</v>
          </cell>
          <cell r="BP126" t="str">
            <v>לא</v>
          </cell>
          <cell r="BQ126">
            <v>0</v>
          </cell>
        </row>
        <row r="127">
          <cell r="A127">
            <v>1001900726</v>
          </cell>
          <cell r="B127">
            <v>42402299</v>
          </cell>
          <cell r="C127">
            <v>580439412</v>
          </cell>
          <cell r="D127" t="str">
            <v>עמותת מכבי באר שבע - נשים (ע"ר)</v>
          </cell>
          <cell r="E127" t="str">
            <v>SR</v>
          </cell>
          <cell r="F127" t="str">
            <v>עמותה רשומה</v>
          </cell>
          <cell r="G127">
            <v>1</v>
          </cell>
          <cell r="H127" t="str">
            <v>טיוט</v>
          </cell>
          <cell r="I127">
            <v>45720</v>
          </cell>
          <cell r="J127">
            <v>521023</v>
          </cell>
          <cell r="K127" t="str">
            <v>שוטף</v>
          </cell>
          <cell r="L127">
            <v>0</v>
          </cell>
          <cell r="M127">
            <v>0</v>
          </cell>
          <cell r="N127">
            <v>0</v>
          </cell>
          <cell r="O127" t="str">
            <v>נבדק ואושר</v>
          </cell>
          <cell r="P127" t="str">
            <v>מבוסס על נתוני הטופס</v>
          </cell>
          <cell r="Q127" t="str">
            <v>נבדק ואושר</v>
          </cell>
          <cell r="R127" t="str">
            <v>נבדק ואושר</v>
          </cell>
          <cell r="S127" t="str">
            <v>נבדק ואושר</v>
          </cell>
          <cell r="T127" t="str">
            <v>נבדק ואושר</v>
          </cell>
          <cell r="U127" t="str">
            <v>נבדק ואושר</v>
          </cell>
          <cell r="V127" t="str">
            <v>נבדק ואושר</v>
          </cell>
          <cell r="W127" t="str">
            <v>נבדק ואושר</v>
          </cell>
          <cell r="X127" t="str">
            <v>אושר ללא מסמך</v>
          </cell>
          <cell r="Y127" t="str">
            <v>מבוסס על נתוני הטופס</v>
          </cell>
          <cell r="Z127" t="str">
            <v>נבדק ואושר</v>
          </cell>
          <cell r="AA127" t="str">
            <v>נבדק ואושר</v>
          </cell>
          <cell r="AB127" t="str">
            <v>נבדק ואושר</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t="str">
            <v>כן</v>
          </cell>
          <cell r="AY127" t="str">
            <v>תקין מנהלית</v>
          </cell>
          <cell r="BD127" t="e">
            <v>#REF!</v>
          </cell>
          <cell r="BG127" t="str">
            <v>תקין</v>
          </cell>
          <cell r="BH127" t="str">
            <v>תקין</v>
          </cell>
          <cell r="BI127" t="b">
            <v>1</v>
          </cell>
          <cell r="BJ127">
            <v>153550</v>
          </cell>
          <cell r="BK127" t="str">
            <v>ד'</v>
          </cell>
          <cell r="BL127">
            <v>2</v>
          </cell>
          <cell r="BM127">
            <v>2791241.3061453272</v>
          </cell>
          <cell r="BN127" t="str">
            <v>לא</v>
          </cell>
          <cell r="BO127">
            <v>45649</v>
          </cell>
          <cell r="BP127" t="str">
            <v>לא</v>
          </cell>
          <cell r="BQ127">
            <v>0</v>
          </cell>
        </row>
        <row r="128">
          <cell r="A128">
            <v>1001900728</v>
          </cell>
          <cell r="B128">
            <v>40926326</v>
          </cell>
          <cell r="C128">
            <v>580454684</v>
          </cell>
          <cell r="D128" t="str">
            <v>מתנ"ס שפיר (ע"ר)</v>
          </cell>
          <cell r="E128" t="str">
            <v>SR</v>
          </cell>
          <cell r="F128" t="str">
            <v>עמותה רשומה</v>
          </cell>
          <cell r="G128">
            <v>1</v>
          </cell>
          <cell r="H128" t="str">
            <v>טיוט</v>
          </cell>
          <cell r="I128">
            <v>45720</v>
          </cell>
          <cell r="J128">
            <v>521023</v>
          </cell>
          <cell r="K128" t="str">
            <v>שוטף</v>
          </cell>
          <cell r="L128">
            <v>0</v>
          </cell>
          <cell r="M128">
            <v>0</v>
          </cell>
          <cell r="N128">
            <v>0</v>
          </cell>
          <cell r="O128" t="str">
            <v>נבדק ואושר</v>
          </cell>
          <cell r="P128" t="str">
            <v>מבוסס על נתוני הטופס</v>
          </cell>
          <cell r="Q128" t="str">
            <v>נבדק ואושר</v>
          </cell>
          <cell r="R128" t="str">
            <v>נבדק ואושר</v>
          </cell>
          <cell r="S128" t="str">
            <v>נבדק ואושר</v>
          </cell>
          <cell r="T128" t="str">
            <v>נבדק ואושר</v>
          </cell>
          <cell r="U128" t="str">
            <v>נבדק ואושר</v>
          </cell>
          <cell r="V128" t="str">
            <v>נבדק ואושר</v>
          </cell>
          <cell r="W128" t="str">
            <v>נבדק ואושר</v>
          </cell>
          <cell r="X128" t="str">
            <v>אושר ללא מסמך</v>
          </cell>
          <cell r="Y128" t="str">
            <v>מבוסס על נתוני הטופס</v>
          </cell>
          <cell r="Z128" t="str">
            <v>נבדק ואושר</v>
          </cell>
          <cell r="AA128" t="str">
            <v>נבדק ואושר</v>
          </cell>
          <cell r="AB128" t="str">
            <v>נבדק ואושר</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t="str">
            <v>כן</v>
          </cell>
          <cell r="AY128" t="str">
            <v>תקין מנהלית</v>
          </cell>
          <cell r="BD128" t="e">
            <v>#REF!</v>
          </cell>
          <cell r="BG128" t="str">
            <v>תקין</v>
          </cell>
          <cell r="BH128" t="str">
            <v>תקין</v>
          </cell>
          <cell r="BI128" t="b">
            <v>1</v>
          </cell>
          <cell r="BJ128">
            <v>11806</v>
          </cell>
          <cell r="BK128" t="str">
            <v>ד'</v>
          </cell>
          <cell r="BL128">
            <v>7</v>
          </cell>
          <cell r="BM128">
            <v>16865.016129712007</v>
          </cell>
          <cell r="BN128" t="str">
            <v>לא</v>
          </cell>
          <cell r="BO128">
            <v>45685</v>
          </cell>
          <cell r="BP128" t="str">
            <v>לא</v>
          </cell>
          <cell r="BQ128">
            <v>0</v>
          </cell>
        </row>
        <row r="129">
          <cell r="A129">
            <v>1001900740</v>
          </cell>
          <cell r="B129">
            <v>42216732</v>
          </cell>
          <cell r="C129">
            <v>580430296</v>
          </cell>
          <cell r="D129" t="str">
            <v>מסד פתח תקווה (ע"ר)</v>
          </cell>
          <cell r="E129" t="str">
            <v>SR</v>
          </cell>
          <cell r="F129" t="str">
            <v>עמותה רשומה</v>
          </cell>
          <cell r="G129">
            <v>1</v>
          </cell>
          <cell r="H129" t="str">
            <v>טיוט</v>
          </cell>
          <cell r="I129">
            <v>45720</v>
          </cell>
          <cell r="J129">
            <v>521023</v>
          </cell>
          <cell r="K129" t="str">
            <v>שוטף</v>
          </cell>
          <cell r="L129">
            <v>0</v>
          </cell>
          <cell r="M129">
            <v>0</v>
          </cell>
          <cell r="N129">
            <v>0</v>
          </cell>
          <cell r="O129" t="str">
            <v>נבדק ואושר</v>
          </cell>
          <cell r="P129" t="str">
            <v>מבוסס על נתוני הטופס</v>
          </cell>
          <cell r="Q129" t="str">
            <v>נבדק ואושר</v>
          </cell>
          <cell r="R129" t="str">
            <v>נבדק ואושר</v>
          </cell>
          <cell r="S129" t="str">
            <v>נבדק ואושר</v>
          </cell>
          <cell r="T129" t="str">
            <v>נבדק ואושר</v>
          </cell>
          <cell r="U129" t="str">
            <v>נבדק ואושר</v>
          </cell>
          <cell r="V129" t="str">
            <v>נבדק ואושר</v>
          </cell>
          <cell r="W129" t="str">
            <v>נבדק ואושר</v>
          </cell>
          <cell r="X129" t="str">
            <v>אושר ללא מסמך</v>
          </cell>
          <cell r="Y129" t="str">
            <v>מבוסס על נתוני הטופס</v>
          </cell>
          <cell r="Z129" t="str">
            <v>נבדק ואושר</v>
          </cell>
          <cell r="AA129" t="str">
            <v>נבדק ואושר</v>
          </cell>
          <cell r="AB129" t="str">
            <v>נבדק ואושר</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t="str">
            <v>כן</v>
          </cell>
          <cell r="AY129" t="str">
            <v>תקין מנהלית</v>
          </cell>
          <cell r="BD129" t="e">
            <v>#REF!</v>
          </cell>
          <cell r="BG129" t="str">
            <v>תקין</v>
          </cell>
          <cell r="BH129" t="str">
            <v>תקין</v>
          </cell>
          <cell r="BI129" t="b">
            <v>1</v>
          </cell>
          <cell r="BJ129">
            <v>165544</v>
          </cell>
          <cell r="BK129" t="str">
            <v>ד'</v>
          </cell>
          <cell r="BL129">
            <v>17</v>
          </cell>
          <cell r="BM129">
            <v>4285990.1686200947</v>
          </cell>
          <cell r="BN129" t="str">
            <v>לא</v>
          </cell>
          <cell r="BO129">
            <v>45649</v>
          </cell>
          <cell r="BP129" t="str">
            <v>לא</v>
          </cell>
          <cell r="BQ129">
            <v>0</v>
          </cell>
        </row>
        <row r="130">
          <cell r="A130">
            <v>1001900742</v>
          </cell>
          <cell r="B130">
            <v>40999708</v>
          </cell>
          <cell r="C130">
            <v>580284719</v>
          </cell>
          <cell r="D130" t="str">
            <v>העמותה לקידום הספורט בנוף הגליל (ע"</v>
          </cell>
          <cell r="E130" t="str">
            <v>SR</v>
          </cell>
          <cell r="F130" t="str">
            <v>עמותה רשומה</v>
          </cell>
          <cell r="G130">
            <v>1</v>
          </cell>
          <cell r="H130" t="str">
            <v>טיוט</v>
          </cell>
          <cell r="I130">
            <v>45733</v>
          </cell>
          <cell r="J130">
            <v>521023</v>
          </cell>
          <cell r="K130" t="str">
            <v>שוטף</v>
          </cell>
          <cell r="L130">
            <v>0</v>
          </cell>
          <cell r="M130">
            <v>0</v>
          </cell>
          <cell r="N130">
            <v>0</v>
          </cell>
          <cell r="O130" t="str">
            <v>נבדק ואושר</v>
          </cell>
          <cell r="P130" t="str">
            <v>מבוסס על נתוני הטופס</v>
          </cell>
          <cell r="Q130" t="str">
            <v>נבדק ואושר</v>
          </cell>
          <cell r="R130" t="str">
            <v>נבדק ואושר</v>
          </cell>
          <cell r="S130" t="str">
            <v>נבדק ואושר</v>
          </cell>
          <cell r="T130" t="str">
            <v>נבדק ואושר</v>
          </cell>
          <cell r="U130" t="str">
            <v>נבדק ואושר</v>
          </cell>
          <cell r="V130" t="str">
            <v>נבדק ואושר</v>
          </cell>
          <cell r="W130" t="str">
            <v>נבדק ואושר</v>
          </cell>
          <cell r="X130" t="str">
            <v>אושר ללא מסמך</v>
          </cell>
          <cell r="Y130" t="str">
            <v>מבוסס על נתוני הטופס</v>
          </cell>
          <cell r="Z130" t="str">
            <v>נבדק ואושר</v>
          </cell>
          <cell r="AA130" t="str">
            <v>נבדק ואושר</v>
          </cell>
          <cell r="AB130" t="str">
            <v>נבדק ואושר</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t="str">
            <v>כן</v>
          </cell>
          <cell r="AY130" t="str">
            <v>תקין מנהלית</v>
          </cell>
          <cell r="BD130" t="e">
            <v>#REF!</v>
          </cell>
          <cell r="BG130" t="str">
            <v>תקין</v>
          </cell>
          <cell r="BH130" t="str">
            <v>תקין</v>
          </cell>
          <cell r="BI130" t="b">
            <v>1</v>
          </cell>
          <cell r="BJ130">
            <v>35060</v>
          </cell>
          <cell r="BK130" t="str">
            <v>ד'</v>
          </cell>
          <cell r="BL130">
            <v>6</v>
          </cell>
          <cell r="BM130">
            <v>814368.95505665976</v>
          </cell>
          <cell r="BN130" t="str">
            <v>לא</v>
          </cell>
          <cell r="BO130">
            <v>45572</v>
          </cell>
          <cell r="BP130" t="str">
            <v>לא</v>
          </cell>
          <cell r="BQ130">
            <v>0</v>
          </cell>
        </row>
        <row r="131">
          <cell r="A131">
            <v>1001900744</v>
          </cell>
          <cell r="B131">
            <v>42710702</v>
          </cell>
          <cell r="C131">
            <v>580751436</v>
          </cell>
          <cell r="D131" t="str">
            <v>מכבי לקידום טניס שולחן בראשון לציון</v>
          </cell>
          <cell r="E131" t="str">
            <v>SR</v>
          </cell>
          <cell r="F131" t="str">
            <v>עמותה רשומה</v>
          </cell>
          <cell r="G131">
            <v>1</v>
          </cell>
          <cell r="H131" t="str">
            <v>טיוט</v>
          </cell>
          <cell r="I131">
            <v>45720</v>
          </cell>
          <cell r="J131">
            <v>521023</v>
          </cell>
          <cell r="K131" t="str">
            <v>שוטף</v>
          </cell>
          <cell r="L131">
            <v>0</v>
          </cell>
          <cell r="M131">
            <v>0</v>
          </cell>
          <cell r="N131">
            <v>0</v>
          </cell>
          <cell r="O131" t="str">
            <v>נבדק ואושר</v>
          </cell>
          <cell r="P131" t="str">
            <v>מבוסס על נתוני הטופס</v>
          </cell>
          <cell r="Q131" t="str">
            <v>נבדק ואושר</v>
          </cell>
          <cell r="R131" t="str">
            <v>נבדק ואושר</v>
          </cell>
          <cell r="S131" t="str">
            <v>נבדק ואושר</v>
          </cell>
          <cell r="T131" t="str">
            <v>נבדק ואושר</v>
          </cell>
          <cell r="U131" t="str">
            <v>נבדק ואושר</v>
          </cell>
          <cell r="V131" t="str">
            <v>נבדק ואושר</v>
          </cell>
          <cell r="W131" t="str">
            <v>נבדק ואושר</v>
          </cell>
          <cell r="X131" t="str">
            <v>אושר ללא מסמך</v>
          </cell>
          <cell r="Y131" t="str">
            <v>מבוסס על נתוני הטופס</v>
          </cell>
          <cell r="Z131" t="str">
            <v>נבדק ואושר</v>
          </cell>
          <cell r="AA131" t="str">
            <v>נבדק ואושר</v>
          </cell>
          <cell r="AB131" t="str">
            <v>נבדק ואושר</v>
          </cell>
          <cell r="AC131" t="str">
            <v>נבדק ואושר</v>
          </cell>
          <cell r="AD131" t="str">
            <v>נבדק ואושר</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t="str">
            <v>כן</v>
          </cell>
          <cell r="AY131" t="str">
            <v>תקין מנהלית</v>
          </cell>
          <cell r="BD131" t="e">
            <v>#REF!</v>
          </cell>
          <cell r="BG131" t="str">
            <v>תקין</v>
          </cell>
          <cell r="BH131" t="str">
            <v>תקין</v>
          </cell>
          <cell r="BI131" t="b">
            <v>1</v>
          </cell>
          <cell r="BJ131">
            <v>0</v>
          </cell>
          <cell r="BK131" t="str">
            <v>ה'</v>
          </cell>
          <cell r="BL131">
            <v>1</v>
          </cell>
          <cell r="BM131">
            <v>0</v>
          </cell>
          <cell r="BN131" t="str">
            <v>כן</v>
          </cell>
          <cell r="BO131" t="e">
            <v>#N/A</v>
          </cell>
          <cell r="BP131" t="str">
            <v>לא</v>
          </cell>
          <cell r="BQ131">
            <v>0</v>
          </cell>
        </row>
        <row r="132">
          <cell r="A132">
            <v>1001900745</v>
          </cell>
          <cell r="B132">
            <v>40224976</v>
          </cell>
          <cell r="C132">
            <v>511757486</v>
          </cell>
          <cell r="D132" t="str">
            <v>קשר ספורט בע"מ</v>
          </cell>
          <cell r="E132" t="str">
            <v>SK</v>
          </cell>
          <cell r="F132" t="e">
            <v>#N/A</v>
          </cell>
          <cell r="G132">
            <v>1</v>
          </cell>
          <cell r="H132" t="str">
            <v>טיוט</v>
          </cell>
          <cell r="I132">
            <v>45726</v>
          </cell>
          <cell r="J132">
            <v>521024</v>
          </cell>
          <cell r="K132" t="str">
            <v>מאמנים</v>
          </cell>
          <cell r="L132" t="str">
            <v>קושר - טרם נבדק</v>
          </cell>
          <cell r="M132" t="str">
            <v>חדש - טרם קושר</v>
          </cell>
          <cell r="N132" t="str">
            <v>קושר - טרם נבדק</v>
          </cell>
          <cell r="O132" t="str">
            <v>קושר - טרם נבדק</v>
          </cell>
          <cell r="P132">
            <v>0</v>
          </cell>
          <cell r="Q132" t="str">
            <v>נבדק ואושר</v>
          </cell>
          <cell r="R132" t="str">
            <v>נבדק ואושר</v>
          </cell>
          <cell r="S132" t="str">
            <v>נבדק ואושר</v>
          </cell>
          <cell r="T132" t="str">
            <v>נבדק ואושר</v>
          </cell>
          <cell r="U132" t="str">
            <v>נבדק ואושר</v>
          </cell>
          <cell r="V132" t="str">
            <v>נבדק ואושר</v>
          </cell>
          <cell r="W132" t="str">
            <v>קושר - טרם נבדק</v>
          </cell>
          <cell r="X132">
            <v>0</v>
          </cell>
          <cell r="Y132" t="str">
            <v>מבוסס על נתוני הטופס</v>
          </cell>
          <cell r="Z132">
            <v>0</v>
          </cell>
          <cell r="AA132">
            <v>0</v>
          </cell>
          <cell r="AB132">
            <v>0</v>
          </cell>
          <cell r="AC132">
            <v>0</v>
          </cell>
          <cell r="AD132">
            <v>0</v>
          </cell>
          <cell r="AE132" t="str">
            <v>נבדק ואושר</v>
          </cell>
          <cell r="AF132" t="str">
            <v>נבדק ואושר</v>
          </cell>
          <cell r="AG132" t="str">
            <v>קושר - טרם נבדק</v>
          </cell>
          <cell r="AH132" t="str">
            <v>קושר - טרם נבדק</v>
          </cell>
          <cell r="AI132">
            <v>0</v>
          </cell>
          <cell r="AJ132">
            <v>0</v>
          </cell>
          <cell r="AK132" t="str">
            <v>נבדק ואושר</v>
          </cell>
          <cell r="AL132">
            <v>0</v>
          </cell>
          <cell r="AM132" t="str">
            <v>נבדק ואושר</v>
          </cell>
          <cell r="AN132" t="str">
            <v>נבדק ואושר</v>
          </cell>
          <cell r="AO132">
            <v>0</v>
          </cell>
          <cell r="AP132">
            <v>0</v>
          </cell>
          <cell r="AQ132">
            <v>0</v>
          </cell>
          <cell r="AR132">
            <v>0</v>
          </cell>
          <cell r="AS132">
            <v>0</v>
          </cell>
          <cell r="AT132">
            <v>0</v>
          </cell>
          <cell r="AU132">
            <v>0</v>
          </cell>
          <cell r="AV132" t="str">
            <v>כן</v>
          </cell>
          <cell r="AY132" t="str">
            <v>תקין מנהלית</v>
          </cell>
          <cell r="BD132" t="e">
            <v>#REF!</v>
          </cell>
          <cell r="BH132" t="str">
            <v>תקין</v>
          </cell>
          <cell r="BI132" t="b">
            <v>0</v>
          </cell>
        </row>
        <row r="133">
          <cell r="A133">
            <v>1001900770</v>
          </cell>
          <cell r="B133">
            <v>42402137</v>
          </cell>
          <cell r="C133">
            <v>512599895</v>
          </cell>
          <cell r="D133" t="str">
            <v>החברה לניהול מועדון כדורגל - הפועל</v>
          </cell>
          <cell r="E133" t="str">
            <v>SR</v>
          </cell>
          <cell r="F133" t="str">
            <v>חל"צ רשומה</v>
          </cell>
          <cell r="G133">
            <v>1</v>
          </cell>
          <cell r="H133" t="str">
            <v>טיוט</v>
          </cell>
          <cell r="I133">
            <v>45720</v>
          </cell>
          <cell r="J133">
            <v>521023</v>
          </cell>
          <cell r="K133" t="str">
            <v>שוטף</v>
          </cell>
          <cell r="L133">
            <v>0</v>
          </cell>
          <cell r="M133">
            <v>0</v>
          </cell>
          <cell r="N133">
            <v>0</v>
          </cell>
          <cell r="O133" t="str">
            <v>נבדק ואושר</v>
          </cell>
          <cell r="P133" t="str">
            <v>מבוסס על נתוני הטופס</v>
          </cell>
          <cell r="Q133" t="str">
            <v>נבדק ואושר</v>
          </cell>
          <cell r="R133" t="str">
            <v>נבדק ואושר</v>
          </cell>
          <cell r="S133" t="str">
            <v>נבדק ואושר</v>
          </cell>
          <cell r="T133" t="str">
            <v>נבדק ואושר</v>
          </cell>
          <cell r="U133" t="str">
            <v>נבדק ואושר</v>
          </cell>
          <cell r="V133" t="str">
            <v>נבדק ואושר</v>
          </cell>
          <cell r="W133" t="str">
            <v>נבדק ואושר</v>
          </cell>
          <cell r="X133" t="str">
            <v>אושר ללא מסמך</v>
          </cell>
          <cell r="Y133" t="str">
            <v>מבוסס על נתוני הטופס</v>
          </cell>
          <cell r="Z133" t="str">
            <v>נבדק ואושר</v>
          </cell>
          <cell r="AA133" t="str">
            <v>נבדק ואושר</v>
          </cell>
          <cell r="AB133" t="str">
            <v>נבדק ואושר</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t="str">
            <v>כן</v>
          </cell>
          <cell r="AY133" t="str">
            <v>תקין מנהלית</v>
          </cell>
          <cell r="BD133" t="e">
            <v>#REF!</v>
          </cell>
          <cell r="BG133" t="str">
            <v>תקין</v>
          </cell>
          <cell r="BH133" t="str">
            <v>תקין</v>
          </cell>
          <cell r="BI133" t="b">
            <v>1</v>
          </cell>
          <cell r="BJ133">
            <v>149285</v>
          </cell>
          <cell r="BK133" t="str">
            <v>ד'</v>
          </cell>
          <cell r="BL133">
            <v>18</v>
          </cell>
          <cell r="BM133">
            <v>3120635.1486096256</v>
          </cell>
          <cell r="BN133" t="str">
            <v>לא</v>
          </cell>
          <cell r="BO133">
            <v>45644</v>
          </cell>
          <cell r="BP133" t="str">
            <v>לא</v>
          </cell>
          <cell r="BQ133">
            <v>0</v>
          </cell>
        </row>
        <row r="134">
          <cell r="A134">
            <v>1001900771</v>
          </cell>
          <cell r="B134">
            <v>42402003</v>
          </cell>
          <cell r="C134">
            <v>580439826</v>
          </cell>
          <cell r="D134" t="str">
            <v>קשתי מכבי ראשון (ע"ר)</v>
          </cell>
          <cell r="E134" t="str">
            <v>SR</v>
          </cell>
          <cell r="F134" t="str">
            <v>עמותה רשומה</v>
          </cell>
          <cell r="G134">
            <v>1</v>
          </cell>
          <cell r="H134" t="str">
            <v>טיוט</v>
          </cell>
          <cell r="I134">
            <v>45727</v>
          </cell>
          <cell r="J134">
            <v>521023</v>
          </cell>
          <cell r="K134" t="str">
            <v>שוטף</v>
          </cell>
          <cell r="L134">
            <v>0</v>
          </cell>
          <cell r="M134">
            <v>0</v>
          </cell>
          <cell r="N134">
            <v>0</v>
          </cell>
          <cell r="O134" t="str">
            <v>נבדק ואושר</v>
          </cell>
          <cell r="P134" t="str">
            <v>מבוסס על נתוני הטופס</v>
          </cell>
          <cell r="Q134" t="str">
            <v>נבדק ואושר</v>
          </cell>
          <cell r="R134" t="str">
            <v>נבדק ואושר</v>
          </cell>
          <cell r="S134" t="str">
            <v>נבדק ואושר</v>
          </cell>
          <cell r="T134" t="str">
            <v>נבדק ואושר</v>
          </cell>
          <cell r="U134" t="str">
            <v>נבדק ואושר</v>
          </cell>
          <cell r="V134" t="str">
            <v>נבדק ואושר</v>
          </cell>
          <cell r="W134" t="str">
            <v>נבדק ואושר</v>
          </cell>
          <cell r="X134" t="str">
            <v>אושר ללא מסמך</v>
          </cell>
          <cell r="Y134" t="str">
            <v>מבוסס על נתוני הטופס</v>
          </cell>
          <cell r="Z134" t="str">
            <v>נבדק ואושר</v>
          </cell>
          <cell r="AA134" t="str">
            <v>נבדק ואושר</v>
          </cell>
          <cell r="AB134" t="str">
            <v>נבדק ואושר</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t="str">
            <v>כן</v>
          </cell>
          <cell r="AY134" t="str">
            <v>תקין מנהלית</v>
          </cell>
          <cell r="BD134" t="e">
            <v>#REF!</v>
          </cell>
          <cell r="BG134" t="str">
            <v>תקין</v>
          </cell>
          <cell r="BH134" t="str">
            <v>תקין</v>
          </cell>
          <cell r="BI134" t="b">
            <v>1</v>
          </cell>
          <cell r="BJ134">
            <v>47241</v>
          </cell>
          <cell r="BK134" t="str">
            <v>ד'</v>
          </cell>
          <cell r="BL134">
            <v>1</v>
          </cell>
          <cell r="BM134">
            <v>282083.0167398965</v>
          </cell>
          <cell r="BN134" t="str">
            <v>לא</v>
          </cell>
          <cell r="BO134">
            <v>45623</v>
          </cell>
          <cell r="BP134" t="str">
            <v>לא</v>
          </cell>
          <cell r="BQ134">
            <v>0</v>
          </cell>
        </row>
        <row r="135">
          <cell r="A135">
            <v>1001900772</v>
          </cell>
          <cell r="B135">
            <v>41878471</v>
          </cell>
          <cell r="C135">
            <v>580563120</v>
          </cell>
          <cell r="D135" t="str">
            <v>עמותה עירונית לספורט בצפת (ע"ר)</v>
          </cell>
          <cell r="E135" t="str">
            <v>SR</v>
          </cell>
          <cell r="F135" t="str">
            <v>עמותה רשומה</v>
          </cell>
          <cell r="G135">
            <v>1</v>
          </cell>
          <cell r="H135" t="str">
            <v>טיוט</v>
          </cell>
          <cell r="I135">
            <v>45720</v>
          </cell>
          <cell r="J135">
            <v>521023</v>
          </cell>
          <cell r="K135" t="str">
            <v>שוטף</v>
          </cell>
          <cell r="L135">
            <v>0</v>
          </cell>
          <cell r="M135">
            <v>0</v>
          </cell>
          <cell r="N135">
            <v>0</v>
          </cell>
          <cell r="O135" t="str">
            <v>נבדק ואושר</v>
          </cell>
          <cell r="P135" t="str">
            <v>מבוסס על נתוני הטופס</v>
          </cell>
          <cell r="Q135" t="str">
            <v>נבדק ואושר</v>
          </cell>
          <cell r="R135" t="str">
            <v>נבדק ואושר</v>
          </cell>
          <cell r="S135" t="str">
            <v>נבדק ואושר</v>
          </cell>
          <cell r="T135" t="str">
            <v>נבדק ואושר</v>
          </cell>
          <cell r="U135" t="str">
            <v>נבדק ואושר</v>
          </cell>
          <cell r="V135" t="str">
            <v>נבדק ואושר</v>
          </cell>
          <cell r="W135" t="str">
            <v>נבדק ואושר</v>
          </cell>
          <cell r="X135" t="str">
            <v>אושר ללא מסמך</v>
          </cell>
          <cell r="Y135" t="str">
            <v>מבוסס על נתוני הטופס</v>
          </cell>
          <cell r="Z135" t="str">
            <v>נבדק ואושר</v>
          </cell>
          <cell r="AA135" t="str">
            <v>נבדק ואושר</v>
          </cell>
          <cell r="AB135" t="str">
            <v>נבדק ואושר</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t="str">
            <v>כן</v>
          </cell>
          <cell r="AY135" t="str">
            <v>תקין מנהלית</v>
          </cell>
          <cell r="BD135" t="e">
            <v>#REF!</v>
          </cell>
          <cell r="BG135" t="str">
            <v>תקין</v>
          </cell>
          <cell r="BH135" t="str">
            <v>תקין</v>
          </cell>
          <cell r="BI135" t="b">
            <v>1</v>
          </cell>
          <cell r="BJ135">
            <v>103818</v>
          </cell>
          <cell r="BK135" t="str">
            <v>ד'</v>
          </cell>
          <cell r="BL135">
            <v>3</v>
          </cell>
          <cell r="BM135">
            <v>1577583.5985656269</v>
          </cell>
          <cell r="BN135" t="str">
            <v>לא</v>
          </cell>
          <cell r="BO135">
            <v>45657</v>
          </cell>
          <cell r="BP135" t="str">
            <v>לא</v>
          </cell>
          <cell r="BQ135">
            <v>0</v>
          </cell>
        </row>
        <row r="136">
          <cell r="A136">
            <v>1001900775</v>
          </cell>
          <cell r="B136">
            <v>41001890</v>
          </cell>
          <cell r="C136">
            <v>580509487</v>
          </cell>
          <cell r="D136" t="str">
            <v>קטמון מועדון אוהדים - איחוד אוהדי ה</v>
          </cell>
          <cell r="E136" t="str">
            <v>SR</v>
          </cell>
          <cell r="F136" t="str">
            <v>עמותה רשומה</v>
          </cell>
          <cell r="G136">
            <v>1</v>
          </cell>
          <cell r="H136" t="str">
            <v>טיוט</v>
          </cell>
          <cell r="I136">
            <v>45768</v>
          </cell>
          <cell r="J136">
            <v>521023</v>
          </cell>
          <cell r="K136" t="str">
            <v>שוטף</v>
          </cell>
          <cell r="L136">
            <v>0</v>
          </cell>
          <cell r="M136">
            <v>0</v>
          </cell>
          <cell r="N136">
            <v>0</v>
          </cell>
          <cell r="O136" t="str">
            <v>נבדק ואושר</v>
          </cell>
          <cell r="P136" t="str">
            <v>מבוסס על נתוני הטופס</v>
          </cell>
          <cell r="Q136" t="str">
            <v>נבדק ואושר</v>
          </cell>
          <cell r="R136" t="str">
            <v>נבדק ואושר</v>
          </cell>
          <cell r="S136" t="str">
            <v>נבדק ואושר</v>
          </cell>
          <cell r="T136" t="str">
            <v>נבדק ואושר</v>
          </cell>
          <cell r="U136" t="str">
            <v>נבדק ואושר</v>
          </cell>
          <cell r="V136" t="str">
            <v>נבדק ואושר</v>
          </cell>
          <cell r="W136" t="str">
            <v>נבדק ואושר</v>
          </cell>
          <cell r="X136" t="str">
            <v>אושר ללא מסמך</v>
          </cell>
          <cell r="Y136" t="str">
            <v>מבוסס על נתוני הטופס</v>
          </cell>
          <cell r="Z136" t="str">
            <v>נבדק ואושר</v>
          </cell>
          <cell r="AA136" t="str">
            <v>נבדק ואושר</v>
          </cell>
          <cell r="AB136" t="str">
            <v>נבדק ואושר</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t="str">
            <v>כן</v>
          </cell>
          <cell r="AY136" t="str">
            <v>תקין מנהלית</v>
          </cell>
          <cell r="BD136" t="e">
            <v>#REF!</v>
          </cell>
          <cell r="BG136" t="str">
            <v>תקין</v>
          </cell>
          <cell r="BH136" t="str">
            <v>תקין</v>
          </cell>
          <cell r="BI136" t="b">
            <v>1</v>
          </cell>
          <cell r="BJ136">
            <v>629557</v>
          </cell>
          <cell r="BK136" t="str">
            <v>ד'</v>
          </cell>
          <cell r="BL136">
            <v>16</v>
          </cell>
          <cell r="BM136">
            <v>7452758.891470083</v>
          </cell>
          <cell r="BN136" t="str">
            <v>לא</v>
          </cell>
          <cell r="BO136">
            <v>45277</v>
          </cell>
          <cell r="BP136" t="str">
            <v>לא</v>
          </cell>
          <cell r="BQ136">
            <v>0</v>
          </cell>
        </row>
        <row r="137">
          <cell r="A137">
            <v>1001900779</v>
          </cell>
          <cell r="B137">
            <v>42087961</v>
          </cell>
          <cell r="C137">
            <v>580543320</v>
          </cell>
          <cell r="D137" t="str">
            <v>מכבי רמת גן - לקידום הכדורסל והספור</v>
          </cell>
          <cell r="E137" t="str">
            <v>SR</v>
          </cell>
          <cell r="F137" t="str">
            <v>עמותה רשומה</v>
          </cell>
          <cell r="G137">
            <v>1</v>
          </cell>
          <cell r="H137" t="str">
            <v>טיוט</v>
          </cell>
          <cell r="I137">
            <v>45720</v>
          </cell>
          <cell r="J137">
            <v>521023</v>
          </cell>
          <cell r="K137" t="str">
            <v>שוטף</v>
          </cell>
          <cell r="L137">
            <v>0</v>
          </cell>
          <cell r="M137">
            <v>0</v>
          </cell>
          <cell r="N137">
            <v>0</v>
          </cell>
          <cell r="O137" t="str">
            <v>נבדק ואושר</v>
          </cell>
          <cell r="P137" t="str">
            <v>מבוסס על נתוני הטופס</v>
          </cell>
          <cell r="Q137" t="str">
            <v>נבדק ואושר</v>
          </cell>
          <cell r="R137" t="str">
            <v>נבדק ואושר</v>
          </cell>
          <cell r="S137" t="str">
            <v>נבדק ואושר</v>
          </cell>
          <cell r="T137" t="str">
            <v>נבדק ואושר</v>
          </cell>
          <cell r="U137" t="str">
            <v>נבדק ואושר</v>
          </cell>
          <cell r="V137" t="str">
            <v>נבדק ואושר</v>
          </cell>
          <cell r="W137" t="str">
            <v>נבדק ואושר</v>
          </cell>
          <cell r="X137" t="str">
            <v>אושר ללא מסמך</v>
          </cell>
          <cell r="Y137" t="str">
            <v>מבוסס על נתוני הטופס</v>
          </cell>
          <cell r="Z137" t="str">
            <v>נבדק ואושר</v>
          </cell>
          <cell r="AA137" t="str">
            <v>נבדק ואושר</v>
          </cell>
          <cell r="AB137" t="str">
            <v>נבדק ואושר</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t="str">
            <v>כן</v>
          </cell>
          <cell r="AY137" t="str">
            <v>תקין מנהלית</v>
          </cell>
          <cell r="BD137" t="e">
            <v>#REF!</v>
          </cell>
          <cell r="BG137" t="str">
            <v>תקין</v>
          </cell>
          <cell r="BH137" t="str">
            <v>תקין</v>
          </cell>
          <cell r="BI137" t="b">
            <v>1</v>
          </cell>
          <cell r="BJ137">
            <v>127446</v>
          </cell>
          <cell r="BK137" t="str">
            <v>ד'</v>
          </cell>
          <cell r="BL137">
            <v>24</v>
          </cell>
          <cell r="BM137">
            <v>2960357.600628057</v>
          </cell>
          <cell r="BN137" t="str">
            <v>לא</v>
          </cell>
          <cell r="BO137">
            <v>45553</v>
          </cell>
          <cell r="BP137" t="str">
            <v>לא</v>
          </cell>
          <cell r="BQ137">
            <v>0</v>
          </cell>
        </row>
        <row r="138">
          <cell r="A138">
            <v>1001900791</v>
          </cell>
          <cell r="B138">
            <v>42167215</v>
          </cell>
          <cell r="C138">
            <v>580630234</v>
          </cell>
          <cell r="D138" t="str">
            <v>האחווה הכחולה (ע''ר)</v>
          </cell>
          <cell r="E138" t="str">
            <v>SR</v>
          </cell>
          <cell r="F138" t="str">
            <v>עמותה רשומה</v>
          </cell>
          <cell r="G138">
            <v>1</v>
          </cell>
          <cell r="H138" t="str">
            <v>טיוט</v>
          </cell>
          <cell r="I138">
            <v>45720</v>
          </cell>
          <cell r="J138">
            <v>521023</v>
          </cell>
          <cell r="K138" t="str">
            <v>שוטף</v>
          </cell>
          <cell r="L138">
            <v>0</v>
          </cell>
          <cell r="M138">
            <v>0</v>
          </cell>
          <cell r="N138">
            <v>0</v>
          </cell>
          <cell r="O138" t="str">
            <v>נבדק ואושר</v>
          </cell>
          <cell r="P138" t="str">
            <v>מבוסס על נתוני הטופס</v>
          </cell>
          <cell r="Q138" t="str">
            <v>נבדק ואושר</v>
          </cell>
          <cell r="R138" t="str">
            <v>נבדק ואושר</v>
          </cell>
          <cell r="S138" t="str">
            <v>נבדק ואושר</v>
          </cell>
          <cell r="T138" t="str">
            <v>נבדק ואושר</v>
          </cell>
          <cell r="U138" t="str">
            <v>נבדק ואושר</v>
          </cell>
          <cell r="V138" t="str">
            <v>נבדק ואושר</v>
          </cell>
          <cell r="W138" t="str">
            <v>נבדק ואושר</v>
          </cell>
          <cell r="X138" t="str">
            <v>אושר ללא מסמך</v>
          </cell>
          <cell r="Y138" t="str">
            <v>מבוסס על נתוני הטופס</v>
          </cell>
          <cell r="Z138" t="str">
            <v>נבדק ואושר</v>
          </cell>
          <cell r="AA138" t="str">
            <v>נבדק ואושר</v>
          </cell>
          <cell r="AB138" t="str">
            <v>נבדק ואושר</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t="str">
            <v>כן</v>
          </cell>
          <cell r="AY138" t="str">
            <v>תקין מנהלית</v>
          </cell>
          <cell r="BD138" t="e">
            <v>#REF!</v>
          </cell>
          <cell r="BG138" t="str">
            <v>תקין</v>
          </cell>
          <cell r="BH138" t="str">
            <v>תקין</v>
          </cell>
          <cell r="BI138" t="b">
            <v>1</v>
          </cell>
          <cell r="BJ138">
            <v>177010</v>
          </cell>
          <cell r="BK138" t="str">
            <v>ד'</v>
          </cell>
          <cell r="BL138">
            <v>11</v>
          </cell>
          <cell r="BM138">
            <v>3595298.63017454</v>
          </cell>
          <cell r="BN138" t="str">
            <v>לא</v>
          </cell>
          <cell r="BO138">
            <v>45649</v>
          </cell>
          <cell r="BP138" t="str">
            <v>לא</v>
          </cell>
          <cell r="BQ138">
            <v>0</v>
          </cell>
        </row>
        <row r="139">
          <cell r="A139">
            <v>1001900793</v>
          </cell>
          <cell r="B139">
            <v>42391851</v>
          </cell>
          <cell r="C139">
            <v>580406817</v>
          </cell>
          <cell r="D139" t="str">
            <v>כאן בשבילך - מגדל העמק (ע"ר)</v>
          </cell>
          <cell r="E139" t="str">
            <v>SR</v>
          </cell>
          <cell r="F139" t="str">
            <v>עמותה רשומה</v>
          </cell>
          <cell r="G139">
            <v>1</v>
          </cell>
          <cell r="H139" t="str">
            <v>טיוט</v>
          </cell>
          <cell r="I139">
            <v>45720</v>
          </cell>
          <cell r="J139">
            <v>521023</v>
          </cell>
          <cell r="K139" t="str">
            <v>שוטף</v>
          </cell>
          <cell r="L139">
            <v>0</v>
          </cell>
          <cell r="M139">
            <v>0</v>
          </cell>
          <cell r="N139">
            <v>0</v>
          </cell>
          <cell r="O139" t="str">
            <v>נבדק ואושר</v>
          </cell>
          <cell r="P139" t="str">
            <v>מבוסס על נתוני הטופס</v>
          </cell>
          <cell r="Q139" t="str">
            <v>נבדק ואושר</v>
          </cell>
          <cell r="R139" t="str">
            <v>נבדק ואושר</v>
          </cell>
          <cell r="S139" t="str">
            <v>נבדק ואושר</v>
          </cell>
          <cell r="T139" t="str">
            <v>נבדק ואושר</v>
          </cell>
          <cell r="U139" t="str">
            <v>נבדק ואושר</v>
          </cell>
          <cell r="V139" t="str">
            <v>נבדק ואושר</v>
          </cell>
          <cell r="W139" t="str">
            <v>נבדק ואושר</v>
          </cell>
          <cell r="X139" t="str">
            <v>אושר ללא מסמך</v>
          </cell>
          <cell r="Y139" t="str">
            <v>מבוסס על נתוני הטופס</v>
          </cell>
          <cell r="Z139" t="str">
            <v>נבדק ואושר</v>
          </cell>
          <cell r="AA139" t="str">
            <v>נבדק ואושר</v>
          </cell>
          <cell r="AB139" t="str">
            <v>נבדק ואושר</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t="str">
            <v>כן</v>
          </cell>
          <cell r="AY139" t="str">
            <v>תקין מנהלית</v>
          </cell>
          <cell r="BD139" t="e">
            <v>#REF!</v>
          </cell>
          <cell r="BG139" t="str">
            <v>תקין</v>
          </cell>
          <cell r="BH139" t="str">
            <v>תקין</v>
          </cell>
          <cell r="BI139" t="b">
            <v>1</v>
          </cell>
          <cell r="BJ139">
            <v>72801</v>
          </cell>
          <cell r="BK139" t="str">
            <v>ד'</v>
          </cell>
          <cell r="BL139">
            <v>8</v>
          </cell>
          <cell r="BM139">
            <v>1983809.7335111196</v>
          </cell>
          <cell r="BN139" t="str">
            <v>לא</v>
          </cell>
          <cell r="BO139">
            <v>45550</v>
          </cell>
          <cell r="BP139" t="str">
            <v>לא</v>
          </cell>
          <cell r="BQ139">
            <v>0</v>
          </cell>
        </row>
        <row r="140">
          <cell r="A140">
            <v>1001900794</v>
          </cell>
          <cell r="B140">
            <v>40228122</v>
          </cell>
          <cell r="C140">
            <v>580410991</v>
          </cell>
          <cell r="D140" t="str">
            <v>מועדון הכדורסל מכבי פרדס חנה / קיסר</v>
          </cell>
          <cell r="E140" t="str">
            <v>SR</v>
          </cell>
          <cell r="F140" t="str">
            <v>עמותה רשומה</v>
          </cell>
          <cell r="G140">
            <v>1</v>
          </cell>
          <cell r="H140" t="str">
            <v>טיוט</v>
          </cell>
          <cell r="I140">
            <v>45720</v>
          </cell>
          <cell r="J140">
            <v>521023</v>
          </cell>
          <cell r="K140" t="str">
            <v>שוטף</v>
          </cell>
          <cell r="L140">
            <v>0</v>
          </cell>
          <cell r="M140">
            <v>0</v>
          </cell>
          <cell r="N140">
            <v>0</v>
          </cell>
          <cell r="O140" t="str">
            <v>נבדק ואושר</v>
          </cell>
          <cell r="P140" t="str">
            <v>מבוסס על נתוני הטופס</v>
          </cell>
          <cell r="Q140" t="str">
            <v>נבדק ואושר</v>
          </cell>
          <cell r="R140" t="str">
            <v>נבדק ואושר</v>
          </cell>
          <cell r="S140" t="str">
            <v>נבדק ואושר</v>
          </cell>
          <cell r="T140" t="str">
            <v>נבדק ואושר</v>
          </cell>
          <cell r="U140" t="str">
            <v>נבדק ואושר</v>
          </cell>
          <cell r="V140" t="str">
            <v>נבדק ואושר</v>
          </cell>
          <cell r="W140" t="str">
            <v>נבדק ואושר</v>
          </cell>
          <cell r="X140" t="str">
            <v>אושר ללא מסמך</v>
          </cell>
          <cell r="Y140" t="str">
            <v>מבוסס על נתוני הטופס</v>
          </cell>
          <cell r="Z140" t="str">
            <v>נבדק ואושר</v>
          </cell>
          <cell r="AA140" t="str">
            <v>נבדק ואושר</v>
          </cell>
          <cell r="AB140" t="str">
            <v>נבדק ואושר</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t="str">
            <v>כן</v>
          </cell>
          <cell r="AY140" t="str">
            <v>תקין מנהלית</v>
          </cell>
          <cell r="BD140" t="e">
            <v>#REF!</v>
          </cell>
          <cell r="BG140" t="str">
            <v>תקין</v>
          </cell>
          <cell r="BH140" t="str">
            <v>תקין</v>
          </cell>
          <cell r="BI140" t="b">
            <v>1</v>
          </cell>
          <cell r="BJ140">
            <v>34433</v>
          </cell>
          <cell r="BK140" t="str">
            <v>ד'</v>
          </cell>
          <cell r="BL140">
            <v>8</v>
          </cell>
          <cell r="BM140">
            <v>996152.60114474897</v>
          </cell>
          <cell r="BN140" t="str">
            <v>לא</v>
          </cell>
          <cell r="BO140">
            <v>45504</v>
          </cell>
          <cell r="BP140" t="str">
            <v>לא</v>
          </cell>
          <cell r="BQ140">
            <v>0</v>
          </cell>
        </row>
        <row r="141">
          <cell r="A141">
            <v>1001900795</v>
          </cell>
          <cell r="B141">
            <v>42402198</v>
          </cell>
          <cell r="C141">
            <v>580467959</v>
          </cell>
          <cell r="D141" t="str">
            <v>מועדון הכדורגל הפועל צפרירים 2006 ח</v>
          </cell>
          <cell r="E141" t="str">
            <v>SR</v>
          </cell>
          <cell r="F141" t="str">
            <v>עמותה רשומה</v>
          </cell>
          <cell r="G141">
            <v>1</v>
          </cell>
          <cell r="H141" t="str">
            <v>טיוט</v>
          </cell>
          <cell r="I141">
            <v>45720</v>
          </cell>
          <cell r="J141">
            <v>521023</v>
          </cell>
          <cell r="K141" t="str">
            <v>שוטף</v>
          </cell>
          <cell r="L141">
            <v>0</v>
          </cell>
          <cell r="M141">
            <v>0</v>
          </cell>
          <cell r="N141">
            <v>0</v>
          </cell>
          <cell r="O141" t="str">
            <v>נבדק ואושר</v>
          </cell>
          <cell r="P141" t="str">
            <v>מבוסס על נתוני הטופס</v>
          </cell>
          <cell r="Q141" t="str">
            <v>נבדק ואושר</v>
          </cell>
          <cell r="R141" t="str">
            <v>נבדק ואושר</v>
          </cell>
          <cell r="S141" t="str">
            <v>נבדק ואושר</v>
          </cell>
          <cell r="T141" t="str">
            <v>נבדק ואושר</v>
          </cell>
          <cell r="U141" t="str">
            <v>נבדק ואושר</v>
          </cell>
          <cell r="V141" t="str">
            <v>נבדק ואושר</v>
          </cell>
          <cell r="W141" t="str">
            <v>נבדק ואושר</v>
          </cell>
          <cell r="X141" t="str">
            <v>אושר ללא מסמך</v>
          </cell>
          <cell r="Y141" t="str">
            <v>מבוסס על נתוני הטופס</v>
          </cell>
          <cell r="Z141" t="str">
            <v>נבדק ואושר</v>
          </cell>
          <cell r="AA141" t="str">
            <v>נבדק ואושר</v>
          </cell>
          <cell r="AB141" t="str">
            <v>נבדק ואושר</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t="str">
            <v>כן</v>
          </cell>
          <cell r="AY141" t="str">
            <v>תקין מנהלית</v>
          </cell>
          <cell r="BD141" t="e">
            <v>#REF!</v>
          </cell>
          <cell r="BG141" t="str">
            <v>תקין</v>
          </cell>
          <cell r="BH141" t="str">
            <v>תקין</v>
          </cell>
          <cell r="BI141" t="b">
            <v>1</v>
          </cell>
          <cell r="BJ141">
            <v>5465</v>
          </cell>
          <cell r="BK141" t="str">
            <v>ד'</v>
          </cell>
          <cell r="BL141">
            <v>1</v>
          </cell>
          <cell r="BM141">
            <v>7807.0047169208729</v>
          </cell>
          <cell r="BN141" t="str">
            <v>לא</v>
          </cell>
          <cell r="BO141">
            <v>45634</v>
          </cell>
          <cell r="BP141" t="str">
            <v>לא</v>
          </cell>
          <cell r="BQ141">
            <v>0</v>
          </cell>
        </row>
        <row r="142">
          <cell r="A142">
            <v>1001900796</v>
          </cell>
          <cell r="B142">
            <v>42115962</v>
          </cell>
          <cell r="C142">
            <v>580305266</v>
          </cell>
          <cell r="D142" t="str">
            <v>העמותה לקידום הספורט ותרבות הפנאי ב</v>
          </cell>
          <cell r="E142" t="str">
            <v>SR</v>
          </cell>
          <cell r="F142" t="str">
            <v>עמותה רשומה</v>
          </cell>
          <cell r="G142">
            <v>1</v>
          </cell>
          <cell r="H142" t="str">
            <v>טיוט</v>
          </cell>
          <cell r="I142">
            <v>45736</v>
          </cell>
          <cell r="J142">
            <v>521023</v>
          </cell>
          <cell r="K142" t="str">
            <v>שוטף</v>
          </cell>
          <cell r="L142">
            <v>0</v>
          </cell>
          <cell r="M142">
            <v>0</v>
          </cell>
          <cell r="N142">
            <v>0</v>
          </cell>
          <cell r="O142" t="str">
            <v>נבדק ואושר</v>
          </cell>
          <cell r="P142" t="str">
            <v>מבוסס על נתוני הטופס</v>
          </cell>
          <cell r="Q142" t="str">
            <v>נבדק ואושר</v>
          </cell>
          <cell r="R142" t="str">
            <v>נבדק ואושר</v>
          </cell>
          <cell r="S142" t="str">
            <v>נבדק ואושר</v>
          </cell>
          <cell r="T142" t="str">
            <v>נבדק ואושר</v>
          </cell>
          <cell r="U142" t="str">
            <v>נבדק ואושר</v>
          </cell>
          <cell r="V142" t="str">
            <v>נבדק ואושר</v>
          </cell>
          <cell r="W142" t="str">
            <v>נבדק ואושר</v>
          </cell>
          <cell r="X142" t="str">
            <v>אושר ללא מסמך</v>
          </cell>
          <cell r="Y142" t="str">
            <v>מבוסס על נתוני הטופס</v>
          </cell>
          <cell r="Z142" t="str">
            <v>נבדק ואושר</v>
          </cell>
          <cell r="AA142" t="str">
            <v>נבדק ואושר</v>
          </cell>
          <cell r="AB142" t="str">
            <v>נבדק ואושר</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t="str">
            <v>כן</v>
          </cell>
          <cell r="AY142" t="str">
            <v>תקין מנהלית</v>
          </cell>
          <cell r="BD142" t="e">
            <v>#REF!</v>
          </cell>
          <cell r="BG142" t="str">
            <v>תקין</v>
          </cell>
          <cell r="BH142" t="str">
            <v>תקין</v>
          </cell>
          <cell r="BI142" t="b">
            <v>1</v>
          </cell>
          <cell r="BJ142">
            <v>386965</v>
          </cell>
          <cell r="BK142" t="str">
            <v>ד'</v>
          </cell>
          <cell r="BL142">
            <v>15</v>
          </cell>
          <cell r="BM142">
            <v>6787277.96468098</v>
          </cell>
          <cell r="BN142" t="str">
            <v>לא</v>
          </cell>
          <cell r="BO142">
            <v>45649</v>
          </cell>
          <cell r="BP142" t="str">
            <v>לא</v>
          </cell>
          <cell r="BQ142">
            <v>0</v>
          </cell>
        </row>
        <row r="143">
          <cell r="A143">
            <v>1001900797</v>
          </cell>
          <cell r="B143">
            <v>42087402</v>
          </cell>
          <cell r="C143">
            <v>580396059</v>
          </cell>
          <cell r="D143" t="str">
            <v>נוער חולון לקידום הספורט (ע"ר)</v>
          </cell>
          <cell r="E143" t="str">
            <v>SR</v>
          </cell>
          <cell r="F143" t="str">
            <v>עמותה רשומה</v>
          </cell>
          <cell r="G143">
            <v>1</v>
          </cell>
          <cell r="H143" t="str">
            <v>טיוט</v>
          </cell>
          <cell r="I143">
            <v>45720</v>
          </cell>
          <cell r="J143">
            <v>521023</v>
          </cell>
          <cell r="K143" t="str">
            <v>שוטף</v>
          </cell>
          <cell r="L143">
            <v>0</v>
          </cell>
          <cell r="M143">
            <v>0</v>
          </cell>
          <cell r="N143">
            <v>0</v>
          </cell>
          <cell r="O143" t="str">
            <v>נבדק ואושר</v>
          </cell>
          <cell r="P143" t="str">
            <v>מבוסס על נתוני הטופס</v>
          </cell>
          <cell r="Q143" t="str">
            <v>נבדק ואושר</v>
          </cell>
          <cell r="R143" t="str">
            <v>נבדק ואושר</v>
          </cell>
          <cell r="S143" t="str">
            <v>נבדק ואושר</v>
          </cell>
          <cell r="T143" t="str">
            <v>נבדק ואושר</v>
          </cell>
          <cell r="U143" t="str">
            <v>נבדק ואושר</v>
          </cell>
          <cell r="V143" t="str">
            <v>נבדק ואושר</v>
          </cell>
          <cell r="W143" t="str">
            <v>נבדק ואושר</v>
          </cell>
          <cell r="X143" t="str">
            <v>אושר ללא מסמך</v>
          </cell>
          <cell r="Y143" t="str">
            <v>מבוסס על נתוני הטופס</v>
          </cell>
          <cell r="Z143" t="str">
            <v>נבדק ואושר</v>
          </cell>
          <cell r="AA143" t="str">
            <v>נבדק ואושר</v>
          </cell>
          <cell r="AB143" t="str">
            <v>נבדק ואושר</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t="str">
            <v>כן</v>
          </cell>
          <cell r="AY143" t="str">
            <v>תקין מנהלית</v>
          </cell>
          <cell r="BD143" t="e">
            <v>#REF!</v>
          </cell>
          <cell r="BG143" t="str">
            <v>תקין</v>
          </cell>
          <cell r="BH143" t="str">
            <v>תקין</v>
          </cell>
          <cell r="BI143" t="b">
            <v>1</v>
          </cell>
          <cell r="BJ143">
            <v>38388</v>
          </cell>
          <cell r="BK143" t="str">
            <v>ד'</v>
          </cell>
          <cell r="BL143">
            <v>10</v>
          </cell>
          <cell r="BM143">
            <v>172395.4477676393</v>
          </cell>
          <cell r="BN143" t="str">
            <v>לא</v>
          </cell>
          <cell r="BO143">
            <v>45607</v>
          </cell>
          <cell r="BP143" t="str">
            <v>לא</v>
          </cell>
          <cell r="BQ143">
            <v>0</v>
          </cell>
        </row>
        <row r="144">
          <cell r="A144">
            <v>1001900798</v>
          </cell>
          <cell r="B144">
            <v>42832724</v>
          </cell>
          <cell r="C144">
            <v>580749000</v>
          </cell>
          <cell r="D144" t="str">
            <v>מכבי בית אריה - עופרים כדורסל (ע"ר</v>
          </cell>
          <cell r="E144" t="str">
            <v>SR</v>
          </cell>
          <cell r="F144" t="str">
            <v>עמותה רשומה</v>
          </cell>
          <cell r="G144">
            <v>1</v>
          </cell>
          <cell r="H144" t="str">
            <v>טיוט</v>
          </cell>
          <cell r="I144">
            <v>45720</v>
          </cell>
          <cell r="J144">
            <v>521023</v>
          </cell>
          <cell r="K144" t="str">
            <v>שוטף</v>
          </cell>
          <cell r="L144">
            <v>0</v>
          </cell>
          <cell r="M144">
            <v>0</v>
          </cell>
          <cell r="N144">
            <v>0</v>
          </cell>
          <cell r="O144" t="str">
            <v>נבדק ואושר</v>
          </cell>
          <cell r="P144" t="str">
            <v>מבוסס על נתוני הטופס</v>
          </cell>
          <cell r="Q144" t="str">
            <v>נבדק ואושר</v>
          </cell>
          <cell r="R144" t="str">
            <v>נבדק ואושר</v>
          </cell>
          <cell r="S144" t="str">
            <v>נבדק ואושר</v>
          </cell>
          <cell r="T144" t="str">
            <v>נבדק ואושר</v>
          </cell>
          <cell r="U144" t="str">
            <v>נבדק ואושר</v>
          </cell>
          <cell r="V144" t="str">
            <v>נבדק ואושר</v>
          </cell>
          <cell r="W144" t="str">
            <v>נבדק ואושר</v>
          </cell>
          <cell r="X144" t="str">
            <v>אושר ללא מסמך</v>
          </cell>
          <cell r="Y144" t="str">
            <v>מבוסס על נתוני הטופס</v>
          </cell>
          <cell r="Z144" t="str">
            <v>נבדק ואושר</v>
          </cell>
          <cell r="AA144" t="str">
            <v>נבדק ואושר</v>
          </cell>
          <cell r="AB144" t="str">
            <v>נבדק ואושר</v>
          </cell>
          <cell r="AC144" t="str">
            <v>חדש - טרם קושר</v>
          </cell>
          <cell r="AD144" t="str">
            <v>נבדק ואושר</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t="str">
            <v>לא</v>
          </cell>
          <cell r="AY144" t="str">
            <v>לא תקין מנהלית</v>
          </cell>
          <cell r="AZ144" t="str">
            <v>לפסילה</v>
          </cell>
          <cell r="BA144" t="str">
            <v>חסר 156N</v>
          </cell>
          <cell r="BC144">
            <v>45805</v>
          </cell>
          <cell r="BD144" t="e">
            <v>#REF!</v>
          </cell>
          <cell r="BF144" t="str">
            <v>לא אושר בוועדה</v>
          </cell>
          <cell r="BG144" t="str">
            <v>לא תקין</v>
          </cell>
          <cell r="BH144" t="str">
            <v>לא תקין</v>
          </cell>
          <cell r="BI144" t="b">
            <v>1</v>
          </cell>
          <cell r="BJ144">
            <v>0</v>
          </cell>
          <cell r="BK144" t="str">
            <v>א'</v>
          </cell>
          <cell r="BL144">
            <v>3</v>
          </cell>
          <cell r="BM144">
            <v>0</v>
          </cell>
        </row>
        <row r="145">
          <cell r="A145">
            <v>1001900799</v>
          </cell>
          <cell r="B145">
            <v>40544188</v>
          </cell>
          <cell r="C145">
            <v>580420347</v>
          </cell>
          <cell r="D145" t="str">
            <v>עמותת הספורט בעמק הירדן (ע"ר)</v>
          </cell>
          <cell r="E145" t="str">
            <v>SR</v>
          </cell>
          <cell r="F145" t="str">
            <v>עמותה רשומה</v>
          </cell>
          <cell r="G145">
            <v>1</v>
          </cell>
          <cell r="H145" t="str">
            <v>טיוט</v>
          </cell>
          <cell r="I145">
            <v>45725</v>
          </cell>
          <cell r="J145">
            <v>521023</v>
          </cell>
          <cell r="K145" t="str">
            <v>שוטף</v>
          </cell>
          <cell r="L145">
            <v>0</v>
          </cell>
          <cell r="M145">
            <v>0</v>
          </cell>
          <cell r="N145">
            <v>0</v>
          </cell>
          <cell r="O145" t="str">
            <v>נבדק ואושר</v>
          </cell>
          <cell r="P145" t="str">
            <v>מבוסס על נתוני הטופס</v>
          </cell>
          <cell r="Q145" t="str">
            <v>נבדק ואושר</v>
          </cell>
          <cell r="R145" t="str">
            <v>נבדק ואושר</v>
          </cell>
          <cell r="S145" t="str">
            <v>נבדק ואושר</v>
          </cell>
          <cell r="T145" t="str">
            <v>נבדק ואושר</v>
          </cell>
          <cell r="U145" t="str">
            <v>נבדק ואושר</v>
          </cell>
          <cell r="V145" t="str">
            <v>נבדק ואושר</v>
          </cell>
          <cell r="W145" t="str">
            <v>נבדק ואושר</v>
          </cell>
          <cell r="X145" t="str">
            <v>אושר ללא מסמך</v>
          </cell>
          <cell r="Y145" t="str">
            <v>מבוסס על נתוני הטופס</v>
          </cell>
          <cell r="Z145" t="str">
            <v>נבדק ואושר</v>
          </cell>
          <cell r="AA145" t="str">
            <v>נבדק ואושר</v>
          </cell>
          <cell r="AB145" t="str">
            <v>נבדק ואושר</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כן</v>
          </cell>
          <cell r="AY145" t="str">
            <v>תקין מנהלית</v>
          </cell>
          <cell r="BD145" t="e">
            <v>#REF!</v>
          </cell>
          <cell r="BG145" t="str">
            <v>תקין</v>
          </cell>
          <cell r="BH145" t="str">
            <v>תקין</v>
          </cell>
          <cell r="BI145" t="b">
            <v>1</v>
          </cell>
          <cell r="BJ145">
            <v>436939</v>
          </cell>
          <cell r="BK145" t="str">
            <v>ד'</v>
          </cell>
          <cell r="BL145">
            <v>34</v>
          </cell>
          <cell r="BM145">
            <v>7580785.3046199679</v>
          </cell>
          <cell r="BN145" t="str">
            <v>לא</v>
          </cell>
          <cell r="BO145">
            <v>45137</v>
          </cell>
          <cell r="BP145" t="str">
            <v>לא</v>
          </cell>
          <cell r="BQ145">
            <v>0</v>
          </cell>
        </row>
        <row r="146">
          <cell r="A146">
            <v>1001900810</v>
          </cell>
          <cell r="B146">
            <v>42402271</v>
          </cell>
          <cell r="C146">
            <v>580616860</v>
          </cell>
          <cell r="D146" t="str">
            <v>קידום שחייה עומר (ע"ר)</v>
          </cell>
          <cell r="E146" t="str">
            <v>SR</v>
          </cell>
          <cell r="F146" t="str">
            <v>עמותה רשומה</v>
          </cell>
          <cell r="G146">
            <v>1</v>
          </cell>
          <cell r="H146" t="str">
            <v>טיוט</v>
          </cell>
          <cell r="I146">
            <v>45720</v>
          </cell>
          <cell r="J146">
            <v>521023</v>
          </cell>
          <cell r="K146" t="str">
            <v>שוטף</v>
          </cell>
          <cell r="L146">
            <v>0</v>
          </cell>
          <cell r="M146">
            <v>0</v>
          </cell>
          <cell r="N146">
            <v>0</v>
          </cell>
          <cell r="O146" t="str">
            <v>נבדק ואושר</v>
          </cell>
          <cell r="P146" t="str">
            <v>מבוסס על נתוני הטופס</v>
          </cell>
          <cell r="Q146" t="str">
            <v>נבדק ואושר</v>
          </cell>
          <cell r="R146" t="str">
            <v>נבדק ואושר</v>
          </cell>
          <cell r="S146" t="str">
            <v>נבדק ואושר</v>
          </cell>
          <cell r="T146" t="str">
            <v>נבדק ואושר</v>
          </cell>
          <cell r="U146" t="str">
            <v>נבדק ואושר</v>
          </cell>
          <cell r="V146" t="str">
            <v>נבדק ואושר</v>
          </cell>
          <cell r="W146" t="str">
            <v>נבדק ואושר</v>
          </cell>
          <cell r="X146" t="str">
            <v>אושר ללא מסמך</v>
          </cell>
          <cell r="Y146" t="str">
            <v>מבוסס על נתוני הטופס</v>
          </cell>
          <cell r="Z146" t="str">
            <v>נבדק ואושר</v>
          </cell>
          <cell r="AA146" t="str">
            <v>נבדק ואושר</v>
          </cell>
          <cell r="AB146" t="str">
            <v>נבדק ואושר</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t="str">
            <v>כן</v>
          </cell>
          <cell r="AY146" t="str">
            <v>תקין מנהלית</v>
          </cell>
          <cell r="BD146" t="e">
            <v>#REF!</v>
          </cell>
          <cell r="BG146" t="str">
            <v>תקין</v>
          </cell>
          <cell r="BH146" t="str">
            <v>תקין</v>
          </cell>
          <cell r="BI146" t="b">
            <v>1</v>
          </cell>
          <cell r="BJ146">
            <v>8172</v>
          </cell>
          <cell r="BK146" t="str">
            <v>ד'</v>
          </cell>
          <cell r="BL146">
            <v>1</v>
          </cell>
          <cell r="BM146">
            <v>276792.59828640631</v>
          </cell>
          <cell r="BN146" t="str">
            <v>לא</v>
          </cell>
          <cell r="BO146">
            <v>45536</v>
          </cell>
          <cell r="BP146" t="str">
            <v>לא</v>
          </cell>
          <cell r="BQ146">
            <v>0</v>
          </cell>
        </row>
        <row r="147">
          <cell r="A147">
            <v>1001900812</v>
          </cell>
          <cell r="B147">
            <v>42135835</v>
          </cell>
          <cell r="C147">
            <v>580409514</v>
          </cell>
          <cell r="D147" t="str">
            <v>עמותת נוער בית"ר אורן ירושלים (ע"ר)</v>
          </cell>
          <cell r="E147" t="str">
            <v>SR</v>
          </cell>
          <cell r="F147" t="str">
            <v>עמותה רשומה</v>
          </cell>
          <cell r="G147">
            <v>1</v>
          </cell>
          <cell r="H147" t="str">
            <v>טיוט</v>
          </cell>
          <cell r="I147">
            <v>45720</v>
          </cell>
          <cell r="J147">
            <v>521023</v>
          </cell>
          <cell r="K147" t="str">
            <v>שוטף</v>
          </cell>
          <cell r="L147">
            <v>0</v>
          </cell>
          <cell r="M147">
            <v>0</v>
          </cell>
          <cell r="N147">
            <v>0</v>
          </cell>
          <cell r="O147" t="str">
            <v>נבדק ואושר</v>
          </cell>
          <cell r="P147" t="str">
            <v>מבוסס על נתוני הטופס</v>
          </cell>
          <cell r="Q147" t="str">
            <v>נבדק ואושר</v>
          </cell>
          <cell r="R147" t="str">
            <v>נבדק ואושר</v>
          </cell>
          <cell r="S147" t="str">
            <v>נבדק ואושר</v>
          </cell>
          <cell r="T147" t="str">
            <v>נבדק ואושר</v>
          </cell>
          <cell r="U147" t="str">
            <v>נבדק ואושר</v>
          </cell>
          <cell r="V147" t="str">
            <v>נבדק ואושר</v>
          </cell>
          <cell r="W147" t="str">
            <v>נבדק ואושר</v>
          </cell>
          <cell r="X147" t="str">
            <v>אושר ללא מסמך</v>
          </cell>
          <cell r="Y147" t="str">
            <v>מבוסס על נתוני הטופס</v>
          </cell>
          <cell r="Z147" t="str">
            <v>נבדק ואושר</v>
          </cell>
          <cell r="AA147" t="str">
            <v>נבדק ואושר</v>
          </cell>
          <cell r="AB147" t="str">
            <v>נבדק ואושר</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t="str">
            <v>כן</v>
          </cell>
          <cell r="AY147" t="str">
            <v>תקין מנהלית</v>
          </cell>
          <cell r="BD147" t="e">
            <v>#REF!</v>
          </cell>
          <cell r="BG147" t="str">
            <v>תקין</v>
          </cell>
          <cell r="BH147" t="str">
            <v>תקין</v>
          </cell>
          <cell r="BI147" t="b">
            <v>1</v>
          </cell>
          <cell r="BJ147">
            <v>107485</v>
          </cell>
          <cell r="BK147" t="str">
            <v>ד'</v>
          </cell>
          <cell r="BL147">
            <v>14</v>
          </cell>
          <cell r="BM147">
            <v>512138.77445613971</v>
          </cell>
          <cell r="BN147" t="str">
            <v>לא</v>
          </cell>
          <cell r="BO147">
            <v>45522</v>
          </cell>
          <cell r="BP147" t="str">
            <v>לא</v>
          </cell>
          <cell r="BQ147">
            <v>0</v>
          </cell>
        </row>
        <row r="148">
          <cell r="A148">
            <v>1001900814</v>
          </cell>
          <cell r="B148">
            <v>40954356</v>
          </cell>
          <cell r="C148">
            <v>513151456</v>
          </cell>
          <cell r="D148" t="str">
            <v>מועדון הכדורגל מ.ח. בית"ר ירושלים )</v>
          </cell>
          <cell r="E148" t="str">
            <v>SK</v>
          </cell>
          <cell r="F148" t="e">
            <v>#N/A</v>
          </cell>
          <cell r="G148">
            <v>1</v>
          </cell>
          <cell r="H148" t="str">
            <v>טיוט</v>
          </cell>
          <cell r="I148">
            <v>45720</v>
          </cell>
          <cell r="J148">
            <v>521023</v>
          </cell>
          <cell r="K148" t="str">
            <v>שוטף</v>
          </cell>
          <cell r="L148">
            <v>0</v>
          </cell>
          <cell r="M148">
            <v>0</v>
          </cell>
          <cell r="N148">
            <v>0</v>
          </cell>
          <cell r="O148" t="str">
            <v>נבדק ואושר</v>
          </cell>
          <cell r="P148">
            <v>0</v>
          </cell>
          <cell r="Q148" t="str">
            <v>נבדק ואושר</v>
          </cell>
          <cell r="R148" t="str">
            <v>נבדק ואושר</v>
          </cell>
          <cell r="S148" t="str">
            <v>נבדק ואושר</v>
          </cell>
          <cell r="T148" t="str">
            <v>נבדק ואושר</v>
          </cell>
          <cell r="U148" t="str">
            <v>נבדק ואושר</v>
          </cell>
          <cell r="V148" t="str">
            <v>נבדק ואושר</v>
          </cell>
          <cell r="W148" t="str">
            <v>נבדק ואושר</v>
          </cell>
          <cell r="X148">
            <v>0</v>
          </cell>
          <cell r="Y148" t="str">
            <v>מבוסס על נתוני הטופס</v>
          </cell>
          <cell r="Z148">
            <v>0</v>
          </cell>
          <cell r="AA148">
            <v>0</v>
          </cell>
          <cell r="AB148">
            <v>0</v>
          </cell>
          <cell r="AC148">
            <v>0</v>
          </cell>
          <cell r="AD148">
            <v>0</v>
          </cell>
          <cell r="AE148" t="str">
            <v>נבדק ואושר</v>
          </cell>
          <cell r="AF148" t="str">
            <v>נבדק ואושר</v>
          </cell>
          <cell r="AG148" t="str">
            <v>קושר - טרם נבדק</v>
          </cell>
          <cell r="AH148" t="str">
            <v>קושר - טרם נבדק</v>
          </cell>
          <cell r="AI148">
            <v>0</v>
          </cell>
          <cell r="AJ148">
            <v>0</v>
          </cell>
          <cell r="AK148" t="str">
            <v>נבדק ואושר</v>
          </cell>
          <cell r="AL148">
            <v>0</v>
          </cell>
          <cell r="AM148" t="str">
            <v>נבדק ואושר</v>
          </cell>
          <cell r="AN148" t="str">
            <v>נבדק ואושר</v>
          </cell>
          <cell r="AO148">
            <v>0</v>
          </cell>
          <cell r="AP148">
            <v>0</v>
          </cell>
          <cell r="AQ148">
            <v>0</v>
          </cell>
          <cell r="AR148">
            <v>0</v>
          </cell>
          <cell r="AS148">
            <v>0</v>
          </cell>
          <cell r="AT148">
            <v>0</v>
          </cell>
          <cell r="AU148">
            <v>0</v>
          </cell>
          <cell r="AV148" t="str">
            <v>כן</v>
          </cell>
          <cell r="AY148" t="str">
            <v>תקין מנהלית</v>
          </cell>
          <cell r="BD148" t="e">
            <v>#REF!</v>
          </cell>
          <cell r="BG148" t="str">
            <v>תקין</v>
          </cell>
          <cell r="BH148" t="str">
            <v>תקין</v>
          </cell>
          <cell r="BI148" t="b">
            <v>1</v>
          </cell>
          <cell r="BJ148">
            <v>102367</v>
          </cell>
          <cell r="BK148" t="str">
            <v>ד'</v>
          </cell>
          <cell r="BL148">
            <v>1</v>
          </cell>
          <cell r="BM148">
            <v>5895792.8952994915</v>
          </cell>
          <cell r="BN148" t="str">
            <v>לא</v>
          </cell>
          <cell r="BO148" t="e">
            <v>#N/A</v>
          </cell>
          <cell r="BP148" t="str">
            <v>לא</v>
          </cell>
          <cell r="BQ148">
            <v>0</v>
          </cell>
        </row>
        <row r="149">
          <cell r="A149">
            <v>1001900815</v>
          </cell>
          <cell r="B149">
            <v>42402158</v>
          </cell>
          <cell r="C149">
            <v>580540391</v>
          </cell>
          <cell r="D149" t="str">
            <v>השגי באר שבע האבקות חופשית (ע"ר)</v>
          </cell>
          <cell r="E149" t="str">
            <v>SR</v>
          </cell>
          <cell r="F149" t="str">
            <v>עמותה רשומה</v>
          </cell>
          <cell r="G149">
            <v>1</v>
          </cell>
          <cell r="H149" t="str">
            <v>טיוט</v>
          </cell>
          <cell r="I149">
            <v>45720</v>
          </cell>
          <cell r="J149">
            <v>521023</v>
          </cell>
          <cell r="K149" t="str">
            <v>שוטף</v>
          </cell>
          <cell r="L149">
            <v>0</v>
          </cell>
          <cell r="M149">
            <v>0</v>
          </cell>
          <cell r="N149">
            <v>0</v>
          </cell>
          <cell r="O149" t="str">
            <v>נבדק ואושר</v>
          </cell>
          <cell r="P149" t="str">
            <v>מבוסס על נתוני הטופס</v>
          </cell>
          <cell r="Q149" t="str">
            <v>נבדק ואושר</v>
          </cell>
          <cell r="R149" t="str">
            <v>נבדק ואושר</v>
          </cell>
          <cell r="S149" t="str">
            <v>נבדק ואושר</v>
          </cell>
          <cell r="T149" t="str">
            <v>נבדק ואושר</v>
          </cell>
          <cell r="U149" t="str">
            <v>נבדק ואושר</v>
          </cell>
          <cell r="V149" t="str">
            <v>נבדק ואושר</v>
          </cell>
          <cell r="W149" t="str">
            <v>נבדק ואושר</v>
          </cell>
          <cell r="X149" t="str">
            <v>אושר ללא מסמך</v>
          </cell>
          <cell r="Y149" t="str">
            <v>מבוסס על נתוני הטופס</v>
          </cell>
          <cell r="Z149" t="str">
            <v>נבדק ואושר</v>
          </cell>
          <cell r="AA149" t="str">
            <v>נבדק ואושר</v>
          </cell>
          <cell r="AB149" t="str">
            <v>נבדק ואושר</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t="str">
            <v>כן</v>
          </cell>
          <cell r="AY149" t="str">
            <v>תקין מנהלית</v>
          </cell>
          <cell r="BD149" t="e">
            <v>#REF!</v>
          </cell>
          <cell r="BG149" t="str">
            <v>תקין</v>
          </cell>
          <cell r="BH149" t="str">
            <v>תקין</v>
          </cell>
          <cell r="BI149" t="b">
            <v>1</v>
          </cell>
          <cell r="BJ149">
            <v>14904</v>
          </cell>
          <cell r="BK149" t="str">
            <v>ד'</v>
          </cell>
          <cell r="BL149">
            <v>1</v>
          </cell>
          <cell r="BM149">
            <v>440381.66029289394</v>
          </cell>
          <cell r="BN149" t="str">
            <v>לא</v>
          </cell>
          <cell r="BO149">
            <v>45235</v>
          </cell>
          <cell r="BP149" t="str">
            <v>לא</v>
          </cell>
          <cell r="BQ149">
            <v>0</v>
          </cell>
        </row>
        <row r="150">
          <cell r="A150">
            <v>1001900819</v>
          </cell>
          <cell r="B150">
            <v>42402308</v>
          </cell>
          <cell r="C150">
            <v>580553097</v>
          </cell>
          <cell r="D150" t="str">
            <v>מועדון ספורט נתניה קולט כהן (ע"ר)</v>
          </cell>
          <cell r="E150" t="str">
            <v>SR</v>
          </cell>
          <cell r="F150" t="str">
            <v>עמותה רשומה</v>
          </cell>
          <cell r="G150">
            <v>1</v>
          </cell>
          <cell r="H150" t="str">
            <v>טיוט</v>
          </cell>
          <cell r="I150">
            <v>45720</v>
          </cell>
          <cell r="J150">
            <v>521023</v>
          </cell>
          <cell r="K150" t="str">
            <v>שוטף</v>
          </cell>
          <cell r="L150">
            <v>0</v>
          </cell>
          <cell r="M150">
            <v>0</v>
          </cell>
          <cell r="N150">
            <v>0</v>
          </cell>
          <cell r="O150" t="str">
            <v>נבדק ואושר</v>
          </cell>
          <cell r="P150" t="str">
            <v>מבוסס על נתוני הטופס</v>
          </cell>
          <cell r="Q150" t="str">
            <v>נבדק ואושר</v>
          </cell>
          <cell r="R150" t="str">
            <v>נבדק ואושר</v>
          </cell>
          <cell r="S150" t="str">
            <v>נבדק ואושר</v>
          </cell>
          <cell r="T150" t="str">
            <v>נבדק ואושר</v>
          </cell>
          <cell r="U150" t="str">
            <v>נבדק ואושר</v>
          </cell>
          <cell r="V150" t="str">
            <v>נבדק ואושר</v>
          </cell>
          <cell r="W150" t="str">
            <v>נבדק ואושר</v>
          </cell>
          <cell r="X150" t="str">
            <v>חדש - טרם קושר</v>
          </cell>
          <cell r="Y150" t="str">
            <v>מבוסס על נתוני הטופס</v>
          </cell>
          <cell r="Z150" t="str">
            <v>נבדק ואושר</v>
          </cell>
          <cell r="AA150" t="str">
            <v>נבדק ואושר</v>
          </cell>
          <cell r="AB150" t="str">
            <v>נבדק ואושר</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t="str">
            <v>לא</v>
          </cell>
          <cell r="AY150" t="str">
            <v>תקינים מנהלית למעט אי הגשת אישור ניהול תקין</v>
          </cell>
          <cell r="BA150" t="str">
            <v>לא התקבל 13.7.25</v>
          </cell>
          <cell r="BC150">
            <v>45839</v>
          </cell>
          <cell r="BD150" t="e">
            <v>#REF!</v>
          </cell>
          <cell r="BF150" t="str">
            <v>אין אישור ניהול תקין</v>
          </cell>
          <cell r="BG150" t="str">
            <v>פסול</v>
          </cell>
          <cell r="BH150" t="str">
            <v>לא תקין</v>
          </cell>
          <cell r="BI150" t="b">
            <v>0</v>
          </cell>
          <cell r="BJ150">
            <v>0</v>
          </cell>
          <cell r="BK150" t="str">
            <v>א'</v>
          </cell>
          <cell r="BL150">
            <v>2</v>
          </cell>
          <cell r="BM150">
            <v>920487.96528215101</v>
          </cell>
        </row>
        <row r="151">
          <cell r="A151">
            <v>1001900820</v>
          </cell>
          <cell r="B151">
            <v>42087961</v>
          </cell>
          <cell r="C151">
            <v>580543320</v>
          </cell>
          <cell r="D151" t="str">
            <v>מכבי רמת גן - לקידום הכדורסל והספור</v>
          </cell>
          <cell r="E151" t="str">
            <v>SR</v>
          </cell>
          <cell r="F151" t="str">
            <v>עמותה רשומה</v>
          </cell>
          <cell r="G151">
            <v>1</v>
          </cell>
          <cell r="H151" t="str">
            <v>טיוט</v>
          </cell>
          <cell r="I151">
            <v>45720</v>
          </cell>
          <cell r="J151">
            <v>521025</v>
          </cell>
          <cell r="K151" t="str">
            <v>גביע אירופה</v>
          </cell>
          <cell r="L151">
            <v>0</v>
          </cell>
          <cell r="M151">
            <v>0</v>
          </cell>
          <cell r="N151">
            <v>0</v>
          </cell>
          <cell r="O151" t="str">
            <v>חדש - טרם קושר</v>
          </cell>
          <cell r="P151" t="str">
            <v>מבוסס על נתוני הטופס</v>
          </cell>
          <cell r="Q151" t="str">
            <v>נבדק ואושר</v>
          </cell>
          <cell r="R151" t="str">
            <v>נבדק ואושר</v>
          </cell>
          <cell r="S151" t="str">
            <v>נבדק ואושר</v>
          </cell>
          <cell r="T151" t="str">
            <v>נבדק ואושר</v>
          </cell>
          <cell r="U151" t="str">
            <v>נבדק ואושר</v>
          </cell>
          <cell r="V151" t="str">
            <v>נבדק ואושר</v>
          </cell>
          <cell r="W151" t="str">
            <v>נבדק ואושר</v>
          </cell>
          <cell r="X151" t="str">
            <v>אושר ללא מסמך</v>
          </cell>
          <cell r="Y151" t="str">
            <v>מבוסס על נתוני הטופס</v>
          </cell>
          <cell r="Z151" t="str">
            <v>נבדק ואושר</v>
          </cell>
          <cell r="AA151" t="str">
            <v>נבדק ואושר</v>
          </cell>
          <cell r="AB151" t="str">
            <v>נבדק ואושר</v>
          </cell>
          <cell r="AC151" t="str">
            <v>נבדק ואושר</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t="str">
            <v>כן</v>
          </cell>
          <cell r="AY151" t="str">
            <v>תקין מנהלית</v>
          </cell>
          <cell r="BD151" t="e">
            <v>#REF!</v>
          </cell>
          <cell r="BH151" t="str">
            <v>תקין</v>
          </cell>
          <cell r="BI151" t="b">
            <v>0</v>
          </cell>
        </row>
        <row r="152">
          <cell r="A152">
            <v>1001900821</v>
          </cell>
          <cell r="B152">
            <v>40216090</v>
          </cell>
          <cell r="C152">
            <v>580377059</v>
          </cell>
          <cell r="D152" t="str">
            <v>אגודת כדוריד ראשון לציון (ע"ר)</v>
          </cell>
          <cell r="E152" t="str">
            <v>SR</v>
          </cell>
          <cell r="F152" t="str">
            <v>עמותה רשומה</v>
          </cell>
          <cell r="G152">
            <v>1</v>
          </cell>
          <cell r="H152" t="str">
            <v>טיוט</v>
          </cell>
          <cell r="I152">
            <v>45742</v>
          </cell>
          <cell r="J152">
            <v>521023</v>
          </cell>
          <cell r="K152" t="str">
            <v>שוטף</v>
          </cell>
          <cell r="L152">
            <v>0</v>
          </cell>
          <cell r="M152">
            <v>0</v>
          </cell>
          <cell r="N152">
            <v>0</v>
          </cell>
          <cell r="O152" t="str">
            <v>נבדק ואושר</v>
          </cell>
          <cell r="P152" t="str">
            <v>מבוסס על נתוני הטופס</v>
          </cell>
          <cell r="Q152" t="str">
            <v>נבדק ואושר</v>
          </cell>
          <cell r="R152" t="str">
            <v>נבדק ואושר</v>
          </cell>
          <cell r="S152" t="str">
            <v>נבדק ואושר</v>
          </cell>
          <cell r="T152" t="str">
            <v>נבדק ואושר</v>
          </cell>
          <cell r="U152" t="str">
            <v>נבדק ואושר</v>
          </cell>
          <cell r="V152" t="str">
            <v>נבדק ואושר</v>
          </cell>
          <cell r="W152" t="str">
            <v>נבדק ואושר</v>
          </cell>
          <cell r="X152" t="str">
            <v>אושר ללא מסמך</v>
          </cell>
          <cell r="Y152" t="str">
            <v>מבוסס על נתוני הטופס</v>
          </cell>
          <cell r="Z152" t="str">
            <v>נבדק ואושר</v>
          </cell>
          <cell r="AA152" t="str">
            <v>נבדק ואושר</v>
          </cell>
          <cell r="AB152" t="str">
            <v>נבדק ואושר</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t="str">
            <v>כן</v>
          </cell>
          <cell r="AY152" t="str">
            <v>תקין מנהלית</v>
          </cell>
          <cell r="BD152" t="e">
            <v>#REF!</v>
          </cell>
          <cell r="BG152" t="str">
            <v>תקין</v>
          </cell>
          <cell r="BH152" t="str">
            <v>תקין</v>
          </cell>
          <cell r="BI152" t="b">
            <v>1</v>
          </cell>
          <cell r="BJ152">
            <v>201853</v>
          </cell>
          <cell r="BK152" t="str">
            <v>ד'</v>
          </cell>
          <cell r="BL152">
            <v>10</v>
          </cell>
          <cell r="BM152">
            <v>6216364.0213258164</v>
          </cell>
          <cell r="BN152" t="str">
            <v>לא</v>
          </cell>
          <cell r="BO152">
            <v>45628</v>
          </cell>
          <cell r="BP152" t="str">
            <v>לא</v>
          </cell>
          <cell r="BQ152">
            <v>0</v>
          </cell>
        </row>
        <row r="153">
          <cell r="A153">
            <v>1001900825</v>
          </cell>
          <cell r="B153">
            <v>42197142</v>
          </cell>
          <cell r="C153">
            <v>513692830</v>
          </cell>
          <cell r="D153" t="str">
            <v>דור העתיד אונו בע"מ (חל"צ)</v>
          </cell>
          <cell r="E153" t="str">
            <v>SR</v>
          </cell>
          <cell r="F153" t="str">
            <v>חל"צ רשומה</v>
          </cell>
          <cell r="G153">
            <v>1</v>
          </cell>
          <cell r="H153" t="str">
            <v>טיוט</v>
          </cell>
          <cell r="I153">
            <v>45733</v>
          </cell>
          <cell r="J153">
            <v>521023</v>
          </cell>
          <cell r="K153" t="str">
            <v>שוטף</v>
          </cell>
          <cell r="L153">
            <v>0</v>
          </cell>
          <cell r="M153">
            <v>0</v>
          </cell>
          <cell r="N153">
            <v>0</v>
          </cell>
          <cell r="O153" t="str">
            <v>נבדק ואושר</v>
          </cell>
          <cell r="P153" t="str">
            <v>מבוסס על נתוני הטופס</v>
          </cell>
          <cell r="Q153" t="str">
            <v>נבדק ואושר</v>
          </cell>
          <cell r="R153" t="str">
            <v>נבדק ואושר</v>
          </cell>
          <cell r="S153" t="str">
            <v>נבדק ואושר</v>
          </cell>
          <cell r="T153" t="str">
            <v>נבדק ואושר</v>
          </cell>
          <cell r="U153" t="str">
            <v>נבדק ואושר</v>
          </cell>
          <cell r="V153" t="str">
            <v>נבדק ואושר</v>
          </cell>
          <cell r="W153" t="str">
            <v>נבדק ואושר</v>
          </cell>
          <cell r="X153" t="str">
            <v>אושר ללא מסמך</v>
          </cell>
          <cell r="Y153" t="str">
            <v>מבוסס על נתוני הטופס</v>
          </cell>
          <cell r="Z153" t="str">
            <v>נבדק ואושר</v>
          </cell>
          <cell r="AA153" t="str">
            <v>נבדק ואושר</v>
          </cell>
          <cell r="AB153" t="str">
            <v>נבדק ואושר</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t="str">
            <v>כן</v>
          </cell>
          <cell r="AY153" t="str">
            <v>תקין מנהלית</v>
          </cell>
          <cell r="BD153" t="e">
            <v>#REF!</v>
          </cell>
          <cell r="BG153" t="str">
            <v>תקין</v>
          </cell>
          <cell r="BH153" t="str">
            <v>תקין</v>
          </cell>
          <cell r="BI153" t="b">
            <v>1</v>
          </cell>
          <cell r="BJ153">
            <v>88541</v>
          </cell>
          <cell r="BK153" t="str">
            <v>ד'</v>
          </cell>
          <cell r="BL153">
            <v>23</v>
          </cell>
          <cell r="BM153">
            <v>578352.15405097289</v>
          </cell>
          <cell r="BN153" t="str">
            <v>לא</v>
          </cell>
          <cell r="BO153">
            <v>45628</v>
          </cell>
          <cell r="BP153" t="str">
            <v>לא</v>
          </cell>
          <cell r="BQ153">
            <v>0</v>
          </cell>
        </row>
        <row r="154">
          <cell r="A154">
            <v>1001900827</v>
          </cell>
          <cell r="B154">
            <v>42401981</v>
          </cell>
          <cell r="C154">
            <v>580401339</v>
          </cell>
          <cell r="D154" t="str">
            <v>העמותה לקידום הכדורגל בטבריה )ע"ר(</v>
          </cell>
          <cell r="E154" t="str">
            <v>SR</v>
          </cell>
          <cell r="F154" t="str">
            <v>עמותה רשומה</v>
          </cell>
          <cell r="G154">
            <v>1</v>
          </cell>
          <cell r="H154" t="str">
            <v>טיוט</v>
          </cell>
          <cell r="I154">
            <v>45720</v>
          </cell>
          <cell r="J154">
            <v>521023</v>
          </cell>
          <cell r="K154" t="str">
            <v>שוטף</v>
          </cell>
          <cell r="L154">
            <v>0</v>
          </cell>
          <cell r="M154">
            <v>0</v>
          </cell>
          <cell r="N154">
            <v>0</v>
          </cell>
          <cell r="O154" t="str">
            <v>נבדק ואושר</v>
          </cell>
          <cell r="P154" t="str">
            <v>מבוסס על נתוני הטופס</v>
          </cell>
          <cell r="Q154" t="str">
            <v>נבדק ואושר</v>
          </cell>
          <cell r="R154" t="str">
            <v>נבדק ואושר</v>
          </cell>
          <cell r="S154" t="str">
            <v>נבדק ואושר</v>
          </cell>
          <cell r="T154" t="str">
            <v>נבדק ואושר</v>
          </cell>
          <cell r="U154" t="str">
            <v>נבדק ואושר</v>
          </cell>
          <cell r="V154" t="str">
            <v>נבדק ואושר</v>
          </cell>
          <cell r="W154" t="str">
            <v>נבדק ואושר</v>
          </cell>
          <cell r="X154" t="str">
            <v>אושר ללא מסמך</v>
          </cell>
          <cell r="Y154" t="str">
            <v>מבוסס על נתוני הטופס</v>
          </cell>
          <cell r="Z154" t="str">
            <v>נבדק ואושר</v>
          </cell>
          <cell r="AA154" t="str">
            <v>נבדק ואושר</v>
          </cell>
          <cell r="AB154" t="str">
            <v>נבדק ואושר</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t="str">
            <v>כן</v>
          </cell>
          <cell r="AY154" t="str">
            <v>תקין מנהלית</v>
          </cell>
          <cell r="BD154" t="e">
            <v>#REF!</v>
          </cell>
          <cell r="BG154" t="str">
            <v>תקין</v>
          </cell>
          <cell r="BH154" t="str">
            <v>תקין</v>
          </cell>
          <cell r="BI154" t="b">
            <v>1</v>
          </cell>
          <cell r="BJ154">
            <v>185540</v>
          </cell>
          <cell r="BK154" t="str">
            <v>ד'</v>
          </cell>
          <cell r="BL154">
            <v>9</v>
          </cell>
          <cell r="BM154">
            <v>3156269.5504952329</v>
          </cell>
          <cell r="BN154" t="str">
            <v>לא</v>
          </cell>
          <cell r="BO154">
            <v>45693</v>
          </cell>
          <cell r="BP154" t="str">
            <v>לא</v>
          </cell>
          <cell r="BQ154">
            <v>0</v>
          </cell>
        </row>
        <row r="155">
          <cell r="A155">
            <v>1001900829</v>
          </cell>
          <cell r="B155">
            <v>42117844</v>
          </cell>
          <cell r="C155">
            <v>580466613</v>
          </cell>
          <cell r="D155" t="str">
            <v>מכבי - מועדון התעמלות אריאל (ע"ר)</v>
          </cell>
          <cell r="E155" t="str">
            <v>SR</v>
          </cell>
          <cell r="F155" t="str">
            <v>עמותה רשומה</v>
          </cell>
          <cell r="G155">
            <v>1</v>
          </cell>
          <cell r="H155" t="str">
            <v>טיוט</v>
          </cell>
          <cell r="I155">
            <v>45720</v>
          </cell>
          <cell r="J155">
            <v>521023</v>
          </cell>
          <cell r="K155" t="str">
            <v>שוטף</v>
          </cell>
          <cell r="L155">
            <v>0</v>
          </cell>
          <cell r="M155">
            <v>0</v>
          </cell>
          <cell r="N155">
            <v>0</v>
          </cell>
          <cell r="O155" t="str">
            <v>נבדק ואושר</v>
          </cell>
          <cell r="P155" t="str">
            <v>מבוסס על נתוני הטופס</v>
          </cell>
          <cell r="Q155" t="str">
            <v>נבדק ואושר</v>
          </cell>
          <cell r="R155" t="str">
            <v>נבדק ואושר</v>
          </cell>
          <cell r="S155" t="str">
            <v>נבדק ואושר</v>
          </cell>
          <cell r="T155" t="str">
            <v>נבדק ואושר</v>
          </cell>
          <cell r="U155" t="str">
            <v>נבדק ואושר</v>
          </cell>
          <cell r="V155" t="str">
            <v>נבדק ואושר</v>
          </cell>
          <cell r="W155" t="str">
            <v>נבדק ואושר</v>
          </cell>
          <cell r="X155" t="str">
            <v>אושר ללא מסמך</v>
          </cell>
          <cell r="Y155" t="str">
            <v>מבוסס על נתוני הטופס</v>
          </cell>
          <cell r="Z155" t="str">
            <v>נבדק ואושר</v>
          </cell>
          <cell r="AA155" t="str">
            <v>נבדק ואושר</v>
          </cell>
          <cell r="AB155" t="str">
            <v>נבדק ואושר</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t="str">
            <v>כן</v>
          </cell>
          <cell r="AY155" t="str">
            <v>תקין מנהלית</v>
          </cell>
          <cell r="BD155" t="e">
            <v>#REF!</v>
          </cell>
          <cell r="BG155" t="str">
            <v>תקין</v>
          </cell>
          <cell r="BH155" t="str">
            <v>תקין</v>
          </cell>
          <cell r="BI155" t="b">
            <v>1</v>
          </cell>
          <cell r="BJ155">
            <v>24829</v>
          </cell>
          <cell r="BK155" t="str">
            <v>ד'</v>
          </cell>
          <cell r="BL155">
            <v>1</v>
          </cell>
          <cell r="BM155">
            <v>1348191.2279727533</v>
          </cell>
          <cell r="BN155" t="str">
            <v>לא</v>
          </cell>
          <cell r="BO155">
            <v>45168</v>
          </cell>
          <cell r="BP155" t="str">
            <v>לא</v>
          </cell>
          <cell r="BQ155">
            <v>0</v>
          </cell>
        </row>
        <row r="156">
          <cell r="A156">
            <v>1001900850</v>
          </cell>
          <cell r="B156">
            <v>42401986</v>
          </cell>
          <cell r="C156">
            <v>580120012</v>
          </cell>
          <cell r="D156" t="str">
            <v>עמותת ידידי אגודת הפועל כפר שלם לקי</v>
          </cell>
          <cell r="E156" t="str">
            <v>SR</v>
          </cell>
          <cell r="F156" t="str">
            <v>עמותה רשומה</v>
          </cell>
          <cell r="G156">
            <v>1</v>
          </cell>
          <cell r="H156" t="str">
            <v>טיוט</v>
          </cell>
          <cell r="I156">
            <v>45720</v>
          </cell>
          <cell r="J156">
            <v>521023</v>
          </cell>
          <cell r="K156" t="str">
            <v>שוטף</v>
          </cell>
          <cell r="L156">
            <v>0</v>
          </cell>
          <cell r="M156">
            <v>0</v>
          </cell>
          <cell r="N156">
            <v>0</v>
          </cell>
          <cell r="O156" t="str">
            <v>נבדק ואושר</v>
          </cell>
          <cell r="P156" t="str">
            <v>מבוסס על נתוני הטופס</v>
          </cell>
          <cell r="Q156" t="str">
            <v>נבדק ואושר</v>
          </cell>
          <cell r="R156" t="str">
            <v>נבדק ואושר</v>
          </cell>
          <cell r="S156" t="str">
            <v>נבדק ואושר</v>
          </cell>
          <cell r="T156" t="str">
            <v>נבדק ואושר</v>
          </cell>
          <cell r="U156" t="str">
            <v>נבדק ואושר</v>
          </cell>
          <cell r="V156" t="str">
            <v>נבדק ואושר</v>
          </cell>
          <cell r="W156" t="str">
            <v>נבדק ואושר</v>
          </cell>
          <cell r="X156" t="str">
            <v>אושר ללא מסמך</v>
          </cell>
          <cell r="Y156" t="str">
            <v>מבוסס על נתוני הטופס</v>
          </cell>
          <cell r="Z156" t="str">
            <v>נבדק ואושר</v>
          </cell>
          <cell r="AA156" t="str">
            <v>נבדק ואושר</v>
          </cell>
          <cell r="AB156" t="str">
            <v>נבדק ואושר</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t="str">
            <v>כן</v>
          </cell>
          <cell r="AY156" t="str">
            <v>תקין מנהלית</v>
          </cell>
          <cell r="BD156" t="e">
            <v>#REF!</v>
          </cell>
          <cell r="BG156" t="str">
            <v>תקין</v>
          </cell>
          <cell r="BH156" t="str">
            <v>תקין</v>
          </cell>
          <cell r="BI156" t="b">
            <v>1</v>
          </cell>
          <cell r="BJ156">
            <v>106632</v>
          </cell>
          <cell r="BK156" t="str">
            <v>ד'</v>
          </cell>
          <cell r="BL156">
            <v>10</v>
          </cell>
          <cell r="BM156">
            <v>1523217.2068266366</v>
          </cell>
          <cell r="BN156" t="str">
            <v>לא</v>
          </cell>
          <cell r="BO156">
            <v>45196</v>
          </cell>
          <cell r="BP156" t="str">
            <v>לא</v>
          </cell>
          <cell r="BQ156">
            <v>0</v>
          </cell>
        </row>
        <row r="157">
          <cell r="A157">
            <v>1001900851</v>
          </cell>
          <cell r="B157">
            <v>42117844</v>
          </cell>
          <cell r="C157">
            <v>580466613</v>
          </cell>
          <cell r="D157" t="str">
            <v>מכבי - מועדון התעמלות אריאל (ע"ר)</v>
          </cell>
          <cell r="E157" t="str">
            <v>SR</v>
          </cell>
          <cell r="F157" t="str">
            <v>עמותה רשומה</v>
          </cell>
          <cell r="G157">
            <v>1</v>
          </cell>
          <cell r="H157" t="str">
            <v>טיוט</v>
          </cell>
          <cell r="I157">
            <v>45720</v>
          </cell>
          <cell r="J157">
            <v>521024</v>
          </cell>
          <cell r="K157" t="str">
            <v>מאמנים</v>
          </cell>
          <cell r="L157" t="str">
            <v>נבדק ואושר</v>
          </cell>
          <cell r="M157" t="str">
            <v>קושר - טרם נבדק</v>
          </cell>
          <cell r="N157" t="str">
            <v>קושר - טרם נבדק</v>
          </cell>
          <cell r="O157" t="str">
            <v>נבדק ואושר</v>
          </cell>
          <cell r="P157" t="str">
            <v>מבוסס על נתוני הטופס</v>
          </cell>
          <cell r="Q157" t="str">
            <v>נבדק ואושר</v>
          </cell>
          <cell r="R157" t="str">
            <v>נבדק ואושר</v>
          </cell>
          <cell r="S157" t="str">
            <v>נבדק ואושר</v>
          </cell>
          <cell r="T157" t="str">
            <v>נבדק ואושר</v>
          </cell>
          <cell r="U157" t="str">
            <v>נבדק ואושר</v>
          </cell>
          <cell r="V157" t="str">
            <v>נבדק ואושר</v>
          </cell>
          <cell r="W157" t="str">
            <v>נבדק ואושר</v>
          </cell>
          <cell r="X157" t="str">
            <v>אושר ללא מסמך</v>
          </cell>
          <cell r="Y157" t="str">
            <v>מבוסס על נתוני הטופס</v>
          </cell>
          <cell r="Z157" t="str">
            <v>נבדק ואושר</v>
          </cell>
          <cell r="AA157" t="str">
            <v>נבדק ואושר</v>
          </cell>
          <cell r="AB157" t="str">
            <v>נבדק ואושר</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t="str">
            <v>כן</v>
          </cell>
          <cell r="AY157" t="str">
            <v>תקין מנהלית</v>
          </cell>
          <cell r="BD157" t="e">
            <v>#REF!</v>
          </cell>
          <cell r="BH157" t="str">
            <v>תקין</v>
          </cell>
          <cell r="BI157" t="b">
            <v>0</v>
          </cell>
        </row>
        <row r="158">
          <cell r="A158">
            <v>1001900853</v>
          </cell>
          <cell r="B158">
            <v>41643521</v>
          </cell>
          <cell r="C158">
            <v>580541332</v>
          </cell>
          <cell r="D158" t="str">
            <v>עמותת מועדון השייט מכמורת עמק חפר (</v>
          </cell>
          <cell r="E158" t="str">
            <v>SR</v>
          </cell>
          <cell r="F158" t="str">
            <v>עמותה רשומה</v>
          </cell>
          <cell r="G158">
            <v>1</v>
          </cell>
          <cell r="H158" t="str">
            <v>טיוט</v>
          </cell>
          <cell r="I158">
            <v>45722</v>
          </cell>
          <cell r="J158">
            <v>521023</v>
          </cell>
          <cell r="K158" t="str">
            <v>שוטף</v>
          </cell>
          <cell r="L158">
            <v>0</v>
          </cell>
          <cell r="M158">
            <v>0</v>
          </cell>
          <cell r="N158">
            <v>0</v>
          </cell>
          <cell r="O158" t="str">
            <v>נבדק ואושר</v>
          </cell>
          <cell r="P158" t="str">
            <v>מבוסס על נתוני הטופס</v>
          </cell>
          <cell r="Q158" t="str">
            <v>נבדק ואושר</v>
          </cell>
          <cell r="R158" t="str">
            <v>נבדק ואושר</v>
          </cell>
          <cell r="S158" t="str">
            <v>נבדק ואושר</v>
          </cell>
          <cell r="T158" t="str">
            <v>נבדק ואושר</v>
          </cell>
          <cell r="U158" t="str">
            <v>נבדק ואושר</v>
          </cell>
          <cell r="V158" t="str">
            <v>נבדק ואושר</v>
          </cell>
          <cell r="W158" t="str">
            <v>נבדק ואושר</v>
          </cell>
          <cell r="X158" t="str">
            <v>אושר ללא מסמך</v>
          </cell>
          <cell r="Y158" t="str">
            <v>מבוסס על נתוני הטופס</v>
          </cell>
          <cell r="Z158" t="str">
            <v>נבדק ואושר</v>
          </cell>
          <cell r="AA158" t="str">
            <v>נבדק ואושר</v>
          </cell>
          <cell r="AB158" t="str">
            <v>נבדק ואושר</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t="str">
            <v>כן</v>
          </cell>
          <cell r="AY158" t="str">
            <v>תקין מנהלית</v>
          </cell>
          <cell r="BD158" t="e">
            <v>#REF!</v>
          </cell>
          <cell r="BG158" t="str">
            <v>תקין</v>
          </cell>
          <cell r="BH158" t="str">
            <v>תקין</v>
          </cell>
          <cell r="BI158" t="b">
            <v>1</v>
          </cell>
          <cell r="BJ158">
            <v>100198</v>
          </cell>
          <cell r="BK158" t="str">
            <v>ד'</v>
          </cell>
          <cell r="BL158">
            <v>1</v>
          </cell>
          <cell r="BM158">
            <v>2291850.0289333747</v>
          </cell>
          <cell r="BN158" t="str">
            <v>לא</v>
          </cell>
          <cell r="BO158">
            <v>45648</v>
          </cell>
          <cell r="BP158" t="str">
            <v>לא</v>
          </cell>
          <cell r="BQ158">
            <v>0</v>
          </cell>
        </row>
        <row r="159">
          <cell r="A159">
            <v>1001900855</v>
          </cell>
          <cell r="B159">
            <v>41913738</v>
          </cell>
          <cell r="C159">
            <v>580278463</v>
          </cell>
          <cell r="D159" t="str">
            <v>העמותה לקידום הנוער בכדורסל בירושלי</v>
          </cell>
          <cell r="E159" t="str">
            <v>SR</v>
          </cell>
          <cell r="F159" t="str">
            <v>עמותה רשומה</v>
          </cell>
          <cell r="G159">
            <v>1</v>
          </cell>
          <cell r="H159" t="str">
            <v>טיוט</v>
          </cell>
          <cell r="I159">
            <v>45720</v>
          </cell>
          <cell r="J159">
            <v>521023</v>
          </cell>
          <cell r="K159" t="str">
            <v>שוטף</v>
          </cell>
          <cell r="L159">
            <v>0</v>
          </cell>
          <cell r="M159">
            <v>0</v>
          </cell>
          <cell r="N159">
            <v>0</v>
          </cell>
          <cell r="O159" t="str">
            <v>נבדק ואושר</v>
          </cell>
          <cell r="P159" t="str">
            <v>מבוסס על נתוני הטופס</v>
          </cell>
          <cell r="Q159" t="str">
            <v>נבדק ואושר</v>
          </cell>
          <cell r="R159" t="str">
            <v>נבדק ואושר</v>
          </cell>
          <cell r="S159" t="str">
            <v>נבדק ואושר</v>
          </cell>
          <cell r="T159" t="str">
            <v>נבדק ואושר</v>
          </cell>
          <cell r="U159" t="str">
            <v>נבדק ואושר</v>
          </cell>
          <cell r="V159" t="str">
            <v>נבדק ואושר</v>
          </cell>
          <cell r="W159" t="str">
            <v>נבדק ואושר</v>
          </cell>
          <cell r="X159" t="str">
            <v>אושר ללא מסמך</v>
          </cell>
          <cell r="Y159" t="str">
            <v>מבוסס על נתוני הטופס</v>
          </cell>
          <cell r="Z159" t="str">
            <v>נבדק ואושר</v>
          </cell>
          <cell r="AA159" t="str">
            <v>נבדק ואושר</v>
          </cell>
          <cell r="AB159" t="str">
            <v>נבדק ואושר</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t="str">
            <v>כן</v>
          </cell>
          <cell r="AY159" t="str">
            <v>תקין מנהלית</v>
          </cell>
          <cell r="BD159" t="e">
            <v>#REF!</v>
          </cell>
          <cell r="BG159" t="str">
            <v>תקין</v>
          </cell>
          <cell r="BH159" t="str">
            <v>תקין</v>
          </cell>
          <cell r="BI159" t="b">
            <v>1</v>
          </cell>
          <cell r="BJ159">
            <v>253407</v>
          </cell>
          <cell r="BK159" t="str">
            <v>ד'</v>
          </cell>
          <cell r="BL159">
            <v>54</v>
          </cell>
          <cell r="BM159">
            <v>8435585.2758295666</v>
          </cell>
          <cell r="BN159" t="str">
            <v>לא</v>
          </cell>
          <cell r="BO159">
            <v>45593</v>
          </cell>
          <cell r="BP159" t="str">
            <v>לא</v>
          </cell>
          <cell r="BQ159">
            <v>0</v>
          </cell>
        </row>
        <row r="160">
          <cell r="A160">
            <v>1001900858</v>
          </cell>
          <cell r="B160">
            <v>42402256</v>
          </cell>
          <cell r="C160">
            <v>580544195</v>
          </cell>
          <cell r="D160" t="str">
            <v>קידום צעיר - עמותה לקידום הספורט וה</v>
          </cell>
          <cell r="E160" t="str">
            <v>SR</v>
          </cell>
          <cell r="F160" t="str">
            <v>עמותה רשומה</v>
          </cell>
          <cell r="G160">
            <v>1</v>
          </cell>
          <cell r="H160" t="str">
            <v>טיוט</v>
          </cell>
          <cell r="I160">
            <v>45720</v>
          </cell>
          <cell r="J160">
            <v>521023</v>
          </cell>
          <cell r="K160" t="str">
            <v>שוטף</v>
          </cell>
          <cell r="L160">
            <v>0</v>
          </cell>
          <cell r="M160">
            <v>0</v>
          </cell>
          <cell r="N160">
            <v>0</v>
          </cell>
          <cell r="O160" t="str">
            <v>נבדק ואושר</v>
          </cell>
          <cell r="P160" t="str">
            <v>מבוסס על נתוני הטופס</v>
          </cell>
          <cell r="Q160" t="str">
            <v>נבדק ואושר</v>
          </cell>
          <cell r="R160" t="str">
            <v>נבדק ואושר</v>
          </cell>
          <cell r="S160" t="str">
            <v>נבדק ואושר</v>
          </cell>
          <cell r="T160" t="str">
            <v>נבדק ואושר</v>
          </cell>
          <cell r="U160" t="str">
            <v>נבדק ואושר</v>
          </cell>
          <cell r="V160" t="str">
            <v>נבדק ואושר</v>
          </cell>
          <cell r="W160" t="str">
            <v>נבדק ואושר</v>
          </cell>
          <cell r="X160" t="str">
            <v>אושר ללא מסמך</v>
          </cell>
          <cell r="Y160" t="str">
            <v>מבוסס על נתוני הטופס</v>
          </cell>
          <cell r="Z160" t="str">
            <v>נבדק ואושר</v>
          </cell>
          <cell r="AA160" t="str">
            <v>נבדק ואושר</v>
          </cell>
          <cell r="AB160" t="str">
            <v>נבדק ואושר</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t="str">
            <v>כן</v>
          </cell>
          <cell r="AY160" t="str">
            <v>תקין מנהלית</v>
          </cell>
          <cell r="BD160" t="e">
            <v>#REF!</v>
          </cell>
          <cell r="BG160" t="str">
            <v>תקין</v>
          </cell>
          <cell r="BH160" t="str">
            <v>תקין</v>
          </cell>
          <cell r="BI160" t="b">
            <v>1</v>
          </cell>
          <cell r="BJ160">
            <v>93836</v>
          </cell>
          <cell r="BK160" t="str">
            <v>ד'</v>
          </cell>
          <cell r="BL160">
            <v>9</v>
          </cell>
          <cell r="BM160">
            <v>2048735.6047641546</v>
          </cell>
          <cell r="BN160" t="str">
            <v>לא</v>
          </cell>
          <cell r="BO160">
            <v>45553</v>
          </cell>
          <cell r="BP160" t="str">
            <v>לא</v>
          </cell>
          <cell r="BQ160">
            <v>0</v>
          </cell>
        </row>
        <row r="161">
          <cell r="A161">
            <v>1001900859</v>
          </cell>
          <cell r="B161">
            <v>42402165</v>
          </cell>
          <cell r="C161">
            <v>580278315</v>
          </cell>
          <cell r="D161" t="str">
            <v>מועדון הסייף הפועל כפר סבא (ע"ר)</v>
          </cell>
          <cell r="E161" t="str">
            <v>SR</v>
          </cell>
          <cell r="F161" t="str">
            <v>עמותה רשומה</v>
          </cell>
          <cell r="G161">
            <v>1</v>
          </cell>
          <cell r="H161" t="str">
            <v>טיוט</v>
          </cell>
          <cell r="I161">
            <v>45720</v>
          </cell>
          <cell r="J161">
            <v>521023</v>
          </cell>
          <cell r="K161" t="str">
            <v>שוטף</v>
          </cell>
          <cell r="L161">
            <v>0</v>
          </cell>
          <cell r="M161">
            <v>0</v>
          </cell>
          <cell r="N161">
            <v>0</v>
          </cell>
          <cell r="O161" t="str">
            <v>נבדק ואושר</v>
          </cell>
          <cell r="P161" t="str">
            <v>מבוסס על נתוני הטופס</v>
          </cell>
          <cell r="Q161" t="str">
            <v>נבדק ואושר</v>
          </cell>
          <cell r="R161" t="str">
            <v>נבדק ואושר</v>
          </cell>
          <cell r="S161" t="str">
            <v>נבדק ואושר</v>
          </cell>
          <cell r="T161" t="str">
            <v>נבדק ואושר</v>
          </cell>
          <cell r="U161" t="str">
            <v>נבדק ואושר</v>
          </cell>
          <cell r="V161" t="str">
            <v>נבדק ואושר</v>
          </cell>
          <cell r="W161" t="str">
            <v>נבדק ואושר</v>
          </cell>
          <cell r="X161" t="str">
            <v>אושר ללא מסמך</v>
          </cell>
          <cell r="Y161" t="str">
            <v>מבוסס על נתוני הטופס</v>
          </cell>
          <cell r="Z161" t="str">
            <v>נבדק ואושר</v>
          </cell>
          <cell r="AA161" t="str">
            <v>נבדק ואושר</v>
          </cell>
          <cell r="AB161" t="str">
            <v>נבדק ואושר</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t="str">
            <v>כן</v>
          </cell>
          <cell r="AY161" t="str">
            <v>תקין מנהלית</v>
          </cell>
          <cell r="BD161" t="e">
            <v>#REF!</v>
          </cell>
          <cell r="BG161" t="str">
            <v>תקין</v>
          </cell>
          <cell r="BH161" t="str">
            <v>תקין</v>
          </cell>
          <cell r="BI161" t="b">
            <v>1</v>
          </cell>
          <cell r="BJ161">
            <v>62349</v>
          </cell>
          <cell r="BK161" t="str">
            <v>ד'</v>
          </cell>
          <cell r="BL161">
            <v>1</v>
          </cell>
          <cell r="BM161">
            <v>947368.59786018915</v>
          </cell>
          <cell r="BN161" t="str">
            <v>לא</v>
          </cell>
          <cell r="BO161">
            <v>45585</v>
          </cell>
          <cell r="BP161" t="str">
            <v>לא</v>
          </cell>
          <cell r="BQ161">
            <v>0</v>
          </cell>
        </row>
        <row r="162">
          <cell r="A162">
            <v>1001900870</v>
          </cell>
          <cell r="B162">
            <v>42402278</v>
          </cell>
          <cell r="C162">
            <v>580329365</v>
          </cell>
          <cell r="D162" t="str">
            <v>מכבי יונתן אבנר הרי (ע"ר)</v>
          </cell>
          <cell r="E162" t="str">
            <v>SR</v>
          </cell>
          <cell r="F162" t="str">
            <v>עמותה רשומה</v>
          </cell>
          <cell r="G162">
            <v>1</v>
          </cell>
          <cell r="H162" t="str">
            <v>טיוט</v>
          </cell>
          <cell r="I162">
            <v>45720</v>
          </cell>
          <cell r="J162">
            <v>521023</v>
          </cell>
          <cell r="K162" t="str">
            <v>שוטף</v>
          </cell>
          <cell r="L162">
            <v>0</v>
          </cell>
          <cell r="M162">
            <v>0</v>
          </cell>
          <cell r="N162">
            <v>0</v>
          </cell>
          <cell r="O162" t="str">
            <v>נבדק ואושר</v>
          </cell>
          <cell r="P162" t="str">
            <v>מבוסס על נתוני הטופס</v>
          </cell>
          <cell r="Q162" t="str">
            <v>נבדק ואושר</v>
          </cell>
          <cell r="R162" t="str">
            <v>נבדק ואושר</v>
          </cell>
          <cell r="S162" t="str">
            <v>נבדק ואושר</v>
          </cell>
          <cell r="T162" t="str">
            <v>נבדק ואושר</v>
          </cell>
          <cell r="U162" t="str">
            <v>נבדק ואושר</v>
          </cell>
          <cell r="V162" t="str">
            <v>נבדק ואושר</v>
          </cell>
          <cell r="W162" t="str">
            <v>נבדק ואושר</v>
          </cell>
          <cell r="X162" t="str">
            <v>אושר ללא מסמך</v>
          </cell>
          <cell r="Y162" t="str">
            <v>מבוסס על נתוני הטופס</v>
          </cell>
          <cell r="Z162" t="str">
            <v>נבדק ואושר</v>
          </cell>
          <cell r="AA162" t="str">
            <v>נבדק ואושר</v>
          </cell>
          <cell r="AB162" t="str">
            <v>נבדק ואושר</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t="str">
            <v>כן</v>
          </cell>
          <cell r="AY162" t="str">
            <v>תקין מנהלית</v>
          </cell>
          <cell r="BD162" t="e">
            <v>#REF!</v>
          </cell>
          <cell r="BG162" t="str">
            <v>תקין</v>
          </cell>
          <cell r="BH162" t="str">
            <v>תקין</v>
          </cell>
          <cell r="BI162" t="b">
            <v>1</v>
          </cell>
          <cell r="BJ162">
            <v>49172</v>
          </cell>
          <cell r="BK162" t="str">
            <v>ד'</v>
          </cell>
          <cell r="BL162">
            <v>4</v>
          </cell>
          <cell r="BM162">
            <v>131350.36590130738</v>
          </cell>
          <cell r="BN162" t="str">
            <v>לא</v>
          </cell>
          <cell r="BO162">
            <v>45195</v>
          </cell>
          <cell r="BP162" t="str">
            <v>לא</v>
          </cell>
          <cell r="BQ162">
            <v>0</v>
          </cell>
        </row>
        <row r="163">
          <cell r="A163">
            <v>1001900871</v>
          </cell>
          <cell r="B163">
            <v>42402227</v>
          </cell>
          <cell r="C163">
            <v>580419810</v>
          </cell>
          <cell r="D163" t="str">
            <v>עמותת ספורט חוף הכרמל (ע"ר)</v>
          </cell>
          <cell r="E163" t="str">
            <v>SR</v>
          </cell>
          <cell r="F163" t="str">
            <v>עמותה רשומה</v>
          </cell>
          <cell r="G163">
            <v>1</v>
          </cell>
          <cell r="H163" t="str">
            <v>טיוט</v>
          </cell>
          <cell r="I163">
            <v>45741</v>
          </cell>
          <cell r="J163">
            <v>521023</v>
          </cell>
          <cell r="K163" t="str">
            <v>שוטף</v>
          </cell>
          <cell r="L163">
            <v>0</v>
          </cell>
          <cell r="M163">
            <v>0</v>
          </cell>
          <cell r="N163">
            <v>0</v>
          </cell>
          <cell r="O163" t="str">
            <v>נבדק ואושר</v>
          </cell>
          <cell r="P163" t="str">
            <v>מבוסס על נתוני הטופס</v>
          </cell>
          <cell r="Q163" t="str">
            <v>נבדק ואושר</v>
          </cell>
          <cell r="R163" t="str">
            <v>נבדק ואושר</v>
          </cell>
          <cell r="S163" t="str">
            <v>נבדק ואושר</v>
          </cell>
          <cell r="T163" t="str">
            <v>נבדק ואושר</v>
          </cell>
          <cell r="U163" t="str">
            <v>נבדק ואושר</v>
          </cell>
          <cell r="V163" t="str">
            <v>נבדק ואושר</v>
          </cell>
          <cell r="W163" t="str">
            <v>נבדק ואושר</v>
          </cell>
          <cell r="X163" t="str">
            <v>אושר ללא מסמך</v>
          </cell>
          <cell r="Y163" t="str">
            <v>מבוסס על נתוני הטופס</v>
          </cell>
          <cell r="Z163" t="str">
            <v>נבדק ואושר</v>
          </cell>
          <cell r="AA163" t="str">
            <v>נבדק ואושר</v>
          </cell>
          <cell r="AB163" t="str">
            <v>נבדק ואושר</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t="str">
            <v>כן</v>
          </cell>
          <cell r="AY163" t="str">
            <v>תקין מנהלית</v>
          </cell>
          <cell r="BD163" t="e">
            <v>#REF!</v>
          </cell>
          <cell r="BG163" t="str">
            <v>תקין</v>
          </cell>
          <cell r="BH163" t="str">
            <v>תקין</v>
          </cell>
          <cell r="BI163" t="b">
            <v>1</v>
          </cell>
          <cell r="BJ163">
            <v>94911</v>
          </cell>
          <cell r="BK163" t="str">
            <v>ד'</v>
          </cell>
          <cell r="BL163">
            <v>23</v>
          </cell>
          <cell r="BM163">
            <v>2501722.8297283482</v>
          </cell>
          <cell r="BN163" t="str">
            <v>לא</v>
          </cell>
          <cell r="BO163">
            <v>45635</v>
          </cell>
          <cell r="BP163" t="str">
            <v>לא</v>
          </cell>
          <cell r="BQ163">
            <v>0</v>
          </cell>
        </row>
        <row r="164">
          <cell r="A164">
            <v>1001900876</v>
          </cell>
          <cell r="B164">
            <v>42415333</v>
          </cell>
          <cell r="C164">
            <v>580612679</v>
          </cell>
          <cell r="D164" t="str">
            <v>לב הארי - לספורט ומצויינות (ע"ר)</v>
          </cell>
          <cell r="E164" t="str">
            <v>SR</v>
          </cell>
          <cell r="F164" t="str">
            <v>עמותה רשומה</v>
          </cell>
          <cell r="G164">
            <v>1</v>
          </cell>
          <cell r="H164" t="str">
            <v>טיוט</v>
          </cell>
          <cell r="I164">
            <v>45720</v>
          </cell>
          <cell r="J164">
            <v>521023</v>
          </cell>
          <cell r="K164" t="str">
            <v>שוטף</v>
          </cell>
          <cell r="L164">
            <v>0</v>
          </cell>
          <cell r="M164">
            <v>0</v>
          </cell>
          <cell r="N164">
            <v>0</v>
          </cell>
          <cell r="O164" t="str">
            <v>נבדק ואושר</v>
          </cell>
          <cell r="P164" t="str">
            <v>מבוסס על נתוני הטופס</v>
          </cell>
          <cell r="Q164" t="str">
            <v>נבדק ואושר</v>
          </cell>
          <cell r="R164" t="str">
            <v>נבדק ואושר</v>
          </cell>
          <cell r="S164" t="str">
            <v>נבדק ואושר</v>
          </cell>
          <cell r="T164" t="str">
            <v>נבדק ואושר</v>
          </cell>
          <cell r="U164" t="str">
            <v>נבדק ואושר</v>
          </cell>
          <cell r="V164" t="str">
            <v>נבדק ואושר</v>
          </cell>
          <cell r="W164" t="str">
            <v>נבדק ואושר</v>
          </cell>
          <cell r="X164" t="str">
            <v>אושר ללא מסמך</v>
          </cell>
          <cell r="Y164" t="str">
            <v>מבוסס על נתוני הטופס</v>
          </cell>
          <cell r="Z164" t="str">
            <v>נבדק ואושר</v>
          </cell>
          <cell r="AA164" t="str">
            <v>נבדק ואושר</v>
          </cell>
          <cell r="AB164" t="str">
            <v>נבדק ואושר</v>
          </cell>
          <cell r="AC164" t="str">
            <v>נבדק ואושר</v>
          </cell>
          <cell r="AD164" t="str">
            <v>נבדק ואושר</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t="str">
            <v>כן</v>
          </cell>
          <cell r="AY164" t="str">
            <v>תקין מנהלית</v>
          </cell>
          <cell r="BD164" t="e">
            <v>#REF!</v>
          </cell>
          <cell r="BG164" t="str">
            <v>תקין</v>
          </cell>
          <cell r="BH164" t="str">
            <v>תקין</v>
          </cell>
          <cell r="BI164" t="b">
            <v>1</v>
          </cell>
          <cell r="BJ164">
            <v>0</v>
          </cell>
          <cell r="BK164" t="str">
            <v>ה'</v>
          </cell>
          <cell r="BL164">
            <v>1</v>
          </cell>
          <cell r="BM164">
            <v>0</v>
          </cell>
          <cell r="BN164" t="str">
            <v>כן</v>
          </cell>
          <cell r="BO164" t="e">
            <v>#N/A</v>
          </cell>
          <cell r="BP164" t="str">
            <v>לא</v>
          </cell>
          <cell r="BQ164">
            <v>0</v>
          </cell>
        </row>
        <row r="165">
          <cell r="A165">
            <v>1001900877</v>
          </cell>
          <cell r="B165">
            <v>41787211</v>
          </cell>
          <cell r="C165">
            <v>580527802</v>
          </cell>
          <cell r="D165" t="str">
            <v>עמותת בני קלנסווה לספורט יותר טוב )</v>
          </cell>
          <cell r="E165" t="str">
            <v>SR</v>
          </cell>
          <cell r="F165" t="str">
            <v>עמותה רשומה</v>
          </cell>
          <cell r="G165">
            <v>1</v>
          </cell>
          <cell r="H165" t="str">
            <v>טיוט</v>
          </cell>
          <cell r="I165">
            <v>45720</v>
          </cell>
          <cell r="J165">
            <v>521023</v>
          </cell>
          <cell r="K165" t="str">
            <v>שוטף</v>
          </cell>
          <cell r="L165">
            <v>0</v>
          </cell>
          <cell r="M165">
            <v>0</v>
          </cell>
          <cell r="N165">
            <v>0</v>
          </cell>
          <cell r="O165" t="str">
            <v>נבדק ואושר</v>
          </cell>
          <cell r="P165" t="str">
            <v>מבוסס על נתוני הטופס</v>
          </cell>
          <cell r="Q165" t="str">
            <v>נבדק ואושר</v>
          </cell>
          <cell r="R165" t="str">
            <v>נבדק ואושר</v>
          </cell>
          <cell r="S165" t="str">
            <v>נבדק ואושר</v>
          </cell>
          <cell r="T165" t="str">
            <v>נבדק ואושר</v>
          </cell>
          <cell r="U165" t="str">
            <v>נבדק ואושר</v>
          </cell>
          <cell r="V165" t="str">
            <v>נבדק ואושר</v>
          </cell>
          <cell r="W165" t="str">
            <v>נבדק ואושר</v>
          </cell>
          <cell r="X165" t="str">
            <v>חדש - טרם קושר</v>
          </cell>
          <cell r="Y165" t="str">
            <v>מבוסס על נתוני הטופס</v>
          </cell>
          <cell r="Z165" t="str">
            <v>נבדק ואושר</v>
          </cell>
          <cell r="AA165" t="str">
            <v>נבדק ואושר</v>
          </cell>
          <cell r="AB165" t="str">
            <v>נבדק ואושר</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t="str">
            <v>לא</v>
          </cell>
          <cell r="AY165" t="str">
            <v>תקינים מנהלית למעט אי הגשת אישור ניהול תקין</v>
          </cell>
          <cell r="BA165" t="str">
            <v>התקבל</v>
          </cell>
          <cell r="BB165" t="str">
            <v>04.05.2025</v>
          </cell>
          <cell r="BC165">
            <v>45839</v>
          </cell>
          <cell r="BD165" t="e">
            <v>#REF!</v>
          </cell>
          <cell r="BE165" t="str">
            <v>לקזז קנס איחור הגשת ניהול תקין</v>
          </cell>
          <cell r="BG165" t="str">
            <v>תקין</v>
          </cell>
          <cell r="BH165" t="str">
            <v>תקין</v>
          </cell>
          <cell r="BI165" t="b">
            <v>1</v>
          </cell>
          <cell r="BJ165">
            <v>36068</v>
          </cell>
          <cell r="BK165" t="str">
            <v>ד'</v>
          </cell>
          <cell r="BL165">
            <v>0</v>
          </cell>
          <cell r="BM165">
            <v>2804410.1368923225</v>
          </cell>
          <cell r="BN165" t="str">
            <v>לא</v>
          </cell>
          <cell r="BO165">
            <v>45781</v>
          </cell>
          <cell r="BP165" t="str">
            <v>כן</v>
          </cell>
          <cell r="BQ165">
            <v>34</v>
          </cell>
        </row>
        <row r="166">
          <cell r="A166">
            <v>1001900878</v>
          </cell>
          <cell r="B166">
            <v>42402547</v>
          </cell>
          <cell r="C166">
            <v>580291730</v>
          </cell>
          <cell r="D166" t="str">
            <v>כפפות הזהב נהריה (ע"ר)</v>
          </cell>
          <cell r="E166" t="str">
            <v>SR</v>
          </cell>
          <cell r="F166" t="str">
            <v>עמותה רשומה</v>
          </cell>
          <cell r="G166">
            <v>1</v>
          </cell>
          <cell r="H166" t="str">
            <v>טיוט</v>
          </cell>
          <cell r="I166">
            <v>45720</v>
          </cell>
          <cell r="J166">
            <v>521023</v>
          </cell>
          <cell r="K166" t="str">
            <v>שוטף</v>
          </cell>
          <cell r="L166">
            <v>0</v>
          </cell>
          <cell r="M166">
            <v>0</v>
          </cell>
          <cell r="N166">
            <v>0</v>
          </cell>
          <cell r="O166" t="str">
            <v>נבדק ואושר</v>
          </cell>
          <cell r="P166" t="str">
            <v>מבוסס על נתוני הטופס</v>
          </cell>
          <cell r="Q166" t="str">
            <v>נבדק ואושר</v>
          </cell>
          <cell r="R166" t="str">
            <v>נבדק ואושר</v>
          </cell>
          <cell r="S166" t="str">
            <v>נבדק ואושר</v>
          </cell>
          <cell r="T166" t="str">
            <v>נבדק ואושר</v>
          </cell>
          <cell r="U166" t="str">
            <v>נבדק ואושר</v>
          </cell>
          <cell r="V166" t="str">
            <v>נבדק ואושר</v>
          </cell>
          <cell r="W166" t="str">
            <v>נבדק ואושר</v>
          </cell>
          <cell r="X166" t="str">
            <v>אושר ללא מסמך</v>
          </cell>
          <cell r="Y166" t="str">
            <v>מבוסס על נתוני הטופס</v>
          </cell>
          <cell r="Z166" t="str">
            <v>נבדק ואושר</v>
          </cell>
          <cell r="AA166" t="str">
            <v>נבדק ואושר</v>
          </cell>
          <cell r="AB166" t="str">
            <v>נבדק ואושר</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t="str">
            <v>כן</v>
          </cell>
          <cell r="AY166" t="str">
            <v>תקין מנהלית</v>
          </cell>
          <cell r="BD166" t="e">
            <v>#REF!</v>
          </cell>
          <cell r="BG166" t="str">
            <v>תקין</v>
          </cell>
          <cell r="BH166" t="str">
            <v>תקין</v>
          </cell>
          <cell r="BI166" t="b">
            <v>1</v>
          </cell>
          <cell r="BJ166">
            <v>21158</v>
          </cell>
          <cell r="BK166" t="str">
            <v>ד'</v>
          </cell>
          <cell r="BL166">
            <v>1</v>
          </cell>
          <cell r="BM166">
            <v>683800.67126233364</v>
          </cell>
          <cell r="BN166" t="str">
            <v>לא</v>
          </cell>
          <cell r="BO166">
            <v>45700</v>
          </cell>
          <cell r="BP166" t="str">
            <v>לא</v>
          </cell>
          <cell r="BQ166">
            <v>0</v>
          </cell>
        </row>
        <row r="167">
          <cell r="A167">
            <v>1001900900</v>
          </cell>
          <cell r="B167">
            <v>40478730</v>
          </cell>
          <cell r="C167">
            <v>580472751</v>
          </cell>
          <cell r="D167" t="str">
            <v>יוניפייט חיפה (ע"ר)</v>
          </cell>
          <cell r="E167" t="str">
            <v>SR</v>
          </cell>
          <cell r="F167" t="str">
            <v>עמותה רשומה</v>
          </cell>
          <cell r="G167">
            <v>1</v>
          </cell>
          <cell r="H167" t="str">
            <v>טיוט</v>
          </cell>
          <cell r="I167">
            <v>45720</v>
          </cell>
          <cell r="J167">
            <v>521023</v>
          </cell>
          <cell r="K167" t="str">
            <v>שוטף</v>
          </cell>
          <cell r="L167">
            <v>0</v>
          </cell>
          <cell r="M167">
            <v>0</v>
          </cell>
          <cell r="N167">
            <v>0</v>
          </cell>
          <cell r="O167" t="str">
            <v>נבדק ואושר</v>
          </cell>
          <cell r="P167" t="str">
            <v>מבוסס על נתוני הטופס</v>
          </cell>
          <cell r="Q167" t="str">
            <v>נבדק ואושר</v>
          </cell>
          <cell r="R167" t="str">
            <v>נבדק ואושר</v>
          </cell>
          <cell r="S167" t="str">
            <v>נבדק ואושר</v>
          </cell>
          <cell r="T167" t="str">
            <v>נבדק ואושר</v>
          </cell>
          <cell r="U167" t="str">
            <v>נבדק ואושר</v>
          </cell>
          <cell r="V167" t="str">
            <v>נבדק ואושר</v>
          </cell>
          <cell r="W167" t="str">
            <v>נבדק ואושר</v>
          </cell>
          <cell r="X167" t="str">
            <v>אושר ללא מסמך</v>
          </cell>
          <cell r="Y167" t="str">
            <v>מבוסס על נתוני הטופס</v>
          </cell>
          <cell r="Z167" t="str">
            <v>נבדק ואושר</v>
          </cell>
          <cell r="AA167" t="str">
            <v>נבדק ואושר</v>
          </cell>
          <cell r="AB167" t="str">
            <v>נבדק ואושר</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t="str">
            <v>כן</v>
          </cell>
          <cell r="AY167" t="str">
            <v>תקין מנהלית</v>
          </cell>
          <cell r="BD167" t="e">
            <v>#REF!</v>
          </cell>
          <cell r="BG167" t="str">
            <v>תקין</v>
          </cell>
          <cell r="BH167" t="str">
            <v>תקין</v>
          </cell>
          <cell r="BI167" t="b">
            <v>1</v>
          </cell>
          <cell r="BJ167">
            <v>133083</v>
          </cell>
          <cell r="BK167" t="str">
            <v>ד'</v>
          </cell>
          <cell r="BL167">
            <v>5</v>
          </cell>
          <cell r="BM167">
            <v>2642753.1964353523</v>
          </cell>
          <cell r="BN167" t="str">
            <v>לא</v>
          </cell>
          <cell r="BO167">
            <v>45613</v>
          </cell>
          <cell r="BP167" t="str">
            <v>לא</v>
          </cell>
          <cell r="BQ167">
            <v>0</v>
          </cell>
        </row>
        <row r="168">
          <cell r="A168">
            <v>1001900901</v>
          </cell>
          <cell r="B168">
            <v>42138738</v>
          </cell>
          <cell r="C168">
            <v>580037661</v>
          </cell>
          <cell r="D168" t="str">
            <v>מועדון חיפה לכדורת הדשא (ע"ר)</v>
          </cell>
          <cell r="E168" t="str">
            <v>SR</v>
          </cell>
          <cell r="F168" t="str">
            <v>עמותה רשומה</v>
          </cell>
          <cell r="G168">
            <v>1</v>
          </cell>
          <cell r="H168" t="str">
            <v>טיוט</v>
          </cell>
          <cell r="I168">
            <v>45720</v>
          </cell>
          <cell r="J168">
            <v>521023</v>
          </cell>
          <cell r="K168" t="str">
            <v>שוטף</v>
          </cell>
          <cell r="L168">
            <v>0</v>
          </cell>
          <cell r="M168">
            <v>0</v>
          </cell>
          <cell r="N168">
            <v>0</v>
          </cell>
          <cell r="O168" t="str">
            <v>נבדק ואושר</v>
          </cell>
          <cell r="P168" t="str">
            <v>מבוסס על נתוני הטופס</v>
          </cell>
          <cell r="Q168" t="str">
            <v>נבדק ואושר</v>
          </cell>
          <cell r="R168" t="str">
            <v>נבדק ואושר</v>
          </cell>
          <cell r="S168" t="str">
            <v>נבדק ואושר</v>
          </cell>
          <cell r="T168" t="str">
            <v>נבדק ואושר</v>
          </cell>
          <cell r="U168" t="str">
            <v>נבדק ואושר</v>
          </cell>
          <cell r="V168" t="str">
            <v>נבדק ואושר</v>
          </cell>
          <cell r="W168" t="str">
            <v>נבדק ואושר</v>
          </cell>
          <cell r="X168" t="str">
            <v>אושר ללא מסמך</v>
          </cell>
          <cell r="Y168" t="str">
            <v>מבוסס על נתוני הטופס</v>
          </cell>
          <cell r="Z168" t="str">
            <v>נבדק ואושר</v>
          </cell>
          <cell r="AA168" t="str">
            <v>נבדק ואושר</v>
          </cell>
          <cell r="AB168" t="str">
            <v>נבדק ואושר</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t="str">
            <v>כן</v>
          </cell>
          <cell r="AY168" t="str">
            <v>תקין מנהלית</v>
          </cell>
          <cell r="BD168" t="e">
            <v>#REF!</v>
          </cell>
          <cell r="BG168" t="str">
            <v>תקין</v>
          </cell>
          <cell r="BH168" t="str">
            <v>תקין</v>
          </cell>
          <cell r="BI168" t="b">
            <v>1</v>
          </cell>
          <cell r="BJ168">
            <v>3465</v>
          </cell>
          <cell r="BK168" t="str">
            <v>ד'</v>
          </cell>
          <cell r="BL168">
            <v>1</v>
          </cell>
          <cell r="BM168">
            <v>31922.360119782097</v>
          </cell>
          <cell r="BN168" t="str">
            <v>לא</v>
          </cell>
          <cell r="BO168">
            <v>45217</v>
          </cell>
          <cell r="BP168" t="str">
            <v>לא</v>
          </cell>
          <cell r="BQ168">
            <v>0</v>
          </cell>
        </row>
        <row r="169">
          <cell r="A169">
            <v>1001900902</v>
          </cell>
          <cell r="B169">
            <v>42199622</v>
          </cell>
          <cell r="C169">
            <v>580575827</v>
          </cell>
          <cell r="D169" t="str">
            <v>עצמה בועז - אומנויות לחימה (ע"ר)</v>
          </cell>
          <cell r="E169" t="str">
            <v>SR</v>
          </cell>
          <cell r="F169" t="str">
            <v>עמותה רשומה</v>
          </cell>
          <cell r="G169">
            <v>1</v>
          </cell>
          <cell r="H169" t="str">
            <v>טיוט</v>
          </cell>
          <cell r="I169">
            <v>45720</v>
          </cell>
          <cell r="J169">
            <v>521023</v>
          </cell>
          <cell r="K169" t="str">
            <v>שוטף</v>
          </cell>
          <cell r="L169">
            <v>0</v>
          </cell>
          <cell r="M169">
            <v>0</v>
          </cell>
          <cell r="N169">
            <v>0</v>
          </cell>
          <cell r="O169" t="str">
            <v>נבדק ואושר</v>
          </cell>
          <cell r="P169" t="str">
            <v>מבוסס על נתוני הטופס</v>
          </cell>
          <cell r="Q169" t="str">
            <v>נבדק ואושר</v>
          </cell>
          <cell r="R169" t="str">
            <v>נבדק ואושר</v>
          </cell>
          <cell r="S169" t="str">
            <v>נבדק ואושר</v>
          </cell>
          <cell r="T169" t="str">
            <v>נבדק ואושר</v>
          </cell>
          <cell r="U169" t="str">
            <v>נבדק ואושר</v>
          </cell>
          <cell r="V169" t="str">
            <v>נבדק ואושר</v>
          </cell>
          <cell r="W169" t="str">
            <v>נבדק ואושר</v>
          </cell>
          <cell r="X169" t="str">
            <v>אושר ללא מסמך</v>
          </cell>
          <cell r="Y169" t="str">
            <v>מבוסס על נתוני הטופס</v>
          </cell>
          <cell r="Z169" t="str">
            <v>נבדק ואושר</v>
          </cell>
          <cell r="AA169" t="str">
            <v>נבדק ואושר</v>
          </cell>
          <cell r="AB169" t="str">
            <v>נבדק ואושר</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t="str">
            <v>כן</v>
          </cell>
          <cell r="AY169" t="str">
            <v>תקין מנהלית</v>
          </cell>
          <cell r="BD169" t="e">
            <v>#REF!</v>
          </cell>
          <cell r="BG169" t="str">
            <v>תקין</v>
          </cell>
          <cell r="BH169" t="str">
            <v>תקין</v>
          </cell>
          <cell r="BI169" t="b">
            <v>1</v>
          </cell>
          <cell r="BJ169">
            <v>35174</v>
          </cell>
          <cell r="BK169" t="str">
            <v>ד'</v>
          </cell>
          <cell r="BL169">
            <v>1</v>
          </cell>
          <cell r="BM169">
            <v>934776.46499545488</v>
          </cell>
          <cell r="BN169" t="str">
            <v>לא</v>
          </cell>
          <cell r="BO169">
            <v>45237</v>
          </cell>
          <cell r="BP169" t="str">
            <v>לא</v>
          </cell>
          <cell r="BQ169">
            <v>0</v>
          </cell>
        </row>
        <row r="170">
          <cell r="A170">
            <v>1001900903</v>
          </cell>
          <cell r="B170">
            <v>41643470</v>
          </cell>
          <cell r="C170">
            <v>580585990</v>
          </cell>
          <cell r="D170" t="str">
            <v>ע.ל.ה. גילגולים - בי"ס להתעמלות ספו</v>
          </cell>
          <cell r="E170" t="str">
            <v>SR</v>
          </cell>
          <cell r="F170" t="str">
            <v>עמותה רשומה</v>
          </cell>
          <cell r="G170">
            <v>1</v>
          </cell>
          <cell r="H170" t="str">
            <v>טיוט</v>
          </cell>
          <cell r="I170">
            <v>45721</v>
          </cell>
          <cell r="J170">
            <v>521023</v>
          </cell>
          <cell r="K170" t="str">
            <v>שוטף</v>
          </cell>
          <cell r="L170">
            <v>0</v>
          </cell>
          <cell r="M170">
            <v>0</v>
          </cell>
          <cell r="N170">
            <v>0</v>
          </cell>
          <cell r="O170" t="str">
            <v>נבדק ואושר</v>
          </cell>
          <cell r="P170" t="str">
            <v>מבוסס על נתוני הטופס</v>
          </cell>
          <cell r="Q170" t="str">
            <v>נבדק ואושר</v>
          </cell>
          <cell r="R170" t="str">
            <v>נבדק ואושר</v>
          </cell>
          <cell r="S170" t="str">
            <v>נבדק ואושר</v>
          </cell>
          <cell r="T170" t="str">
            <v>נבדק ואושר</v>
          </cell>
          <cell r="U170" t="str">
            <v>נבדק ואושר</v>
          </cell>
          <cell r="V170" t="str">
            <v>נבדק ואושר</v>
          </cell>
          <cell r="W170" t="str">
            <v>נבדק ואושר</v>
          </cell>
          <cell r="X170" t="str">
            <v>אושר ללא מסמך</v>
          </cell>
          <cell r="Y170" t="str">
            <v>מבוסס על נתוני הטופס</v>
          </cell>
          <cell r="Z170" t="str">
            <v>נבדק ואושר</v>
          </cell>
          <cell r="AA170" t="str">
            <v>נבדק ואושר</v>
          </cell>
          <cell r="AB170" t="str">
            <v>נבדק ואושר</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t="str">
            <v>כן</v>
          </cell>
          <cell r="AY170" t="str">
            <v>תקין מנהלית</v>
          </cell>
          <cell r="BD170" t="e">
            <v>#REF!</v>
          </cell>
          <cell r="BG170" t="str">
            <v>תקין</v>
          </cell>
          <cell r="BH170" t="str">
            <v>תקין</v>
          </cell>
          <cell r="BI170" t="b">
            <v>1</v>
          </cell>
          <cell r="BJ170">
            <v>47231</v>
          </cell>
          <cell r="BK170" t="str">
            <v>ד'</v>
          </cell>
          <cell r="BL170">
            <v>1</v>
          </cell>
          <cell r="BM170">
            <v>4572611.699849071</v>
          </cell>
          <cell r="BN170" t="str">
            <v>לא</v>
          </cell>
          <cell r="BO170">
            <v>45774</v>
          </cell>
          <cell r="BP170" t="str">
            <v>כן</v>
          </cell>
          <cell r="BQ170">
            <v>27</v>
          </cell>
        </row>
        <row r="171">
          <cell r="A171">
            <v>1001900904</v>
          </cell>
          <cell r="B171">
            <v>42316743</v>
          </cell>
          <cell r="C171">
            <v>580432169</v>
          </cell>
          <cell r="D171" t="str">
            <v>המרכז לרכיבת אופניים ולחברה (ע"ר)</v>
          </cell>
          <cell r="E171" t="str">
            <v>SR</v>
          </cell>
          <cell r="F171" t="str">
            <v>עמותה רשומה</v>
          </cell>
          <cell r="G171">
            <v>1</v>
          </cell>
          <cell r="H171" t="str">
            <v>טיוט</v>
          </cell>
          <cell r="I171">
            <v>45721</v>
          </cell>
          <cell r="J171">
            <v>521023</v>
          </cell>
          <cell r="K171" t="str">
            <v>שוטף</v>
          </cell>
          <cell r="L171">
            <v>0</v>
          </cell>
          <cell r="M171">
            <v>0</v>
          </cell>
          <cell r="N171">
            <v>0</v>
          </cell>
          <cell r="O171" t="str">
            <v>נבדק ואושר</v>
          </cell>
          <cell r="P171" t="str">
            <v>מבוסס על נתוני הטופס</v>
          </cell>
          <cell r="Q171" t="str">
            <v>נבדק ואושר</v>
          </cell>
          <cell r="R171" t="str">
            <v>נבדק ואושר</v>
          </cell>
          <cell r="S171" t="str">
            <v>נבדק ואושר</v>
          </cell>
          <cell r="T171" t="str">
            <v>נבדק ואושר</v>
          </cell>
          <cell r="U171" t="str">
            <v>נבדק ואושר</v>
          </cell>
          <cell r="V171" t="str">
            <v>נבדק ואושר</v>
          </cell>
          <cell r="W171" t="str">
            <v>נבדק ואושר</v>
          </cell>
          <cell r="X171" t="str">
            <v>אושר ללא מסמך</v>
          </cell>
          <cell r="Y171" t="str">
            <v>מבוסס על נתוני הטופס</v>
          </cell>
          <cell r="Z171" t="str">
            <v>נבדק ואושר</v>
          </cell>
          <cell r="AA171" t="str">
            <v>נבדק ואושר</v>
          </cell>
          <cell r="AB171" t="str">
            <v>נבדק ואושר</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t="str">
            <v>כן</v>
          </cell>
          <cell r="AY171" t="str">
            <v>תקין מנהלית</v>
          </cell>
          <cell r="BD171" t="e">
            <v>#REF!</v>
          </cell>
          <cell r="BG171" t="str">
            <v>תקין</v>
          </cell>
          <cell r="BH171" t="str">
            <v>תקין</v>
          </cell>
          <cell r="BI171" t="b">
            <v>1</v>
          </cell>
          <cell r="BJ171">
            <v>39372</v>
          </cell>
          <cell r="BK171" t="str">
            <v>ד'</v>
          </cell>
          <cell r="BL171">
            <v>1</v>
          </cell>
          <cell r="BM171">
            <v>1736671.7768048956</v>
          </cell>
          <cell r="BN171" t="str">
            <v>לא</v>
          </cell>
          <cell r="BO171">
            <v>45553</v>
          </cell>
          <cell r="BP171" t="str">
            <v>לא</v>
          </cell>
          <cell r="BQ171">
            <v>0</v>
          </cell>
        </row>
        <row r="172">
          <cell r="A172">
            <v>1001901011</v>
          </cell>
          <cell r="B172">
            <v>42090123</v>
          </cell>
          <cell r="C172">
            <v>580417608</v>
          </cell>
          <cell r="D172" t="str">
            <v>העמותה לקידום כדורגל נשים - הפועל ב</v>
          </cell>
          <cell r="E172" t="str">
            <v>SR</v>
          </cell>
          <cell r="F172" t="str">
            <v>עמותה רשומה</v>
          </cell>
          <cell r="G172">
            <v>1</v>
          </cell>
          <cell r="H172" t="str">
            <v>טיוט</v>
          </cell>
          <cell r="I172">
            <v>45721</v>
          </cell>
          <cell r="J172">
            <v>521023</v>
          </cell>
          <cell r="K172" t="str">
            <v>שוטף</v>
          </cell>
          <cell r="L172">
            <v>0</v>
          </cell>
          <cell r="M172">
            <v>0</v>
          </cell>
          <cell r="N172">
            <v>0</v>
          </cell>
          <cell r="O172" t="str">
            <v>נבדק ואושר</v>
          </cell>
          <cell r="P172" t="str">
            <v>מבוסס על נתוני הטופס</v>
          </cell>
          <cell r="Q172" t="str">
            <v>נבדק ואושר</v>
          </cell>
          <cell r="R172" t="str">
            <v>נבדק ואושר</v>
          </cell>
          <cell r="S172" t="str">
            <v>נבדק ואושר</v>
          </cell>
          <cell r="T172" t="str">
            <v>נבדק ואושר</v>
          </cell>
          <cell r="U172" t="str">
            <v>נבדק ואושר</v>
          </cell>
          <cell r="V172" t="str">
            <v>נבדק ואושר</v>
          </cell>
          <cell r="W172" t="str">
            <v>נבדק ואושר</v>
          </cell>
          <cell r="X172" t="str">
            <v>אושר ללא מסמך</v>
          </cell>
          <cell r="Y172" t="str">
            <v>מבוסס על נתוני הטופס</v>
          </cell>
          <cell r="Z172" t="str">
            <v>נבדק ואושר</v>
          </cell>
          <cell r="AA172" t="str">
            <v>נבדק ואושר</v>
          </cell>
          <cell r="AB172" t="str">
            <v>נבדק ואושר</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t="str">
            <v>כן</v>
          </cell>
          <cell r="AY172" t="str">
            <v>תקין מנהלית</v>
          </cell>
          <cell r="BD172" t="e">
            <v>#REF!</v>
          </cell>
          <cell r="BG172" t="str">
            <v>תקין</v>
          </cell>
          <cell r="BH172" t="str">
            <v>תקין</v>
          </cell>
          <cell r="BI172" t="b">
            <v>1</v>
          </cell>
          <cell r="BJ172">
            <v>324162</v>
          </cell>
          <cell r="BK172" t="str">
            <v>ד'</v>
          </cell>
          <cell r="BL172">
            <v>4</v>
          </cell>
          <cell r="BM172">
            <v>2120100.1668945285</v>
          </cell>
          <cell r="BN172" t="str">
            <v>לא</v>
          </cell>
          <cell r="BO172">
            <v>45211</v>
          </cell>
          <cell r="BP172" t="str">
            <v>לא</v>
          </cell>
          <cell r="BQ172">
            <v>0</v>
          </cell>
        </row>
        <row r="173">
          <cell r="A173">
            <v>1001901017</v>
          </cell>
          <cell r="B173">
            <v>42428526</v>
          </cell>
          <cell r="C173">
            <v>580640613</v>
          </cell>
          <cell r="D173" t="str">
            <v>עמותת הכדורעף הפועל מטה אשר/עכו )ע"</v>
          </cell>
          <cell r="E173" t="str">
            <v>SR</v>
          </cell>
          <cell r="F173" t="str">
            <v>עמותה רשומה</v>
          </cell>
          <cell r="G173">
            <v>1</v>
          </cell>
          <cell r="H173" t="str">
            <v>טיוט</v>
          </cell>
          <cell r="I173">
            <v>45721</v>
          </cell>
          <cell r="J173">
            <v>521025</v>
          </cell>
          <cell r="K173" t="str">
            <v>גביע אירופה</v>
          </cell>
          <cell r="L173">
            <v>0</v>
          </cell>
          <cell r="M173">
            <v>0</v>
          </cell>
          <cell r="N173">
            <v>0</v>
          </cell>
          <cell r="O173" t="str">
            <v>חדש - טרם קושר</v>
          </cell>
          <cell r="P173" t="str">
            <v>מבוסס על נתוני הטופס</v>
          </cell>
          <cell r="Q173" t="str">
            <v>נבדק ואושר</v>
          </cell>
          <cell r="R173" t="str">
            <v>נבדק ואושר</v>
          </cell>
          <cell r="S173" t="str">
            <v>נבדק ואושר</v>
          </cell>
          <cell r="T173" t="str">
            <v>נבדק ואושר</v>
          </cell>
          <cell r="U173" t="str">
            <v>נבדק ואושר</v>
          </cell>
          <cell r="V173" t="str">
            <v>נבדק ואושר</v>
          </cell>
          <cell r="W173" t="str">
            <v>קושר - טרם נבדק</v>
          </cell>
          <cell r="X173" t="str">
            <v>אושר ללא מסמך</v>
          </cell>
          <cell r="Y173" t="str">
            <v>מבוסס על נתוני הטופס</v>
          </cell>
          <cell r="Z173" t="str">
            <v>נבדק ואושר</v>
          </cell>
          <cell r="AA173" t="str">
            <v>נבדק ואושר</v>
          </cell>
          <cell r="AB173" t="str">
            <v>נבדק ואושר</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t="str">
            <v>כן</v>
          </cell>
          <cell r="AY173" t="str">
            <v>תקין מנהלית</v>
          </cell>
          <cell r="BD173" t="e">
            <v>#REF!</v>
          </cell>
          <cell r="BH173" t="str">
            <v>תקין</v>
          </cell>
          <cell r="BI173" t="b">
            <v>0</v>
          </cell>
        </row>
        <row r="174">
          <cell r="A174">
            <v>1001901019</v>
          </cell>
          <cell r="B174">
            <v>40000262</v>
          </cell>
          <cell r="C174">
            <v>510567647</v>
          </cell>
          <cell r="D174" t="str">
            <v>חברת מוסדות חינוך ותרבות בנס ציונה</v>
          </cell>
          <cell r="E174" t="str">
            <v>SR</v>
          </cell>
          <cell r="F174" t="str">
            <v>חל"צ רשומה</v>
          </cell>
          <cell r="G174">
            <v>1</v>
          </cell>
          <cell r="H174" t="str">
            <v>טיוט</v>
          </cell>
          <cell r="I174">
            <v>45743</v>
          </cell>
          <cell r="J174">
            <v>521023</v>
          </cell>
          <cell r="K174" t="str">
            <v>שוטף</v>
          </cell>
          <cell r="L174">
            <v>0</v>
          </cell>
          <cell r="M174">
            <v>0</v>
          </cell>
          <cell r="N174">
            <v>0</v>
          </cell>
          <cell r="O174" t="str">
            <v>נבדק ואושר</v>
          </cell>
          <cell r="P174" t="str">
            <v>מבוסס על נתוני הטופס</v>
          </cell>
          <cell r="Q174" t="str">
            <v>נבדק ואושר</v>
          </cell>
          <cell r="R174" t="str">
            <v>נבדק ואושר</v>
          </cell>
          <cell r="S174" t="str">
            <v>נבדק ואושר</v>
          </cell>
          <cell r="T174" t="str">
            <v>נבדק ואושר</v>
          </cell>
          <cell r="U174" t="str">
            <v>נבדק ואושר</v>
          </cell>
          <cell r="V174" t="str">
            <v>נבדק ואושר</v>
          </cell>
          <cell r="W174" t="str">
            <v>נבדק ואושר</v>
          </cell>
          <cell r="X174" t="str">
            <v>אושר ללא מסמך</v>
          </cell>
          <cell r="Y174" t="str">
            <v>מבוסס על נתוני הטופס</v>
          </cell>
          <cell r="Z174" t="str">
            <v>נבדק ואושר</v>
          </cell>
          <cell r="AA174" t="str">
            <v>נבדק ואושר</v>
          </cell>
          <cell r="AB174" t="str">
            <v>נבדק ואושר</v>
          </cell>
          <cell r="AC174" t="str">
            <v>נבדק ואושר</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t="str">
            <v>כן</v>
          </cell>
          <cell r="AY174" t="str">
            <v>תקין מנהלית</v>
          </cell>
          <cell r="BD174" t="e">
            <v>#REF!</v>
          </cell>
          <cell r="BG174" t="str">
            <v>תקין</v>
          </cell>
          <cell r="BH174" t="str">
            <v>תקין</v>
          </cell>
          <cell r="BI174" t="b">
            <v>1</v>
          </cell>
          <cell r="BJ174">
            <v>0</v>
          </cell>
          <cell r="BK174" t="str">
            <v>ה'</v>
          </cell>
          <cell r="BL174">
            <v>1</v>
          </cell>
          <cell r="BM174">
            <v>0</v>
          </cell>
          <cell r="BN174" t="str">
            <v>כן</v>
          </cell>
          <cell r="BO174" t="e">
            <v>#N/A</v>
          </cell>
          <cell r="BP174" t="str">
            <v>לא</v>
          </cell>
          <cell r="BQ174">
            <v>0</v>
          </cell>
        </row>
        <row r="175">
          <cell r="A175">
            <v>1001901030</v>
          </cell>
          <cell r="B175">
            <v>42090123</v>
          </cell>
          <cell r="C175">
            <v>580417608</v>
          </cell>
          <cell r="D175" t="str">
            <v>העמותה לקידום כדורגל נשים - הפועל ב</v>
          </cell>
          <cell r="E175" t="str">
            <v>SR</v>
          </cell>
          <cell r="F175" t="str">
            <v>עמותה רשומה</v>
          </cell>
          <cell r="G175">
            <v>1</v>
          </cell>
          <cell r="H175" t="str">
            <v>טיוט</v>
          </cell>
          <cell r="I175">
            <v>45755</v>
          </cell>
          <cell r="J175">
            <v>521024</v>
          </cell>
          <cell r="K175" t="str">
            <v>מאמנים</v>
          </cell>
          <cell r="L175" t="str">
            <v>נבדק ואושר</v>
          </cell>
          <cell r="M175" t="str">
            <v>קושר - טרם נבדק</v>
          </cell>
          <cell r="N175" t="str">
            <v>קושר - טרם נבדק</v>
          </cell>
          <cell r="O175" t="str">
            <v>נבדק ואושר</v>
          </cell>
          <cell r="P175" t="str">
            <v>מבוסס על נתוני הטופס</v>
          </cell>
          <cell r="Q175" t="str">
            <v>נבדק ואושר</v>
          </cell>
          <cell r="R175" t="str">
            <v>נבדק ואושר</v>
          </cell>
          <cell r="S175" t="str">
            <v>נבדק ואושר</v>
          </cell>
          <cell r="T175" t="str">
            <v>נבדק ואושר</v>
          </cell>
          <cell r="U175" t="str">
            <v>נבדק ואושר</v>
          </cell>
          <cell r="V175" t="str">
            <v>נבדק ואושר</v>
          </cell>
          <cell r="W175" t="str">
            <v>נבדק ואושר</v>
          </cell>
          <cell r="X175" t="str">
            <v>אושר ללא מסמך</v>
          </cell>
          <cell r="Y175" t="str">
            <v>מבוסס על נתוני הטופס</v>
          </cell>
          <cell r="Z175" t="str">
            <v>נבדק ואושר</v>
          </cell>
          <cell r="AA175" t="str">
            <v>נבדק ואושר</v>
          </cell>
          <cell r="AB175" t="str">
            <v>נבדק ואושר</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t="str">
            <v>כן</v>
          </cell>
          <cell r="AY175" t="str">
            <v>תקין מנהלית</v>
          </cell>
          <cell r="BD175" t="e">
            <v>#REF!</v>
          </cell>
          <cell r="BH175" t="str">
            <v>תקין</v>
          </cell>
          <cell r="BI175" t="b">
            <v>0</v>
          </cell>
        </row>
        <row r="176">
          <cell r="A176">
            <v>1001901032</v>
          </cell>
          <cell r="B176">
            <v>42316743</v>
          </cell>
          <cell r="C176">
            <v>580432169</v>
          </cell>
          <cell r="D176" t="str">
            <v>המרכז לרכיבת אופניים ולחברה (ע"ר)</v>
          </cell>
          <cell r="E176" t="str">
            <v>SR</v>
          </cell>
          <cell r="F176" t="str">
            <v>עמותה רשומה</v>
          </cell>
          <cell r="G176">
            <v>1</v>
          </cell>
          <cell r="H176" t="str">
            <v>טיוט</v>
          </cell>
          <cell r="I176">
            <v>45761</v>
          </cell>
          <cell r="J176">
            <v>521024</v>
          </cell>
          <cell r="K176" t="str">
            <v>מאמנים</v>
          </cell>
          <cell r="L176" t="str">
            <v>נבדק ואושר</v>
          </cell>
          <cell r="M176" t="str">
            <v>חדש - טרם קושר</v>
          </cell>
          <cell r="N176" t="str">
            <v>קושר - טרם נבדק</v>
          </cell>
          <cell r="O176" t="str">
            <v>נבדק ואושר</v>
          </cell>
          <cell r="P176" t="str">
            <v>מבוסס על נתוני הטופס</v>
          </cell>
          <cell r="Q176" t="str">
            <v>נבדק ואושר</v>
          </cell>
          <cell r="R176" t="str">
            <v>נבדק ואושר</v>
          </cell>
          <cell r="S176" t="str">
            <v>נבדק ואושר</v>
          </cell>
          <cell r="T176" t="str">
            <v>נבדק ואושר</v>
          </cell>
          <cell r="U176" t="str">
            <v>נבדק ואושר</v>
          </cell>
          <cell r="V176" t="str">
            <v>נבדק ואושר</v>
          </cell>
          <cell r="W176" t="str">
            <v>נבדק ואושר</v>
          </cell>
          <cell r="X176" t="str">
            <v>אושר ללא מסמך</v>
          </cell>
          <cell r="Y176" t="str">
            <v>מבוסס על נתוני הטופס</v>
          </cell>
          <cell r="Z176" t="str">
            <v>נבדק ואושר</v>
          </cell>
          <cell r="AA176" t="str">
            <v>נבדק ואושר</v>
          </cell>
          <cell r="AB176" t="str">
            <v>נבדק ואושר</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t="str">
            <v>כן</v>
          </cell>
          <cell r="AY176" t="str">
            <v>תקין מנהלית</v>
          </cell>
          <cell r="BD176" t="e">
            <v>#REF!</v>
          </cell>
          <cell r="BH176" t="str">
            <v>תקין</v>
          </cell>
          <cell r="BI176" t="b">
            <v>0</v>
          </cell>
        </row>
        <row r="177">
          <cell r="A177">
            <v>1001901033</v>
          </cell>
          <cell r="B177">
            <v>40225373</v>
          </cell>
          <cell r="C177">
            <v>580431898</v>
          </cell>
          <cell r="D177" t="str">
            <v>אופק כרמיאל לכדורגל (ע"ר)</v>
          </cell>
          <cell r="E177" t="str">
            <v>SR</v>
          </cell>
          <cell r="F177" t="str">
            <v>עמותה רשומה</v>
          </cell>
          <cell r="G177">
            <v>1</v>
          </cell>
          <cell r="H177" t="str">
            <v>טיוט</v>
          </cell>
          <cell r="I177">
            <v>45721</v>
          </cell>
          <cell r="J177">
            <v>521024</v>
          </cell>
          <cell r="K177" t="str">
            <v>מאמנים</v>
          </cell>
          <cell r="L177" t="str">
            <v>נדחה בבדיקות</v>
          </cell>
          <cell r="M177" t="str">
            <v>קושר - טרם נבדק</v>
          </cell>
          <cell r="N177" t="str">
            <v>קושר - טרם נבדק</v>
          </cell>
          <cell r="O177" t="str">
            <v>נבדק ואושר</v>
          </cell>
          <cell r="P177" t="str">
            <v>מבוסס על נתוני הטופס</v>
          </cell>
          <cell r="Q177" t="str">
            <v>נבדק ואושר</v>
          </cell>
          <cell r="R177" t="str">
            <v>נבדק ואושר</v>
          </cell>
          <cell r="S177" t="str">
            <v>נבדק ואושר</v>
          </cell>
          <cell r="T177" t="str">
            <v>נבדק ואושר</v>
          </cell>
          <cell r="U177" t="str">
            <v>נבדק ואושר</v>
          </cell>
          <cell r="V177" t="str">
            <v>נבדק ואושר</v>
          </cell>
          <cell r="W177" t="str">
            <v>נבדק ואושר</v>
          </cell>
          <cell r="X177" t="str">
            <v>אושר ללא מסמך</v>
          </cell>
          <cell r="Y177" t="str">
            <v>מבוסס על נתוני הטופס</v>
          </cell>
          <cell r="Z177" t="str">
            <v>נבדק ואושר</v>
          </cell>
          <cell r="AA177" t="str">
            <v>נבדק ואושר</v>
          </cell>
          <cell r="AB177" t="str">
            <v>נבדק ואושר</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t="str">
            <v>כן</v>
          </cell>
          <cell r="AY177" t="str">
            <v>תקין מנהלית</v>
          </cell>
          <cell r="BD177" t="e">
            <v>#REF!</v>
          </cell>
          <cell r="BH177" t="str">
            <v>תקין</v>
          </cell>
          <cell r="BI177" t="b">
            <v>0</v>
          </cell>
        </row>
        <row r="178">
          <cell r="A178">
            <v>1001901034</v>
          </cell>
          <cell r="B178">
            <v>42023613</v>
          </cell>
          <cell r="C178">
            <v>580659456</v>
          </cell>
          <cell r="D178" t="str">
            <v>כדורגל נשים רעננה (ע"ר)</v>
          </cell>
          <cell r="E178" t="str">
            <v>SR</v>
          </cell>
          <cell r="F178" t="str">
            <v>עמותה רשומה</v>
          </cell>
          <cell r="G178">
            <v>2</v>
          </cell>
          <cell r="H178" t="str">
            <v>טיוט</v>
          </cell>
          <cell r="I178">
            <v>45721</v>
          </cell>
          <cell r="J178">
            <v>521023</v>
          </cell>
          <cell r="K178" t="str">
            <v>שוטף</v>
          </cell>
          <cell r="L178">
            <v>0</v>
          </cell>
          <cell r="M178">
            <v>0</v>
          </cell>
          <cell r="N178">
            <v>0</v>
          </cell>
          <cell r="O178" t="str">
            <v>נבדק ואושר</v>
          </cell>
          <cell r="P178" t="str">
            <v>מבוסס על נתוני הטופס</v>
          </cell>
          <cell r="Q178" t="str">
            <v>נבדק ואושר</v>
          </cell>
          <cell r="R178" t="str">
            <v>נבדק ואושר</v>
          </cell>
          <cell r="S178" t="str">
            <v>נבדק ואושר</v>
          </cell>
          <cell r="T178" t="str">
            <v>נבדק ואושר</v>
          </cell>
          <cell r="U178" t="str">
            <v>נבדק ואושר</v>
          </cell>
          <cell r="V178" t="str">
            <v>נבדק ואושר</v>
          </cell>
          <cell r="W178" t="str">
            <v>נבדק ואושר</v>
          </cell>
          <cell r="X178" t="str">
            <v>אושר ללא מסמך</v>
          </cell>
          <cell r="Y178" t="str">
            <v>מבוסס על נתוני הטופס</v>
          </cell>
          <cell r="Z178" t="str">
            <v>נבדק ואושר</v>
          </cell>
          <cell r="AA178" t="str">
            <v>נבדק ואושר</v>
          </cell>
          <cell r="AB178" t="str">
            <v>נבדק ואושר</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t="str">
            <v>כן</v>
          </cell>
          <cell r="AY178" t="str">
            <v>תקין מנהלית</v>
          </cell>
          <cell r="BD178" t="e">
            <v>#REF!</v>
          </cell>
          <cell r="BG178" t="str">
            <v>תקין</v>
          </cell>
          <cell r="BH178" t="str">
            <v>תקין</v>
          </cell>
          <cell r="BI178" t="b">
            <v>1</v>
          </cell>
          <cell r="BJ178">
            <v>196203</v>
          </cell>
          <cell r="BK178" t="str">
            <v>ד'</v>
          </cell>
          <cell r="BL178">
            <v>1</v>
          </cell>
          <cell r="BM178">
            <v>1955142.0310074505</v>
          </cell>
          <cell r="BN178" t="str">
            <v>לא</v>
          </cell>
          <cell r="BO178">
            <v>45602</v>
          </cell>
          <cell r="BP178" t="str">
            <v>לא</v>
          </cell>
          <cell r="BQ178">
            <v>0</v>
          </cell>
        </row>
        <row r="179">
          <cell r="A179">
            <v>1001901041</v>
          </cell>
          <cell r="B179">
            <v>42573149</v>
          </cell>
          <cell r="C179">
            <v>580629244</v>
          </cell>
          <cell r="D179" t="str">
            <v>עמותה לקידום קרב מגע ראשון לציון (ע</v>
          </cell>
          <cell r="E179" t="str">
            <v>SR</v>
          </cell>
          <cell r="F179" t="str">
            <v>עמותה רשומה</v>
          </cell>
          <cell r="G179">
            <v>1</v>
          </cell>
          <cell r="H179" t="str">
            <v>טיוט</v>
          </cell>
          <cell r="I179">
            <v>45763</v>
          </cell>
          <cell r="J179">
            <v>521023</v>
          </cell>
          <cell r="K179" t="str">
            <v>שוטף</v>
          </cell>
          <cell r="L179">
            <v>0</v>
          </cell>
          <cell r="M179">
            <v>0</v>
          </cell>
          <cell r="N179">
            <v>0</v>
          </cell>
          <cell r="O179" t="str">
            <v>נבדק ואושר</v>
          </cell>
          <cell r="P179" t="str">
            <v>מבוסס על נתוני הטופס</v>
          </cell>
          <cell r="Q179" t="str">
            <v>נבדק ואושר</v>
          </cell>
          <cell r="R179" t="str">
            <v>נבדק ואושר</v>
          </cell>
          <cell r="S179" t="str">
            <v>נבדק ואושר</v>
          </cell>
          <cell r="T179" t="str">
            <v>נבדק ואושר</v>
          </cell>
          <cell r="U179" t="str">
            <v>נבדק ואושר</v>
          </cell>
          <cell r="V179" t="str">
            <v>נבדק ואושר</v>
          </cell>
          <cell r="W179" t="str">
            <v>נבדק ואושר</v>
          </cell>
          <cell r="X179" t="str">
            <v>אושר ללא מסמך</v>
          </cell>
          <cell r="Y179" t="str">
            <v>מבוסס על נתוני הטופס</v>
          </cell>
          <cell r="Z179" t="str">
            <v>נבדק ואושר</v>
          </cell>
          <cell r="AA179" t="str">
            <v>נבדק ואושר</v>
          </cell>
          <cell r="AB179" t="str">
            <v>נבדק ואושר</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t="str">
            <v>כן</v>
          </cell>
          <cell r="AY179" t="str">
            <v>תקין מנהלית</v>
          </cell>
          <cell r="BD179" t="e">
            <v>#REF!</v>
          </cell>
          <cell r="BG179" t="str">
            <v>תקין</v>
          </cell>
          <cell r="BH179" t="str">
            <v>תקין</v>
          </cell>
          <cell r="BI179" t="b">
            <v>1</v>
          </cell>
          <cell r="BJ179">
            <v>0</v>
          </cell>
          <cell r="BK179" t="str">
            <v>ד'</v>
          </cell>
          <cell r="BL179">
            <v>1</v>
          </cell>
          <cell r="BM179">
            <v>79350.902936907602</v>
          </cell>
          <cell r="BN179" t="str">
            <v>לא</v>
          </cell>
          <cell r="BO179">
            <v>45655</v>
          </cell>
          <cell r="BP179" t="str">
            <v>לא</v>
          </cell>
          <cell r="BQ179">
            <v>0</v>
          </cell>
        </row>
        <row r="180">
          <cell r="A180">
            <v>1001901043</v>
          </cell>
          <cell r="B180">
            <v>40002848</v>
          </cell>
          <cell r="C180">
            <v>580181659</v>
          </cell>
          <cell r="D180" t="str">
            <v>מרכז לחינוך וספורט רמת השרון (ע"ר)</v>
          </cell>
          <cell r="E180" t="str">
            <v>SR</v>
          </cell>
          <cell r="F180" t="str">
            <v>עמותה רשומה</v>
          </cell>
          <cell r="G180">
            <v>1</v>
          </cell>
          <cell r="H180" t="str">
            <v>טיוט</v>
          </cell>
          <cell r="I180">
            <v>45721</v>
          </cell>
          <cell r="J180">
            <v>521023</v>
          </cell>
          <cell r="K180" t="str">
            <v>שוטף</v>
          </cell>
          <cell r="L180">
            <v>0</v>
          </cell>
          <cell r="M180">
            <v>0</v>
          </cell>
          <cell r="N180">
            <v>0</v>
          </cell>
          <cell r="O180" t="str">
            <v>נבדק ואושר</v>
          </cell>
          <cell r="P180" t="str">
            <v>מבוסס על נתוני הטופס</v>
          </cell>
          <cell r="Q180" t="str">
            <v>נבדק ואושר</v>
          </cell>
          <cell r="R180" t="str">
            <v>נבדק ואושר</v>
          </cell>
          <cell r="S180" t="str">
            <v>נבדק ואושר</v>
          </cell>
          <cell r="T180" t="str">
            <v>נבדק ואושר</v>
          </cell>
          <cell r="U180" t="str">
            <v>נבדק ואושר</v>
          </cell>
          <cell r="V180" t="str">
            <v>נבדק ואושר</v>
          </cell>
          <cell r="W180" t="str">
            <v>נבדק ואושר</v>
          </cell>
          <cell r="X180" t="str">
            <v>אושר ללא מסמך</v>
          </cell>
          <cell r="Y180" t="str">
            <v>מבוסס על נתוני הטופס</v>
          </cell>
          <cell r="Z180" t="str">
            <v>נבדק ואושר</v>
          </cell>
          <cell r="AA180" t="str">
            <v>נבדק ואושר</v>
          </cell>
          <cell r="AB180" t="str">
            <v>נבדק ואושר</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t="str">
            <v>כן</v>
          </cell>
          <cell r="AY180" t="str">
            <v>תקין מנהלית</v>
          </cell>
          <cell r="BD180" t="e">
            <v>#REF!</v>
          </cell>
          <cell r="BG180" t="str">
            <v>תקין</v>
          </cell>
          <cell r="BH180" t="str">
            <v>תקין</v>
          </cell>
          <cell r="BI180" t="b">
            <v>1</v>
          </cell>
          <cell r="BJ180">
            <v>1007974</v>
          </cell>
          <cell r="BK180" t="str">
            <v>ד'</v>
          </cell>
          <cell r="BL180">
            <v>76</v>
          </cell>
          <cell r="BM180">
            <v>21405214.417639334</v>
          </cell>
          <cell r="BN180" t="str">
            <v>לא</v>
          </cell>
          <cell r="BO180">
            <v>45624</v>
          </cell>
          <cell r="BP180" t="str">
            <v>לא</v>
          </cell>
          <cell r="BQ180">
            <v>0</v>
          </cell>
        </row>
        <row r="181">
          <cell r="A181">
            <v>1001901044</v>
          </cell>
          <cell r="B181">
            <v>40002850</v>
          </cell>
          <cell r="C181">
            <v>580195808</v>
          </cell>
          <cell r="D181" t="str">
            <v>הורי מחליקי חולון בגלגליות (ע"ר)</v>
          </cell>
          <cell r="E181" t="str">
            <v>SR</v>
          </cell>
          <cell r="F181" t="str">
            <v>עמותה רשומה</v>
          </cell>
          <cell r="G181">
            <v>1</v>
          </cell>
          <cell r="H181" t="str">
            <v>טיוט</v>
          </cell>
          <cell r="I181">
            <v>45757</v>
          </cell>
          <cell r="J181">
            <v>521023</v>
          </cell>
          <cell r="K181" t="str">
            <v>שוטף</v>
          </cell>
          <cell r="L181">
            <v>0</v>
          </cell>
          <cell r="M181">
            <v>0</v>
          </cell>
          <cell r="N181">
            <v>0</v>
          </cell>
          <cell r="O181" t="str">
            <v>נבדק ואושר</v>
          </cell>
          <cell r="P181" t="str">
            <v>מבוסס על נתוני הטופס</v>
          </cell>
          <cell r="Q181" t="str">
            <v>קושר - טרם נבדק</v>
          </cell>
          <cell r="R181" t="str">
            <v>נבדק ואושר</v>
          </cell>
          <cell r="S181" t="str">
            <v>נבדק ואושר</v>
          </cell>
          <cell r="T181" t="str">
            <v>נבדק ואושר</v>
          </cell>
          <cell r="U181" t="str">
            <v>נבדק ואושר</v>
          </cell>
          <cell r="V181" t="str">
            <v>נבדק ואושר</v>
          </cell>
          <cell r="W181" t="str">
            <v>נבדק ואושר</v>
          </cell>
          <cell r="X181" t="str">
            <v>אושר ללא מסמך</v>
          </cell>
          <cell r="Y181" t="str">
            <v>מבוסס על נתוני הטופס</v>
          </cell>
          <cell r="Z181" t="str">
            <v>קושר - טרם נבדק</v>
          </cell>
          <cell r="AA181" t="str">
            <v>קושר - טרם נבדק</v>
          </cell>
          <cell r="AB181" t="str">
            <v>נבדק ואושר</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t="str">
            <v>כן</v>
          </cell>
          <cell r="AY181" t="str">
            <v>תקין מנהלית</v>
          </cell>
          <cell r="BD181" t="e">
            <v>#REF!</v>
          </cell>
          <cell r="BG181" t="str">
            <v>תקין</v>
          </cell>
          <cell r="BH181" t="str">
            <v>תקין</v>
          </cell>
          <cell r="BI181" t="b">
            <v>1</v>
          </cell>
          <cell r="BJ181">
            <v>26102</v>
          </cell>
          <cell r="BK181" t="str">
            <v>ד'</v>
          </cell>
          <cell r="BL181">
            <v>1</v>
          </cell>
          <cell r="BM181">
            <v>314331.54552136408</v>
          </cell>
          <cell r="BN181" t="str">
            <v>לא</v>
          </cell>
          <cell r="BO181">
            <v>45256</v>
          </cell>
          <cell r="BP181" t="str">
            <v>לא</v>
          </cell>
          <cell r="BQ181">
            <v>0</v>
          </cell>
        </row>
        <row r="182">
          <cell r="A182">
            <v>1001901046</v>
          </cell>
          <cell r="B182">
            <v>40224404</v>
          </cell>
          <cell r="C182">
            <v>580308427</v>
          </cell>
          <cell r="D182" t="str">
            <v>העמותה לקידום השייט בנהריה - הימיה</v>
          </cell>
          <cell r="E182" t="str">
            <v>SR</v>
          </cell>
          <cell r="F182" t="str">
            <v>עמותה רשומה</v>
          </cell>
          <cell r="G182">
            <v>1</v>
          </cell>
          <cell r="H182" t="str">
            <v>טיוט</v>
          </cell>
          <cell r="I182">
            <v>45721</v>
          </cell>
          <cell r="J182">
            <v>521023</v>
          </cell>
          <cell r="K182" t="str">
            <v>שוטף</v>
          </cell>
          <cell r="L182">
            <v>0</v>
          </cell>
          <cell r="M182">
            <v>0</v>
          </cell>
          <cell r="N182">
            <v>0</v>
          </cell>
          <cell r="O182" t="str">
            <v>נבדק ואושר</v>
          </cell>
          <cell r="P182" t="str">
            <v>מבוסס על נתוני הטופס</v>
          </cell>
          <cell r="Q182" t="str">
            <v>נבדק ואושר</v>
          </cell>
          <cell r="R182" t="str">
            <v>נבדק ואושר</v>
          </cell>
          <cell r="S182" t="str">
            <v>נבדק ואושר</v>
          </cell>
          <cell r="T182" t="str">
            <v>נבדק ואושר</v>
          </cell>
          <cell r="U182" t="str">
            <v>נבדק ואושר</v>
          </cell>
          <cell r="V182" t="str">
            <v>נבדק ואושר</v>
          </cell>
          <cell r="W182" t="str">
            <v>נבדק ואושר</v>
          </cell>
          <cell r="X182" t="str">
            <v>אושר ללא מסמך</v>
          </cell>
          <cell r="Y182" t="str">
            <v>מבוסס על נתוני הטופס</v>
          </cell>
          <cell r="Z182" t="str">
            <v>נבדק ואושר</v>
          </cell>
          <cell r="AA182" t="str">
            <v>נבדק ואושר</v>
          </cell>
          <cell r="AB182" t="str">
            <v>נבדק ואושר</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t="str">
            <v>כן</v>
          </cell>
          <cell r="AY182" t="str">
            <v>תקין מנהלית</v>
          </cell>
          <cell r="BD182" t="e">
            <v>#REF!</v>
          </cell>
          <cell r="BG182" t="str">
            <v>תקין</v>
          </cell>
          <cell r="BH182" t="str">
            <v>תקין</v>
          </cell>
          <cell r="BI182" t="b">
            <v>1</v>
          </cell>
          <cell r="BJ182">
            <v>16461</v>
          </cell>
          <cell r="BK182" t="str">
            <v>ד'</v>
          </cell>
          <cell r="BL182">
            <v>1</v>
          </cell>
          <cell r="BM182">
            <v>1950251.754757371</v>
          </cell>
          <cell r="BN182" t="str">
            <v>לא</v>
          </cell>
          <cell r="BO182">
            <v>45182</v>
          </cell>
          <cell r="BP182" t="str">
            <v>לא</v>
          </cell>
          <cell r="BQ182">
            <v>0</v>
          </cell>
        </row>
        <row r="183">
          <cell r="A183">
            <v>1001901049</v>
          </cell>
          <cell r="B183">
            <v>40225373</v>
          </cell>
          <cell r="C183">
            <v>580431898</v>
          </cell>
          <cell r="D183" t="str">
            <v>אופק כרמיאל לכדורגל (ע"ר)</v>
          </cell>
          <cell r="E183" t="str">
            <v>SR</v>
          </cell>
          <cell r="F183" t="str">
            <v>עמותה רשומה</v>
          </cell>
          <cell r="G183">
            <v>1</v>
          </cell>
          <cell r="H183" t="str">
            <v>טיוט</v>
          </cell>
          <cell r="I183">
            <v>45721</v>
          </cell>
          <cell r="J183">
            <v>521023</v>
          </cell>
          <cell r="K183" t="str">
            <v>שוטף</v>
          </cell>
          <cell r="L183">
            <v>0</v>
          </cell>
          <cell r="M183">
            <v>0</v>
          </cell>
          <cell r="N183">
            <v>0</v>
          </cell>
          <cell r="O183" t="str">
            <v>נבדק ואושר</v>
          </cell>
          <cell r="P183" t="str">
            <v>מבוסס על נתוני הטופס</v>
          </cell>
          <cell r="Q183" t="str">
            <v>נבדק ואושר</v>
          </cell>
          <cell r="R183" t="str">
            <v>נבדק ואושר</v>
          </cell>
          <cell r="S183" t="str">
            <v>נבדק ואושר</v>
          </cell>
          <cell r="T183" t="str">
            <v>נבדק ואושר</v>
          </cell>
          <cell r="U183" t="str">
            <v>נבדק ואושר</v>
          </cell>
          <cell r="V183" t="str">
            <v>נבדק ואושר</v>
          </cell>
          <cell r="W183" t="str">
            <v>נבדק ואושר</v>
          </cell>
          <cell r="X183" t="str">
            <v>אושר ללא מסמך</v>
          </cell>
          <cell r="Y183" t="str">
            <v>מבוסס על נתוני הטופס</v>
          </cell>
          <cell r="Z183" t="str">
            <v>נבדק ואושר</v>
          </cell>
          <cell r="AA183" t="str">
            <v>נבדק ואושר</v>
          </cell>
          <cell r="AB183" t="str">
            <v>נבדק ואושר</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t="str">
            <v>כן</v>
          </cell>
          <cell r="AY183" t="str">
            <v>תקין מנהלית</v>
          </cell>
          <cell r="BD183" t="e">
            <v>#REF!</v>
          </cell>
          <cell r="BG183" t="str">
            <v>תקין</v>
          </cell>
          <cell r="BH183" t="str">
            <v>תקין</v>
          </cell>
          <cell r="BI183" t="b">
            <v>1</v>
          </cell>
          <cell r="BJ183">
            <v>198869</v>
          </cell>
          <cell r="BK183" t="str">
            <v>ד'</v>
          </cell>
          <cell r="BL183">
            <v>14</v>
          </cell>
          <cell r="BM183">
            <v>3030362.1014265334</v>
          </cell>
          <cell r="BN183" t="str">
            <v>לא</v>
          </cell>
          <cell r="BO183">
            <v>45644</v>
          </cell>
          <cell r="BP183" t="str">
            <v>לא</v>
          </cell>
          <cell r="BQ183">
            <v>0</v>
          </cell>
        </row>
        <row r="184">
          <cell r="A184">
            <v>1001901152</v>
          </cell>
          <cell r="B184">
            <v>42132781</v>
          </cell>
          <cell r="C184">
            <v>580591931</v>
          </cell>
          <cell r="D184" t="str">
            <v>מ.ס.ד. - מועדון ספורט דתי - רחובות</v>
          </cell>
          <cell r="E184" t="str">
            <v>SR</v>
          </cell>
          <cell r="F184" t="str">
            <v>עמותה רשומה</v>
          </cell>
          <cell r="G184">
            <v>1</v>
          </cell>
          <cell r="H184" t="str">
            <v>טיוט</v>
          </cell>
          <cell r="I184">
            <v>45768</v>
          </cell>
          <cell r="J184">
            <v>521023</v>
          </cell>
          <cell r="K184" t="str">
            <v>שוטף</v>
          </cell>
          <cell r="L184">
            <v>0</v>
          </cell>
          <cell r="M184">
            <v>0</v>
          </cell>
          <cell r="N184">
            <v>0</v>
          </cell>
          <cell r="O184" t="str">
            <v>נבדק ואושר</v>
          </cell>
          <cell r="P184" t="str">
            <v>מבוסס על נתוני הטופס</v>
          </cell>
          <cell r="Q184" t="str">
            <v>נבדק ואושר</v>
          </cell>
          <cell r="R184" t="str">
            <v>נבדק ואושר</v>
          </cell>
          <cell r="S184" t="str">
            <v>נבדק ואושר</v>
          </cell>
          <cell r="T184" t="str">
            <v>נבדק ואושר</v>
          </cell>
          <cell r="U184" t="str">
            <v>נבדק ואושר</v>
          </cell>
          <cell r="V184" t="str">
            <v>נבדק ואושר</v>
          </cell>
          <cell r="W184" t="str">
            <v>נבדק ואושר</v>
          </cell>
          <cell r="X184" t="str">
            <v>אושר ללא מסמך</v>
          </cell>
          <cell r="Y184" t="str">
            <v>מבוסס על נתוני הטופס</v>
          </cell>
          <cell r="Z184" t="str">
            <v>נבדק ואושר</v>
          </cell>
          <cell r="AA184" t="str">
            <v>נבדק ואושר</v>
          </cell>
          <cell r="AB184" t="str">
            <v>נבדק ואושר</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t="str">
            <v>כן</v>
          </cell>
          <cell r="AY184" t="str">
            <v>תקין מנהלית</v>
          </cell>
          <cell r="BD184" t="e">
            <v>#REF!</v>
          </cell>
          <cell r="BG184" t="str">
            <v>תקין</v>
          </cell>
          <cell r="BH184" t="str">
            <v>תקין</v>
          </cell>
          <cell r="BI184" t="b">
            <v>1</v>
          </cell>
          <cell r="BJ184">
            <v>32465</v>
          </cell>
          <cell r="BK184" t="str">
            <v>ד'</v>
          </cell>
          <cell r="BL184">
            <v>8</v>
          </cell>
          <cell r="BM184">
            <v>1034019.3715775351</v>
          </cell>
          <cell r="BN184" t="str">
            <v>לא</v>
          </cell>
          <cell r="BO184">
            <v>45523</v>
          </cell>
          <cell r="BP184" t="str">
            <v>לא</v>
          </cell>
          <cell r="BQ184">
            <v>0</v>
          </cell>
        </row>
        <row r="185">
          <cell r="A185">
            <v>1001901153</v>
          </cell>
          <cell r="B185">
            <v>42402063</v>
          </cell>
          <cell r="C185">
            <v>580577195</v>
          </cell>
          <cell r="D185" t="str">
            <v>גמלים באר שבע (ע"ר)</v>
          </cell>
          <cell r="E185" t="str">
            <v>SR</v>
          </cell>
          <cell r="F185" t="str">
            <v>עמותה רשומה</v>
          </cell>
          <cell r="G185">
            <v>1</v>
          </cell>
          <cell r="H185" t="str">
            <v>טיוט</v>
          </cell>
          <cell r="I185">
            <v>45768</v>
          </cell>
          <cell r="J185">
            <v>521023</v>
          </cell>
          <cell r="K185" t="str">
            <v>שוטף</v>
          </cell>
          <cell r="L185">
            <v>0</v>
          </cell>
          <cell r="M185">
            <v>0</v>
          </cell>
          <cell r="N185">
            <v>0</v>
          </cell>
          <cell r="O185" t="str">
            <v>נבדק ואושר</v>
          </cell>
          <cell r="P185" t="str">
            <v>מבוסס על נתוני הטופס</v>
          </cell>
          <cell r="Q185" t="str">
            <v>נבדק ואושר</v>
          </cell>
          <cell r="R185" t="str">
            <v>נבדק ואושר</v>
          </cell>
          <cell r="S185" t="str">
            <v>נבדק ואושר</v>
          </cell>
          <cell r="T185" t="str">
            <v>נבדק ואושר</v>
          </cell>
          <cell r="U185" t="str">
            <v>נבדק ואושר</v>
          </cell>
          <cell r="V185" t="str">
            <v>נבדק ואושר</v>
          </cell>
          <cell r="W185" t="str">
            <v>נבדק ואושר</v>
          </cell>
          <cell r="X185" t="str">
            <v>אושר ללא מסמך</v>
          </cell>
          <cell r="Y185" t="str">
            <v>מבוסס על נתוני הטופס</v>
          </cell>
          <cell r="Z185" t="str">
            <v>נבדק ואושר</v>
          </cell>
          <cell r="AA185" t="str">
            <v>נבדק ואושר</v>
          </cell>
          <cell r="AB185" t="str">
            <v>נבדק ואושר</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t="str">
            <v>כן</v>
          </cell>
          <cell r="AY185" t="str">
            <v>תקין מנהלית</v>
          </cell>
          <cell r="BD185" t="e">
            <v>#REF!</v>
          </cell>
          <cell r="BG185" t="str">
            <v>תקין</v>
          </cell>
          <cell r="BH185" t="str">
            <v>תקין</v>
          </cell>
          <cell r="BI185" t="b">
            <v>1</v>
          </cell>
          <cell r="BJ185">
            <v>0</v>
          </cell>
          <cell r="BK185" t="str">
            <v>ג'</v>
          </cell>
          <cell r="BL185">
            <v>0</v>
          </cell>
          <cell r="BM185">
            <v>42292.679620021612</v>
          </cell>
          <cell r="BO185" t="e">
            <v>#N/A</v>
          </cell>
        </row>
        <row r="186">
          <cell r="A186">
            <v>1001901154</v>
          </cell>
          <cell r="B186">
            <v>42470584</v>
          </cell>
          <cell r="C186">
            <v>580545358</v>
          </cell>
          <cell r="D186" t="str">
            <v>אקרוג'ים - העמותה לקידום ענף ההתעמל</v>
          </cell>
          <cell r="E186" t="str">
            <v>SR</v>
          </cell>
          <cell r="F186" t="str">
            <v>עמותה רשומה</v>
          </cell>
          <cell r="G186">
            <v>1</v>
          </cell>
          <cell r="H186" t="str">
            <v>טיוט</v>
          </cell>
          <cell r="I186">
            <v>45768</v>
          </cell>
          <cell r="J186">
            <v>521023</v>
          </cell>
          <cell r="K186" t="str">
            <v>שוטף</v>
          </cell>
          <cell r="L186">
            <v>0</v>
          </cell>
          <cell r="M186">
            <v>0</v>
          </cell>
          <cell r="N186">
            <v>0</v>
          </cell>
          <cell r="O186" t="str">
            <v>נבדק ואושר</v>
          </cell>
          <cell r="P186" t="str">
            <v>מבוסס על נתוני הטופס</v>
          </cell>
          <cell r="Q186" t="str">
            <v>נבדק ואושר</v>
          </cell>
          <cell r="R186" t="str">
            <v>נבדק ואושר</v>
          </cell>
          <cell r="S186" t="str">
            <v>נבדק ואושר</v>
          </cell>
          <cell r="T186" t="str">
            <v>נבדק ואושר</v>
          </cell>
          <cell r="U186" t="str">
            <v>נבדק ואושר</v>
          </cell>
          <cell r="V186" t="str">
            <v>נבדק ואושר</v>
          </cell>
          <cell r="W186" t="str">
            <v>נבדק ואושר</v>
          </cell>
          <cell r="X186" t="str">
            <v>אושר ללא מסמך</v>
          </cell>
          <cell r="Y186" t="str">
            <v>מבוסס על נתוני הטופס</v>
          </cell>
          <cell r="Z186" t="str">
            <v>נבדק ואושר</v>
          </cell>
          <cell r="AA186" t="str">
            <v>נבדק ואושר</v>
          </cell>
          <cell r="AB186" t="str">
            <v>נבדק ואושר</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t="str">
            <v>כן</v>
          </cell>
          <cell r="AY186" t="str">
            <v>תקין מנהלית</v>
          </cell>
          <cell r="BD186" t="e">
            <v>#REF!</v>
          </cell>
          <cell r="BG186" t="str">
            <v>תקין</v>
          </cell>
          <cell r="BH186" t="str">
            <v>תקין</v>
          </cell>
          <cell r="BI186" t="b">
            <v>1</v>
          </cell>
          <cell r="BJ186">
            <v>0</v>
          </cell>
          <cell r="BK186" t="str">
            <v>ד'</v>
          </cell>
          <cell r="BL186">
            <v>1</v>
          </cell>
          <cell r="BM186">
            <v>26681.266322403157</v>
          </cell>
          <cell r="BN186" t="str">
            <v>לא</v>
          </cell>
          <cell r="BO186">
            <v>45649</v>
          </cell>
          <cell r="BP186" t="str">
            <v>לא</v>
          </cell>
          <cell r="BQ186">
            <v>0</v>
          </cell>
        </row>
        <row r="187">
          <cell r="A187">
            <v>1001901159</v>
          </cell>
          <cell r="B187">
            <v>42503227</v>
          </cell>
          <cell r="C187">
            <v>580709046</v>
          </cell>
          <cell r="D187" t="str">
            <v>צעירי אום אל פחם לכדורגל )ע"ר(</v>
          </cell>
          <cell r="E187" t="str">
            <v>SR</v>
          </cell>
          <cell r="F187" t="str">
            <v>עמותה רשומה</v>
          </cell>
          <cell r="G187">
            <v>1</v>
          </cell>
          <cell r="H187" t="str">
            <v>טיוט</v>
          </cell>
          <cell r="I187">
            <v>45726</v>
          </cell>
          <cell r="J187">
            <v>521023</v>
          </cell>
          <cell r="K187" t="str">
            <v>שוטף</v>
          </cell>
          <cell r="L187">
            <v>0</v>
          </cell>
          <cell r="M187">
            <v>0</v>
          </cell>
          <cell r="N187">
            <v>0</v>
          </cell>
          <cell r="O187" t="str">
            <v>נבדק ואושר</v>
          </cell>
          <cell r="P187" t="str">
            <v>מבוסס על נתוני הטופס</v>
          </cell>
          <cell r="Q187" t="str">
            <v>נבדק ואושר</v>
          </cell>
          <cell r="R187" t="str">
            <v>נבדק ואושר</v>
          </cell>
          <cell r="S187" t="str">
            <v>נבדק ואושר</v>
          </cell>
          <cell r="T187" t="str">
            <v>נבדק ואושר</v>
          </cell>
          <cell r="U187" t="str">
            <v>נבדק ואושר</v>
          </cell>
          <cell r="V187" t="str">
            <v>נבדק ואושר</v>
          </cell>
          <cell r="W187" t="str">
            <v>נבדק ואושר</v>
          </cell>
          <cell r="X187" t="str">
            <v>אושר ללא מסמך</v>
          </cell>
          <cell r="Y187" t="str">
            <v>מבוסס על נתוני הטופס</v>
          </cell>
          <cell r="Z187" t="str">
            <v>נבדק ואושר</v>
          </cell>
          <cell r="AA187" t="str">
            <v>נבדק ואושר</v>
          </cell>
          <cell r="AB187" t="str">
            <v>נבדק ואושר</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t="str">
            <v>כן</v>
          </cell>
          <cell r="AY187" t="str">
            <v>תקין מנהלית</v>
          </cell>
          <cell r="BD187" t="e">
            <v>#REF!</v>
          </cell>
          <cell r="BG187" t="str">
            <v>תקין</v>
          </cell>
          <cell r="BH187" t="str">
            <v>תקין</v>
          </cell>
          <cell r="BI187" t="b">
            <v>1</v>
          </cell>
          <cell r="BJ187">
            <v>80294</v>
          </cell>
          <cell r="BK187" t="str">
            <v>ד'</v>
          </cell>
          <cell r="BL187">
            <v>9</v>
          </cell>
          <cell r="BM187">
            <v>202523.39284216246</v>
          </cell>
          <cell r="BN187" t="str">
            <v>לא</v>
          </cell>
          <cell r="BO187">
            <v>45522</v>
          </cell>
          <cell r="BP187" t="str">
            <v>לא</v>
          </cell>
          <cell r="BQ187">
            <v>0</v>
          </cell>
        </row>
        <row r="188">
          <cell r="A188">
            <v>1001901162</v>
          </cell>
          <cell r="B188">
            <v>42217176</v>
          </cell>
          <cell r="C188">
            <v>512805367</v>
          </cell>
          <cell r="D188" t="str">
            <v>מכבי הרצליה (תפעול) בע"מ (חל"צ)</v>
          </cell>
          <cell r="E188" t="str">
            <v>SR</v>
          </cell>
          <cell r="F188" t="str">
            <v>חל"צ רשומה</v>
          </cell>
          <cell r="G188">
            <v>1</v>
          </cell>
          <cell r="H188" t="str">
            <v>טיוט</v>
          </cell>
          <cell r="I188">
            <v>45723</v>
          </cell>
          <cell r="J188">
            <v>521023</v>
          </cell>
          <cell r="K188" t="str">
            <v>שוטף</v>
          </cell>
          <cell r="L188">
            <v>0</v>
          </cell>
          <cell r="M188">
            <v>0</v>
          </cell>
          <cell r="N188">
            <v>0</v>
          </cell>
          <cell r="O188" t="str">
            <v>נבדק ואושר</v>
          </cell>
          <cell r="P188" t="str">
            <v>מבוסס על נתוני הטופס</v>
          </cell>
          <cell r="Q188" t="str">
            <v>נבדק ואושר</v>
          </cell>
          <cell r="R188" t="str">
            <v>נבדק ואושר</v>
          </cell>
          <cell r="S188" t="str">
            <v>נבדק ואושר</v>
          </cell>
          <cell r="T188" t="str">
            <v>נבדק ואושר</v>
          </cell>
          <cell r="U188" t="str">
            <v>נבדק ואושר</v>
          </cell>
          <cell r="V188" t="str">
            <v>נבדק ואושר</v>
          </cell>
          <cell r="W188" t="str">
            <v>נבדק ואושר</v>
          </cell>
          <cell r="X188" t="str">
            <v>אושר ללא מסמך</v>
          </cell>
          <cell r="Y188" t="str">
            <v>מבוסס על נתוני הטופס</v>
          </cell>
          <cell r="Z188" t="str">
            <v>נבדק ואושר</v>
          </cell>
          <cell r="AA188" t="str">
            <v>נבדק ואושר</v>
          </cell>
          <cell r="AB188" t="str">
            <v>נבדק ואושר</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t="str">
            <v>כן</v>
          </cell>
          <cell r="AY188" t="str">
            <v>תקין מנהלית</v>
          </cell>
          <cell r="BD188" t="e">
            <v>#REF!</v>
          </cell>
          <cell r="BG188" t="str">
            <v>תקין</v>
          </cell>
          <cell r="BH188" t="str">
            <v>תקין</v>
          </cell>
          <cell r="BI188" t="b">
            <v>1</v>
          </cell>
          <cell r="BJ188">
            <v>161015</v>
          </cell>
          <cell r="BK188" t="str">
            <v>ד'</v>
          </cell>
          <cell r="BL188">
            <v>14</v>
          </cell>
          <cell r="BM188">
            <v>3456776.5034727179</v>
          </cell>
          <cell r="BN188" t="str">
            <v>לא</v>
          </cell>
          <cell r="BO188">
            <v>45628</v>
          </cell>
          <cell r="BP188" t="str">
            <v>לא</v>
          </cell>
          <cell r="BQ188">
            <v>0</v>
          </cell>
        </row>
        <row r="189">
          <cell r="A189">
            <v>1001901167</v>
          </cell>
          <cell r="B189">
            <v>40002871</v>
          </cell>
          <cell r="C189">
            <v>580314748</v>
          </cell>
          <cell r="D189" t="str">
            <v>מועדון מכבי הוד השרון כדור-עף (ע"ר)</v>
          </cell>
          <cell r="E189" t="str">
            <v>SR</v>
          </cell>
          <cell r="F189" t="str">
            <v>עמותה רשומה</v>
          </cell>
          <cell r="G189">
            <v>1</v>
          </cell>
          <cell r="H189" t="str">
            <v>טיוט</v>
          </cell>
          <cell r="I189">
            <v>45721</v>
          </cell>
          <cell r="J189">
            <v>521023</v>
          </cell>
          <cell r="K189" t="str">
            <v>שוטף</v>
          </cell>
          <cell r="L189">
            <v>0</v>
          </cell>
          <cell r="M189">
            <v>0</v>
          </cell>
          <cell r="N189">
            <v>0</v>
          </cell>
          <cell r="O189" t="str">
            <v>נבדק ואושר</v>
          </cell>
          <cell r="P189" t="str">
            <v>מבוסס על נתוני הטופס</v>
          </cell>
          <cell r="Q189" t="str">
            <v>נבדק ואושר</v>
          </cell>
          <cell r="R189" t="str">
            <v>נבדק ואושר</v>
          </cell>
          <cell r="S189" t="str">
            <v>נבדק ואושר</v>
          </cell>
          <cell r="T189" t="str">
            <v>נבדק ואושר</v>
          </cell>
          <cell r="U189" t="str">
            <v>נבדק ואושר</v>
          </cell>
          <cell r="V189" t="str">
            <v>נבדק ואושר</v>
          </cell>
          <cell r="W189" t="str">
            <v>נבדק ואושר</v>
          </cell>
          <cell r="X189" t="str">
            <v>אושר ללא מסמך</v>
          </cell>
          <cell r="Y189" t="str">
            <v>מבוסס על נתוני הטופס</v>
          </cell>
          <cell r="Z189" t="str">
            <v>נבדק ואושר</v>
          </cell>
          <cell r="AA189" t="str">
            <v>נבדק ואושר</v>
          </cell>
          <cell r="AB189" t="str">
            <v>נבדק ואושר</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t="str">
            <v>כן</v>
          </cell>
          <cell r="AY189" t="str">
            <v>תקין מנהלית</v>
          </cell>
          <cell r="BD189" t="e">
            <v>#REF!</v>
          </cell>
          <cell r="BG189" t="str">
            <v>תקין</v>
          </cell>
          <cell r="BH189" t="str">
            <v>תקין</v>
          </cell>
          <cell r="BI189" t="b">
            <v>1</v>
          </cell>
          <cell r="BJ189">
            <v>168667</v>
          </cell>
          <cell r="BK189" t="str">
            <v>ד'</v>
          </cell>
          <cell r="BL189">
            <v>17</v>
          </cell>
          <cell r="BM189">
            <v>4319296.5529979188</v>
          </cell>
          <cell r="BN189" t="str">
            <v>לא</v>
          </cell>
          <cell r="BO189">
            <v>45109</v>
          </cell>
          <cell r="BP189" t="str">
            <v>לא</v>
          </cell>
          <cell r="BQ189">
            <v>0</v>
          </cell>
        </row>
        <row r="190">
          <cell r="A190">
            <v>1001901169</v>
          </cell>
          <cell r="B190">
            <v>40221289</v>
          </cell>
          <cell r="C190">
            <v>580352540</v>
          </cell>
          <cell r="D190" t="str">
            <v>עמותת הפועל לקידום הספורט הייצוגי ב</v>
          </cell>
          <cell r="E190" t="str">
            <v>SR</v>
          </cell>
          <cell r="F190" t="str">
            <v>עמותה רשומה</v>
          </cell>
          <cell r="G190">
            <v>2</v>
          </cell>
          <cell r="H190" t="str">
            <v>טיוט</v>
          </cell>
          <cell r="I190">
            <v>45721</v>
          </cell>
          <cell r="J190">
            <v>521024</v>
          </cell>
          <cell r="K190" t="str">
            <v>מאמנים</v>
          </cell>
          <cell r="L190" t="str">
            <v>קושר - טרם נבדק</v>
          </cell>
          <cell r="M190" t="str">
            <v>חדש - טרם קושר</v>
          </cell>
          <cell r="N190" t="str">
            <v>קושר - טרם נבדק</v>
          </cell>
          <cell r="O190" t="str">
            <v>נבדק ואושר</v>
          </cell>
          <cell r="P190" t="str">
            <v>מבוסס על נתוני הטופס</v>
          </cell>
          <cell r="Q190" t="str">
            <v>נבדק ואושר</v>
          </cell>
          <cell r="R190" t="str">
            <v>נבדק ואושר</v>
          </cell>
          <cell r="S190" t="str">
            <v>נבדק ואושר</v>
          </cell>
          <cell r="T190" t="str">
            <v>נבדק ואושר</v>
          </cell>
          <cell r="U190" t="str">
            <v>נבדק ואושר</v>
          </cell>
          <cell r="V190" t="str">
            <v>נבדק ואושר</v>
          </cell>
          <cell r="W190" t="str">
            <v>נבדק ואושר</v>
          </cell>
          <cell r="X190" t="str">
            <v>אושר ללא מסמך</v>
          </cell>
          <cell r="Y190" t="str">
            <v>מבוסס על נתוני הטופס</v>
          </cell>
          <cell r="Z190" t="str">
            <v>נבדק ואושר</v>
          </cell>
          <cell r="AA190" t="str">
            <v>נבדק ואושר</v>
          </cell>
          <cell r="AB190" t="str">
            <v>נבדק ואושר</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t="str">
            <v>כן</v>
          </cell>
          <cell r="AY190" t="str">
            <v>תקין מנהלית</v>
          </cell>
          <cell r="BD190" t="e">
            <v>#REF!</v>
          </cell>
          <cell r="BH190" t="str">
            <v>תקין</v>
          </cell>
          <cell r="BI190" t="b">
            <v>0</v>
          </cell>
        </row>
        <row r="191">
          <cell r="A191">
            <v>1001901171</v>
          </cell>
          <cell r="B191">
            <v>42402267</v>
          </cell>
          <cell r="C191">
            <v>580606994</v>
          </cell>
          <cell r="D191" t="str">
            <v>העמותה לקידום נוער וספורט בישוב עין</v>
          </cell>
          <cell r="E191" t="str">
            <v>SR</v>
          </cell>
          <cell r="F191" t="str">
            <v>עמותה רשומה</v>
          </cell>
          <cell r="G191">
            <v>1</v>
          </cell>
          <cell r="H191" t="str">
            <v>טיוט</v>
          </cell>
          <cell r="I191">
            <v>45753</v>
          </cell>
          <cell r="J191">
            <v>521023</v>
          </cell>
          <cell r="K191" t="str">
            <v>שוטף</v>
          </cell>
          <cell r="L191">
            <v>0</v>
          </cell>
          <cell r="M191">
            <v>0</v>
          </cell>
          <cell r="N191">
            <v>0</v>
          </cell>
          <cell r="O191" t="str">
            <v>נבדק ואושר</v>
          </cell>
          <cell r="P191" t="str">
            <v>מבוסס על נתוני הטופס</v>
          </cell>
          <cell r="Q191" t="str">
            <v>נבדק ואושר</v>
          </cell>
          <cell r="R191" t="str">
            <v>נבדק ואושר</v>
          </cell>
          <cell r="S191" t="str">
            <v>נבדק ואושר</v>
          </cell>
          <cell r="T191" t="str">
            <v>נבדק ואושר</v>
          </cell>
          <cell r="U191" t="str">
            <v>נבדק ואושר</v>
          </cell>
          <cell r="V191" t="str">
            <v>נבדק ואושר</v>
          </cell>
          <cell r="W191" t="str">
            <v>נבדק ואושר</v>
          </cell>
          <cell r="X191" t="str">
            <v>אושר ללא מסמך</v>
          </cell>
          <cell r="Y191" t="str">
            <v>מבוסס על נתוני הטופס</v>
          </cell>
          <cell r="Z191" t="str">
            <v>נבדק ואושר</v>
          </cell>
          <cell r="AA191" t="str">
            <v>נבדק ואושר</v>
          </cell>
          <cell r="AB191" t="str">
            <v>נבדק ואושר</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t="str">
            <v>כן</v>
          </cell>
          <cell r="AY191" t="str">
            <v>תקין מנהלית</v>
          </cell>
          <cell r="BD191" t="e">
            <v>#REF!</v>
          </cell>
          <cell r="BG191" t="str">
            <v>תקין</v>
          </cell>
          <cell r="BH191" t="str">
            <v>תקין</v>
          </cell>
          <cell r="BI191" t="b">
            <v>1</v>
          </cell>
          <cell r="BJ191">
            <v>0</v>
          </cell>
          <cell r="BK191" t="str">
            <v>ד'</v>
          </cell>
          <cell r="BL191">
            <v>7</v>
          </cell>
          <cell r="BM191">
            <v>207270.08755978363</v>
          </cell>
          <cell r="BN191" t="str">
            <v>לא</v>
          </cell>
          <cell r="BO191">
            <v>45678</v>
          </cell>
          <cell r="BP191" t="str">
            <v>לא</v>
          </cell>
          <cell r="BQ191">
            <v>0</v>
          </cell>
        </row>
        <row r="192">
          <cell r="A192">
            <v>1001901175</v>
          </cell>
          <cell r="B192">
            <v>42402211</v>
          </cell>
          <cell r="C192">
            <v>580558708</v>
          </cell>
          <cell r="D192" t="str">
            <v>עמותת בני א. א. פחם לקידום הספורט ב</v>
          </cell>
          <cell r="E192" t="str">
            <v>SR</v>
          </cell>
          <cell r="F192" t="str">
            <v>עמותה רשומה</v>
          </cell>
          <cell r="G192">
            <v>1</v>
          </cell>
          <cell r="H192" t="str">
            <v>טיוט</v>
          </cell>
          <cell r="I192">
            <v>45768</v>
          </cell>
          <cell r="J192">
            <v>521023</v>
          </cell>
          <cell r="K192" t="str">
            <v>שוטף</v>
          </cell>
          <cell r="L192">
            <v>0</v>
          </cell>
          <cell r="M192">
            <v>0</v>
          </cell>
          <cell r="N192">
            <v>0</v>
          </cell>
          <cell r="O192" t="str">
            <v>נבדק ואושר</v>
          </cell>
          <cell r="P192" t="str">
            <v>מבוסס על נתוני הטופס</v>
          </cell>
          <cell r="Q192" t="str">
            <v>נבדק ואושר</v>
          </cell>
          <cell r="R192" t="str">
            <v>נבדק ואושר</v>
          </cell>
          <cell r="S192" t="str">
            <v>נבדק ואושר</v>
          </cell>
          <cell r="T192" t="str">
            <v>נבדק ואושר</v>
          </cell>
          <cell r="U192" t="str">
            <v>נבדק ואושר</v>
          </cell>
          <cell r="V192" t="str">
            <v>נבדק ואושר</v>
          </cell>
          <cell r="W192" t="str">
            <v>נבדק ואושר</v>
          </cell>
          <cell r="X192" t="str">
            <v>אושר ללא מסמך</v>
          </cell>
          <cell r="Y192" t="str">
            <v>מבוסס על נתוני הטופס</v>
          </cell>
          <cell r="Z192" t="str">
            <v>נבדק ואושר</v>
          </cell>
          <cell r="AA192" t="str">
            <v>נבדק ואושר</v>
          </cell>
          <cell r="AB192" t="str">
            <v>נבדק ואושר</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t="str">
            <v>כן</v>
          </cell>
          <cell r="AY192" t="str">
            <v>תקין מנהלית</v>
          </cell>
          <cell r="BD192" t="e">
            <v>#REF!</v>
          </cell>
          <cell r="BG192" t="str">
            <v>תקין</v>
          </cell>
          <cell r="BH192" t="str">
            <v>תקין</v>
          </cell>
          <cell r="BI192" t="b">
            <v>1</v>
          </cell>
          <cell r="BJ192">
            <v>0</v>
          </cell>
          <cell r="BK192" t="str">
            <v>ד'</v>
          </cell>
          <cell r="BL192">
            <v>3</v>
          </cell>
          <cell r="BM192">
            <v>1200762.7690687608</v>
          </cell>
          <cell r="BN192" t="str">
            <v>לא</v>
          </cell>
          <cell r="BO192">
            <v>45747</v>
          </cell>
          <cell r="BP192" t="str">
            <v>לא</v>
          </cell>
          <cell r="BQ192">
            <v>0</v>
          </cell>
        </row>
        <row r="193">
          <cell r="A193">
            <v>1001901179</v>
          </cell>
          <cell r="B193">
            <v>42357628</v>
          </cell>
          <cell r="C193">
            <v>580689610</v>
          </cell>
          <cell r="D193" t="str">
            <v>העמותה לקידום כדורגל נשים בצפון (ע"</v>
          </cell>
          <cell r="E193" t="str">
            <v>SR</v>
          </cell>
          <cell r="F193" t="str">
            <v>עמותה רשומה</v>
          </cell>
          <cell r="G193">
            <v>1</v>
          </cell>
          <cell r="H193" t="str">
            <v>טיוט</v>
          </cell>
          <cell r="I193">
            <v>45726</v>
          </cell>
          <cell r="J193">
            <v>521023</v>
          </cell>
          <cell r="K193" t="str">
            <v>שוטף</v>
          </cell>
          <cell r="L193">
            <v>0</v>
          </cell>
          <cell r="M193">
            <v>0</v>
          </cell>
          <cell r="N193">
            <v>0</v>
          </cell>
          <cell r="O193" t="str">
            <v>נבדק ואושר</v>
          </cell>
          <cell r="P193" t="str">
            <v>מבוסס על נתוני הטופס</v>
          </cell>
          <cell r="Q193" t="str">
            <v>נבדק ואושר</v>
          </cell>
          <cell r="R193" t="str">
            <v>נבדק ואושר</v>
          </cell>
          <cell r="S193" t="str">
            <v>נבדק ואושר</v>
          </cell>
          <cell r="T193" t="str">
            <v>נבדק ואושר</v>
          </cell>
          <cell r="U193" t="str">
            <v>נבדק ואושר</v>
          </cell>
          <cell r="V193" t="str">
            <v>נבדק ואושר</v>
          </cell>
          <cell r="W193" t="str">
            <v>נבדק ואושר</v>
          </cell>
          <cell r="X193" t="str">
            <v>אושר ללא מסמך</v>
          </cell>
          <cell r="Y193" t="str">
            <v>מבוסס על נתוני הטופס</v>
          </cell>
          <cell r="Z193" t="str">
            <v>נבדק ואושר</v>
          </cell>
          <cell r="AA193" t="str">
            <v>נבדק ואושר</v>
          </cell>
          <cell r="AB193" t="str">
            <v>נבדק ואושר</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t="str">
            <v>כן</v>
          </cell>
          <cell r="AY193" t="str">
            <v>תקין מנהלית</v>
          </cell>
          <cell r="BD193" t="e">
            <v>#REF!</v>
          </cell>
          <cell r="BG193" t="str">
            <v>תקין</v>
          </cell>
          <cell r="BH193" t="str">
            <v>תקין</v>
          </cell>
          <cell r="BI193" t="b">
            <v>1</v>
          </cell>
          <cell r="BJ193">
            <v>170612</v>
          </cell>
          <cell r="BK193" t="str">
            <v>ד'</v>
          </cell>
          <cell r="BL193">
            <v>3</v>
          </cell>
          <cell r="BM193">
            <v>657833.45705178671</v>
          </cell>
          <cell r="BN193" t="str">
            <v>לא</v>
          </cell>
          <cell r="BO193">
            <v>45672</v>
          </cell>
          <cell r="BP193" t="str">
            <v>לא</v>
          </cell>
          <cell r="BQ193">
            <v>0</v>
          </cell>
        </row>
        <row r="194">
          <cell r="A194">
            <v>1001901181</v>
          </cell>
          <cell r="B194">
            <v>42401998</v>
          </cell>
          <cell r="C194">
            <v>580180438</v>
          </cell>
          <cell r="D194" t="str">
            <v>מועדון השחמט - ראשון לציון (ע"ר)</v>
          </cell>
          <cell r="E194" t="str">
            <v>SR</v>
          </cell>
          <cell r="F194" t="str">
            <v>עמותה רשומה</v>
          </cell>
          <cell r="G194">
            <v>1</v>
          </cell>
          <cell r="H194" t="str">
            <v>טיוט</v>
          </cell>
          <cell r="I194">
            <v>45749</v>
          </cell>
          <cell r="J194">
            <v>521023</v>
          </cell>
          <cell r="K194" t="str">
            <v>שוטף</v>
          </cell>
          <cell r="L194">
            <v>0</v>
          </cell>
          <cell r="M194">
            <v>0</v>
          </cell>
          <cell r="N194">
            <v>0</v>
          </cell>
          <cell r="O194" t="str">
            <v>נבדק ואושר</v>
          </cell>
          <cell r="P194" t="str">
            <v>מבוסס על נתוני הטופס</v>
          </cell>
          <cell r="Q194" t="str">
            <v>נבדק ואושר</v>
          </cell>
          <cell r="R194" t="str">
            <v>נבדק ואושר</v>
          </cell>
          <cell r="S194" t="str">
            <v>נבדק ואושר</v>
          </cell>
          <cell r="T194" t="str">
            <v>נבדק ואושר</v>
          </cell>
          <cell r="U194" t="str">
            <v>נבדק ואושר</v>
          </cell>
          <cell r="V194" t="str">
            <v>נבדק ואושר</v>
          </cell>
          <cell r="W194" t="str">
            <v>נבדק ואושר</v>
          </cell>
          <cell r="X194" t="str">
            <v>אושר ללא מסמך</v>
          </cell>
          <cell r="Y194" t="str">
            <v>מבוסס על נתוני הטופס</v>
          </cell>
          <cell r="Z194" t="str">
            <v>נבדק ואושר</v>
          </cell>
          <cell r="AA194" t="str">
            <v>נבדק ואושר</v>
          </cell>
          <cell r="AB194" t="str">
            <v>נבדק ואושר</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t="str">
            <v>כן</v>
          </cell>
          <cell r="AY194" t="str">
            <v>תקין מנהלית</v>
          </cell>
          <cell r="BD194" t="e">
            <v>#REF!</v>
          </cell>
          <cell r="BG194" t="str">
            <v>תקין</v>
          </cell>
          <cell r="BH194" t="str">
            <v>תקין</v>
          </cell>
          <cell r="BI194" t="b">
            <v>1</v>
          </cell>
          <cell r="BJ194">
            <v>49472</v>
          </cell>
          <cell r="BK194" t="str">
            <v>ד'</v>
          </cell>
          <cell r="BL194">
            <v>1</v>
          </cell>
          <cell r="BM194">
            <v>769832.68402350449</v>
          </cell>
          <cell r="BN194" t="str">
            <v>לא</v>
          </cell>
          <cell r="BO194">
            <v>45217</v>
          </cell>
          <cell r="BP194" t="str">
            <v>לא</v>
          </cell>
          <cell r="BQ194">
            <v>0</v>
          </cell>
        </row>
        <row r="195">
          <cell r="A195">
            <v>1001901182</v>
          </cell>
          <cell r="B195">
            <v>42401968</v>
          </cell>
          <cell r="C195">
            <v>580415040</v>
          </cell>
          <cell r="D195" t="str">
            <v>בני יהודה תל אביב (2003) (ע"ר)</v>
          </cell>
          <cell r="E195" t="str">
            <v>SR</v>
          </cell>
          <cell r="F195" t="str">
            <v>עמותה רשומה</v>
          </cell>
          <cell r="G195">
            <v>1</v>
          </cell>
          <cell r="H195" t="str">
            <v>טיוט</v>
          </cell>
          <cell r="I195">
            <v>45721</v>
          </cell>
          <cell r="J195">
            <v>521023</v>
          </cell>
          <cell r="K195" t="str">
            <v>שוטף</v>
          </cell>
          <cell r="L195">
            <v>0</v>
          </cell>
          <cell r="M195">
            <v>0</v>
          </cell>
          <cell r="N195">
            <v>0</v>
          </cell>
          <cell r="O195" t="str">
            <v>נבדק ואושר</v>
          </cell>
          <cell r="P195" t="str">
            <v>מבוסס על נתוני הטופס</v>
          </cell>
          <cell r="Q195" t="str">
            <v>נבדק ואושר</v>
          </cell>
          <cell r="R195" t="str">
            <v>נבדק ואושר</v>
          </cell>
          <cell r="S195" t="str">
            <v>נבדק ואושר</v>
          </cell>
          <cell r="T195" t="str">
            <v>נבדק ואושר</v>
          </cell>
          <cell r="U195" t="str">
            <v>נבדק ואושר</v>
          </cell>
          <cell r="V195" t="str">
            <v>נבדק ואושר</v>
          </cell>
          <cell r="W195" t="str">
            <v>נבדק ואושר</v>
          </cell>
          <cell r="X195" t="str">
            <v>אושר ללא מסמך</v>
          </cell>
          <cell r="Y195" t="str">
            <v>מבוסס על נתוני הטופס</v>
          </cell>
          <cell r="Z195" t="str">
            <v>נבדק ואושר</v>
          </cell>
          <cell r="AA195" t="str">
            <v>נבדק ואושר</v>
          </cell>
          <cell r="AB195" t="str">
            <v>נבדק ואושר</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t="str">
            <v>כן</v>
          </cell>
          <cell r="AY195" t="str">
            <v>תקין מנהלית</v>
          </cell>
          <cell r="BD195" t="e">
            <v>#REF!</v>
          </cell>
          <cell r="BG195" t="str">
            <v>תקין</v>
          </cell>
          <cell r="BH195" t="str">
            <v>תקין</v>
          </cell>
          <cell r="BI195" t="b">
            <v>1</v>
          </cell>
          <cell r="BJ195">
            <v>228193</v>
          </cell>
          <cell r="BK195" t="str">
            <v>ד'</v>
          </cell>
          <cell r="BL195">
            <v>12</v>
          </cell>
          <cell r="BM195">
            <v>4871769.3054881273</v>
          </cell>
          <cell r="BN195" t="str">
            <v>לא</v>
          </cell>
          <cell r="BO195">
            <v>45650</v>
          </cell>
          <cell r="BP195" t="str">
            <v>לא</v>
          </cell>
          <cell r="BQ195">
            <v>0</v>
          </cell>
        </row>
        <row r="196">
          <cell r="A196">
            <v>1001901183</v>
          </cell>
          <cell r="B196">
            <v>42861030</v>
          </cell>
          <cell r="C196">
            <v>580757516</v>
          </cell>
          <cell r="D196" t="str">
            <v>מועדון כדורגל לנשים עתלית (ע"ר)</v>
          </cell>
          <cell r="E196" t="str">
            <v>SR</v>
          </cell>
          <cell r="F196" t="str">
            <v>עמותה רשומה</v>
          </cell>
          <cell r="G196">
            <v>1</v>
          </cell>
          <cell r="H196" t="str">
            <v>טיוט</v>
          </cell>
          <cell r="I196">
            <v>45721</v>
          </cell>
          <cell r="J196">
            <v>521023</v>
          </cell>
          <cell r="K196" t="str">
            <v>שוטף</v>
          </cell>
          <cell r="L196">
            <v>0</v>
          </cell>
          <cell r="M196">
            <v>0</v>
          </cell>
          <cell r="N196">
            <v>0</v>
          </cell>
          <cell r="O196" t="str">
            <v>נבדק ואושר</v>
          </cell>
          <cell r="P196" t="str">
            <v>מבוסס על נתוני הטופס</v>
          </cell>
          <cell r="Q196" t="str">
            <v>נבדק ואושר</v>
          </cell>
          <cell r="R196" t="str">
            <v>נבדק ואושר</v>
          </cell>
          <cell r="S196" t="str">
            <v>נבדק ואושר</v>
          </cell>
          <cell r="T196" t="str">
            <v>נבדק ואושר</v>
          </cell>
          <cell r="U196" t="str">
            <v>נבדק ואושר</v>
          </cell>
          <cell r="V196" t="str">
            <v>נבדק ואושר</v>
          </cell>
          <cell r="W196" t="str">
            <v>נבדק ואושר</v>
          </cell>
          <cell r="X196" t="str">
            <v>אושר ללא מסמך</v>
          </cell>
          <cell r="Y196" t="str">
            <v>מבוסס על נתוני הטופס</v>
          </cell>
          <cell r="Z196" t="str">
            <v>נבדק ואושר</v>
          </cell>
          <cell r="AA196" t="str">
            <v>נבדק ואושר</v>
          </cell>
          <cell r="AB196" t="str">
            <v>נבדק ואושר</v>
          </cell>
          <cell r="AC196" t="str">
            <v>נבדק ואושר</v>
          </cell>
          <cell r="AD196" t="str">
            <v>נבדק ואושר</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t="str">
            <v>כן</v>
          </cell>
          <cell r="AY196" t="str">
            <v>תקין מנהלית</v>
          </cell>
          <cell r="BD196" t="e">
            <v>#REF!</v>
          </cell>
          <cell r="BG196" t="str">
            <v>תקין</v>
          </cell>
          <cell r="BH196" t="str">
            <v>תקין</v>
          </cell>
          <cell r="BI196" t="b">
            <v>1</v>
          </cell>
          <cell r="BJ196">
            <v>0</v>
          </cell>
          <cell r="BK196" t="str">
            <v>ה'</v>
          </cell>
          <cell r="BL196">
            <v>2</v>
          </cell>
          <cell r="BM196">
            <v>0</v>
          </cell>
          <cell r="BN196" t="str">
            <v>כן</v>
          </cell>
          <cell r="BO196" t="e">
            <v>#N/A</v>
          </cell>
          <cell r="BP196" t="str">
            <v>לא</v>
          </cell>
          <cell r="BQ196">
            <v>0</v>
          </cell>
        </row>
        <row r="197">
          <cell r="A197">
            <v>1001901184</v>
          </cell>
          <cell r="B197">
            <v>42861109</v>
          </cell>
          <cell r="C197">
            <v>580744852</v>
          </cell>
          <cell r="D197" t="str">
            <v>העמותה לקידום כדורגל נשים נערות ויל</v>
          </cell>
          <cell r="E197" t="str">
            <v>SR</v>
          </cell>
          <cell r="F197" t="str">
            <v>עמותה רשומה</v>
          </cell>
          <cell r="G197">
            <v>1</v>
          </cell>
          <cell r="H197" t="str">
            <v>טיוט</v>
          </cell>
          <cell r="I197">
            <v>45721</v>
          </cell>
          <cell r="J197">
            <v>521023</v>
          </cell>
          <cell r="K197" t="str">
            <v>שוטף</v>
          </cell>
          <cell r="L197">
            <v>0</v>
          </cell>
          <cell r="M197">
            <v>0</v>
          </cell>
          <cell r="N197">
            <v>0</v>
          </cell>
          <cell r="O197" t="str">
            <v>נבדק ואושר</v>
          </cell>
          <cell r="P197" t="str">
            <v>מבוסס על נתוני הטופס</v>
          </cell>
          <cell r="Q197" t="str">
            <v>נבדק ואושר</v>
          </cell>
          <cell r="R197" t="str">
            <v>נבדק ואושר</v>
          </cell>
          <cell r="S197" t="str">
            <v>נבדק ואושר</v>
          </cell>
          <cell r="T197" t="str">
            <v>נבדק ואושר</v>
          </cell>
          <cell r="U197" t="str">
            <v>נבדק ואושר</v>
          </cell>
          <cell r="V197" t="str">
            <v>נבדק ואושר</v>
          </cell>
          <cell r="W197" t="str">
            <v>נבדק ואושר</v>
          </cell>
          <cell r="X197" t="str">
            <v>אושר ללא מסמך</v>
          </cell>
          <cell r="Y197" t="str">
            <v>מבוסס על נתוני הטופס</v>
          </cell>
          <cell r="Z197" t="str">
            <v>נבדק ואושר</v>
          </cell>
          <cell r="AA197" t="str">
            <v>נבדק ואושר</v>
          </cell>
          <cell r="AB197" t="str">
            <v>נבדק ואושר</v>
          </cell>
          <cell r="AC197" t="str">
            <v>נבדק ואושר</v>
          </cell>
          <cell r="AD197" t="str">
            <v>נבדק ואושר</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t="str">
            <v>כן</v>
          </cell>
          <cell r="AY197" t="str">
            <v>תקין מנהלית</v>
          </cell>
          <cell r="BD197" t="e">
            <v>#REF!</v>
          </cell>
          <cell r="BG197" t="str">
            <v>תקין</v>
          </cell>
          <cell r="BH197" t="str">
            <v>תקין</v>
          </cell>
          <cell r="BI197" t="b">
            <v>1</v>
          </cell>
          <cell r="BJ197">
            <v>0</v>
          </cell>
          <cell r="BK197" t="str">
            <v>ה'</v>
          </cell>
          <cell r="BL197">
            <v>1</v>
          </cell>
          <cell r="BM197">
            <v>0</v>
          </cell>
          <cell r="BN197" t="str">
            <v>כן</v>
          </cell>
          <cell r="BO197" t="e">
            <v>#N/A</v>
          </cell>
          <cell r="BP197" t="str">
            <v>לא</v>
          </cell>
          <cell r="BQ197">
            <v>0</v>
          </cell>
        </row>
        <row r="198">
          <cell r="A198">
            <v>1001901187</v>
          </cell>
          <cell r="B198">
            <v>40539854</v>
          </cell>
          <cell r="C198">
            <v>513590042</v>
          </cell>
          <cell r="D198" t="str">
            <v>הפועל חיפה מילניום בע"מ (חל"צ)</v>
          </cell>
          <cell r="E198" t="str">
            <v>SR</v>
          </cell>
          <cell r="F198" t="str">
            <v>חל"צ רשומה</v>
          </cell>
          <cell r="G198">
            <v>1</v>
          </cell>
          <cell r="H198" t="str">
            <v>טיוט</v>
          </cell>
          <cell r="I198">
            <v>45721</v>
          </cell>
          <cell r="J198">
            <v>521023</v>
          </cell>
          <cell r="K198" t="str">
            <v>שוטף</v>
          </cell>
          <cell r="L198">
            <v>0</v>
          </cell>
          <cell r="M198">
            <v>0</v>
          </cell>
          <cell r="N198">
            <v>0</v>
          </cell>
          <cell r="O198" t="str">
            <v>נבדק ואושר</v>
          </cell>
          <cell r="P198" t="str">
            <v>מבוסס על נתוני הטופס</v>
          </cell>
          <cell r="Q198" t="str">
            <v>נבדק ואושר</v>
          </cell>
          <cell r="R198" t="str">
            <v>נבדק ואושר</v>
          </cell>
          <cell r="S198" t="str">
            <v>נבדק ואושר</v>
          </cell>
          <cell r="T198" t="str">
            <v>נבדק ואושר</v>
          </cell>
          <cell r="U198" t="str">
            <v>נבדק ואושר</v>
          </cell>
          <cell r="V198" t="str">
            <v>נבדק ואושר</v>
          </cell>
          <cell r="W198" t="str">
            <v>נבדק ואושר</v>
          </cell>
          <cell r="X198" t="str">
            <v>אושר ללא מסמך</v>
          </cell>
          <cell r="Y198" t="str">
            <v>מבוסס על נתוני הטופס</v>
          </cell>
          <cell r="Z198" t="str">
            <v>נבדק ואושר</v>
          </cell>
          <cell r="AA198" t="str">
            <v>נבדק ואושר</v>
          </cell>
          <cell r="AB198" t="str">
            <v>נבדק ואושר</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t="str">
            <v>כן</v>
          </cell>
          <cell r="AY198" t="str">
            <v>תקין מנהלית</v>
          </cell>
          <cell r="BD198" t="e">
            <v>#REF!</v>
          </cell>
          <cell r="BG198" t="str">
            <v>תקין</v>
          </cell>
          <cell r="BH198" t="str">
            <v>תקין</v>
          </cell>
          <cell r="BI198" t="b">
            <v>1</v>
          </cell>
          <cell r="BJ198">
            <v>187673</v>
          </cell>
          <cell r="BK198" t="str">
            <v>ד'</v>
          </cell>
          <cell r="BL198">
            <v>18</v>
          </cell>
          <cell r="BM198">
            <v>5025090.4615926594</v>
          </cell>
          <cell r="BN198" t="str">
            <v>לא</v>
          </cell>
          <cell r="BO198">
            <v>45656</v>
          </cell>
          <cell r="BP198" t="str">
            <v>לא</v>
          </cell>
          <cell r="BQ198">
            <v>0</v>
          </cell>
        </row>
        <row r="199">
          <cell r="A199">
            <v>1001901189</v>
          </cell>
          <cell r="B199">
            <v>42402177</v>
          </cell>
          <cell r="C199">
            <v>580272128</v>
          </cell>
          <cell r="D199" t="str">
            <v>הפועל - מועדון הקליעה גבעת נשר (ע"ר</v>
          </cell>
          <cell r="E199" t="str">
            <v>SR</v>
          </cell>
          <cell r="F199" t="str">
            <v>עמותה רשומה</v>
          </cell>
          <cell r="G199">
            <v>1</v>
          </cell>
          <cell r="H199" t="str">
            <v>טיוט</v>
          </cell>
          <cell r="I199">
            <v>45736</v>
          </cell>
          <cell r="J199">
            <v>521023</v>
          </cell>
          <cell r="K199" t="str">
            <v>שוטף</v>
          </cell>
          <cell r="L199">
            <v>0</v>
          </cell>
          <cell r="M199">
            <v>0</v>
          </cell>
          <cell r="N199">
            <v>0</v>
          </cell>
          <cell r="O199" t="str">
            <v>קושר - טרם נבדק</v>
          </cell>
          <cell r="P199" t="str">
            <v>מבוסס על נתוני הטופס</v>
          </cell>
          <cell r="Q199" t="str">
            <v>נבדק ואושר</v>
          </cell>
          <cell r="R199" t="str">
            <v>נבדק ואושר</v>
          </cell>
          <cell r="S199" t="str">
            <v>נבדק ואושר</v>
          </cell>
          <cell r="T199" t="str">
            <v>נבדק ואושר</v>
          </cell>
          <cell r="U199" t="str">
            <v>נבדק ואושר</v>
          </cell>
          <cell r="V199" t="str">
            <v>נבדק ואושר</v>
          </cell>
          <cell r="W199" t="str">
            <v>קושר - טרם נבדק</v>
          </cell>
          <cell r="X199" t="str">
            <v>אושר ללא מסמך</v>
          </cell>
          <cell r="Y199" t="str">
            <v>מבוסס על נתוני הטופס</v>
          </cell>
          <cell r="Z199" t="str">
            <v>נבדק ואושר</v>
          </cell>
          <cell r="AA199" t="str">
            <v>נבדק ואושר</v>
          </cell>
          <cell r="AB199" t="str">
            <v>נבדק ואושר</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t="str">
            <v>כן</v>
          </cell>
          <cell r="AY199" t="str">
            <v>תקין מנהלית</v>
          </cell>
          <cell r="BD199" t="e">
            <v>#REF!</v>
          </cell>
          <cell r="BG199" t="str">
            <v>תקין</v>
          </cell>
          <cell r="BH199" t="str">
            <v>תקין</v>
          </cell>
          <cell r="BI199" t="b">
            <v>1</v>
          </cell>
          <cell r="BJ199">
            <v>51763</v>
          </cell>
          <cell r="BK199" t="str">
            <v>ד'</v>
          </cell>
          <cell r="BL199">
            <v>1</v>
          </cell>
          <cell r="BM199">
            <v>1062776.5770938173</v>
          </cell>
          <cell r="BN199" t="str">
            <v>לא</v>
          </cell>
          <cell r="BO199">
            <v>45599</v>
          </cell>
          <cell r="BP199" t="str">
            <v>לא</v>
          </cell>
          <cell r="BQ199">
            <v>0</v>
          </cell>
        </row>
        <row r="200">
          <cell r="A200">
            <v>1001901201</v>
          </cell>
          <cell r="B200">
            <v>40221289</v>
          </cell>
          <cell r="C200">
            <v>580352540</v>
          </cell>
          <cell r="D200" t="str">
            <v>עמותת הפועל לקידום הספורט הייצוגי ב</v>
          </cell>
          <cell r="E200" t="str">
            <v>SR</v>
          </cell>
          <cell r="F200" t="str">
            <v>עמותה רשומה</v>
          </cell>
          <cell r="G200">
            <v>1</v>
          </cell>
          <cell r="H200" t="str">
            <v>טיוט</v>
          </cell>
          <cell r="I200">
            <v>45721</v>
          </cell>
          <cell r="J200">
            <v>521023</v>
          </cell>
          <cell r="K200" t="str">
            <v>שוטף</v>
          </cell>
          <cell r="L200">
            <v>0</v>
          </cell>
          <cell r="M200">
            <v>0</v>
          </cell>
          <cell r="N200">
            <v>0</v>
          </cell>
          <cell r="O200" t="str">
            <v>נבדק ואושר</v>
          </cell>
          <cell r="P200" t="str">
            <v>מבוסס על נתוני הטופס</v>
          </cell>
          <cell r="Q200" t="str">
            <v>נבדק ואושר</v>
          </cell>
          <cell r="R200" t="str">
            <v>נבדק ואושר</v>
          </cell>
          <cell r="S200" t="str">
            <v>נבדק ואושר</v>
          </cell>
          <cell r="T200" t="str">
            <v>נבדק ואושר</v>
          </cell>
          <cell r="U200" t="str">
            <v>נבדק ואושר</v>
          </cell>
          <cell r="V200" t="str">
            <v>נבדק ואושר</v>
          </cell>
          <cell r="W200" t="str">
            <v>נבדק ואושר</v>
          </cell>
          <cell r="X200" t="str">
            <v>אושר ללא מסמך</v>
          </cell>
          <cell r="Y200" t="str">
            <v>מבוסס על נתוני הטופס</v>
          </cell>
          <cell r="Z200" t="str">
            <v>נבדק ואושר</v>
          </cell>
          <cell r="AA200" t="str">
            <v>נבדק ואושר</v>
          </cell>
          <cell r="AB200" t="str">
            <v>נבדק ואושר</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t="str">
            <v>כן</v>
          </cell>
          <cell r="AY200" t="str">
            <v>תקין מנהלית</v>
          </cell>
          <cell r="BD200" t="e">
            <v>#REF!</v>
          </cell>
          <cell r="BG200" t="str">
            <v>תקין</v>
          </cell>
          <cell r="BH200" t="str">
            <v>תקין</v>
          </cell>
          <cell r="BI200" t="b">
            <v>1</v>
          </cell>
          <cell r="BJ200">
            <v>416022</v>
          </cell>
          <cell r="BK200" t="str">
            <v>ד'</v>
          </cell>
          <cell r="BL200">
            <v>19</v>
          </cell>
          <cell r="BM200">
            <v>14816263.781708762</v>
          </cell>
          <cell r="BN200" t="str">
            <v>לא</v>
          </cell>
          <cell r="BO200">
            <v>45560</v>
          </cell>
          <cell r="BP200" t="str">
            <v>לא</v>
          </cell>
          <cell r="BQ200">
            <v>0</v>
          </cell>
        </row>
        <row r="201">
          <cell r="A201">
            <v>1001901202</v>
          </cell>
          <cell r="B201">
            <v>42771038</v>
          </cell>
          <cell r="C201">
            <v>580567055</v>
          </cell>
          <cell r="D201" t="str">
            <v>גולדן רקט (ע"ר)</v>
          </cell>
          <cell r="E201" t="str">
            <v>SR</v>
          </cell>
          <cell r="F201" t="str">
            <v>עמותה רשומה</v>
          </cell>
          <cell r="G201">
            <v>1</v>
          </cell>
          <cell r="H201" t="str">
            <v>טיוט</v>
          </cell>
          <cell r="I201">
            <v>45721</v>
          </cell>
          <cell r="J201">
            <v>521023</v>
          </cell>
          <cell r="K201" t="str">
            <v>שוטף</v>
          </cell>
          <cell r="L201">
            <v>0</v>
          </cell>
          <cell r="M201">
            <v>0</v>
          </cell>
          <cell r="N201">
            <v>0</v>
          </cell>
          <cell r="O201" t="str">
            <v>נבדק ואושר</v>
          </cell>
          <cell r="P201" t="str">
            <v>מבוסס על נתוני הטופס</v>
          </cell>
          <cell r="Q201" t="str">
            <v>נבדק ואושר</v>
          </cell>
          <cell r="R201" t="str">
            <v>נבדק ואושר</v>
          </cell>
          <cell r="S201" t="str">
            <v>נבדק ואושר</v>
          </cell>
          <cell r="T201" t="str">
            <v>נבדק ואושר</v>
          </cell>
          <cell r="U201" t="str">
            <v>נבדק ואושר</v>
          </cell>
          <cell r="V201" t="str">
            <v>נבדק ואושר</v>
          </cell>
          <cell r="W201" t="str">
            <v>נבדק ואושר</v>
          </cell>
          <cell r="X201" t="str">
            <v>אושר ללא מסמך</v>
          </cell>
          <cell r="Y201" t="str">
            <v>מבוסס על נתוני הטופס</v>
          </cell>
          <cell r="Z201" t="str">
            <v>נבדק ואושר</v>
          </cell>
          <cell r="AA201" t="str">
            <v>נבדק ואושר</v>
          </cell>
          <cell r="AB201" t="str">
            <v>נבדק ואושר</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t="str">
            <v>כן</v>
          </cell>
          <cell r="AY201" t="str">
            <v>תקין מנהלית</v>
          </cell>
          <cell r="BD201" t="e">
            <v>#REF!</v>
          </cell>
          <cell r="BG201" t="str">
            <v>תקין</v>
          </cell>
          <cell r="BH201" t="str">
            <v>תקין</v>
          </cell>
          <cell r="BI201" t="b">
            <v>1</v>
          </cell>
          <cell r="BJ201">
            <v>48762</v>
          </cell>
          <cell r="BK201" t="str">
            <v>ד'</v>
          </cell>
          <cell r="BL201">
            <v>1</v>
          </cell>
          <cell r="BM201">
            <v>69660.666538563193</v>
          </cell>
          <cell r="BN201" t="str">
            <v>לא</v>
          </cell>
          <cell r="BO201">
            <v>45721</v>
          </cell>
          <cell r="BP201" t="str">
            <v>לא</v>
          </cell>
          <cell r="BQ201">
            <v>0</v>
          </cell>
        </row>
        <row r="202">
          <cell r="A202">
            <v>1001901203</v>
          </cell>
          <cell r="B202">
            <v>42771038</v>
          </cell>
          <cell r="C202">
            <v>580567055</v>
          </cell>
          <cell r="D202" t="str">
            <v>גולדן רקט (ע"ר)</v>
          </cell>
          <cell r="E202" t="str">
            <v>SR</v>
          </cell>
          <cell r="F202" t="str">
            <v>עמותה רשומה</v>
          </cell>
          <cell r="G202">
            <v>1</v>
          </cell>
          <cell r="H202" t="str">
            <v>טיוט</v>
          </cell>
          <cell r="I202">
            <v>45721</v>
          </cell>
          <cell r="J202">
            <v>521024</v>
          </cell>
          <cell r="K202" t="str">
            <v>מאמנים</v>
          </cell>
          <cell r="L202" t="str">
            <v>חדש - טרם קושר</v>
          </cell>
          <cell r="M202" t="str">
            <v>חדש - טרם קושר</v>
          </cell>
          <cell r="N202" t="str">
            <v>קושר - טרם נבדק</v>
          </cell>
          <cell r="O202" t="str">
            <v>נבדק ואושר</v>
          </cell>
          <cell r="P202" t="str">
            <v>מבוסס על נתוני הטופס</v>
          </cell>
          <cell r="Q202" t="str">
            <v>נבדק ואושר</v>
          </cell>
          <cell r="R202" t="str">
            <v>נבדק ואושר</v>
          </cell>
          <cell r="S202" t="str">
            <v>נבדק ואושר</v>
          </cell>
          <cell r="T202" t="str">
            <v>נבדק ואושר</v>
          </cell>
          <cell r="U202" t="str">
            <v>נבדק ואושר</v>
          </cell>
          <cell r="V202" t="str">
            <v>נבדק ואושר</v>
          </cell>
          <cell r="W202" t="str">
            <v>נבדק ואושר</v>
          </cell>
          <cell r="X202" t="str">
            <v>אושר ללא מסמך</v>
          </cell>
          <cell r="Y202" t="str">
            <v>מבוסס על נתוני הטופס</v>
          </cell>
          <cell r="Z202" t="str">
            <v>נבדק ואושר</v>
          </cell>
          <cell r="AA202" t="str">
            <v>נבדק ואושר</v>
          </cell>
          <cell r="AB202" t="str">
            <v>נבדק ואושר</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t="str">
            <v>כן</v>
          </cell>
          <cell r="AY202" t="str">
            <v>תקין מנהלית</v>
          </cell>
          <cell r="BD202" t="e">
            <v>#REF!</v>
          </cell>
          <cell r="BH202" t="str">
            <v>תקין</v>
          </cell>
          <cell r="BI202" t="b">
            <v>0</v>
          </cell>
        </row>
        <row r="203">
          <cell r="A203">
            <v>1001901204</v>
          </cell>
          <cell r="B203">
            <v>42258294</v>
          </cell>
          <cell r="C203">
            <v>580546133</v>
          </cell>
          <cell r="D203" t="str">
            <v>עמותת ותיקי כנא לספורט ותרבות (ע"ר)</v>
          </cell>
          <cell r="E203" t="str">
            <v>SR</v>
          </cell>
          <cell r="F203" t="str">
            <v>עמותה רשומה</v>
          </cell>
          <cell r="G203">
            <v>1</v>
          </cell>
          <cell r="H203" t="str">
            <v>טיוט</v>
          </cell>
          <cell r="I203">
            <v>45721</v>
          </cell>
          <cell r="J203">
            <v>521023</v>
          </cell>
          <cell r="K203" t="str">
            <v>שוטף</v>
          </cell>
          <cell r="L203">
            <v>0</v>
          </cell>
          <cell r="M203">
            <v>0</v>
          </cell>
          <cell r="N203">
            <v>0</v>
          </cell>
          <cell r="O203" t="str">
            <v>נבדק ואושר</v>
          </cell>
          <cell r="P203" t="str">
            <v>מבוסס על נתוני הטופס</v>
          </cell>
          <cell r="Q203" t="str">
            <v>נבדק ואושר</v>
          </cell>
          <cell r="R203" t="str">
            <v>נבדק ואושר</v>
          </cell>
          <cell r="S203" t="str">
            <v>נבדק ואושר</v>
          </cell>
          <cell r="T203" t="str">
            <v>נבדק ואושר</v>
          </cell>
          <cell r="U203" t="str">
            <v>נבדק ואושר</v>
          </cell>
          <cell r="V203" t="str">
            <v>נבדק ואושר</v>
          </cell>
          <cell r="W203" t="str">
            <v>נבדק ואושר</v>
          </cell>
          <cell r="X203" t="str">
            <v>אושר ללא מסמך</v>
          </cell>
          <cell r="Y203" t="str">
            <v>מבוסס על נתוני הטופס</v>
          </cell>
          <cell r="Z203" t="str">
            <v>נבדק ואושר</v>
          </cell>
          <cell r="AA203" t="str">
            <v>נבדק ואושר</v>
          </cell>
          <cell r="AB203" t="str">
            <v>נבדק ואושר</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t="str">
            <v>כן</v>
          </cell>
          <cell r="AY203" t="str">
            <v>תקין מנהלית</v>
          </cell>
          <cell r="BD203" t="e">
            <v>#REF!</v>
          </cell>
          <cell r="BG203" t="str">
            <v>תקין</v>
          </cell>
          <cell r="BH203" t="str">
            <v>תקין</v>
          </cell>
          <cell r="BI203" t="b">
            <v>1</v>
          </cell>
          <cell r="BJ203">
            <v>53743</v>
          </cell>
          <cell r="BK203" t="str">
            <v>ד'</v>
          </cell>
          <cell r="BL203">
            <v>6</v>
          </cell>
          <cell r="BM203">
            <v>1018475.3547788586</v>
          </cell>
          <cell r="BN203" t="str">
            <v>לא</v>
          </cell>
          <cell r="BO203">
            <v>45280</v>
          </cell>
          <cell r="BP203" t="str">
            <v>לא</v>
          </cell>
          <cell r="BQ203">
            <v>0</v>
          </cell>
        </row>
        <row r="204">
          <cell r="A204">
            <v>1001901206</v>
          </cell>
          <cell r="B204">
            <v>42402047</v>
          </cell>
          <cell r="C204">
            <v>580401206</v>
          </cell>
          <cell r="D204" t="str">
            <v>קודוקאן - ישראל - מרכז לקידום תרבות</v>
          </cell>
          <cell r="E204" t="str">
            <v>SR</v>
          </cell>
          <cell r="F204" t="str">
            <v>עמותה רשומה</v>
          </cell>
          <cell r="G204">
            <v>1</v>
          </cell>
          <cell r="H204" t="str">
            <v>טיוט</v>
          </cell>
          <cell r="I204">
            <v>45721</v>
          </cell>
          <cell r="J204">
            <v>521023</v>
          </cell>
          <cell r="K204" t="str">
            <v>שוטף</v>
          </cell>
          <cell r="L204">
            <v>0</v>
          </cell>
          <cell r="M204">
            <v>0</v>
          </cell>
          <cell r="N204">
            <v>0</v>
          </cell>
          <cell r="O204" t="str">
            <v>נבדק ואושר</v>
          </cell>
          <cell r="P204" t="str">
            <v>מבוסס על נתוני הטופס</v>
          </cell>
          <cell r="Q204" t="str">
            <v>נבדק ואושר</v>
          </cell>
          <cell r="R204" t="str">
            <v>נבדק ואושר</v>
          </cell>
          <cell r="S204" t="str">
            <v>נבדק ואושר</v>
          </cell>
          <cell r="T204" t="str">
            <v>נבדק ואושר</v>
          </cell>
          <cell r="U204" t="str">
            <v>נבדק ואושר</v>
          </cell>
          <cell r="V204" t="str">
            <v>נבדק ואושר</v>
          </cell>
          <cell r="W204" t="str">
            <v>נבדק ואושר</v>
          </cell>
          <cell r="X204" t="str">
            <v>אושר ללא מסמך</v>
          </cell>
          <cell r="Y204" t="str">
            <v>מבוסס על נתוני הטופס</v>
          </cell>
          <cell r="Z204" t="str">
            <v>נבדק ואושר</v>
          </cell>
          <cell r="AA204" t="str">
            <v>נבדק ואושר</v>
          </cell>
          <cell r="AB204" t="str">
            <v>נבדק ואושר</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t="str">
            <v>כן</v>
          </cell>
          <cell r="AY204" t="str">
            <v>תקין מנהלית</v>
          </cell>
          <cell r="BD204" t="e">
            <v>#REF!</v>
          </cell>
          <cell r="BG204" t="str">
            <v>תקין</v>
          </cell>
          <cell r="BH204" t="str">
            <v>תקין</v>
          </cell>
          <cell r="BI204" t="b">
            <v>1</v>
          </cell>
          <cell r="BJ204">
            <v>43763</v>
          </cell>
          <cell r="BK204" t="str">
            <v>ד'</v>
          </cell>
          <cell r="BL204">
            <v>1</v>
          </cell>
          <cell r="BM204">
            <v>462217.83281667769</v>
          </cell>
          <cell r="BN204" t="str">
            <v>לא</v>
          </cell>
          <cell r="BO204">
            <v>45624</v>
          </cell>
          <cell r="BP204" t="str">
            <v>לא</v>
          </cell>
          <cell r="BQ204">
            <v>0</v>
          </cell>
        </row>
        <row r="205">
          <cell r="A205">
            <v>1001901207</v>
          </cell>
          <cell r="B205">
            <v>42402048</v>
          </cell>
          <cell r="C205">
            <v>580215150</v>
          </cell>
          <cell r="D205" t="str">
            <v>מועדון קלעי חיפה (ע"ר)</v>
          </cell>
          <cell r="E205" t="str">
            <v>SR</v>
          </cell>
          <cell r="F205" t="str">
            <v>עמותה רשומה</v>
          </cell>
          <cell r="G205">
            <v>1</v>
          </cell>
          <cell r="H205" t="str">
            <v>טיוט</v>
          </cell>
          <cell r="I205">
            <v>45736</v>
          </cell>
          <cell r="J205">
            <v>521023</v>
          </cell>
          <cell r="K205" t="str">
            <v>שוטף</v>
          </cell>
          <cell r="L205">
            <v>0</v>
          </cell>
          <cell r="M205">
            <v>0</v>
          </cell>
          <cell r="N205">
            <v>0</v>
          </cell>
          <cell r="O205" t="str">
            <v>נבדק ואושר</v>
          </cell>
          <cell r="P205" t="str">
            <v>מבוסס על נתוני הטופס</v>
          </cell>
          <cell r="Q205" t="str">
            <v>נבדק ואושר</v>
          </cell>
          <cell r="R205" t="str">
            <v>נבדק ואושר</v>
          </cell>
          <cell r="S205" t="str">
            <v>נבדק ואושר</v>
          </cell>
          <cell r="T205" t="str">
            <v>נבדק ואושר</v>
          </cell>
          <cell r="U205" t="str">
            <v>נבדק ואושר</v>
          </cell>
          <cell r="V205" t="str">
            <v>נבדק ואושר</v>
          </cell>
          <cell r="W205" t="str">
            <v>נבדק ואושר</v>
          </cell>
          <cell r="X205" t="str">
            <v>אושר ללא מסמך</v>
          </cell>
          <cell r="Y205" t="str">
            <v>מבוסס על נתוני הטופס</v>
          </cell>
          <cell r="Z205" t="str">
            <v>נבדק ואושר</v>
          </cell>
          <cell r="AA205" t="str">
            <v>נבדק ואושר</v>
          </cell>
          <cell r="AB205" t="str">
            <v>נבדק ואושר</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t="str">
            <v>כן</v>
          </cell>
          <cell r="AY205" t="str">
            <v>תקין מנהלית</v>
          </cell>
          <cell r="BD205" t="e">
            <v>#REF!</v>
          </cell>
          <cell r="BG205" t="str">
            <v>תקין</v>
          </cell>
          <cell r="BH205" t="str">
            <v>תקין</v>
          </cell>
          <cell r="BI205" t="b">
            <v>1</v>
          </cell>
          <cell r="BJ205">
            <v>41817</v>
          </cell>
          <cell r="BK205" t="str">
            <v>ד'</v>
          </cell>
          <cell r="BL205">
            <v>1</v>
          </cell>
          <cell r="BM205">
            <v>1265987.7119799056</v>
          </cell>
          <cell r="BN205" t="str">
            <v>לא</v>
          </cell>
          <cell r="BO205">
            <v>45643</v>
          </cell>
          <cell r="BP205" t="str">
            <v>לא</v>
          </cell>
          <cell r="BQ205">
            <v>0</v>
          </cell>
        </row>
        <row r="206">
          <cell r="A206">
            <v>1001901208</v>
          </cell>
          <cell r="B206">
            <v>42357626</v>
          </cell>
          <cell r="C206">
            <v>580498038</v>
          </cell>
          <cell r="D206" t="str">
            <v>קרית-ים נטו לקידום כדורגל, חינוך ור</v>
          </cell>
          <cell r="E206" t="str">
            <v>SR</v>
          </cell>
          <cell r="F206" t="str">
            <v>עמותה רשומה</v>
          </cell>
          <cell r="G206">
            <v>1</v>
          </cell>
          <cell r="H206" t="str">
            <v>טיוט</v>
          </cell>
          <cell r="I206">
            <v>45726</v>
          </cell>
          <cell r="J206">
            <v>521024</v>
          </cell>
          <cell r="K206" t="str">
            <v>מאמנים</v>
          </cell>
          <cell r="L206" t="str">
            <v>נבדק ואושר</v>
          </cell>
          <cell r="M206" t="str">
            <v>חדש - טרם קושר</v>
          </cell>
          <cell r="N206" t="str">
            <v>חדש - טרם קושר</v>
          </cell>
          <cell r="O206" t="str">
            <v>נבדק ואושר</v>
          </cell>
          <cell r="P206" t="str">
            <v>מבוסס על נתוני הטופס</v>
          </cell>
          <cell r="Q206" t="str">
            <v>נבדק ואושר</v>
          </cell>
          <cell r="R206" t="str">
            <v>נבדק ואושר</v>
          </cell>
          <cell r="S206" t="str">
            <v>נבדק ואושר</v>
          </cell>
          <cell r="T206" t="str">
            <v>נבדק ואושר</v>
          </cell>
          <cell r="U206" t="str">
            <v>נבדק ואושר</v>
          </cell>
          <cell r="V206" t="str">
            <v>נבדק ואושר</v>
          </cell>
          <cell r="W206" t="str">
            <v>נבדק ואושר</v>
          </cell>
          <cell r="X206" t="str">
            <v>אושר ללא מסמך</v>
          </cell>
          <cell r="Y206" t="str">
            <v>מבוסס על נתוני הטופס</v>
          </cell>
          <cell r="Z206" t="str">
            <v>נבדק ואושר</v>
          </cell>
          <cell r="AA206" t="str">
            <v>נבדק ואושר</v>
          </cell>
          <cell r="AB206" t="str">
            <v>נבדק ואושר</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t="str">
            <v>כן</v>
          </cell>
          <cell r="AY206" t="str">
            <v>תקין מנהלית</v>
          </cell>
          <cell r="BD206" t="e">
            <v>#REF!</v>
          </cell>
          <cell r="BH206" t="str">
            <v>תקין</v>
          </cell>
          <cell r="BI206" t="b">
            <v>0</v>
          </cell>
        </row>
        <row r="207">
          <cell r="A207">
            <v>1001901209</v>
          </cell>
          <cell r="B207">
            <v>42402581</v>
          </cell>
          <cell r="C207">
            <v>580346716</v>
          </cell>
          <cell r="D207" t="str">
            <v>עמותת מועדון ניווט עמק יזרעאל (ע"ר)</v>
          </cell>
          <cell r="E207" t="str">
            <v>SR</v>
          </cell>
          <cell r="F207" t="str">
            <v>עמותה רשומה</v>
          </cell>
          <cell r="G207">
            <v>1</v>
          </cell>
          <cell r="H207" t="str">
            <v>טיוט</v>
          </cell>
          <cell r="I207">
            <v>45721</v>
          </cell>
          <cell r="J207">
            <v>521023</v>
          </cell>
          <cell r="K207" t="str">
            <v>שוטף</v>
          </cell>
          <cell r="L207">
            <v>0</v>
          </cell>
          <cell r="M207">
            <v>0</v>
          </cell>
          <cell r="N207">
            <v>0</v>
          </cell>
          <cell r="O207" t="str">
            <v>נבדק ואושר</v>
          </cell>
          <cell r="P207" t="str">
            <v>מבוסס על נתוני הטופס</v>
          </cell>
          <cell r="Q207" t="str">
            <v>נבדק ואושר</v>
          </cell>
          <cell r="R207" t="str">
            <v>נבדק ואושר</v>
          </cell>
          <cell r="S207" t="str">
            <v>נבדק ואושר</v>
          </cell>
          <cell r="T207" t="str">
            <v>נבדק ואושר</v>
          </cell>
          <cell r="U207" t="str">
            <v>נבדק ואושר</v>
          </cell>
          <cell r="V207" t="str">
            <v>נבדק ואושר</v>
          </cell>
          <cell r="W207" t="str">
            <v>נבדק ואושר</v>
          </cell>
          <cell r="X207" t="str">
            <v>אושר ללא מסמך</v>
          </cell>
          <cell r="Y207" t="str">
            <v>מבוסס על נתוני הטופס</v>
          </cell>
          <cell r="Z207" t="str">
            <v>נבדק ואושר</v>
          </cell>
          <cell r="AA207" t="str">
            <v>נבדק ואושר</v>
          </cell>
          <cell r="AB207" t="str">
            <v>נבדק ואושר</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t="str">
            <v>כן</v>
          </cell>
          <cell r="AY207" t="str">
            <v>תקין מנהלית</v>
          </cell>
          <cell r="BD207" t="e">
            <v>#REF!</v>
          </cell>
          <cell r="BG207" t="str">
            <v>תקין</v>
          </cell>
          <cell r="BH207" t="str">
            <v>תקין</v>
          </cell>
          <cell r="BI207" t="b">
            <v>1</v>
          </cell>
          <cell r="BJ207">
            <v>12689</v>
          </cell>
          <cell r="BK207" t="str">
            <v>ד'</v>
          </cell>
          <cell r="BL207">
            <v>1</v>
          </cell>
          <cell r="BM207">
            <v>247769.11330495373</v>
          </cell>
          <cell r="BN207" t="str">
            <v>לא</v>
          </cell>
          <cell r="BO207">
            <v>45661</v>
          </cell>
          <cell r="BP207" t="str">
            <v>לא</v>
          </cell>
          <cell r="BQ207">
            <v>0</v>
          </cell>
        </row>
        <row r="208">
          <cell r="A208">
            <v>1001901220</v>
          </cell>
          <cell r="B208">
            <v>42357626</v>
          </cell>
          <cell r="C208">
            <v>580498038</v>
          </cell>
          <cell r="D208" t="str">
            <v>קרית-ים נטו לקידום כדורגל, חינוך ור</v>
          </cell>
          <cell r="E208" t="str">
            <v>SR</v>
          </cell>
          <cell r="F208" t="str">
            <v>עמותה רשומה</v>
          </cell>
          <cell r="G208">
            <v>1</v>
          </cell>
          <cell r="H208" t="str">
            <v>טיוט</v>
          </cell>
          <cell r="I208">
            <v>45726</v>
          </cell>
          <cell r="J208">
            <v>521023</v>
          </cell>
          <cell r="K208" t="str">
            <v>שוטף</v>
          </cell>
          <cell r="L208">
            <v>0</v>
          </cell>
          <cell r="M208">
            <v>0</v>
          </cell>
          <cell r="N208">
            <v>0</v>
          </cell>
          <cell r="O208" t="str">
            <v>נבדק ואושר</v>
          </cell>
          <cell r="P208" t="str">
            <v>מבוסס על נתוני הטופס</v>
          </cell>
          <cell r="Q208" t="str">
            <v>נבדק ואושר</v>
          </cell>
          <cell r="R208" t="str">
            <v>נבדק ואושר</v>
          </cell>
          <cell r="S208" t="str">
            <v>נבדק ואושר</v>
          </cell>
          <cell r="T208" t="str">
            <v>נבדק ואושר</v>
          </cell>
          <cell r="U208" t="str">
            <v>נבדק ואושר</v>
          </cell>
          <cell r="V208" t="str">
            <v>נבדק ואושר</v>
          </cell>
          <cell r="W208" t="str">
            <v>נבדק ואושר</v>
          </cell>
          <cell r="X208" t="str">
            <v>אושר ללא מסמך</v>
          </cell>
          <cell r="Y208" t="str">
            <v>מבוסס על נתוני הטופס</v>
          </cell>
          <cell r="Z208" t="str">
            <v>נבדק ואושר</v>
          </cell>
          <cell r="AA208" t="str">
            <v>נבדק ואושר</v>
          </cell>
          <cell r="AB208" t="str">
            <v>נבדק ואושר</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t="str">
            <v>כן</v>
          </cell>
          <cell r="AY208" t="str">
            <v>תקין מנהלית</v>
          </cell>
          <cell r="BD208" t="e">
            <v>#REF!</v>
          </cell>
          <cell r="BG208" t="str">
            <v>תקין</v>
          </cell>
          <cell r="BH208" t="str">
            <v>תקין</v>
          </cell>
          <cell r="BI208" t="b">
            <v>1</v>
          </cell>
          <cell r="BJ208">
            <v>105299</v>
          </cell>
          <cell r="BK208" t="str">
            <v>ד'</v>
          </cell>
          <cell r="BL208">
            <v>15</v>
          </cell>
          <cell r="BM208">
            <v>1825277.129615003</v>
          </cell>
          <cell r="BN208" t="str">
            <v>לא</v>
          </cell>
          <cell r="BO208">
            <v>45643</v>
          </cell>
          <cell r="BP208" t="str">
            <v>לא</v>
          </cell>
          <cell r="BQ208">
            <v>0</v>
          </cell>
        </row>
        <row r="209">
          <cell r="A209">
            <v>1001901221</v>
          </cell>
          <cell r="B209">
            <v>40216009</v>
          </cell>
          <cell r="C209">
            <v>580349355</v>
          </cell>
          <cell r="D209" t="str">
            <v>מועדון הכדוריד - מכבי ראשון לציון (</v>
          </cell>
          <cell r="E209" t="str">
            <v>SR</v>
          </cell>
          <cell r="F209" t="str">
            <v>עמותה רשומה</v>
          </cell>
          <cell r="G209">
            <v>1</v>
          </cell>
          <cell r="H209" t="str">
            <v>טיוט</v>
          </cell>
          <cell r="I209">
            <v>45721</v>
          </cell>
          <cell r="J209">
            <v>521023</v>
          </cell>
          <cell r="K209" t="str">
            <v>שוטף</v>
          </cell>
          <cell r="L209">
            <v>0</v>
          </cell>
          <cell r="M209">
            <v>0</v>
          </cell>
          <cell r="N209">
            <v>0</v>
          </cell>
          <cell r="O209" t="str">
            <v>נבדק ואושר</v>
          </cell>
          <cell r="P209" t="str">
            <v>מבוסס על נתוני הטופס</v>
          </cell>
          <cell r="Q209" t="str">
            <v>נבדק ואושר</v>
          </cell>
          <cell r="R209" t="str">
            <v>נבדק ואושר</v>
          </cell>
          <cell r="S209" t="str">
            <v>נבדק ואושר</v>
          </cell>
          <cell r="T209" t="str">
            <v>נבדק ואושר</v>
          </cell>
          <cell r="U209" t="str">
            <v>נבדק ואושר</v>
          </cell>
          <cell r="V209" t="str">
            <v>נבדק ואושר</v>
          </cell>
          <cell r="W209" t="str">
            <v>נבדק ואושר</v>
          </cell>
          <cell r="X209" t="str">
            <v>אושר ללא מסמך</v>
          </cell>
          <cell r="Y209" t="str">
            <v>מבוסס על נתוני הטופס</v>
          </cell>
          <cell r="Z209" t="str">
            <v>נבדק ואושר</v>
          </cell>
          <cell r="AA209" t="str">
            <v>נבדק ואושר</v>
          </cell>
          <cell r="AB209" t="str">
            <v>נבדק ואושר</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t="str">
            <v>כן</v>
          </cell>
          <cell r="AY209" t="str">
            <v>תקין מנהלית</v>
          </cell>
          <cell r="BD209" t="e">
            <v>#REF!</v>
          </cell>
          <cell r="BG209" t="str">
            <v>תקין</v>
          </cell>
          <cell r="BH209" t="str">
            <v>תקין</v>
          </cell>
          <cell r="BI209" t="b">
            <v>1</v>
          </cell>
          <cell r="BJ209">
            <v>204507</v>
          </cell>
          <cell r="BK209" t="str">
            <v>ד'</v>
          </cell>
          <cell r="BL209">
            <v>11</v>
          </cell>
          <cell r="BM209">
            <v>6557862.6639537308</v>
          </cell>
          <cell r="BN209" t="str">
            <v>לא</v>
          </cell>
          <cell r="BO209">
            <v>45636</v>
          </cell>
          <cell r="BP209" t="str">
            <v>לא</v>
          </cell>
          <cell r="BQ209">
            <v>0</v>
          </cell>
        </row>
        <row r="210">
          <cell r="A210">
            <v>1001901224</v>
          </cell>
          <cell r="B210">
            <v>42402212</v>
          </cell>
          <cell r="C210">
            <v>580561918</v>
          </cell>
          <cell r="D210" t="str">
            <v>נ.ש.ג.ע. (נשים גליל עליון ) (ע"ר)</v>
          </cell>
          <cell r="E210" t="str">
            <v>SR</v>
          </cell>
          <cell r="F210" t="str">
            <v>עמותה רשומה</v>
          </cell>
          <cell r="G210">
            <v>1</v>
          </cell>
          <cell r="H210" t="str">
            <v>טיוט</v>
          </cell>
          <cell r="I210">
            <v>45722</v>
          </cell>
          <cell r="J210">
            <v>521023</v>
          </cell>
          <cell r="K210" t="str">
            <v>שוטף</v>
          </cell>
          <cell r="L210">
            <v>0</v>
          </cell>
          <cell r="M210">
            <v>0</v>
          </cell>
          <cell r="N210">
            <v>0</v>
          </cell>
          <cell r="O210" t="str">
            <v>נבדק ואושר</v>
          </cell>
          <cell r="P210" t="str">
            <v>מבוסס על נתוני הטופס</v>
          </cell>
          <cell r="Q210" t="str">
            <v>נבדק ואושר</v>
          </cell>
          <cell r="R210" t="str">
            <v>נבדק ואושר</v>
          </cell>
          <cell r="S210" t="str">
            <v>נבדק ואושר</v>
          </cell>
          <cell r="T210" t="str">
            <v>נבדק ואושר</v>
          </cell>
          <cell r="U210" t="str">
            <v>נבדק ואושר</v>
          </cell>
          <cell r="V210" t="str">
            <v>נבדק ואושר</v>
          </cell>
          <cell r="W210" t="str">
            <v>נבדק ואושר</v>
          </cell>
          <cell r="X210" t="str">
            <v>אושר ללא מסמך</v>
          </cell>
          <cell r="Y210" t="str">
            <v>מבוסס על נתוני הטופס</v>
          </cell>
          <cell r="Z210" t="str">
            <v>נבדק ואושר</v>
          </cell>
          <cell r="AA210" t="str">
            <v>נבדק ואושר</v>
          </cell>
          <cell r="AB210" t="str">
            <v>נבדק ואושר</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t="str">
            <v>כן</v>
          </cell>
          <cell r="AY210" t="str">
            <v>תקין מנהלית</v>
          </cell>
          <cell r="BD210" t="e">
            <v>#REF!</v>
          </cell>
          <cell r="BG210" t="str">
            <v>תקין</v>
          </cell>
          <cell r="BH210" t="str">
            <v>תקין</v>
          </cell>
          <cell r="BI210" t="b">
            <v>1</v>
          </cell>
          <cell r="BJ210">
            <v>45254</v>
          </cell>
          <cell r="BK210" t="str">
            <v>ד'</v>
          </cell>
          <cell r="BL210">
            <v>1</v>
          </cell>
          <cell r="BM210">
            <v>1429016.0253042972</v>
          </cell>
          <cell r="BN210" t="str">
            <v>לא</v>
          </cell>
          <cell r="BO210">
            <v>45158</v>
          </cell>
          <cell r="BP210" t="str">
            <v>לא</v>
          </cell>
          <cell r="BQ210">
            <v>0</v>
          </cell>
        </row>
        <row r="211">
          <cell r="A211">
            <v>1001901226</v>
          </cell>
          <cell r="B211">
            <v>42402472</v>
          </cell>
          <cell r="C211">
            <v>580546091</v>
          </cell>
          <cell r="D211" t="str">
            <v>מועדון כדורגל מכבי נהריה 2011 (ע"ר)</v>
          </cell>
          <cell r="E211" t="str">
            <v>SR</v>
          </cell>
          <cell r="F211" t="str">
            <v>עמותה רשומה</v>
          </cell>
          <cell r="G211">
            <v>1</v>
          </cell>
          <cell r="H211" t="str">
            <v>טיוט</v>
          </cell>
          <cell r="I211">
            <v>45726</v>
          </cell>
          <cell r="J211">
            <v>521023</v>
          </cell>
          <cell r="K211" t="str">
            <v>שוטף</v>
          </cell>
          <cell r="L211">
            <v>0</v>
          </cell>
          <cell r="M211">
            <v>0</v>
          </cell>
          <cell r="N211">
            <v>0</v>
          </cell>
          <cell r="O211" t="str">
            <v>נבדק ואושר</v>
          </cell>
          <cell r="P211" t="str">
            <v>מבוסס על נתוני הטופס</v>
          </cell>
          <cell r="Q211" t="str">
            <v>נבדק ואושר</v>
          </cell>
          <cell r="R211" t="str">
            <v>נבדק ואושר</v>
          </cell>
          <cell r="S211" t="str">
            <v>נבדק ואושר</v>
          </cell>
          <cell r="T211" t="str">
            <v>נבדק ואושר</v>
          </cell>
          <cell r="U211" t="str">
            <v>נבדק ואושר</v>
          </cell>
          <cell r="V211" t="str">
            <v>נבדק ואושר</v>
          </cell>
          <cell r="W211" t="str">
            <v>נבדק ואושר</v>
          </cell>
          <cell r="X211" t="str">
            <v>אושר ללא מסמך</v>
          </cell>
          <cell r="Y211" t="str">
            <v>מבוסס על נתוני הטופס</v>
          </cell>
          <cell r="Z211" t="str">
            <v>נבדק ואושר</v>
          </cell>
          <cell r="AA211" t="str">
            <v>נבדק ואושר</v>
          </cell>
          <cell r="AB211" t="str">
            <v>נבדק ואושר</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t="str">
            <v>כן</v>
          </cell>
          <cell r="AY211" t="str">
            <v>תקין מנהלית</v>
          </cell>
          <cell r="BD211" t="e">
            <v>#REF!</v>
          </cell>
          <cell r="BG211" t="str">
            <v>תקין</v>
          </cell>
          <cell r="BH211" t="str">
            <v>תקין</v>
          </cell>
          <cell r="BI211" t="b">
            <v>1</v>
          </cell>
          <cell r="BJ211">
            <v>83173</v>
          </cell>
          <cell r="BK211" t="str">
            <v>ד'</v>
          </cell>
          <cell r="BL211">
            <v>8</v>
          </cell>
          <cell r="BM211">
            <v>1455290.0810954231</v>
          </cell>
          <cell r="BN211" t="str">
            <v>לא</v>
          </cell>
          <cell r="BO211">
            <v>45650</v>
          </cell>
          <cell r="BP211" t="str">
            <v>לא</v>
          </cell>
          <cell r="BQ211">
            <v>0</v>
          </cell>
        </row>
        <row r="212">
          <cell r="A212">
            <v>1001901227</v>
          </cell>
          <cell r="B212">
            <v>42141301</v>
          </cell>
          <cell r="C212">
            <v>580307411</v>
          </cell>
          <cell r="D212" t="str">
            <v>מועדון הכדורסל הוד השרון (ע"ר)</v>
          </cell>
          <cell r="E212" t="str">
            <v>SR</v>
          </cell>
          <cell r="F212" t="str">
            <v>עמותה רשומה</v>
          </cell>
          <cell r="G212">
            <v>1</v>
          </cell>
          <cell r="H212" t="str">
            <v>טיוט</v>
          </cell>
          <cell r="I212">
            <v>45722</v>
          </cell>
          <cell r="J212">
            <v>521023</v>
          </cell>
          <cell r="K212" t="str">
            <v>שוטף</v>
          </cell>
          <cell r="L212">
            <v>0</v>
          </cell>
          <cell r="M212">
            <v>0</v>
          </cell>
          <cell r="N212">
            <v>0</v>
          </cell>
          <cell r="O212" t="str">
            <v>נבדק ואושר</v>
          </cell>
          <cell r="P212" t="str">
            <v>מבוסס על נתוני הטופס</v>
          </cell>
          <cell r="Q212" t="str">
            <v>נבדק ואושר</v>
          </cell>
          <cell r="R212" t="str">
            <v>נבדק ואושר</v>
          </cell>
          <cell r="S212" t="str">
            <v>נבדק ואושר</v>
          </cell>
          <cell r="T212" t="str">
            <v>נבדק ואושר</v>
          </cell>
          <cell r="U212" t="str">
            <v>נבדק ואושר</v>
          </cell>
          <cell r="V212" t="str">
            <v>נבדק ואושר</v>
          </cell>
          <cell r="W212" t="str">
            <v>נבדק ואושר</v>
          </cell>
          <cell r="X212" t="str">
            <v>אושר ללא מסמך</v>
          </cell>
          <cell r="Y212" t="str">
            <v>מבוסס על נתוני הטופס</v>
          </cell>
          <cell r="Z212" t="str">
            <v>נבדק ואושר</v>
          </cell>
          <cell r="AA212" t="str">
            <v>נבדק ואושר</v>
          </cell>
          <cell r="AB212" t="str">
            <v>נבדק ואושר</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t="str">
            <v>כן</v>
          </cell>
          <cell r="AY212" t="str">
            <v>תקין מנהלית</v>
          </cell>
          <cell r="BD212" t="e">
            <v>#REF!</v>
          </cell>
          <cell r="BG212" t="str">
            <v>תקין</v>
          </cell>
          <cell r="BH212" t="str">
            <v>תקין</v>
          </cell>
          <cell r="BI212" t="b">
            <v>1</v>
          </cell>
          <cell r="BJ212">
            <v>231214</v>
          </cell>
          <cell r="BK212" t="str">
            <v>ד'</v>
          </cell>
          <cell r="BL212">
            <v>31</v>
          </cell>
          <cell r="BM212">
            <v>5999361.8028674219</v>
          </cell>
          <cell r="BN212" t="str">
            <v>לא</v>
          </cell>
          <cell r="BO212">
            <v>45553</v>
          </cell>
          <cell r="BP212" t="str">
            <v>לא</v>
          </cell>
          <cell r="BQ212">
            <v>0</v>
          </cell>
        </row>
        <row r="213">
          <cell r="A213">
            <v>1001901228</v>
          </cell>
          <cell r="B213">
            <v>42402472</v>
          </cell>
          <cell r="C213">
            <v>580546091</v>
          </cell>
          <cell r="D213" t="str">
            <v>מועדון כדורגל מכבי נהריה 2011 (ע"ר)</v>
          </cell>
          <cell r="E213" t="str">
            <v>SR</v>
          </cell>
          <cell r="F213" t="str">
            <v>עמותה רשומה</v>
          </cell>
          <cell r="G213">
            <v>1</v>
          </cell>
          <cell r="H213" t="str">
            <v>טיוט</v>
          </cell>
          <cell r="I213">
            <v>45726</v>
          </cell>
          <cell r="J213">
            <v>521024</v>
          </cell>
          <cell r="K213" t="str">
            <v>מאמנים</v>
          </cell>
          <cell r="L213" t="str">
            <v>חדש - טרם קושר</v>
          </cell>
          <cell r="M213" t="str">
            <v>קושר - טרם נבדק</v>
          </cell>
          <cell r="N213" t="str">
            <v>קושר - טרם נבדק</v>
          </cell>
          <cell r="O213" t="str">
            <v>נבדק ואושר</v>
          </cell>
          <cell r="P213" t="str">
            <v>מבוסס על נתוני הטופס</v>
          </cell>
          <cell r="Q213" t="str">
            <v>נבדק ואושר</v>
          </cell>
          <cell r="R213" t="str">
            <v>נבדק ואושר</v>
          </cell>
          <cell r="S213" t="str">
            <v>נבדק ואושר</v>
          </cell>
          <cell r="T213" t="str">
            <v>נבדק ואושר</v>
          </cell>
          <cell r="U213" t="str">
            <v>נבדק ואושר</v>
          </cell>
          <cell r="V213" t="str">
            <v>נבדק ואושר</v>
          </cell>
          <cell r="W213" t="str">
            <v>נבדק ואושר</v>
          </cell>
          <cell r="X213" t="str">
            <v>אושר ללא מסמך</v>
          </cell>
          <cell r="Y213" t="str">
            <v>מבוסס על נתוני הטופס</v>
          </cell>
          <cell r="Z213" t="str">
            <v>נבדק ואושר</v>
          </cell>
          <cell r="AA213" t="str">
            <v>נבדק ואושר</v>
          </cell>
          <cell r="AB213" t="str">
            <v>נבדק ואושר</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t="str">
            <v>כן</v>
          </cell>
          <cell r="AY213" t="str">
            <v>תקין מנהלית</v>
          </cell>
          <cell r="BD213" t="e">
            <v>#REF!</v>
          </cell>
          <cell r="BH213" t="str">
            <v>תקין</v>
          </cell>
          <cell r="BI213" t="b">
            <v>0</v>
          </cell>
        </row>
        <row r="214">
          <cell r="A214">
            <v>1001901281</v>
          </cell>
          <cell r="B214">
            <v>42402156</v>
          </cell>
          <cell r="C214">
            <v>580420883</v>
          </cell>
          <cell r="D214" t="str">
            <v>עמותת בני אכסאל (ע"ר)</v>
          </cell>
          <cell r="E214" t="str">
            <v>SR</v>
          </cell>
          <cell r="F214" t="str">
            <v>עמותה רשומה</v>
          </cell>
          <cell r="G214">
            <v>1</v>
          </cell>
          <cell r="H214" t="str">
            <v>טיוט</v>
          </cell>
          <cell r="I214">
            <v>45740</v>
          </cell>
          <cell r="J214">
            <v>521023</v>
          </cell>
          <cell r="K214" t="str">
            <v>שוטף</v>
          </cell>
          <cell r="L214">
            <v>0</v>
          </cell>
          <cell r="M214">
            <v>0</v>
          </cell>
          <cell r="N214">
            <v>0</v>
          </cell>
          <cell r="O214" t="str">
            <v>נבדק ואושר</v>
          </cell>
          <cell r="P214" t="str">
            <v>מבוסס על נתוני הטופס</v>
          </cell>
          <cell r="Q214" t="str">
            <v>נבדק ואושר</v>
          </cell>
          <cell r="R214" t="str">
            <v>נבדק ואושר</v>
          </cell>
          <cell r="S214" t="str">
            <v>נבדק ואושר</v>
          </cell>
          <cell r="T214" t="str">
            <v>נבדק ואושר</v>
          </cell>
          <cell r="U214" t="str">
            <v>נבדק ואושר</v>
          </cell>
          <cell r="V214" t="str">
            <v>נבדק ואושר</v>
          </cell>
          <cell r="W214" t="str">
            <v>נבדק ואושר</v>
          </cell>
          <cell r="X214" t="str">
            <v>אושר ללא מסמך</v>
          </cell>
          <cell r="Y214" t="str">
            <v>מבוסס על נתוני הטופס</v>
          </cell>
          <cell r="Z214" t="str">
            <v>נבדק ואושר</v>
          </cell>
          <cell r="AA214" t="str">
            <v>נבדק ואושר</v>
          </cell>
          <cell r="AB214" t="str">
            <v>נבדק ואושר</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t="str">
            <v>כן</v>
          </cell>
          <cell r="AY214" t="str">
            <v>תקין מנהלית</v>
          </cell>
          <cell r="BD214" t="e">
            <v>#REF!</v>
          </cell>
          <cell r="BG214" t="str">
            <v>תקין</v>
          </cell>
          <cell r="BH214" t="str">
            <v>תקין</v>
          </cell>
          <cell r="BI214" t="b">
            <v>1</v>
          </cell>
          <cell r="BJ214">
            <v>86574</v>
          </cell>
          <cell r="BK214" t="str">
            <v>ד'</v>
          </cell>
          <cell r="BL214">
            <v>3</v>
          </cell>
          <cell r="BM214">
            <v>1894992.7528433299</v>
          </cell>
          <cell r="BN214" t="str">
            <v>לא</v>
          </cell>
          <cell r="BO214">
            <v>45263</v>
          </cell>
          <cell r="BP214" t="str">
            <v>לא</v>
          </cell>
          <cell r="BQ214">
            <v>0</v>
          </cell>
        </row>
        <row r="215">
          <cell r="A215">
            <v>1001901283</v>
          </cell>
          <cell r="B215">
            <v>40228588</v>
          </cell>
          <cell r="C215">
            <v>580416824</v>
          </cell>
          <cell r="D215" t="str">
            <v>ע.ל.ה. העמותה לקידום הספורט ברעננה</v>
          </cell>
          <cell r="E215" t="str">
            <v>SR</v>
          </cell>
          <cell r="F215" t="str">
            <v>עמותה רשומה</v>
          </cell>
          <cell r="G215">
            <v>1</v>
          </cell>
          <cell r="H215" t="str">
            <v>טיוט</v>
          </cell>
          <cell r="I215">
            <v>45722</v>
          </cell>
          <cell r="J215">
            <v>521023</v>
          </cell>
          <cell r="K215" t="str">
            <v>שוטף</v>
          </cell>
          <cell r="L215">
            <v>0</v>
          </cell>
          <cell r="M215">
            <v>0</v>
          </cell>
          <cell r="N215">
            <v>0</v>
          </cell>
          <cell r="O215" t="str">
            <v>נבדק ואושר</v>
          </cell>
          <cell r="P215" t="str">
            <v>מבוסס על נתוני הטופס</v>
          </cell>
          <cell r="Q215" t="str">
            <v>נבדק ואושר</v>
          </cell>
          <cell r="R215" t="str">
            <v>נבדק ואושר</v>
          </cell>
          <cell r="S215" t="str">
            <v>נבדק ואושר</v>
          </cell>
          <cell r="T215" t="str">
            <v>נבדק ואושר</v>
          </cell>
          <cell r="U215" t="str">
            <v>נבדק ואושר</v>
          </cell>
          <cell r="V215" t="str">
            <v>נבדק ואושר</v>
          </cell>
          <cell r="W215" t="str">
            <v>נבדק ואושר</v>
          </cell>
          <cell r="X215" t="str">
            <v>אושר ללא מסמך</v>
          </cell>
          <cell r="Y215" t="str">
            <v>מבוסס על נתוני הטופס</v>
          </cell>
          <cell r="Z215" t="str">
            <v>נבדק ואושר</v>
          </cell>
          <cell r="AA215" t="str">
            <v>נבדק ואושר</v>
          </cell>
          <cell r="AB215" t="str">
            <v>נבדק ואושר</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t="str">
            <v>כן</v>
          </cell>
          <cell r="AY215" t="str">
            <v>תקין מנהלית</v>
          </cell>
          <cell r="BD215" t="e">
            <v>#REF!</v>
          </cell>
          <cell r="BG215" t="str">
            <v>תקין</v>
          </cell>
          <cell r="BH215" t="str">
            <v>תקין</v>
          </cell>
          <cell r="BI215" t="b">
            <v>1</v>
          </cell>
          <cell r="BJ215">
            <v>375856</v>
          </cell>
          <cell r="BK215" t="str">
            <v>ד'</v>
          </cell>
          <cell r="BL215">
            <v>30</v>
          </cell>
          <cell r="BM215">
            <v>7093926.1978559643</v>
          </cell>
          <cell r="BN215" t="str">
            <v>לא</v>
          </cell>
          <cell r="BO215">
            <v>45736</v>
          </cell>
          <cell r="BP215" t="str">
            <v>לא</v>
          </cell>
          <cell r="BQ215">
            <v>0</v>
          </cell>
        </row>
        <row r="216">
          <cell r="A216">
            <v>1001901286</v>
          </cell>
          <cell r="B216">
            <v>41864771</v>
          </cell>
          <cell r="C216">
            <v>580093680</v>
          </cell>
          <cell r="D216" t="str">
            <v>מכבי זכרון יעקב (ע"ר)</v>
          </cell>
          <cell r="E216" t="str">
            <v>SR</v>
          </cell>
          <cell r="F216" t="str">
            <v>עמותה רשומה</v>
          </cell>
          <cell r="G216">
            <v>1</v>
          </cell>
          <cell r="H216" t="str">
            <v>טיוט</v>
          </cell>
          <cell r="I216">
            <v>45726</v>
          </cell>
          <cell r="J216">
            <v>521023</v>
          </cell>
          <cell r="K216" t="str">
            <v>שוטף</v>
          </cell>
          <cell r="L216">
            <v>0</v>
          </cell>
          <cell r="M216">
            <v>0</v>
          </cell>
          <cell r="N216">
            <v>0</v>
          </cell>
          <cell r="O216" t="str">
            <v>נבדק ואושר</v>
          </cell>
          <cell r="P216" t="str">
            <v>מבוסס על נתוני הטופס</v>
          </cell>
          <cell r="Q216" t="str">
            <v>נבדק ואושר</v>
          </cell>
          <cell r="R216" t="str">
            <v>נבדק ואושר</v>
          </cell>
          <cell r="S216" t="str">
            <v>נבדק ואושר</v>
          </cell>
          <cell r="T216" t="str">
            <v>נבדק ואושר</v>
          </cell>
          <cell r="U216" t="str">
            <v>נבדק ואושר</v>
          </cell>
          <cell r="V216" t="str">
            <v>נבדק ואושר</v>
          </cell>
          <cell r="W216" t="str">
            <v>נבדק ואושר</v>
          </cell>
          <cell r="X216" t="str">
            <v>אושר ללא מסמך</v>
          </cell>
          <cell r="Y216" t="str">
            <v>מבוסס על נתוני הטופס</v>
          </cell>
          <cell r="Z216" t="str">
            <v>נבדק ואושר</v>
          </cell>
          <cell r="AA216" t="str">
            <v>נבדק ואושר</v>
          </cell>
          <cell r="AB216" t="str">
            <v>נבדק ואושר</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t="str">
            <v>כן</v>
          </cell>
          <cell r="AY216" t="str">
            <v>תקין מנהלית</v>
          </cell>
          <cell r="BD216" t="e">
            <v>#REF!</v>
          </cell>
          <cell r="BG216" t="str">
            <v>תקין</v>
          </cell>
          <cell r="BH216" t="str">
            <v>תקין</v>
          </cell>
          <cell r="BI216" t="b">
            <v>1</v>
          </cell>
          <cell r="BJ216">
            <v>88929</v>
          </cell>
          <cell r="BK216" t="str">
            <v>ד'</v>
          </cell>
          <cell r="BL216">
            <v>23</v>
          </cell>
          <cell r="BM216">
            <v>502034.67490857083</v>
          </cell>
          <cell r="BN216" t="str">
            <v>לא</v>
          </cell>
          <cell r="BO216">
            <v>45729</v>
          </cell>
          <cell r="BP216" t="str">
            <v>לא</v>
          </cell>
          <cell r="BQ216">
            <v>0</v>
          </cell>
        </row>
        <row r="217">
          <cell r="A217">
            <v>1001901287</v>
          </cell>
          <cell r="B217">
            <v>40000674</v>
          </cell>
          <cell r="C217">
            <v>580314581</v>
          </cell>
          <cell r="D217" t="str">
            <v>הפועל מופת בת-ים (ע"ר)</v>
          </cell>
          <cell r="E217" t="str">
            <v>SR</v>
          </cell>
          <cell r="F217" t="str">
            <v>עמותה רשומה</v>
          </cell>
          <cell r="G217">
            <v>1</v>
          </cell>
          <cell r="H217" t="str">
            <v>טיוט</v>
          </cell>
          <cell r="I217">
            <v>45767</v>
          </cell>
          <cell r="J217">
            <v>521023</v>
          </cell>
          <cell r="K217" t="str">
            <v>שוטף</v>
          </cell>
          <cell r="L217">
            <v>0</v>
          </cell>
          <cell r="M217">
            <v>0</v>
          </cell>
          <cell r="N217">
            <v>0</v>
          </cell>
          <cell r="O217" t="str">
            <v>נבדק ואושר</v>
          </cell>
          <cell r="P217" t="str">
            <v>מבוסס על נתוני הטופס</v>
          </cell>
          <cell r="Q217" t="str">
            <v>נבדק ואושר</v>
          </cell>
          <cell r="R217" t="str">
            <v>נבדק ואושר</v>
          </cell>
          <cell r="S217" t="str">
            <v>נבדק ואושר</v>
          </cell>
          <cell r="T217" t="str">
            <v>נבדק ואושר</v>
          </cell>
          <cell r="U217" t="str">
            <v>נבדק ואושר</v>
          </cell>
          <cell r="V217" t="str">
            <v>נבדק ואושר</v>
          </cell>
          <cell r="W217" t="str">
            <v>נבדק ואושר</v>
          </cell>
          <cell r="X217" t="str">
            <v>אושר ללא מסמך</v>
          </cell>
          <cell r="Y217" t="str">
            <v>מבוסס על נתוני הטופס</v>
          </cell>
          <cell r="Z217" t="str">
            <v>נבדק ואושר</v>
          </cell>
          <cell r="AA217" t="str">
            <v>נבדק ואושר</v>
          </cell>
          <cell r="AB217" t="str">
            <v>נבדק ואושר</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t="str">
            <v>כן</v>
          </cell>
          <cell r="AY217" t="str">
            <v>תקין מנהלית</v>
          </cell>
          <cell r="BD217" t="e">
            <v>#REF!</v>
          </cell>
          <cell r="BG217" t="str">
            <v>תקין</v>
          </cell>
          <cell r="BH217" t="str">
            <v>תקין</v>
          </cell>
          <cell r="BI217" t="b">
            <v>1</v>
          </cell>
          <cell r="BJ217">
            <v>130488</v>
          </cell>
          <cell r="BK217" t="str">
            <v>ד'</v>
          </cell>
          <cell r="BL217">
            <v>4</v>
          </cell>
          <cell r="BM217">
            <v>2860219.9047670127</v>
          </cell>
          <cell r="BN217" t="str">
            <v>לא</v>
          </cell>
          <cell r="BO217">
            <v>45257</v>
          </cell>
          <cell r="BP217" t="str">
            <v>לא</v>
          </cell>
          <cell r="BQ217">
            <v>0</v>
          </cell>
        </row>
        <row r="218">
          <cell r="A218">
            <v>1001901289</v>
          </cell>
          <cell r="B218">
            <v>42421649</v>
          </cell>
          <cell r="C218">
            <v>580632503</v>
          </cell>
          <cell r="D218" t="str">
            <v>סוסים ואתגרים-חוף השרון (ע''ר)</v>
          </cell>
          <cell r="E218" t="str">
            <v>SR</v>
          </cell>
          <cell r="F218" t="str">
            <v>עמותה רשומה</v>
          </cell>
          <cell r="G218">
            <v>1</v>
          </cell>
          <cell r="H218" t="str">
            <v>טיוט</v>
          </cell>
          <cell r="I218">
            <v>45722</v>
          </cell>
          <cell r="J218">
            <v>521023</v>
          </cell>
          <cell r="K218" t="str">
            <v>שוטף</v>
          </cell>
          <cell r="L218">
            <v>0</v>
          </cell>
          <cell r="M218">
            <v>0</v>
          </cell>
          <cell r="N218">
            <v>0</v>
          </cell>
          <cell r="O218" t="str">
            <v>נבדק ואושר</v>
          </cell>
          <cell r="P218" t="str">
            <v>מבוסס על נתוני הטופס</v>
          </cell>
          <cell r="Q218" t="str">
            <v>נבדק ואושר</v>
          </cell>
          <cell r="R218" t="str">
            <v>נבדק ואושר</v>
          </cell>
          <cell r="S218" t="str">
            <v>נבדק ואושר</v>
          </cell>
          <cell r="T218" t="str">
            <v>נבדק ואושר</v>
          </cell>
          <cell r="U218" t="str">
            <v>נבדק ואושר</v>
          </cell>
          <cell r="V218" t="str">
            <v>נבדק ואושר</v>
          </cell>
          <cell r="W218" t="str">
            <v>נבדק ואושר</v>
          </cell>
          <cell r="X218" t="str">
            <v>אושר ללא מסמך</v>
          </cell>
          <cell r="Y218" t="str">
            <v>מבוסס על נתוני הטופס</v>
          </cell>
          <cell r="Z218" t="str">
            <v>נבדק ואושר</v>
          </cell>
          <cell r="AA218" t="str">
            <v>נבדק ואושר</v>
          </cell>
          <cell r="AB218" t="str">
            <v>נבדק ואושר</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t="str">
            <v>כן</v>
          </cell>
          <cell r="AY218" t="str">
            <v>תקין מנהלית</v>
          </cell>
          <cell r="BD218" t="e">
            <v>#REF!</v>
          </cell>
          <cell r="BG218" t="str">
            <v>תקין</v>
          </cell>
          <cell r="BH218" t="str">
            <v>תקין</v>
          </cell>
          <cell r="BI218" t="b">
            <v>1</v>
          </cell>
          <cell r="BJ218">
            <v>86804</v>
          </cell>
          <cell r="BK218" t="str">
            <v>ד'</v>
          </cell>
          <cell r="BL218">
            <v>1</v>
          </cell>
          <cell r="BM218">
            <v>272121.38976209896</v>
          </cell>
          <cell r="BN218" t="str">
            <v>לא</v>
          </cell>
          <cell r="BO218">
            <v>45064</v>
          </cell>
          <cell r="BP218" t="str">
            <v>לא</v>
          </cell>
          <cell r="BQ218">
            <v>0</v>
          </cell>
        </row>
        <row r="219">
          <cell r="A219">
            <v>1001901290</v>
          </cell>
          <cell r="B219">
            <v>42113408</v>
          </cell>
          <cell r="C219">
            <v>580640225</v>
          </cell>
          <cell r="D219" t="str">
            <v>עמותת ספורט חריש וסביבותיה (ע''ר)</v>
          </cell>
          <cell r="E219" t="str">
            <v>SR</v>
          </cell>
          <cell r="F219" t="str">
            <v>עמותה רשומה</v>
          </cell>
          <cell r="G219">
            <v>1</v>
          </cell>
          <cell r="H219" t="str">
            <v>טיוט</v>
          </cell>
          <cell r="I219">
            <v>45740</v>
          </cell>
          <cell r="J219">
            <v>521023</v>
          </cell>
          <cell r="K219" t="str">
            <v>שוטף</v>
          </cell>
          <cell r="L219">
            <v>0</v>
          </cell>
          <cell r="M219">
            <v>0</v>
          </cell>
          <cell r="N219">
            <v>0</v>
          </cell>
          <cell r="O219" t="str">
            <v>נבדק ואושר</v>
          </cell>
          <cell r="P219" t="str">
            <v>מבוסס על נתוני הטופס</v>
          </cell>
          <cell r="Q219" t="str">
            <v>נבדק ואושר</v>
          </cell>
          <cell r="R219" t="str">
            <v>נבדק ואושר</v>
          </cell>
          <cell r="S219" t="str">
            <v>נבדק ואושר</v>
          </cell>
          <cell r="T219" t="str">
            <v>נבדק ואושר</v>
          </cell>
          <cell r="U219" t="str">
            <v>נבדק ואושר</v>
          </cell>
          <cell r="V219" t="str">
            <v>נבדק ואושר</v>
          </cell>
          <cell r="W219" t="str">
            <v>נבדק ואושר</v>
          </cell>
          <cell r="X219" t="str">
            <v>אושר ללא מסמך</v>
          </cell>
          <cell r="Y219" t="str">
            <v>מבוסס על נתוני הטופס</v>
          </cell>
          <cell r="Z219" t="str">
            <v>נבדק ואושר</v>
          </cell>
          <cell r="AA219" t="str">
            <v>נבדק ואושר</v>
          </cell>
          <cell r="AB219" t="str">
            <v>נבדק ואושר</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t="str">
            <v>כן</v>
          </cell>
          <cell r="AY219" t="str">
            <v>תקין מנהלית</v>
          </cell>
          <cell r="BD219" t="e">
            <v>#REF!</v>
          </cell>
          <cell r="BG219" t="str">
            <v>תקין</v>
          </cell>
          <cell r="BH219" t="str">
            <v>תקין</v>
          </cell>
          <cell r="BI219" t="b">
            <v>1</v>
          </cell>
          <cell r="BJ219">
            <v>18918</v>
          </cell>
          <cell r="BK219" t="str">
            <v>ד'</v>
          </cell>
          <cell r="BL219">
            <v>1</v>
          </cell>
          <cell r="BM219">
            <v>52649.88095776696</v>
          </cell>
          <cell r="BN219" t="str">
            <v>לא</v>
          </cell>
          <cell r="BO219">
            <v>45525</v>
          </cell>
          <cell r="BP219" t="str">
            <v>לא</v>
          </cell>
          <cell r="BQ219">
            <v>0</v>
          </cell>
        </row>
        <row r="220">
          <cell r="A220">
            <v>1001901291</v>
          </cell>
          <cell r="B220">
            <v>40002848</v>
          </cell>
          <cell r="C220">
            <v>580181659</v>
          </cell>
          <cell r="D220" t="str">
            <v>מרכז לחינוך וספורט רמת השרון (ע"ר)</v>
          </cell>
          <cell r="E220" t="str">
            <v>SR</v>
          </cell>
          <cell r="F220" t="str">
            <v>עמותה רשומה</v>
          </cell>
          <cell r="G220">
            <v>1</v>
          </cell>
          <cell r="H220" t="str">
            <v>טיוט</v>
          </cell>
          <cell r="I220">
            <v>45722</v>
          </cell>
          <cell r="J220">
            <v>521024</v>
          </cell>
          <cell r="K220" t="str">
            <v>מאמנים</v>
          </cell>
          <cell r="L220" t="str">
            <v>חדש - טרם קושר</v>
          </cell>
          <cell r="M220" t="str">
            <v>חדש - טרם קושר</v>
          </cell>
          <cell r="N220" t="str">
            <v>חדש - טרם קושר</v>
          </cell>
          <cell r="O220" t="str">
            <v>חדש - טרם קושר</v>
          </cell>
          <cell r="P220" t="str">
            <v>מבוסס על נתוני הטופס</v>
          </cell>
          <cell r="Q220" t="str">
            <v>נבדק ואושר</v>
          </cell>
          <cell r="R220" t="str">
            <v>נבדק ואושר</v>
          </cell>
          <cell r="S220" t="str">
            <v>נבדק ואושר</v>
          </cell>
          <cell r="T220" t="str">
            <v>נבדק ואושר</v>
          </cell>
          <cell r="U220" t="str">
            <v>נבדק ואושר</v>
          </cell>
          <cell r="V220" t="str">
            <v>נבדק ואושר</v>
          </cell>
          <cell r="W220" t="str">
            <v>חדש - טרם קושר</v>
          </cell>
          <cell r="X220" t="str">
            <v>אושר ללא מסמך</v>
          </cell>
          <cell r="Y220" t="str">
            <v>מבוסס על נתוני הטופס</v>
          </cell>
          <cell r="Z220" t="str">
            <v>נבדק ואושר</v>
          </cell>
          <cell r="AA220" t="str">
            <v>נבדק ואושר</v>
          </cell>
          <cell r="AB220" t="str">
            <v>נבדק ואושר</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t="str">
            <v>לא</v>
          </cell>
          <cell r="AY220" t="str">
            <v>לא תקין מנהלית</v>
          </cell>
          <cell r="BA220" t="str">
            <v>בזמן סגירת הקול קורא, היו חסרים אחד או יותר ממסמכי הקול קורא</v>
          </cell>
          <cell r="BB220" t="str">
            <v>מסמכי ק"ק</v>
          </cell>
          <cell r="BD220" t="e">
            <v>#REF!</v>
          </cell>
          <cell r="BE220" t="str">
            <v>תקין</v>
          </cell>
          <cell r="BH220" t="str">
            <v>תקין</v>
          </cell>
          <cell r="BI220" t="b">
            <v>0</v>
          </cell>
        </row>
        <row r="221">
          <cell r="A221">
            <v>1001901294</v>
          </cell>
          <cell r="B221">
            <v>42140835</v>
          </cell>
          <cell r="C221">
            <v>580460269</v>
          </cell>
          <cell r="D221" t="str">
            <v>פיסגה - לקידום אומנויות הלחימה בישר</v>
          </cell>
          <cell r="E221" t="str">
            <v>SR</v>
          </cell>
          <cell r="F221" t="str">
            <v>עמותה רשומה</v>
          </cell>
          <cell r="G221">
            <v>1</v>
          </cell>
          <cell r="H221" t="str">
            <v>טיוט</v>
          </cell>
          <cell r="I221">
            <v>45740</v>
          </cell>
          <cell r="J221">
            <v>521023</v>
          </cell>
          <cell r="K221" t="str">
            <v>שוטף</v>
          </cell>
          <cell r="L221">
            <v>0</v>
          </cell>
          <cell r="M221">
            <v>0</v>
          </cell>
          <cell r="N221">
            <v>0</v>
          </cell>
          <cell r="O221" t="str">
            <v>נבדק ואושר</v>
          </cell>
          <cell r="P221" t="str">
            <v>מבוסס על נתוני הטופס</v>
          </cell>
          <cell r="Q221" t="str">
            <v>נבדק ואושר</v>
          </cell>
          <cell r="R221" t="str">
            <v>נבדק ואושר</v>
          </cell>
          <cell r="S221" t="str">
            <v>נבדק ואושר</v>
          </cell>
          <cell r="T221" t="str">
            <v>נבדק ואושר</v>
          </cell>
          <cell r="U221" t="str">
            <v>נבדק ואושר</v>
          </cell>
          <cell r="V221" t="str">
            <v>נבדק ואושר</v>
          </cell>
          <cell r="W221" t="str">
            <v>נבדק ואושר</v>
          </cell>
          <cell r="X221" t="str">
            <v>אושר ללא מסמך</v>
          </cell>
          <cell r="Y221" t="str">
            <v>מבוסס על נתוני הטופס</v>
          </cell>
          <cell r="Z221" t="str">
            <v>נבדק ואושר</v>
          </cell>
          <cell r="AA221" t="str">
            <v>נבדק ואושר</v>
          </cell>
          <cell r="AB221" t="str">
            <v>נבדק ואושר</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t="str">
            <v>כן</v>
          </cell>
          <cell r="AY221" t="str">
            <v>תקין מנהלית</v>
          </cell>
          <cell r="BD221" t="e">
            <v>#REF!</v>
          </cell>
          <cell r="BG221" t="str">
            <v>תקין</v>
          </cell>
          <cell r="BH221" t="str">
            <v>תקין</v>
          </cell>
          <cell r="BI221" t="b">
            <v>1</v>
          </cell>
          <cell r="BJ221">
            <v>100469</v>
          </cell>
          <cell r="BK221" t="str">
            <v>ד'</v>
          </cell>
          <cell r="BL221">
            <v>1</v>
          </cell>
          <cell r="BM221">
            <v>3006564.5814857236</v>
          </cell>
          <cell r="BN221" t="str">
            <v>לא</v>
          </cell>
          <cell r="BO221">
            <v>45687</v>
          </cell>
          <cell r="BP221" t="str">
            <v>לא</v>
          </cell>
          <cell r="BQ221">
            <v>0</v>
          </cell>
        </row>
        <row r="222">
          <cell r="A222">
            <v>1001901295</v>
          </cell>
          <cell r="B222">
            <v>40221289</v>
          </cell>
          <cell r="C222">
            <v>580352540</v>
          </cell>
          <cell r="D222" t="str">
            <v>עמותת הפועל לקידום הספורט הייצוגי ב</v>
          </cell>
          <cell r="E222" t="str">
            <v>SR</v>
          </cell>
          <cell r="F222" t="str">
            <v>עמותה רשומה</v>
          </cell>
          <cell r="G222">
            <v>2</v>
          </cell>
          <cell r="H222" t="str">
            <v>טיוט</v>
          </cell>
          <cell r="I222">
            <v>45722</v>
          </cell>
          <cell r="J222">
            <v>521024</v>
          </cell>
          <cell r="K222" t="str">
            <v>מאמנים</v>
          </cell>
          <cell r="L222" t="str">
            <v>חדש - טרם קושר</v>
          </cell>
          <cell r="M222" t="str">
            <v>חדש - טרם קושר</v>
          </cell>
          <cell r="N222" t="str">
            <v>קושר - טרם נבדק</v>
          </cell>
          <cell r="O222" t="str">
            <v>נבדק ואושר</v>
          </cell>
          <cell r="P222" t="str">
            <v>מבוסס על נתוני הטופס</v>
          </cell>
          <cell r="Q222" t="str">
            <v>נבדק ואושר</v>
          </cell>
          <cell r="R222" t="str">
            <v>נבדק ואושר</v>
          </cell>
          <cell r="S222" t="str">
            <v>נבדק ואושר</v>
          </cell>
          <cell r="T222" t="str">
            <v>נבדק ואושר</v>
          </cell>
          <cell r="U222" t="str">
            <v>נבדק ואושר</v>
          </cell>
          <cell r="V222" t="str">
            <v>נבדק ואושר</v>
          </cell>
          <cell r="W222" t="str">
            <v>נבדק ואושר</v>
          </cell>
          <cell r="X222" t="str">
            <v>אושר ללא מסמך</v>
          </cell>
          <cell r="Y222" t="str">
            <v>מבוסס על נתוני הטופס</v>
          </cell>
          <cell r="Z222" t="str">
            <v>נבדק ואושר</v>
          </cell>
          <cell r="AA222" t="str">
            <v>נבדק ואושר</v>
          </cell>
          <cell r="AB222" t="str">
            <v>נבדק ואושר</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t="str">
            <v>כן</v>
          </cell>
          <cell r="AY222" t="str">
            <v>תקין מנהלית</v>
          </cell>
          <cell r="BD222" t="e">
            <v>#REF!</v>
          </cell>
          <cell r="BH222" t="str">
            <v>תקין</v>
          </cell>
          <cell r="BI222" t="b">
            <v>0</v>
          </cell>
        </row>
        <row r="223">
          <cell r="A223">
            <v>1001901296</v>
          </cell>
          <cell r="B223">
            <v>42402041</v>
          </cell>
          <cell r="C223">
            <v>580568681</v>
          </cell>
          <cell r="D223" t="str">
            <v>עמותת ספורטאי שוגון קראטה מודיעין (</v>
          </cell>
          <cell r="E223" t="str">
            <v>SR</v>
          </cell>
          <cell r="F223" t="str">
            <v>עמותה רשומה</v>
          </cell>
          <cell r="G223">
            <v>1</v>
          </cell>
          <cell r="H223" t="str">
            <v>טיוט</v>
          </cell>
          <cell r="I223">
            <v>45722</v>
          </cell>
          <cell r="J223">
            <v>521023</v>
          </cell>
          <cell r="K223" t="str">
            <v>שוטף</v>
          </cell>
          <cell r="L223">
            <v>0</v>
          </cell>
          <cell r="M223">
            <v>0</v>
          </cell>
          <cell r="N223">
            <v>0</v>
          </cell>
          <cell r="O223" t="str">
            <v>נבדק ואושר</v>
          </cell>
          <cell r="P223" t="str">
            <v>מבוסס על נתוני הטופס</v>
          </cell>
          <cell r="Q223" t="str">
            <v>נבדק ואושר</v>
          </cell>
          <cell r="R223" t="str">
            <v>נבדק ואושר</v>
          </cell>
          <cell r="S223" t="str">
            <v>נבדק ואושר</v>
          </cell>
          <cell r="T223" t="str">
            <v>נבדק ואושר</v>
          </cell>
          <cell r="U223" t="str">
            <v>נבדק ואושר</v>
          </cell>
          <cell r="V223" t="str">
            <v>נבדק ואושר</v>
          </cell>
          <cell r="W223" t="str">
            <v>נבדק ואושר</v>
          </cell>
          <cell r="X223" t="str">
            <v>אושר ללא מסמך</v>
          </cell>
          <cell r="Y223" t="str">
            <v>מבוסס על נתוני הטופס</v>
          </cell>
          <cell r="Z223" t="str">
            <v>נבדק ואושר</v>
          </cell>
          <cell r="AA223" t="str">
            <v>נבדק ואושר</v>
          </cell>
          <cell r="AB223" t="str">
            <v>נבדק ואושר</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t="str">
            <v>כן</v>
          </cell>
          <cell r="AY223" t="str">
            <v>תקין מנהלית</v>
          </cell>
          <cell r="BD223" t="e">
            <v>#REF!</v>
          </cell>
          <cell r="BG223" t="str">
            <v>תקין</v>
          </cell>
          <cell r="BH223" t="str">
            <v>תקין</v>
          </cell>
          <cell r="BI223" t="b">
            <v>1</v>
          </cell>
          <cell r="BJ223">
            <v>18781</v>
          </cell>
          <cell r="BK223" t="str">
            <v>ד'</v>
          </cell>
          <cell r="BL223">
            <v>1</v>
          </cell>
          <cell r="BM223">
            <v>472370.79126192926</v>
          </cell>
          <cell r="BN223" t="str">
            <v>לא</v>
          </cell>
          <cell r="BO223">
            <v>45488</v>
          </cell>
          <cell r="BP223" t="str">
            <v>לא</v>
          </cell>
          <cell r="BQ223">
            <v>0</v>
          </cell>
        </row>
        <row r="224">
          <cell r="A224">
            <v>1001901316</v>
          </cell>
          <cell r="B224">
            <v>42140835</v>
          </cell>
          <cell r="C224">
            <v>580460269</v>
          </cell>
          <cell r="D224" t="str">
            <v>פיסגה - לקידום אומנויות הלחימה בישר</v>
          </cell>
          <cell r="E224" t="str">
            <v>SR</v>
          </cell>
          <cell r="F224" t="str">
            <v>עמותה רשומה</v>
          </cell>
          <cell r="G224">
            <v>1</v>
          </cell>
          <cell r="H224" t="str">
            <v>טיוט</v>
          </cell>
          <cell r="I224">
            <v>45740</v>
          </cell>
          <cell r="J224">
            <v>521025</v>
          </cell>
          <cell r="K224" t="str">
            <v>גביע אירופה</v>
          </cell>
          <cell r="L224">
            <v>0</v>
          </cell>
          <cell r="M224">
            <v>0</v>
          </cell>
          <cell r="N224">
            <v>0</v>
          </cell>
          <cell r="O224" t="str">
            <v>חדש - טרם קושר</v>
          </cell>
          <cell r="P224" t="str">
            <v>מבוסס על נתוני הטופס</v>
          </cell>
          <cell r="Q224" t="str">
            <v>נבדק ואושר</v>
          </cell>
          <cell r="R224" t="str">
            <v>נבדק ואושר</v>
          </cell>
          <cell r="S224" t="str">
            <v>נבדק ואושר</v>
          </cell>
          <cell r="T224" t="str">
            <v>נבדק ואושר</v>
          </cell>
          <cell r="U224" t="str">
            <v>נבדק ואושר</v>
          </cell>
          <cell r="V224" t="str">
            <v>נבדק ואושר</v>
          </cell>
          <cell r="W224" t="str">
            <v>קושר - טרם נבדק</v>
          </cell>
          <cell r="X224" t="str">
            <v>אושר ללא מסמך</v>
          </cell>
          <cell r="Y224" t="str">
            <v>מבוסס על נתוני הטופס</v>
          </cell>
          <cell r="Z224" t="str">
            <v>נבדק ואושר</v>
          </cell>
          <cell r="AA224" t="str">
            <v>נבדק ואושר</v>
          </cell>
          <cell r="AB224" t="str">
            <v>נבדק ואושר</v>
          </cell>
          <cell r="AC224" t="str">
            <v>חדש - טרם קושר</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t="str">
            <v>לא</v>
          </cell>
          <cell r="AY224" t="str">
            <v>לא תקין מנהלית</v>
          </cell>
          <cell r="AZ224" t="str">
            <v>לאישור</v>
          </cell>
          <cell r="BA224" t="str">
            <v>לא נתמך לראשונה</v>
          </cell>
          <cell r="BC224">
            <v>45805</v>
          </cell>
          <cell r="BD224" t="e">
            <v>#REF!</v>
          </cell>
          <cell r="BF224" t="str">
            <v>אושר בוועדה</v>
          </cell>
          <cell r="BH224" t="str">
            <v>תקין</v>
          </cell>
          <cell r="BI224" t="b">
            <v>0</v>
          </cell>
        </row>
        <row r="225">
          <cell r="A225">
            <v>1001901317</v>
          </cell>
          <cell r="B225">
            <v>40016829</v>
          </cell>
          <cell r="C225">
            <v>580337343</v>
          </cell>
          <cell r="D225" t="str">
            <v>סיכוי לצעירים סל"צ חיפה (ע"ר)</v>
          </cell>
          <cell r="E225" t="str">
            <v>SR</v>
          </cell>
          <cell r="F225" t="str">
            <v>עמותה רשומה</v>
          </cell>
          <cell r="G225">
            <v>1</v>
          </cell>
          <cell r="H225" t="str">
            <v>טיוט</v>
          </cell>
          <cell r="I225">
            <v>45722</v>
          </cell>
          <cell r="J225">
            <v>521023</v>
          </cell>
          <cell r="K225" t="str">
            <v>שוטף</v>
          </cell>
          <cell r="L225">
            <v>0</v>
          </cell>
          <cell r="M225">
            <v>0</v>
          </cell>
          <cell r="N225">
            <v>0</v>
          </cell>
          <cell r="O225" t="str">
            <v>נבדק ואושר</v>
          </cell>
          <cell r="P225" t="str">
            <v>מבוסס על נתוני הטופס</v>
          </cell>
          <cell r="Q225" t="str">
            <v>נבדק ואושר</v>
          </cell>
          <cell r="R225" t="str">
            <v>נבדק ואושר</v>
          </cell>
          <cell r="S225" t="str">
            <v>נבדק ואושר</v>
          </cell>
          <cell r="T225" t="str">
            <v>נבדק ואושר</v>
          </cell>
          <cell r="U225" t="str">
            <v>נבדק ואושר</v>
          </cell>
          <cell r="V225" t="str">
            <v>נבדק ואושר</v>
          </cell>
          <cell r="W225" t="str">
            <v>נבדק ואושר</v>
          </cell>
          <cell r="X225" t="str">
            <v>אושר ללא מסמך</v>
          </cell>
          <cell r="Y225" t="str">
            <v>מבוסס על נתוני הטופס</v>
          </cell>
          <cell r="Z225" t="str">
            <v>נבדק ואושר</v>
          </cell>
          <cell r="AA225" t="str">
            <v>נבדק ואושר</v>
          </cell>
          <cell r="AB225" t="str">
            <v>נבדק ואושר</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t="str">
            <v>כן</v>
          </cell>
          <cell r="AY225" t="str">
            <v>תקין מנהלית</v>
          </cell>
          <cell r="BD225" t="e">
            <v>#REF!</v>
          </cell>
          <cell r="BG225" t="str">
            <v>תקין</v>
          </cell>
          <cell r="BH225" t="str">
            <v>תקין</v>
          </cell>
          <cell r="BI225" t="b">
            <v>1</v>
          </cell>
          <cell r="BJ225">
            <v>15558</v>
          </cell>
          <cell r="BK225" t="str">
            <v>ד'</v>
          </cell>
          <cell r="BL225">
            <v>4</v>
          </cell>
          <cell r="BM225">
            <v>658941.50540232926</v>
          </cell>
          <cell r="BN225" t="str">
            <v>לא</v>
          </cell>
          <cell r="BO225">
            <v>45505</v>
          </cell>
          <cell r="BP225" t="str">
            <v>לא</v>
          </cell>
          <cell r="BQ225">
            <v>0</v>
          </cell>
        </row>
        <row r="226">
          <cell r="A226">
            <v>1001901318</v>
          </cell>
          <cell r="B226">
            <v>42402098</v>
          </cell>
          <cell r="C226">
            <v>580315984</v>
          </cell>
          <cell r="D226" t="str">
            <v>מיטב קידום תרבות הספורט נתניה (ע"ר)</v>
          </cell>
          <cell r="E226" t="str">
            <v>SR</v>
          </cell>
          <cell r="F226" t="str">
            <v>עמותה רשומה</v>
          </cell>
          <cell r="G226">
            <v>1</v>
          </cell>
          <cell r="H226" t="str">
            <v>טיוט</v>
          </cell>
          <cell r="I226">
            <v>45727</v>
          </cell>
          <cell r="J226">
            <v>521023</v>
          </cell>
          <cell r="K226" t="str">
            <v>שוטף</v>
          </cell>
          <cell r="L226">
            <v>0</v>
          </cell>
          <cell r="M226">
            <v>0</v>
          </cell>
          <cell r="N226">
            <v>0</v>
          </cell>
          <cell r="O226" t="str">
            <v>נבדק ואושר</v>
          </cell>
          <cell r="P226" t="str">
            <v>מבוסס על נתוני הטופס</v>
          </cell>
          <cell r="Q226" t="str">
            <v>נבדק ואושר</v>
          </cell>
          <cell r="R226" t="str">
            <v>נבדק ואושר</v>
          </cell>
          <cell r="S226" t="str">
            <v>נבדק ואושר</v>
          </cell>
          <cell r="T226" t="str">
            <v>נבדק ואושר</v>
          </cell>
          <cell r="U226" t="str">
            <v>נבדק ואושר</v>
          </cell>
          <cell r="V226" t="str">
            <v>נבדק ואושר</v>
          </cell>
          <cell r="W226" t="str">
            <v>נבדק ואושר</v>
          </cell>
          <cell r="X226" t="str">
            <v>אושר ללא מסמך</v>
          </cell>
          <cell r="Y226" t="str">
            <v>מבוסס על נתוני הטופס</v>
          </cell>
          <cell r="Z226" t="str">
            <v>נבדק ואושר</v>
          </cell>
          <cell r="AA226" t="str">
            <v>נבדק ואושר</v>
          </cell>
          <cell r="AB226" t="str">
            <v>נבדק ואושר</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t="str">
            <v>כן</v>
          </cell>
          <cell r="AY226" t="str">
            <v>תקין מנהלית</v>
          </cell>
          <cell r="BD226" t="e">
            <v>#REF!</v>
          </cell>
          <cell r="BG226" t="str">
            <v>תקין</v>
          </cell>
          <cell r="BH226" t="str">
            <v>תקין</v>
          </cell>
          <cell r="BI226" t="b">
            <v>1</v>
          </cell>
          <cell r="BJ226">
            <v>364353</v>
          </cell>
          <cell r="BK226" t="str">
            <v>ד'</v>
          </cell>
          <cell r="BL226">
            <v>1</v>
          </cell>
          <cell r="BM226">
            <v>16129655.6573625</v>
          </cell>
          <cell r="BN226" t="str">
            <v>לא</v>
          </cell>
          <cell r="BO226">
            <v>45195</v>
          </cell>
          <cell r="BP226" t="str">
            <v>לא</v>
          </cell>
          <cell r="BQ226">
            <v>0</v>
          </cell>
        </row>
        <row r="227">
          <cell r="A227">
            <v>1001901320</v>
          </cell>
          <cell r="B227">
            <v>42140835</v>
          </cell>
          <cell r="C227">
            <v>580460269</v>
          </cell>
          <cell r="D227" t="str">
            <v>פיסגה - לקידום אומנויות הלחימה בישר</v>
          </cell>
          <cell r="E227" t="str">
            <v>SR</v>
          </cell>
          <cell r="F227" t="str">
            <v>עמותה רשומה</v>
          </cell>
          <cell r="G227">
            <v>1</v>
          </cell>
          <cell r="H227" t="str">
            <v>טיוט</v>
          </cell>
          <cell r="I227">
            <v>45740</v>
          </cell>
          <cell r="J227">
            <v>521024</v>
          </cell>
          <cell r="K227" t="str">
            <v>מאמנים</v>
          </cell>
          <cell r="L227" t="str">
            <v>חדש - טרם קושר</v>
          </cell>
          <cell r="M227" t="str">
            <v>קושר - טרם נבדק</v>
          </cell>
          <cell r="N227" t="str">
            <v>קושר - טרם נבדק</v>
          </cell>
          <cell r="O227" t="str">
            <v>נבדק ואושר</v>
          </cell>
          <cell r="P227" t="str">
            <v>מבוסס על נתוני הטופס</v>
          </cell>
          <cell r="Q227" t="str">
            <v>נבדק ואושר</v>
          </cell>
          <cell r="R227" t="str">
            <v>נבדק ואושר</v>
          </cell>
          <cell r="S227" t="str">
            <v>נבדק ואושר</v>
          </cell>
          <cell r="T227" t="str">
            <v>נבדק ואושר</v>
          </cell>
          <cell r="U227" t="str">
            <v>נבדק ואושר</v>
          </cell>
          <cell r="V227" t="str">
            <v>נבדק ואושר</v>
          </cell>
          <cell r="W227" t="str">
            <v>נבדק ואושר</v>
          </cell>
          <cell r="X227" t="str">
            <v>אושר ללא מסמך</v>
          </cell>
          <cell r="Y227" t="str">
            <v>מבוסס על נתוני הטופס</v>
          </cell>
          <cell r="Z227" t="str">
            <v>נבדק ואושר</v>
          </cell>
          <cell r="AA227" t="str">
            <v>נבדק ואושר</v>
          </cell>
          <cell r="AB227" t="str">
            <v>נבדק ואושר</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t="str">
            <v>כן</v>
          </cell>
          <cell r="AY227" t="str">
            <v>תקין מנהלית</v>
          </cell>
          <cell r="BD227" t="e">
            <v>#REF!</v>
          </cell>
          <cell r="BH227" t="str">
            <v>תקין</v>
          </cell>
          <cell r="BI227" t="b">
            <v>0</v>
          </cell>
        </row>
        <row r="228">
          <cell r="A228">
            <v>1001901324</v>
          </cell>
          <cell r="B228">
            <v>42228323</v>
          </cell>
          <cell r="C228">
            <v>580459048</v>
          </cell>
          <cell r="D228" t="str">
            <v>עמותת ספורט מיסודה של המועצה האזורי</v>
          </cell>
          <cell r="E228" t="str">
            <v>SR</v>
          </cell>
          <cell r="F228" t="str">
            <v>עמותה רשומה</v>
          </cell>
          <cell r="G228">
            <v>1</v>
          </cell>
          <cell r="H228" t="str">
            <v>טיוט</v>
          </cell>
          <cell r="I228">
            <v>45763</v>
          </cell>
          <cell r="J228">
            <v>521023</v>
          </cell>
          <cell r="K228" t="str">
            <v>שוטף</v>
          </cell>
          <cell r="L228">
            <v>0</v>
          </cell>
          <cell r="M228">
            <v>0</v>
          </cell>
          <cell r="N228">
            <v>0</v>
          </cell>
          <cell r="O228" t="str">
            <v>חדש - טרם קושר</v>
          </cell>
          <cell r="P228" t="str">
            <v>מבוסס על נתוני הטופס</v>
          </cell>
          <cell r="Q228" t="str">
            <v>נבדק ואושר</v>
          </cell>
          <cell r="R228" t="str">
            <v>נבדק ואושר</v>
          </cell>
          <cell r="S228" t="str">
            <v>נבדק ואושר</v>
          </cell>
          <cell r="T228" t="str">
            <v>נבדק ואושר</v>
          </cell>
          <cell r="U228" t="str">
            <v>נבדק ואושר</v>
          </cell>
          <cell r="V228" t="str">
            <v>נבדק ואושר</v>
          </cell>
          <cell r="W228" t="str">
            <v>נבדק ואושר</v>
          </cell>
          <cell r="X228" t="str">
            <v>אושר ללא מסמך</v>
          </cell>
          <cell r="Y228" t="str">
            <v>מבוסס על נתוני הטופס</v>
          </cell>
          <cell r="Z228" t="str">
            <v>נבדק ואושר</v>
          </cell>
          <cell r="AA228" t="str">
            <v>נבדק ואושר</v>
          </cell>
          <cell r="AB228" t="str">
            <v>נבדק ואושר</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t="str">
            <v>כן</v>
          </cell>
          <cell r="AY228" t="str">
            <v>תקין מנהלית</v>
          </cell>
          <cell r="BD228" t="e">
            <v>#REF!</v>
          </cell>
          <cell r="BG228" t="str">
            <v>תקין</v>
          </cell>
          <cell r="BH228" t="str">
            <v>תקין</v>
          </cell>
          <cell r="BI228" t="b">
            <v>1</v>
          </cell>
          <cell r="BJ228">
            <v>37364</v>
          </cell>
          <cell r="BK228" t="str">
            <v>ד'</v>
          </cell>
          <cell r="BL228">
            <v>12</v>
          </cell>
          <cell r="BM228">
            <v>757174.54187085154</v>
          </cell>
          <cell r="BN228" t="str">
            <v>לא</v>
          </cell>
          <cell r="BO228">
            <v>45706</v>
          </cell>
          <cell r="BP228" t="str">
            <v>לא</v>
          </cell>
          <cell r="BQ228">
            <v>0</v>
          </cell>
        </row>
        <row r="229">
          <cell r="A229">
            <v>1001901325</v>
          </cell>
          <cell r="B229">
            <v>41580499</v>
          </cell>
          <cell r="C229">
            <v>580564334</v>
          </cell>
          <cell r="D229" t="str">
            <v>עמותה לקידום ענף סיוף וסיוף נכים (ע</v>
          </cell>
          <cell r="E229" t="str">
            <v>SR</v>
          </cell>
          <cell r="F229" t="str">
            <v>עמותה רשומה</v>
          </cell>
          <cell r="G229">
            <v>1</v>
          </cell>
          <cell r="H229" t="str">
            <v>טיוט</v>
          </cell>
          <cell r="I229">
            <v>45747</v>
          </cell>
          <cell r="J229">
            <v>521023</v>
          </cell>
          <cell r="K229" t="str">
            <v>שוטף</v>
          </cell>
          <cell r="L229">
            <v>0</v>
          </cell>
          <cell r="M229">
            <v>0</v>
          </cell>
          <cell r="N229">
            <v>0</v>
          </cell>
          <cell r="O229" t="str">
            <v>נבדק ואושר</v>
          </cell>
          <cell r="P229" t="str">
            <v>מבוסס על נתוני הטופס</v>
          </cell>
          <cell r="Q229" t="str">
            <v>נבדק ואושר</v>
          </cell>
          <cell r="R229" t="str">
            <v>נבדק ואושר</v>
          </cell>
          <cell r="S229" t="str">
            <v>נבדק ואושר</v>
          </cell>
          <cell r="T229" t="str">
            <v>נבדק ואושר</v>
          </cell>
          <cell r="U229" t="str">
            <v>נבדק ואושר</v>
          </cell>
          <cell r="V229" t="str">
            <v>נבדק ואושר</v>
          </cell>
          <cell r="W229" t="str">
            <v>נבדק ואושר</v>
          </cell>
          <cell r="X229" t="str">
            <v>אושר ללא מסמך</v>
          </cell>
          <cell r="Y229" t="str">
            <v>מבוסס על נתוני הטופס</v>
          </cell>
          <cell r="Z229" t="str">
            <v>קושר - טרם נבדק</v>
          </cell>
          <cell r="AA229" t="str">
            <v>קושר - טרם נבדק</v>
          </cell>
          <cell r="AB229" t="str">
            <v>נבדק ואושר</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t="str">
            <v>כן</v>
          </cell>
          <cell r="AY229" t="str">
            <v>תקין מנהלית</v>
          </cell>
          <cell r="BD229" t="e">
            <v>#REF!</v>
          </cell>
          <cell r="BG229" t="str">
            <v>תקין</v>
          </cell>
          <cell r="BH229" t="str">
            <v>תקין</v>
          </cell>
          <cell r="BI229" t="b">
            <v>1</v>
          </cell>
          <cell r="BJ229">
            <v>18990</v>
          </cell>
          <cell r="BK229" t="str">
            <v>ד'</v>
          </cell>
          <cell r="BL229">
            <v>1</v>
          </cell>
          <cell r="BM229">
            <v>93550.911706713669</v>
          </cell>
          <cell r="BN229" t="str">
            <v>לא</v>
          </cell>
          <cell r="BO229">
            <v>45215</v>
          </cell>
          <cell r="BP229" t="str">
            <v>לא</v>
          </cell>
          <cell r="BQ229">
            <v>0</v>
          </cell>
        </row>
        <row r="230">
          <cell r="A230">
            <v>1001901326</v>
          </cell>
          <cell r="B230">
            <v>41967673</v>
          </cell>
          <cell r="C230">
            <v>580233179</v>
          </cell>
          <cell r="D230" t="str">
            <v>א.כ. - נס ציונה (ע"ר)</v>
          </cell>
          <cell r="E230" t="str">
            <v>SR</v>
          </cell>
          <cell r="F230" t="str">
            <v>עמותה רשומה</v>
          </cell>
          <cell r="G230">
            <v>1</v>
          </cell>
          <cell r="H230" t="str">
            <v>טיוט</v>
          </cell>
          <cell r="I230">
            <v>45722</v>
          </cell>
          <cell r="J230">
            <v>521023</v>
          </cell>
          <cell r="K230" t="str">
            <v>שוטף</v>
          </cell>
          <cell r="L230">
            <v>0</v>
          </cell>
          <cell r="M230">
            <v>0</v>
          </cell>
          <cell r="N230">
            <v>0</v>
          </cell>
          <cell r="O230" t="str">
            <v>נבדק ואושר</v>
          </cell>
          <cell r="P230" t="str">
            <v>מבוסס על נתוני הטופס</v>
          </cell>
          <cell r="Q230" t="str">
            <v>נבדק ואושר</v>
          </cell>
          <cell r="R230" t="str">
            <v>נבדק ואושר</v>
          </cell>
          <cell r="S230" t="str">
            <v>נבדק ואושר</v>
          </cell>
          <cell r="T230" t="str">
            <v>נבדק ואושר</v>
          </cell>
          <cell r="U230" t="str">
            <v>נבדק ואושר</v>
          </cell>
          <cell r="V230" t="str">
            <v>נבדק ואושר</v>
          </cell>
          <cell r="W230" t="str">
            <v>נבדק ואושר</v>
          </cell>
          <cell r="X230" t="str">
            <v>אושר ללא מסמך</v>
          </cell>
          <cell r="Y230" t="str">
            <v>מבוסס על נתוני הטופס</v>
          </cell>
          <cell r="Z230" t="str">
            <v>נבדק ואושר</v>
          </cell>
          <cell r="AA230" t="str">
            <v>נבדק ואושר</v>
          </cell>
          <cell r="AB230" t="str">
            <v>נבדק ואושר</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t="str">
            <v>כן</v>
          </cell>
          <cell r="AY230" t="str">
            <v>תקין מנהלית</v>
          </cell>
          <cell r="BD230" t="e">
            <v>#REF!</v>
          </cell>
          <cell r="BG230" t="str">
            <v>תקין</v>
          </cell>
          <cell r="BH230" t="str">
            <v>תקין</v>
          </cell>
          <cell r="BI230" t="b">
            <v>1</v>
          </cell>
          <cell r="BJ230">
            <v>214717</v>
          </cell>
          <cell r="BK230" t="str">
            <v>ד'</v>
          </cell>
          <cell r="BL230">
            <v>17</v>
          </cell>
          <cell r="BM230">
            <v>5067251.1681824671</v>
          </cell>
          <cell r="BN230" t="str">
            <v>לא</v>
          </cell>
          <cell r="BO230">
            <v>45281</v>
          </cell>
          <cell r="BP230" t="str">
            <v>לא</v>
          </cell>
          <cell r="BQ230">
            <v>0</v>
          </cell>
        </row>
        <row r="231">
          <cell r="A231">
            <v>1001901327</v>
          </cell>
          <cell r="B231">
            <v>42503215</v>
          </cell>
          <cell r="C231">
            <v>580067403</v>
          </cell>
          <cell r="D231" t="str">
            <v>"מכבי רמת יצחק" ברמת גן</v>
          </cell>
          <cell r="E231" t="str">
            <v>SR</v>
          </cell>
          <cell r="F231" t="str">
            <v>עמותה רשומה</v>
          </cell>
          <cell r="G231">
            <v>1</v>
          </cell>
          <cell r="H231" t="str">
            <v>טיוט</v>
          </cell>
          <cell r="I231">
            <v>45722</v>
          </cell>
          <cell r="J231">
            <v>521023</v>
          </cell>
          <cell r="K231" t="str">
            <v>שוטף</v>
          </cell>
          <cell r="L231">
            <v>0</v>
          </cell>
          <cell r="M231">
            <v>0</v>
          </cell>
          <cell r="N231">
            <v>0</v>
          </cell>
          <cell r="O231" t="str">
            <v>נבדק ואושר</v>
          </cell>
          <cell r="P231" t="str">
            <v>מבוסס על נתוני הטופס</v>
          </cell>
          <cell r="Q231" t="str">
            <v>נבדק ואושר</v>
          </cell>
          <cell r="R231" t="str">
            <v>נבדק ואושר</v>
          </cell>
          <cell r="S231" t="str">
            <v>נבדק ואושר</v>
          </cell>
          <cell r="T231" t="str">
            <v>נבדק ואושר</v>
          </cell>
          <cell r="U231" t="str">
            <v>נבדק ואושר</v>
          </cell>
          <cell r="V231" t="str">
            <v>נבדק ואושר</v>
          </cell>
          <cell r="W231" t="str">
            <v>נבדק ואושר</v>
          </cell>
          <cell r="X231" t="str">
            <v>אושר ללא מסמך</v>
          </cell>
          <cell r="Y231" t="str">
            <v>מבוסס על נתוני הטופס</v>
          </cell>
          <cell r="Z231" t="str">
            <v>נבדק ואושר</v>
          </cell>
          <cell r="AA231" t="str">
            <v>נבדק ואושר</v>
          </cell>
          <cell r="AB231" t="str">
            <v>נבדק ואושר</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t="str">
            <v>כן</v>
          </cell>
          <cell r="AY231" t="str">
            <v>תקין מנהלית</v>
          </cell>
          <cell r="BD231" t="e">
            <v>#REF!</v>
          </cell>
          <cell r="BG231" t="str">
            <v>תקין</v>
          </cell>
          <cell r="BH231" t="str">
            <v>תקין</v>
          </cell>
          <cell r="BI231" t="b">
            <v>1</v>
          </cell>
          <cell r="BJ231">
            <v>33292</v>
          </cell>
          <cell r="BK231" t="str">
            <v>ד'</v>
          </cell>
          <cell r="BL231">
            <v>2</v>
          </cell>
          <cell r="BM231">
            <v>80504.859237730605</v>
          </cell>
          <cell r="BN231" t="str">
            <v>לא</v>
          </cell>
          <cell r="BO231">
            <v>45602</v>
          </cell>
          <cell r="BP231" t="str">
            <v>לא</v>
          </cell>
          <cell r="BQ231">
            <v>0</v>
          </cell>
        </row>
        <row r="232">
          <cell r="A232">
            <v>1001901334</v>
          </cell>
          <cell r="B232">
            <v>40000018</v>
          </cell>
          <cell r="C232">
            <v>510623812</v>
          </cell>
          <cell r="D232" t="str">
            <v>מרכז תרבות באופקים עש סמואל רובין ב</v>
          </cell>
          <cell r="E232" t="str">
            <v>SR</v>
          </cell>
          <cell r="F232" t="str">
            <v>חל"צ רשומה</v>
          </cell>
          <cell r="G232">
            <v>1</v>
          </cell>
          <cell r="H232" t="str">
            <v>טיוט</v>
          </cell>
          <cell r="I232">
            <v>45726</v>
          </cell>
          <cell r="J232">
            <v>521023</v>
          </cell>
          <cell r="K232" t="str">
            <v>שוטף</v>
          </cell>
          <cell r="L232">
            <v>0</v>
          </cell>
          <cell r="M232">
            <v>0</v>
          </cell>
          <cell r="N232">
            <v>0</v>
          </cell>
          <cell r="O232" t="str">
            <v>נבדק ואושר</v>
          </cell>
          <cell r="P232" t="str">
            <v>מבוסס על נתוני הטופס</v>
          </cell>
          <cell r="Q232" t="str">
            <v>נבדק ואושר</v>
          </cell>
          <cell r="R232" t="str">
            <v>נבדק ואושר</v>
          </cell>
          <cell r="S232" t="str">
            <v>נבדק ואושר</v>
          </cell>
          <cell r="T232" t="str">
            <v>נבדק ואושר</v>
          </cell>
          <cell r="U232" t="str">
            <v>נבדק ואושר</v>
          </cell>
          <cell r="V232" t="str">
            <v>נבדק ואושר</v>
          </cell>
          <cell r="W232" t="str">
            <v>נבדק ואושר</v>
          </cell>
          <cell r="X232" t="str">
            <v>אושר ללא מסמך</v>
          </cell>
          <cell r="Y232" t="str">
            <v>מבוסס על נתוני הטופס</v>
          </cell>
          <cell r="Z232" t="str">
            <v>נבדק ואושר</v>
          </cell>
          <cell r="AA232" t="str">
            <v>נבדק ואושר</v>
          </cell>
          <cell r="AB232" t="str">
            <v>נבדק ואושר</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t="str">
            <v>כן</v>
          </cell>
          <cell r="AY232" t="str">
            <v>תקין מנהלית</v>
          </cell>
          <cell r="BD232" t="e">
            <v>#REF!</v>
          </cell>
          <cell r="BG232" t="str">
            <v>תקין</v>
          </cell>
          <cell r="BH232" t="str">
            <v>תקין</v>
          </cell>
          <cell r="BI232" t="b">
            <v>1</v>
          </cell>
          <cell r="BJ232">
            <v>9597</v>
          </cell>
          <cell r="BK232" t="str">
            <v>ד'</v>
          </cell>
          <cell r="BL232">
            <v>3</v>
          </cell>
          <cell r="BM232">
            <v>13709.861941909825</v>
          </cell>
          <cell r="BN232" t="str">
            <v>לא</v>
          </cell>
          <cell r="BO232">
            <v>45224</v>
          </cell>
          <cell r="BP232" t="str">
            <v>לא</v>
          </cell>
          <cell r="BQ232">
            <v>0</v>
          </cell>
        </row>
        <row r="233">
          <cell r="A233">
            <v>1001901336</v>
          </cell>
          <cell r="B233">
            <v>42500173</v>
          </cell>
          <cell r="C233">
            <v>580682441</v>
          </cell>
          <cell r="D233" t="str">
            <v>מועדון כדורסל מכבי שפרעם (ע"ר)</v>
          </cell>
          <cell r="E233" t="str">
            <v>SR</v>
          </cell>
          <cell r="F233" t="str">
            <v>עמותה רשומה</v>
          </cell>
          <cell r="G233">
            <v>1</v>
          </cell>
          <cell r="H233" t="str">
            <v>טיוט</v>
          </cell>
          <cell r="I233">
            <v>45726</v>
          </cell>
          <cell r="J233">
            <v>521023</v>
          </cell>
          <cell r="K233" t="str">
            <v>שוטף</v>
          </cell>
          <cell r="L233">
            <v>0</v>
          </cell>
          <cell r="M233">
            <v>0</v>
          </cell>
          <cell r="N233">
            <v>0</v>
          </cell>
          <cell r="O233" t="str">
            <v>נבדק ואושר</v>
          </cell>
          <cell r="P233" t="str">
            <v>מבוסס על נתוני הטופס</v>
          </cell>
          <cell r="Q233" t="str">
            <v>נבדק ואושר</v>
          </cell>
          <cell r="R233" t="str">
            <v>נבדק ואושר</v>
          </cell>
          <cell r="S233" t="str">
            <v>נבדק ואושר</v>
          </cell>
          <cell r="T233" t="str">
            <v>נבדק ואושר</v>
          </cell>
          <cell r="U233" t="str">
            <v>נבדק ואושר</v>
          </cell>
          <cell r="V233" t="str">
            <v>נבדק ואושר</v>
          </cell>
          <cell r="W233" t="str">
            <v>נבדק ואושר</v>
          </cell>
          <cell r="X233" t="str">
            <v>אושר ללא מסמך</v>
          </cell>
          <cell r="Y233" t="str">
            <v>מבוסס על נתוני הטופס</v>
          </cell>
          <cell r="Z233" t="str">
            <v>נבדק ואושר</v>
          </cell>
          <cell r="AA233" t="str">
            <v>נבדק ואושר</v>
          </cell>
          <cell r="AB233" t="str">
            <v>נבדק ואושר</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t="str">
            <v>כן</v>
          </cell>
          <cell r="AY233" t="str">
            <v>תקין מנהלית</v>
          </cell>
          <cell r="BD233" t="e">
            <v>#REF!</v>
          </cell>
          <cell r="BG233" t="str">
            <v>תקין</v>
          </cell>
          <cell r="BH233" t="str">
            <v>תקין</v>
          </cell>
          <cell r="BI233" t="b">
            <v>1</v>
          </cell>
          <cell r="BJ233">
            <v>56814</v>
          </cell>
          <cell r="BK233" t="str">
            <v>ד'</v>
          </cell>
          <cell r="BL233">
            <v>2</v>
          </cell>
          <cell r="BM233">
            <v>189445.62409289402</v>
          </cell>
          <cell r="BN233" t="str">
            <v>לא</v>
          </cell>
          <cell r="BO233">
            <v>45638</v>
          </cell>
          <cell r="BP233" t="str">
            <v>לא</v>
          </cell>
          <cell r="BQ233">
            <v>0</v>
          </cell>
        </row>
        <row r="234">
          <cell r="A234">
            <v>1001901337</v>
          </cell>
          <cell r="B234">
            <v>42402150</v>
          </cell>
          <cell r="C234">
            <v>580355055</v>
          </cell>
          <cell r="D234" t="str">
            <v>הפועל בית יצחק שער חפר (ע"ר)</v>
          </cell>
          <cell r="E234" t="str">
            <v>SR</v>
          </cell>
          <cell r="F234" t="str">
            <v>עמותה רשומה</v>
          </cell>
          <cell r="G234">
            <v>1</v>
          </cell>
          <cell r="H234" t="str">
            <v>טיוט</v>
          </cell>
          <cell r="I234">
            <v>45722</v>
          </cell>
          <cell r="J234">
            <v>521023</v>
          </cell>
          <cell r="K234" t="str">
            <v>שוטף</v>
          </cell>
          <cell r="L234">
            <v>0</v>
          </cell>
          <cell r="M234">
            <v>0</v>
          </cell>
          <cell r="N234">
            <v>0</v>
          </cell>
          <cell r="O234" t="str">
            <v>נבדק ואושר</v>
          </cell>
          <cell r="P234" t="str">
            <v>מבוסס על נתוני הטופס</v>
          </cell>
          <cell r="Q234" t="str">
            <v>נבדק ואושר</v>
          </cell>
          <cell r="R234" t="str">
            <v>נבדק ואושר</v>
          </cell>
          <cell r="S234" t="str">
            <v>נבדק ואושר</v>
          </cell>
          <cell r="T234" t="str">
            <v>נבדק ואושר</v>
          </cell>
          <cell r="U234" t="str">
            <v>נבדק ואושר</v>
          </cell>
          <cell r="V234" t="str">
            <v>נבדק ואושר</v>
          </cell>
          <cell r="W234" t="str">
            <v>נבדק ואושר</v>
          </cell>
          <cell r="X234" t="str">
            <v>אושר ללא מסמך</v>
          </cell>
          <cell r="Y234" t="str">
            <v>מבוסס על נתוני הטופס</v>
          </cell>
          <cell r="Z234" t="str">
            <v>נבדק ואושר</v>
          </cell>
          <cell r="AA234" t="str">
            <v>נבדק ואושר</v>
          </cell>
          <cell r="AB234" t="str">
            <v>נבדק ואושר</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t="str">
            <v>כן</v>
          </cell>
          <cell r="AY234" t="str">
            <v>תקין מנהלית</v>
          </cell>
          <cell r="BD234" t="e">
            <v>#REF!</v>
          </cell>
          <cell r="BG234" t="str">
            <v>תקין</v>
          </cell>
          <cell r="BH234" t="str">
            <v>תקין</v>
          </cell>
          <cell r="BI234" t="b">
            <v>1</v>
          </cell>
          <cell r="BJ234">
            <v>114873</v>
          </cell>
          <cell r="BK234" t="str">
            <v>ד'</v>
          </cell>
          <cell r="BL234">
            <v>9</v>
          </cell>
          <cell r="BM234">
            <v>786359.79001919797</v>
          </cell>
          <cell r="BN234" t="str">
            <v>לא</v>
          </cell>
          <cell r="BO234">
            <v>45747</v>
          </cell>
          <cell r="BP234" t="str">
            <v>לא</v>
          </cell>
          <cell r="BQ234">
            <v>0</v>
          </cell>
        </row>
        <row r="235">
          <cell r="A235">
            <v>1001901343</v>
          </cell>
          <cell r="B235">
            <v>42087835</v>
          </cell>
          <cell r="C235">
            <v>580188480</v>
          </cell>
          <cell r="D235" t="str">
            <v>עמותת כדור סל 1990 הפועל פתח תקוה (</v>
          </cell>
          <cell r="E235" t="str">
            <v>SR</v>
          </cell>
          <cell r="F235" t="str">
            <v>עמותה רשומה</v>
          </cell>
          <cell r="G235">
            <v>1</v>
          </cell>
          <cell r="H235" t="str">
            <v>טיוט</v>
          </cell>
          <cell r="I235">
            <v>45726</v>
          </cell>
          <cell r="J235">
            <v>521023</v>
          </cell>
          <cell r="K235" t="str">
            <v>שוטף</v>
          </cell>
          <cell r="L235">
            <v>0</v>
          </cell>
          <cell r="M235">
            <v>0</v>
          </cell>
          <cell r="N235">
            <v>0</v>
          </cell>
          <cell r="O235" t="str">
            <v>נבדק ואושר</v>
          </cell>
          <cell r="P235" t="str">
            <v>מבוסס על נתוני הטופס</v>
          </cell>
          <cell r="Q235" t="str">
            <v>נבדק ואושר</v>
          </cell>
          <cell r="R235" t="str">
            <v>נבדק ואושר</v>
          </cell>
          <cell r="S235" t="str">
            <v>נבדק ואושר</v>
          </cell>
          <cell r="T235" t="str">
            <v>נבדק ואושר</v>
          </cell>
          <cell r="U235" t="str">
            <v>נבדק ואושר</v>
          </cell>
          <cell r="V235" t="str">
            <v>נבדק ואושר</v>
          </cell>
          <cell r="W235" t="str">
            <v>נבדק ואושר</v>
          </cell>
          <cell r="X235" t="str">
            <v>אושר ללא מסמך</v>
          </cell>
          <cell r="Y235" t="str">
            <v>מבוסס על נתוני הטופס</v>
          </cell>
          <cell r="Z235" t="str">
            <v>נבדק ואושר</v>
          </cell>
          <cell r="AA235" t="str">
            <v>נבדק ואושר</v>
          </cell>
          <cell r="AB235" t="str">
            <v>נבדק ואושר</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t="str">
            <v>כן</v>
          </cell>
          <cell r="AY235" t="str">
            <v>תקין מנהלית</v>
          </cell>
          <cell r="BD235" t="e">
            <v>#REF!</v>
          </cell>
          <cell r="BG235" t="str">
            <v>תקין</v>
          </cell>
          <cell r="BH235" t="str">
            <v>תקין</v>
          </cell>
          <cell r="BI235" t="b">
            <v>1</v>
          </cell>
          <cell r="BJ235">
            <v>254224</v>
          </cell>
          <cell r="BK235" t="str">
            <v>ד'</v>
          </cell>
          <cell r="BL235">
            <v>13</v>
          </cell>
          <cell r="BM235">
            <v>2528341.4608385083</v>
          </cell>
          <cell r="BN235" t="str">
            <v>לא</v>
          </cell>
          <cell r="BO235">
            <v>45166</v>
          </cell>
          <cell r="BP235" t="str">
            <v>לא</v>
          </cell>
          <cell r="BQ235">
            <v>0</v>
          </cell>
        </row>
        <row r="236">
          <cell r="A236">
            <v>1001901344</v>
          </cell>
          <cell r="B236">
            <v>40942188</v>
          </cell>
          <cell r="C236">
            <v>580160133</v>
          </cell>
          <cell r="D236" t="str">
            <v>מכבי ראשל"צ - כדורסל (ע"ר)</v>
          </cell>
          <cell r="E236" t="str">
            <v>SR</v>
          </cell>
          <cell r="F236" t="str">
            <v>עמותה רשומה</v>
          </cell>
          <cell r="G236">
            <v>1</v>
          </cell>
          <cell r="H236" t="str">
            <v>טיוט</v>
          </cell>
          <cell r="I236">
            <v>45726</v>
          </cell>
          <cell r="J236">
            <v>521023</v>
          </cell>
          <cell r="K236" t="str">
            <v>שוטף</v>
          </cell>
          <cell r="L236">
            <v>0</v>
          </cell>
          <cell r="M236">
            <v>0</v>
          </cell>
          <cell r="N236">
            <v>0</v>
          </cell>
          <cell r="O236" t="str">
            <v>נבדק ואושר</v>
          </cell>
          <cell r="P236" t="str">
            <v>מבוסס על נתוני הטופס</v>
          </cell>
          <cell r="Q236" t="str">
            <v>נבדק ואושר</v>
          </cell>
          <cell r="R236" t="str">
            <v>נבדק ואושר</v>
          </cell>
          <cell r="S236" t="str">
            <v>נבדק ואושר</v>
          </cell>
          <cell r="T236" t="str">
            <v>נבדק ואושר</v>
          </cell>
          <cell r="U236" t="str">
            <v>נבדק ואושר</v>
          </cell>
          <cell r="V236" t="str">
            <v>נבדק ואושר</v>
          </cell>
          <cell r="W236" t="str">
            <v>נבדק ואושר</v>
          </cell>
          <cell r="X236" t="str">
            <v>אושר ללא מסמך</v>
          </cell>
          <cell r="Y236" t="str">
            <v>מבוסס על נתוני הטופס</v>
          </cell>
          <cell r="Z236" t="str">
            <v>נבדק ואושר</v>
          </cell>
          <cell r="AA236" t="str">
            <v>נבדק ואושר</v>
          </cell>
          <cell r="AB236" t="str">
            <v>נבדק ואושר</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t="str">
            <v>כן</v>
          </cell>
          <cell r="AY236" t="str">
            <v>תקין מנהלית</v>
          </cell>
          <cell r="BD236" t="e">
            <v>#REF!</v>
          </cell>
          <cell r="BG236" t="str">
            <v>תקין</v>
          </cell>
          <cell r="BH236" t="str">
            <v>תקין</v>
          </cell>
          <cell r="BI236" t="b">
            <v>1</v>
          </cell>
          <cell r="BJ236">
            <v>134288</v>
          </cell>
          <cell r="BK236" t="str">
            <v>ד'</v>
          </cell>
          <cell r="BL236">
            <v>30</v>
          </cell>
          <cell r="BM236">
            <v>5441397.4054906555</v>
          </cell>
          <cell r="BN236" t="str">
            <v>לא</v>
          </cell>
          <cell r="BO236">
            <v>45291</v>
          </cell>
          <cell r="BP236" t="str">
            <v>לא</v>
          </cell>
          <cell r="BQ236">
            <v>0</v>
          </cell>
        </row>
        <row r="237">
          <cell r="A237">
            <v>1001901345</v>
          </cell>
          <cell r="B237">
            <v>42402296</v>
          </cell>
          <cell r="C237">
            <v>580208536</v>
          </cell>
          <cell r="D237" t="str">
            <v>מכבי השרון נתניה (ע"ר)</v>
          </cell>
          <cell r="E237" t="str">
            <v>SR</v>
          </cell>
          <cell r="F237" t="str">
            <v>עמותה רשומה</v>
          </cell>
          <cell r="G237">
            <v>1</v>
          </cell>
          <cell r="H237" t="str">
            <v>טיוט</v>
          </cell>
          <cell r="I237">
            <v>45726</v>
          </cell>
          <cell r="J237">
            <v>521023</v>
          </cell>
          <cell r="K237" t="str">
            <v>שוטף</v>
          </cell>
          <cell r="L237">
            <v>0</v>
          </cell>
          <cell r="M237">
            <v>0</v>
          </cell>
          <cell r="N237">
            <v>0</v>
          </cell>
          <cell r="O237" t="str">
            <v>נבדק ואושר</v>
          </cell>
          <cell r="P237" t="str">
            <v>מבוסס על נתוני הטופס</v>
          </cell>
          <cell r="Q237" t="str">
            <v>נבדק ואושר</v>
          </cell>
          <cell r="R237" t="str">
            <v>נבדק ואושר</v>
          </cell>
          <cell r="S237" t="str">
            <v>נבדק ואושר</v>
          </cell>
          <cell r="T237" t="str">
            <v>נבדק ואושר</v>
          </cell>
          <cell r="U237" t="str">
            <v>נבדק ואושר</v>
          </cell>
          <cell r="V237" t="str">
            <v>נבדק ואושר</v>
          </cell>
          <cell r="W237" t="str">
            <v>נבדק ואושר</v>
          </cell>
          <cell r="X237" t="str">
            <v>אושר ללא מסמך</v>
          </cell>
          <cell r="Y237" t="str">
            <v>מבוסס על נתוני הטופס</v>
          </cell>
          <cell r="Z237" t="str">
            <v>נבדק ואושר</v>
          </cell>
          <cell r="AA237" t="str">
            <v>נבדק ואושר</v>
          </cell>
          <cell r="AB237" t="str">
            <v>נבדק ואושר</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t="str">
            <v>כן</v>
          </cell>
          <cell r="AY237" t="str">
            <v>תקין מנהלית</v>
          </cell>
          <cell r="BD237" t="e">
            <v>#REF!</v>
          </cell>
          <cell r="BG237" t="str">
            <v>תקין</v>
          </cell>
          <cell r="BH237" t="str">
            <v>תקין</v>
          </cell>
          <cell r="BI237" t="b">
            <v>1</v>
          </cell>
          <cell r="BJ237">
            <v>69311</v>
          </cell>
          <cell r="BK237" t="str">
            <v>ד'</v>
          </cell>
          <cell r="BL237">
            <v>5</v>
          </cell>
          <cell r="BM237">
            <v>901805.59712724388</v>
          </cell>
          <cell r="BN237" t="str">
            <v>לא</v>
          </cell>
          <cell r="BO237">
            <v>45195</v>
          </cell>
          <cell r="BP237" t="str">
            <v>לא</v>
          </cell>
          <cell r="BQ237">
            <v>0</v>
          </cell>
        </row>
        <row r="238">
          <cell r="A238">
            <v>1001901347</v>
          </cell>
          <cell r="B238">
            <v>40002838</v>
          </cell>
          <cell r="C238">
            <v>580093151</v>
          </cell>
          <cell r="D238" t="str">
            <v>בני הרצליה (ע"ר)</v>
          </cell>
          <cell r="E238" t="str">
            <v>SR</v>
          </cell>
          <cell r="F238" t="str">
            <v>עמותה רשומה</v>
          </cell>
          <cell r="G238">
            <v>1</v>
          </cell>
          <cell r="H238" t="str">
            <v>טיוט</v>
          </cell>
          <cell r="I238">
            <v>45726</v>
          </cell>
          <cell r="J238">
            <v>521023</v>
          </cell>
          <cell r="K238" t="str">
            <v>שוטף</v>
          </cell>
          <cell r="L238">
            <v>0</v>
          </cell>
          <cell r="M238">
            <v>0</v>
          </cell>
          <cell r="N238">
            <v>0</v>
          </cell>
          <cell r="O238" t="str">
            <v>נבדק ואושר</v>
          </cell>
          <cell r="P238" t="str">
            <v>מבוסס על נתוני הטופס</v>
          </cell>
          <cell r="Q238" t="str">
            <v>נבדק ואושר</v>
          </cell>
          <cell r="R238" t="str">
            <v>נבדק ואושר</v>
          </cell>
          <cell r="S238" t="str">
            <v>נבדק ואושר</v>
          </cell>
          <cell r="T238" t="str">
            <v>נבדק ואושר</v>
          </cell>
          <cell r="U238" t="str">
            <v>נבדק ואושר</v>
          </cell>
          <cell r="V238" t="str">
            <v>נבדק ואושר</v>
          </cell>
          <cell r="W238" t="str">
            <v>נבדק ואושר</v>
          </cell>
          <cell r="X238" t="str">
            <v>אושר ללא מסמך</v>
          </cell>
          <cell r="Y238" t="str">
            <v>מבוסס על נתוני הטופס</v>
          </cell>
          <cell r="Z238" t="str">
            <v>נבדק ואושר</v>
          </cell>
          <cell r="AA238" t="str">
            <v>נבדק ואושר</v>
          </cell>
          <cell r="AB238" t="str">
            <v>נבדק ואושר</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t="str">
            <v>כן</v>
          </cell>
          <cell r="AY238" t="str">
            <v>תקין מנהלית</v>
          </cell>
          <cell r="BD238" t="e">
            <v>#REF!</v>
          </cell>
          <cell r="BG238" t="str">
            <v>תקין</v>
          </cell>
          <cell r="BH238" t="str">
            <v>תקין</v>
          </cell>
          <cell r="BI238" t="b">
            <v>1</v>
          </cell>
          <cell r="BJ238">
            <v>591604</v>
          </cell>
          <cell r="BK238" t="str">
            <v>ד'</v>
          </cell>
          <cell r="BL238">
            <v>53</v>
          </cell>
          <cell r="BM238">
            <v>8268936.841736353</v>
          </cell>
          <cell r="BN238" t="str">
            <v>לא</v>
          </cell>
          <cell r="BO238">
            <v>45648</v>
          </cell>
          <cell r="BP238" t="str">
            <v>לא</v>
          </cell>
          <cell r="BQ238">
            <v>0</v>
          </cell>
        </row>
        <row r="239">
          <cell r="A239">
            <v>1001901348</v>
          </cell>
          <cell r="B239">
            <v>42402050</v>
          </cell>
          <cell r="C239">
            <v>580587459</v>
          </cell>
          <cell r="D239" t="str">
            <v>אוהדי הספורט הקסמאוי (א.ס.ק) ע"ר)</v>
          </cell>
          <cell r="E239" t="str">
            <v>SR</v>
          </cell>
          <cell r="F239" t="str">
            <v>עמותה רשומה</v>
          </cell>
          <cell r="G239">
            <v>1</v>
          </cell>
          <cell r="H239" t="str">
            <v>טיוט</v>
          </cell>
          <cell r="I239">
            <v>45722</v>
          </cell>
          <cell r="J239">
            <v>521023</v>
          </cell>
          <cell r="K239" t="str">
            <v>שוטף</v>
          </cell>
          <cell r="L239">
            <v>0</v>
          </cell>
          <cell r="M239">
            <v>0</v>
          </cell>
          <cell r="N239">
            <v>0</v>
          </cell>
          <cell r="O239" t="str">
            <v>נבדק ואושר</v>
          </cell>
          <cell r="P239" t="str">
            <v>מבוסס על נתוני הטופס</v>
          </cell>
          <cell r="Q239" t="str">
            <v>נבדק ואושר</v>
          </cell>
          <cell r="R239" t="str">
            <v>נבדק ואושר</v>
          </cell>
          <cell r="S239" t="str">
            <v>נבדק ואושר</v>
          </cell>
          <cell r="T239" t="str">
            <v>נבדק ואושר</v>
          </cell>
          <cell r="U239" t="str">
            <v>נבדק ואושר</v>
          </cell>
          <cell r="V239" t="str">
            <v>נבדק ואושר</v>
          </cell>
          <cell r="W239" t="str">
            <v>נבדק ואושר</v>
          </cell>
          <cell r="X239" t="str">
            <v>אושר ללא מסמך</v>
          </cell>
          <cell r="Y239" t="str">
            <v>מבוסס על נתוני הטופס</v>
          </cell>
          <cell r="Z239" t="str">
            <v>נבדק ואושר</v>
          </cell>
          <cell r="AA239" t="str">
            <v>נבדק ואושר</v>
          </cell>
          <cell r="AB239" t="str">
            <v>נבדק ואושר</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t="str">
            <v>כן</v>
          </cell>
          <cell r="AY239" t="str">
            <v>תקין מנהלית</v>
          </cell>
          <cell r="BD239" t="e">
            <v>#REF!</v>
          </cell>
          <cell r="BG239" t="str">
            <v>תקין</v>
          </cell>
          <cell r="BH239" t="str">
            <v>תקין</v>
          </cell>
          <cell r="BI239" t="b">
            <v>1</v>
          </cell>
          <cell r="BJ239">
            <v>101474</v>
          </cell>
          <cell r="BK239" t="str">
            <v>ד'</v>
          </cell>
          <cell r="BL239">
            <v>6</v>
          </cell>
          <cell r="BM239">
            <v>570464.58447035972</v>
          </cell>
          <cell r="BN239" t="str">
            <v>לא</v>
          </cell>
          <cell r="BO239">
            <v>45679</v>
          </cell>
          <cell r="BP239" t="str">
            <v>לא</v>
          </cell>
          <cell r="BQ239">
            <v>0</v>
          </cell>
        </row>
        <row r="240">
          <cell r="A240">
            <v>1001901349</v>
          </cell>
          <cell r="B240">
            <v>40266566</v>
          </cell>
          <cell r="C240">
            <v>580245348</v>
          </cell>
          <cell r="D240" t="str">
            <v>עמותת הגליל לקידום הספורט (ע"ר)</v>
          </cell>
          <cell r="E240" t="str">
            <v>SR</v>
          </cell>
          <cell r="F240" t="str">
            <v>עמותה רשומה</v>
          </cell>
          <cell r="G240">
            <v>1</v>
          </cell>
          <cell r="H240" t="str">
            <v>טיוט</v>
          </cell>
          <cell r="I240">
            <v>45726</v>
          </cell>
          <cell r="J240">
            <v>521023</v>
          </cell>
          <cell r="K240" t="str">
            <v>שוטף</v>
          </cell>
          <cell r="L240">
            <v>0</v>
          </cell>
          <cell r="M240">
            <v>0</v>
          </cell>
          <cell r="N240">
            <v>0</v>
          </cell>
          <cell r="O240" t="str">
            <v>נבדק ואושר</v>
          </cell>
          <cell r="P240" t="str">
            <v>מבוסס על נתוני הטופס</v>
          </cell>
          <cell r="Q240" t="str">
            <v>נבדק ואושר</v>
          </cell>
          <cell r="R240" t="str">
            <v>נבדק ואושר</v>
          </cell>
          <cell r="S240" t="str">
            <v>נבדק ואושר</v>
          </cell>
          <cell r="T240" t="str">
            <v>נבדק ואושר</v>
          </cell>
          <cell r="U240" t="str">
            <v>נבדק ואושר</v>
          </cell>
          <cell r="V240" t="str">
            <v>נבדק ואושר</v>
          </cell>
          <cell r="W240" t="str">
            <v>נבדק ואושר</v>
          </cell>
          <cell r="X240" t="str">
            <v>אושר ללא מסמך</v>
          </cell>
          <cell r="Y240" t="str">
            <v>מבוסס על נתוני הטופס</v>
          </cell>
          <cell r="Z240" t="str">
            <v>נבדק ואושר</v>
          </cell>
          <cell r="AA240" t="str">
            <v>נבדק ואושר</v>
          </cell>
          <cell r="AB240" t="str">
            <v>נבדק ואושר</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t="str">
            <v>כן</v>
          </cell>
          <cell r="AY240" t="str">
            <v>תקין מנהלית</v>
          </cell>
          <cell r="BD240" t="e">
            <v>#REF!</v>
          </cell>
          <cell r="BG240" t="str">
            <v>תקין</v>
          </cell>
          <cell r="BH240" t="str">
            <v>תקין</v>
          </cell>
          <cell r="BI240" t="b">
            <v>1</v>
          </cell>
          <cell r="BJ240">
            <v>72407</v>
          </cell>
          <cell r="BK240" t="str">
            <v>ד'</v>
          </cell>
          <cell r="BL240">
            <v>3</v>
          </cell>
          <cell r="BM240">
            <v>1190515.342071909</v>
          </cell>
          <cell r="BN240" t="str">
            <v>לא</v>
          </cell>
          <cell r="BO240">
            <v>45439</v>
          </cell>
          <cell r="BP240" t="str">
            <v>לא</v>
          </cell>
          <cell r="BQ240">
            <v>0</v>
          </cell>
        </row>
        <row r="241">
          <cell r="A241">
            <v>1001901360</v>
          </cell>
          <cell r="B241">
            <v>42161878</v>
          </cell>
          <cell r="C241">
            <v>580608685</v>
          </cell>
          <cell r="D241" t="str">
            <v>מכבי עירוני אשדוד (ע"ר)</v>
          </cell>
          <cell r="E241" t="str">
            <v>SR</v>
          </cell>
          <cell r="F241" t="str">
            <v>עמותה רשומה</v>
          </cell>
          <cell r="G241">
            <v>1</v>
          </cell>
          <cell r="H241" t="str">
            <v>טיוט</v>
          </cell>
          <cell r="I241">
            <v>45726</v>
          </cell>
          <cell r="J241">
            <v>521023</v>
          </cell>
          <cell r="K241" t="str">
            <v>שוטף</v>
          </cell>
          <cell r="L241">
            <v>0</v>
          </cell>
          <cell r="M241">
            <v>0</v>
          </cell>
          <cell r="N241">
            <v>0</v>
          </cell>
          <cell r="O241" t="str">
            <v>נבדק ואושר</v>
          </cell>
          <cell r="P241" t="str">
            <v>מבוסס על נתוני הטופס</v>
          </cell>
          <cell r="Q241" t="str">
            <v>נבדק ואושר</v>
          </cell>
          <cell r="R241" t="str">
            <v>נבדק ואושר</v>
          </cell>
          <cell r="S241" t="str">
            <v>נבדק ואושר</v>
          </cell>
          <cell r="T241" t="str">
            <v>נבדק ואושר</v>
          </cell>
          <cell r="U241" t="str">
            <v>נבדק ואושר</v>
          </cell>
          <cell r="V241" t="str">
            <v>נבדק ואושר</v>
          </cell>
          <cell r="W241" t="str">
            <v>נבדק ואושר</v>
          </cell>
          <cell r="X241" t="str">
            <v>אושר ללא מסמך</v>
          </cell>
          <cell r="Y241" t="str">
            <v>מבוסס על נתוני הטופס</v>
          </cell>
          <cell r="Z241" t="str">
            <v>נבדק ואושר</v>
          </cell>
          <cell r="AA241" t="str">
            <v>נבדק ואושר</v>
          </cell>
          <cell r="AB241" t="str">
            <v>נבדק ואושר</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t="str">
            <v>כן</v>
          </cell>
          <cell r="AY241" t="str">
            <v>תקין מנהלית</v>
          </cell>
          <cell r="BD241" t="e">
            <v>#REF!</v>
          </cell>
          <cell r="BG241" t="str">
            <v>תקין</v>
          </cell>
          <cell r="BH241" t="str">
            <v>תקין</v>
          </cell>
          <cell r="BI241" t="b">
            <v>1</v>
          </cell>
          <cell r="BJ241">
            <v>104500</v>
          </cell>
          <cell r="BK241" t="str">
            <v>ד'</v>
          </cell>
          <cell r="BL241">
            <v>9</v>
          </cell>
          <cell r="BM241">
            <v>4933407.8070605565</v>
          </cell>
          <cell r="BN241" t="str">
            <v>לא</v>
          </cell>
          <cell r="BO241">
            <v>45669</v>
          </cell>
          <cell r="BP241" t="str">
            <v>לא</v>
          </cell>
          <cell r="BQ241">
            <v>0</v>
          </cell>
        </row>
        <row r="242">
          <cell r="A242">
            <v>1001901362</v>
          </cell>
          <cell r="B242">
            <v>42402473</v>
          </cell>
          <cell r="C242">
            <v>580190775</v>
          </cell>
          <cell r="D242" t="str">
            <v>עמותת מועדון הספורט עמישב (ע"ר)</v>
          </cell>
          <cell r="E242" t="str">
            <v>SR</v>
          </cell>
          <cell r="F242" t="str">
            <v>עמותה רשומה</v>
          </cell>
          <cell r="G242">
            <v>1</v>
          </cell>
          <cell r="H242" t="str">
            <v>טיוט</v>
          </cell>
          <cell r="I242">
            <v>45726</v>
          </cell>
          <cell r="J242">
            <v>521023</v>
          </cell>
          <cell r="K242" t="str">
            <v>שוטף</v>
          </cell>
          <cell r="L242">
            <v>0</v>
          </cell>
          <cell r="M242">
            <v>0</v>
          </cell>
          <cell r="N242">
            <v>0</v>
          </cell>
          <cell r="O242" t="str">
            <v>נבדק ואושר</v>
          </cell>
          <cell r="P242" t="str">
            <v>מבוסס על נתוני הטופס</v>
          </cell>
          <cell r="Q242" t="str">
            <v>נבדק ואושר</v>
          </cell>
          <cell r="R242" t="str">
            <v>נבדק ואושר</v>
          </cell>
          <cell r="S242" t="str">
            <v>נבדק ואושר</v>
          </cell>
          <cell r="T242" t="str">
            <v>נבדק ואושר</v>
          </cell>
          <cell r="U242" t="str">
            <v>נבדק ואושר</v>
          </cell>
          <cell r="V242" t="str">
            <v>נבדק ואושר</v>
          </cell>
          <cell r="W242" t="str">
            <v>נבדק ואושר</v>
          </cell>
          <cell r="X242" t="str">
            <v>אושר ללא מסמך</v>
          </cell>
          <cell r="Y242" t="str">
            <v>מבוסס על נתוני הטופס</v>
          </cell>
          <cell r="Z242" t="str">
            <v>נבדק ואושר</v>
          </cell>
          <cell r="AA242" t="str">
            <v>נבדק ואושר</v>
          </cell>
          <cell r="AB242" t="str">
            <v>נבדק ואושר</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t="str">
            <v>כן</v>
          </cell>
          <cell r="AY242" t="str">
            <v>תקין מנהלית</v>
          </cell>
          <cell r="BD242" t="e">
            <v>#REF!</v>
          </cell>
          <cell r="BG242" t="str">
            <v>תקין</v>
          </cell>
          <cell r="BH242" t="str">
            <v>תקין</v>
          </cell>
          <cell r="BI242" t="b">
            <v>1</v>
          </cell>
          <cell r="BJ242">
            <v>100767</v>
          </cell>
          <cell r="BK242" t="str">
            <v>ד'</v>
          </cell>
          <cell r="BL242">
            <v>10</v>
          </cell>
          <cell r="BM242">
            <v>2193492.8793243547</v>
          </cell>
          <cell r="BN242" t="str">
            <v>לא</v>
          </cell>
          <cell r="BO242">
            <v>45595</v>
          </cell>
          <cell r="BP242" t="str">
            <v>לא</v>
          </cell>
          <cell r="BQ242">
            <v>0</v>
          </cell>
        </row>
        <row r="243">
          <cell r="A243">
            <v>1001901363</v>
          </cell>
          <cell r="B243">
            <v>42402100</v>
          </cell>
          <cell r="C243">
            <v>580319945</v>
          </cell>
          <cell r="D243" t="str">
            <v>נאמני בית"ר קרית גת (ע"ר)</v>
          </cell>
          <cell r="E243" t="str">
            <v>SR</v>
          </cell>
          <cell r="F243" t="str">
            <v>עמותה רשומה</v>
          </cell>
          <cell r="G243">
            <v>1</v>
          </cell>
          <cell r="H243" t="str">
            <v>טיוט</v>
          </cell>
          <cell r="I243">
            <v>45726</v>
          </cell>
          <cell r="J243">
            <v>521023</v>
          </cell>
          <cell r="K243" t="str">
            <v>שוטף</v>
          </cell>
          <cell r="L243">
            <v>0</v>
          </cell>
          <cell r="M243">
            <v>0</v>
          </cell>
          <cell r="N243">
            <v>0</v>
          </cell>
          <cell r="O243" t="str">
            <v>נבדק ואושר</v>
          </cell>
          <cell r="P243" t="str">
            <v>מבוסס על נתוני הטופס</v>
          </cell>
          <cell r="Q243" t="str">
            <v>נבדק ואושר</v>
          </cell>
          <cell r="R243" t="str">
            <v>נבדק ואושר</v>
          </cell>
          <cell r="S243" t="str">
            <v>נבדק ואושר</v>
          </cell>
          <cell r="T243" t="str">
            <v>נבדק ואושר</v>
          </cell>
          <cell r="U243" t="str">
            <v>נבדק ואושר</v>
          </cell>
          <cell r="V243" t="str">
            <v>נבדק ואושר</v>
          </cell>
          <cell r="W243" t="str">
            <v>נבדק ואושר</v>
          </cell>
          <cell r="X243" t="str">
            <v>אושר ללא מסמך</v>
          </cell>
          <cell r="Y243" t="str">
            <v>מבוסס על נתוני הטופס</v>
          </cell>
          <cell r="Z243" t="str">
            <v>נבדק ואושר</v>
          </cell>
          <cell r="AA243" t="str">
            <v>נבדק ואושר</v>
          </cell>
          <cell r="AB243" t="str">
            <v>נבדק ואושר</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t="str">
            <v>כן</v>
          </cell>
          <cell r="AY243" t="str">
            <v>תקין מנהלית</v>
          </cell>
          <cell r="BD243" t="e">
            <v>#REF!</v>
          </cell>
          <cell r="BG243" t="str">
            <v>תקין</v>
          </cell>
          <cell r="BH243" t="str">
            <v>תקין</v>
          </cell>
          <cell r="BI243" t="b">
            <v>1</v>
          </cell>
          <cell r="BJ243">
            <v>46796</v>
          </cell>
          <cell r="BK243" t="str">
            <v>ד'</v>
          </cell>
          <cell r="BL243">
            <v>10</v>
          </cell>
          <cell r="BM243">
            <v>138945.20888634308</v>
          </cell>
          <cell r="BN243" t="str">
            <v>לא</v>
          </cell>
          <cell r="BO243">
            <v>45678</v>
          </cell>
          <cell r="BP243" t="str">
            <v>לא</v>
          </cell>
          <cell r="BQ243">
            <v>0</v>
          </cell>
        </row>
        <row r="244">
          <cell r="A244">
            <v>1001901364</v>
          </cell>
          <cell r="B244">
            <v>42402050</v>
          </cell>
          <cell r="C244">
            <v>580587459</v>
          </cell>
          <cell r="D244" t="str">
            <v>אוהדי הספורט הקסמאוי (א.ס.ק) ע"ר)</v>
          </cell>
          <cell r="E244" t="str">
            <v>SR</v>
          </cell>
          <cell r="F244" t="str">
            <v>עמותה רשומה</v>
          </cell>
          <cell r="G244">
            <v>1</v>
          </cell>
          <cell r="H244" t="str">
            <v>טיוט</v>
          </cell>
          <cell r="I244">
            <v>45722</v>
          </cell>
          <cell r="J244">
            <v>521024</v>
          </cell>
          <cell r="K244" t="str">
            <v>מאמנים</v>
          </cell>
          <cell r="L244" t="str">
            <v>חדש - טרם קושר</v>
          </cell>
          <cell r="M244" t="str">
            <v>חדש - טרם קושר</v>
          </cell>
          <cell r="N244" t="str">
            <v>קושר - טרם נבדק</v>
          </cell>
          <cell r="O244" t="str">
            <v>חדש - טרם קושר</v>
          </cell>
          <cell r="P244" t="str">
            <v>מבוסס על נתוני הטופס</v>
          </cell>
          <cell r="Q244" t="str">
            <v>נבדק ואושר</v>
          </cell>
          <cell r="R244" t="str">
            <v>נבדק ואושר</v>
          </cell>
          <cell r="S244" t="str">
            <v>נבדק ואושר</v>
          </cell>
          <cell r="T244" t="str">
            <v>נבדק ואושר</v>
          </cell>
          <cell r="U244" t="str">
            <v>נבדק ואושר</v>
          </cell>
          <cell r="V244" t="str">
            <v>נבדק ואושר</v>
          </cell>
          <cell r="W244" t="str">
            <v>חדש - טרם קושר</v>
          </cell>
          <cell r="X244" t="str">
            <v>אושר ללא מסמך</v>
          </cell>
          <cell r="Y244" t="str">
            <v>מבוסס על נתוני הטופס</v>
          </cell>
          <cell r="Z244" t="str">
            <v>נבדק ואושר</v>
          </cell>
          <cell r="AA244" t="str">
            <v>נבדק ואושר</v>
          </cell>
          <cell r="AB244" t="str">
            <v>נבדק ואושר</v>
          </cell>
          <cell r="AC244" t="str">
            <v>חדש - טרם קושר</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t="str">
            <v>לא</v>
          </cell>
          <cell r="AY244" t="str">
            <v>לא תקין מנהלית</v>
          </cell>
          <cell r="BA244" t="str">
            <v>לא נתמכים לראשונה, חסרים מסמכי ק"ק</v>
          </cell>
          <cell r="BD244" t="e">
            <v>#REF!</v>
          </cell>
          <cell r="BE244" t="str">
            <v>תקין</v>
          </cell>
          <cell r="BH244" t="str">
            <v>תקין</v>
          </cell>
          <cell r="BI244" t="b">
            <v>0</v>
          </cell>
        </row>
        <row r="245">
          <cell r="A245">
            <v>1001901365</v>
          </cell>
          <cell r="B245">
            <v>42205078</v>
          </cell>
          <cell r="C245">
            <v>580262251</v>
          </cell>
          <cell r="D245" t="str">
            <v>מכבי עצמאות פתח תקוה (מחלקת כדורסל)</v>
          </cell>
          <cell r="E245" t="str">
            <v>SR</v>
          </cell>
          <cell r="F245" t="str">
            <v>עמותה רשומה</v>
          </cell>
          <cell r="G245">
            <v>1</v>
          </cell>
          <cell r="H245" t="str">
            <v>טיוט</v>
          </cell>
          <cell r="I245">
            <v>45726</v>
          </cell>
          <cell r="J245">
            <v>521023</v>
          </cell>
          <cell r="K245" t="str">
            <v>שוטף</v>
          </cell>
          <cell r="L245">
            <v>0</v>
          </cell>
          <cell r="M245">
            <v>0</v>
          </cell>
          <cell r="N245">
            <v>0</v>
          </cell>
          <cell r="O245" t="str">
            <v>נבדק ואושר</v>
          </cell>
          <cell r="P245" t="str">
            <v>מבוסס על נתוני הטופס</v>
          </cell>
          <cell r="Q245" t="str">
            <v>נבדק ואושר</v>
          </cell>
          <cell r="R245" t="str">
            <v>נבדק ואושר</v>
          </cell>
          <cell r="S245" t="str">
            <v>נבדק ואושר</v>
          </cell>
          <cell r="T245" t="str">
            <v>נבדק ואושר</v>
          </cell>
          <cell r="U245" t="str">
            <v>נבדק ואושר</v>
          </cell>
          <cell r="V245" t="str">
            <v>נבדק ואושר</v>
          </cell>
          <cell r="W245" t="str">
            <v>נבדק ואושר</v>
          </cell>
          <cell r="X245" t="str">
            <v>אושר ללא מסמך</v>
          </cell>
          <cell r="Y245" t="str">
            <v>מבוסס על נתוני הטופס</v>
          </cell>
          <cell r="Z245" t="str">
            <v>נבדק ואושר</v>
          </cell>
          <cell r="AA245" t="str">
            <v>נבדק ואושר</v>
          </cell>
          <cell r="AB245" t="str">
            <v>נבדק ואושר</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t="str">
            <v>כן</v>
          </cell>
          <cell r="AY245" t="str">
            <v>תקין מנהלית</v>
          </cell>
          <cell r="BD245" t="e">
            <v>#REF!</v>
          </cell>
          <cell r="BG245" t="str">
            <v>תקין</v>
          </cell>
          <cell r="BH245" t="str">
            <v>תקין</v>
          </cell>
          <cell r="BI245" t="b">
            <v>1</v>
          </cell>
          <cell r="BJ245">
            <v>104143</v>
          </cell>
          <cell r="BK245" t="str">
            <v>ד'</v>
          </cell>
          <cell r="BL245">
            <v>23</v>
          </cell>
          <cell r="BM245">
            <v>3423501.9516048469</v>
          </cell>
          <cell r="BN245" t="str">
            <v>לא</v>
          </cell>
          <cell r="BO245">
            <v>45214</v>
          </cell>
          <cell r="BP245" t="str">
            <v>לא</v>
          </cell>
          <cell r="BQ245">
            <v>0</v>
          </cell>
        </row>
        <row r="246">
          <cell r="A246">
            <v>1001901366</v>
          </cell>
          <cell r="B246">
            <v>42402447</v>
          </cell>
          <cell r="C246">
            <v>580233161</v>
          </cell>
          <cell r="D246" t="str">
            <v>מועדון הכדורגל מכבי צור שלום (ע"ר)</v>
          </cell>
          <cell r="E246" t="str">
            <v>SR</v>
          </cell>
          <cell r="F246" t="str">
            <v>עמותה רשומה</v>
          </cell>
          <cell r="G246">
            <v>1</v>
          </cell>
          <cell r="H246" t="str">
            <v>טיוט</v>
          </cell>
          <cell r="I246">
            <v>45726</v>
          </cell>
          <cell r="J246">
            <v>521023</v>
          </cell>
          <cell r="K246" t="str">
            <v>שוטף</v>
          </cell>
          <cell r="L246">
            <v>0</v>
          </cell>
          <cell r="M246">
            <v>0</v>
          </cell>
          <cell r="N246">
            <v>0</v>
          </cell>
          <cell r="O246" t="str">
            <v>נבדק ואושר</v>
          </cell>
          <cell r="P246" t="str">
            <v>מבוסס על נתוני הטופס</v>
          </cell>
          <cell r="Q246" t="str">
            <v>נבדק ואושר</v>
          </cell>
          <cell r="R246" t="str">
            <v>נבדק ואושר</v>
          </cell>
          <cell r="S246" t="str">
            <v>נבדק ואושר</v>
          </cell>
          <cell r="T246" t="str">
            <v>נבדק ואושר</v>
          </cell>
          <cell r="U246" t="str">
            <v>נבדק ואושר</v>
          </cell>
          <cell r="V246" t="str">
            <v>נבדק ואושר</v>
          </cell>
          <cell r="W246" t="str">
            <v>נבדק ואושר</v>
          </cell>
          <cell r="X246" t="str">
            <v>אושר ללא מסמך</v>
          </cell>
          <cell r="Y246" t="str">
            <v>מבוסס על נתוני הטופס</v>
          </cell>
          <cell r="Z246" t="str">
            <v>נבדק ואושר</v>
          </cell>
          <cell r="AA246" t="str">
            <v>נבדק ואושר</v>
          </cell>
          <cell r="AB246" t="str">
            <v>נבדק ואושר</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t="str">
            <v>כן</v>
          </cell>
          <cell r="AY246" t="str">
            <v>תקין מנהלית</v>
          </cell>
          <cell r="BD246" t="e">
            <v>#REF!</v>
          </cell>
          <cell r="BG246" t="str">
            <v>תקין</v>
          </cell>
          <cell r="BH246" t="str">
            <v>תקין</v>
          </cell>
          <cell r="BI246" t="b">
            <v>1</v>
          </cell>
          <cell r="BJ246">
            <v>110898</v>
          </cell>
          <cell r="BK246" t="str">
            <v>ד'</v>
          </cell>
          <cell r="BL246">
            <v>14</v>
          </cell>
          <cell r="BM246">
            <v>2709473.1292464668</v>
          </cell>
          <cell r="BN246" t="str">
            <v>לא</v>
          </cell>
          <cell r="BO246">
            <v>45638</v>
          </cell>
          <cell r="BP246" t="str">
            <v>לא</v>
          </cell>
          <cell r="BQ246">
            <v>0</v>
          </cell>
        </row>
        <row r="247">
          <cell r="A247">
            <v>1001901367</v>
          </cell>
          <cell r="B247">
            <v>42402448</v>
          </cell>
          <cell r="C247">
            <v>580441772</v>
          </cell>
          <cell r="D247" t="str">
            <v>מועדון הכדורגל לנשים מכבי צור שלום</v>
          </cell>
          <cell r="E247" t="str">
            <v>SR</v>
          </cell>
          <cell r="F247" t="str">
            <v>עמותה רשומה</v>
          </cell>
          <cell r="G247">
            <v>1</v>
          </cell>
          <cell r="H247" t="str">
            <v>טיוט</v>
          </cell>
          <cell r="I247">
            <v>45726</v>
          </cell>
          <cell r="J247">
            <v>521023</v>
          </cell>
          <cell r="K247" t="str">
            <v>שוטף</v>
          </cell>
          <cell r="L247">
            <v>0</v>
          </cell>
          <cell r="M247">
            <v>0</v>
          </cell>
          <cell r="N247">
            <v>0</v>
          </cell>
          <cell r="O247" t="str">
            <v>נבדק ואושר</v>
          </cell>
          <cell r="P247" t="str">
            <v>מבוסס על נתוני הטופס</v>
          </cell>
          <cell r="Q247" t="str">
            <v>נבדק ואושר</v>
          </cell>
          <cell r="R247" t="str">
            <v>נבדק ואושר</v>
          </cell>
          <cell r="S247" t="str">
            <v>נבדק ואושר</v>
          </cell>
          <cell r="T247" t="str">
            <v>נבדק ואושר</v>
          </cell>
          <cell r="U247" t="str">
            <v>נבדק ואושר</v>
          </cell>
          <cell r="V247" t="str">
            <v>נבדק ואושר</v>
          </cell>
          <cell r="W247" t="str">
            <v>נבדק ואושר</v>
          </cell>
          <cell r="X247" t="str">
            <v>אושר ללא מסמך</v>
          </cell>
          <cell r="Y247" t="str">
            <v>מבוסס על נתוני הטופס</v>
          </cell>
          <cell r="Z247" t="str">
            <v>נבדק ואושר</v>
          </cell>
          <cell r="AA247" t="str">
            <v>נבדק ואושר</v>
          </cell>
          <cell r="AB247" t="str">
            <v>נבדק ואושר</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t="str">
            <v>כן</v>
          </cell>
          <cell r="AY247" t="str">
            <v>תקין מנהלית</v>
          </cell>
          <cell r="BD247" t="e">
            <v>#REF!</v>
          </cell>
          <cell r="BG247" t="str">
            <v>תקין</v>
          </cell>
          <cell r="BH247" t="str">
            <v>תקין</v>
          </cell>
          <cell r="BI247" t="b">
            <v>1</v>
          </cell>
          <cell r="BJ247">
            <v>102367</v>
          </cell>
          <cell r="BK247" t="str">
            <v>ד'</v>
          </cell>
          <cell r="BL247">
            <v>2</v>
          </cell>
          <cell r="BM247">
            <v>2724325.4162165062</v>
          </cell>
          <cell r="BN247" t="str">
            <v>לא</v>
          </cell>
          <cell r="BO247">
            <v>45644</v>
          </cell>
          <cell r="BP247" t="str">
            <v>לא</v>
          </cell>
          <cell r="BQ247">
            <v>0</v>
          </cell>
        </row>
        <row r="248">
          <cell r="A248">
            <v>1001901368</v>
          </cell>
          <cell r="B248">
            <v>42500673</v>
          </cell>
          <cell r="C248">
            <v>580726248</v>
          </cell>
          <cell r="D248" t="str">
            <v>עמותת טורעאן לכדורגל (ע"ר)</v>
          </cell>
          <cell r="E248" t="str">
            <v>SR</v>
          </cell>
          <cell r="F248" t="str">
            <v>עמותה רשומה</v>
          </cell>
          <cell r="G248">
            <v>1</v>
          </cell>
          <cell r="H248" t="str">
            <v>טיוט</v>
          </cell>
          <cell r="I248">
            <v>45726</v>
          </cell>
          <cell r="J248">
            <v>521023</v>
          </cell>
          <cell r="K248" t="str">
            <v>שוטף</v>
          </cell>
          <cell r="L248">
            <v>0</v>
          </cell>
          <cell r="M248">
            <v>0</v>
          </cell>
          <cell r="N248">
            <v>0</v>
          </cell>
          <cell r="O248" t="str">
            <v>נבדק ואושר</v>
          </cell>
          <cell r="P248" t="str">
            <v>מבוסס על נתוני הטופס</v>
          </cell>
          <cell r="Q248" t="str">
            <v>נבדק ואושר</v>
          </cell>
          <cell r="R248" t="str">
            <v>נבדק ואושר</v>
          </cell>
          <cell r="S248" t="str">
            <v>נבדק ואושר</v>
          </cell>
          <cell r="T248" t="str">
            <v>נבדק ואושר</v>
          </cell>
          <cell r="U248" t="str">
            <v>נבדק ואושר</v>
          </cell>
          <cell r="V248" t="str">
            <v>נבדק ואושר</v>
          </cell>
          <cell r="W248" t="str">
            <v>נבדק ואושר</v>
          </cell>
          <cell r="X248" t="str">
            <v>אושר ללא מסמך</v>
          </cell>
          <cell r="Y248" t="str">
            <v>מבוסס על נתוני הטופס</v>
          </cell>
          <cell r="Z248" t="str">
            <v>נבדק ואושר</v>
          </cell>
          <cell r="AA248" t="str">
            <v>נבדק ואושר</v>
          </cell>
          <cell r="AB248" t="str">
            <v>נבדק ואושר</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t="str">
            <v>כן</v>
          </cell>
          <cell r="AY248" t="str">
            <v>תקין מנהלית</v>
          </cell>
          <cell r="BD248" t="e">
            <v>#REF!</v>
          </cell>
          <cell r="BG248" t="str">
            <v>תקין</v>
          </cell>
          <cell r="BH248" t="str">
            <v>תקין</v>
          </cell>
          <cell r="BI248" t="b">
            <v>1</v>
          </cell>
          <cell r="BJ248">
            <v>28791</v>
          </cell>
          <cell r="BK248" t="str">
            <v>ד'</v>
          </cell>
          <cell r="BL248">
            <v>1</v>
          </cell>
          <cell r="BM248">
            <v>90526.956535332749</v>
          </cell>
          <cell r="BN248" t="str">
            <v>לא</v>
          </cell>
          <cell r="BO248">
            <v>45596</v>
          </cell>
          <cell r="BP248" t="str">
            <v>לא</v>
          </cell>
          <cell r="BQ248">
            <v>0</v>
          </cell>
        </row>
        <row r="249">
          <cell r="A249">
            <v>1001901370</v>
          </cell>
          <cell r="B249">
            <v>40016797</v>
          </cell>
          <cell r="C249">
            <v>580283950</v>
          </cell>
          <cell r="D249" t="str">
            <v>קרן קרית מלאכי לפיתוח ולקידום הספור</v>
          </cell>
          <cell r="E249" t="str">
            <v>SR</v>
          </cell>
          <cell r="F249" t="str">
            <v>עמותה רשומה</v>
          </cell>
          <cell r="G249">
            <v>1</v>
          </cell>
          <cell r="H249" t="str">
            <v>טיוט</v>
          </cell>
          <cell r="I249">
            <v>45726</v>
          </cell>
          <cell r="J249">
            <v>521023</v>
          </cell>
          <cell r="K249" t="str">
            <v>שוטף</v>
          </cell>
          <cell r="L249">
            <v>0</v>
          </cell>
          <cell r="M249">
            <v>0</v>
          </cell>
          <cell r="N249">
            <v>0</v>
          </cell>
          <cell r="O249" t="str">
            <v>נבדק ואושר</v>
          </cell>
          <cell r="P249" t="str">
            <v>מבוסס על נתוני הטופס</v>
          </cell>
          <cell r="Q249" t="str">
            <v>נבדק ואושר</v>
          </cell>
          <cell r="R249" t="str">
            <v>נבדק ואושר</v>
          </cell>
          <cell r="S249" t="str">
            <v>נבדק ואושר</v>
          </cell>
          <cell r="T249" t="str">
            <v>נבדק ואושר</v>
          </cell>
          <cell r="U249" t="str">
            <v>נבדק ואושר</v>
          </cell>
          <cell r="V249" t="str">
            <v>נבדק ואושר</v>
          </cell>
          <cell r="W249" t="str">
            <v>נבדק ואושר</v>
          </cell>
          <cell r="X249" t="str">
            <v>אושר ללא מסמך</v>
          </cell>
          <cell r="Y249" t="str">
            <v>מבוסס על נתוני הטופס</v>
          </cell>
          <cell r="Z249" t="str">
            <v>נבדק ואושר</v>
          </cell>
          <cell r="AA249" t="str">
            <v>נבדק ואושר</v>
          </cell>
          <cell r="AB249" t="str">
            <v>נבדק ואושר</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t="str">
            <v>כן</v>
          </cell>
          <cell r="AY249" t="str">
            <v>תקין מנהלית</v>
          </cell>
          <cell r="BD249" t="e">
            <v>#REF!</v>
          </cell>
          <cell r="BG249" t="str">
            <v>תקין</v>
          </cell>
          <cell r="BH249" t="str">
            <v>תקין</v>
          </cell>
          <cell r="BI249" t="b">
            <v>1</v>
          </cell>
          <cell r="BJ249">
            <v>103327</v>
          </cell>
          <cell r="BK249" t="str">
            <v>ד'</v>
          </cell>
          <cell r="BL249">
            <v>8</v>
          </cell>
          <cell r="BM249">
            <v>1571991.493934026</v>
          </cell>
          <cell r="BN249" t="str">
            <v>לא</v>
          </cell>
          <cell r="BO249">
            <v>45616</v>
          </cell>
          <cell r="BP249" t="str">
            <v>לא</v>
          </cell>
          <cell r="BQ249">
            <v>0</v>
          </cell>
        </row>
        <row r="250">
          <cell r="A250">
            <v>1001901371</v>
          </cell>
          <cell r="B250">
            <v>40180215</v>
          </cell>
          <cell r="C250">
            <v>580295129</v>
          </cell>
          <cell r="D250" t="str">
            <v>כנות - )ע"ר(</v>
          </cell>
          <cell r="E250" t="str">
            <v>SR</v>
          </cell>
          <cell r="F250" t="str">
            <v>עמותה רשומה</v>
          </cell>
          <cell r="G250">
            <v>1</v>
          </cell>
          <cell r="H250" t="str">
            <v>טיוט</v>
          </cell>
          <cell r="I250">
            <v>45726</v>
          </cell>
          <cell r="J250">
            <v>521023</v>
          </cell>
          <cell r="K250" t="str">
            <v>שוטף</v>
          </cell>
          <cell r="L250">
            <v>0</v>
          </cell>
          <cell r="M250">
            <v>0</v>
          </cell>
          <cell r="N250">
            <v>0</v>
          </cell>
          <cell r="O250" t="str">
            <v>נבדק ואושר</v>
          </cell>
          <cell r="P250" t="str">
            <v>מבוסס על נתוני הטופס</v>
          </cell>
          <cell r="Q250" t="str">
            <v>נבדק ואושר</v>
          </cell>
          <cell r="R250" t="str">
            <v>נבדק ואושר</v>
          </cell>
          <cell r="S250" t="str">
            <v>נבדק ואושר</v>
          </cell>
          <cell r="T250" t="str">
            <v>נבדק ואושר</v>
          </cell>
          <cell r="U250" t="str">
            <v>נבדק ואושר</v>
          </cell>
          <cell r="V250" t="str">
            <v>נבדק ואושר</v>
          </cell>
          <cell r="W250" t="str">
            <v>נבדק ואושר</v>
          </cell>
          <cell r="X250" t="str">
            <v>אושר ללא מסמך</v>
          </cell>
          <cell r="Y250" t="str">
            <v>מבוסס על נתוני הטופס</v>
          </cell>
          <cell r="Z250" t="str">
            <v>נבדק ואושר</v>
          </cell>
          <cell r="AA250" t="str">
            <v>נבדק ואושר</v>
          </cell>
          <cell r="AB250" t="str">
            <v>נבדק ואושר</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t="str">
            <v>כן</v>
          </cell>
          <cell r="AY250" t="str">
            <v>תקין מנהלית</v>
          </cell>
          <cell r="BD250" t="e">
            <v>#REF!</v>
          </cell>
          <cell r="BG250" t="str">
            <v>תקין</v>
          </cell>
          <cell r="BH250" t="str">
            <v>תקין</v>
          </cell>
          <cell r="BI250" t="b">
            <v>1</v>
          </cell>
          <cell r="BJ250">
            <v>44786</v>
          </cell>
          <cell r="BK250" t="str">
            <v>ד'</v>
          </cell>
          <cell r="BL250">
            <v>2</v>
          </cell>
          <cell r="BM250">
            <v>340737.74446763424</v>
          </cell>
          <cell r="BN250" t="str">
            <v>לא</v>
          </cell>
          <cell r="BO250">
            <v>45104</v>
          </cell>
          <cell r="BP250" t="str">
            <v>לא</v>
          </cell>
          <cell r="BQ250">
            <v>0</v>
          </cell>
        </row>
        <row r="251">
          <cell r="A251">
            <v>1001901372</v>
          </cell>
          <cell r="B251">
            <v>42113408</v>
          </cell>
          <cell r="C251">
            <v>580640225</v>
          </cell>
          <cell r="D251" t="str">
            <v>עמותת ספורט חריש וסביבותיה (ע''ר)</v>
          </cell>
          <cell r="E251" t="str">
            <v>SR</v>
          </cell>
          <cell r="F251" t="str">
            <v>עמותה רשומה</v>
          </cell>
          <cell r="G251">
            <v>1</v>
          </cell>
          <cell r="H251" t="str">
            <v>טיוט</v>
          </cell>
          <cell r="I251">
            <v>45755</v>
          </cell>
          <cell r="J251">
            <v>521024</v>
          </cell>
          <cell r="K251" t="str">
            <v>מאמנים</v>
          </cell>
          <cell r="L251" t="str">
            <v>נבדק ואושר</v>
          </cell>
          <cell r="M251" t="str">
            <v>קושר - טרם נבדק</v>
          </cell>
          <cell r="N251" t="str">
            <v>קושר - טרם נבדק</v>
          </cell>
          <cell r="O251" t="str">
            <v>נבדק ואושר</v>
          </cell>
          <cell r="P251" t="str">
            <v>מבוסס על נתוני הטופס</v>
          </cell>
          <cell r="Q251" t="str">
            <v>נבדק ואושר</v>
          </cell>
          <cell r="R251" t="str">
            <v>נבדק ואושר</v>
          </cell>
          <cell r="S251" t="str">
            <v>נבדק ואושר</v>
          </cell>
          <cell r="T251" t="str">
            <v>נבדק ואושר</v>
          </cell>
          <cell r="U251" t="str">
            <v>נבדק ואושר</v>
          </cell>
          <cell r="V251" t="str">
            <v>נבדק ואושר</v>
          </cell>
          <cell r="W251" t="str">
            <v>נבדק ואושר</v>
          </cell>
          <cell r="X251" t="str">
            <v>אושר ללא מסמך</v>
          </cell>
          <cell r="Y251" t="str">
            <v>מבוסס על נתוני הטופס</v>
          </cell>
          <cell r="Z251" t="str">
            <v>נבדק ואושר</v>
          </cell>
          <cell r="AA251" t="str">
            <v>נבדק ואושר</v>
          </cell>
          <cell r="AB251" t="str">
            <v>נבדק ואושר</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t="str">
            <v>כן</v>
          </cell>
          <cell r="AY251" t="str">
            <v>תקין מנהלית</v>
          </cell>
          <cell r="BD251" t="e">
            <v>#REF!</v>
          </cell>
          <cell r="BH251" t="str">
            <v>תקין</v>
          </cell>
          <cell r="BI251" t="b">
            <v>0</v>
          </cell>
        </row>
        <row r="252">
          <cell r="A252">
            <v>1001901373</v>
          </cell>
          <cell r="B252">
            <v>40002832</v>
          </cell>
          <cell r="C252">
            <v>580042125</v>
          </cell>
          <cell r="D252" t="str">
            <v>מכבי רעננה (ע"ר)</v>
          </cell>
          <cell r="E252" t="str">
            <v>SR</v>
          </cell>
          <cell r="F252" t="str">
            <v>עמותה רשומה</v>
          </cell>
          <cell r="G252">
            <v>1</v>
          </cell>
          <cell r="H252" t="str">
            <v>טיוט</v>
          </cell>
          <cell r="I252">
            <v>45726</v>
          </cell>
          <cell r="J252">
            <v>521023</v>
          </cell>
          <cell r="K252" t="str">
            <v>שוטף</v>
          </cell>
          <cell r="L252">
            <v>0</v>
          </cell>
          <cell r="M252">
            <v>0</v>
          </cell>
          <cell r="N252">
            <v>0</v>
          </cell>
          <cell r="O252" t="str">
            <v>נבדק ואושר</v>
          </cell>
          <cell r="P252" t="str">
            <v>מבוסס על נתוני הטופס</v>
          </cell>
          <cell r="Q252" t="str">
            <v>נבדק ואושר</v>
          </cell>
          <cell r="R252" t="str">
            <v>נבדק ואושר</v>
          </cell>
          <cell r="S252" t="str">
            <v>נבדק ואושר</v>
          </cell>
          <cell r="T252" t="str">
            <v>נבדק ואושר</v>
          </cell>
          <cell r="U252" t="str">
            <v>נבדק ואושר</v>
          </cell>
          <cell r="V252" t="str">
            <v>נבדק ואושר</v>
          </cell>
          <cell r="W252" t="str">
            <v>נבדק ואושר</v>
          </cell>
          <cell r="X252" t="str">
            <v>אושר ללא מסמך</v>
          </cell>
          <cell r="Y252" t="str">
            <v>מבוסס על נתוני הטופס</v>
          </cell>
          <cell r="Z252" t="str">
            <v>נבדק ואושר</v>
          </cell>
          <cell r="AA252" t="str">
            <v>נבדק ואושר</v>
          </cell>
          <cell r="AB252" t="str">
            <v>נבדק ואושר</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t="str">
            <v>כן</v>
          </cell>
          <cell r="AY252" t="str">
            <v>תקין מנהלית</v>
          </cell>
          <cell r="BD252" t="e">
            <v>#REF!</v>
          </cell>
          <cell r="BG252" t="str">
            <v>תקין</v>
          </cell>
          <cell r="BH252" t="str">
            <v>תקין</v>
          </cell>
          <cell r="BI252" t="b">
            <v>1</v>
          </cell>
          <cell r="BJ252">
            <v>157407</v>
          </cell>
          <cell r="BK252" t="str">
            <v>ד'</v>
          </cell>
          <cell r="BL252">
            <v>9</v>
          </cell>
          <cell r="BM252">
            <v>1613180.0524113192</v>
          </cell>
          <cell r="BN252" t="str">
            <v>לא</v>
          </cell>
          <cell r="BO252">
            <v>45606</v>
          </cell>
          <cell r="BP252" t="str">
            <v>לא</v>
          </cell>
          <cell r="BQ252">
            <v>0</v>
          </cell>
        </row>
        <row r="253">
          <cell r="A253">
            <v>1001901376</v>
          </cell>
          <cell r="B253">
            <v>40225371</v>
          </cell>
          <cell r="C253">
            <v>580462166</v>
          </cell>
          <cell r="D253" t="str">
            <v>עמותת נס ציונה כדורסל 2006 (ע"ר)</v>
          </cell>
          <cell r="E253" t="str">
            <v>SR</v>
          </cell>
          <cell r="F253" t="str">
            <v>עמותה רשומה</v>
          </cell>
          <cell r="G253">
            <v>1</v>
          </cell>
          <cell r="H253" t="str">
            <v>טיוט</v>
          </cell>
          <cell r="I253">
            <v>45722</v>
          </cell>
          <cell r="J253">
            <v>521023</v>
          </cell>
          <cell r="K253" t="str">
            <v>שוטף</v>
          </cell>
          <cell r="L253">
            <v>0</v>
          </cell>
          <cell r="M253">
            <v>0</v>
          </cell>
          <cell r="N253">
            <v>0</v>
          </cell>
          <cell r="O253" t="str">
            <v>נבדק ואושר</v>
          </cell>
          <cell r="P253" t="str">
            <v>מבוסס על נתוני הטופס</v>
          </cell>
          <cell r="Q253" t="str">
            <v>נבדק ואושר</v>
          </cell>
          <cell r="R253" t="str">
            <v>נבדק ואושר</v>
          </cell>
          <cell r="S253" t="str">
            <v>נבדק ואושר</v>
          </cell>
          <cell r="T253" t="str">
            <v>נבדק ואושר</v>
          </cell>
          <cell r="U253" t="str">
            <v>נבדק ואושר</v>
          </cell>
          <cell r="V253" t="str">
            <v>נבדק ואושר</v>
          </cell>
          <cell r="W253" t="str">
            <v>נבדק ואושר</v>
          </cell>
          <cell r="X253" t="str">
            <v>אושר ללא מסמך</v>
          </cell>
          <cell r="Y253" t="str">
            <v>מבוסס על נתוני הטופס</v>
          </cell>
          <cell r="Z253" t="str">
            <v>נבדק ואושר</v>
          </cell>
          <cell r="AA253" t="str">
            <v>נבדק ואושר</v>
          </cell>
          <cell r="AB253" t="str">
            <v>נבדק ואושר</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t="str">
            <v>כן</v>
          </cell>
          <cell r="AY253" t="str">
            <v>תקין מנהלית</v>
          </cell>
          <cell r="BD253" t="e">
            <v>#REF!</v>
          </cell>
          <cell r="BG253" t="str">
            <v>תקין</v>
          </cell>
          <cell r="BH253" t="str">
            <v>תקין</v>
          </cell>
          <cell r="BI253" t="b">
            <v>1</v>
          </cell>
          <cell r="BJ253">
            <v>365546</v>
          </cell>
          <cell r="BK253" t="str">
            <v>ד'</v>
          </cell>
          <cell r="BL253">
            <v>49</v>
          </cell>
          <cell r="BM253">
            <v>6537414.2442618059</v>
          </cell>
          <cell r="BN253" t="str">
            <v>לא</v>
          </cell>
          <cell r="BO253">
            <v>45656</v>
          </cell>
          <cell r="BP253" t="str">
            <v>לא</v>
          </cell>
          <cell r="BQ253">
            <v>0</v>
          </cell>
        </row>
        <row r="254">
          <cell r="A254">
            <v>1001901377</v>
          </cell>
          <cell r="B254">
            <v>42402292</v>
          </cell>
          <cell r="C254">
            <v>580489391</v>
          </cell>
          <cell r="D254" t="str">
            <v>מכבי קביליו יפו (ע"ר)</v>
          </cell>
          <cell r="E254" t="str">
            <v>SR</v>
          </cell>
          <cell r="F254" t="str">
            <v>עמותה רשומה</v>
          </cell>
          <cell r="G254">
            <v>1</v>
          </cell>
          <cell r="H254" t="str">
            <v>טיוט</v>
          </cell>
          <cell r="I254">
            <v>45726</v>
          </cell>
          <cell r="J254">
            <v>521023</v>
          </cell>
          <cell r="K254" t="str">
            <v>שוטף</v>
          </cell>
          <cell r="L254">
            <v>0</v>
          </cell>
          <cell r="M254">
            <v>0</v>
          </cell>
          <cell r="N254">
            <v>0</v>
          </cell>
          <cell r="O254" t="str">
            <v>נבדק ואושר</v>
          </cell>
          <cell r="P254" t="str">
            <v>מבוסס על נתוני הטופס</v>
          </cell>
          <cell r="Q254" t="str">
            <v>נבדק ואושר</v>
          </cell>
          <cell r="R254" t="str">
            <v>נבדק ואושר</v>
          </cell>
          <cell r="S254" t="str">
            <v>נבדק ואושר</v>
          </cell>
          <cell r="T254" t="str">
            <v>נבדק ואושר</v>
          </cell>
          <cell r="U254" t="str">
            <v>נבדק ואושר</v>
          </cell>
          <cell r="V254" t="str">
            <v>נבדק ואושר</v>
          </cell>
          <cell r="W254" t="str">
            <v>נבדק ואושר</v>
          </cell>
          <cell r="X254" t="str">
            <v>אושר ללא מסמך</v>
          </cell>
          <cell r="Y254" t="str">
            <v>מבוסס על נתוני הטופס</v>
          </cell>
          <cell r="Z254" t="str">
            <v>נבדק ואושר</v>
          </cell>
          <cell r="AA254" t="str">
            <v>נבדק ואושר</v>
          </cell>
          <cell r="AB254" t="str">
            <v>נבדק ואושר</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t="str">
            <v>כן</v>
          </cell>
          <cell r="AY254" t="str">
            <v>תקין מנהלית</v>
          </cell>
          <cell r="BD254" t="e">
            <v>#REF!</v>
          </cell>
          <cell r="BG254" t="str">
            <v>תקין</v>
          </cell>
          <cell r="BH254" t="str">
            <v>תקין</v>
          </cell>
          <cell r="BI254" t="b">
            <v>1</v>
          </cell>
          <cell r="BJ254">
            <v>119428</v>
          </cell>
          <cell r="BK254" t="str">
            <v>ד'</v>
          </cell>
          <cell r="BL254">
            <v>7</v>
          </cell>
          <cell r="BM254">
            <v>2400719.4420474591</v>
          </cell>
          <cell r="BN254" t="str">
            <v>לא</v>
          </cell>
          <cell r="BO254">
            <v>45236</v>
          </cell>
          <cell r="BP254" t="str">
            <v>לא</v>
          </cell>
          <cell r="BQ254">
            <v>0</v>
          </cell>
        </row>
        <row r="255">
          <cell r="A255">
            <v>1001901378</v>
          </cell>
          <cell r="B255">
            <v>40576386</v>
          </cell>
          <cell r="C255">
            <v>580497170</v>
          </cell>
          <cell r="D255" t="str">
            <v>העמותה לפיתוח ענף ספורטיבי למחול, ס</v>
          </cell>
          <cell r="E255" t="str">
            <v>SR</v>
          </cell>
          <cell r="F255" t="str">
            <v>עמותה רשומה</v>
          </cell>
          <cell r="G255">
            <v>1</v>
          </cell>
          <cell r="H255" t="str">
            <v>טיוט</v>
          </cell>
          <cell r="I255">
            <v>45722</v>
          </cell>
          <cell r="J255">
            <v>521023</v>
          </cell>
          <cell r="K255" t="str">
            <v>שוטף</v>
          </cell>
          <cell r="L255">
            <v>0</v>
          </cell>
          <cell r="M255">
            <v>0</v>
          </cell>
          <cell r="N255">
            <v>0</v>
          </cell>
          <cell r="O255" t="str">
            <v>נבדק ואושר</v>
          </cell>
          <cell r="P255" t="str">
            <v>מבוסס על נתוני הטופס</v>
          </cell>
          <cell r="Q255" t="str">
            <v>נבדק ואושר</v>
          </cell>
          <cell r="R255" t="str">
            <v>נבדק ואושר</v>
          </cell>
          <cell r="S255" t="str">
            <v>נבדק ואושר</v>
          </cell>
          <cell r="T255" t="str">
            <v>נבדק ואושר</v>
          </cell>
          <cell r="U255" t="str">
            <v>נבדק ואושר</v>
          </cell>
          <cell r="V255" t="str">
            <v>נבדק ואושר</v>
          </cell>
          <cell r="W255" t="str">
            <v>נבדק ואושר</v>
          </cell>
          <cell r="X255" t="str">
            <v>אושר ללא מסמך</v>
          </cell>
          <cell r="Y255" t="str">
            <v>מבוסס על נתוני הטופס</v>
          </cell>
          <cell r="Z255" t="str">
            <v>נבדק ואושר</v>
          </cell>
          <cell r="AA255" t="str">
            <v>נבדק ואושר</v>
          </cell>
          <cell r="AB255" t="str">
            <v>נבדק ואושר</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t="str">
            <v>כן</v>
          </cell>
          <cell r="AY255" t="str">
            <v>תקין מנהלית</v>
          </cell>
          <cell r="BD255" t="e">
            <v>#REF!</v>
          </cell>
          <cell r="BG255" t="str">
            <v>תקין</v>
          </cell>
          <cell r="BH255" t="str">
            <v>תקין</v>
          </cell>
          <cell r="BI255" t="b">
            <v>1</v>
          </cell>
          <cell r="BJ255">
            <v>21327</v>
          </cell>
          <cell r="BK255" t="str">
            <v>ד'</v>
          </cell>
          <cell r="BL255">
            <v>1</v>
          </cell>
          <cell r="BM255">
            <v>424849.07736197393</v>
          </cell>
          <cell r="BN255" t="str">
            <v>לא</v>
          </cell>
          <cell r="BO255">
            <v>45515</v>
          </cell>
          <cell r="BP255" t="str">
            <v>לא</v>
          </cell>
          <cell r="BQ255">
            <v>0</v>
          </cell>
        </row>
        <row r="256">
          <cell r="A256">
            <v>1001901379</v>
          </cell>
          <cell r="B256">
            <v>42402589</v>
          </cell>
          <cell r="C256">
            <v>580585297</v>
          </cell>
          <cell r="D256" t="str">
            <v>אייס חולון (ע"ר)</v>
          </cell>
          <cell r="E256" t="str">
            <v>SR</v>
          </cell>
          <cell r="F256" t="str">
            <v>עמותה רשומה</v>
          </cell>
          <cell r="G256">
            <v>1</v>
          </cell>
          <cell r="H256" t="str">
            <v>טיוט</v>
          </cell>
          <cell r="I256">
            <v>45722</v>
          </cell>
          <cell r="J256">
            <v>521023</v>
          </cell>
          <cell r="K256" t="str">
            <v>שוטף</v>
          </cell>
          <cell r="L256">
            <v>0</v>
          </cell>
          <cell r="M256">
            <v>0</v>
          </cell>
          <cell r="N256">
            <v>0</v>
          </cell>
          <cell r="O256" t="str">
            <v>נבדק ואושר</v>
          </cell>
          <cell r="P256" t="str">
            <v>מבוסס על נתוני הטופס</v>
          </cell>
          <cell r="Q256" t="str">
            <v>נבדק ואושר</v>
          </cell>
          <cell r="R256" t="str">
            <v>נבדק ואושר</v>
          </cell>
          <cell r="S256" t="str">
            <v>נבדק ואושר</v>
          </cell>
          <cell r="T256" t="str">
            <v>נבדק ואושר</v>
          </cell>
          <cell r="U256" t="str">
            <v>נבדק ואושר</v>
          </cell>
          <cell r="V256" t="str">
            <v>נבדק ואושר</v>
          </cell>
          <cell r="W256" t="str">
            <v>נבדק ואושר</v>
          </cell>
          <cell r="X256" t="str">
            <v>אושר ללא מסמך</v>
          </cell>
          <cell r="Y256" t="str">
            <v>מבוסס על נתוני הטופס</v>
          </cell>
          <cell r="Z256" t="str">
            <v>נבדק ואושר</v>
          </cell>
          <cell r="AA256" t="str">
            <v>נבדק ואושר</v>
          </cell>
          <cell r="AB256" t="str">
            <v>נבדק ואושר</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t="str">
            <v>כן</v>
          </cell>
          <cell r="AY256" t="str">
            <v>תקין מנהלית</v>
          </cell>
          <cell r="BD256" t="e">
            <v>#REF!</v>
          </cell>
          <cell r="BG256" t="str">
            <v>תקין</v>
          </cell>
          <cell r="BH256" t="str">
            <v>תקין</v>
          </cell>
          <cell r="BI256" t="b">
            <v>1</v>
          </cell>
          <cell r="BJ256">
            <v>31461</v>
          </cell>
          <cell r="BK256" t="str">
            <v>ד'</v>
          </cell>
          <cell r="BL256">
            <v>1</v>
          </cell>
          <cell r="BM256">
            <v>745839.05545946979</v>
          </cell>
          <cell r="BN256" t="str">
            <v>לא</v>
          </cell>
          <cell r="BO256">
            <v>45729</v>
          </cell>
          <cell r="BP256" t="str">
            <v>לא</v>
          </cell>
          <cell r="BQ256">
            <v>0</v>
          </cell>
        </row>
        <row r="257">
          <cell r="A257">
            <v>1001901380</v>
          </cell>
          <cell r="B257">
            <v>42242042</v>
          </cell>
          <cell r="C257">
            <v>515488534</v>
          </cell>
          <cell r="D257" t="str">
            <v>מועדון כדורגל - מכבי נתניה (2016) ב</v>
          </cell>
          <cell r="E257" t="str">
            <v>SR</v>
          </cell>
          <cell r="F257" t="str">
            <v>חל"צ רשומה</v>
          </cell>
          <cell r="G257">
            <v>1</v>
          </cell>
          <cell r="H257" t="str">
            <v>טיוט</v>
          </cell>
          <cell r="I257">
            <v>45726</v>
          </cell>
          <cell r="J257">
            <v>521023</v>
          </cell>
          <cell r="K257" t="str">
            <v>שוטף</v>
          </cell>
          <cell r="L257">
            <v>0</v>
          </cell>
          <cell r="M257">
            <v>0</v>
          </cell>
          <cell r="N257">
            <v>0</v>
          </cell>
          <cell r="O257" t="str">
            <v>נבדק ואושר</v>
          </cell>
          <cell r="P257" t="str">
            <v>מבוסס על נתוני הטופס</v>
          </cell>
          <cell r="Q257" t="str">
            <v>נבדק ואושר</v>
          </cell>
          <cell r="R257" t="str">
            <v>נבדק ואושר</v>
          </cell>
          <cell r="S257" t="str">
            <v>נבדק ואושר</v>
          </cell>
          <cell r="T257" t="str">
            <v>נבדק ואושר</v>
          </cell>
          <cell r="U257" t="str">
            <v>נבדק ואושר</v>
          </cell>
          <cell r="V257" t="str">
            <v>נבדק ואושר</v>
          </cell>
          <cell r="W257" t="str">
            <v>נבדק ואושר</v>
          </cell>
          <cell r="X257" t="str">
            <v>אושר ללא מסמך</v>
          </cell>
          <cell r="Y257" t="str">
            <v>מבוסס על נתוני הטופס</v>
          </cell>
          <cell r="Z257" t="str">
            <v>נבדק ואושר</v>
          </cell>
          <cell r="AA257" t="str">
            <v>נבדק ואושר</v>
          </cell>
          <cell r="AB257" t="str">
            <v>נבדק ואושר</v>
          </cell>
          <cell r="AC257">
            <v>0</v>
          </cell>
          <cell r="AD257">
            <v>0</v>
          </cell>
          <cell r="AE257" t="str">
            <v>נבדק ואושר</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t="str">
            <v>כן</v>
          </cell>
          <cell r="AY257" t="str">
            <v>תקין מנהלית</v>
          </cell>
          <cell r="BD257" t="e">
            <v>#REF!</v>
          </cell>
          <cell r="BG257" t="str">
            <v>תקין</v>
          </cell>
          <cell r="BH257" t="str">
            <v>תקין</v>
          </cell>
          <cell r="BI257" t="b">
            <v>1</v>
          </cell>
          <cell r="BJ257">
            <v>181275</v>
          </cell>
          <cell r="BK257" t="str">
            <v>ד'</v>
          </cell>
          <cell r="BL257">
            <v>13</v>
          </cell>
          <cell r="BM257">
            <v>4355035.5231969571</v>
          </cell>
          <cell r="BN257" t="str">
            <v>לא</v>
          </cell>
          <cell r="BO257">
            <v>45692</v>
          </cell>
          <cell r="BP257" t="str">
            <v>לא</v>
          </cell>
          <cell r="BQ257">
            <v>0</v>
          </cell>
        </row>
        <row r="258">
          <cell r="A258">
            <v>1001901383</v>
          </cell>
          <cell r="B258">
            <v>42791479</v>
          </cell>
          <cell r="C258">
            <v>580734804</v>
          </cell>
          <cell r="D258" t="str">
            <v>מועדון הספורט "סטאר" בת-ים (ע"ר)</v>
          </cell>
          <cell r="E258" t="str">
            <v>SR</v>
          </cell>
          <cell r="F258" t="str">
            <v>עמותה רשומה</v>
          </cell>
          <cell r="G258">
            <v>1</v>
          </cell>
          <cell r="H258" t="str">
            <v>טיוט</v>
          </cell>
          <cell r="I258">
            <v>45722</v>
          </cell>
          <cell r="J258">
            <v>521023</v>
          </cell>
          <cell r="K258" t="str">
            <v>שוטף</v>
          </cell>
          <cell r="L258">
            <v>0</v>
          </cell>
          <cell r="M258">
            <v>0</v>
          </cell>
          <cell r="N258">
            <v>0</v>
          </cell>
          <cell r="O258" t="str">
            <v>נבדק ואושר</v>
          </cell>
          <cell r="P258" t="str">
            <v>מבוסס על נתוני הטופס</v>
          </cell>
          <cell r="Q258" t="str">
            <v>נבדק ואושר</v>
          </cell>
          <cell r="R258" t="str">
            <v>נבדק ואושר</v>
          </cell>
          <cell r="S258" t="str">
            <v>נבדק ואושר</v>
          </cell>
          <cell r="T258" t="str">
            <v>נבדק ואושר</v>
          </cell>
          <cell r="U258" t="str">
            <v>נבדק ואושר</v>
          </cell>
          <cell r="V258" t="str">
            <v>נבדק ואושר</v>
          </cell>
          <cell r="W258" t="str">
            <v>נבדק ואושר</v>
          </cell>
          <cell r="X258" t="str">
            <v>אושר ללא מסמך</v>
          </cell>
          <cell r="Y258" t="str">
            <v>מבוסס על נתוני הטופס</v>
          </cell>
          <cell r="Z258" t="str">
            <v>נבדק ואושר</v>
          </cell>
          <cell r="AA258" t="str">
            <v>נבדק ואושר</v>
          </cell>
          <cell r="AB258" t="str">
            <v>נבדק ואושר</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t="str">
            <v>כן</v>
          </cell>
          <cell r="AY258" t="str">
            <v>תקין מנהלית</v>
          </cell>
          <cell r="BD258" t="e">
            <v>#REF!</v>
          </cell>
          <cell r="BG258" t="str">
            <v>תקין</v>
          </cell>
          <cell r="BH258" t="str">
            <v>תקין</v>
          </cell>
          <cell r="BI258" t="b">
            <v>1</v>
          </cell>
          <cell r="BJ258">
            <v>18579</v>
          </cell>
          <cell r="BK258" t="str">
            <v>ד'</v>
          </cell>
          <cell r="BL258">
            <v>1</v>
          </cell>
          <cell r="BM258">
            <v>26540.951232846579</v>
          </cell>
          <cell r="BN258" t="str">
            <v>לא</v>
          </cell>
          <cell r="BO258">
            <v>45509</v>
          </cell>
          <cell r="BP258" t="str">
            <v>לא</v>
          </cell>
          <cell r="BQ258">
            <v>0</v>
          </cell>
        </row>
        <row r="259">
          <cell r="A259">
            <v>1001901387</v>
          </cell>
          <cell r="B259">
            <v>42402106</v>
          </cell>
          <cell r="C259">
            <v>580625739</v>
          </cell>
          <cell r="D259" t="str">
            <v>ג'מים הפועל אילת בשחייה (ע"ר)</v>
          </cell>
          <cell r="E259" t="str">
            <v>SR</v>
          </cell>
          <cell r="F259" t="str">
            <v>עמותה רשומה</v>
          </cell>
          <cell r="G259">
            <v>1</v>
          </cell>
          <cell r="H259" t="str">
            <v>טיוט</v>
          </cell>
          <cell r="I259">
            <v>45722</v>
          </cell>
          <cell r="J259">
            <v>521023</v>
          </cell>
          <cell r="K259" t="str">
            <v>שוטף</v>
          </cell>
          <cell r="L259">
            <v>0</v>
          </cell>
          <cell r="M259">
            <v>0</v>
          </cell>
          <cell r="N259">
            <v>0</v>
          </cell>
          <cell r="O259" t="str">
            <v>נבדק ואושר</v>
          </cell>
          <cell r="P259" t="str">
            <v>מבוסס על נתוני הטופס</v>
          </cell>
          <cell r="Q259" t="str">
            <v>נבדק ואושר</v>
          </cell>
          <cell r="R259" t="str">
            <v>נבדק ואושר</v>
          </cell>
          <cell r="S259" t="str">
            <v>נבדק ואושר</v>
          </cell>
          <cell r="T259" t="str">
            <v>נבדק ואושר</v>
          </cell>
          <cell r="U259" t="str">
            <v>נבדק ואושר</v>
          </cell>
          <cell r="V259" t="str">
            <v>נבדק ואושר</v>
          </cell>
          <cell r="W259" t="str">
            <v>נבדק ואושר</v>
          </cell>
          <cell r="X259" t="str">
            <v>אושר ללא מסמך</v>
          </cell>
          <cell r="Y259" t="str">
            <v>מבוסס על נתוני הטופס</v>
          </cell>
          <cell r="Z259" t="str">
            <v>נבדק ואושר</v>
          </cell>
          <cell r="AA259" t="str">
            <v>נבדק ואושר</v>
          </cell>
          <cell r="AB259" t="str">
            <v>נבדק ואושר</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t="str">
            <v>כן</v>
          </cell>
          <cell r="AY259" t="str">
            <v>תקין מנהלית</v>
          </cell>
          <cell r="BD259" t="e">
            <v>#REF!</v>
          </cell>
          <cell r="BG259" t="str">
            <v>תקין</v>
          </cell>
          <cell r="BH259" t="str">
            <v>תקין</v>
          </cell>
          <cell r="BI259" t="b">
            <v>1</v>
          </cell>
          <cell r="BJ259">
            <v>6854</v>
          </cell>
          <cell r="BK259" t="str">
            <v>ד'</v>
          </cell>
          <cell r="BL259">
            <v>1</v>
          </cell>
          <cell r="BM259">
            <v>113098.11335349911</v>
          </cell>
          <cell r="BN259" t="str">
            <v>לא</v>
          </cell>
          <cell r="BO259">
            <v>45687</v>
          </cell>
          <cell r="BP259" t="str">
            <v>לא</v>
          </cell>
          <cell r="BQ259">
            <v>0</v>
          </cell>
        </row>
        <row r="260">
          <cell r="A260">
            <v>1001901389</v>
          </cell>
          <cell r="B260">
            <v>41864840</v>
          </cell>
          <cell r="C260">
            <v>580444958</v>
          </cell>
          <cell r="D260" t="str">
            <v>שרעבי -אומנויות לחימה (ע"ר)</v>
          </cell>
          <cell r="E260" t="str">
            <v>SR</v>
          </cell>
          <cell r="F260" t="str">
            <v>עמותה רשומה</v>
          </cell>
          <cell r="G260">
            <v>1</v>
          </cell>
          <cell r="H260" t="str">
            <v>טיוט</v>
          </cell>
          <cell r="I260">
            <v>45771</v>
          </cell>
          <cell r="J260">
            <v>521023</v>
          </cell>
          <cell r="K260" t="str">
            <v>שוטף</v>
          </cell>
          <cell r="L260">
            <v>0</v>
          </cell>
          <cell r="M260">
            <v>0</v>
          </cell>
          <cell r="N260">
            <v>0</v>
          </cell>
          <cell r="O260" t="str">
            <v>נבדק ואושר</v>
          </cell>
          <cell r="P260" t="str">
            <v>מבוסס על נתוני הטופס</v>
          </cell>
          <cell r="Q260" t="str">
            <v>נבדק ואושר</v>
          </cell>
          <cell r="R260" t="str">
            <v>נבדק ואושר</v>
          </cell>
          <cell r="S260" t="str">
            <v>נבדק ואושר</v>
          </cell>
          <cell r="T260" t="str">
            <v>נבדק ואושר</v>
          </cell>
          <cell r="U260" t="str">
            <v>נבדק ואושר</v>
          </cell>
          <cell r="V260" t="str">
            <v>נבדק ואושר</v>
          </cell>
          <cell r="W260" t="str">
            <v>נבדק ואושר</v>
          </cell>
          <cell r="X260" t="str">
            <v>אושר ללא מסמך</v>
          </cell>
          <cell r="Y260" t="str">
            <v>מבוסס על נתוני הטופס</v>
          </cell>
          <cell r="Z260" t="str">
            <v>נבדק ואושר</v>
          </cell>
          <cell r="AA260" t="str">
            <v>נבדק ואושר</v>
          </cell>
          <cell r="AB260" t="str">
            <v>נבדק ואושר</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t="str">
            <v>כן</v>
          </cell>
          <cell r="AY260" t="str">
            <v>תקין מנהלית</v>
          </cell>
          <cell r="BD260" t="e">
            <v>#REF!</v>
          </cell>
          <cell r="BG260" t="str">
            <v>תקין</v>
          </cell>
          <cell r="BH260" t="str">
            <v>תקין</v>
          </cell>
          <cell r="BI260" t="b">
            <v>1</v>
          </cell>
          <cell r="BJ260">
            <v>151819</v>
          </cell>
          <cell r="BK260" t="str">
            <v>ד'</v>
          </cell>
          <cell r="BL260">
            <v>1</v>
          </cell>
          <cell r="BM260">
            <v>3410659.0111949183</v>
          </cell>
          <cell r="BN260" t="str">
            <v>לא</v>
          </cell>
          <cell r="BO260">
            <v>45680</v>
          </cell>
          <cell r="BP260" t="str">
            <v>לא</v>
          </cell>
          <cell r="BQ260">
            <v>0</v>
          </cell>
        </row>
        <row r="261">
          <cell r="A261">
            <v>1001901391</v>
          </cell>
          <cell r="B261">
            <v>40349745</v>
          </cell>
          <cell r="C261">
            <v>580470292</v>
          </cell>
          <cell r="D261" t="str">
            <v>עמותת הספורט ההישגי בבית שמש וסביבו</v>
          </cell>
          <cell r="E261" t="str">
            <v>SR</v>
          </cell>
          <cell r="F261" t="str">
            <v>עמותה רשומה</v>
          </cell>
          <cell r="G261">
            <v>1</v>
          </cell>
          <cell r="H261" t="str">
            <v>טיוט</v>
          </cell>
          <cell r="I261">
            <v>45722</v>
          </cell>
          <cell r="J261">
            <v>521023</v>
          </cell>
          <cell r="K261" t="str">
            <v>שוטף</v>
          </cell>
          <cell r="L261">
            <v>0</v>
          </cell>
          <cell r="M261">
            <v>0</v>
          </cell>
          <cell r="N261">
            <v>0</v>
          </cell>
          <cell r="O261" t="str">
            <v>נבדק ואושר</v>
          </cell>
          <cell r="P261" t="str">
            <v>מבוסס על נתוני הטופס</v>
          </cell>
          <cell r="Q261" t="str">
            <v>נבדק ואושר</v>
          </cell>
          <cell r="R261" t="str">
            <v>נבדק ואושר</v>
          </cell>
          <cell r="S261" t="str">
            <v>נבדק ואושר</v>
          </cell>
          <cell r="T261" t="str">
            <v>נבדק ואושר</v>
          </cell>
          <cell r="U261" t="str">
            <v>נבדק ואושר</v>
          </cell>
          <cell r="V261" t="str">
            <v>נבדק ואושר</v>
          </cell>
          <cell r="W261" t="str">
            <v>נבדק ואושר</v>
          </cell>
          <cell r="X261" t="str">
            <v>אושר ללא מסמך</v>
          </cell>
          <cell r="Y261" t="str">
            <v>מבוסס על נתוני הטופס</v>
          </cell>
          <cell r="Z261" t="str">
            <v>נבדק ואושר</v>
          </cell>
          <cell r="AA261" t="str">
            <v>נבדק ואושר</v>
          </cell>
          <cell r="AB261" t="str">
            <v>נבדק ואושר</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t="str">
            <v>כן</v>
          </cell>
          <cell r="AY261" t="str">
            <v>תקין מנהלית</v>
          </cell>
          <cell r="BD261" t="e">
            <v>#REF!</v>
          </cell>
          <cell r="BG261" t="str">
            <v>תקין</v>
          </cell>
          <cell r="BH261" t="str">
            <v>תקין</v>
          </cell>
          <cell r="BI261" t="b">
            <v>1</v>
          </cell>
          <cell r="BJ261">
            <v>33885</v>
          </cell>
          <cell r="BK261" t="str">
            <v>ד'</v>
          </cell>
          <cell r="BL261">
            <v>1</v>
          </cell>
          <cell r="BM261">
            <v>1713788.8576670622</v>
          </cell>
          <cell r="BN261" t="str">
            <v>לא</v>
          </cell>
          <cell r="BO261">
            <v>45607</v>
          </cell>
          <cell r="BP261" t="str">
            <v>לא</v>
          </cell>
          <cell r="BQ261">
            <v>0</v>
          </cell>
        </row>
        <row r="262">
          <cell r="A262">
            <v>1001901394</v>
          </cell>
          <cell r="B262">
            <v>41864193</v>
          </cell>
          <cell r="C262">
            <v>580475952</v>
          </cell>
          <cell r="D262" t="str">
            <v>סאנג- רוק טאקוונדו (ע"ר)</v>
          </cell>
          <cell r="E262" t="str">
            <v>SR</v>
          </cell>
          <cell r="F262" t="str">
            <v>עמותה רשומה</v>
          </cell>
          <cell r="G262">
            <v>1</v>
          </cell>
          <cell r="H262" t="str">
            <v>טיוט</v>
          </cell>
          <cell r="I262">
            <v>45723</v>
          </cell>
          <cell r="J262">
            <v>521023</v>
          </cell>
          <cell r="K262" t="str">
            <v>שוטף</v>
          </cell>
          <cell r="L262">
            <v>0</v>
          </cell>
          <cell r="M262">
            <v>0</v>
          </cell>
          <cell r="N262">
            <v>0</v>
          </cell>
          <cell r="O262" t="str">
            <v>נבדק ואושר</v>
          </cell>
          <cell r="P262" t="str">
            <v>מבוסס על נתוני הטופס</v>
          </cell>
          <cell r="Q262" t="str">
            <v>נבדק ואושר</v>
          </cell>
          <cell r="R262" t="str">
            <v>נבדק ואושר</v>
          </cell>
          <cell r="S262" t="str">
            <v>נבדק ואושר</v>
          </cell>
          <cell r="T262" t="str">
            <v>נבדק ואושר</v>
          </cell>
          <cell r="U262" t="str">
            <v>נבדק ואושר</v>
          </cell>
          <cell r="V262" t="str">
            <v>נבדק ואושר</v>
          </cell>
          <cell r="W262" t="str">
            <v>נבדק ואושר</v>
          </cell>
          <cell r="X262" t="str">
            <v>אושר ללא מסמך</v>
          </cell>
          <cell r="Y262" t="str">
            <v>מבוסס על נתוני הטופס</v>
          </cell>
          <cell r="Z262" t="str">
            <v>נבדק ואושר</v>
          </cell>
          <cell r="AA262" t="str">
            <v>נבדק ואושר</v>
          </cell>
          <cell r="AB262" t="str">
            <v>נבדק ואושר</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t="str">
            <v>כן</v>
          </cell>
          <cell r="AY262" t="str">
            <v>תקין מנהלית</v>
          </cell>
          <cell r="BD262" t="e">
            <v>#REF!</v>
          </cell>
          <cell r="BG262" t="str">
            <v>תקין</v>
          </cell>
          <cell r="BH262" t="str">
            <v>תקין</v>
          </cell>
          <cell r="BI262" t="b">
            <v>1</v>
          </cell>
          <cell r="BJ262">
            <v>34041</v>
          </cell>
          <cell r="BK262" t="str">
            <v>ד'</v>
          </cell>
          <cell r="BL262">
            <v>1</v>
          </cell>
          <cell r="BM262">
            <v>302791.956929943</v>
          </cell>
          <cell r="BN262" t="str">
            <v>לא</v>
          </cell>
          <cell r="BO262">
            <v>45624</v>
          </cell>
          <cell r="BP262" t="str">
            <v>לא</v>
          </cell>
          <cell r="BQ262">
            <v>0</v>
          </cell>
        </row>
        <row r="263">
          <cell r="A263">
            <v>1001901395</v>
          </cell>
          <cell r="B263">
            <v>42157404</v>
          </cell>
          <cell r="C263">
            <v>580589851</v>
          </cell>
          <cell r="D263" t="str">
            <v>העמותה לקידום הספורט והחינוך אריאל</v>
          </cell>
          <cell r="E263" t="str">
            <v>SR</v>
          </cell>
          <cell r="F263" t="str">
            <v>עמותה רשומה</v>
          </cell>
          <cell r="G263">
            <v>1</v>
          </cell>
          <cell r="H263" t="str">
            <v>טיוט</v>
          </cell>
          <cell r="I263">
            <v>45726</v>
          </cell>
          <cell r="J263">
            <v>521023</v>
          </cell>
          <cell r="K263" t="str">
            <v>שוטף</v>
          </cell>
          <cell r="L263">
            <v>0</v>
          </cell>
          <cell r="M263">
            <v>0</v>
          </cell>
          <cell r="N263">
            <v>0</v>
          </cell>
          <cell r="O263" t="str">
            <v>נבדק ואושר</v>
          </cell>
          <cell r="P263" t="str">
            <v>מבוסס על נתוני הטופס</v>
          </cell>
          <cell r="Q263" t="str">
            <v>נבדק ואושר</v>
          </cell>
          <cell r="R263" t="str">
            <v>נבדק ואושר</v>
          </cell>
          <cell r="S263" t="str">
            <v>נבדק ואושר</v>
          </cell>
          <cell r="T263" t="str">
            <v>נבדק ואושר</v>
          </cell>
          <cell r="U263" t="str">
            <v>נבדק ואושר</v>
          </cell>
          <cell r="V263" t="str">
            <v>נבדק ואושר</v>
          </cell>
          <cell r="W263" t="str">
            <v>נבדק ואושר</v>
          </cell>
          <cell r="X263" t="str">
            <v>אושר ללא מסמך</v>
          </cell>
          <cell r="Y263" t="str">
            <v>מבוסס על נתוני הטופס</v>
          </cell>
          <cell r="Z263" t="str">
            <v>נבדק ואושר</v>
          </cell>
          <cell r="AA263" t="str">
            <v>נבדק ואושר</v>
          </cell>
          <cell r="AB263" t="str">
            <v>נבדק ואושר</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t="str">
            <v>כן</v>
          </cell>
          <cell r="AY263" t="str">
            <v>תקין מנהלית</v>
          </cell>
          <cell r="BD263" t="e">
            <v>#REF!</v>
          </cell>
          <cell r="BG263" t="str">
            <v>תקין</v>
          </cell>
          <cell r="BH263" t="str">
            <v>תקין</v>
          </cell>
          <cell r="BI263" t="b">
            <v>1</v>
          </cell>
          <cell r="BJ263">
            <v>69311</v>
          </cell>
          <cell r="BK263" t="str">
            <v>ד'</v>
          </cell>
          <cell r="BL263">
            <v>8</v>
          </cell>
          <cell r="BM263">
            <v>2750149.7506374847</v>
          </cell>
          <cell r="BN263" t="str">
            <v>לא</v>
          </cell>
          <cell r="BO263">
            <v>45196</v>
          </cell>
          <cell r="BP263" t="str">
            <v>לא</v>
          </cell>
          <cell r="BQ263">
            <v>0</v>
          </cell>
        </row>
        <row r="264">
          <cell r="A264">
            <v>1001901396</v>
          </cell>
          <cell r="B264">
            <v>41539327</v>
          </cell>
          <cell r="C264">
            <v>580046829</v>
          </cell>
          <cell r="D264" t="str">
            <v>מועדון ספורט אשדוד (ע"ר)</v>
          </cell>
          <cell r="E264" t="str">
            <v>SR</v>
          </cell>
          <cell r="F264" t="str">
            <v>עמותה רשומה</v>
          </cell>
          <cell r="G264">
            <v>1</v>
          </cell>
          <cell r="H264" t="str">
            <v>טיוט</v>
          </cell>
          <cell r="I264">
            <v>45726</v>
          </cell>
          <cell r="J264">
            <v>521023</v>
          </cell>
          <cell r="K264" t="str">
            <v>שוטף</v>
          </cell>
          <cell r="L264">
            <v>0</v>
          </cell>
          <cell r="M264">
            <v>0</v>
          </cell>
          <cell r="N264">
            <v>0</v>
          </cell>
          <cell r="O264" t="str">
            <v>נבדק ואושר</v>
          </cell>
          <cell r="P264" t="str">
            <v>מבוסס על נתוני הטופס</v>
          </cell>
          <cell r="Q264" t="str">
            <v>נבדק ואושר</v>
          </cell>
          <cell r="R264" t="str">
            <v>נבדק ואושר</v>
          </cell>
          <cell r="S264" t="str">
            <v>נבדק ואושר</v>
          </cell>
          <cell r="T264" t="str">
            <v>נבדק ואושר</v>
          </cell>
          <cell r="U264" t="str">
            <v>נבדק ואושר</v>
          </cell>
          <cell r="V264" t="str">
            <v>נבדק ואושר</v>
          </cell>
          <cell r="W264" t="str">
            <v>נבדק ואושר</v>
          </cell>
          <cell r="X264" t="str">
            <v>אושר ללא מסמך</v>
          </cell>
          <cell r="Y264" t="str">
            <v>מבוסס על נתוני הטופס</v>
          </cell>
          <cell r="Z264" t="str">
            <v>נבדק ואושר</v>
          </cell>
          <cell r="AA264" t="str">
            <v>נבדק ואושר</v>
          </cell>
          <cell r="AB264" t="str">
            <v>נבדק ואושר</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t="str">
            <v>כן</v>
          </cell>
          <cell r="AY264" t="str">
            <v>תקין מנהלית</v>
          </cell>
          <cell r="BD264" t="e">
            <v>#REF!</v>
          </cell>
          <cell r="BG264" t="str">
            <v>תקין</v>
          </cell>
          <cell r="BH264" t="str">
            <v>תקין</v>
          </cell>
          <cell r="BI264" t="b">
            <v>1</v>
          </cell>
          <cell r="BJ264">
            <v>168479</v>
          </cell>
          <cell r="BK264" t="str">
            <v>ד'</v>
          </cell>
          <cell r="BL264">
            <v>10</v>
          </cell>
          <cell r="BM264">
            <v>5133977.1591175729</v>
          </cell>
          <cell r="BN264" t="str">
            <v>לא</v>
          </cell>
          <cell r="BO264">
            <v>45435</v>
          </cell>
          <cell r="BP264" t="str">
            <v>לא</v>
          </cell>
          <cell r="BQ264">
            <v>0</v>
          </cell>
        </row>
        <row r="265">
          <cell r="A265">
            <v>1001901397</v>
          </cell>
          <cell r="B265">
            <v>41094785</v>
          </cell>
          <cell r="C265">
            <v>580342822</v>
          </cell>
          <cell r="D265" t="str">
            <v>מועדון כדורסל "בנות אשדוד" (ע"ר)</v>
          </cell>
          <cell r="E265" t="str">
            <v>SR</v>
          </cell>
          <cell r="F265" t="str">
            <v>עמותה רשומה</v>
          </cell>
          <cell r="G265">
            <v>1</v>
          </cell>
          <cell r="H265" t="str">
            <v>טיוט</v>
          </cell>
          <cell r="I265">
            <v>45726</v>
          </cell>
          <cell r="J265">
            <v>521023</v>
          </cell>
          <cell r="K265" t="str">
            <v>שוטף</v>
          </cell>
          <cell r="L265">
            <v>0</v>
          </cell>
          <cell r="M265">
            <v>0</v>
          </cell>
          <cell r="N265">
            <v>0</v>
          </cell>
          <cell r="O265" t="str">
            <v>קושר - טרם נבדק</v>
          </cell>
          <cell r="P265" t="str">
            <v>מבוסס על נתוני הטופס</v>
          </cell>
          <cell r="Q265" t="str">
            <v>נבדק ואושר</v>
          </cell>
          <cell r="R265" t="str">
            <v>נבדק ואושר</v>
          </cell>
          <cell r="S265" t="str">
            <v>נבדק ואושר</v>
          </cell>
          <cell r="T265" t="str">
            <v>נבדק ואושר</v>
          </cell>
          <cell r="U265" t="str">
            <v>נבדק ואושר</v>
          </cell>
          <cell r="V265" t="str">
            <v>נבדק ואושר</v>
          </cell>
          <cell r="W265" t="str">
            <v>קושר - טרם נבדק</v>
          </cell>
          <cell r="X265" t="str">
            <v>אושר ללא מסמך</v>
          </cell>
          <cell r="Y265" t="str">
            <v>מבוסס על נתוני הטופס</v>
          </cell>
          <cell r="Z265" t="str">
            <v>נבדק ואושר</v>
          </cell>
          <cell r="AA265" t="str">
            <v>נבדק ואושר</v>
          </cell>
          <cell r="AB265" t="str">
            <v>נבדק ואושר</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t="str">
            <v>כן</v>
          </cell>
          <cell r="AY265" t="str">
            <v>תקין מנהלית</v>
          </cell>
          <cell r="BD265" t="e">
            <v>#REF!</v>
          </cell>
          <cell r="BG265" t="str">
            <v>תקין</v>
          </cell>
          <cell r="BH265" t="str">
            <v>תקין</v>
          </cell>
          <cell r="BI265" t="b">
            <v>1</v>
          </cell>
          <cell r="BJ265">
            <v>97395</v>
          </cell>
          <cell r="BK265" t="str">
            <v>ד'</v>
          </cell>
          <cell r="BL265">
            <v>1</v>
          </cell>
          <cell r="BM265">
            <v>702074.90160031221</v>
          </cell>
          <cell r="BN265" t="str">
            <v>לא</v>
          </cell>
          <cell r="BO265">
            <v>45595</v>
          </cell>
          <cell r="BP265" t="str">
            <v>לא</v>
          </cell>
          <cell r="BQ265">
            <v>0</v>
          </cell>
        </row>
        <row r="266">
          <cell r="A266">
            <v>1001901399</v>
          </cell>
          <cell r="B266">
            <v>42402302</v>
          </cell>
          <cell r="C266">
            <v>580386456</v>
          </cell>
          <cell r="D266" t="str">
            <v>מכבי - מועדון ספורט יהודה רחובות (ע</v>
          </cell>
          <cell r="E266" t="str">
            <v>SR</v>
          </cell>
          <cell r="F266" t="str">
            <v>עמותה רשומה</v>
          </cell>
          <cell r="G266">
            <v>1</v>
          </cell>
          <cell r="H266" t="str">
            <v>טיוט</v>
          </cell>
          <cell r="I266">
            <v>45726</v>
          </cell>
          <cell r="J266">
            <v>521023</v>
          </cell>
          <cell r="K266" t="str">
            <v>שוטף</v>
          </cell>
          <cell r="L266">
            <v>0</v>
          </cell>
          <cell r="M266">
            <v>0</v>
          </cell>
          <cell r="N266">
            <v>0</v>
          </cell>
          <cell r="O266" t="str">
            <v>נבדק ואושר</v>
          </cell>
          <cell r="P266" t="str">
            <v>מבוסס על נתוני הטופס</v>
          </cell>
          <cell r="Q266" t="str">
            <v>נבדק ואושר</v>
          </cell>
          <cell r="R266" t="str">
            <v>נבדק ואושר</v>
          </cell>
          <cell r="S266" t="str">
            <v>נבדק ואושר</v>
          </cell>
          <cell r="T266" t="str">
            <v>נבדק ואושר</v>
          </cell>
          <cell r="U266" t="str">
            <v>נבדק ואושר</v>
          </cell>
          <cell r="V266" t="str">
            <v>נבדק ואושר</v>
          </cell>
          <cell r="W266" t="str">
            <v>נבדק ואושר</v>
          </cell>
          <cell r="X266" t="str">
            <v>אושר ללא מסמך</v>
          </cell>
          <cell r="Y266" t="str">
            <v>מבוסס על נתוני הטופס</v>
          </cell>
          <cell r="Z266" t="str">
            <v>נבדק ואושר</v>
          </cell>
          <cell r="AA266" t="str">
            <v>נבדק ואושר</v>
          </cell>
          <cell r="AB266" t="str">
            <v>נבדק ואושר</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t="str">
            <v>כן</v>
          </cell>
          <cell r="AY266" t="str">
            <v>תקין מנהלית</v>
          </cell>
          <cell r="BD266" t="e">
            <v>#REF!</v>
          </cell>
          <cell r="BG266" t="str">
            <v>תקין</v>
          </cell>
          <cell r="BH266" t="str">
            <v>תקין</v>
          </cell>
          <cell r="BI266" t="b">
            <v>1</v>
          </cell>
          <cell r="BJ266">
            <v>226513</v>
          </cell>
          <cell r="BK266" t="str">
            <v>ד'</v>
          </cell>
          <cell r="BL266">
            <v>33</v>
          </cell>
          <cell r="BM266">
            <v>4945415.7067103945</v>
          </cell>
          <cell r="BN266" t="str">
            <v>לא</v>
          </cell>
          <cell r="BO266">
            <v>45655</v>
          </cell>
          <cell r="BP266" t="str">
            <v>לא</v>
          </cell>
          <cell r="BQ266">
            <v>0</v>
          </cell>
        </row>
        <row r="267">
          <cell r="A267">
            <v>1001901400</v>
          </cell>
          <cell r="B267">
            <v>42167053</v>
          </cell>
          <cell r="C267">
            <v>580612059</v>
          </cell>
          <cell r="D267" t="str">
            <v>עמותת פרחי הדרום לקידום הספורט בגדר</v>
          </cell>
          <cell r="E267" t="str">
            <v>SR</v>
          </cell>
          <cell r="F267" t="str">
            <v>עמותה רשומה</v>
          </cell>
          <cell r="G267">
            <v>1</v>
          </cell>
          <cell r="H267" t="str">
            <v>טיוט</v>
          </cell>
          <cell r="I267">
            <v>45722</v>
          </cell>
          <cell r="J267">
            <v>521023</v>
          </cell>
          <cell r="K267" t="str">
            <v>שוטף</v>
          </cell>
          <cell r="L267">
            <v>0</v>
          </cell>
          <cell r="M267">
            <v>0</v>
          </cell>
          <cell r="N267">
            <v>0</v>
          </cell>
          <cell r="O267" t="str">
            <v>נבדק ואושר</v>
          </cell>
          <cell r="P267" t="str">
            <v>מבוסס על נתוני הטופס</v>
          </cell>
          <cell r="Q267" t="str">
            <v>נבדק ואושר</v>
          </cell>
          <cell r="R267" t="str">
            <v>נבדק ואושר</v>
          </cell>
          <cell r="S267" t="str">
            <v>נבדק ואושר</v>
          </cell>
          <cell r="T267" t="str">
            <v>נבדק ואושר</v>
          </cell>
          <cell r="U267" t="str">
            <v>נבדק ואושר</v>
          </cell>
          <cell r="V267" t="str">
            <v>נבדק ואושר</v>
          </cell>
          <cell r="W267" t="str">
            <v>נבדק ואושר</v>
          </cell>
          <cell r="X267" t="str">
            <v>אושר ללא מסמך</v>
          </cell>
          <cell r="Y267" t="str">
            <v>מבוסס על נתוני הטופס</v>
          </cell>
          <cell r="Z267" t="str">
            <v>נבדק ואושר</v>
          </cell>
          <cell r="AA267" t="str">
            <v>נבדק ואושר</v>
          </cell>
          <cell r="AB267" t="str">
            <v>נבדק ואושר</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t="str">
            <v>כן</v>
          </cell>
          <cell r="AY267" t="str">
            <v>תקין מנהלית</v>
          </cell>
          <cell r="BD267" t="e">
            <v>#REF!</v>
          </cell>
          <cell r="BG267" t="str">
            <v>תקין</v>
          </cell>
          <cell r="BH267" t="str">
            <v>תקין</v>
          </cell>
          <cell r="BI267" t="b">
            <v>1</v>
          </cell>
          <cell r="BJ267">
            <v>61847</v>
          </cell>
          <cell r="BK267" t="str">
            <v>ד'</v>
          </cell>
          <cell r="BL267">
            <v>9</v>
          </cell>
          <cell r="BM267">
            <v>1364566.2704472202</v>
          </cell>
          <cell r="BN267" t="str">
            <v>לא</v>
          </cell>
          <cell r="BO267">
            <v>45679</v>
          </cell>
          <cell r="BP267" t="str">
            <v>לא</v>
          </cell>
          <cell r="BQ267">
            <v>0</v>
          </cell>
        </row>
        <row r="268">
          <cell r="A268">
            <v>1001901403</v>
          </cell>
          <cell r="B268">
            <v>42401987</v>
          </cell>
          <cell r="C268">
            <v>580446490</v>
          </cell>
          <cell r="D268" t="str">
            <v>מכבי בני ריינה - עמותה לקידום הספור</v>
          </cell>
          <cell r="E268" t="str">
            <v>SR</v>
          </cell>
          <cell r="F268" t="str">
            <v>הוגשה בקשת פירוק לבית משפט</v>
          </cell>
          <cell r="G268">
            <v>1</v>
          </cell>
          <cell r="H268" t="str">
            <v>טיוט</v>
          </cell>
          <cell r="I268">
            <v>45726</v>
          </cell>
          <cell r="J268">
            <v>521023</v>
          </cell>
          <cell r="K268" t="str">
            <v>שוטף</v>
          </cell>
          <cell r="L268">
            <v>0</v>
          </cell>
          <cell r="M268">
            <v>0</v>
          </cell>
          <cell r="N268">
            <v>0</v>
          </cell>
          <cell r="O268" t="str">
            <v>נבדק ואושר</v>
          </cell>
          <cell r="P268" t="str">
            <v>מבוסס על נתוני הטופס</v>
          </cell>
          <cell r="Q268" t="str">
            <v>נבדק ואושר</v>
          </cell>
          <cell r="R268" t="str">
            <v>נבדק ואושר</v>
          </cell>
          <cell r="S268" t="str">
            <v>נבדק ואושר</v>
          </cell>
          <cell r="T268" t="str">
            <v>נבדק ואושר</v>
          </cell>
          <cell r="U268" t="str">
            <v>נבדק ואושר</v>
          </cell>
          <cell r="V268" t="str">
            <v>נבדק ואושר</v>
          </cell>
          <cell r="W268" t="str">
            <v>נבדק ואושר</v>
          </cell>
          <cell r="X268" t="str">
            <v>אושר ללא מסמך</v>
          </cell>
          <cell r="Y268" t="str">
            <v>מבוסס על נתוני הטופס</v>
          </cell>
          <cell r="Z268" t="str">
            <v>נבדק ואושר</v>
          </cell>
          <cell r="AA268" t="str">
            <v>נבדק ואושר</v>
          </cell>
          <cell r="AB268" t="str">
            <v>נבדק ואושר</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t="str">
            <v>כן</v>
          </cell>
          <cell r="AY268" t="str">
            <v>תקין מנהלית</v>
          </cell>
          <cell r="BD268" t="e">
            <v>#REF!</v>
          </cell>
          <cell r="BG268" t="str">
            <v>תקין</v>
          </cell>
          <cell r="BH268" t="str">
            <v>תקין</v>
          </cell>
          <cell r="BI268" t="b">
            <v>1</v>
          </cell>
          <cell r="BJ268">
            <v>186820</v>
          </cell>
          <cell r="BK268" t="str">
            <v>ד'</v>
          </cell>
          <cell r="BL268">
            <v>11</v>
          </cell>
          <cell r="BM268">
            <v>852645.1037155306</v>
          </cell>
          <cell r="BN268" t="str">
            <v>לא</v>
          </cell>
          <cell r="BO268">
            <v>45704</v>
          </cell>
          <cell r="BP268" t="str">
            <v>לא</v>
          </cell>
          <cell r="BQ268">
            <v>0</v>
          </cell>
        </row>
        <row r="269">
          <cell r="A269">
            <v>1001901404</v>
          </cell>
          <cell r="B269">
            <v>40000273</v>
          </cell>
          <cell r="C269">
            <v>510681968</v>
          </cell>
          <cell r="D269" t="str">
            <v>מרכז קהילתי בקרית ים עש מנדל בע"מ (</v>
          </cell>
          <cell r="E269" t="str">
            <v>SR</v>
          </cell>
          <cell r="F269" t="str">
            <v>חל"צ רשומה</v>
          </cell>
          <cell r="G269">
            <v>1</v>
          </cell>
          <cell r="H269" t="str">
            <v>טיוט</v>
          </cell>
          <cell r="I269">
            <v>45726</v>
          </cell>
          <cell r="J269">
            <v>521024</v>
          </cell>
          <cell r="K269" t="str">
            <v>מאמנים</v>
          </cell>
          <cell r="L269" t="str">
            <v>נבדק ואושר</v>
          </cell>
          <cell r="M269" t="str">
            <v>קושר - טרם נבדק</v>
          </cell>
          <cell r="N269" t="str">
            <v>קושר - טרם נבדק</v>
          </cell>
          <cell r="O269" t="str">
            <v>נבדק ואושר</v>
          </cell>
          <cell r="P269" t="str">
            <v>מבוסס על נתוני הטופס</v>
          </cell>
          <cell r="Q269" t="str">
            <v>נבדק ואושר</v>
          </cell>
          <cell r="R269" t="str">
            <v>נבדק ואושר</v>
          </cell>
          <cell r="S269" t="str">
            <v>נבדק ואושר</v>
          </cell>
          <cell r="T269" t="str">
            <v>נבדק ואושר</v>
          </cell>
          <cell r="U269" t="str">
            <v>נבדק ואושר</v>
          </cell>
          <cell r="V269" t="str">
            <v>נבדק ואושר</v>
          </cell>
          <cell r="W269" t="str">
            <v>נבדק ואושר</v>
          </cell>
          <cell r="X269" t="str">
            <v>אושר ללא מסמך</v>
          </cell>
          <cell r="Y269" t="str">
            <v>מבוסס על נתוני הטופס</v>
          </cell>
          <cell r="Z269" t="str">
            <v>נבדק ואושר</v>
          </cell>
          <cell r="AA269" t="str">
            <v>נבדק ואושר</v>
          </cell>
          <cell r="AB269" t="str">
            <v>נבדק ואושר</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t="str">
            <v>כן</v>
          </cell>
          <cell r="AY269" t="str">
            <v>תקין מנהלית</v>
          </cell>
          <cell r="BD269" t="e">
            <v>#REF!</v>
          </cell>
          <cell r="BH269" t="str">
            <v>תקין</v>
          </cell>
          <cell r="BI269" t="b">
            <v>0</v>
          </cell>
        </row>
        <row r="270">
          <cell r="A270">
            <v>1001901405</v>
          </cell>
          <cell r="B270">
            <v>40002860</v>
          </cell>
          <cell r="C270">
            <v>580233997</v>
          </cell>
          <cell r="D270" t="str">
            <v>מועדון הכדורסל - מכבי תל אביב (ע"ר)</v>
          </cell>
          <cell r="E270" t="str">
            <v>SR</v>
          </cell>
          <cell r="F270" t="str">
            <v>עמותה רשומה</v>
          </cell>
          <cell r="G270">
            <v>1</v>
          </cell>
          <cell r="H270" t="str">
            <v>טיוט</v>
          </cell>
          <cell r="I270">
            <v>45726</v>
          </cell>
          <cell r="J270">
            <v>521023</v>
          </cell>
          <cell r="K270" t="str">
            <v>שוטף</v>
          </cell>
          <cell r="L270">
            <v>0</v>
          </cell>
          <cell r="M270">
            <v>0</v>
          </cell>
          <cell r="N270">
            <v>0</v>
          </cell>
          <cell r="O270" t="str">
            <v>נבדק ואושר</v>
          </cell>
          <cell r="P270" t="str">
            <v>מבוסס על נתוני הטופס</v>
          </cell>
          <cell r="Q270" t="str">
            <v>נבדק ואושר</v>
          </cell>
          <cell r="R270" t="str">
            <v>נבדק ואושר</v>
          </cell>
          <cell r="S270" t="str">
            <v>נבדק ואושר</v>
          </cell>
          <cell r="T270" t="str">
            <v>נבדק ואושר</v>
          </cell>
          <cell r="U270" t="str">
            <v>נבדק ואושר</v>
          </cell>
          <cell r="V270" t="str">
            <v>נבדק ואושר</v>
          </cell>
          <cell r="W270" t="str">
            <v>נבדק ואושר</v>
          </cell>
          <cell r="X270" t="str">
            <v>אושר ללא מסמך</v>
          </cell>
          <cell r="Y270" t="str">
            <v>מבוסס על נתוני הטופס</v>
          </cell>
          <cell r="Z270" t="str">
            <v>נבדק ואושר</v>
          </cell>
          <cell r="AA270" t="str">
            <v>נבדק ואושר</v>
          </cell>
          <cell r="AB270" t="str">
            <v>נבדק ואושר</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t="str">
            <v>כן</v>
          </cell>
          <cell r="AY270" t="str">
            <v>תקין מנהלית</v>
          </cell>
          <cell r="BD270" t="e">
            <v>#REF!</v>
          </cell>
          <cell r="BG270" t="str">
            <v>תקין</v>
          </cell>
          <cell r="BH270" t="str">
            <v>תקין</v>
          </cell>
          <cell r="BI270" t="b">
            <v>1</v>
          </cell>
          <cell r="BJ270">
            <v>201677</v>
          </cell>
          <cell r="BK270" t="str">
            <v>ד'</v>
          </cell>
          <cell r="BL270">
            <v>61</v>
          </cell>
          <cell r="BM270">
            <v>3842130.5745616672</v>
          </cell>
          <cell r="BN270" t="str">
            <v>לא</v>
          </cell>
          <cell r="BO270">
            <v>45287</v>
          </cell>
          <cell r="BP270" t="str">
            <v>לא</v>
          </cell>
          <cell r="BQ270">
            <v>0</v>
          </cell>
        </row>
        <row r="271">
          <cell r="A271">
            <v>1001901406</v>
          </cell>
          <cell r="B271">
            <v>42402301</v>
          </cell>
          <cell r="C271">
            <v>580173425</v>
          </cell>
          <cell r="D271" t="str">
            <v>מכבי אורנית (ע"ר)</v>
          </cell>
          <cell r="E271" t="str">
            <v>SR</v>
          </cell>
          <cell r="F271" t="str">
            <v>עמותה רשומה</v>
          </cell>
          <cell r="G271">
            <v>1</v>
          </cell>
          <cell r="H271" t="str">
            <v>טיוט</v>
          </cell>
          <cell r="I271">
            <v>45726</v>
          </cell>
          <cell r="J271">
            <v>521023</v>
          </cell>
          <cell r="K271" t="str">
            <v>שוטף</v>
          </cell>
          <cell r="L271">
            <v>0</v>
          </cell>
          <cell r="M271">
            <v>0</v>
          </cell>
          <cell r="N271">
            <v>0</v>
          </cell>
          <cell r="O271" t="str">
            <v>נבדק ואושר</v>
          </cell>
          <cell r="P271" t="str">
            <v>מבוסס על נתוני הטופס</v>
          </cell>
          <cell r="Q271" t="str">
            <v>נבדק ואושר</v>
          </cell>
          <cell r="R271" t="str">
            <v>נבדק ואושר</v>
          </cell>
          <cell r="S271" t="str">
            <v>נבדק ואושר</v>
          </cell>
          <cell r="T271" t="str">
            <v>נבדק ואושר</v>
          </cell>
          <cell r="U271" t="str">
            <v>נבדק ואושר</v>
          </cell>
          <cell r="V271" t="str">
            <v>נבדק ואושר</v>
          </cell>
          <cell r="W271" t="str">
            <v>נבדק ואושר</v>
          </cell>
          <cell r="X271" t="str">
            <v>אושר ללא מסמך</v>
          </cell>
          <cell r="Y271" t="str">
            <v>מבוסס על נתוני הטופס</v>
          </cell>
          <cell r="Z271" t="str">
            <v>נבדק ואושר</v>
          </cell>
          <cell r="AA271" t="str">
            <v>נבדק ואושר</v>
          </cell>
          <cell r="AB271" t="str">
            <v>נבדק ואושר</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t="str">
            <v>כן</v>
          </cell>
          <cell r="AY271" t="str">
            <v>תקין מנהלית</v>
          </cell>
          <cell r="BD271" t="e">
            <v>#REF!</v>
          </cell>
          <cell r="BG271" t="str">
            <v>תקין</v>
          </cell>
          <cell r="BH271" t="str">
            <v>תקין</v>
          </cell>
          <cell r="BI271" t="b">
            <v>1</v>
          </cell>
          <cell r="BJ271">
            <v>49190</v>
          </cell>
          <cell r="BK271" t="str">
            <v>ד'</v>
          </cell>
          <cell r="BL271">
            <v>10</v>
          </cell>
          <cell r="BM271">
            <v>1095927.5616182024</v>
          </cell>
          <cell r="BN271" t="str">
            <v>לא</v>
          </cell>
          <cell r="BO271">
            <v>45055</v>
          </cell>
          <cell r="BP271" t="str">
            <v>לא</v>
          </cell>
          <cell r="BQ271">
            <v>0</v>
          </cell>
        </row>
        <row r="272">
          <cell r="A272">
            <v>1001901407</v>
          </cell>
          <cell r="B272">
            <v>40226416</v>
          </cell>
          <cell r="C272">
            <v>580120855</v>
          </cell>
          <cell r="D272" t="str">
            <v>מכבי מכבים (ע"ר)</v>
          </cell>
          <cell r="E272" t="str">
            <v>SR</v>
          </cell>
          <cell r="F272" t="str">
            <v>עמותה רשומה</v>
          </cell>
          <cell r="G272">
            <v>1</v>
          </cell>
          <cell r="H272" t="str">
            <v>טיוט</v>
          </cell>
          <cell r="I272">
            <v>45726</v>
          </cell>
          <cell r="J272">
            <v>521023</v>
          </cell>
          <cell r="K272" t="str">
            <v>שוטף</v>
          </cell>
          <cell r="L272">
            <v>0</v>
          </cell>
          <cell r="M272">
            <v>0</v>
          </cell>
          <cell r="N272">
            <v>0</v>
          </cell>
          <cell r="O272" t="str">
            <v>נבדק ואושר</v>
          </cell>
          <cell r="P272" t="str">
            <v>מבוסס על נתוני הטופס</v>
          </cell>
          <cell r="Q272" t="str">
            <v>נבדק ואושר</v>
          </cell>
          <cell r="R272" t="str">
            <v>נבדק ואושר</v>
          </cell>
          <cell r="S272" t="str">
            <v>נבדק ואושר</v>
          </cell>
          <cell r="T272" t="str">
            <v>נבדק ואושר</v>
          </cell>
          <cell r="U272" t="str">
            <v>נבדק ואושר</v>
          </cell>
          <cell r="V272" t="str">
            <v>נבדק ואושר</v>
          </cell>
          <cell r="W272" t="str">
            <v>נבדק ואושר</v>
          </cell>
          <cell r="X272" t="str">
            <v>אושר ללא מסמך</v>
          </cell>
          <cell r="Y272" t="str">
            <v>מבוסס על נתוני הטופס</v>
          </cell>
          <cell r="Z272" t="str">
            <v>נבדק ואושר</v>
          </cell>
          <cell r="AA272" t="str">
            <v>נבדק ואושר</v>
          </cell>
          <cell r="AB272" t="str">
            <v>נבדק ואושר</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t="str">
            <v>כן</v>
          </cell>
          <cell r="AY272" t="str">
            <v>תקין מנהלית</v>
          </cell>
          <cell r="BD272" t="e">
            <v>#REF!</v>
          </cell>
          <cell r="BG272" t="str">
            <v>תקין</v>
          </cell>
          <cell r="BH272" t="str">
            <v>תקין</v>
          </cell>
          <cell r="BI272" t="b">
            <v>1</v>
          </cell>
          <cell r="BJ272">
            <v>65422</v>
          </cell>
          <cell r="BK272" t="str">
            <v>ד'</v>
          </cell>
          <cell r="BL272">
            <v>13</v>
          </cell>
          <cell r="BM272">
            <v>1931937.2100724746</v>
          </cell>
          <cell r="BN272" t="str">
            <v>לא</v>
          </cell>
          <cell r="BO272">
            <v>45666</v>
          </cell>
          <cell r="BP272" t="str">
            <v>לא</v>
          </cell>
          <cell r="BQ272">
            <v>0</v>
          </cell>
        </row>
        <row r="273">
          <cell r="A273">
            <v>1001901408</v>
          </cell>
          <cell r="B273">
            <v>40226416</v>
          </cell>
          <cell r="C273">
            <v>580120855</v>
          </cell>
          <cell r="D273" t="str">
            <v>מכבי מכבים (ע"ר)</v>
          </cell>
          <cell r="E273" t="str">
            <v>SR</v>
          </cell>
          <cell r="F273" t="str">
            <v>עמותה רשומה</v>
          </cell>
          <cell r="G273">
            <v>1</v>
          </cell>
          <cell r="H273" t="str">
            <v>טיוט</v>
          </cell>
          <cell r="I273">
            <v>45726</v>
          </cell>
          <cell r="J273">
            <v>521024</v>
          </cell>
          <cell r="K273" t="str">
            <v>מאמנים</v>
          </cell>
          <cell r="L273" t="str">
            <v>חדש - טרם קושר</v>
          </cell>
          <cell r="M273" t="str">
            <v>חדש - טרם קושר</v>
          </cell>
          <cell r="N273" t="str">
            <v>קושר - טרם נבדק</v>
          </cell>
          <cell r="O273" t="str">
            <v>נבדק ואושר</v>
          </cell>
          <cell r="P273" t="str">
            <v>מבוסס על נתוני הטופס</v>
          </cell>
          <cell r="Q273" t="str">
            <v>נבדק ואושר</v>
          </cell>
          <cell r="R273" t="str">
            <v>נבדק ואושר</v>
          </cell>
          <cell r="S273" t="str">
            <v>נבדק ואושר</v>
          </cell>
          <cell r="T273" t="str">
            <v>נבדק ואושר</v>
          </cell>
          <cell r="U273" t="str">
            <v>נבדק ואושר</v>
          </cell>
          <cell r="V273" t="str">
            <v>נבדק ואושר</v>
          </cell>
          <cell r="W273" t="str">
            <v>נבדק ואושר</v>
          </cell>
          <cell r="X273" t="str">
            <v>אושר ללא מסמך</v>
          </cell>
          <cell r="Y273" t="str">
            <v>מבוסס על נתוני הטופס</v>
          </cell>
          <cell r="Z273" t="str">
            <v>נבדק ואושר</v>
          </cell>
          <cell r="AA273" t="str">
            <v>נבדק ואושר</v>
          </cell>
          <cell r="AB273" t="str">
            <v>נבדק ואושר</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t="str">
            <v>כן</v>
          </cell>
          <cell r="AY273" t="str">
            <v>תקין מנהלית</v>
          </cell>
          <cell r="BD273" t="e">
            <v>#REF!</v>
          </cell>
          <cell r="BH273" t="str">
            <v>תקין</v>
          </cell>
          <cell r="BI273" t="b">
            <v>0</v>
          </cell>
        </row>
        <row r="274">
          <cell r="A274">
            <v>1001901409</v>
          </cell>
          <cell r="B274">
            <v>42542700</v>
          </cell>
          <cell r="C274">
            <v>580746105</v>
          </cell>
          <cell r="D274" t="str">
            <v>עמותת פיתוח הכדורגל בירכא )ע"ר(</v>
          </cell>
          <cell r="E274" t="str">
            <v>SR</v>
          </cell>
          <cell r="F274" t="str">
            <v>עמותה רשומה</v>
          </cell>
          <cell r="G274">
            <v>1</v>
          </cell>
          <cell r="H274" t="str">
            <v>טיוט</v>
          </cell>
          <cell r="I274">
            <v>45726</v>
          </cell>
          <cell r="J274">
            <v>521023</v>
          </cell>
          <cell r="K274" t="str">
            <v>שוטף</v>
          </cell>
          <cell r="L274">
            <v>0</v>
          </cell>
          <cell r="M274">
            <v>0</v>
          </cell>
          <cell r="N274">
            <v>0</v>
          </cell>
          <cell r="O274" t="str">
            <v>נבדק ואושר</v>
          </cell>
          <cell r="P274" t="str">
            <v>מבוסס על נתוני הטופס</v>
          </cell>
          <cell r="Q274" t="str">
            <v>נדחה בבדיקות</v>
          </cell>
          <cell r="R274" t="str">
            <v>נבדק ואושר</v>
          </cell>
          <cell r="S274" t="str">
            <v>נבדק ואושר</v>
          </cell>
          <cell r="T274" t="str">
            <v>נבדק ואושר</v>
          </cell>
          <cell r="U274" t="str">
            <v>נבדק ואושר</v>
          </cell>
          <cell r="V274" t="str">
            <v>נבדק ואושר</v>
          </cell>
          <cell r="W274" t="str">
            <v>נבדק ואושר</v>
          </cell>
          <cell r="X274" t="str">
            <v>אושר ללא מסמך</v>
          </cell>
          <cell r="Y274" t="str">
            <v>מבוסס על נתוני הטופס</v>
          </cell>
          <cell r="Z274" t="str">
            <v>נבדק ואושר</v>
          </cell>
          <cell r="AA274" t="str">
            <v>נבדק ואושר</v>
          </cell>
          <cell r="AB274" t="str">
            <v>נבדק ואושר</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t="str">
            <v>לא</v>
          </cell>
          <cell r="AY274" t="str">
            <v>לא תקין מנהלית</v>
          </cell>
          <cell r="AZ274" t="str">
            <v>לאישור</v>
          </cell>
          <cell r="BA274" t="str">
            <v>אישור מו"ח נדחה בטעות</v>
          </cell>
          <cell r="BC274">
            <v>45805</v>
          </cell>
          <cell r="BD274" t="e">
            <v>#REF!</v>
          </cell>
          <cell r="BF274" t="str">
            <v>אושר בוועדה</v>
          </cell>
          <cell r="BG274" t="str">
            <v>תקין</v>
          </cell>
          <cell r="BH274" t="str">
            <v>תקין</v>
          </cell>
          <cell r="BI274" t="b">
            <v>1</v>
          </cell>
          <cell r="BJ274">
            <v>9597</v>
          </cell>
          <cell r="BK274" t="str">
            <v>ד'</v>
          </cell>
          <cell r="BL274">
            <v>5</v>
          </cell>
          <cell r="BM274">
            <v>13709.861941909825</v>
          </cell>
          <cell r="BN274" t="str">
            <v>לא</v>
          </cell>
          <cell r="BO274">
            <v>45610</v>
          </cell>
          <cell r="BP274" t="str">
            <v>לא</v>
          </cell>
          <cell r="BQ274">
            <v>0</v>
          </cell>
        </row>
        <row r="275">
          <cell r="A275">
            <v>1001901410</v>
          </cell>
          <cell r="B275">
            <v>41765170</v>
          </cell>
          <cell r="C275">
            <v>580401818</v>
          </cell>
          <cell r="D275" t="str">
            <v>ספורטאי מכבי אשדוד (ע"ר)</v>
          </cell>
          <cell r="E275" t="str">
            <v>SR</v>
          </cell>
          <cell r="F275" t="str">
            <v>עמותה רשומה</v>
          </cell>
          <cell r="G275">
            <v>1</v>
          </cell>
          <cell r="H275" t="str">
            <v>טיוט</v>
          </cell>
          <cell r="I275">
            <v>45726</v>
          </cell>
          <cell r="J275">
            <v>521023</v>
          </cell>
          <cell r="K275" t="str">
            <v>שוטף</v>
          </cell>
          <cell r="L275">
            <v>0</v>
          </cell>
          <cell r="M275">
            <v>0</v>
          </cell>
          <cell r="N275">
            <v>0</v>
          </cell>
          <cell r="O275" t="str">
            <v>נבדק ואושר</v>
          </cell>
          <cell r="P275" t="str">
            <v>מבוסס על נתוני הטופס</v>
          </cell>
          <cell r="Q275" t="str">
            <v>נבדק ואושר</v>
          </cell>
          <cell r="R275" t="str">
            <v>נבדק ואושר</v>
          </cell>
          <cell r="S275" t="str">
            <v>נבדק ואושר</v>
          </cell>
          <cell r="T275" t="str">
            <v>נבדק ואושר</v>
          </cell>
          <cell r="U275" t="str">
            <v>נבדק ואושר</v>
          </cell>
          <cell r="V275" t="str">
            <v>נבדק ואושר</v>
          </cell>
          <cell r="W275" t="str">
            <v>נבדק ואושר</v>
          </cell>
          <cell r="X275" t="str">
            <v>אושר ללא מסמך</v>
          </cell>
          <cell r="Y275" t="str">
            <v>מבוסס על נתוני הטופס</v>
          </cell>
          <cell r="Z275" t="str">
            <v>נבדק ואושר</v>
          </cell>
          <cell r="AA275" t="str">
            <v>נבדק ואושר</v>
          </cell>
          <cell r="AB275" t="str">
            <v>נבדק ואושר</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t="str">
            <v>כן</v>
          </cell>
          <cell r="AY275" t="str">
            <v>תקין מנהלית</v>
          </cell>
          <cell r="BD275" t="e">
            <v>#REF!</v>
          </cell>
          <cell r="BG275" t="str">
            <v>תקין</v>
          </cell>
          <cell r="BH275" t="str">
            <v>תקין</v>
          </cell>
          <cell r="BI275" t="b">
            <v>1</v>
          </cell>
          <cell r="BJ275">
            <v>605962</v>
          </cell>
          <cell r="BK275" t="str">
            <v>ד'</v>
          </cell>
          <cell r="BL275">
            <v>57</v>
          </cell>
          <cell r="BM275">
            <v>8387724.2048414759</v>
          </cell>
          <cell r="BN275" t="str">
            <v>לא</v>
          </cell>
          <cell r="BO275">
            <v>45281</v>
          </cell>
          <cell r="BP275" t="str">
            <v>לא</v>
          </cell>
          <cell r="BQ275">
            <v>0</v>
          </cell>
        </row>
        <row r="276">
          <cell r="A276">
            <v>1001901411</v>
          </cell>
          <cell r="B276">
            <v>42402029</v>
          </cell>
          <cell r="C276">
            <v>580541191</v>
          </cell>
          <cell r="D276" t="str">
            <v>העמותה לקידום כדורסל נשים אס"א ירוש</v>
          </cell>
          <cell r="E276" t="str">
            <v>SR</v>
          </cell>
          <cell r="F276" t="str">
            <v>עמותה רשומה</v>
          </cell>
          <cell r="G276">
            <v>1</v>
          </cell>
          <cell r="H276" t="str">
            <v>טיוט</v>
          </cell>
          <cell r="I276">
            <v>45726</v>
          </cell>
          <cell r="J276">
            <v>521023</v>
          </cell>
          <cell r="K276" t="str">
            <v>שוטף</v>
          </cell>
          <cell r="L276">
            <v>0</v>
          </cell>
          <cell r="M276">
            <v>0</v>
          </cell>
          <cell r="N276">
            <v>0</v>
          </cell>
          <cell r="O276" t="str">
            <v>קושר - טרם נבדק</v>
          </cell>
          <cell r="P276" t="str">
            <v>מבוסס על נתוני הטופס</v>
          </cell>
          <cell r="Q276" t="str">
            <v>נבדק ואושר</v>
          </cell>
          <cell r="R276" t="str">
            <v>נבדק ואושר</v>
          </cell>
          <cell r="S276" t="str">
            <v>נבדק ואושר</v>
          </cell>
          <cell r="T276" t="str">
            <v>נבדק ואושר</v>
          </cell>
          <cell r="U276" t="str">
            <v>נבדק ואושר</v>
          </cell>
          <cell r="V276" t="str">
            <v>נבדק ואושר</v>
          </cell>
          <cell r="W276" t="str">
            <v>קושר - טרם נבדק</v>
          </cell>
          <cell r="X276" t="str">
            <v>אושר ללא מסמך</v>
          </cell>
          <cell r="Y276" t="str">
            <v>מבוסס על נתוני הטופס</v>
          </cell>
          <cell r="Z276" t="str">
            <v>נבדק ואושר</v>
          </cell>
          <cell r="AA276" t="str">
            <v>נבדק ואושר</v>
          </cell>
          <cell r="AB276" t="str">
            <v>נבדק ואושר</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t="str">
            <v>כן</v>
          </cell>
          <cell r="AY276" t="str">
            <v>תקין מנהלית</v>
          </cell>
          <cell r="BD276" t="e">
            <v>#REF!</v>
          </cell>
          <cell r="BG276" t="str">
            <v>תקין</v>
          </cell>
          <cell r="BH276" t="str">
            <v>תקין</v>
          </cell>
          <cell r="BI276" t="b">
            <v>1</v>
          </cell>
          <cell r="BJ276">
            <v>86574</v>
          </cell>
          <cell r="BK276" t="str">
            <v>ד'</v>
          </cell>
          <cell r="BL276">
            <v>3</v>
          </cell>
          <cell r="BM276">
            <v>1260050.7512741121</v>
          </cell>
          <cell r="BN276" t="str">
            <v>לא</v>
          </cell>
          <cell r="BO276">
            <v>45160</v>
          </cell>
          <cell r="BP276" t="str">
            <v>לא</v>
          </cell>
          <cell r="BQ276">
            <v>0</v>
          </cell>
        </row>
        <row r="277">
          <cell r="A277">
            <v>1001901412</v>
          </cell>
          <cell r="B277">
            <v>40002840</v>
          </cell>
          <cell r="C277">
            <v>580100121</v>
          </cell>
          <cell r="D277" t="str">
            <v>ל.כ.ן. לקדום כדורסל נשים (ע"ר)</v>
          </cell>
          <cell r="E277" t="str">
            <v>SR</v>
          </cell>
          <cell r="F277" t="str">
            <v>עמותה רשומה</v>
          </cell>
          <cell r="G277">
            <v>1</v>
          </cell>
          <cell r="H277" t="str">
            <v>טיוט</v>
          </cell>
          <cell r="I277">
            <v>45743</v>
          </cell>
          <cell r="J277">
            <v>521023</v>
          </cell>
          <cell r="K277" t="str">
            <v>שוטף</v>
          </cell>
          <cell r="L277">
            <v>0</v>
          </cell>
          <cell r="M277">
            <v>0</v>
          </cell>
          <cell r="N277">
            <v>0</v>
          </cell>
          <cell r="O277" t="str">
            <v>נבדק ואושר</v>
          </cell>
          <cell r="P277" t="str">
            <v>מבוסס על נתוני הטופס</v>
          </cell>
          <cell r="Q277" t="str">
            <v>נבדק ואושר</v>
          </cell>
          <cell r="R277" t="str">
            <v>נבדק ואושר</v>
          </cell>
          <cell r="S277" t="str">
            <v>נבדק ואושר</v>
          </cell>
          <cell r="T277" t="str">
            <v>נבדק ואושר</v>
          </cell>
          <cell r="U277" t="str">
            <v>נבדק ואושר</v>
          </cell>
          <cell r="V277" t="str">
            <v>נבדק ואושר</v>
          </cell>
          <cell r="W277" t="str">
            <v>נבדק ואושר</v>
          </cell>
          <cell r="X277" t="str">
            <v>אושר ללא מסמך</v>
          </cell>
          <cell r="Y277" t="str">
            <v>מבוסס על נתוני הטופס</v>
          </cell>
          <cell r="Z277" t="str">
            <v>נבדק ואושר</v>
          </cell>
          <cell r="AA277" t="str">
            <v>נבדק ואושר</v>
          </cell>
          <cell r="AB277" t="str">
            <v>נבדק ואושר</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t="str">
            <v>כן</v>
          </cell>
          <cell r="AY277" t="str">
            <v>תקין מנהלית</v>
          </cell>
          <cell r="BD277" t="e">
            <v>#REF!</v>
          </cell>
          <cell r="BG277" t="str">
            <v>תקין</v>
          </cell>
          <cell r="BH277" t="str">
            <v>תקין</v>
          </cell>
          <cell r="BI277" t="b">
            <v>1</v>
          </cell>
          <cell r="BJ277">
            <v>82639</v>
          </cell>
          <cell r="BK277" t="str">
            <v>ד'</v>
          </cell>
          <cell r="BL277">
            <v>1</v>
          </cell>
          <cell r="BM277">
            <v>1394283.9390415386</v>
          </cell>
          <cell r="BN277" t="str">
            <v>לא</v>
          </cell>
          <cell r="BO277">
            <v>45229</v>
          </cell>
          <cell r="BP277" t="str">
            <v>לא</v>
          </cell>
          <cell r="BQ277">
            <v>0</v>
          </cell>
        </row>
        <row r="278">
          <cell r="A278">
            <v>1001901413</v>
          </cell>
          <cell r="B278">
            <v>40000273</v>
          </cell>
          <cell r="C278">
            <v>510681968</v>
          </cell>
          <cell r="D278" t="str">
            <v>מרכז קהילתי בקרית ים עש מנדל בע"מ (</v>
          </cell>
          <cell r="E278" t="str">
            <v>SR</v>
          </cell>
          <cell r="F278" t="str">
            <v>חל"צ רשומה</v>
          </cell>
          <cell r="G278">
            <v>1</v>
          </cell>
          <cell r="H278" t="str">
            <v>טיוט</v>
          </cell>
          <cell r="I278">
            <v>45726</v>
          </cell>
          <cell r="J278">
            <v>521023</v>
          </cell>
          <cell r="K278" t="str">
            <v>שוטף</v>
          </cell>
          <cell r="L278">
            <v>0</v>
          </cell>
          <cell r="M278">
            <v>0</v>
          </cell>
          <cell r="N278">
            <v>0</v>
          </cell>
          <cell r="O278" t="str">
            <v>נבדק ואושר</v>
          </cell>
          <cell r="P278" t="str">
            <v>מבוסס על נתוני הטופס</v>
          </cell>
          <cell r="Q278" t="str">
            <v>נבדק ואושר</v>
          </cell>
          <cell r="R278" t="str">
            <v>נבדק ואושר</v>
          </cell>
          <cell r="S278" t="str">
            <v>נבדק ואושר</v>
          </cell>
          <cell r="T278" t="str">
            <v>נבדק ואושר</v>
          </cell>
          <cell r="U278" t="str">
            <v>נבדק ואושר</v>
          </cell>
          <cell r="V278" t="str">
            <v>נבדק ואושר</v>
          </cell>
          <cell r="W278" t="str">
            <v>נבדק ואושר</v>
          </cell>
          <cell r="X278" t="str">
            <v>אושר ללא מסמך</v>
          </cell>
          <cell r="Y278" t="str">
            <v>מבוסס על נתוני הטופס</v>
          </cell>
          <cell r="Z278" t="str">
            <v>נבדק ואושר</v>
          </cell>
          <cell r="AA278" t="str">
            <v>נבדק ואושר</v>
          </cell>
          <cell r="AB278" t="str">
            <v>נבדק ואושר</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t="str">
            <v>כן</v>
          </cell>
          <cell r="AY278" t="str">
            <v>תקין מנהלית</v>
          </cell>
          <cell r="BD278" t="e">
            <v>#REF!</v>
          </cell>
          <cell r="BG278" t="str">
            <v>תקין</v>
          </cell>
          <cell r="BH278" t="str">
            <v>תקין</v>
          </cell>
          <cell r="BI278" t="b">
            <v>1</v>
          </cell>
          <cell r="BJ278">
            <v>49946</v>
          </cell>
          <cell r="BK278" t="str">
            <v>ד'</v>
          </cell>
          <cell r="BL278">
            <v>11</v>
          </cell>
          <cell r="BM278">
            <v>644402.79936035373</v>
          </cell>
          <cell r="BN278" t="str">
            <v>לא</v>
          </cell>
          <cell r="BO278">
            <v>45266</v>
          </cell>
          <cell r="BP278" t="str">
            <v>לא</v>
          </cell>
          <cell r="BQ278">
            <v>0</v>
          </cell>
        </row>
        <row r="279">
          <cell r="A279">
            <v>1001901414</v>
          </cell>
          <cell r="B279">
            <v>42759322</v>
          </cell>
          <cell r="C279">
            <v>580729036</v>
          </cell>
          <cell r="D279" t="str">
            <v>כדורגל כדרך חיים- לפיתוח הכדורגל בג</v>
          </cell>
          <cell r="E279" t="str">
            <v>SR</v>
          </cell>
          <cell r="F279" t="str">
            <v>עמותה רשומה</v>
          </cell>
          <cell r="G279">
            <v>1</v>
          </cell>
          <cell r="H279" t="str">
            <v>טיוט</v>
          </cell>
          <cell r="I279">
            <v>45726</v>
          </cell>
          <cell r="J279">
            <v>521023</v>
          </cell>
          <cell r="K279" t="str">
            <v>שוטף</v>
          </cell>
          <cell r="L279">
            <v>0</v>
          </cell>
          <cell r="M279">
            <v>0</v>
          </cell>
          <cell r="N279">
            <v>0</v>
          </cell>
          <cell r="O279" t="str">
            <v>נבדק ואושר</v>
          </cell>
          <cell r="P279" t="str">
            <v>מבוסס על נתוני הטופס</v>
          </cell>
          <cell r="Q279" t="str">
            <v>נבדק ואושר</v>
          </cell>
          <cell r="R279" t="str">
            <v>נבדק ואושר</v>
          </cell>
          <cell r="S279" t="str">
            <v>נבדק ואושר</v>
          </cell>
          <cell r="T279" t="str">
            <v>נבדק ואושר</v>
          </cell>
          <cell r="U279" t="str">
            <v>נבדק ואושר</v>
          </cell>
          <cell r="V279" t="str">
            <v>נבדק ואושר</v>
          </cell>
          <cell r="W279" t="str">
            <v>נבדק ואושר</v>
          </cell>
          <cell r="X279" t="str">
            <v>אושר ללא מסמך</v>
          </cell>
          <cell r="Y279" t="str">
            <v>מבוסס על נתוני הטופס</v>
          </cell>
          <cell r="Z279" t="str">
            <v>נבדק ואושר</v>
          </cell>
          <cell r="AA279" t="str">
            <v>נבדק ואושר</v>
          </cell>
          <cell r="AB279" t="str">
            <v>נבדק ואושר</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t="str">
            <v>כן</v>
          </cell>
          <cell r="AY279" t="str">
            <v>תקין מנהלית</v>
          </cell>
          <cell r="BD279" t="e">
            <v>#REF!</v>
          </cell>
          <cell r="BG279" t="str">
            <v>תקין</v>
          </cell>
          <cell r="BH279" t="str">
            <v>תקין</v>
          </cell>
          <cell r="BI279" t="b">
            <v>1</v>
          </cell>
          <cell r="BJ279">
            <v>18127</v>
          </cell>
          <cell r="BK279" t="str">
            <v>ד'</v>
          </cell>
          <cell r="BL279">
            <v>6</v>
          </cell>
          <cell r="BM279">
            <v>25896.405890274116</v>
          </cell>
          <cell r="BN279" t="str">
            <v>לא</v>
          </cell>
          <cell r="BO279">
            <v>45615</v>
          </cell>
          <cell r="BP279" t="str">
            <v>לא</v>
          </cell>
          <cell r="BQ279">
            <v>0</v>
          </cell>
        </row>
        <row r="280">
          <cell r="A280">
            <v>1001901415</v>
          </cell>
          <cell r="B280">
            <v>42504140</v>
          </cell>
          <cell r="C280">
            <v>580703932</v>
          </cell>
          <cell r="D280" t="str">
            <v>מועדון כדורגל מכבי עתלית (ע"ר)</v>
          </cell>
          <cell r="E280" t="str">
            <v>SR</v>
          </cell>
          <cell r="F280" t="str">
            <v>עמותה רשומה</v>
          </cell>
          <cell r="G280">
            <v>1</v>
          </cell>
          <cell r="H280" t="str">
            <v>טיוט</v>
          </cell>
          <cell r="I280">
            <v>45726</v>
          </cell>
          <cell r="J280">
            <v>521023</v>
          </cell>
          <cell r="K280" t="str">
            <v>שוטף</v>
          </cell>
          <cell r="L280">
            <v>0</v>
          </cell>
          <cell r="M280">
            <v>0</v>
          </cell>
          <cell r="N280">
            <v>0</v>
          </cell>
          <cell r="O280" t="str">
            <v>נבדק ואושר</v>
          </cell>
          <cell r="P280" t="str">
            <v>מבוסס על נתוני הטופס</v>
          </cell>
          <cell r="Q280" t="str">
            <v>נבדק ואושר</v>
          </cell>
          <cell r="R280" t="str">
            <v>נבדק ואושר</v>
          </cell>
          <cell r="S280" t="str">
            <v>נבדק ואושר</v>
          </cell>
          <cell r="T280" t="str">
            <v>נבדק ואושר</v>
          </cell>
          <cell r="U280" t="str">
            <v>נבדק ואושר</v>
          </cell>
          <cell r="V280" t="str">
            <v>נבדק ואושר</v>
          </cell>
          <cell r="W280" t="str">
            <v>נבדק ואושר</v>
          </cell>
          <cell r="X280" t="str">
            <v>אושר ללא מסמך</v>
          </cell>
          <cell r="Y280" t="str">
            <v>מבוסס על נתוני הטופס</v>
          </cell>
          <cell r="Z280" t="str">
            <v>נבדק ואושר</v>
          </cell>
          <cell r="AA280" t="str">
            <v>נבדק ואושר</v>
          </cell>
          <cell r="AB280" t="str">
            <v>נבדק ואושר</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t="str">
            <v>כן</v>
          </cell>
          <cell r="AY280" t="str">
            <v>תקין מנהלית</v>
          </cell>
          <cell r="BD280" t="e">
            <v>#REF!</v>
          </cell>
          <cell r="BG280" t="str">
            <v>תקין</v>
          </cell>
          <cell r="BH280" t="str">
            <v>תקין</v>
          </cell>
          <cell r="BI280" t="b">
            <v>1</v>
          </cell>
          <cell r="BJ280">
            <v>12586</v>
          </cell>
          <cell r="BK280" t="str">
            <v>ד'</v>
          </cell>
          <cell r="BL280">
            <v>5</v>
          </cell>
          <cell r="BM280">
            <v>29257.009413569383</v>
          </cell>
          <cell r="BN280" t="str">
            <v>לא</v>
          </cell>
          <cell r="BO280">
            <v>45693</v>
          </cell>
          <cell r="BP280" t="str">
            <v>לא</v>
          </cell>
          <cell r="BQ280">
            <v>0</v>
          </cell>
        </row>
        <row r="281">
          <cell r="A281">
            <v>1001901417</v>
          </cell>
          <cell r="B281">
            <v>42486751</v>
          </cell>
          <cell r="C281">
            <v>580702348</v>
          </cell>
          <cell r="D281" t="str">
            <v>מועדון כדוררגל (קבוצת העיר שפרעם) (</v>
          </cell>
          <cell r="E281" t="str">
            <v>SR</v>
          </cell>
          <cell r="F281" t="str">
            <v>עמותה רשומה</v>
          </cell>
          <cell r="G281">
            <v>1</v>
          </cell>
          <cell r="H281" t="str">
            <v>טיוט</v>
          </cell>
          <cell r="I281">
            <v>45726</v>
          </cell>
          <cell r="J281">
            <v>521023</v>
          </cell>
          <cell r="K281" t="str">
            <v>שוטף</v>
          </cell>
          <cell r="L281">
            <v>0</v>
          </cell>
          <cell r="M281">
            <v>0</v>
          </cell>
          <cell r="N281">
            <v>0</v>
          </cell>
          <cell r="O281" t="str">
            <v>נבדק ואושר</v>
          </cell>
          <cell r="P281" t="str">
            <v>מבוסס על נתוני הטופס</v>
          </cell>
          <cell r="Q281" t="str">
            <v>נבדק ואושר</v>
          </cell>
          <cell r="R281" t="str">
            <v>נבדק ואושר</v>
          </cell>
          <cell r="S281" t="str">
            <v>נבדק ואושר</v>
          </cell>
          <cell r="T281" t="str">
            <v>נבדק ואושר</v>
          </cell>
          <cell r="U281" t="str">
            <v>נבדק ואושר</v>
          </cell>
          <cell r="V281" t="str">
            <v>נבדק ואושר</v>
          </cell>
          <cell r="W281" t="str">
            <v>נבדק ואושר</v>
          </cell>
          <cell r="X281" t="str">
            <v>אושר ללא מסמך</v>
          </cell>
          <cell r="Y281" t="str">
            <v>מבוסס על נתוני הטופס</v>
          </cell>
          <cell r="Z281" t="str">
            <v>נבדק ואושר</v>
          </cell>
          <cell r="AA281" t="str">
            <v>נבדק ואושר</v>
          </cell>
          <cell r="AB281" t="str">
            <v>נבדק ואושר</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t="str">
            <v>כן</v>
          </cell>
          <cell r="AY281" t="str">
            <v>תקין מנהלית</v>
          </cell>
          <cell r="BD281" t="e">
            <v>#REF!</v>
          </cell>
          <cell r="BG281" t="str">
            <v>תקין</v>
          </cell>
          <cell r="BH281" t="str">
            <v>תקין</v>
          </cell>
          <cell r="BI281" t="b">
            <v>1</v>
          </cell>
          <cell r="BJ281">
            <v>81894</v>
          </cell>
          <cell r="BK281" t="str">
            <v>ד'</v>
          </cell>
          <cell r="BL281">
            <v>11</v>
          </cell>
          <cell r="BM281">
            <v>250801.25932197715</v>
          </cell>
          <cell r="BN281" t="str">
            <v>לא</v>
          </cell>
          <cell r="BO281">
            <v>45550</v>
          </cell>
          <cell r="BP281" t="str">
            <v>לא</v>
          </cell>
          <cell r="BQ281">
            <v>0</v>
          </cell>
        </row>
        <row r="282">
          <cell r="A282">
            <v>1001901418</v>
          </cell>
          <cell r="B282">
            <v>42500137</v>
          </cell>
          <cell r="C282">
            <v>580680957</v>
          </cell>
          <cell r="D282" t="str">
            <v>עידן חדש לספורט בראמה (ע"ר)</v>
          </cell>
          <cell r="E282" t="str">
            <v>SR</v>
          </cell>
          <cell r="F282" t="str">
            <v>עמותה רשומה</v>
          </cell>
          <cell r="G282">
            <v>1</v>
          </cell>
          <cell r="H282" t="str">
            <v>טיוט</v>
          </cell>
          <cell r="I282">
            <v>45726</v>
          </cell>
          <cell r="J282">
            <v>521023</v>
          </cell>
          <cell r="K282" t="str">
            <v>שוטף</v>
          </cell>
          <cell r="L282">
            <v>0</v>
          </cell>
          <cell r="M282">
            <v>0</v>
          </cell>
          <cell r="N282">
            <v>0</v>
          </cell>
          <cell r="O282" t="str">
            <v>נבדק ואושר</v>
          </cell>
          <cell r="P282" t="str">
            <v>מבוסס על נתוני הטופס</v>
          </cell>
          <cell r="Q282" t="str">
            <v>נבדק ואושר</v>
          </cell>
          <cell r="R282" t="str">
            <v>נבדק ואושר</v>
          </cell>
          <cell r="S282" t="str">
            <v>נבדק ואושר</v>
          </cell>
          <cell r="T282" t="str">
            <v>נבדק ואושר</v>
          </cell>
          <cell r="U282" t="str">
            <v>נבדק ואושר</v>
          </cell>
          <cell r="V282" t="str">
            <v>נבדק ואושר</v>
          </cell>
          <cell r="W282" t="str">
            <v>נבדק ואושר</v>
          </cell>
          <cell r="X282" t="str">
            <v>אושר ללא מסמך</v>
          </cell>
          <cell r="Y282" t="str">
            <v>מבוסס על נתוני הטופס</v>
          </cell>
          <cell r="Z282" t="str">
            <v>נבדק ואושר</v>
          </cell>
          <cell r="AA282" t="str">
            <v>נבדק ואושר</v>
          </cell>
          <cell r="AB282" t="str">
            <v>נבדק ואושר</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t="str">
            <v>כן</v>
          </cell>
          <cell r="AY282" t="str">
            <v>תקין מנהלית</v>
          </cell>
          <cell r="BD282" t="e">
            <v>#REF!</v>
          </cell>
          <cell r="BG282" t="str">
            <v>תקין</v>
          </cell>
          <cell r="BH282" t="str">
            <v>תקין</v>
          </cell>
          <cell r="BI282" t="b">
            <v>1</v>
          </cell>
          <cell r="BJ282">
            <v>16635</v>
          </cell>
          <cell r="BK282" t="str">
            <v>ד'</v>
          </cell>
          <cell r="BL282">
            <v>5</v>
          </cell>
          <cell r="BM282">
            <v>52304.463775970034</v>
          </cell>
          <cell r="BN282" t="str">
            <v>לא</v>
          </cell>
          <cell r="BO282">
            <v>45708</v>
          </cell>
          <cell r="BP282" t="str">
            <v>לא</v>
          </cell>
          <cell r="BQ282">
            <v>0</v>
          </cell>
        </row>
        <row r="283">
          <cell r="A283">
            <v>1001901419</v>
          </cell>
          <cell r="B283">
            <v>42828422</v>
          </cell>
          <cell r="C283">
            <v>580765147</v>
          </cell>
          <cell r="D283" t="str">
            <v>מכבי כשרונות רמת גן (ע"ר)</v>
          </cell>
          <cell r="E283" t="str">
            <v>SR</v>
          </cell>
          <cell r="F283" t="str">
            <v>עמותה רשומה</v>
          </cell>
          <cell r="G283">
            <v>1</v>
          </cell>
          <cell r="H283" t="str">
            <v>טיוט</v>
          </cell>
          <cell r="I283">
            <v>45726</v>
          </cell>
          <cell r="J283">
            <v>521023</v>
          </cell>
          <cell r="K283" t="str">
            <v>שוטף</v>
          </cell>
          <cell r="L283">
            <v>0</v>
          </cell>
          <cell r="M283">
            <v>0</v>
          </cell>
          <cell r="N283">
            <v>0</v>
          </cell>
          <cell r="O283" t="str">
            <v>נבדק ואושר</v>
          </cell>
          <cell r="P283" t="str">
            <v>מבוסס על נתוני הטופס</v>
          </cell>
          <cell r="Q283" t="str">
            <v>נבדק ואושר</v>
          </cell>
          <cell r="R283" t="str">
            <v>נבדק ואושר</v>
          </cell>
          <cell r="S283" t="str">
            <v>נבדק ואושר</v>
          </cell>
          <cell r="T283" t="str">
            <v>נבדק ואושר</v>
          </cell>
          <cell r="U283" t="str">
            <v>נבדק ואושר</v>
          </cell>
          <cell r="V283" t="str">
            <v>נבדק ואושר</v>
          </cell>
          <cell r="W283" t="str">
            <v>נבדק ואושר</v>
          </cell>
          <cell r="X283" t="str">
            <v>אושר ללא מסמך</v>
          </cell>
          <cell r="Y283" t="str">
            <v>מבוסס על נתוני הטופס</v>
          </cell>
          <cell r="Z283" t="str">
            <v>נבדק ואושר</v>
          </cell>
          <cell r="AA283" t="str">
            <v>נבדק ואושר</v>
          </cell>
          <cell r="AB283" t="str">
            <v>נבדק ואושר</v>
          </cell>
          <cell r="AC283" t="str">
            <v>נבדק ואושר</v>
          </cell>
          <cell r="AD283" t="str">
            <v>נבדק ואושר</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t="str">
            <v>כן</v>
          </cell>
          <cell r="AY283" t="str">
            <v>תקין מנהלית</v>
          </cell>
          <cell r="BD283" t="e">
            <v>#REF!</v>
          </cell>
          <cell r="BG283" t="str">
            <v>תקין</v>
          </cell>
          <cell r="BH283" t="str">
            <v>תקין</v>
          </cell>
          <cell r="BI283" t="b">
            <v>1</v>
          </cell>
          <cell r="BJ283">
            <v>0</v>
          </cell>
          <cell r="BK283" t="str">
            <v>ה'</v>
          </cell>
          <cell r="BL283">
            <v>1</v>
          </cell>
          <cell r="BM283">
            <v>0</v>
          </cell>
          <cell r="BN283" t="str">
            <v>כן</v>
          </cell>
          <cell r="BO283">
            <v>45769</v>
          </cell>
          <cell r="BP283" t="str">
            <v>כן</v>
          </cell>
          <cell r="BQ283">
            <v>22</v>
          </cell>
        </row>
        <row r="284">
          <cell r="A284">
            <v>1001901420</v>
          </cell>
          <cell r="B284">
            <v>42796542</v>
          </cell>
          <cell r="C284">
            <v>580750263</v>
          </cell>
          <cell r="D284" t="str">
            <v>נושמים ספורט-ואדי עארה ????? ?????</v>
          </cell>
          <cell r="E284" t="str">
            <v>SR</v>
          </cell>
          <cell r="F284" t="str">
            <v>עמותה רשומה</v>
          </cell>
          <cell r="G284">
            <v>1</v>
          </cell>
          <cell r="H284" t="str">
            <v>טיוט</v>
          </cell>
          <cell r="I284">
            <v>45726</v>
          </cell>
          <cell r="J284">
            <v>521023</v>
          </cell>
          <cell r="K284" t="str">
            <v>שוטף</v>
          </cell>
          <cell r="L284">
            <v>0</v>
          </cell>
          <cell r="M284">
            <v>0</v>
          </cell>
          <cell r="N284">
            <v>0</v>
          </cell>
          <cell r="O284" t="str">
            <v>נבדק ואושר</v>
          </cell>
          <cell r="P284" t="str">
            <v>מבוסס על נתוני הטופס</v>
          </cell>
          <cell r="Q284" t="str">
            <v>נבדק ואושר</v>
          </cell>
          <cell r="R284" t="str">
            <v>נבדק ואושר</v>
          </cell>
          <cell r="S284" t="str">
            <v>נבדק ואושר</v>
          </cell>
          <cell r="T284" t="str">
            <v>נבדק ואושר</v>
          </cell>
          <cell r="U284" t="str">
            <v>נבדק ואושר</v>
          </cell>
          <cell r="V284" t="str">
            <v>נבדק ואושר</v>
          </cell>
          <cell r="W284" t="str">
            <v>נבדק ואושר</v>
          </cell>
          <cell r="X284" t="str">
            <v>אושר ללא מסמך</v>
          </cell>
          <cell r="Y284" t="str">
            <v>מבוסס על נתוני הטופס</v>
          </cell>
          <cell r="Z284" t="str">
            <v>נבדק ואושר</v>
          </cell>
          <cell r="AA284" t="str">
            <v>נבדק ואושר</v>
          </cell>
          <cell r="AB284" t="str">
            <v>נבדק ואושר</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t="str">
            <v>כן</v>
          </cell>
          <cell r="AY284" t="str">
            <v>תקין מנהלית</v>
          </cell>
          <cell r="BD284" t="e">
            <v>#REF!</v>
          </cell>
          <cell r="BG284" t="str">
            <v>תקין</v>
          </cell>
          <cell r="BH284" t="str">
            <v>תקין</v>
          </cell>
          <cell r="BI284" t="b">
            <v>1</v>
          </cell>
          <cell r="BJ284">
            <v>33261</v>
          </cell>
          <cell r="BK284" t="str">
            <v>ד'</v>
          </cell>
          <cell r="BL284">
            <v>4</v>
          </cell>
          <cell r="BM284">
            <v>53335.613510214222</v>
          </cell>
          <cell r="BN284" t="str">
            <v>לא</v>
          </cell>
          <cell r="BO284">
            <v>45546</v>
          </cell>
          <cell r="BP284" t="str">
            <v>לא</v>
          </cell>
          <cell r="BQ284">
            <v>0</v>
          </cell>
        </row>
        <row r="285">
          <cell r="A285">
            <v>1001901421</v>
          </cell>
          <cell r="B285">
            <v>42519614</v>
          </cell>
          <cell r="C285">
            <v>580733400</v>
          </cell>
          <cell r="D285" t="str">
            <v>מרכז הכדורסל מכבי אילת (ע"ר)</v>
          </cell>
          <cell r="E285" t="str">
            <v>SR</v>
          </cell>
          <cell r="F285" t="str">
            <v>עמותה רשומה</v>
          </cell>
          <cell r="G285">
            <v>1</v>
          </cell>
          <cell r="H285" t="str">
            <v>טיוט</v>
          </cell>
          <cell r="I285">
            <v>45726</v>
          </cell>
          <cell r="J285">
            <v>521023</v>
          </cell>
          <cell r="K285" t="str">
            <v>שוטף</v>
          </cell>
          <cell r="L285">
            <v>0</v>
          </cell>
          <cell r="M285">
            <v>0</v>
          </cell>
          <cell r="N285">
            <v>0</v>
          </cell>
          <cell r="O285" t="str">
            <v>נבדק ואושר</v>
          </cell>
          <cell r="P285" t="str">
            <v>מבוסס על נתוני הטופס</v>
          </cell>
          <cell r="Q285" t="str">
            <v>נבדק ואושר</v>
          </cell>
          <cell r="R285" t="str">
            <v>נבדק ואושר</v>
          </cell>
          <cell r="S285" t="str">
            <v>נבדק ואושר</v>
          </cell>
          <cell r="T285" t="str">
            <v>נבדק ואושר</v>
          </cell>
          <cell r="U285" t="str">
            <v>נבדק ואושר</v>
          </cell>
          <cell r="V285" t="str">
            <v>נבדק ואושר</v>
          </cell>
          <cell r="W285" t="str">
            <v>נבדק ואושר</v>
          </cell>
          <cell r="X285" t="str">
            <v>אושר ללא מסמך</v>
          </cell>
          <cell r="Y285" t="str">
            <v>מבוסס על נתוני הטופס</v>
          </cell>
          <cell r="Z285" t="str">
            <v>נבדק ואושר</v>
          </cell>
          <cell r="AA285" t="str">
            <v>נבדק ואושר</v>
          </cell>
          <cell r="AB285" t="str">
            <v>נבדק ואושר</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t="str">
            <v>כן</v>
          </cell>
          <cell r="AY285" t="str">
            <v>תקין מנהלית</v>
          </cell>
          <cell r="BD285" t="e">
            <v>#REF!</v>
          </cell>
          <cell r="BG285" t="str">
            <v>תקין</v>
          </cell>
          <cell r="BH285" t="str">
            <v>תקין</v>
          </cell>
          <cell r="BI285" t="b">
            <v>1</v>
          </cell>
          <cell r="BJ285">
            <v>3837</v>
          </cell>
          <cell r="BK285" t="str">
            <v>ד'</v>
          </cell>
          <cell r="BL285">
            <v>4</v>
          </cell>
          <cell r="BM285">
            <v>5481.1302421564014</v>
          </cell>
          <cell r="BN285" t="str">
            <v>לא</v>
          </cell>
          <cell r="BO285">
            <v>45448</v>
          </cell>
          <cell r="BP285" t="str">
            <v>לא</v>
          </cell>
          <cell r="BQ285">
            <v>0</v>
          </cell>
        </row>
        <row r="286">
          <cell r="A286">
            <v>1001901422</v>
          </cell>
          <cell r="B286">
            <v>42461758</v>
          </cell>
          <cell r="C286">
            <v>580704450</v>
          </cell>
          <cell r="D286" t="str">
            <v>מכבי ניר השרון - כדורגל פלוס (ע"ר)</v>
          </cell>
          <cell r="E286" t="str">
            <v>SR</v>
          </cell>
          <cell r="F286" t="str">
            <v>עמותה רשומה</v>
          </cell>
          <cell r="G286">
            <v>1</v>
          </cell>
          <cell r="H286" t="str">
            <v>טיוט</v>
          </cell>
          <cell r="I286">
            <v>45742</v>
          </cell>
          <cell r="J286">
            <v>521023</v>
          </cell>
          <cell r="K286" t="str">
            <v>שוטף</v>
          </cell>
          <cell r="L286">
            <v>0</v>
          </cell>
          <cell r="M286">
            <v>0</v>
          </cell>
          <cell r="N286">
            <v>0</v>
          </cell>
          <cell r="O286" t="str">
            <v>נבדק ואושר</v>
          </cell>
          <cell r="P286" t="str">
            <v>מבוסס על נתוני הטופס</v>
          </cell>
          <cell r="Q286" t="str">
            <v>נבדק ואושר</v>
          </cell>
          <cell r="R286" t="str">
            <v>נבדק ואושר</v>
          </cell>
          <cell r="S286" t="str">
            <v>נבדק ואושר</v>
          </cell>
          <cell r="T286" t="str">
            <v>נבדק ואושר</v>
          </cell>
          <cell r="U286" t="str">
            <v>נבדק ואושר</v>
          </cell>
          <cell r="V286" t="str">
            <v>נבדק ואושר</v>
          </cell>
          <cell r="W286" t="str">
            <v>נבדק ואושר</v>
          </cell>
          <cell r="X286" t="str">
            <v>אושר ללא מסמך</v>
          </cell>
          <cell r="Y286" t="str">
            <v>מבוסס על נתוני הטופס</v>
          </cell>
          <cell r="Z286" t="str">
            <v>נבדק ואושר</v>
          </cell>
          <cell r="AA286" t="str">
            <v>נבדק ואושר</v>
          </cell>
          <cell r="AB286" t="str">
            <v>נבדק ואושר</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t="str">
            <v>כן</v>
          </cell>
          <cell r="AY286" t="str">
            <v>תקין מנהלית</v>
          </cell>
          <cell r="BD286" t="e">
            <v>#REF!</v>
          </cell>
          <cell r="BG286" t="str">
            <v>תקין</v>
          </cell>
          <cell r="BH286" t="str">
            <v>תקין</v>
          </cell>
          <cell r="BI286" t="b">
            <v>1</v>
          </cell>
          <cell r="BJ286">
            <v>23459</v>
          </cell>
          <cell r="BK286" t="str">
            <v>ד'</v>
          </cell>
          <cell r="BL286">
            <v>4</v>
          </cell>
          <cell r="BM286">
            <v>33512.995858001799</v>
          </cell>
          <cell r="BN286" t="str">
            <v>לא</v>
          </cell>
          <cell r="BO286">
            <v>45649</v>
          </cell>
          <cell r="BP286" t="str">
            <v>לא</v>
          </cell>
          <cell r="BQ286">
            <v>0</v>
          </cell>
        </row>
        <row r="287">
          <cell r="A287">
            <v>1001901423</v>
          </cell>
          <cell r="B287">
            <v>42517057</v>
          </cell>
          <cell r="C287">
            <v>580702207</v>
          </cell>
          <cell r="D287" t="str">
            <v>מועדון ספורט מכבי בני הכרמל (ע"ר)</v>
          </cell>
          <cell r="E287" t="str">
            <v>SR</v>
          </cell>
          <cell r="F287" t="str">
            <v>עמותה רשומה</v>
          </cell>
          <cell r="G287">
            <v>1</v>
          </cell>
          <cell r="H287" t="str">
            <v>טיוט</v>
          </cell>
          <cell r="I287">
            <v>45740</v>
          </cell>
          <cell r="J287">
            <v>521023</v>
          </cell>
          <cell r="K287" t="str">
            <v>שוטף</v>
          </cell>
          <cell r="L287">
            <v>0</v>
          </cell>
          <cell r="M287">
            <v>0</v>
          </cell>
          <cell r="N287">
            <v>0</v>
          </cell>
          <cell r="O287" t="str">
            <v>נבדק ואושר</v>
          </cell>
          <cell r="P287" t="str">
            <v>מבוסס על נתוני הטופס</v>
          </cell>
          <cell r="Q287" t="str">
            <v>נבדק ואושר</v>
          </cell>
          <cell r="R287" t="str">
            <v>נבדק ואושר</v>
          </cell>
          <cell r="S287" t="str">
            <v>נבדק ואושר</v>
          </cell>
          <cell r="T287" t="str">
            <v>נבדק ואושר</v>
          </cell>
          <cell r="U287" t="str">
            <v>נבדק ואושר</v>
          </cell>
          <cell r="V287" t="str">
            <v>נבדק ואושר</v>
          </cell>
          <cell r="W287" t="str">
            <v>נבדק ואושר</v>
          </cell>
          <cell r="X287" t="str">
            <v>אושר ללא מסמך</v>
          </cell>
          <cell r="Y287" t="str">
            <v>מבוסס על נתוני הטופס</v>
          </cell>
          <cell r="Z287" t="str">
            <v>נבדק ואושר</v>
          </cell>
          <cell r="AA287" t="str">
            <v>נבדק ואושר</v>
          </cell>
          <cell r="AB287" t="str">
            <v>נבדק ואושר</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t="str">
            <v>כן</v>
          </cell>
          <cell r="AY287" t="str">
            <v>תקין מנהלית</v>
          </cell>
          <cell r="BD287" t="e">
            <v>#REF!</v>
          </cell>
          <cell r="BG287" t="str">
            <v>תקין</v>
          </cell>
          <cell r="BH287" t="str">
            <v>תקין</v>
          </cell>
          <cell r="BI287" t="b">
            <v>1</v>
          </cell>
          <cell r="BJ287">
            <v>36937</v>
          </cell>
          <cell r="BK287" t="str">
            <v>ד'</v>
          </cell>
          <cell r="BL287">
            <v>6</v>
          </cell>
          <cell r="BM287">
            <v>52767.400978342535</v>
          </cell>
          <cell r="BN287" t="str">
            <v>לא</v>
          </cell>
          <cell r="BO287">
            <v>45607</v>
          </cell>
          <cell r="BP287" t="str">
            <v>לא</v>
          </cell>
          <cell r="BQ287">
            <v>0</v>
          </cell>
        </row>
        <row r="288">
          <cell r="A288">
            <v>1001901424</v>
          </cell>
          <cell r="B288">
            <v>42500346</v>
          </cell>
          <cell r="C288">
            <v>580707131</v>
          </cell>
          <cell r="D288" t="str">
            <v>העמותה למצוינות בכדורגל גליל- גולן</v>
          </cell>
          <cell r="E288" t="str">
            <v>SR</v>
          </cell>
          <cell r="F288" t="str">
            <v>עמותה רשומה</v>
          </cell>
          <cell r="G288">
            <v>1</v>
          </cell>
          <cell r="H288" t="str">
            <v>טיוט</v>
          </cell>
          <cell r="I288">
            <v>45726</v>
          </cell>
          <cell r="J288">
            <v>521023</v>
          </cell>
          <cell r="K288" t="str">
            <v>שוטף</v>
          </cell>
          <cell r="L288">
            <v>0</v>
          </cell>
          <cell r="M288">
            <v>0</v>
          </cell>
          <cell r="N288">
            <v>0</v>
          </cell>
          <cell r="O288" t="str">
            <v>נבדק ואושר</v>
          </cell>
          <cell r="P288" t="str">
            <v>מבוסס על נתוני הטופס</v>
          </cell>
          <cell r="Q288" t="str">
            <v>נבדק ואושר</v>
          </cell>
          <cell r="R288" t="str">
            <v>נבדק ואושר</v>
          </cell>
          <cell r="S288" t="str">
            <v>נבדק ואושר</v>
          </cell>
          <cell r="T288" t="str">
            <v>נבדק ואושר</v>
          </cell>
          <cell r="U288" t="str">
            <v>נבדק ואושר</v>
          </cell>
          <cell r="V288" t="str">
            <v>נבדק ואושר</v>
          </cell>
          <cell r="W288" t="str">
            <v>נבדק ואושר</v>
          </cell>
          <cell r="X288" t="str">
            <v>אושר ללא מסמך</v>
          </cell>
          <cell r="Y288" t="str">
            <v>מבוסס על נתוני הטופס</v>
          </cell>
          <cell r="Z288" t="str">
            <v>נבדק ואושר</v>
          </cell>
          <cell r="AA288" t="str">
            <v>נבדק ואושר</v>
          </cell>
          <cell r="AB288" t="str">
            <v>נבדק ואושר</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t="str">
            <v>כן</v>
          </cell>
          <cell r="AY288" t="str">
            <v>תקין מנהלית</v>
          </cell>
          <cell r="BD288" t="e">
            <v>#REF!</v>
          </cell>
          <cell r="BG288" t="str">
            <v>תקין</v>
          </cell>
          <cell r="BH288" t="str">
            <v>תקין</v>
          </cell>
          <cell r="BI288" t="b">
            <v>1</v>
          </cell>
          <cell r="BJ288">
            <v>44572</v>
          </cell>
          <cell r="BK288" t="str">
            <v>ד'</v>
          </cell>
          <cell r="BL288">
            <v>6</v>
          </cell>
          <cell r="BM288">
            <v>92215.395206863075</v>
          </cell>
          <cell r="BN288" t="str">
            <v>לא</v>
          </cell>
          <cell r="BO288">
            <v>45680</v>
          </cell>
          <cell r="BP288" t="str">
            <v>לא</v>
          </cell>
          <cell r="BQ288">
            <v>0</v>
          </cell>
        </row>
        <row r="289">
          <cell r="A289">
            <v>1001901425</v>
          </cell>
          <cell r="B289">
            <v>42500346</v>
          </cell>
          <cell r="C289">
            <v>580707131</v>
          </cell>
          <cell r="D289" t="str">
            <v>העמותה למצוינות בכדורגל גליל- גולן</v>
          </cell>
          <cell r="E289" t="str">
            <v>SR</v>
          </cell>
          <cell r="F289" t="str">
            <v>עמותה רשומה</v>
          </cell>
          <cell r="G289">
            <v>1</v>
          </cell>
          <cell r="H289" t="str">
            <v>טיוט</v>
          </cell>
          <cell r="I289">
            <v>45726</v>
          </cell>
          <cell r="J289">
            <v>521024</v>
          </cell>
          <cell r="K289" t="str">
            <v>מאמנים</v>
          </cell>
          <cell r="L289" t="str">
            <v>נבדק ואושר</v>
          </cell>
          <cell r="M289" t="str">
            <v>נבדק ואושר</v>
          </cell>
          <cell r="N289" t="str">
            <v>קושר - טרם נבדק</v>
          </cell>
          <cell r="O289" t="str">
            <v>נבדק ואושר</v>
          </cell>
          <cell r="P289" t="str">
            <v>מבוסס על נתוני הטופס</v>
          </cell>
          <cell r="Q289" t="str">
            <v>נבדק ואושר</v>
          </cell>
          <cell r="R289" t="str">
            <v>נבדק ואושר</v>
          </cell>
          <cell r="S289" t="str">
            <v>נבדק ואושר</v>
          </cell>
          <cell r="T289" t="str">
            <v>נבדק ואושר</v>
          </cell>
          <cell r="U289" t="str">
            <v>נבדק ואושר</v>
          </cell>
          <cell r="V289" t="str">
            <v>נבדק ואושר</v>
          </cell>
          <cell r="W289" t="str">
            <v>נבדק ואושר</v>
          </cell>
          <cell r="X289" t="str">
            <v>אושר ללא מסמך</v>
          </cell>
          <cell r="Y289" t="str">
            <v>מבוסס על נתוני הטופס</v>
          </cell>
          <cell r="Z289" t="str">
            <v>נבדק ואושר</v>
          </cell>
          <cell r="AA289" t="str">
            <v>נבדק ואושר</v>
          </cell>
          <cell r="AB289" t="str">
            <v>נבדק ואושר</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t="str">
            <v>כן</v>
          </cell>
          <cell r="AY289" t="str">
            <v>תקין מנהלית</v>
          </cell>
          <cell r="BD289" t="e">
            <v>#REF!</v>
          </cell>
          <cell r="BH289" t="str">
            <v>תקין</v>
          </cell>
          <cell r="BI289" t="b">
            <v>0</v>
          </cell>
        </row>
        <row r="290">
          <cell r="A290">
            <v>1001901426</v>
          </cell>
          <cell r="B290">
            <v>42500720</v>
          </cell>
          <cell r="C290">
            <v>580694123</v>
          </cell>
          <cell r="D290" t="str">
            <v>מועדון כדורגל כרמל חיפה (ע"ר)</v>
          </cell>
          <cell r="E290" t="str">
            <v>SR</v>
          </cell>
          <cell r="F290" t="str">
            <v>עמותה רשומה</v>
          </cell>
          <cell r="G290">
            <v>1</v>
          </cell>
          <cell r="H290" t="str">
            <v>טיוט</v>
          </cell>
          <cell r="I290">
            <v>45726</v>
          </cell>
          <cell r="J290">
            <v>521023</v>
          </cell>
          <cell r="K290" t="str">
            <v>שוטף</v>
          </cell>
          <cell r="L290">
            <v>0</v>
          </cell>
          <cell r="M290">
            <v>0</v>
          </cell>
          <cell r="N290">
            <v>0</v>
          </cell>
          <cell r="O290" t="str">
            <v>נבדק ואושר</v>
          </cell>
          <cell r="P290" t="str">
            <v>מבוסס על נתוני הטופס</v>
          </cell>
          <cell r="Q290" t="str">
            <v>נבדק ואושר</v>
          </cell>
          <cell r="R290" t="str">
            <v>נבדק ואושר</v>
          </cell>
          <cell r="S290" t="str">
            <v>נבדק ואושר</v>
          </cell>
          <cell r="T290" t="str">
            <v>נבדק ואושר</v>
          </cell>
          <cell r="U290" t="str">
            <v>נבדק ואושר</v>
          </cell>
          <cell r="V290" t="str">
            <v>נבדק ואושר</v>
          </cell>
          <cell r="W290" t="str">
            <v>נבדק ואושר</v>
          </cell>
          <cell r="X290" t="str">
            <v>חדש - טרם קושר</v>
          </cell>
          <cell r="Y290" t="str">
            <v>מבוסס על נתוני הטופס</v>
          </cell>
          <cell r="Z290" t="str">
            <v>נבדק ואושר</v>
          </cell>
          <cell r="AA290" t="str">
            <v>נבדק ואושר</v>
          </cell>
          <cell r="AB290" t="str">
            <v>נבדק ואושר</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t="str">
            <v>לא</v>
          </cell>
          <cell r="AY290" t="str">
            <v>תקינים מנהלית למעט אי הגשת אישור ניהול תקין</v>
          </cell>
          <cell r="BA290" t="str">
            <v>התקבל</v>
          </cell>
          <cell r="BB290" t="str">
            <v>29.04.2025</v>
          </cell>
          <cell r="BC290">
            <v>45839</v>
          </cell>
          <cell r="BD290" t="e">
            <v>#REF!</v>
          </cell>
          <cell r="BE290" t="str">
            <v>לקזז קנס איחור הגשת ניהול תקין</v>
          </cell>
          <cell r="BG290" t="str">
            <v>תקין</v>
          </cell>
          <cell r="BH290" t="str">
            <v>תקין</v>
          </cell>
          <cell r="BI290" t="b">
            <v>1</v>
          </cell>
          <cell r="BJ290">
            <v>30923</v>
          </cell>
          <cell r="BK290" t="str">
            <v>ד'</v>
          </cell>
          <cell r="BL290">
            <v>11</v>
          </cell>
          <cell r="BM290">
            <v>138873.58985113018</v>
          </cell>
          <cell r="BN290" t="str">
            <v>לא</v>
          </cell>
          <cell r="BO290">
            <v>45776</v>
          </cell>
          <cell r="BP290" t="str">
            <v>כן</v>
          </cell>
          <cell r="BQ290">
            <v>29</v>
          </cell>
        </row>
        <row r="291">
          <cell r="A291">
            <v>1001901427</v>
          </cell>
          <cell r="B291">
            <v>42500720</v>
          </cell>
          <cell r="C291">
            <v>580694123</v>
          </cell>
          <cell r="D291" t="str">
            <v>מועדון כדורגל כרמל חיפה (ע"ר)</v>
          </cell>
          <cell r="E291" t="str">
            <v>SR</v>
          </cell>
          <cell r="F291" t="str">
            <v>עמותה רשומה</v>
          </cell>
          <cell r="G291">
            <v>1</v>
          </cell>
          <cell r="H291" t="str">
            <v>טיוט</v>
          </cell>
          <cell r="I291">
            <v>45726</v>
          </cell>
          <cell r="J291">
            <v>521024</v>
          </cell>
          <cell r="K291" t="str">
            <v>מאמנים</v>
          </cell>
          <cell r="L291" t="str">
            <v>חדש - טרם קושר</v>
          </cell>
          <cell r="M291" t="str">
            <v>חדש - טרם קושר</v>
          </cell>
          <cell r="N291" t="str">
            <v>חדש - טרם קושר</v>
          </cell>
          <cell r="O291" t="str">
            <v>חדש - טרם קושר</v>
          </cell>
          <cell r="P291" t="str">
            <v>מבוסס על נתוני הטופס</v>
          </cell>
          <cell r="Q291" t="str">
            <v>נבדק ואושר</v>
          </cell>
          <cell r="R291" t="str">
            <v>נבדק ואושר</v>
          </cell>
          <cell r="S291" t="str">
            <v>נבדק ואושר</v>
          </cell>
          <cell r="T291" t="str">
            <v>נבדק ואושר</v>
          </cell>
          <cell r="U291" t="str">
            <v>נבדק ואושר</v>
          </cell>
          <cell r="V291" t="str">
            <v>נבדק ואושר</v>
          </cell>
          <cell r="W291" t="str">
            <v>חדש - טרם קושר</v>
          </cell>
          <cell r="X291" t="str">
            <v>חדש - טרם קושר</v>
          </cell>
          <cell r="Y291" t="str">
            <v>מבוסס על נתוני הטופס</v>
          </cell>
          <cell r="Z291" t="str">
            <v>נבדק ואושר</v>
          </cell>
          <cell r="AA291" t="str">
            <v>נבדק ואושר</v>
          </cell>
          <cell r="AB291" t="str">
            <v>נבדק ואושר</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t="str">
            <v>לא</v>
          </cell>
          <cell r="AX291">
            <v>1</v>
          </cell>
          <cell r="AY291" t="str">
            <v>לא תקין מנהלית</v>
          </cell>
          <cell r="BA291" t="str">
            <v>בזמן סגירת הקול קורא, היו חסרים אחד או יותר ממסמכי הקול קורא</v>
          </cell>
          <cell r="BB291" t="str">
            <v>מסמכי ק"ק</v>
          </cell>
          <cell r="BD291" t="e">
            <v>#REF!</v>
          </cell>
          <cell r="BE291" t="str">
            <v>תקין</v>
          </cell>
          <cell r="BH291" t="str">
            <v>תקין</v>
          </cell>
          <cell r="BI291" t="b">
            <v>0</v>
          </cell>
        </row>
        <row r="292">
          <cell r="A292">
            <v>1001901428</v>
          </cell>
          <cell r="B292">
            <v>42212957</v>
          </cell>
          <cell r="C292">
            <v>580672590</v>
          </cell>
          <cell r="D292" t="str">
            <v>העמותה לקידום כדורגל באכסאל (ע"ר)</v>
          </cell>
          <cell r="E292" t="str">
            <v>SR</v>
          </cell>
          <cell r="F292" t="str">
            <v>עמותה רשומה</v>
          </cell>
          <cell r="G292">
            <v>1</v>
          </cell>
          <cell r="H292" t="str">
            <v>טיוט</v>
          </cell>
          <cell r="I292">
            <v>45726</v>
          </cell>
          <cell r="J292">
            <v>521023</v>
          </cell>
          <cell r="K292" t="str">
            <v>שוטף</v>
          </cell>
          <cell r="L292">
            <v>0</v>
          </cell>
          <cell r="M292">
            <v>0</v>
          </cell>
          <cell r="N292">
            <v>0</v>
          </cell>
          <cell r="O292" t="str">
            <v>נבדק ואושר</v>
          </cell>
          <cell r="P292" t="str">
            <v>מבוסס על נתוני הטופס</v>
          </cell>
          <cell r="Q292" t="str">
            <v>נבדק ואושר</v>
          </cell>
          <cell r="R292" t="str">
            <v>נבדק ואושר</v>
          </cell>
          <cell r="S292" t="str">
            <v>נבדק ואושר</v>
          </cell>
          <cell r="T292" t="str">
            <v>נבדק ואושר</v>
          </cell>
          <cell r="U292" t="str">
            <v>נבדק ואושר</v>
          </cell>
          <cell r="V292" t="str">
            <v>נבדק ואושר</v>
          </cell>
          <cell r="W292" t="str">
            <v>נבדק ואושר</v>
          </cell>
          <cell r="X292" t="str">
            <v>אושר ללא מסמך</v>
          </cell>
          <cell r="Y292" t="str">
            <v>מבוסס על נתוני הטופס</v>
          </cell>
          <cell r="Z292" t="str">
            <v>נבדק ואושר</v>
          </cell>
          <cell r="AA292" t="str">
            <v>נבדק ואושר</v>
          </cell>
          <cell r="AB292" t="str">
            <v>נבדק ואושר</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t="str">
            <v>כן</v>
          </cell>
          <cell r="AY292" t="str">
            <v>תקין מנהלית</v>
          </cell>
          <cell r="BD292" t="e">
            <v>#REF!</v>
          </cell>
          <cell r="BG292" t="str">
            <v>תקין</v>
          </cell>
          <cell r="BH292" t="str">
            <v>תקין</v>
          </cell>
          <cell r="BI292" t="b">
            <v>1</v>
          </cell>
          <cell r="BJ292">
            <v>99808</v>
          </cell>
          <cell r="BK292" t="str">
            <v>ד'</v>
          </cell>
          <cell r="BL292">
            <v>8</v>
          </cell>
          <cell r="BM292">
            <v>296263.27307018347</v>
          </cell>
          <cell r="BN292" t="str">
            <v>לא</v>
          </cell>
          <cell r="BO292">
            <v>45483</v>
          </cell>
          <cell r="BP292" t="str">
            <v>לא</v>
          </cell>
          <cell r="BQ292">
            <v>0</v>
          </cell>
        </row>
        <row r="293">
          <cell r="A293">
            <v>1001901429</v>
          </cell>
          <cell r="B293">
            <v>42212957</v>
          </cell>
          <cell r="C293">
            <v>580672590</v>
          </cell>
          <cell r="D293" t="str">
            <v>העמותה לקידום כדורגל באכסאל (ע"ר)</v>
          </cell>
          <cell r="E293" t="str">
            <v>SR</v>
          </cell>
          <cell r="F293" t="str">
            <v>עמותה רשומה</v>
          </cell>
          <cell r="G293">
            <v>1</v>
          </cell>
          <cell r="H293" t="str">
            <v>טיוט</v>
          </cell>
          <cell r="I293">
            <v>45726</v>
          </cell>
          <cell r="J293">
            <v>521024</v>
          </cell>
          <cell r="K293" t="str">
            <v>מאמנים</v>
          </cell>
          <cell r="L293" t="str">
            <v>נדחה בבדיקות</v>
          </cell>
          <cell r="M293" t="str">
            <v>חדש - טרם קושר</v>
          </cell>
          <cell r="N293" t="str">
            <v>קושר - טרם נבדק</v>
          </cell>
          <cell r="O293" t="str">
            <v>נדחה בבדיקות</v>
          </cell>
          <cell r="P293" t="str">
            <v>מבוסס על נתוני הטופס</v>
          </cell>
          <cell r="Q293" t="str">
            <v>נבדק ואושר</v>
          </cell>
          <cell r="R293" t="str">
            <v>נבדק ואושר</v>
          </cell>
          <cell r="S293" t="str">
            <v>נבדק ואושר</v>
          </cell>
          <cell r="T293" t="str">
            <v>נבדק ואושר</v>
          </cell>
          <cell r="U293" t="str">
            <v>נבדק ואושר</v>
          </cell>
          <cell r="V293" t="str">
            <v>נבדק ואושר</v>
          </cell>
          <cell r="W293" t="str">
            <v>נדחה בבדיקות</v>
          </cell>
          <cell r="X293" t="str">
            <v>אושר ללא מסמך</v>
          </cell>
          <cell r="Y293" t="str">
            <v>מבוסס על נתוני הטופס</v>
          </cell>
          <cell r="Z293" t="str">
            <v>נבדק ואושר</v>
          </cell>
          <cell r="AA293" t="str">
            <v>נבדק ואושר</v>
          </cell>
          <cell r="AB293" t="str">
            <v>נבדק ואושר</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t="str">
            <v>לא</v>
          </cell>
          <cell r="AY293" t="str">
            <v>לא תקין מנהלית</v>
          </cell>
          <cell r="BA293" t="str">
            <v>בזמן סגירת הקול קורא, היו חסרים אחד או יותר ממסמכי הקול קורא</v>
          </cell>
          <cell r="BB293" t="str">
            <v>מסמכי ק"ק</v>
          </cell>
          <cell r="BD293" t="e">
            <v>#REF!</v>
          </cell>
          <cell r="BE293" t="str">
            <v>תקין</v>
          </cell>
          <cell r="BH293" t="str">
            <v>תקין</v>
          </cell>
          <cell r="BI293" t="b">
            <v>0</v>
          </cell>
        </row>
        <row r="294">
          <cell r="A294">
            <v>1001901430</v>
          </cell>
          <cell r="B294">
            <v>42500174</v>
          </cell>
          <cell r="C294">
            <v>580724243</v>
          </cell>
          <cell r="D294" t="str">
            <v>עמותת מכבי לקידום הספורט ביהוד מונו</v>
          </cell>
          <cell r="E294" t="str">
            <v>SR</v>
          </cell>
          <cell r="F294" t="str">
            <v>עמותה רשומה</v>
          </cell>
          <cell r="G294">
            <v>1</v>
          </cell>
          <cell r="H294" t="str">
            <v>טיוט</v>
          </cell>
          <cell r="I294">
            <v>45726</v>
          </cell>
          <cell r="J294">
            <v>521023</v>
          </cell>
          <cell r="K294" t="str">
            <v>שוטף</v>
          </cell>
          <cell r="L294">
            <v>0</v>
          </cell>
          <cell r="M294">
            <v>0</v>
          </cell>
          <cell r="N294">
            <v>0</v>
          </cell>
          <cell r="O294" t="str">
            <v>נבדק ואושר</v>
          </cell>
          <cell r="P294" t="str">
            <v>מבוסס על נתוני הטופס</v>
          </cell>
          <cell r="Q294" t="str">
            <v>נבדק ואושר</v>
          </cell>
          <cell r="R294" t="str">
            <v>נבדק ואושר</v>
          </cell>
          <cell r="S294" t="str">
            <v>נבדק ואושר</v>
          </cell>
          <cell r="T294" t="str">
            <v>נבדק ואושר</v>
          </cell>
          <cell r="U294" t="str">
            <v>נבדק ואושר</v>
          </cell>
          <cell r="V294" t="str">
            <v>נבדק ואושר</v>
          </cell>
          <cell r="W294" t="str">
            <v>נבדק ואושר</v>
          </cell>
          <cell r="X294" t="str">
            <v>אושר ללא מסמך</v>
          </cell>
          <cell r="Y294" t="str">
            <v>מבוסס על נתוני הטופס</v>
          </cell>
          <cell r="Z294" t="str">
            <v>נבדק ואושר</v>
          </cell>
          <cell r="AA294" t="str">
            <v>נבדק ואושר</v>
          </cell>
          <cell r="AB294" t="str">
            <v>נבדק ואושר</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t="str">
            <v>כן</v>
          </cell>
          <cell r="AY294" t="str">
            <v>תקין מנהלית</v>
          </cell>
          <cell r="BD294" t="e">
            <v>#REF!</v>
          </cell>
          <cell r="BG294" t="str">
            <v>תקין</v>
          </cell>
          <cell r="BH294" t="str">
            <v>תקין</v>
          </cell>
          <cell r="BI294" t="b">
            <v>1</v>
          </cell>
          <cell r="BJ294">
            <v>37321</v>
          </cell>
          <cell r="BK294" t="str">
            <v>ד'</v>
          </cell>
          <cell r="BL294">
            <v>15</v>
          </cell>
          <cell r="BM294">
            <v>84418.177998658794</v>
          </cell>
          <cell r="BN294" t="str">
            <v>לא</v>
          </cell>
          <cell r="BO294">
            <v>45483</v>
          </cell>
          <cell r="BP294" t="str">
            <v>לא</v>
          </cell>
          <cell r="BQ294">
            <v>0</v>
          </cell>
        </row>
        <row r="295">
          <cell r="A295">
            <v>1001901431</v>
          </cell>
          <cell r="B295">
            <v>42503213</v>
          </cell>
          <cell r="C295">
            <v>580687531</v>
          </cell>
          <cell r="D295" t="str">
            <v>מכבי צעירי הגבעה - כדורגל גבעת שמוא</v>
          </cell>
          <cell r="E295" t="str">
            <v>SR</v>
          </cell>
          <cell r="F295" t="str">
            <v>עמותה רשומה</v>
          </cell>
          <cell r="G295">
            <v>1</v>
          </cell>
          <cell r="H295" t="str">
            <v>טיוט</v>
          </cell>
          <cell r="I295">
            <v>45726</v>
          </cell>
          <cell r="J295">
            <v>521023</v>
          </cell>
          <cell r="K295" t="str">
            <v>שוטף</v>
          </cell>
          <cell r="L295">
            <v>0</v>
          </cell>
          <cell r="M295">
            <v>0</v>
          </cell>
          <cell r="N295">
            <v>0</v>
          </cell>
          <cell r="O295" t="str">
            <v>נבדק ואושר</v>
          </cell>
          <cell r="P295" t="str">
            <v>מבוסס על נתוני הטופס</v>
          </cell>
          <cell r="Q295" t="str">
            <v>נבדק ואושר</v>
          </cell>
          <cell r="R295" t="str">
            <v>נבדק ואושר</v>
          </cell>
          <cell r="S295" t="str">
            <v>נבדק ואושר</v>
          </cell>
          <cell r="T295" t="str">
            <v>נבדק ואושר</v>
          </cell>
          <cell r="U295" t="str">
            <v>נבדק ואושר</v>
          </cell>
          <cell r="V295" t="str">
            <v>נבדק ואושר</v>
          </cell>
          <cell r="W295" t="str">
            <v>נבדק ואושר</v>
          </cell>
          <cell r="X295" t="str">
            <v>אושר ללא מסמך</v>
          </cell>
          <cell r="Y295" t="str">
            <v>מבוסס על נתוני הטופס</v>
          </cell>
          <cell r="Z295" t="str">
            <v>נבדק ואושר</v>
          </cell>
          <cell r="AA295" t="str">
            <v>נבדק ואושר</v>
          </cell>
          <cell r="AB295" t="str">
            <v>נבדק ואושר</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t="str">
            <v>כן</v>
          </cell>
          <cell r="AY295" t="str">
            <v>תקין מנהלית</v>
          </cell>
          <cell r="BD295" t="e">
            <v>#REF!</v>
          </cell>
          <cell r="BG295" t="str">
            <v>תקין</v>
          </cell>
          <cell r="BH295" t="str">
            <v>תקין</v>
          </cell>
          <cell r="BI295" t="b">
            <v>1</v>
          </cell>
          <cell r="BJ295">
            <v>11730</v>
          </cell>
          <cell r="BK295" t="str">
            <v>ד'</v>
          </cell>
          <cell r="BL295">
            <v>3</v>
          </cell>
          <cell r="BM295">
            <v>34507.400098225102</v>
          </cell>
          <cell r="BN295" t="str">
            <v>לא</v>
          </cell>
          <cell r="BO295">
            <v>45649</v>
          </cell>
          <cell r="BP295" t="str">
            <v>לא</v>
          </cell>
          <cell r="BQ295">
            <v>0</v>
          </cell>
        </row>
        <row r="296">
          <cell r="A296">
            <v>1001901432</v>
          </cell>
          <cell r="B296">
            <v>42504552</v>
          </cell>
          <cell r="C296">
            <v>580684330</v>
          </cell>
          <cell r="D296" t="str">
            <v>העמותה לפיתוח ספורטאים מג'אר פ.ע (ע</v>
          </cell>
          <cell r="E296" t="str">
            <v>SR</v>
          </cell>
          <cell r="F296" t="str">
            <v>עמותה רשומה</v>
          </cell>
          <cell r="G296">
            <v>1</v>
          </cell>
          <cell r="H296" t="str">
            <v>טיוט</v>
          </cell>
          <cell r="I296">
            <v>45726</v>
          </cell>
          <cell r="J296">
            <v>521023</v>
          </cell>
          <cell r="K296" t="str">
            <v>שוטף</v>
          </cell>
          <cell r="L296">
            <v>0</v>
          </cell>
          <cell r="M296">
            <v>0</v>
          </cell>
          <cell r="N296">
            <v>0</v>
          </cell>
          <cell r="O296" t="str">
            <v>נבדק ואושר</v>
          </cell>
          <cell r="P296" t="str">
            <v>מבוסס על נתוני הטופס</v>
          </cell>
          <cell r="Q296" t="str">
            <v>נבדק ואושר</v>
          </cell>
          <cell r="R296" t="str">
            <v>נבדק ואושר</v>
          </cell>
          <cell r="S296" t="str">
            <v>נבדק ואושר</v>
          </cell>
          <cell r="T296" t="str">
            <v>נבדק ואושר</v>
          </cell>
          <cell r="U296" t="str">
            <v>נבדק ואושר</v>
          </cell>
          <cell r="V296" t="str">
            <v>נבדק ואושר</v>
          </cell>
          <cell r="W296" t="str">
            <v>נבדק ואושר</v>
          </cell>
          <cell r="X296" t="str">
            <v>אושר ללא מסמך</v>
          </cell>
          <cell r="Y296" t="str">
            <v>מבוסס על נתוני הטופס</v>
          </cell>
          <cell r="Z296" t="str">
            <v>נבדק ואושר</v>
          </cell>
          <cell r="AA296" t="str">
            <v>נבדק ואושר</v>
          </cell>
          <cell r="AB296" t="str">
            <v>נבדק ואושר</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t="str">
            <v>כן</v>
          </cell>
          <cell r="AY296" t="str">
            <v>תקין מנהלית</v>
          </cell>
          <cell r="BD296" t="e">
            <v>#REF!</v>
          </cell>
          <cell r="BG296" t="str">
            <v>תקין</v>
          </cell>
          <cell r="BH296" t="str">
            <v>תקין</v>
          </cell>
          <cell r="BI296" t="b">
            <v>1</v>
          </cell>
          <cell r="BJ296">
            <v>77308</v>
          </cell>
          <cell r="BK296" t="str">
            <v>ד'</v>
          </cell>
          <cell r="BL296">
            <v>9</v>
          </cell>
          <cell r="BM296">
            <v>206619.81786357163</v>
          </cell>
          <cell r="BN296" t="str">
            <v>לא</v>
          </cell>
          <cell r="BO296">
            <v>45734</v>
          </cell>
          <cell r="BP296" t="str">
            <v>לא</v>
          </cell>
          <cell r="BQ296">
            <v>0</v>
          </cell>
        </row>
        <row r="297">
          <cell r="A297">
            <v>1001901433</v>
          </cell>
          <cell r="B297">
            <v>42507649</v>
          </cell>
          <cell r="C297">
            <v>580687911</v>
          </cell>
          <cell r="D297" t="str">
            <v>דרים עמותה לקידום הכדורגל ביפיע (ע"</v>
          </cell>
          <cell r="E297" t="str">
            <v>SR</v>
          </cell>
          <cell r="F297" t="str">
            <v>עמותה רשומה</v>
          </cell>
          <cell r="G297">
            <v>1</v>
          </cell>
          <cell r="H297" t="str">
            <v>טיוט</v>
          </cell>
          <cell r="I297">
            <v>45726</v>
          </cell>
          <cell r="J297">
            <v>521023</v>
          </cell>
          <cell r="K297" t="str">
            <v>שוטף</v>
          </cell>
          <cell r="L297">
            <v>0</v>
          </cell>
          <cell r="M297">
            <v>0</v>
          </cell>
          <cell r="N297">
            <v>0</v>
          </cell>
          <cell r="O297" t="str">
            <v>נבדק ואושר</v>
          </cell>
          <cell r="P297" t="str">
            <v>מבוסס על נתוני הטופס</v>
          </cell>
          <cell r="Q297" t="str">
            <v>נבדק ואושר</v>
          </cell>
          <cell r="R297" t="str">
            <v>נבדק ואושר</v>
          </cell>
          <cell r="S297" t="str">
            <v>נבדק ואושר</v>
          </cell>
          <cell r="T297" t="str">
            <v>נבדק ואושר</v>
          </cell>
          <cell r="U297" t="str">
            <v>נבדק ואושר</v>
          </cell>
          <cell r="V297" t="str">
            <v>נבדק ואושר</v>
          </cell>
          <cell r="W297" t="str">
            <v>נבדק ואושר</v>
          </cell>
          <cell r="X297" t="str">
            <v>אושר ללא מסמך</v>
          </cell>
          <cell r="Y297" t="str">
            <v>מבוסס על נתוני הטופס</v>
          </cell>
          <cell r="Z297" t="str">
            <v>נבדק ואושר</v>
          </cell>
          <cell r="AA297" t="str">
            <v>נבדק ואושר</v>
          </cell>
          <cell r="AB297" t="str">
            <v>נבדק ואושר</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t="str">
            <v>כן</v>
          </cell>
          <cell r="AY297" t="str">
            <v>תקין מנהלית</v>
          </cell>
          <cell r="BD297" t="e">
            <v>#REF!</v>
          </cell>
          <cell r="BG297" t="str">
            <v>תקין</v>
          </cell>
          <cell r="BH297" t="str">
            <v>תקין</v>
          </cell>
          <cell r="BI297" t="b">
            <v>1</v>
          </cell>
          <cell r="BJ297">
            <v>23033</v>
          </cell>
          <cell r="BK297" t="str">
            <v>ד'</v>
          </cell>
          <cell r="BL297">
            <v>4</v>
          </cell>
          <cell r="BM297">
            <v>46076.30084981113</v>
          </cell>
          <cell r="BN297" t="str">
            <v>לא</v>
          </cell>
          <cell r="BO297">
            <v>45638</v>
          </cell>
          <cell r="BP297" t="str">
            <v>לא</v>
          </cell>
          <cell r="BQ297">
            <v>0</v>
          </cell>
        </row>
        <row r="298">
          <cell r="A298">
            <v>1001901434</v>
          </cell>
          <cell r="B298">
            <v>42402314</v>
          </cell>
          <cell r="C298">
            <v>580509016</v>
          </cell>
          <cell r="D298" t="str">
            <v>עמותת מכבי אחי אכסאל (ע"ר)</v>
          </cell>
          <cell r="E298" t="str">
            <v>SR</v>
          </cell>
          <cell r="F298" t="str">
            <v>עמותה רשומה</v>
          </cell>
          <cell r="G298">
            <v>1</v>
          </cell>
          <cell r="H298" t="str">
            <v>טיוט</v>
          </cell>
          <cell r="I298">
            <v>45726</v>
          </cell>
          <cell r="J298">
            <v>521023</v>
          </cell>
          <cell r="K298" t="str">
            <v>שוטף</v>
          </cell>
          <cell r="L298">
            <v>0</v>
          </cell>
          <cell r="M298">
            <v>0</v>
          </cell>
          <cell r="N298">
            <v>0</v>
          </cell>
          <cell r="O298" t="str">
            <v>נבדק ואושר</v>
          </cell>
          <cell r="P298" t="str">
            <v>מבוסס על נתוני הטופס</v>
          </cell>
          <cell r="Q298" t="str">
            <v>נבדק ואושר</v>
          </cell>
          <cell r="R298" t="str">
            <v>נבדק ואושר</v>
          </cell>
          <cell r="S298" t="str">
            <v>נבדק ואושר</v>
          </cell>
          <cell r="T298" t="str">
            <v>נבדק ואושר</v>
          </cell>
          <cell r="U298" t="str">
            <v>נבדק ואושר</v>
          </cell>
          <cell r="V298" t="str">
            <v>נבדק ואושר</v>
          </cell>
          <cell r="W298" t="str">
            <v>נבדק ואושר</v>
          </cell>
          <cell r="X298" t="str">
            <v>אושר ללא מסמך</v>
          </cell>
          <cell r="Y298" t="str">
            <v>מבוסס על נתוני הטופס</v>
          </cell>
          <cell r="Z298" t="str">
            <v>נבדק ואושר</v>
          </cell>
          <cell r="AA298" t="str">
            <v>נבדק ואושר</v>
          </cell>
          <cell r="AB298" t="str">
            <v>נבדק ואושר</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t="str">
            <v>כן</v>
          </cell>
          <cell r="AY298" t="str">
            <v>תקין מנהלית</v>
          </cell>
          <cell r="BD298" t="e">
            <v>#REF!</v>
          </cell>
          <cell r="BG298" t="str">
            <v>תקין</v>
          </cell>
          <cell r="BH298" t="str">
            <v>תקין</v>
          </cell>
          <cell r="BI298" t="b">
            <v>1</v>
          </cell>
          <cell r="BJ298">
            <v>0</v>
          </cell>
          <cell r="BK298" t="str">
            <v>ד'</v>
          </cell>
          <cell r="BL298">
            <v>1</v>
          </cell>
          <cell r="BM298">
            <v>380344.67291393614</v>
          </cell>
          <cell r="BN298" t="str">
            <v>לא</v>
          </cell>
          <cell r="BO298">
            <v>45483</v>
          </cell>
          <cell r="BP298" t="str">
            <v>לא</v>
          </cell>
          <cell r="BQ298">
            <v>0</v>
          </cell>
        </row>
        <row r="299">
          <cell r="A299">
            <v>1001901435</v>
          </cell>
          <cell r="B299">
            <v>42402510</v>
          </cell>
          <cell r="C299">
            <v>580664654</v>
          </cell>
          <cell r="D299" t="str">
            <v>צעירי ג'ת - כדורסל )ע"ר(</v>
          </cell>
          <cell r="E299" t="str">
            <v>SR</v>
          </cell>
          <cell r="F299" t="str">
            <v>עמותה רשומה</v>
          </cell>
          <cell r="G299">
            <v>1</v>
          </cell>
          <cell r="H299" t="str">
            <v>טיוט</v>
          </cell>
          <cell r="I299">
            <v>45726</v>
          </cell>
          <cell r="J299">
            <v>521023</v>
          </cell>
          <cell r="K299" t="str">
            <v>שוטף</v>
          </cell>
          <cell r="L299">
            <v>0</v>
          </cell>
          <cell r="M299">
            <v>0</v>
          </cell>
          <cell r="N299">
            <v>0</v>
          </cell>
          <cell r="O299" t="str">
            <v>נבדק ואושר</v>
          </cell>
          <cell r="P299" t="str">
            <v>מבוסס על נתוני הטופס</v>
          </cell>
          <cell r="Q299" t="str">
            <v>נבדק ואושר</v>
          </cell>
          <cell r="R299" t="str">
            <v>נבדק ואושר</v>
          </cell>
          <cell r="S299" t="str">
            <v>נבדק ואושר</v>
          </cell>
          <cell r="T299" t="str">
            <v>נבדק ואושר</v>
          </cell>
          <cell r="U299" t="str">
            <v>נבדק ואושר</v>
          </cell>
          <cell r="V299" t="str">
            <v>נבדק ואושר</v>
          </cell>
          <cell r="W299" t="str">
            <v>נבדק ואושר</v>
          </cell>
          <cell r="X299" t="str">
            <v>חדש - טרם קושר</v>
          </cell>
          <cell r="Y299" t="str">
            <v>מבוסס על נתוני הטופס</v>
          </cell>
          <cell r="Z299" t="str">
            <v>נבדק ואושר</v>
          </cell>
          <cell r="AA299" t="str">
            <v>נבדק ואושר</v>
          </cell>
          <cell r="AB299" t="str">
            <v>נבדק ואושר</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t="str">
            <v>לא</v>
          </cell>
          <cell r="AY299" t="str">
            <v>תקינים מנהלית למעט אי הגשת אישור ניהול תקין</v>
          </cell>
          <cell r="BA299" t="str">
            <v xml:space="preserve">התקבל </v>
          </cell>
          <cell r="BB299">
            <v>45837</v>
          </cell>
          <cell r="BC299">
            <v>45839</v>
          </cell>
          <cell r="BD299" t="e">
            <v>#REF!</v>
          </cell>
          <cell r="BE299" t="str">
            <v>לקזז קנס איחור הגשת ניהול תקין</v>
          </cell>
          <cell r="BG299" t="str">
            <v>תקין</v>
          </cell>
          <cell r="BH299" t="str">
            <v>תקין</v>
          </cell>
          <cell r="BI299" t="b">
            <v>1</v>
          </cell>
          <cell r="BJ299">
            <v>0</v>
          </cell>
          <cell r="BK299" t="str">
            <v>ד'</v>
          </cell>
          <cell r="BL299">
            <v>9</v>
          </cell>
          <cell r="BM299">
            <v>101259.53962370526</v>
          </cell>
          <cell r="BN299" t="str">
            <v>לא</v>
          </cell>
          <cell r="BO299">
            <v>45837</v>
          </cell>
          <cell r="BP299" t="str">
            <v>כן</v>
          </cell>
          <cell r="BQ299">
            <v>90</v>
          </cell>
        </row>
        <row r="300">
          <cell r="A300">
            <v>1001901436</v>
          </cell>
          <cell r="B300">
            <v>42232529</v>
          </cell>
          <cell r="C300">
            <v>580661981</v>
          </cell>
          <cell r="D300" t="str">
            <v>אלעאהד אלשבאבי אלטמראוי לכדורגל (ע"</v>
          </cell>
          <cell r="E300" t="str">
            <v>SR</v>
          </cell>
          <cell r="F300" t="str">
            <v>עמותה רשומה</v>
          </cell>
          <cell r="G300">
            <v>1</v>
          </cell>
          <cell r="H300" t="str">
            <v>טיוט</v>
          </cell>
          <cell r="I300">
            <v>45726</v>
          </cell>
          <cell r="J300">
            <v>521023</v>
          </cell>
          <cell r="K300" t="str">
            <v>שוטף</v>
          </cell>
          <cell r="L300">
            <v>0</v>
          </cell>
          <cell r="M300">
            <v>0</v>
          </cell>
          <cell r="N300">
            <v>0</v>
          </cell>
          <cell r="O300" t="str">
            <v>נבדק ואושר</v>
          </cell>
          <cell r="P300" t="str">
            <v>מבוסס על נתוני הטופס</v>
          </cell>
          <cell r="Q300" t="str">
            <v>נבדק ואושר</v>
          </cell>
          <cell r="R300" t="str">
            <v>נבדק ואושר</v>
          </cell>
          <cell r="S300" t="str">
            <v>נבדק ואושר</v>
          </cell>
          <cell r="T300" t="str">
            <v>נבדק ואושר</v>
          </cell>
          <cell r="U300" t="str">
            <v>נבדק ואושר</v>
          </cell>
          <cell r="V300" t="str">
            <v>נבדק ואושר</v>
          </cell>
          <cell r="W300" t="str">
            <v>נבדק ואושר</v>
          </cell>
          <cell r="X300" t="str">
            <v>חדש - טרם קושר</v>
          </cell>
          <cell r="Y300" t="str">
            <v>מבוסס על נתוני הטופס</v>
          </cell>
          <cell r="Z300" t="str">
            <v>נבדק ואושר</v>
          </cell>
          <cell r="AA300" t="str">
            <v>נבדק ואושר</v>
          </cell>
          <cell r="AB300" t="str">
            <v>נבדק ואושר</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t="str">
            <v>לא</v>
          </cell>
          <cell r="AY300" t="str">
            <v>תקינים מנהלית למעט אי הגשת אישור ניהול תקין</v>
          </cell>
          <cell r="BA300" t="str">
            <v>התקבל</v>
          </cell>
          <cell r="BB300" t="str">
            <v>29.04.2025</v>
          </cell>
          <cell r="BC300">
            <v>45839</v>
          </cell>
          <cell r="BD300" t="e">
            <v>#REF!</v>
          </cell>
          <cell r="BE300" t="str">
            <v>לקזז קנס איחור הגשת ניהול תקין</v>
          </cell>
          <cell r="BG300" t="str">
            <v>תקין</v>
          </cell>
          <cell r="BH300" t="str">
            <v>תקין</v>
          </cell>
          <cell r="BI300" t="b">
            <v>1</v>
          </cell>
          <cell r="BJ300">
            <v>0</v>
          </cell>
          <cell r="BK300" t="str">
            <v>ד'</v>
          </cell>
          <cell r="BL300">
            <v>8</v>
          </cell>
          <cell r="BM300">
            <v>120092.17173299982</v>
          </cell>
          <cell r="BN300" t="str">
            <v>לא</v>
          </cell>
          <cell r="BO300">
            <v>45776</v>
          </cell>
          <cell r="BP300" t="str">
            <v>כן</v>
          </cell>
          <cell r="BQ300">
            <v>29</v>
          </cell>
        </row>
        <row r="301">
          <cell r="A301">
            <v>1001901437</v>
          </cell>
          <cell r="B301">
            <v>42500674</v>
          </cell>
          <cell r="C301">
            <v>580651149</v>
          </cell>
          <cell r="D301" t="str">
            <v>צעד וחצי באר יעקב )ע"ר(</v>
          </cell>
          <cell r="E301" t="str">
            <v>SR</v>
          </cell>
          <cell r="F301" t="str">
            <v>עמותה רשומה</v>
          </cell>
          <cell r="G301">
            <v>1</v>
          </cell>
          <cell r="H301" t="str">
            <v>טיוט</v>
          </cell>
          <cell r="I301">
            <v>45726</v>
          </cell>
          <cell r="J301">
            <v>521023</v>
          </cell>
          <cell r="K301" t="str">
            <v>שוטף</v>
          </cell>
          <cell r="L301">
            <v>0</v>
          </cell>
          <cell r="M301">
            <v>0</v>
          </cell>
          <cell r="N301">
            <v>0</v>
          </cell>
          <cell r="O301" t="str">
            <v>נבדק ואושר</v>
          </cell>
          <cell r="P301" t="str">
            <v>מבוסס על נתוני הטופס</v>
          </cell>
          <cell r="Q301" t="str">
            <v>נבדק ואושר</v>
          </cell>
          <cell r="R301" t="str">
            <v>נבדק ואושר</v>
          </cell>
          <cell r="S301" t="str">
            <v>נבדק ואושר</v>
          </cell>
          <cell r="T301" t="str">
            <v>נבדק ואושר</v>
          </cell>
          <cell r="U301" t="str">
            <v>נבדק ואושר</v>
          </cell>
          <cell r="V301" t="str">
            <v>נבדק ואושר</v>
          </cell>
          <cell r="W301" t="str">
            <v>נבדק ואושר</v>
          </cell>
          <cell r="X301" t="str">
            <v>אושר ללא מסמך</v>
          </cell>
          <cell r="Y301" t="str">
            <v>מבוסס על נתוני הטופס</v>
          </cell>
          <cell r="Z301" t="str">
            <v>נבדק ואושר</v>
          </cell>
          <cell r="AA301" t="str">
            <v>נבדק ואושר</v>
          </cell>
          <cell r="AB301" t="str">
            <v>נבדק ואושר</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t="str">
            <v>כן</v>
          </cell>
          <cell r="AY301" t="str">
            <v>תקין מנהלית</v>
          </cell>
          <cell r="BD301" t="e">
            <v>#REF!</v>
          </cell>
          <cell r="BG301" t="str">
            <v>תקין</v>
          </cell>
          <cell r="BH301" t="str">
            <v>תקין</v>
          </cell>
          <cell r="BI301" t="b">
            <v>1</v>
          </cell>
          <cell r="BJ301">
            <v>89006</v>
          </cell>
          <cell r="BK301" t="str">
            <v>ד'</v>
          </cell>
          <cell r="BL301">
            <v>24</v>
          </cell>
          <cell r="BM301">
            <v>356919.11892241647</v>
          </cell>
          <cell r="BN301" t="str">
            <v>לא</v>
          </cell>
          <cell r="BO301">
            <v>45669</v>
          </cell>
          <cell r="BP301" t="str">
            <v>לא</v>
          </cell>
          <cell r="BQ301">
            <v>0</v>
          </cell>
        </row>
        <row r="302">
          <cell r="A302">
            <v>1001901438</v>
          </cell>
          <cell r="B302">
            <v>42402601</v>
          </cell>
          <cell r="C302">
            <v>580652600</v>
          </cell>
          <cell r="D302" t="str">
            <v>מועדון ספורט עצמה כרמיאל (ע"ר)</v>
          </cell>
          <cell r="E302" t="str">
            <v>SR</v>
          </cell>
          <cell r="F302" t="str">
            <v>עמותה רשומה</v>
          </cell>
          <cell r="G302">
            <v>1</v>
          </cell>
          <cell r="H302" t="str">
            <v>טיוט</v>
          </cell>
          <cell r="I302">
            <v>45726</v>
          </cell>
          <cell r="J302">
            <v>521023</v>
          </cell>
          <cell r="K302" t="str">
            <v>שוטף</v>
          </cell>
          <cell r="L302">
            <v>0</v>
          </cell>
          <cell r="M302">
            <v>0</v>
          </cell>
          <cell r="N302">
            <v>0</v>
          </cell>
          <cell r="O302" t="str">
            <v>נבדק ואושר</v>
          </cell>
          <cell r="P302" t="str">
            <v>מבוסס על נתוני הטופס</v>
          </cell>
          <cell r="Q302" t="str">
            <v>נבדק ואושר</v>
          </cell>
          <cell r="R302" t="str">
            <v>נבדק ואושר</v>
          </cell>
          <cell r="S302" t="str">
            <v>נבדק ואושר</v>
          </cell>
          <cell r="T302" t="str">
            <v>נבדק ואושר</v>
          </cell>
          <cell r="U302" t="str">
            <v>נבדק ואושר</v>
          </cell>
          <cell r="V302" t="str">
            <v>נבדק ואושר</v>
          </cell>
          <cell r="W302" t="str">
            <v>נבדק ואושר</v>
          </cell>
          <cell r="X302" t="str">
            <v>אושר ללא מסמך</v>
          </cell>
          <cell r="Y302" t="str">
            <v>מבוסס על נתוני הטופס</v>
          </cell>
          <cell r="Z302" t="str">
            <v>נבדק ואושר</v>
          </cell>
          <cell r="AA302" t="str">
            <v>נבדק ואושר</v>
          </cell>
          <cell r="AB302" t="str">
            <v>נבדק ואושר</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t="str">
            <v>כן</v>
          </cell>
          <cell r="AY302" t="str">
            <v>תקין מנהלית</v>
          </cell>
          <cell r="BD302" t="e">
            <v>#REF!</v>
          </cell>
          <cell r="BG302" t="str">
            <v>תקין</v>
          </cell>
          <cell r="BH302" t="str">
            <v>תקין</v>
          </cell>
          <cell r="BI302" t="b">
            <v>1</v>
          </cell>
          <cell r="BJ302">
            <v>35908</v>
          </cell>
          <cell r="BK302" t="str">
            <v>ד'</v>
          </cell>
          <cell r="BL302">
            <v>4</v>
          </cell>
          <cell r="BM302">
            <v>1312796.0735492825</v>
          </cell>
          <cell r="BN302" t="str">
            <v>לא</v>
          </cell>
          <cell r="BO302">
            <v>45503</v>
          </cell>
          <cell r="BP302" t="str">
            <v>לא</v>
          </cell>
          <cell r="BQ302">
            <v>0</v>
          </cell>
        </row>
        <row r="303">
          <cell r="A303">
            <v>1001901439</v>
          </cell>
          <cell r="B303">
            <v>42402458</v>
          </cell>
          <cell r="C303">
            <v>580355782</v>
          </cell>
          <cell r="D303" t="str">
            <v>מועדון הכדורגל מכבי רחובות (ע"ר)</v>
          </cell>
          <cell r="E303" t="str">
            <v>SR</v>
          </cell>
          <cell r="F303" t="str">
            <v>עמותה רשומה</v>
          </cell>
          <cell r="G303">
            <v>1</v>
          </cell>
          <cell r="H303" t="str">
            <v>טיוט</v>
          </cell>
          <cell r="I303">
            <v>45726</v>
          </cell>
          <cell r="J303">
            <v>521023</v>
          </cell>
          <cell r="K303" t="str">
            <v>שוטף</v>
          </cell>
          <cell r="L303">
            <v>0</v>
          </cell>
          <cell r="M303">
            <v>0</v>
          </cell>
          <cell r="N303">
            <v>0</v>
          </cell>
          <cell r="O303" t="str">
            <v>נבדק ואושר</v>
          </cell>
          <cell r="P303" t="str">
            <v>מבוסס על נתוני הטופס</v>
          </cell>
          <cell r="Q303" t="str">
            <v>נבדק ואושר</v>
          </cell>
          <cell r="R303" t="str">
            <v>נבדק ואושר</v>
          </cell>
          <cell r="S303" t="str">
            <v>נבדק ואושר</v>
          </cell>
          <cell r="T303" t="str">
            <v>נבדק ואושר</v>
          </cell>
          <cell r="U303" t="str">
            <v>נבדק ואושר</v>
          </cell>
          <cell r="V303" t="str">
            <v>נבדק ואושר</v>
          </cell>
          <cell r="W303" t="str">
            <v>נבדק ואושר</v>
          </cell>
          <cell r="X303" t="str">
            <v>אושר ללא מסמך</v>
          </cell>
          <cell r="Y303" t="str">
            <v>מבוסס על נתוני הטופס</v>
          </cell>
          <cell r="Z303" t="str">
            <v>נבדק ואושר</v>
          </cell>
          <cell r="AA303" t="str">
            <v>נבדק ואושר</v>
          </cell>
          <cell r="AB303" t="str">
            <v>נבדק ואושר</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t="str">
            <v>כן</v>
          </cell>
          <cell r="AY303" t="str">
            <v>תקין מנהלית</v>
          </cell>
          <cell r="BD303" t="e">
            <v>#REF!</v>
          </cell>
          <cell r="BG303" t="str">
            <v>תקין</v>
          </cell>
          <cell r="BH303" t="str">
            <v>תקין</v>
          </cell>
          <cell r="BI303" t="b">
            <v>1</v>
          </cell>
          <cell r="BJ303">
            <v>55449</v>
          </cell>
          <cell r="BK303" t="str">
            <v>ד'</v>
          </cell>
          <cell r="BL303">
            <v>13</v>
          </cell>
          <cell r="BM303">
            <v>943063.0556803199</v>
          </cell>
          <cell r="BN303" t="str">
            <v>לא</v>
          </cell>
          <cell r="BO303">
            <v>45607</v>
          </cell>
          <cell r="BP303" t="str">
            <v>לא</v>
          </cell>
          <cell r="BQ303">
            <v>0</v>
          </cell>
        </row>
        <row r="304">
          <cell r="A304">
            <v>1001901440</v>
          </cell>
          <cell r="B304">
            <v>42402615</v>
          </cell>
          <cell r="C304">
            <v>580667046</v>
          </cell>
          <cell r="D304" t="str">
            <v>מועדון ספורט כדורגל בגין רמלה (ע"ר</v>
          </cell>
          <cell r="E304" t="str">
            <v>SR</v>
          </cell>
          <cell r="F304" t="str">
            <v>עמותה רשומה</v>
          </cell>
          <cell r="G304">
            <v>1</v>
          </cell>
          <cell r="H304" t="str">
            <v>טיוט</v>
          </cell>
          <cell r="I304">
            <v>45726</v>
          </cell>
          <cell r="J304">
            <v>521023</v>
          </cell>
          <cell r="K304" t="str">
            <v>שוטף</v>
          </cell>
          <cell r="L304">
            <v>0</v>
          </cell>
          <cell r="M304">
            <v>0</v>
          </cell>
          <cell r="N304">
            <v>0</v>
          </cell>
          <cell r="O304" t="str">
            <v>נבדק ואושר</v>
          </cell>
          <cell r="P304" t="str">
            <v>מבוסס על נתוני הטופס</v>
          </cell>
          <cell r="Q304" t="str">
            <v>נבדק ואושר</v>
          </cell>
          <cell r="R304" t="str">
            <v>נבדק ואושר</v>
          </cell>
          <cell r="S304" t="str">
            <v>נבדק ואושר</v>
          </cell>
          <cell r="T304" t="str">
            <v>נבדק ואושר</v>
          </cell>
          <cell r="U304" t="str">
            <v>נבדק ואושר</v>
          </cell>
          <cell r="V304" t="str">
            <v>נבדק ואושר</v>
          </cell>
          <cell r="W304" t="str">
            <v>נבדק ואושר</v>
          </cell>
          <cell r="X304" t="str">
            <v>אושר ללא מסמך</v>
          </cell>
          <cell r="Y304" t="str">
            <v>מבוסס על נתוני הטופס</v>
          </cell>
          <cell r="Z304" t="str">
            <v>נבדק ואושר</v>
          </cell>
          <cell r="AA304" t="str">
            <v>נבדק ואושר</v>
          </cell>
          <cell r="AB304" t="str">
            <v>נבדק ואושר</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t="str">
            <v>כן</v>
          </cell>
          <cell r="AY304" t="str">
            <v>תקין מנהלית</v>
          </cell>
          <cell r="BD304" t="e">
            <v>#REF!</v>
          </cell>
          <cell r="BG304" t="str">
            <v>תקין</v>
          </cell>
          <cell r="BH304" t="str">
            <v>תקין</v>
          </cell>
          <cell r="BI304" t="b">
            <v>1</v>
          </cell>
          <cell r="BJ304">
            <v>94036</v>
          </cell>
          <cell r="BK304" t="str">
            <v>ד'</v>
          </cell>
          <cell r="BL304">
            <v>11</v>
          </cell>
          <cell r="BM304">
            <v>295336.44342413358</v>
          </cell>
          <cell r="BN304" t="str">
            <v>לא</v>
          </cell>
          <cell r="BO304">
            <v>45693</v>
          </cell>
          <cell r="BP304" t="str">
            <v>לא</v>
          </cell>
          <cell r="BQ304">
            <v>0</v>
          </cell>
        </row>
        <row r="305">
          <cell r="A305">
            <v>1001901441</v>
          </cell>
          <cell r="B305">
            <v>42218251</v>
          </cell>
          <cell r="C305">
            <v>580643369</v>
          </cell>
          <cell r="D305" t="str">
            <v>עמותת צעירי סכנין לחינוך בריאות וספ</v>
          </cell>
          <cell r="E305" t="str">
            <v>SR</v>
          </cell>
          <cell r="F305" t="str">
            <v>עמותה רשומה</v>
          </cell>
          <cell r="G305">
            <v>1</v>
          </cell>
          <cell r="H305" t="str">
            <v>טיוט</v>
          </cell>
          <cell r="I305">
            <v>45760</v>
          </cell>
          <cell r="J305">
            <v>521023</v>
          </cell>
          <cell r="K305" t="str">
            <v>שוטף</v>
          </cell>
          <cell r="L305">
            <v>0</v>
          </cell>
          <cell r="M305">
            <v>0</v>
          </cell>
          <cell r="N305">
            <v>0</v>
          </cell>
          <cell r="O305" t="str">
            <v>נבדק ואושר</v>
          </cell>
          <cell r="P305" t="str">
            <v>מבוסס על נתוני הטופס</v>
          </cell>
          <cell r="Q305" t="str">
            <v>נבדק ואושר</v>
          </cell>
          <cell r="R305" t="str">
            <v>נבדק ואושר</v>
          </cell>
          <cell r="S305" t="str">
            <v>נבדק ואושר</v>
          </cell>
          <cell r="T305" t="str">
            <v>נבדק ואושר</v>
          </cell>
          <cell r="U305" t="str">
            <v>נבדק ואושר</v>
          </cell>
          <cell r="V305" t="str">
            <v>נבדק ואושר</v>
          </cell>
          <cell r="W305" t="str">
            <v>נבדק ואושר</v>
          </cell>
          <cell r="X305" t="str">
            <v>אושר ללא מסמך</v>
          </cell>
          <cell r="Y305" t="str">
            <v>מבוסס על נתוני הטופס</v>
          </cell>
          <cell r="Z305" t="str">
            <v>נבדק ואושר</v>
          </cell>
          <cell r="AA305" t="str">
            <v>נבדק ואושר</v>
          </cell>
          <cell r="AB305" t="str">
            <v>נבדק ואושר</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t="str">
            <v>כן</v>
          </cell>
          <cell r="AY305" t="str">
            <v>תקין מנהלית</v>
          </cell>
          <cell r="BD305" t="e">
            <v>#REF!</v>
          </cell>
          <cell r="BG305" t="str">
            <v>תקין</v>
          </cell>
          <cell r="BH305" t="str">
            <v>תקין</v>
          </cell>
          <cell r="BI305" t="b">
            <v>1</v>
          </cell>
          <cell r="BJ305">
            <v>75576</v>
          </cell>
          <cell r="BK305" t="str">
            <v>ד'</v>
          </cell>
          <cell r="BL305">
            <v>10</v>
          </cell>
          <cell r="BM305">
            <v>1054698.9598007468</v>
          </cell>
          <cell r="BN305" t="str">
            <v>לא</v>
          </cell>
          <cell r="BO305">
            <v>45572</v>
          </cell>
          <cell r="BP305" t="str">
            <v>לא</v>
          </cell>
          <cell r="BQ305">
            <v>0</v>
          </cell>
        </row>
        <row r="306">
          <cell r="A306">
            <v>1001901442</v>
          </cell>
          <cell r="B306">
            <v>42507271</v>
          </cell>
          <cell r="C306">
            <v>580633378</v>
          </cell>
          <cell r="D306" t="str">
            <v>מועדון ספורט טירת כרמל כדורגל (ע''ר</v>
          </cell>
          <cell r="E306" t="str">
            <v>SR</v>
          </cell>
          <cell r="F306" t="str">
            <v>עמותה רשומה</v>
          </cell>
          <cell r="G306">
            <v>1</v>
          </cell>
          <cell r="H306" t="str">
            <v>טיוט</v>
          </cell>
          <cell r="I306">
            <v>45726</v>
          </cell>
          <cell r="J306">
            <v>521023</v>
          </cell>
          <cell r="K306" t="str">
            <v>שוטף</v>
          </cell>
          <cell r="L306">
            <v>0</v>
          </cell>
          <cell r="M306">
            <v>0</v>
          </cell>
          <cell r="N306">
            <v>0</v>
          </cell>
          <cell r="O306" t="str">
            <v>נבדק ואושר</v>
          </cell>
          <cell r="P306" t="str">
            <v>מבוסס על נתוני הטופס</v>
          </cell>
          <cell r="Q306" t="str">
            <v>נבדק ואושר</v>
          </cell>
          <cell r="R306" t="str">
            <v>נבדק ואושר</v>
          </cell>
          <cell r="S306" t="str">
            <v>נבדק ואושר</v>
          </cell>
          <cell r="T306" t="str">
            <v>נבדק ואושר</v>
          </cell>
          <cell r="U306" t="str">
            <v>נבדק ואושר</v>
          </cell>
          <cell r="V306" t="str">
            <v>נבדק ואושר</v>
          </cell>
          <cell r="W306" t="str">
            <v>נבדק ואושר</v>
          </cell>
          <cell r="X306" t="str">
            <v>אושר ללא מסמך</v>
          </cell>
          <cell r="Y306" t="str">
            <v>מבוסס על נתוני הטופס</v>
          </cell>
          <cell r="Z306" t="str">
            <v>נבדק ואושר</v>
          </cell>
          <cell r="AA306" t="str">
            <v>נבדק ואושר</v>
          </cell>
          <cell r="AB306" t="str">
            <v>נבדק ואושר</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t="str">
            <v>כן</v>
          </cell>
          <cell r="AY306" t="str">
            <v>תקין מנהלית</v>
          </cell>
          <cell r="BD306" t="e">
            <v>#REF!</v>
          </cell>
          <cell r="BG306" t="str">
            <v>תקין</v>
          </cell>
          <cell r="BH306" t="str">
            <v>תקין</v>
          </cell>
          <cell r="BI306" t="b">
            <v>1</v>
          </cell>
          <cell r="BJ306">
            <v>36788</v>
          </cell>
          <cell r="BK306" t="str">
            <v>ד'</v>
          </cell>
          <cell r="BL306">
            <v>0</v>
          </cell>
          <cell r="BM306">
            <v>231844.55512041732</v>
          </cell>
          <cell r="BN306" t="str">
            <v>לא</v>
          </cell>
          <cell r="BO306">
            <v>45538</v>
          </cell>
          <cell r="BP306" t="str">
            <v>לא</v>
          </cell>
          <cell r="BQ306">
            <v>0</v>
          </cell>
        </row>
        <row r="307">
          <cell r="A307">
            <v>1001901443</v>
          </cell>
          <cell r="B307">
            <v>42141250</v>
          </cell>
          <cell r="C307">
            <v>580605699</v>
          </cell>
          <cell r="D307" t="str">
            <v>הישגי כרמיאל בענפי הספורט כדורסל וכ</v>
          </cell>
          <cell r="E307" t="str">
            <v>SR</v>
          </cell>
          <cell r="F307" t="str">
            <v>עמותה רשומה</v>
          </cell>
          <cell r="G307">
            <v>1</v>
          </cell>
          <cell r="H307" t="str">
            <v>טיוט</v>
          </cell>
          <cell r="I307">
            <v>45726</v>
          </cell>
          <cell r="J307">
            <v>521023</v>
          </cell>
          <cell r="K307" t="str">
            <v>שוטף</v>
          </cell>
          <cell r="L307">
            <v>0</v>
          </cell>
          <cell r="M307">
            <v>0</v>
          </cell>
          <cell r="N307">
            <v>0</v>
          </cell>
          <cell r="O307" t="str">
            <v>נבדק ואושר</v>
          </cell>
          <cell r="P307" t="str">
            <v>מבוסס על נתוני הטופס</v>
          </cell>
          <cell r="Q307" t="str">
            <v>נבדק ואושר</v>
          </cell>
          <cell r="R307" t="str">
            <v>נבדק ואושר</v>
          </cell>
          <cell r="S307" t="str">
            <v>נבדק ואושר</v>
          </cell>
          <cell r="T307" t="str">
            <v>נבדק ואושר</v>
          </cell>
          <cell r="U307" t="str">
            <v>נבדק ואושר</v>
          </cell>
          <cell r="V307" t="str">
            <v>נבדק ואושר</v>
          </cell>
          <cell r="W307" t="str">
            <v>נבדק ואושר</v>
          </cell>
          <cell r="X307" t="str">
            <v>אושר ללא מסמך</v>
          </cell>
          <cell r="Y307" t="str">
            <v>מבוסס על נתוני הטופס</v>
          </cell>
          <cell r="Z307" t="str">
            <v>נבדק ואושר</v>
          </cell>
          <cell r="AA307" t="str">
            <v>נבדק ואושר</v>
          </cell>
          <cell r="AB307" t="str">
            <v>נבדק ואושר</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t="str">
            <v>כן</v>
          </cell>
          <cell r="AY307" t="str">
            <v>תקין מנהלית</v>
          </cell>
          <cell r="BD307" t="e">
            <v>#REF!</v>
          </cell>
          <cell r="BG307" t="str">
            <v>תקין</v>
          </cell>
          <cell r="BH307" t="str">
            <v>תקין</v>
          </cell>
          <cell r="BI307" t="b">
            <v>1</v>
          </cell>
          <cell r="BJ307">
            <v>142650</v>
          </cell>
          <cell r="BK307" t="str">
            <v>ד'</v>
          </cell>
          <cell r="BL307">
            <v>12</v>
          </cell>
          <cell r="BM307">
            <v>3426495.6868034927</v>
          </cell>
          <cell r="BN307" t="str">
            <v>לא</v>
          </cell>
          <cell r="BO307">
            <v>45214</v>
          </cell>
          <cell r="BP307" t="str">
            <v>לא</v>
          </cell>
          <cell r="BQ307">
            <v>0</v>
          </cell>
        </row>
        <row r="308">
          <cell r="A308">
            <v>1001901444</v>
          </cell>
          <cell r="B308">
            <v>42141250</v>
          </cell>
          <cell r="C308">
            <v>580605699</v>
          </cell>
          <cell r="D308" t="str">
            <v>הישגי כרמיאל בענפי הספורט כדורסל וכ</v>
          </cell>
          <cell r="E308" t="str">
            <v>SR</v>
          </cell>
          <cell r="F308" t="str">
            <v>עמותה רשומה</v>
          </cell>
          <cell r="G308">
            <v>1</v>
          </cell>
          <cell r="H308" t="str">
            <v>טיוט</v>
          </cell>
          <cell r="I308">
            <v>45726</v>
          </cell>
          <cell r="J308">
            <v>521024</v>
          </cell>
          <cell r="K308" t="str">
            <v>מאמנים</v>
          </cell>
          <cell r="L308" t="str">
            <v>נבדק ואושר</v>
          </cell>
          <cell r="M308" t="str">
            <v>קושר - טרם נבדק</v>
          </cell>
          <cell r="N308" t="str">
            <v>קושר - טרם נבדק</v>
          </cell>
          <cell r="O308" t="str">
            <v>נבדק ואושר</v>
          </cell>
          <cell r="P308" t="str">
            <v>מבוסס על נתוני הטופס</v>
          </cell>
          <cell r="Q308" t="str">
            <v>נבדק ואושר</v>
          </cell>
          <cell r="R308" t="str">
            <v>נבדק ואושר</v>
          </cell>
          <cell r="S308" t="str">
            <v>נבדק ואושר</v>
          </cell>
          <cell r="T308" t="str">
            <v>נבדק ואושר</v>
          </cell>
          <cell r="U308" t="str">
            <v>נבדק ואושר</v>
          </cell>
          <cell r="V308" t="str">
            <v>נבדק ואושר</v>
          </cell>
          <cell r="W308" t="str">
            <v>נבדק ואושר</v>
          </cell>
          <cell r="X308" t="str">
            <v>אושר ללא מסמך</v>
          </cell>
          <cell r="Y308" t="str">
            <v>מבוסס על נתוני הטופס</v>
          </cell>
          <cell r="Z308" t="str">
            <v>נבדק ואושר</v>
          </cell>
          <cell r="AA308" t="str">
            <v>נבדק ואושר</v>
          </cell>
          <cell r="AB308" t="str">
            <v>נבדק ואושר</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t="str">
            <v>כן</v>
          </cell>
          <cell r="AY308" t="str">
            <v>תקין מנהלית</v>
          </cell>
          <cell r="BD308" t="e">
            <v>#REF!</v>
          </cell>
          <cell r="BH308" t="str">
            <v>תקין</v>
          </cell>
          <cell r="BI308" t="b">
            <v>0</v>
          </cell>
        </row>
        <row r="309">
          <cell r="A309">
            <v>1001901445</v>
          </cell>
          <cell r="B309">
            <v>42402013</v>
          </cell>
          <cell r="C309">
            <v>580577849</v>
          </cell>
          <cell r="D309" t="str">
            <v>מועדון ספורט חרשים יהוד - מונוסון (</v>
          </cell>
          <cell r="E309" t="str">
            <v>SR</v>
          </cell>
          <cell r="F309" t="str">
            <v>עמותה רשומה</v>
          </cell>
          <cell r="G309">
            <v>1</v>
          </cell>
          <cell r="H309" t="str">
            <v>טיוט</v>
          </cell>
          <cell r="I309">
            <v>45726</v>
          </cell>
          <cell r="J309">
            <v>521023</v>
          </cell>
          <cell r="K309" t="str">
            <v>שוטף</v>
          </cell>
          <cell r="L309">
            <v>0</v>
          </cell>
          <cell r="M309">
            <v>0</v>
          </cell>
          <cell r="N309">
            <v>0</v>
          </cell>
          <cell r="O309" t="str">
            <v>נבדק ואושר</v>
          </cell>
          <cell r="P309" t="str">
            <v>מבוסס על נתוני הטופס</v>
          </cell>
          <cell r="Q309" t="str">
            <v>נבדק ואושר</v>
          </cell>
          <cell r="R309" t="str">
            <v>נבדק ואושר</v>
          </cell>
          <cell r="S309" t="str">
            <v>נבדק ואושר</v>
          </cell>
          <cell r="T309" t="str">
            <v>נבדק ואושר</v>
          </cell>
          <cell r="U309" t="str">
            <v>נבדק ואושר</v>
          </cell>
          <cell r="V309" t="str">
            <v>נבדק ואושר</v>
          </cell>
          <cell r="W309" t="str">
            <v>נבדק ואושר</v>
          </cell>
          <cell r="X309" t="str">
            <v>אושר ללא מסמך</v>
          </cell>
          <cell r="Y309" t="str">
            <v>מבוסס על נתוני הטופס</v>
          </cell>
          <cell r="Z309" t="str">
            <v>נבדק ואושר</v>
          </cell>
          <cell r="AA309" t="str">
            <v>נבדק ואושר</v>
          </cell>
          <cell r="AB309" t="str">
            <v>נבדק ואושר</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t="str">
            <v>כן</v>
          </cell>
          <cell r="AY309" t="str">
            <v>תקין מנהלית</v>
          </cell>
          <cell r="BD309" t="e">
            <v>#REF!</v>
          </cell>
          <cell r="BG309" t="str">
            <v>תקין</v>
          </cell>
          <cell r="BH309" t="str">
            <v>תקין</v>
          </cell>
          <cell r="BI309" t="b">
            <v>1</v>
          </cell>
          <cell r="BJ309">
            <v>58707</v>
          </cell>
          <cell r="BK309" t="str">
            <v>ד'</v>
          </cell>
          <cell r="BL309">
            <v>0</v>
          </cell>
          <cell r="BM309">
            <v>1134977.5711273188</v>
          </cell>
          <cell r="BN309" t="str">
            <v>לא</v>
          </cell>
          <cell r="BO309">
            <v>45631</v>
          </cell>
          <cell r="BP309" t="str">
            <v>לא</v>
          </cell>
          <cell r="BQ309">
            <v>0</v>
          </cell>
        </row>
        <row r="310">
          <cell r="A310">
            <v>1001901446</v>
          </cell>
          <cell r="B310">
            <v>40000103</v>
          </cell>
          <cell r="C310">
            <v>580042752</v>
          </cell>
          <cell r="D310" t="str">
            <v>מתנס בנימין (ע"ר)</v>
          </cell>
          <cell r="E310" t="str">
            <v>SR</v>
          </cell>
          <cell r="F310" t="str">
            <v>עמותה רשומה</v>
          </cell>
          <cell r="G310">
            <v>1</v>
          </cell>
          <cell r="H310" t="str">
            <v>טיוט</v>
          </cell>
          <cell r="I310">
            <v>45726</v>
          </cell>
          <cell r="J310">
            <v>521023</v>
          </cell>
          <cell r="K310" t="str">
            <v>שוטף</v>
          </cell>
          <cell r="L310">
            <v>0</v>
          </cell>
          <cell r="M310">
            <v>0</v>
          </cell>
          <cell r="N310">
            <v>0</v>
          </cell>
          <cell r="O310" t="str">
            <v>חדש - טרם קושר</v>
          </cell>
          <cell r="P310" t="str">
            <v>מבוסס על נתוני הטופס</v>
          </cell>
          <cell r="Q310" t="str">
            <v>נבדק ואושר</v>
          </cell>
          <cell r="R310" t="str">
            <v>נבדק ואושר</v>
          </cell>
          <cell r="S310" t="str">
            <v>נבדק ואושר</v>
          </cell>
          <cell r="T310" t="str">
            <v>נבדק ואושר</v>
          </cell>
          <cell r="U310" t="str">
            <v>נבדק ואושר</v>
          </cell>
          <cell r="V310" t="str">
            <v>נבדק ואושר</v>
          </cell>
          <cell r="W310" t="str">
            <v>נבדק ואושר</v>
          </cell>
          <cell r="X310" t="str">
            <v>אושר ללא מסמך</v>
          </cell>
          <cell r="Y310" t="str">
            <v>מבוסס על נתוני הטופס</v>
          </cell>
          <cell r="Z310" t="str">
            <v>נבדק ואושר</v>
          </cell>
          <cell r="AA310" t="str">
            <v>נבדק ואושר</v>
          </cell>
          <cell r="AB310" t="str">
            <v>נבדק ואושר</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t="str">
            <v>כן</v>
          </cell>
          <cell r="AY310" t="str">
            <v>תקין מנהלית</v>
          </cell>
          <cell r="BD310" t="e">
            <v>#REF!</v>
          </cell>
          <cell r="BG310" t="str">
            <v>תקין</v>
          </cell>
          <cell r="BH310" t="str">
            <v>תקין</v>
          </cell>
          <cell r="BI310" t="b">
            <v>1</v>
          </cell>
          <cell r="BJ310">
            <v>0</v>
          </cell>
          <cell r="BK310" t="str">
            <v>ד'</v>
          </cell>
          <cell r="BL310">
            <v>4</v>
          </cell>
          <cell r="BM310">
            <v>13406.790223215414</v>
          </cell>
          <cell r="BN310" t="str">
            <v>לא</v>
          </cell>
          <cell r="BO310">
            <v>45133</v>
          </cell>
          <cell r="BP310" t="str">
            <v>לא</v>
          </cell>
          <cell r="BQ310">
            <v>0</v>
          </cell>
        </row>
        <row r="311">
          <cell r="A311">
            <v>1001901447</v>
          </cell>
          <cell r="B311">
            <v>42402458</v>
          </cell>
          <cell r="C311">
            <v>580355782</v>
          </cell>
          <cell r="D311" t="str">
            <v>מועדון הכדורגל מכבי רחובות (ע"ר)</v>
          </cell>
          <cell r="E311" t="str">
            <v>SR</v>
          </cell>
          <cell r="F311" t="str">
            <v>עמותה רשומה</v>
          </cell>
          <cell r="G311">
            <v>1</v>
          </cell>
          <cell r="H311" t="str">
            <v>טיוט</v>
          </cell>
          <cell r="I311">
            <v>45726</v>
          </cell>
          <cell r="J311">
            <v>521024</v>
          </cell>
          <cell r="K311" t="str">
            <v>מאמנים</v>
          </cell>
          <cell r="L311" t="str">
            <v>חדש - טרם קושר</v>
          </cell>
          <cell r="M311" t="str">
            <v>חדש - טרם קושר</v>
          </cell>
          <cell r="N311" t="str">
            <v>קושר - טרם נבדק</v>
          </cell>
          <cell r="O311" t="str">
            <v>חדש - טרם קושר</v>
          </cell>
          <cell r="P311" t="str">
            <v>מבוסס על נתוני הטופס</v>
          </cell>
          <cell r="Q311" t="str">
            <v>נבדק ואושר</v>
          </cell>
          <cell r="R311" t="str">
            <v>נבדק ואושר</v>
          </cell>
          <cell r="S311" t="str">
            <v>נבדק ואושר</v>
          </cell>
          <cell r="T311" t="str">
            <v>נבדק ואושר</v>
          </cell>
          <cell r="U311" t="str">
            <v>נבדק ואושר</v>
          </cell>
          <cell r="V311" t="str">
            <v>נבדק ואושר</v>
          </cell>
          <cell r="W311" t="str">
            <v>חדש - טרם קושר</v>
          </cell>
          <cell r="X311" t="str">
            <v>אושר ללא מסמך</v>
          </cell>
          <cell r="Y311" t="str">
            <v>מבוסס על נתוני הטופס</v>
          </cell>
          <cell r="Z311" t="str">
            <v>נבדק ואושר</v>
          </cell>
          <cell r="AA311" t="str">
            <v>נבדק ואושר</v>
          </cell>
          <cell r="AB311" t="str">
            <v>נבדק ואושר</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t="str">
            <v>לא</v>
          </cell>
          <cell r="AY311" t="str">
            <v>לא תקין מנהלית</v>
          </cell>
          <cell r="BA311" t="str">
            <v>בזמן סגירת הקול קורא, היו חסרים אחד או יותר ממסמכי הקול קורא</v>
          </cell>
          <cell r="BB311" t="str">
            <v>מסמכי ק"ק</v>
          </cell>
          <cell r="BD311" t="e">
            <v>#REF!</v>
          </cell>
          <cell r="BE311" t="str">
            <v>תקין</v>
          </cell>
          <cell r="BH311" t="str">
            <v>תקין</v>
          </cell>
          <cell r="BI311" t="b">
            <v>0</v>
          </cell>
        </row>
        <row r="312">
          <cell r="A312">
            <v>1001901448</v>
          </cell>
          <cell r="B312">
            <v>42402470</v>
          </cell>
          <cell r="C312">
            <v>580351716</v>
          </cell>
          <cell r="D312" t="str">
            <v>מועדון ספורט בית דגן (ע"ר)</v>
          </cell>
          <cell r="E312" t="str">
            <v>SR</v>
          </cell>
          <cell r="F312" t="str">
            <v>עמותה רשומה</v>
          </cell>
          <cell r="G312">
            <v>1</v>
          </cell>
          <cell r="H312" t="str">
            <v>טיוט</v>
          </cell>
          <cell r="I312">
            <v>45726</v>
          </cell>
          <cell r="J312">
            <v>521023</v>
          </cell>
          <cell r="K312" t="str">
            <v>שוטף</v>
          </cell>
          <cell r="L312">
            <v>0</v>
          </cell>
          <cell r="M312">
            <v>0</v>
          </cell>
          <cell r="N312">
            <v>0</v>
          </cell>
          <cell r="O312" t="str">
            <v>נבדק ואושר</v>
          </cell>
          <cell r="P312" t="str">
            <v>מבוסס על נתוני הטופס</v>
          </cell>
          <cell r="Q312" t="str">
            <v>נבדק ואושר</v>
          </cell>
          <cell r="R312" t="str">
            <v>נבדק ואושר</v>
          </cell>
          <cell r="S312" t="str">
            <v>נבדק ואושר</v>
          </cell>
          <cell r="T312" t="str">
            <v>נבדק ואושר</v>
          </cell>
          <cell r="U312" t="str">
            <v>נבדק ואושר</v>
          </cell>
          <cell r="V312" t="str">
            <v>נבדק ואושר</v>
          </cell>
          <cell r="W312" t="str">
            <v>נבדק ואושר</v>
          </cell>
          <cell r="X312" t="str">
            <v>אושר ללא מסמך</v>
          </cell>
          <cell r="Y312" t="str">
            <v>מבוסס על נתוני הטופס</v>
          </cell>
          <cell r="Z312" t="str">
            <v>נבדק ואושר</v>
          </cell>
          <cell r="AA312" t="str">
            <v>נבדק ואושר</v>
          </cell>
          <cell r="AB312" t="str">
            <v>נבדק ואושר</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t="str">
            <v>כן</v>
          </cell>
          <cell r="AY312" t="str">
            <v>תקין מנהלית</v>
          </cell>
          <cell r="BD312" t="e">
            <v>#REF!</v>
          </cell>
          <cell r="BG312" t="str">
            <v>תקין</v>
          </cell>
          <cell r="BH312" t="str">
            <v>תקין</v>
          </cell>
          <cell r="BI312" t="b">
            <v>1</v>
          </cell>
          <cell r="BJ312">
            <v>41017</v>
          </cell>
          <cell r="BK312" t="str">
            <v>ד'</v>
          </cell>
          <cell r="BL312">
            <v>4</v>
          </cell>
          <cell r="BM312">
            <v>551506.84652254917</v>
          </cell>
          <cell r="BN312" t="str">
            <v>לא</v>
          </cell>
          <cell r="BO312">
            <v>45743</v>
          </cell>
          <cell r="BP312" t="str">
            <v>לא</v>
          </cell>
          <cell r="BQ312">
            <v>0</v>
          </cell>
        </row>
        <row r="313">
          <cell r="A313">
            <v>1001901449</v>
          </cell>
          <cell r="B313">
            <v>41910865</v>
          </cell>
          <cell r="C313">
            <v>580370930</v>
          </cell>
          <cell r="D313" t="str">
            <v>מכבי קרית אתא (ע"ר)</v>
          </cell>
          <cell r="E313" t="str">
            <v>SR</v>
          </cell>
          <cell r="F313" t="str">
            <v>עמותה רשומה</v>
          </cell>
          <cell r="G313">
            <v>1</v>
          </cell>
          <cell r="H313" t="str">
            <v>טיוט</v>
          </cell>
          <cell r="I313">
            <v>45726</v>
          </cell>
          <cell r="J313">
            <v>521023</v>
          </cell>
          <cell r="K313" t="str">
            <v>שוטף</v>
          </cell>
          <cell r="L313">
            <v>0</v>
          </cell>
          <cell r="M313">
            <v>0</v>
          </cell>
          <cell r="N313">
            <v>0</v>
          </cell>
          <cell r="O313" t="str">
            <v>נבדק ואושר</v>
          </cell>
          <cell r="P313" t="str">
            <v>מבוסס על נתוני הטופס</v>
          </cell>
          <cell r="Q313" t="str">
            <v>נבדק ואושר</v>
          </cell>
          <cell r="R313" t="str">
            <v>נבדק ואושר</v>
          </cell>
          <cell r="S313" t="str">
            <v>נבדק ואושר</v>
          </cell>
          <cell r="T313" t="str">
            <v>נבדק ואושר</v>
          </cell>
          <cell r="U313" t="str">
            <v>נבדק ואושר</v>
          </cell>
          <cell r="V313" t="str">
            <v>נבדק ואושר</v>
          </cell>
          <cell r="W313" t="str">
            <v>נבדק ואושר</v>
          </cell>
          <cell r="X313" t="str">
            <v>אושר ללא מסמך</v>
          </cell>
          <cell r="Y313" t="str">
            <v>מבוסס על נתוני הטופס</v>
          </cell>
          <cell r="Z313" t="str">
            <v>נבדק ואושר</v>
          </cell>
          <cell r="AA313" t="str">
            <v>נבדק ואושר</v>
          </cell>
          <cell r="AB313" t="str">
            <v>נבדק ואושר</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t="str">
            <v>כן</v>
          </cell>
          <cell r="AY313" t="str">
            <v>תקין מנהלית</v>
          </cell>
          <cell r="BD313" t="e">
            <v>#REF!</v>
          </cell>
          <cell r="BG313" t="str">
            <v>תקין</v>
          </cell>
          <cell r="BH313" t="str">
            <v>תקין</v>
          </cell>
          <cell r="BI313" t="b">
            <v>1</v>
          </cell>
          <cell r="BJ313">
            <v>89571</v>
          </cell>
          <cell r="BK313" t="str">
            <v>ד'</v>
          </cell>
          <cell r="BL313">
            <v>15</v>
          </cell>
          <cell r="BM313">
            <v>2520073.0780874449</v>
          </cell>
          <cell r="BN313" t="str">
            <v>לא</v>
          </cell>
          <cell r="BO313">
            <v>45614</v>
          </cell>
          <cell r="BP313" t="str">
            <v>לא</v>
          </cell>
          <cell r="BQ313">
            <v>0</v>
          </cell>
        </row>
        <row r="314">
          <cell r="A314">
            <v>1001901450</v>
          </cell>
          <cell r="B314">
            <v>41910865</v>
          </cell>
          <cell r="C314">
            <v>580370930</v>
          </cell>
          <cell r="D314" t="str">
            <v>מכבי קרית אתא (ע"ר)</v>
          </cell>
          <cell r="E314" t="str">
            <v>SR</v>
          </cell>
          <cell r="F314" t="str">
            <v>עמותה רשומה</v>
          </cell>
          <cell r="G314">
            <v>1</v>
          </cell>
          <cell r="H314" t="str">
            <v>טיוט</v>
          </cell>
          <cell r="I314">
            <v>45726</v>
          </cell>
          <cell r="J314">
            <v>521024</v>
          </cell>
          <cell r="K314" t="str">
            <v>מאמנים</v>
          </cell>
          <cell r="L314" t="str">
            <v>חדש - טרם קושר</v>
          </cell>
          <cell r="M314" t="str">
            <v>חדש - טרם קושר</v>
          </cell>
          <cell r="N314" t="str">
            <v>קושר - טרם נבדק</v>
          </cell>
          <cell r="O314" t="str">
            <v>נבדק ואושר</v>
          </cell>
          <cell r="P314" t="str">
            <v>מבוסס על נתוני הטופס</v>
          </cell>
          <cell r="Q314" t="str">
            <v>נבדק ואושר</v>
          </cell>
          <cell r="R314" t="str">
            <v>נבדק ואושר</v>
          </cell>
          <cell r="S314" t="str">
            <v>נבדק ואושר</v>
          </cell>
          <cell r="T314" t="str">
            <v>נבדק ואושר</v>
          </cell>
          <cell r="U314" t="str">
            <v>נבדק ואושר</v>
          </cell>
          <cell r="V314" t="str">
            <v>נבדק ואושר</v>
          </cell>
          <cell r="W314" t="str">
            <v>נבדק ואושר</v>
          </cell>
          <cell r="X314" t="str">
            <v>אושר ללא מסמך</v>
          </cell>
          <cell r="Y314" t="str">
            <v>מבוסס על נתוני הטופס</v>
          </cell>
          <cell r="Z314" t="str">
            <v>נבדק ואושר</v>
          </cell>
          <cell r="AA314" t="str">
            <v>נבדק ואושר</v>
          </cell>
          <cell r="AB314" t="str">
            <v>נבדק ואושר</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t="str">
            <v>כן</v>
          </cell>
          <cell r="AY314" t="str">
            <v>תקין מנהלית</v>
          </cell>
          <cell r="BD314" t="e">
            <v>#REF!</v>
          </cell>
          <cell r="BH314" t="str">
            <v>תקין</v>
          </cell>
          <cell r="BI314" t="b">
            <v>0</v>
          </cell>
        </row>
        <row r="315">
          <cell r="A315">
            <v>1001901451</v>
          </cell>
          <cell r="B315">
            <v>42402054</v>
          </cell>
          <cell r="C315">
            <v>580375681</v>
          </cell>
          <cell r="D315" t="str">
            <v>עמותת שוחרי ספורט כפר יונה (2001) (</v>
          </cell>
          <cell r="E315" t="str">
            <v>SR</v>
          </cell>
          <cell r="F315" t="str">
            <v>עמותה רשומה</v>
          </cell>
          <cell r="G315">
            <v>1</v>
          </cell>
          <cell r="H315" t="str">
            <v>טיוט</v>
          </cell>
          <cell r="I315">
            <v>45726</v>
          </cell>
          <cell r="J315">
            <v>521023</v>
          </cell>
          <cell r="K315" t="str">
            <v>שוטף</v>
          </cell>
          <cell r="L315">
            <v>0</v>
          </cell>
          <cell r="M315">
            <v>0</v>
          </cell>
          <cell r="N315">
            <v>0</v>
          </cell>
          <cell r="O315" t="str">
            <v>נבדק ואושר</v>
          </cell>
          <cell r="P315" t="str">
            <v>מבוסס על נתוני הטופס</v>
          </cell>
          <cell r="Q315" t="str">
            <v>נבדק ואושר</v>
          </cell>
          <cell r="R315" t="str">
            <v>נבדק ואושר</v>
          </cell>
          <cell r="S315" t="str">
            <v>נבדק ואושר</v>
          </cell>
          <cell r="T315" t="str">
            <v>נבדק ואושר</v>
          </cell>
          <cell r="U315" t="str">
            <v>נבדק ואושר</v>
          </cell>
          <cell r="V315" t="str">
            <v>נבדק ואושר</v>
          </cell>
          <cell r="W315" t="str">
            <v>נבדק ואושר</v>
          </cell>
          <cell r="X315" t="str">
            <v>אושר ללא מסמך</v>
          </cell>
          <cell r="Y315" t="str">
            <v>מבוסס על נתוני הטופס</v>
          </cell>
          <cell r="Z315" t="str">
            <v>נבדק ואושר</v>
          </cell>
          <cell r="AA315" t="str">
            <v>נבדק ואושר</v>
          </cell>
          <cell r="AB315" t="str">
            <v>נבדק ואושר</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t="str">
            <v>כן</v>
          </cell>
          <cell r="AY315" t="str">
            <v>תקין מנהלית</v>
          </cell>
          <cell r="BD315" t="e">
            <v>#REF!</v>
          </cell>
          <cell r="BG315" t="str">
            <v>תקין</v>
          </cell>
          <cell r="BH315" t="str">
            <v>תקין</v>
          </cell>
          <cell r="BI315" t="b">
            <v>1</v>
          </cell>
          <cell r="BJ315">
            <v>37321</v>
          </cell>
          <cell r="BK315" t="str">
            <v>ד'</v>
          </cell>
          <cell r="BL315">
            <v>12</v>
          </cell>
          <cell r="BM315">
            <v>1579545.5294552473</v>
          </cell>
          <cell r="BN315" t="str">
            <v>לא</v>
          </cell>
          <cell r="BO315">
            <v>45167</v>
          </cell>
          <cell r="BP315" t="str">
            <v>לא</v>
          </cell>
          <cell r="BQ315">
            <v>0</v>
          </cell>
        </row>
        <row r="316">
          <cell r="A316">
            <v>1001901452</v>
          </cell>
          <cell r="B316">
            <v>42102565</v>
          </cell>
          <cell r="C316">
            <v>580382463</v>
          </cell>
          <cell r="D316" t="str">
            <v>עמותת "מכבי" באר-שבע בראשות אבוקסיס</v>
          </cell>
          <cell r="E316" t="str">
            <v>SR</v>
          </cell>
          <cell r="F316" t="str">
            <v>עמותה רשומה</v>
          </cell>
          <cell r="G316">
            <v>1</v>
          </cell>
          <cell r="H316" t="str">
            <v>טיוט</v>
          </cell>
          <cell r="I316">
            <v>45726</v>
          </cell>
          <cell r="J316">
            <v>521023</v>
          </cell>
          <cell r="K316" t="str">
            <v>שוטף</v>
          </cell>
          <cell r="L316">
            <v>0</v>
          </cell>
          <cell r="M316">
            <v>0</v>
          </cell>
          <cell r="N316">
            <v>0</v>
          </cell>
          <cell r="O316" t="str">
            <v>נבדק ואושר</v>
          </cell>
          <cell r="P316" t="str">
            <v>מבוסס על נתוני הטופס</v>
          </cell>
          <cell r="Q316" t="str">
            <v>נבדק ואושר</v>
          </cell>
          <cell r="R316" t="str">
            <v>נבדק ואושר</v>
          </cell>
          <cell r="S316" t="str">
            <v>נבדק ואושר</v>
          </cell>
          <cell r="T316" t="str">
            <v>נבדק ואושר</v>
          </cell>
          <cell r="U316" t="str">
            <v>נבדק ואושר</v>
          </cell>
          <cell r="V316" t="str">
            <v>נבדק ואושר</v>
          </cell>
          <cell r="W316" t="str">
            <v>נבדק ואושר</v>
          </cell>
          <cell r="X316" t="str">
            <v>אושר ללא מסמך</v>
          </cell>
          <cell r="Y316" t="str">
            <v>מבוסס על נתוני הטופס</v>
          </cell>
          <cell r="Z316" t="str">
            <v>נבדק ואושר</v>
          </cell>
          <cell r="AA316" t="str">
            <v>נבדק ואושר</v>
          </cell>
          <cell r="AB316" t="str">
            <v>נבדק ואושר</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t="str">
            <v>כן</v>
          </cell>
          <cell r="AY316" t="str">
            <v>תקין מנהלית</v>
          </cell>
          <cell r="BD316" t="e">
            <v>#REF!</v>
          </cell>
          <cell r="BG316" t="str">
            <v>תקין</v>
          </cell>
          <cell r="BH316" t="str">
            <v>תקין</v>
          </cell>
          <cell r="BI316" t="b">
            <v>1</v>
          </cell>
          <cell r="BJ316">
            <v>119428</v>
          </cell>
          <cell r="BK316" t="str">
            <v>ד'</v>
          </cell>
          <cell r="BL316">
            <v>17</v>
          </cell>
          <cell r="BM316">
            <v>722200.49585065583</v>
          </cell>
          <cell r="BN316" t="str">
            <v>לא</v>
          </cell>
          <cell r="BO316">
            <v>45608</v>
          </cell>
          <cell r="BP316" t="str">
            <v>לא</v>
          </cell>
          <cell r="BQ316">
            <v>0</v>
          </cell>
        </row>
        <row r="317">
          <cell r="A317">
            <v>1001901453</v>
          </cell>
          <cell r="B317">
            <v>42102565</v>
          </cell>
          <cell r="C317">
            <v>580382463</v>
          </cell>
          <cell r="D317" t="str">
            <v>עמותת "מכבי" באר-שבע בראשות אבוקסיס</v>
          </cell>
          <cell r="E317" t="str">
            <v>SR</v>
          </cell>
          <cell r="F317" t="str">
            <v>עמותה רשומה</v>
          </cell>
          <cell r="G317">
            <v>1</v>
          </cell>
          <cell r="H317" t="str">
            <v>טיוט</v>
          </cell>
          <cell r="I317">
            <v>45726</v>
          </cell>
          <cell r="J317">
            <v>521024</v>
          </cell>
          <cell r="K317" t="str">
            <v>מאמנים</v>
          </cell>
          <cell r="L317" t="str">
            <v>חדש - טרם קושר</v>
          </cell>
          <cell r="M317" t="str">
            <v>חדש - טרם קושר</v>
          </cell>
          <cell r="N317" t="str">
            <v>קושר - טרם נבדק</v>
          </cell>
          <cell r="O317" t="str">
            <v>חדש - טרם קושר</v>
          </cell>
          <cell r="P317" t="str">
            <v>מבוסס על נתוני הטופס</v>
          </cell>
          <cell r="Q317" t="str">
            <v>נבדק ואושר</v>
          </cell>
          <cell r="R317" t="str">
            <v>נבדק ואושר</v>
          </cell>
          <cell r="S317" t="str">
            <v>נבדק ואושר</v>
          </cell>
          <cell r="T317" t="str">
            <v>נבדק ואושר</v>
          </cell>
          <cell r="U317" t="str">
            <v>נבדק ואושר</v>
          </cell>
          <cell r="V317" t="str">
            <v>נבדק ואושר</v>
          </cell>
          <cell r="W317" t="str">
            <v>נדחה בבדיקות</v>
          </cell>
          <cell r="X317" t="str">
            <v>אושר ללא מסמך</v>
          </cell>
          <cell r="Y317" t="str">
            <v>מבוסס על נתוני הטופס</v>
          </cell>
          <cell r="Z317" t="str">
            <v>נבדק ואושר</v>
          </cell>
          <cell r="AA317" t="str">
            <v>נבדק ואושר</v>
          </cell>
          <cell r="AB317" t="str">
            <v>נבדק ואושר</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t="str">
            <v>לא</v>
          </cell>
          <cell r="AY317" t="str">
            <v>לא תקין מנהלית</v>
          </cell>
          <cell r="BA317" t="str">
            <v>בזמן סגירת הקול קורא, היו חסרים אחד או יותר ממסמכי הקול קורא</v>
          </cell>
          <cell r="BB317" t="str">
            <v>מסמכי ק"ק</v>
          </cell>
          <cell r="BD317" t="e">
            <v>#REF!</v>
          </cell>
          <cell r="BE317" t="str">
            <v>תקין</v>
          </cell>
          <cell r="BH317" t="str">
            <v>תקין</v>
          </cell>
          <cell r="BI317" t="b">
            <v>0</v>
          </cell>
        </row>
        <row r="318">
          <cell r="A318">
            <v>1001901454</v>
          </cell>
          <cell r="B318">
            <v>42184552</v>
          </cell>
          <cell r="C318">
            <v>580595031</v>
          </cell>
          <cell r="D318" t="str">
            <v>מועדון כדורגל מעיליא (ע"ר)</v>
          </cell>
          <cell r="E318" t="str">
            <v>SR</v>
          </cell>
          <cell r="F318" t="str">
            <v>עמותה רשומה</v>
          </cell>
          <cell r="G318">
            <v>1</v>
          </cell>
          <cell r="H318" t="str">
            <v>טיוט</v>
          </cell>
          <cell r="I318">
            <v>45726</v>
          </cell>
          <cell r="J318">
            <v>521023</v>
          </cell>
          <cell r="K318" t="str">
            <v>שוטף</v>
          </cell>
          <cell r="L318">
            <v>0</v>
          </cell>
          <cell r="M318">
            <v>0</v>
          </cell>
          <cell r="N318">
            <v>0</v>
          </cell>
          <cell r="O318" t="str">
            <v>נבדק ואושר</v>
          </cell>
          <cell r="P318" t="str">
            <v>מבוסס על נתוני הטופס</v>
          </cell>
          <cell r="Q318" t="str">
            <v>נבדק ואושר</v>
          </cell>
          <cell r="R318" t="str">
            <v>נבדק ואושר</v>
          </cell>
          <cell r="S318" t="str">
            <v>נבדק ואושר</v>
          </cell>
          <cell r="T318" t="str">
            <v>נבדק ואושר</v>
          </cell>
          <cell r="U318" t="str">
            <v>נבדק ואושר</v>
          </cell>
          <cell r="V318" t="str">
            <v>נבדק ואושר</v>
          </cell>
          <cell r="W318" t="str">
            <v>נבדק ואושר</v>
          </cell>
          <cell r="X318" t="str">
            <v>אושר ללא מסמך</v>
          </cell>
          <cell r="Y318" t="str">
            <v>מבוסס על נתוני הטופס</v>
          </cell>
          <cell r="Z318" t="str">
            <v>נבדק ואושר</v>
          </cell>
          <cell r="AA318" t="str">
            <v>נבדק ואושר</v>
          </cell>
          <cell r="AB318" t="str">
            <v>נבדק ואושר</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t="str">
            <v>כן</v>
          </cell>
          <cell r="AY318" t="str">
            <v>תקין מנהלית</v>
          </cell>
          <cell r="BD318" t="e">
            <v>#REF!</v>
          </cell>
          <cell r="BG318" t="str">
            <v>תקין</v>
          </cell>
          <cell r="BH318" t="str">
            <v>תקין</v>
          </cell>
          <cell r="BI318" t="b">
            <v>1</v>
          </cell>
          <cell r="BJ318">
            <v>33269</v>
          </cell>
          <cell r="BK318" t="str">
            <v>ד'</v>
          </cell>
          <cell r="BL318">
            <v>4</v>
          </cell>
          <cell r="BM318">
            <v>461945.68390757823</v>
          </cell>
          <cell r="BN318" t="str">
            <v>לא</v>
          </cell>
          <cell r="BO318">
            <v>45617</v>
          </cell>
          <cell r="BP318" t="str">
            <v>לא</v>
          </cell>
          <cell r="BQ318">
            <v>0</v>
          </cell>
        </row>
        <row r="319">
          <cell r="A319">
            <v>1001901455</v>
          </cell>
          <cell r="B319">
            <v>41383718</v>
          </cell>
          <cell r="C319">
            <v>580589059</v>
          </cell>
          <cell r="D319" t="str">
            <v>מועדון ספורט הפועל רובי שפירא חיפה</v>
          </cell>
          <cell r="E319" t="str">
            <v>SR</v>
          </cell>
          <cell r="F319" t="str">
            <v>עמותה רשומה</v>
          </cell>
          <cell r="G319">
            <v>1</v>
          </cell>
          <cell r="H319" t="str">
            <v>טיוט</v>
          </cell>
          <cell r="I319">
            <v>45726</v>
          </cell>
          <cell r="J319">
            <v>521023</v>
          </cell>
          <cell r="K319" t="str">
            <v>שוטף</v>
          </cell>
          <cell r="L319">
            <v>0</v>
          </cell>
          <cell r="M319">
            <v>0</v>
          </cell>
          <cell r="N319">
            <v>0</v>
          </cell>
          <cell r="O319" t="str">
            <v>נבדק ואושר</v>
          </cell>
          <cell r="P319" t="str">
            <v>מבוסס על נתוני הטופס</v>
          </cell>
          <cell r="Q319" t="str">
            <v>נבדק ואושר</v>
          </cell>
          <cell r="R319" t="str">
            <v>נבדק ואושר</v>
          </cell>
          <cell r="S319" t="str">
            <v>נבדק ואושר</v>
          </cell>
          <cell r="T319" t="str">
            <v>נבדק ואושר</v>
          </cell>
          <cell r="U319" t="str">
            <v>נבדק ואושר</v>
          </cell>
          <cell r="V319" t="str">
            <v>נבדק ואושר</v>
          </cell>
          <cell r="W319" t="str">
            <v>נבדק ואושר</v>
          </cell>
          <cell r="X319" t="str">
            <v>אושר ללא מסמך</v>
          </cell>
          <cell r="Y319" t="str">
            <v>מבוסס על נתוני הטופס</v>
          </cell>
          <cell r="Z319" t="str">
            <v>נבדק ואושר</v>
          </cell>
          <cell r="AA319" t="str">
            <v>נבדק ואושר</v>
          </cell>
          <cell r="AB319" t="str">
            <v>נבדק ואושר</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t="str">
            <v>כן</v>
          </cell>
          <cell r="AY319" t="str">
            <v>תקין מנהלית</v>
          </cell>
          <cell r="BD319" t="e">
            <v>#REF!</v>
          </cell>
          <cell r="BG319" t="str">
            <v>תקין</v>
          </cell>
          <cell r="BH319" t="str">
            <v>תקין</v>
          </cell>
          <cell r="BI319" t="b">
            <v>1</v>
          </cell>
          <cell r="BJ319">
            <v>42653</v>
          </cell>
          <cell r="BK319" t="str">
            <v>ד'</v>
          </cell>
          <cell r="BL319">
            <v>5</v>
          </cell>
          <cell r="BM319">
            <v>2898217.6980320322</v>
          </cell>
          <cell r="BN319" t="str">
            <v>לא</v>
          </cell>
          <cell r="BO319">
            <v>45727</v>
          </cell>
          <cell r="BP319" t="str">
            <v>לא</v>
          </cell>
          <cell r="BQ319">
            <v>0</v>
          </cell>
        </row>
        <row r="320">
          <cell r="A320">
            <v>1001901456</v>
          </cell>
          <cell r="B320">
            <v>42402073</v>
          </cell>
          <cell r="C320">
            <v>580546695</v>
          </cell>
          <cell r="D320" t="str">
            <v>עמותת קבוצת כדורגל אלנהדה (ע"ר)</v>
          </cell>
          <cell r="E320" t="str">
            <v>SR</v>
          </cell>
          <cell r="F320" t="str">
            <v>עמותה רשומה</v>
          </cell>
          <cell r="G320">
            <v>1</v>
          </cell>
          <cell r="H320" t="str">
            <v>טיוט</v>
          </cell>
          <cell r="I320">
            <v>45726</v>
          </cell>
          <cell r="J320">
            <v>521023</v>
          </cell>
          <cell r="K320" t="str">
            <v>שוטף</v>
          </cell>
          <cell r="L320">
            <v>0</v>
          </cell>
          <cell r="M320">
            <v>0</v>
          </cell>
          <cell r="N320">
            <v>0</v>
          </cell>
          <cell r="O320" t="str">
            <v>נבדק ואושר</v>
          </cell>
          <cell r="P320" t="str">
            <v>מבוסס על נתוני הטופס</v>
          </cell>
          <cell r="Q320" t="str">
            <v>נבדק ואושר</v>
          </cell>
          <cell r="R320" t="str">
            <v>נבדק ואושר</v>
          </cell>
          <cell r="S320" t="str">
            <v>נבדק ואושר</v>
          </cell>
          <cell r="T320" t="str">
            <v>נבדק ואושר</v>
          </cell>
          <cell r="U320" t="str">
            <v>נבדק ואושר</v>
          </cell>
          <cell r="V320" t="str">
            <v>נבדק ואושר</v>
          </cell>
          <cell r="W320" t="str">
            <v>נבדק ואושר</v>
          </cell>
          <cell r="X320" t="str">
            <v>חדש - טרם קושר</v>
          </cell>
          <cell r="Y320" t="str">
            <v>מבוסס על נתוני הטופס</v>
          </cell>
          <cell r="Z320" t="str">
            <v>נבדק ואושר</v>
          </cell>
          <cell r="AA320" t="str">
            <v>נבדק ואושר</v>
          </cell>
          <cell r="AB320" t="str">
            <v>נבדק ואושר</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t="str">
            <v>לא</v>
          </cell>
          <cell r="AY320" t="str">
            <v>תקינים מנהלית למעט אי הגשת אישור ניהול תקין</v>
          </cell>
          <cell r="BA320" t="str">
            <v>התקבל</v>
          </cell>
          <cell r="BB320" t="str">
            <v>30.04.2025</v>
          </cell>
          <cell r="BC320">
            <v>45839</v>
          </cell>
          <cell r="BD320" t="e">
            <v>#REF!</v>
          </cell>
          <cell r="BE320" t="str">
            <v>לקזז קנס איחור הגשת ניהול תקין</v>
          </cell>
          <cell r="BG320" t="str">
            <v>תקין</v>
          </cell>
          <cell r="BH320" t="str">
            <v>תקין</v>
          </cell>
          <cell r="BI320" t="b">
            <v>1</v>
          </cell>
          <cell r="BJ320">
            <v>15229</v>
          </cell>
          <cell r="BK320" t="str">
            <v>ד'</v>
          </cell>
          <cell r="BL320">
            <v>5</v>
          </cell>
          <cell r="BM320">
            <v>1222099.3100184307</v>
          </cell>
          <cell r="BN320" t="str">
            <v>לא</v>
          </cell>
          <cell r="BO320">
            <v>45777</v>
          </cell>
          <cell r="BP320" t="str">
            <v>כן</v>
          </cell>
          <cell r="BQ320">
            <v>30</v>
          </cell>
        </row>
        <row r="321">
          <cell r="A321">
            <v>1001901457</v>
          </cell>
          <cell r="B321">
            <v>42402069</v>
          </cell>
          <cell r="C321">
            <v>580452233</v>
          </cell>
          <cell r="D321" t="str">
            <v>מועדון כדורגל שוהם (ע"ר)</v>
          </cell>
          <cell r="E321" t="str">
            <v>SR</v>
          </cell>
          <cell r="F321" t="str">
            <v>עמותה רשומה</v>
          </cell>
          <cell r="G321">
            <v>1</v>
          </cell>
          <cell r="H321" t="str">
            <v>טיוט</v>
          </cell>
          <cell r="I321">
            <v>45726</v>
          </cell>
          <cell r="J321">
            <v>521023</v>
          </cell>
          <cell r="K321" t="str">
            <v>שוטף</v>
          </cell>
          <cell r="L321">
            <v>0</v>
          </cell>
          <cell r="M321">
            <v>0</v>
          </cell>
          <cell r="N321">
            <v>0</v>
          </cell>
          <cell r="O321" t="str">
            <v>נבדק ואושר</v>
          </cell>
          <cell r="P321" t="str">
            <v>מבוסס על נתוני הטופס</v>
          </cell>
          <cell r="Q321" t="str">
            <v>נבדק ואושר</v>
          </cell>
          <cell r="R321" t="str">
            <v>נבדק ואושר</v>
          </cell>
          <cell r="S321" t="str">
            <v>נבדק ואושר</v>
          </cell>
          <cell r="T321" t="str">
            <v>נבדק ואושר</v>
          </cell>
          <cell r="U321" t="str">
            <v>נבדק ואושר</v>
          </cell>
          <cell r="V321" t="str">
            <v>נבדק ואושר</v>
          </cell>
          <cell r="W321" t="str">
            <v>נבדק ואושר</v>
          </cell>
          <cell r="X321" t="str">
            <v>אושר ללא מסמך</v>
          </cell>
          <cell r="Y321" t="str">
            <v>מבוסס על נתוני הטופס</v>
          </cell>
          <cell r="Z321" t="str">
            <v>נבדק ואושר</v>
          </cell>
          <cell r="AA321" t="str">
            <v>נבדק ואושר</v>
          </cell>
          <cell r="AB321" t="str">
            <v>נבדק ואושר</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t="str">
            <v>כן</v>
          </cell>
          <cell r="AY321" t="str">
            <v>תקין מנהלית</v>
          </cell>
          <cell r="BD321" t="e">
            <v>#REF!</v>
          </cell>
          <cell r="BG321" t="str">
            <v>תקין</v>
          </cell>
          <cell r="BH321" t="str">
            <v>תקין</v>
          </cell>
          <cell r="BI321" t="b">
            <v>1</v>
          </cell>
          <cell r="BJ321">
            <v>95969</v>
          </cell>
          <cell r="BK321" t="str">
            <v>ד'</v>
          </cell>
          <cell r="BL321">
            <v>14</v>
          </cell>
          <cell r="BM321">
            <v>2195440.3173097698</v>
          </cell>
          <cell r="BN321" t="str">
            <v>לא</v>
          </cell>
          <cell r="BO321">
            <v>45195</v>
          </cell>
          <cell r="BP321" t="str">
            <v>לא</v>
          </cell>
          <cell r="BQ321">
            <v>0</v>
          </cell>
        </row>
        <row r="322">
          <cell r="A322">
            <v>1001901458</v>
          </cell>
          <cell r="B322">
            <v>42184550</v>
          </cell>
          <cell r="C322">
            <v>580435014</v>
          </cell>
          <cell r="D322" t="str">
            <v>מכבי הבילויים גדרה (ע"ר)</v>
          </cell>
          <cell r="E322" t="str">
            <v>SR</v>
          </cell>
          <cell r="F322" t="str">
            <v>עמותה רשומה</v>
          </cell>
          <cell r="G322">
            <v>1</v>
          </cell>
          <cell r="H322" t="str">
            <v>טיוט</v>
          </cell>
          <cell r="I322">
            <v>45726</v>
          </cell>
          <cell r="J322">
            <v>521023</v>
          </cell>
          <cell r="K322" t="str">
            <v>שוטף</v>
          </cell>
          <cell r="L322">
            <v>0</v>
          </cell>
          <cell r="M322">
            <v>0</v>
          </cell>
          <cell r="N322">
            <v>0</v>
          </cell>
          <cell r="O322" t="str">
            <v>נבדק ואושר</v>
          </cell>
          <cell r="P322" t="str">
            <v>מבוסס על נתוני הטופס</v>
          </cell>
          <cell r="Q322" t="str">
            <v>נבדק ואושר</v>
          </cell>
          <cell r="R322" t="str">
            <v>נבדק ואושר</v>
          </cell>
          <cell r="S322" t="str">
            <v>נבדק ואושר</v>
          </cell>
          <cell r="T322" t="str">
            <v>נבדק ואושר</v>
          </cell>
          <cell r="U322" t="str">
            <v>נבדק ואושר</v>
          </cell>
          <cell r="V322" t="str">
            <v>נבדק ואושר</v>
          </cell>
          <cell r="W322" t="str">
            <v>נבדק ואושר</v>
          </cell>
          <cell r="X322" t="str">
            <v>חדש - טרם קושר</v>
          </cell>
          <cell r="Y322" t="str">
            <v>מבוסס על נתוני הטופס</v>
          </cell>
          <cell r="Z322" t="str">
            <v>נבדק ואושר</v>
          </cell>
          <cell r="AA322" t="str">
            <v>נבדק ואושר</v>
          </cell>
          <cell r="AB322" t="str">
            <v>נבדק ואושר</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t="str">
            <v>לא</v>
          </cell>
          <cell r="AY322" t="str">
            <v>תקינים מנהלית למעט אי הגשת אישור ניהול תקין</v>
          </cell>
          <cell r="BA322" t="str">
            <v>התקבל באיחור</v>
          </cell>
          <cell r="BB322">
            <v>45851</v>
          </cell>
          <cell r="BD322" t="e">
            <v>#REF!</v>
          </cell>
          <cell r="BF322" t="str">
            <v>אין אישור ניהול תקין</v>
          </cell>
          <cell r="BG322" t="str">
            <v>פסול</v>
          </cell>
          <cell r="BH322" t="str">
            <v>לא תקין</v>
          </cell>
          <cell r="BI322" t="b">
            <v>0</v>
          </cell>
          <cell r="BJ322">
            <v>0</v>
          </cell>
          <cell r="BK322" t="str">
            <v>ד'</v>
          </cell>
          <cell r="BL322">
            <v>15</v>
          </cell>
          <cell r="BM322">
            <v>2674793.7484769975</v>
          </cell>
          <cell r="BN322" t="str">
            <v>לא</v>
          </cell>
          <cell r="BO322">
            <v>45839</v>
          </cell>
          <cell r="BP322" t="str">
            <v>כן</v>
          </cell>
          <cell r="BQ322">
            <v>92</v>
          </cell>
        </row>
        <row r="323">
          <cell r="A323">
            <v>1001901459</v>
          </cell>
          <cell r="B323">
            <v>42469656</v>
          </cell>
          <cell r="C323">
            <v>580419570</v>
          </cell>
          <cell r="D323" t="str">
            <v>מכבי בקעת בית שאן (ע"ר)</v>
          </cell>
          <cell r="E323" t="str">
            <v>SR</v>
          </cell>
          <cell r="F323" t="str">
            <v>עמותה רשומה</v>
          </cell>
          <cell r="G323">
            <v>1</v>
          </cell>
          <cell r="H323" t="str">
            <v>טיוט</v>
          </cell>
          <cell r="I323">
            <v>45726</v>
          </cell>
          <cell r="J323">
            <v>521023</v>
          </cell>
          <cell r="K323" t="str">
            <v>שוטף</v>
          </cell>
          <cell r="L323">
            <v>0</v>
          </cell>
          <cell r="M323">
            <v>0</v>
          </cell>
          <cell r="N323">
            <v>0</v>
          </cell>
          <cell r="O323" t="str">
            <v>נבדק ואושר</v>
          </cell>
          <cell r="P323" t="str">
            <v>מבוסס על נתוני הטופס</v>
          </cell>
          <cell r="Q323" t="str">
            <v>נבדק ואושר</v>
          </cell>
          <cell r="R323" t="str">
            <v>נבדק ואושר</v>
          </cell>
          <cell r="S323" t="str">
            <v>נבדק ואושר</v>
          </cell>
          <cell r="T323" t="str">
            <v>נבדק ואושר</v>
          </cell>
          <cell r="U323" t="str">
            <v>נבדק ואושר</v>
          </cell>
          <cell r="V323" t="str">
            <v>נבדק ואושר</v>
          </cell>
          <cell r="W323" t="str">
            <v>נבדק ואושר</v>
          </cell>
          <cell r="X323" t="str">
            <v>אושר ללא מסמך</v>
          </cell>
          <cell r="Y323" t="str">
            <v>מבוסס על נתוני הטופס</v>
          </cell>
          <cell r="Z323" t="str">
            <v>נבדק ואושר</v>
          </cell>
          <cell r="AA323" t="str">
            <v>נבדק ואושר</v>
          </cell>
          <cell r="AB323" t="str">
            <v>נבדק ואושר</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t="str">
            <v>כן</v>
          </cell>
          <cell r="AY323" t="str">
            <v>תקין מנהלית</v>
          </cell>
          <cell r="BD323" t="e">
            <v>#REF!</v>
          </cell>
          <cell r="BG323" t="str">
            <v>תקין</v>
          </cell>
          <cell r="BH323" t="str">
            <v>תקין</v>
          </cell>
          <cell r="BI323" t="b">
            <v>1</v>
          </cell>
          <cell r="BJ323">
            <v>10871</v>
          </cell>
          <cell r="BK323" t="str">
            <v>ד'</v>
          </cell>
          <cell r="BL323">
            <v>3</v>
          </cell>
          <cell r="BM323">
            <v>41901.80481304288</v>
          </cell>
          <cell r="BN323" t="str">
            <v>לא</v>
          </cell>
          <cell r="BO323">
            <v>45133</v>
          </cell>
          <cell r="BP323" t="str">
            <v>לא</v>
          </cell>
          <cell r="BQ323">
            <v>0</v>
          </cell>
        </row>
        <row r="324">
          <cell r="A324">
            <v>1001901460</v>
          </cell>
          <cell r="B324">
            <v>40228387</v>
          </cell>
          <cell r="C324">
            <v>580386092</v>
          </cell>
          <cell r="D324" t="str">
            <v>עמותת מועדון ספורט חינוך אל פחם (ע"</v>
          </cell>
          <cell r="E324" t="str">
            <v>SR</v>
          </cell>
          <cell r="F324" t="str">
            <v>עמותה רשומה</v>
          </cell>
          <cell r="G324">
            <v>1</v>
          </cell>
          <cell r="H324" t="str">
            <v>טיוט</v>
          </cell>
          <cell r="I324">
            <v>45726</v>
          </cell>
          <cell r="J324">
            <v>521023</v>
          </cell>
          <cell r="K324" t="str">
            <v>שוטף</v>
          </cell>
          <cell r="L324">
            <v>0</v>
          </cell>
          <cell r="M324">
            <v>0</v>
          </cell>
          <cell r="N324">
            <v>0</v>
          </cell>
          <cell r="O324" t="str">
            <v>נבדק ואושר</v>
          </cell>
          <cell r="P324" t="str">
            <v>מבוסס על נתוני הטופס</v>
          </cell>
          <cell r="Q324" t="str">
            <v>נבדק ואושר</v>
          </cell>
          <cell r="R324" t="str">
            <v>נבדק ואושר</v>
          </cell>
          <cell r="S324" t="str">
            <v>נבדק ואושר</v>
          </cell>
          <cell r="T324" t="str">
            <v>נבדק ואושר</v>
          </cell>
          <cell r="U324" t="str">
            <v>נבדק ואושר</v>
          </cell>
          <cell r="V324" t="str">
            <v>נבדק ואושר</v>
          </cell>
          <cell r="W324" t="str">
            <v>נבדק ואושר</v>
          </cell>
          <cell r="X324" t="str">
            <v>אושר ללא מסמך</v>
          </cell>
          <cell r="Y324" t="str">
            <v>מבוסס על נתוני הטופס</v>
          </cell>
          <cell r="Z324" t="str">
            <v>נבדק ואושר</v>
          </cell>
          <cell r="AA324" t="str">
            <v>נבדק ואושר</v>
          </cell>
          <cell r="AB324" t="str">
            <v>נבדק ואושר</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t="str">
            <v>כן</v>
          </cell>
          <cell r="AY324" t="str">
            <v>תקין מנהלית</v>
          </cell>
          <cell r="BD324" t="e">
            <v>#REF!</v>
          </cell>
          <cell r="BG324" t="str">
            <v>תקין</v>
          </cell>
          <cell r="BH324" t="str">
            <v>תקין</v>
          </cell>
          <cell r="BI324" t="b">
            <v>1</v>
          </cell>
          <cell r="BJ324">
            <v>152119</v>
          </cell>
          <cell r="BK324" t="str">
            <v>ד'</v>
          </cell>
          <cell r="BL324">
            <v>6</v>
          </cell>
          <cell r="BM324">
            <v>2918939.2732827654</v>
          </cell>
          <cell r="BN324" t="str">
            <v>לא</v>
          </cell>
          <cell r="BO324">
            <v>45217</v>
          </cell>
          <cell r="BP324" t="str">
            <v>לא</v>
          </cell>
          <cell r="BQ324">
            <v>0</v>
          </cell>
        </row>
        <row r="325">
          <cell r="A325">
            <v>1001901461</v>
          </cell>
          <cell r="B325">
            <v>40228387</v>
          </cell>
          <cell r="C325">
            <v>580386092</v>
          </cell>
          <cell r="D325" t="str">
            <v>עמותת מועדון ספורט חינוך אל פחם (ע"</v>
          </cell>
          <cell r="E325" t="str">
            <v>SR</v>
          </cell>
          <cell r="F325" t="str">
            <v>עמותה רשומה</v>
          </cell>
          <cell r="G325">
            <v>1</v>
          </cell>
          <cell r="H325" t="str">
            <v>טיוט</v>
          </cell>
          <cell r="I325">
            <v>45726</v>
          </cell>
          <cell r="J325">
            <v>521024</v>
          </cell>
          <cell r="K325" t="str">
            <v>מאמנים</v>
          </cell>
          <cell r="L325" t="str">
            <v>נבדק ואושר</v>
          </cell>
          <cell r="M325" t="str">
            <v>קושר - טרם נבדק</v>
          </cell>
          <cell r="N325" t="str">
            <v>קושר - טרם נבדק</v>
          </cell>
          <cell r="O325" t="str">
            <v>נבדק ואושר</v>
          </cell>
          <cell r="P325" t="str">
            <v>מבוסס על נתוני הטופס</v>
          </cell>
          <cell r="Q325" t="str">
            <v>נבדק ואושר</v>
          </cell>
          <cell r="R325" t="str">
            <v>נבדק ואושר</v>
          </cell>
          <cell r="S325" t="str">
            <v>נבדק ואושר</v>
          </cell>
          <cell r="T325" t="str">
            <v>נבדק ואושר</v>
          </cell>
          <cell r="U325" t="str">
            <v>נבדק ואושר</v>
          </cell>
          <cell r="V325" t="str">
            <v>נבדק ואושר</v>
          </cell>
          <cell r="W325" t="str">
            <v>נבדק ואושר</v>
          </cell>
          <cell r="X325" t="str">
            <v>אושר ללא מסמך</v>
          </cell>
          <cell r="Y325" t="str">
            <v>מבוסס על נתוני הטופס</v>
          </cell>
          <cell r="Z325" t="str">
            <v>נבדק ואושר</v>
          </cell>
          <cell r="AA325" t="str">
            <v>נבדק ואושר</v>
          </cell>
          <cell r="AB325" t="str">
            <v>נבדק ואושר</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t="str">
            <v>כן</v>
          </cell>
          <cell r="AY325" t="str">
            <v>תקין מנהלית</v>
          </cell>
          <cell r="BD325" t="e">
            <v>#REF!</v>
          </cell>
          <cell r="BH325" t="str">
            <v>תקין</v>
          </cell>
          <cell r="BI325" t="b">
            <v>0</v>
          </cell>
        </row>
        <row r="326">
          <cell r="A326">
            <v>1001901462</v>
          </cell>
          <cell r="B326">
            <v>42164865</v>
          </cell>
          <cell r="C326">
            <v>580395465</v>
          </cell>
          <cell r="D326" t="str">
            <v>הנוער של בית אליעזר חדרה (ע"ר)</v>
          </cell>
          <cell r="E326" t="str">
            <v>SR</v>
          </cell>
          <cell r="F326" t="str">
            <v>עמותה רשומה</v>
          </cell>
          <cell r="G326">
            <v>1</v>
          </cell>
          <cell r="H326" t="str">
            <v>טיוט</v>
          </cell>
          <cell r="I326">
            <v>45725</v>
          </cell>
          <cell r="J326">
            <v>521023</v>
          </cell>
          <cell r="K326" t="str">
            <v>שוטף</v>
          </cell>
          <cell r="L326">
            <v>0</v>
          </cell>
          <cell r="M326">
            <v>0</v>
          </cell>
          <cell r="N326">
            <v>0</v>
          </cell>
          <cell r="O326" t="str">
            <v>נבדק ואושר</v>
          </cell>
          <cell r="P326" t="str">
            <v>מבוסס על נתוני הטופס</v>
          </cell>
          <cell r="Q326" t="str">
            <v>נבדק ואושר</v>
          </cell>
          <cell r="R326" t="str">
            <v>נבדק ואושר</v>
          </cell>
          <cell r="S326" t="str">
            <v>נבדק ואושר</v>
          </cell>
          <cell r="T326" t="str">
            <v>נבדק ואושר</v>
          </cell>
          <cell r="U326" t="str">
            <v>נבדק ואושר</v>
          </cell>
          <cell r="V326" t="str">
            <v>נבדק ואושר</v>
          </cell>
          <cell r="W326" t="str">
            <v>נבדק ואושר</v>
          </cell>
          <cell r="X326" t="str">
            <v>אושר ללא מסמך</v>
          </cell>
          <cell r="Y326" t="str">
            <v>מבוסס על נתוני הטופס</v>
          </cell>
          <cell r="Z326" t="str">
            <v>נבדק ואושר</v>
          </cell>
          <cell r="AA326" t="str">
            <v>נבדק ואושר</v>
          </cell>
          <cell r="AB326" t="str">
            <v>נבדק ואושר</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t="str">
            <v>כן</v>
          </cell>
          <cell r="AY326" t="str">
            <v>תקין מנהלית</v>
          </cell>
          <cell r="BD326" t="e">
            <v>#REF!</v>
          </cell>
          <cell r="BG326" t="str">
            <v>תקין</v>
          </cell>
          <cell r="BH326" t="str">
            <v>תקין</v>
          </cell>
          <cell r="BI326" t="b">
            <v>1</v>
          </cell>
          <cell r="BJ326">
            <v>171672</v>
          </cell>
          <cell r="BK326" t="str">
            <v>ד'</v>
          </cell>
          <cell r="BL326">
            <v>25</v>
          </cell>
          <cell r="BM326">
            <v>3166978.2773639434</v>
          </cell>
          <cell r="BN326" t="str">
            <v>לא</v>
          </cell>
          <cell r="BO326">
            <v>45611</v>
          </cell>
          <cell r="BP326" t="str">
            <v>לא</v>
          </cell>
          <cell r="BQ326">
            <v>0</v>
          </cell>
        </row>
        <row r="327">
          <cell r="A327">
            <v>1001901463</v>
          </cell>
          <cell r="B327">
            <v>42402457</v>
          </cell>
          <cell r="C327">
            <v>580398642</v>
          </cell>
          <cell r="D327" t="str">
            <v>מועדון נוער ומבוגרים כדורסל בית-דגן</v>
          </cell>
          <cell r="E327" t="str">
            <v>SR</v>
          </cell>
          <cell r="F327" t="str">
            <v>עמותה רשומה</v>
          </cell>
          <cell r="G327">
            <v>1</v>
          </cell>
          <cell r="H327" t="str">
            <v>טיוט</v>
          </cell>
          <cell r="I327">
            <v>45726</v>
          </cell>
          <cell r="J327">
            <v>521023</v>
          </cell>
          <cell r="K327" t="str">
            <v>שוטף</v>
          </cell>
          <cell r="L327">
            <v>0</v>
          </cell>
          <cell r="M327">
            <v>0</v>
          </cell>
          <cell r="N327">
            <v>0</v>
          </cell>
          <cell r="O327" t="str">
            <v>נבדק ואושר</v>
          </cell>
          <cell r="P327" t="str">
            <v>מבוסס על נתוני הטופס</v>
          </cell>
          <cell r="Q327" t="str">
            <v>נבדק ואושר</v>
          </cell>
          <cell r="R327" t="str">
            <v>נבדק ואושר</v>
          </cell>
          <cell r="S327" t="str">
            <v>נבדק ואושר</v>
          </cell>
          <cell r="T327" t="str">
            <v>נבדק ואושר</v>
          </cell>
          <cell r="U327" t="str">
            <v>נבדק ואושר</v>
          </cell>
          <cell r="V327" t="str">
            <v>נבדק ואושר</v>
          </cell>
          <cell r="W327" t="str">
            <v>נבדק ואושר</v>
          </cell>
          <cell r="X327" t="str">
            <v>אושר ללא מסמך</v>
          </cell>
          <cell r="Y327" t="str">
            <v>מבוסס על נתוני הטופס</v>
          </cell>
          <cell r="Z327" t="str">
            <v>נבדק ואושר</v>
          </cell>
          <cell r="AA327" t="str">
            <v>נבדק ואושר</v>
          </cell>
          <cell r="AB327" t="str">
            <v>נבדק ואושר</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t="str">
            <v>כן</v>
          </cell>
          <cell r="AY327" t="str">
            <v>תקין מנהלית</v>
          </cell>
          <cell r="BD327" t="e">
            <v>#REF!</v>
          </cell>
          <cell r="BG327" t="str">
            <v>תקין</v>
          </cell>
          <cell r="BH327" t="str">
            <v>תקין</v>
          </cell>
          <cell r="BI327" t="b">
            <v>1</v>
          </cell>
          <cell r="BJ327">
            <v>13773</v>
          </cell>
          <cell r="BK327" t="str">
            <v>ד'</v>
          </cell>
          <cell r="BL327">
            <v>5</v>
          </cell>
          <cell r="BM327">
            <v>1024298.9318524546</v>
          </cell>
          <cell r="BN327" t="str">
            <v>לא</v>
          </cell>
          <cell r="BO327">
            <v>45599</v>
          </cell>
          <cell r="BP327" t="str">
            <v>לא</v>
          </cell>
          <cell r="BQ327">
            <v>0</v>
          </cell>
        </row>
        <row r="328">
          <cell r="A328">
            <v>1001901464</v>
          </cell>
          <cell r="B328">
            <v>42163982</v>
          </cell>
          <cell r="C328">
            <v>580441921</v>
          </cell>
          <cell r="D328" t="str">
            <v>המכללה לקידום ולטיפוח קבוצות ספורט</v>
          </cell>
          <cell r="E328" t="str">
            <v>SR</v>
          </cell>
          <cell r="F328" t="str">
            <v>עמותה רשומה</v>
          </cell>
          <cell r="G328">
            <v>1</v>
          </cell>
          <cell r="H328" t="str">
            <v>טיוט</v>
          </cell>
          <cell r="I328">
            <v>45726</v>
          </cell>
          <cell r="J328">
            <v>521023</v>
          </cell>
          <cell r="K328" t="str">
            <v>שוטף</v>
          </cell>
          <cell r="L328">
            <v>0</v>
          </cell>
          <cell r="M328">
            <v>0</v>
          </cell>
          <cell r="N328">
            <v>0</v>
          </cell>
          <cell r="O328" t="str">
            <v>נבדק ואושר</v>
          </cell>
          <cell r="P328" t="str">
            <v>מבוסס על נתוני הטופס</v>
          </cell>
          <cell r="Q328" t="str">
            <v>נבדק ואושר</v>
          </cell>
          <cell r="R328" t="str">
            <v>נבדק ואושר</v>
          </cell>
          <cell r="S328" t="str">
            <v>נבדק ואושר</v>
          </cell>
          <cell r="T328" t="str">
            <v>נבדק ואושר</v>
          </cell>
          <cell r="U328" t="str">
            <v>נבדק ואושר</v>
          </cell>
          <cell r="V328" t="str">
            <v>נבדק ואושר</v>
          </cell>
          <cell r="W328" t="str">
            <v>נבדק ואושר</v>
          </cell>
          <cell r="X328" t="str">
            <v>אושר ללא מסמך</v>
          </cell>
          <cell r="Y328" t="str">
            <v>מבוסס על נתוני הטופס</v>
          </cell>
          <cell r="Z328" t="str">
            <v>נבדק ואושר</v>
          </cell>
          <cell r="AA328" t="str">
            <v>נבדק ואושר</v>
          </cell>
          <cell r="AB328" t="str">
            <v>נבדק ואושר</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t="str">
            <v>כן</v>
          </cell>
          <cell r="AY328" t="str">
            <v>תקין מנהלית</v>
          </cell>
          <cell r="BD328" t="e">
            <v>#REF!</v>
          </cell>
          <cell r="BG328" t="str">
            <v>תקין</v>
          </cell>
          <cell r="BH328" t="str">
            <v>תקין</v>
          </cell>
          <cell r="BI328" t="b">
            <v>1</v>
          </cell>
          <cell r="BJ328">
            <v>92968</v>
          </cell>
          <cell r="BK328" t="str">
            <v>ד'</v>
          </cell>
          <cell r="BL328">
            <v>13</v>
          </cell>
          <cell r="BM328">
            <v>1336528.6743569835</v>
          </cell>
          <cell r="BN328" t="str">
            <v>לא</v>
          </cell>
          <cell r="BO328">
            <v>45243</v>
          </cell>
          <cell r="BP328" t="str">
            <v>לא</v>
          </cell>
          <cell r="BQ328">
            <v>0</v>
          </cell>
        </row>
        <row r="329">
          <cell r="A329">
            <v>1001901465</v>
          </cell>
          <cell r="B329">
            <v>42240021</v>
          </cell>
          <cell r="C329">
            <v>580456325</v>
          </cell>
          <cell r="D329" t="str">
            <v>בני אילת - מועדון כדורגל (ע"ר)</v>
          </cell>
          <cell r="E329" t="str">
            <v>SR</v>
          </cell>
          <cell r="F329" t="str">
            <v>עמותה רשומה</v>
          </cell>
          <cell r="G329">
            <v>1</v>
          </cell>
          <cell r="H329" t="str">
            <v>טיוט</v>
          </cell>
          <cell r="I329">
            <v>45726</v>
          </cell>
          <cell r="J329">
            <v>521023</v>
          </cell>
          <cell r="K329" t="str">
            <v>שוטף</v>
          </cell>
          <cell r="L329">
            <v>0</v>
          </cell>
          <cell r="M329">
            <v>0</v>
          </cell>
          <cell r="N329">
            <v>0</v>
          </cell>
          <cell r="O329" t="str">
            <v>נבדק ואושר</v>
          </cell>
          <cell r="P329" t="str">
            <v>מבוסס על נתוני הטופס</v>
          </cell>
          <cell r="Q329" t="str">
            <v>נבדק ואושר</v>
          </cell>
          <cell r="R329" t="str">
            <v>נבדק ואושר</v>
          </cell>
          <cell r="S329" t="str">
            <v>נבדק ואושר</v>
          </cell>
          <cell r="T329" t="str">
            <v>נבדק ואושר</v>
          </cell>
          <cell r="U329" t="str">
            <v>נבדק ואושר</v>
          </cell>
          <cell r="V329" t="str">
            <v>נבדק ואושר</v>
          </cell>
          <cell r="W329" t="str">
            <v>נבדק ואושר</v>
          </cell>
          <cell r="X329" t="str">
            <v>אושר ללא מסמך</v>
          </cell>
          <cell r="Y329" t="str">
            <v>מבוסס על נתוני הטופס</v>
          </cell>
          <cell r="Z329" t="str">
            <v>נבדק ואושר</v>
          </cell>
          <cell r="AA329" t="str">
            <v>נבדק ואושר</v>
          </cell>
          <cell r="AB329" t="str">
            <v>נבדק ואושר</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t="str">
            <v>כן</v>
          </cell>
          <cell r="AY329" t="str">
            <v>תקין מנהלית</v>
          </cell>
          <cell r="BD329" t="e">
            <v>#REF!</v>
          </cell>
          <cell r="BG329" t="str">
            <v>תקין</v>
          </cell>
          <cell r="BH329" t="str">
            <v>תקין</v>
          </cell>
          <cell r="BI329" t="b">
            <v>1</v>
          </cell>
          <cell r="BJ329">
            <v>245254</v>
          </cell>
          <cell r="BK329" t="str">
            <v>ד'</v>
          </cell>
          <cell r="BL329">
            <v>12</v>
          </cell>
          <cell r="BM329">
            <v>1385423.2036297689</v>
          </cell>
          <cell r="BN329" t="str">
            <v>לא</v>
          </cell>
          <cell r="BO329">
            <v>45687</v>
          </cell>
          <cell r="BP329" t="str">
            <v>לא</v>
          </cell>
          <cell r="BQ329">
            <v>0</v>
          </cell>
        </row>
        <row r="330">
          <cell r="A330">
            <v>1001901466</v>
          </cell>
          <cell r="B330">
            <v>42402451</v>
          </cell>
          <cell r="C330">
            <v>580470771</v>
          </cell>
          <cell r="D330" t="str">
            <v>אסיסט לנוער בסיכון - גליל (ע"ר)</v>
          </cell>
          <cell r="E330" t="str">
            <v>SR</v>
          </cell>
          <cell r="F330" t="str">
            <v>עמותה רשומה</v>
          </cell>
          <cell r="G330">
            <v>1</v>
          </cell>
          <cell r="H330" t="str">
            <v>טיוט</v>
          </cell>
          <cell r="I330">
            <v>45753</v>
          </cell>
          <cell r="J330">
            <v>521023</v>
          </cell>
          <cell r="K330" t="str">
            <v>שוטף</v>
          </cell>
          <cell r="L330">
            <v>0</v>
          </cell>
          <cell r="M330">
            <v>0</v>
          </cell>
          <cell r="N330">
            <v>0</v>
          </cell>
          <cell r="O330" t="str">
            <v>נבדק ואושר</v>
          </cell>
          <cell r="P330" t="str">
            <v>מבוסס על נתוני הטופס</v>
          </cell>
          <cell r="Q330" t="str">
            <v>נבדק ואושר</v>
          </cell>
          <cell r="R330" t="str">
            <v>נבדק ואושר</v>
          </cell>
          <cell r="S330" t="str">
            <v>נבדק ואושר</v>
          </cell>
          <cell r="T330" t="str">
            <v>נבדק ואושר</v>
          </cell>
          <cell r="U330" t="str">
            <v>נבדק ואושר</v>
          </cell>
          <cell r="V330" t="str">
            <v>נבדק ואושר</v>
          </cell>
          <cell r="W330" t="str">
            <v>נבדק ואושר</v>
          </cell>
          <cell r="X330" t="str">
            <v>אושר ללא מסמך</v>
          </cell>
          <cell r="Y330" t="str">
            <v>מבוסס על נתוני הטופס</v>
          </cell>
          <cell r="Z330" t="str">
            <v>נבדק ואושר</v>
          </cell>
          <cell r="AA330" t="str">
            <v>נבדק ואושר</v>
          </cell>
          <cell r="AB330" t="str">
            <v>נבדק ואושר</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t="str">
            <v>כן</v>
          </cell>
          <cell r="AY330" t="str">
            <v>תקין מנהלית</v>
          </cell>
          <cell r="BD330" t="e">
            <v>#REF!</v>
          </cell>
          <cell r="BG330" t="str">
            <v>תקין</v>
          </cell>
          <cell r="BH330" t="str">
            <v>תקין</v>
          </cell>
          <cell r="BI330" t="b">
            <v>1</v>
          </cell>
          <cell r="BJ330">
            <v>123368</v>
          </cell>
          <cell r="BK330" t="str">
            <v>ד'</v>
          </cell>
          <cell r="BL330">
            <v>6</v>
          </cell>
          <cell r="BM330">
            <v>671088.19840284064</v>
          </cell>
          <cell r="BN330" t="str">
            <v>לא</v>
          </cell>
          <cell r="BO330">
            <v>45438</v>
          </cell>
          <cell r="BP330" t="str">
            <v>לא</v>
          </cell>
          <cell r="BQ330">
            <v>0</v>
          </cell>
        </row>
        <row r="331">
          <cell r="A331">
            <v>1001901467</v>
          </cell>
          <cell r="B331">
            <v>42484155</v>
          </cell>
          <cell r="C331">
            <v>580490472</v>
          </cell>
          <cell r="D331" t="str">
            <v>יהלומי נתניה כדורגל )ע"ר(</v>
          </cell>
          <cell r="E331" t="str">
            <v>SR</v>
          </cell>
          <cell r="F331" t="str">
            <v>עמותה רשומה</v>
          </cell>
          <cell r="G331">
            <v>1</v>
          </cell>
          <cell r="H331" t="str">
            <v>טיוט</v>
          </cell>
          <cell r="I331">
            <v>45726</v>
          </cell>
          <cell r="J331">
            <v>521023</v>
          </cell>
          <cell r="K331" t="str">
            <v>שוטף</v>
          </cell>
          <cell r="L331">
            <v>0</v>
          </cell>
          <cell r="M331">
            <v>0</v>
          </cell>
          <cell r="N331">
            <v>0</v>
          </cell>
          <cell r="O331" t="str">
            <v>נבדק ואושר</v>
          </cell>
          <cell r="P331" t="str">
            <v>מבוסס על נתוני הטופס</v>
          </cell>
          <cell r="Q331" t="str">
            <v>נבדק ואושר</v>
          </cell>
          <cell r="R331" t="str">
            <v>נבדק ואושר</v>
          </cell>
          <cell r="S331" t="str">
            <v>נבדק ואושר</v>
          </cell>
          <cell r="T331" t="str">
            <v>נבדק ואושר</v>
          </cell>
          <cell r="U331" t="str">
            <v>נבדק ואושר</v>
          </cell>
          <cell r="V331" t="str">
            <v>נבדק ואושר</v>
          </cell>
          <cell r="W331" t="str">
            <v>נבדק ואושר</v>
          </cell>
          <cell r="X331" t="str">
            <v>אושר ללא מסמך</v>
          </cell>
          <cell r="Y331" t="str">
            <v>מבוסס על נתוני הטופס</v>
          </cell>
          <cell r="Z331" t="str">
            <v>נבדק ואושר</v>
          </cell>
          <cell r="AA331" t="str">
            <v>נבדק ואושר</v>
          </cell>
          <cell r="AB331" t="str">
            <v>נבדק ואושר</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t="str">
            <v>כן</v>
          </cell>
          <cell r="AY331" t="str">
            <v>תקין מנהלית</v>
          </cell>
          <cell r="BD331" t="e">
            <v>#REF!</v>
          </cell>
          <cell r="BG331" t="str">
            <v>תקין</v>
          </cell>
          <cell r="BH331" t="str">
            <v>תקין</v>
          </cell>
          <cell r="BI331" t="b">
            <v>1</v>
          </cell>
          <cell r="BJ331">
            <v>94903</v>
          </cell>
          <cell r="BK331" t="str">
            <v>ד'</v>
          </cell>
          <cell r="BL331">
            <v>12</v>
          </cell>
          <cell r="BM331">
            <v>428155.90265269007</v>
          </cell>
          <cell r="BN331" t="str">
            <v>לא</v>
          </cell>
          <cell r="BO331">
            <v>45551</v>
          </cell>
          <cell r="BP331" t="str">
            <v>לא</v>
          </cell>
          <cell r="BQ331">
            <v>0</v>
          </cell>
        </row>
        <row r="332">
          <cell r="A332">
            <v>1001901468</v>
          </cell>
          <cell r="B332">
            <v>42402099</v>
          </cell>
          <cell r="C332">
            <v>580649358</v>
          </cell>
          <cell r="D332" t="str">
            <v>אלסדרה לקידום החינוך, התרבות והספור</v>
          </cell>
          <cell r="E332" t="str">
            <v>SR</v>
          </cell>
          <cell r="F332" t="str">
            <v>עמותה רשומה</v>
          </cell>
          <cell r="G332">
            <v>1</v>
          </cell>
          <cell r="H332" t="str">
            <v>טיוט</v>
          </cell>
          <cell r="I332">
            <v>45726</v>
          </cell>
          <cell r="J332">
            <v>521023</v>
          </cell>
          <cell r="K332" t="str">
            <v>שוטף</v>
          </cell>
          <cell r="L332">
            <v>0</v>
          </cell>
          <cell r="M332">
            <v>0</v>
          </cell>
          <cell r="N332">
            <v>0</v>
          </cell>
          <cell r="O332" t="str">
            <v>נבדק ואושר</v>
          </cell>
          <cell r="P332" t="str">
            <v>מבוסס על נתוני הטופס</v>
          </cell>
          <cell r="Q332" t="str">
            <v>נבדק ואושר</v>
          </cell>
          <cell r="R332" t="str">
            <v>נבדק ואושר</v>
          </cell>
          <cell r="S332" t="str">
            <v>נבדק ואושר</v>
          </cell>
          <cell r="T332" t="str">
            <v>נבדק ואושר</v>
          </cell>
          <cell r="U332" t="str">
            <v>נבדק ואושר</v>
          </cell>
          <cell r="V332" t="str">
            <v>נבדק ואושר</v>
          </cell>
          <cell r="W332" t="str">
            <v>נבדק ואושר</v>
          </cell>
          <cell r="X332" t="str">
            <v>אושר ללא מסמך</v>
          </cell>
          <cell r="Y332" t="str">
            <v>מבוסס על נתוני הטופס</v>
          </cell>
          <cell r="Z332" t="str">
            <v>נבדק ואושר</v>
          </cell>
          <cell r="AA332" t="str">
            <v>נבדק ואושר</v>
          </cell>
          <cell r="AB332" t="str">
            <v>נבדק ואושר</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t="str">
            <v>כן</v>
          </cell>
          <cell r="AY332" t="str">
            <v>תקין מנהלית</v>
          </cell>
          <cell r="BD332" t="e">
            <v>#REF!</v>
          </cell>
          <cell r="BG332" t="str">
            <v>תקין</v>
          </cell>
          <cell r="BH332" t="str">
            <v>תקין</v>
          </cell>
          <cell r="BI332" t="b">
            <v>1</v>
          </cell>
          <cell r="BJ332">
            <v>101154</v>
          </cell>
          <cell r="BK332" t="str">
            <v>ד'</v>
          </cell>
          <cell r="BL332">
            <v>11</v>
          </cell>
          <cell r="BM332">
            <v>750141.55797576043</v>
          </cell>
          <cell r="BN332" t="str">
            <v>לא</v>
          </cell>
          <cell r="BO332">
            <v>45531</v>
          </cell>
          <cell r="BP332" t="str">
            <v>לא</v>
          </cell>
          <cell r="BQ332">
            <v>0</v>
          </cell>
        </row>
        <row r="333">
          <cell r="A333">
            <v>1001901469</v>
          </cell>
          <cell r="B333">
            <v>41097726</v>
          </cell>
          <cell r="C333">
            <v>580377794</v>
          </cell>
          <cell r="D333" t="str">
            <v>בית"ר אשדוד - עמותה לקידום ופיתוח ה</v>
          </cell>
          <cell r="E333" t="str">
            <v>SR</v>
          </cell>
          <cell r="F333" t="str">
            <v>עמותה רשומה</v>
          </cell>
          <cell r="G333">
            <v>1</v>
          </cell>
          <cell r="H333" t="str">
            <v>טיוט</v>
          </cell>
          <cell r="I333">
            <v>45726</v>
          </cell>
          <cell r="J333">
            <v>521023</v>
          </cell>
          <cell r="K333" t="str">
            <v>שוטף</v>
          </cell>
          <cell r="L333">
            <v>0</v>
          </cell>
          <cell r="M333">
            <v>0</v>
          </cell>
          <cell r="N333">
            <v>0</v>
          </cell>
          <cell r="O333" t="str">
            <v>נבדק ואושר</v>
          </cell>
          <cell r="P333" t="str">
            <v>מבוסס על נתוני הטופס</v>
          </cell>
          <cell r="Q333" t="str">
            <v>נבדק ואושר</v>
          </cell>
          <cell r="R333" t="str">
            <v>נבדק ואושר</v>
          </cell>
          <cell r="S333" t="str">
            <v>נבדק ואושר</v>
          </cell>
          <cell r="T333" t="str">
            <v>נבדק ואושר</v>
          </cell>
          <cell r="U333" t="str">
            <v>נבדק ואושר</v>
          </cell>
          <cell r="V333" t="str">
            <v>נבדק ואושר</v>
          </cell>
          <cell r="W333" t="str">
            <v>נבדק ואושר</v>
          </cell>
          <cell r="X333" t="str">
            <v>אושר ללא מסמך</v>
          </cell>
          <cell r="Y333" t="str">
            <v>מבוסס על נתוני הטופס</v>
          </cell>
          <cell r="Z333" t="str">
            <v>נבדק ואושר</v>
          </cell>
          <cell r="AA333" t="str">
            <v>נבדק ואושר</v>
          </cell>
          <cell r="AB333" t="str">
            <v>נבדק ואושר</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t="str">
            <v>כן</v>
          </cell>
          <cell r="AY333" t="str">
            <v>תקין מנהלית</v>
          </cell>
          <cell r="BD333" t="e">
            <v>#REF!</v>
          </cell>
          <cell r="BG333" t="str">
            <v>תקין</v>
          </cell>
          <cell r="BH333" t="str">
            <v>תקין</v>
          </cell>
          <cell r="BI333" t="b">
            <v>1</v>
          </cell>
          <cell r="BJ333">
            <v>137239</v>
          </cell>
          <cell r="BK333" t="str">
            <v>ד'</v>
          </cell>
          <cell r="BL333">
            <v>14</v>
          </cell>
          <cell r="BM333">
            <v>3187988.8124204129</v>
          </cell>
          <cell r="BN333" t="str">
            <v>לא</v>
          </cell>
          <cell r="BO333">
            <v>45285</v>
          </cell>
          <cell r="BP333" t="str">
            <v>לא</v>
          </cell>
          <cell r="BQ333">
            <v>0</v>
          </cell>
        </row>
        <row r="334">
          <cell r="A334">
            <v>1001901470</v>
          </cell>
          <cell r="B334">
            <v>42402524</v>
          </cell>
          <cell r="C334">
            <v>580648889</v>
          </cell>
          <cell r="D334" t="str">
            <v>העמותה לקידום הספורט בק.גת- בני קרי</v>
          </cell>
          <cell r="E334" t="str">
            <v>SR</v>
          </cell>
          <cell r="F334" t="str">
            <v>עמותה רשומה</v>
          </cell>
          <cell r="G334">
            <v>1</v>
          </cell>
          <cell r="H334" t="str">
            <v>טיוט</v>
          </cell>
          <cell r="I334">
            <v>45726</v>
          </cell>
          <cell r="J334">
            <v>521023</v>
          </cell>
          <cell r="K334" t="str">
            <v>שוטף</v>
          </cell>
          <cell r="L334">
            <v>0</v>
          </cell>
          <cell r="M334">
            <v>0</v>
          </cell>
          <cell r="N334">
            <v>0</v>
          </cell>
          <cell r="O334" t="str">
            <v>נבדק ואושר</v>
          </cell>
          <cell r="P334" t="str">
            <v>מבוסס על נתוני הטופס</v>
          </cell>
          <cell r="Q334" t="str">
            <v>נבדק ואושר</v>
          </cell>
          <cell r="R334" t="str">
            <v>נבדק ואושר</v>
          </cell>
          <cell r="S334" t="str">
            <v>נבדק ואושר</v>
          </cell>
          <cell r="T334" t="str">
            <v>נבדק ואושר</v>
          </cell>
          <cell r="U334" t="str">
            <v>נבדק ואושר</v>
          </cell>
          <cell r="V334" t="str">
            <v>נבדק ואושר</v>
          </cell>
          <cell r="W334" t="str">
            <v>נבדק ואושר</v>
          </cell>
          <cell r="X334" t="str">
            <v>אושר ללא מסמך</v>
          </cell>
          <cell r="Y334" t="str">
            <v>מבוסס על נתוני הטופס</v>
          </cell>
          <cell r="Z334" t="str">
            <v>נבדק ואושר</v>
          </cell>
          <cell r="AA334" t="str">
            <v>נבדק ואושר</v>
          </cell>
          <cell r="AB334" t="str">
            <v>נבדק ואושר</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t="str">
            <v>כן</v>
          </cell>
          <cell r="AY334" t="str">
            <v>תקין מנהלית</v>
          </cell>
          <cell r="BD334" t="e">
            <v>#REF!</v>
          </cell>
          <cell r="BG334" t="str">
            <v>תקין</v>
          </cell>
          <cell r="BH334" t="str">
            <v>תקין</v>
          </cell>
          <cell r="BI334" t="b">
            <v>1</v>
          </cell>
          <cell r="BJ334">
            <v>67630</v>
          </cell>
          <cell r="BK334" t="str">
            <v>ד'</v>
          </cell>
          <cell r="BL334">
            <v>14</v>
          </cell>
          <cell r="BM334">
            <v>524342.94183237944</v>
          </cell>
          <cell r="BN334" t="str">
            <v>לא</v>
          </cell>
          <cell r="BO334">
            <v>45629</v>
          </cell>
          <cell r="BP334" t="str">
            <v>לא</v>
          </cell>
          <cell r="BQ334">
            <v>0</v>
          </cell>
        </row>
        <row r="335">
          <cell r="A335">
            <v>1001901471</v>
          </cell>
          <cell r="B335">
            <v>40273706</v>
          </cell>
          <cell r="C335">
            <v>580477065</v>
          </cell>
          <cell r="D335" t="str">
            <v>בית"ר כדורגל פתח תקווה (ע"ר)</v>
          </cell>
          <cell r="E335" t="str">
            <v>SR</v>
          </cell>
          <cell r="F335" t="str">
            <v>עמותה רשומה</v>
          </cell>
          <cell r="G335">
            <v>1</v>
          </cell>
          <cell r="H335" t="str">
            <v>טיוט</v>
          </cell>
          <cell r="I335">
            <v>45726</v>
          </cell>
          <cell r="J335">
            <v>521023</v>
          </cell>
          <cell r="K335" t="str">
            <v>שוטף</v>
          </cell>
          <cell r="L335">
            <v>0</v>
          </cell>
          <cell r="M335">
            <v>0</v>
          </cell>
          <cell r="N335">
            <v>0</v>
          </cell>
          <cell r="O335" t="str">
            <v>נבדק ואושר</v>
          </cell>
          <cell r="P335" t="str">
            <v>מבוסס על נתוני הטופס</v>
          </cell>
          <cell r="Q335" t="str">
            <v>נבדק ואושר</v>
          </cell>
          <cell r="R335" t="str">
            <v>נבדק ואושר</v>
          </cell>
          <cell r="S335" t="str">
            <v>נבדק ואושר</v>
          </cell>
          <cell r="T335" t="str">
            <v>נבדק ואושר</v>
          </cell>
          <cell r="U335" t="str">
            <v>נבדק ואושר</v>
          </cell>
          <cell r="V335" t="str">
            <v>נבדק ואושר</v>
          </cell>
          <cell r="W335" t="str">
            <v>נבדק ואושר</v>
          </cell>
          <cell r="X335" t="str">
            <v>אושר ללא מסמך</v>
          </cell>
          <cell r="Y335" t="str">
            <v>מבוסס על נתוני הטופס</v>
          </cell>
          <cell r="Z335" t="str">
            <v>נבדק ואושר</v>
          </cell>
          <cell r="AA335" t="str">
            <v>נבדק ואושר</v>
          </cell>
          <cell r="AB335" t="str">
            <v>נבדק ואושר</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t="str">
            <v>כן</v>
          </cell>
          <cell r="AY335" t="str">
            <v>תקין מנהלית</v>
          </cell>
          <cell r="BD335" t="e">
            <v>#REF!</v>
          </cell>
          <cell r="BG335" t="str">
            <v>תקין</v>
          </cell>
          <cell r="BH335" t="str">
            <v>תקין</v>
          </cell>
          <cell r="BI335" t="b">
            <v>1</v>
          </cell>
          <cell r="BJ335">
            <v>74643</v>
          </cell>
          <cell r="BK335" t="str">
            <v>ד'</v>
          </cell>
          <cell r="BL335">
            <v>7</v>
          </cell>
          <cell r="BM335">
            <v>2609114.9504076992</v>
          </cell>
          <cell r="BN335" t="str">
            <v>לא</v>
          </cell>
          <cell r="BO335">
            <v>45634</v>
          </cell>
          <cell r="BP335" t="str">
            <v>לא</v>
          </cell>
          <cell r="BQ335">
            <v>0</v>
          </cell>
        </row>
        <row r="336">
          <cell r="A336">
            <v>1001901472</v>
          </cell>
          <cell r="B336">
            <v>40351227</v>
          </cell>
          <cell r="C336">
            <v>580413961</v>
          </cell>
          <cell r="D336" t="str">
            <v>בית"ר - לקידום הספורט במעלה אדומים</v>
          </cell>
          <cell r="E336" t="str">
            <v>SR</v>
          </cell>
          <cell r="F336" t="str">
            <v>עמותה רשומה</v>
          </cell>
          <cell r="G336">
            <v>1</v>
          </cell>
          <cell r="H336" t="str">
            <v>טיוט</v>
          </cell>
          <cell r="I336">
            <v>45757</v>
          </cell>
          <cell r="J336">
            <v>521023</v>
          </cell>
          <cell r="K336" t="str">
            <v>שוטף</v>
          </cell>
          <cell r="L336">
            <v>0</v>
          </cell>
          <cell r="M336">
            <v>0</v>
          </cell>
          <cell r="N336">
            <v>0</v>
          </cell>
          <cell r="O336" t="str">
            <v>נבדק ואושר</v>
          </cell>
          <cell r="P336" t="str">
            <v>מבוסס על נתוני הטופס</v>
          </cell>
          <cell r="Q336" t="str">
            <v>נבדק ואושר</v>
          </cell>
          <cell r="R336" t="str">
            <v>נבדק ואושר</v>
          </cell>
          <cell r="S336" t="str">
            <v>נבדק ואושר</v>
          </cell>
          <cell r="T336" t="str">
            <v>נבדק ואושר</v>
          </cell>
          <cell r="U336" t="str">
            <v>נבדק ואושר</v>
          </cell>
          <cell r="V336" t="str">
            <v>נבדק ואושר</v>
          </cell>
          <cell r="W336" t="str">
            <v>נבדק ואושר</v>
          </cell>
          <cell r="X336" t="str">
            <v>אושר ללא מסמך</v>
          </cell>
          <cell r="Y336" t="str">
            <v>מבוסס על נתוני הטופס</v>
          </cell>
          <cell r="Z336" t="str">
            <v>נבדק ואושר</v>
          </cell>
          <cell r="AA336" t="str">
            <v>נבדק ואושר</v>
          </cell>
          <cell r="AB336" t="str">
            <v>נבדק ואושר</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t="str">
            <v>כן</v>
          </cell>
          <cell r="AY336" t="str">
            <v>תקין מנהלית</v>
          </cell>
          <cell r="BD336" t="e">
            <v>#REF!</v>
          </cell>
          <cell r="BG336" t="str">
            <v>תקין</v>
          </cell>
          <cell r="BH336" t="str">
            <v>תקין</v>
          </cell>
          <cell r="BI336" t="b">
            <v>1</v>
          </cell>
          <cell r="BJ336">
            <v>50117</v>
          </cell>
          <cell r="BK336" t="str">
            <v>ד'</v>
          </cell>
          <cell r="BL336">
            <v>10</v>
          </cell>
          <cell r="BM336">
            <v>2662553.7749920371</v>
          </cell>
          <cell r="BN336" t="str">
            <v>לא</v>
          </cell>
          <cell r="BO336">
            <v>45638</v>
          </cell>
          <cell r="BP336" t="str">
            <v>לא</v>
          </cell>
          <cell r="BQ336">
            <v>0</v>
          </cell>
        </row>
        <row r="337">
          <cell r="A337">
            <v>1001901473</v>
          </cell>
          <cell r="B337">
            <v>42134277</v>
          </cell>
          <cell r="C337">
            <v>580418689</v>
          </cell>
          <cell r="D337" t="str">
            <v>עמותה לקידום הספורט באלפי מנשה (ע"ר</v>
          </cell>
          <cell r="E337" t="str">
            <v>SR</v>
          </cell>
          <cell r="F337" t="str">
            <v>עמותה רשומה</v>
          </cell>
          <cell r="G337">
            <v>1</v>
          </cell>
          <cell r="H337" t="str">
            <v>טיוט</v>
          </cell>
          <cell r="I337">
            <v>45726</v>
          </cell>
          <cell r="J337">
            <v>521023</v>
          </cell>
          <cell r="K337" t="str">
            <v>שוטף</v>
          </cell>
          <cell r="L337">
            <v>0</v>
          </cell>
          <cell r="M337">
            <v>0</v>
          </cell>
          <cell r="N337">
            <v>0</v>
          </cell>
          <cell r="O337" t="str">
            <v>נבדק ואושר</v>
          </cell>
          <cell r="P337" t="str">
            <v>מבוסס על נתוני הטופס</v>
          </cell>
          <cell r="Q337" t="str">
            <v>נבדק ואושר</v>
          </cell>
          <cell r="R337" t="str">
            <v>נבדק ואושר</v>
          </cell>
          <cell r="S337" t="str">
            <v>נבדק ואושר</v>
          </cell>
          <cell r="T337" t="str">
            <v>נבדק ואושר</v>
          </cell>
          <cell r="U337" t="str">
            <v>נבדק ואושר</v>
          </cell>
          <cell r="V337" t="str">
            <v>נבדק ואושר</v>
          </cell>
          <cell r="W337" t="str">
            <v>נבדק ואושר</v>
          </cell>
          <cell r="X337" t="str">
            <v>אושר ללא מסמך</v>
          </cell>
          <cell r="Y337" t="str">
            <v>מבוסס על נתוני הטופס</v>
          </cell>
          <cell r="Z337" t="str">
            <v>נבדק ואושר</v>
          </cell>
          <cell r="AA337" t="str">
            <v>נבדק ואושר</v>
          </cell>
          <cell r="AB337" t="str">
            <v>נבדק ואושר</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t="str">
            <v>כן</v>
          </cell>
          <cell r="AY337" t="str">
            <v>תקין מנהלית</v>
          </cell>
          <cell r="BD337" t="e">
            <v>#REF!</v>
          </cell>
          <cell r="BG337" t="str">
            <v>תקין</v>
          </cell>
          <cell r="BH337" t="str">
            <v>תקין</v>
          </cell>
          <cell r="BI337" t="b">
            <v>1</v>
          </cell>
          <cell r="BJ337">
            <v>11314</v>
          </cell>
          <cell r="BK337" t="str">
            <v>ד'</v>
          </cell>
          <cell r="BL337">
            <v>5</v>
          </cell>
          <cell r="BM337">
            <v>488855.05281111633</v>
          </cell>
          <cell r="BN337" t="str">
            <v>לא</v>
          </cell>
          <cell r="BO337">
            <v>45600</v>
          </cell>
          <cell r="BP337" t="str">
            <v>לא</v>
          </cell>
          <cell r="BQ337">
            <v>0</v>
          </cell>
        </row>
        <row r="338">
          <cell r="A338">
            <v>1001901474</v>
          </cell>
          <cell r="B338">
            <v>42401983</v>
          </cell>
          <cell r="C338">
            <v>580508919</v>
          </cell>
          <cell r="D338" t="str">
            <v>צעירים למען הכדורגל בנשר (ע"ר)</v>
          </cell>
          <cell r="E338" t="str">
            <v>SR</v>
          </cell>
          <cell r="F338" t="str">
            <v>עמותה רשומה</v>
          </cell>
          <cell r="G338">
            <v>1</v>
          </cell>
          <cell r="H338" t="str">
            <v>טיוט</v>
          </cell>
          <cell r="I338">
            <v>45726</v>
          </cell>
          <cell r="J338">
            <v>521023</v>
          </cell>
          <cell r="K338" t="str">
            <v>שוטף</v>
          </cell>
          <cell r="L338">
            <v>0</v>
          </cell>
          <cell r="M338">
            <v>0</v>
          </cell>
          <cell r="N338">
            <v>0</v>
          </cell>
          <cell r="O338" t="str">
            <v>נבדק ואושר</v>
          </cell>
          <cell r="P338" t="str">
            <v>מבוסס על נתוני הטופס</v>
          </cell>
          <cell r="Q338" t="str">
            <v>נבדק ואושר</v>
          </cell>
          <cell r="R338" t="str">
            <v>נבדק ואושר</v>
          </cell>
          <cell r="S338" t="str">
            <v>נבדק ואושר</v>
          </cell>
          <cell r="T338" t="str">
            <v>נבדק ואושר</v>
          </cell>
          <cell r="U338" t="str">
            <v>נבדק ואושר</v>
          </cell>
          <cell r="V338" t="str">
            <v>נבדק ואושר</v>
          </cell>
          <cell r="W338" t="str">
            <v>נבדק ואושר</v>
          </cell>
          <cell r="X338" t="str">
            <v>אושר ללא מסמך</v>
          </cell>
          <cell r="Y338" t="str">
            <v>מבוסס על נתוני הטופס</v>
          </cell>
          <cell r="Z338" t="str">
            <v>נבדק ואושר</v>
          </cell>
          <cell r="AA338" t="str">
            <v>נבדק ואושר</v>
          </cell>
          <cell r="AB338" t="str">
            <v>נבדק ואושר</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t="str">
            <v>כן</v>
          </cell>
          <cell r="AY338" t="str">
            <v>תקין מנהלית</v>
          </cell>
          <cell r="BD338" t="e">
            <v>#REF!</v>
          </cell>
          <cell r="BG338" t="str">
            <v>תקין</v>
          </cell>
          <cell r="BH338" t="str">
            <v>תקין</v>
          </cell>
          <cell r="BI338" t="b">
            <v>1</v>
          </cell>
          <cell r="BJ338">
            <v>104500</v>
          </cell>
          <cell r="BK338" t="str">
            <v>ד'</v>
          </cell>
          <cell r="BL338">
            <v>10</v>
          </cell>
          <cell r="BM338">
            <v>2719631.9088066816</v>
          </cell>
          <cell r="BN338" t="str">
            <v>לא</v>
          </cell>
          <cell r="BO338">
            <v>45720</v>
          </cell>
          <cell r="BP338" t="str">
            <v>לא</v>
          </cell>
          <cell r="BQ338">
            <v>0</v>
          </cell>
        </row>
        <row r="339">
          <cell r="A339">
            <v>1001901475</v>
          </cell>
          <cell r="B339">
            <v>42402485</v>
          </cell>
          <cell r="C339">
            <v>580566057</v>
          </cell>
          <cell r="D339" t="str">
            <v>העתיד - ג'דיידה - מכר (ע"ר)</v>
          </cell>
          <cell r="E339" t="str">
            <v>SR</v>
          </cell>
          <cell r="F339" t="str">
            <v>עמותה רשומה</v>
          </cell>
          <cell r="G339">
            <v>1</v>
          </cell>
          <cell r="H339" t="str">
            <v>טיוט</v>
          </cell>
          <cell r="I339">
            <v>45775</v>
          </cell>
          <cell r="J339">
            <v>521023</v>
          </cell>
          <cell r="K339" t="str">
            <v>שוטף</v>
          </cell>
          <cell r="L339">
            <v>0</v>
          </cell>
          <cell r="M339">
            <v>0</v>
          </cell>
          <cell r="N339">
            <v>0</v>
          </cell>
          <cell r="O339" t="str">
            <v>נבדק ואושר</v>
          </cell>
          <cell r="P339" t="str">
            <v>מבוסס על נתוני הטופס</v>
          </cell>
          <cell r="Q339" t="str">
            <v>נבדק ואושר</v>
          </cell>
          <cell r="R339" t="str">
            <v>נבדק ואושר</v>
          </cell>
          <cell r="S339" t="str">
            <v>נבדק ואושר</v>
          </cell>
          <cell r="T339" t="str">
            <v>נבדק ואושר</v>
          </cell>
          <cell r="U339" t="str">
            <v>נבדק ואושר</v>
          </cell>
          <cell r="V339" t="str">
            <v>נבדק ואושר</v>
          </cell>
          <cell r="W339" t="str">
            <v>נבדק ואושר</v>
          </cell>
          <cell r="X339" t="str">
            <v>חדש - טרם קושר</v>
          </cell>
          <cell r="Y339" t="str">
            <v>מבוסס על נתוני הטופס</v>
          </cell>
          <cell r="Z339" t="str">
            <v>נבדק ואושר</v>
          </cell>
          <cell r="AA339" t="str">
            <v>נבדק ואושר</v>
          </cell>
          <cell r="AB339" t="str">
            <v>נבדק ואושר</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t="str">
            <v>לא</v>
          </cell>
          <cell r="AY339" t="str">
            <v>תקינים מנהלית למעט אי הגשת אישור ניהול תקין</v>
          </cell>
          <cell r="BA339" t="str">
            <v>לא התקבל 13.7.25</v>
          </cell>
          <cell r="BC339">
            <v>45839</v>
          </cell>
          <cell r="BD339" t="e">
            <v>#REF!</v>
          </cell>
          <cell r="BF339" t="str">
            <v>אין אישור ניהול תקין</v>
          </cell>
          <cell r="BG339" t="str">
            <v>פסול</v>
          </cell>
          <cell r="BH339" t="str">
            <v>לא תקין</v>
          </cell>
          <cell r="BI339" t="b">
            <v>0</v>
          </cell>
          <cell r="BJ339">
            <v>0</v>
          </cell>
          <cell r="BK339" t="str">
            <v>א'</v>
          </cell>
          <cell r="BL339">
            <v>5</v>
          </cell>
          <cell r="BM339">
            <v>3129311.1838571802</v>
          </cell>
          <cell r="BO339" t="e">
            <v>#N/A</v>
          </cell>
        </row>
        <row r="340">
          <cell r="A340">
            <v>1001901476</v>
          </cell>
          <cell r="B340">
            <v>42402485</v>
          </cell>
          <cell r="C340">
            <v>580566057</v>
          </cell>
          <cell r="D340" t="str">
            <v>העתיד - ג'דיידה - מכר (ע"ר)</v>
          </cell>
          <cell r="E340" t="str">
            <v>SR</v>
          </cell>
          <cell r="F340" t="str">
            <v>עמותה רשומה</v>
          </cell>
          <cell r="G340">
            <v>1</v>
          </cell>
          <cell r="H340" t="str">
            <v>טיוט</v>
          </cell>
          <cell r="I340">
            <v>45726</v>
          </cell>
          <cell r="J340">
            <v>521024</v>
          </cell>
          <cell r="K340" t="str">
            <v>מאמנים</v>
          </cell>
          <cell r="L340" t="str">
            <v>חדש - טרם קושר</v>
          </cell>
          <cell r="M340" t="str">
            <v>חדש - טרם קושר</v>
          </cell>
          <cell r="N340" t="str">
            <v>חדש - טרם קושר</v>
          </cell>
          <cell r="O340" t="str">
            <v>חדש - טרם קושר</v>
          </cell>
          <cell r="P340" t="str">
            <v>מבוסס על נתוני הטופס</v>
          </cell>
          <cell r="Q340" t="str">
            <v>נבדק ואושר</v>
          </cell>
          <cell r="R340" t="str">
            <v>נבדק ואושר</v>
          </cell>
          <cell r="S340" t="str">
            <v>נבדק ואושר</v>
          </cell>
          <cell r="T340" t="str">
            <v>נבדק ואושר</v>
          </cell>
          <cell r="U340" t="str">
            <v>נבדק ואושר</v>
          </cell>
          <cell r="V340" t="str">
            <v>נבדק ואושר</v>
          </cell>
          <cell r="W340" t="str">
            <v>חדש - טרם קושר</v>
          </cell>
          <cell r="X340" t="str">
            <v>חדש - טרם קושר</v>
          </cell>
          <cell r="Y340" t="str">
            <v>מבוסס על נתוני הטופס</v>
          </cell>
          <cell r="Z340" t="str">
            <v>נבדק ואושר</v>
          </cell>
          <cell r="AA340" t="str">
            <v>נבדק ואושר</v>
          </cell>
          <cell r="AB340" t="str">
            <v>נבדק ואושר</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t="str">
            <v>לא</v>
          </cell>
          <cell r="AX340">
            <v>1</v>
          </cell>
          <cell r="AY340" t="str">
            <v>לא תקין מנהלית</v>
          </cell>
          <cell r="BA340" t="str">
            <v>בזמן סגירת הקול קורא, היו חסרים אחד או יותר ממסמכי הקול קורא</v>
          </cell>
          <cell r="BB340" t="str">
            <v>מסמכי ק"ק</v>
          </cell>
          <cell r="BD340" t="e">
            <v>#REF!</v>
          </cell>
          <cell r="BE340" t="str">
            <v>תקין</v>
          </cell>
          <cell r="BH340" t="str">
            <v>לא תקין</v>
          </cell>
          <cell r="BI340" t="b">
            <v>0</v>
          </cell>
        </row>
        <row r="341">
          <cell r="A341">
            <v>1001901477</v>
          </cell>
          <cell r="B341">
            <v>42219335</v>
          </cell>
          <cell r="C341">
            <v>580555647</v>
          </cell>
          <cell r="D341" t="str">
            <v>מועדון ספורט באקה אל גרבייה (ע"ר)</v>
          </cell>
          <cell r="E341" t="str">
            <v>SR</v>
          </cell>
          <cell r="F341" t="str">
            <v>עמותה רשומה</v>
          </cell>
          <cell r="G341">
            <v>1</v>
          </cell>
          <cell r="H341" t="str">
            <v>טיוט</v>
          </cell>
          <cell r="I341">
            <v>45726</v>
          </cell>
          <cell r="J341">
            <v>521023</v>
          </cell>
          <cell r="K341" t="str">
            <v>שוטף</v>
          </cell>
          <cell r="L341">
            <v>0</v>
          </cell>
          <cell r="M341">
            <v>0</v>
          </cell>
          <cell r="N341">
            <v>0</v>
          </cell>
          <cell r="O341" t="str">
            <v>נבדק ואושר</v>
          </cell>
          <cell r="P341" t="str">
            <v>מבוסס על נתוני הטופס</v>
          </cell>
          <cell r="Q341" t="str">
            <v>נבדק ואושר</v>
          </cell>
          <cell r="R341" t="str">
            <v>נבדק ואושר</v>
          </cell>
          <cell r="S341" t="str">
            <v>נבדק ואושר</v>
          </cell>
          <cell r="T341" t="str">
            <v>נבדק ואושר</v>
          </cell>
          <cell r="U341" t="str">
            <v>נבדק ואושר</v>
          </cell>
          <cell r="V341" t="str">
            <v>נבדק ואושר</v>
          </cell>
          <cell r="W341" t="str">
            <v>נבדק ואושר</v>
          </cell>
          <cell r="X341" t="str">
            <v>אושר ללא מסמך</v>
          </cell>
          <cell r="Y341" t="str">
            <v>מבוסס על נתוני הטופס</v>
          </cell>
          <cell r="Z341" t="str">
            <v>נבדק ואושר</v>
          </cell>
          <cell r="AA341" t="str">
            <v>נבדק ואושר</v>
          </cell>
          <cell r="AB341" t="str">
            <v>נבדק ואושר</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t="str">
            <v>כן</v>
          </cell>
          <cell r="AY341" t="str">
            <v>תקין מנהלית</v>
          </cell>
          <cell r="BD341" t="e">
            <v>#REF!</v>
          </cell>
          <cell r="BG341" t="str">
            <v>תקין</v>
          </cell>
          <cell r="BH341" t="str">
            <v>תקין</v>
          </cell>
          <cell r="BI341" t="b">
            <v>1</v>
          </cell>
          <cell r="BJ341">
            <v>110775</v>
          </cell>
          <cell r="BK341" t="str">
            <v>ד'</v>
          </cell>
          <cell r="BL341">
            <v>13</v>
          </cell>
          <cell r="BM341">
            <v>1593026.0679161348</v>
          </cell>
          <cell r="BN341" t="str">
            <v>לא</v>
          </cell>
          <cell r="BO341">
            <v>45627</v>
          </cell>
          <cell r="BP341" t="str">
            <v>לא</v>
          </cell>
          <cell r="BQ341">
            <v>0</v>
          </cell>
        </row>
        <row r="342">
          <cell r="A342">
            <v>1001901478</v>
          </cell>
          <cell r="B342">
            <v>42402459</v>
          </cell>
          <cell r="C342">
            <v>580382307</v>
          </cell>
          <cell r="D342" t="str">
            <v>מועדון ספורט קרית אונו (ע"ר)</v>
          </cell>
          <cell r="E342" t="str">
            <v>SR</v>
          </cell>
          <cell r="F342" t="str">
            <v>עמותה רשומה</v>
          </cell>
          <cell r="G342">
            <v>1</v>
          </cell>
          <cell r="H342" t="str">
            <v>טיוט</v>
          </cell>
          <cell r="I342">
            <v>45726</v>
          </cell>
          <cell r="J342">
            <v>521023</v>
          </cell>
          <cell r="K342" t="str">
            <v>שוטף</v>
          </cell>
          <cell r="L342">
            <v>0</v>
          </cell>
          <cell r="M342">
            <v>0</v>
          </cell>
          <cell r="N342">
            <v>0</v>
          </cell>
          <cell r="O342" t="str">
            <v>נבדק ואושר</v>
          </cell>
          <cell r="P342" t="str">
            <v>מבוסס על נתוני הטופס</v>
          </cell>
          <cell r="Q342" t="str">
            <v>נבדק ואושר</v>
          </cell>
          <cell r="R342" t="str">
            <v>נבדק ואושר</v>
          </cell>
          <cell r="S342" t="str">
            <v>נבדק ואושר</v>
          </cell>
          <cell r="T342" t="str">
            <v>נבדק ואושר</v>
          </cell>
          <cell r="U342" t="str">
            <v>נבדק ואושר</v>
          </cell>
          <cell r="V342" t="str">
            <v>נבדק ואושר</v>
          </cell>
          <cell r="W342" t="str">
            <v>נבדק ואושר</v>
          </cell>
          <cell r="X342" t="str">
            <v>אושר ללא מסמך</v>
          </cell>
          <cell r="Y342" t="str">
            <v>מבוסס על נתוני הטופס</v>
          </cell>
          <cell r="Z342" t="str">
            <v>נבדק ואושר</v>
          </cell>
          <cell r="AA342" t="str">
            <v>נבדק ואושר</v>
          </cell>
          <cell r="AB342" t="str">
            <v>נבדק ואושר</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t="str">
            <v>כן</v>
          </cell>
          <cell r="AY342" t="str">
            <v>תקין מנהלית</v>
          </cell>
          <cell r="BD342" t="e">
            <v>#REF!</v>
          </cell>
          <cell r="BG342" t="str">
            <v>תקין</v>
          </cell>
          <cell r="BH342" t="str">
            <v>תקין</v>
          </cell>
          <cell r="BI342" t="b">
            <v>1</v>
          </cell>
          <cell r="BJ342">
            <v>9838</v>
          </cell>
          <cell r="BK342" t="str">
            <v>ד'</v>
          </cell>
          <cell r="BL342">
            <v>1</v>
          </cell>
          <cell r="BM342">
            <v>379937.16866425029</v>
          </cell>
          <cell r="BN342" t="str">
            <v>לא</v>
          </cell>
          <cell r="BO342">
            <v>45603</v>
          </cell>
          <cell r="BP342" t="str">
            <v>לא</v>
          </cell>
          <cell r="BQ342">
            <v>0</v>
          </cell>
        </row>
        <row r="343">
          <cell r="A343">
            <v>1001901479</v>
          </cell>
          <cell r="B343">
            <v>41099474</v>
          </cell>
          <cell r="C343">
            <v>580414266</v>
          </cell>
          <cell r="D343" t="str">
            <v>מכבי שדרות (ע"ר)</v>
          </cell>
          <cell r="E343" t="str">
            <v>SR</v>
          </cell>
          <cell r="F343" t="str">
            <v>עמותה רשומה</v>
          </cell>
          <cell r="G343">
            <v>1</v>
          </cell>
          <cell r="H343" t="str">
            <v>טיוט</v>
          </cell>
          <cell r="I343">
            <v>45726</v>
          </cell>
          <cell r="J343">
            <v>521023</v>
          </cell>
          <cell r="K343" t="str">
            <v>שוטף</v>
          </cell>
          <cell r="L343">
            <v>0</v>
          </cell>
          <cell r="M343">
            <v>0</v>
          </cell>
          <cell r="N343">
            <v>0</v>
          </cell>
          <cell r="O343" t="str">
            <v>נבדק ואושר</v>
          </cell>
          <cell r="P343" t="str">
            <v>מבוסס על נתוני הטופס</v>
          </cell>
          <cell r="Q343" t="str">
            <v>נבדק ואושר</v>
          </cell>
          <cell r="R343" t="str">
            <v>נבדק ואושר</v>
          </cell>
          <cell r="S343" t="str">
            <v>נבדק ואושר</v>
          </cell>
          <cell r="T343" t="str">
            <v>נבדק ואושר</v>
          </cell>
          <cell r="U343" t="str">
            <v>נבדק ואושר</v>
          </cell>
          <cell r="V343" t="str">
            <v>נבדק ואושר</v>
          </cell>
          <cell r="W343" t="str">
            <v>נבדק ואושר</v>
          </cell>
          <cell r="X343" t="str">
            <v>אושר ללא מסמך</v>
          </cell>
          <cell r="Y343" t="str">
            <v>מבוסס על נתוני הטופס</v>
          </cell>
          <cell r="Z343" t="str">
            <v>נבדק ואושר</v>
          </cell>
          <cell r="AA343" t="str">
            <v>נבדק ואושר</v>
          </cell>
          <cell r="AB343" t="str">
            <v>נבדק ואושר</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t="str">
            <v>כן</v>
          </cell>
          <cell r="AY343" t="str">
            <v>תקין מנהלית</v>
          </cell>
          <cell r="BD343" t="e">
            <v>#REF!</v>
          </cell>
          <cell r="BG343" t="str">
            <v>תקין</v>
          </cell>
          <cell r="BH343" t="str">
            <v>תקין</v>
          </cell>
          <cell r="BI343" t="b">
            <v>1</v>
          </cell>
          <cell r="BJ343">
            <v>42653</v>
          </cell>
          <cell r="BK343" t="str">
            <v>ד'</v>
          </cell>
          <cell r="BL343">
            <v>0</v>
          </cell>
          <cell r="BM343">
            <v>3807669.9143442037</v>
          </cell>
          <cell r="BN343" t="str">
            <v>לא</v>
          </cell>
          <cell r="BO343">
            <v>45643</v>
          </cell>
          <cell r="BP343" t="str">
            <v>לא</v>
          </cell>
          <cell r="BQ343">
            <v>0</v>
          </cell>
        </row>
        <row r="344">
          <cell r="A344">
            <v>1001901481</v>
          </cell>
          <cell r="B344">
            <v>40299565</v>
          </cell>
          <cell r="C344">
            <v>580397107</v>
          </cell>
          <cell r="D344" t="str">
            <v>נתיבי הספורט נתיבות )ע"ר(</v>
          </cell>
          <cell r="E344" t="str">
            <v>SR</v>
          </cell>
          <cell r="F344" t="str">
            <v>עמותה רשומה</v>
          </cell>
          <cell r="G344">
            <v>1</v>
          </cell>
          <cell r="H344" t="str">
            <v>טיוט</v>
          </cell>
          <cell r="I344">
            <v>45726</v>
          </cell>
          <cell r="J344">
            <v>521023</v>
          </cell>
          <cell r="K344" t="str">
            <v>שוטף</v>
          </cell>
          <cell r="L344">
            <v>0</v>
          </cell>
          <cell r="M344">
            <v>0</v>
          </cell>
          <cell r="N344">
            <v>0</v>
          </cell>
          <cell r="O344" t="str">
            <v>נבדק ואושר</v>
          </cell>
          <cell r="P344" t="str">
            <v>מבוסס על נתוני הטופס</v>
          </cell>
          <cell r="Q344" t="str">
            <v>נבדק ואושר</v>
          </cell>
          <cell r="R344" t="str">
            <v>נבדק ואושר</v>
          </cell>
          <cell r="S344" t="str">
            <v>נבדק ואושר</v>
          </cell>
          <cell r="T344" t="str">
            <v>נבדק ואושר</v>
          </cell>
          <cell r="U344" t="str">
            <v>נבדק ואושר</v>
          </cell>
          <cell r="V344" t="str">
            <v>נבדק ואושר</v>
          </cell>
          <cell r="W344" t="str">
            <v>נבדק ואושר</v>
          </cell>
          <cell r="X344" t="str">
            <v>אושר ללא מסמך</v>
          </cell>
          <cell r="Y344" t="str">
            <v>מבוסס על נתוני הטופס</v>
          </cell>
          <cell r="Z344" t="str">
            <v>נבדק ואושר</v>
          </cell>
          <cell r="AA344" t="str">
            <v>נבדק ואושר</v>
          </cell>
          <cell r="AB344" t="str">
            <v>נבדק ואושר</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t="str">
            <v>כן</v>
          </cell>
          <cell r="AY344" t="str">
            <v>תקין מנהלית</v>
          </cell>
          <cell r="BD344" t="e">
            <v>#REF!</v>
          </cell>
          <cell r="BG344" t="str">
            <v>תקין</v>
          </cell>
          <cell r="BH344" t="str">
            <v>תקין</v>
          </cell>
          <cell r="BI344" t="b">
            <v>1</v>
          </cell>
          <cell r="BJ344">
            <v>35828</v>
          </cell>
          <cell r="BK344" t="str">
            <v>ד'</v>
          </cell>
          <cell r="BL344">
            <v>6</v>
          </cell>
          <cell r="BM344">
            <v>1293219.9170641955</v>
          </cell>
          <cell r="BN344" t="str">
            <v>לא</v>
          </cell>
          <cell r="BO344">
            <v>45630</v>
          </cell>
          <cell r="BP344" t="str">
            <v>לא</v>
          </cell>
          <cell r="BQ344">
            <v>0</v>
          </cell>
        </row>
        <row r="345">
          <cell r="A345">
            <v>1001901482</v>
          </cell>
          <cell r="B345">
            <v>42402293</v>
          </cell>
          <cell r="C345">
            <v>580393502</v>
          </cell>
          <cell r="D345" t="str">
            <v>העמותה לקידום הכדורסל בקרית ביאליק</v>
          </cell>
          <cell r="E345" t="str">
            <v>SR</v>
          </cell>
          <cell r="F345" t="str">
            <v>עמותה רשומה</v>
          </cell>
          <cell r="G345">
            <v>1</v>
          </cell>
          <cell r="H345" t="str">
            <v>טיוט</v>
          </cell>
          <cell r="I345">
            <v>45726</v>
          </cell>
          <cell r="J345">
            <v>521023</v>
          </cell>
          <cell r="K345" t="str">
            <v>שוטף</v>
          </cell>
          <cell r="L345">
            <v>0</v>
          </cell>
          <cell r="M345">
            <v>0</v>
          </cell>
          <cell r="N345">
            <v>0</v>
          </cell>
          <cell r="O345" t="str">
            <v>נבדק ואושר</v>
          </cell>
          <cell r="P345" t="str">
            <v>מבוסס על נתוני הטופס</v>
          </cell>
          <cell r="Q345" t="str">
            <v>נבדק ואושר</v>
          </cell>
          <cell r="R345" t="str">
            <v>נבדק ואושר</v>
          </cell>
          <cell r="S345" t="str">
            <v>נבדק ואושר</v>
          </cell>
          <cell r="T345" t="str">
            <v>נבדק ואושר</v>
          </cell>
          <cell r="U345" t="str">
            <v>נבדק ואושר</v>
          </cell>
          <cell r="V345" t="str">
            <v>נבדק ואושר</v>
          </cell>
          <cell r="W345" t="str">
            <v>נבדק ואושר</v>
          </cell>
          <cell r="X345" t="str">
            <v>חדש - טרם קושר</v>
          </cell>
          <cell r="Y345" t="str">
            <v>מבוסס על נתוני הטופס</v>
          </cell>
          <cell r="Z345" t="str">
            <v>נבדק ואושר</v>
          </cell>
          <cell r="AA345" t="str">
            <v>נבדק ואושר</v>
          </cell>
          <cell r="AB345" t="str">
            <v>נבדק ואושר</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t="str">
            <v>לא</v>
          </cell>
          <cell r="AY345" t="str">
            <v>תקינים מנהלית למעט אי הגשת אישור ניהול תקין</v>
          </cell>
          <cell r="BA345" t="str">
            <v>לא התקבל 13.7.25</v>
          </cell>
          <cell r="BC345">
            <v>45839</v>
          </cell>
          <cell r="BD345" t="e">
            <v>#REF!</v>
          </cell>
          <cell r="BF345" t="str">
            <v>אין אישור ניהול תקין</v>
          </cell>
          <cell r="BG345" t="str">
            <v>פסול</v>
          </cell>
          <cell r="BH345" t="str">
            <v>לא תקין</v>
          </cell>
          <cell r="BI345" t="b">
            <v>0</v>
          </cell>
          <cell r="BJ345">
            <v>0</v>
          </cell>
          <cell r="BK345" t="str">
            <v>א'</v>
          </cell>
          <cell r="BL345">
            <v>6</v>
          </cell>
          <cell r="BM345">
            <v>968011.8178997077</v>
          </cell>
          <cell r="BO345" t="e">
            <v>#N/A</v>
          </cell>
        </row>
        <row r="346">
          <cell r="A346">
            <v>1001901483</v>
          </cell>
          <cell r="B346">
            <v>42151583</v>
          </cell>
          <cell r="C346">
            <v>580491496</v>
          </cell>
          <cell r="D346" t="str">
            <v>ניצני גן יבנה- בית ספר לכדורסל (ע"ר</v>
          </cell>
          <cell r="E346" t="str">
            <v>SR</v>
          </cell>
          <cell r="F346" t="str">
            <v>עמותה רשומה</v>
          </cell>
          <cell r="G346">
            <v>1</v>
          </cell>
          <cell r="H346" t="str">
            <v>טיוט</v>
          </cell>
          <cell r="I346">
            <v>45726</v>
          </cell>
          <cell r="J346">
            <v>521023</v>
          </cell>
          <cell r="K346" t="str">
            <v>שוטף</v>
          </cell>
          <cell r="L346">
            <v>0</v>
          </cell>
          <cell r="M346">
            <v>0</v>
          </cell>
          <cell r="N346">
            <v>0</v>
          </cell>
          <cell r="O346" t="str">
            <v>נבדק ואושר</v>
          </cell>
          <cell r="P346" t="str">
            <v>מבוסס על נתוני הטופס</v>
          </cell>
          <cell r="Q346" t="str">
            <v>נבדק ואושר</v>
          </cell>
          <cell r="R346" t="str">
            <v>נבדק ואושר</v>
          </cell>
          <cell r="S346" t="str">
            <v>נבדק ואושר</v>
          </cell>
          <cell r="T346" t="str">
            <v>נבדק ואושר</v>
          </cell>
          <cell r="U346" t="str">
            <v>נבדק ואושר</v>
          </cell>
          <cell r="V346" t="str">
            <v>נבדק ואושר</v>
          </cell>
          <cell r="W346" t="str">
            <v>נבדק ואושר</v>
          </cell>
          <cell r="X346" t="str">
            <v>אושר ללא מסמך</v>
          </cell>
          <cell r="Y346" t="str">
            <v>מבוסס על נתוני הטופס</v>
          </cell>
          <cell r="Z346" t="str">
            <v>נבדק ואושר</v>
          </cell>
          <cell r="AA346" t="str">
            <v>נבדק ואושר</v>
          </cell>
          <cell r="AB346" t="str">
            <v>נבדק ואושר</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t="str">
            <v>כן</v>
          </cell>
          <cell r="AY346" t="str">
            <v>תקין מנהלית</v>
          </cell>
          <cell r="BD346" t="e">
            <v>#REF!</v>
          </cell>
          <cell r="BG346" t="str">
            <v>תקין</v>
          </cell>
          <cell r="BH346" t="str">
            <v>תקין</v>
          </cell>
          <cell r="BI346" t="b">
            <v>1</v>
          </cell>
          <cell r="BJ346">
            <v>26071</v>
          </cell>
          <cell r="BK346" t="str">
            <v>ד'</v>
          </cell>
          <cell r="BL346">
            <v>6</v>
          </cell>
          <cell r="BM346">
            <v>915684.14766648924</v>
          </cell>
          <cell r="BN346" t="str">
            <v>לא</v>
          </cell>
          <cell r="BO346">
            <v>45636</v>
          </cell>
          <cell r="BP346" t="str">
            <v>לא</v>
          </cell>
          <cell r="BQ346">
            <v>0</v>
          </cell>
        </row>
        <row r="347">
          <cell r="A347">
            <v>1001901484</v>
          </cell>
          <cell r="B347">
            <v>42402509</v>
          </cell>
          <cell r="C347">
            <v>580604528</v>
          </cell>
          <cell r="D347" t="str">
            <v>עמותת רמת הגולן לקידום החינוך והספו</v>
          </cell>
          <cell r="E347" t="str">
            <v>SR</v>
          </cell>
          <cell r="F347" t="str">
            <v>עמותה רשומה</v>
          </cell>
          <cell r="G347">
            <v>1</v>
          </cell>
          <cell r="H347" t="str">
            <v>טיוט</v>
          </cell>
          <cell r="I347">
            <v>45726</v>
          </cell>
          <cell r="J347">
            <v>521023</v>
          </cell>
          <cell r="K347" t="str">
            <v>שוטף</v>
          </cell>
          <cell r="L347">
            <v>0</v>
          </cell>
          <cell r="M347">
            <v>0</v>
          </cell>
          <cell r="N347">
            <v>0</v>
          </cell>
          <cell r="O347" t="str">
            <v>נבדק ואושר</v>
          </cell>
          <cell r="P347" t="str">
            <v>מבוסס על נתוני הטופס</v>
          </cell>
          <cell r="Q347" t="str">
            <v>נבדק ואושר</v>
          </cell>
          <cell r="R347" t="str">
            <v>נבדק ואושר</v>
          </cell>
          <cell r="S347" t="str">
            <v>נבדק ואושר</v>
          </cell>
          <cell r="T347" t="str">
            <v>נבדק ואושר</v>
          </cell>
          <cell r="U347" t="str">
            <v>נבדק ואושר</v>
          </cell>
          <cell r="V347" t="str">
            <v>נבדק ואושר</v>
          </cell>
          <cell r="W347" t="str">
            <v>נבדק ואושר</v>
          </cell>
          <cell r="X347" t="str">
            <v>אושר ללא מסמך</v>
          </cell>
          <cell r="Y347" t="str">
            <v>מבוסס על נתוני הטופס</v>
          </cell>
          <cell r="Z347" t="str">
            <v>נבדק ואושר</v>
          </cell>
          <cell r="AA347" t="str">
            <v>נבדק ואושר</v>
          </cell>
          <cell r="AB347" t="str">
            <v>נבדק ואושר</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t="str">
            <v>כן</v>
          </cell>
          <cell r="AY347" t="str">
            <v>תקין מנהלית</v>
          </cell>
          <cell r="BD347" t="e">
            <v>#REF!</v>
          </cell>
          <cell r="BG347" t="str">
            <v>תקין</v>
          </cell>
          <cell r="BH347" t="str">
            <v>תקין</v>
          </cell>
          <cell r="BI347" t="b">
            <v>1</v>
          </cell>
          <cell r="BJ347">
            <v>54382</v>
          </cell>
          <cell r="BK347" t="str">
            <v>ד'</v>
          </cell>
          <cell r="BL347">
            <v>7</v>
          </cell>
          <cell r="BM347">
            <v>1568281.5645943058</v>
          </cell>
          <cell r="BN347" t="str">
            <v>לא</v>
          </cell>
          <cell r="BO347">
            <v>45643</v>
          </cell>
          <cell r="BP347" t="str">
            <v>לא</v>
          </cell>
          <cell r="BQ347">
            <v>0</v>
          </cell>
        </row>
        <row r="348">
          <cell r="A348">
            <v>1001901485</v>
          </cell>
          <cell r="B348">
            <v>42402509</v>
          </cell>
          <cell r="C348">
            <v>580604528</v>
          </cell>
          <cell r="D348" t="str">
            <v>עמותת רמת הגולן לקידום החינוך והספו</v>
          </cell>
          <cell r="E348" t="str">
            <v>SR</v>
          </cell>
          <cell r="F348" t="str">
            <v>עמותה רשומה</v>
          </cell>
          <cell r="G348">
            <v>1</v>
          </cell>
          <cell r="H348" t="str">
            <v>טיוט</v>
          </cell>
          <cell r="I348">
            <v>45726</v>
          </cell>
          <cell r="J348">
            <v>521024</v>
          </cell>
          <cell r="K348" t="str">
            <v>מאמנים</v>
          </cell>
          <cell r="L348" t="str">
            <v>חדש - טרם קושר</v>
          </cell>
          <cell r="M348" t="str">
            <v>חדש - טרם קושר</v>
          </cell>
          <cell r="N348" t="str">
            <v>חדש - טרם קושר</v>
          </cell>
          <cell r="O348" t="str">
            <v>חדש - טרם קושר</v>
          </cell>
          <cell r="P348" t="str">
            <v>מבוסס על נתוני הטופס</v>
          </cell>
          <cell r="Q348" t="str">
            <v>נבדק ואושר</v>
          </cell>
          <cell r="R348" t="str">
            <v>נבדק ואושר</v>
          </cell>
          <cell r="S348" t="str">
            <v>נבדק ואושר</v>
          </cell>
          <cell r="T348" t="str">
            <v>נבדק ואושר</v>
          </cell>
          <cell r="U348" t="str">
            <v>נבדק ואושר</v>
          </cell>
          <cell r="V348" t="str">
            <v>נבדק ואושר</v>
          </cell>
          <cell r="W348" t="str">
            <v>חדש - טרם קושר</v>
          </cell>
          <cell r="X348" t="str">
            <v>אושר ללא מסמך</v>
          </cell>
          <cell r="Y348" t="str">
            <v>מבוסס על נתוני הטופס</v>
          </cell>
          <cell r="Z348" t="str">
            <v>נבדק ואושר</v>
          </cell>
          <cell r="AA348" t="str">
            <v>נבדק ואושר</v>
          </cell>
          <cell r="AB348" t="str">
            <v>נבדק ואושר</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t="str">
            <v>לא</v>
          </cell>
          <cell r="AY348" t="str">
            <v>לא תקין מנהלית</v>
          </cell>
          <cell r="BA348" t="str">
            <v>בזמן סגירת הקול קורא, היו חסרים אחד או יותר ממסמכי הקול קורא</v>
          </cell>
          <cell r="BB348" t="str">
            <v>מסמכי ק"ק</v>
          </cell>
          <cell r="BD348" t="e">
            <v>#REF!</v>
          </cell>
          <cell r="BE348" t="str">
            <v>תקין</v>
          </cell>
          <cell r="BH348" t="str">
            <v>תקין</v>
          </cell>
          <cell r="BI348" t="b">
            <v>0</v>
          </cell>
        </row>
        <row r="349">
          <cell r="A349">
            <v>1001901486</v>
          </cell>
          <cell r="B349">
            <v>42402507</v>
          </cell>
          <cell r="C349">
            <v>580384816</v>
          </cell>
          <cell r="D349" t="str">
            <v>מכבי מתן (ע"ר)</v>
          </cell>
          <cell r="E349" t="str">
            <v>SR</v>
          </cell>
          <cell r="F349" t="str">
            <v>עמותה רשומה</v>
          </cell>
          <cell r="G349">
            <v>1</v>
          </cell>
          <cell r="H349" t="str">
            <v>טיוט</v>
          </cell>
          <cell r="I349">
            <v>45726</v>
          </cell>
          <cell r="J349">
            <v>521023</v>
          </cell>
          <cell r="K349" t="str">
            <v>שוטף</v>
          </cell>
          <cell r="L349">
            <v>0</v>
          </cell>
          <cell r="M349">
            <v>0</v>
          </cell>
          <cell r="N349">
            <v>0</v>
          </cell>
          <cell r="O349" t="str">
            <v>נבדק ואושר</v>
          </cell>
          <cell r="P349" t="str">
            <v>מבוסס על נתוני הטופס</v>
          </cell>
          <cell r="Q349" t="str">
            <v>נבדק ואושר</v>
          </cell>
          <cell r="R349" t="str">
            <v>נבדק ואושר</v>
          </cell>
          <cell r="S349" t="str">
            <v>נבדק ואושר</v>
          </cell>
          <cell r="T349" t="str">
            <v>נבדק ואושר</v>
          </cell>
          <cell r="U349" t="str">
            <v>נבדק ואושר</v>
          </cell>
          <cell r="V349" t="str">
            <v>נבדק ואושר</v>
          </cell>
          <cell r="W349" t="str">
            <v>נבדק ואושר</v>
          </cell>
          <cell r="X349" t="str">
            <v>אושר ללא מסמך</v>
          </cell>
          <cell r="Y349" t="str">
            <v>מבוסס על נתוני הטופס</v>
          </cell>
          <cell r="Z349" t="str">
            <v>נבדק ואושר</v>
          </cell>
          <cell r="AA349" t="str">
            <v>נבדק ואושר</v>
          </cell>
          <cell r="AB349" t="str">
            <v>נבדק ואושר</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t="str">
            <v>כן</v>
          </cell>
          <cell r="AY349" t="str">
            <v>תקין מנהלית</v>
          </cell>
          <cell r="BD349" t="e">
            <v>#REF!</v>
          </cell>
          <cell r="BG349" t="str">
            <v>תקין</v>
          </cell>
          <cell r="BH349" t="str">
            <v>תקין</v>
          </cell>
          <cell r="BI349" t="b">
            <v>1</v>
          </cell>
          <cell r="BJ349">
            <v>14310</v>
          </cell>
          <cell r="BK349" t="str">
            <v>ד'</v>
          </cell>
          <cell r="BL349">
            <v>7</v>
          </cell>
          <cell r="BM349">
            <v>1256948.2309723049</v>
          </cell>
          <cell r="BN349" t="str">
            <v>לא</v>
          </cell>
          <cell r="BO349">
            <v>45579</v>
          </cell>
          <cell r="BP349" t="str">
            <v>לא</v>
          </cell>
          <cell r="BQ349">
            <v>0</v>
          </cell>
        </row>
        <row r="350">
          <cell r="A350">
            <v>1001901487</v>
          </cell>
          <cell r="B350">
            <v>42402502</v>
          </cell>
          <cell r="C350">
            <v>580635027</v>
          </cell>
          <cell r="D350" t="str">
            <v>נוער כבאביר לדו קיום (ע''ר)</v>
          </cell>
          <cell r="E350" t="str">
            <v>SR</v>
          </cell>
          <cell r="F350" t="str">
            <v>עמותה רשומה</v>
          </cell>
          <cell r="G350">
            <v>1</v>
          </cell>
          <cell r="H350" t="str">
            <v>טיוט</v>
          </cell>
          <cell r="I350">
            <v>45726</v>
          </cell>
          <cell r="J350">
            <v>521023</v>
          </cell>
          <cell r="K350" t="str">
            <v>שוטף</v>
          </cell>
          <cell r="L350">
            <v>0</v>
          </cell>
          <cell r="M350">
            <v>0</v>
          </cell>
          <cell r="N350">
            <v>0</v>
          </cell>
          <cell r="O350" t="str">
            <v>נבדק ואושר</v>
          </cell>
          <cell r="P350" t="str">
            <v>מבוסס על נתוני הטופס</v>
          </cell>
          <cell r="Q350" t="str">
            <v>נבדק ואושר</v>
          </cell>
          <cell r="R350" t="str">
            <v>נבדק ואושר</v>
          </cell>
          <cell r="S350" t="str">
            <v>נבדק ואושר</v>
          </cell>
          <cell r="T350" t="str">
            <v>נבדק ואושר</v>
          </cell>
          <cell r="U350" t="str">
            <v>נבדק ואושר</v>
          </cell>
          <cell r="V350" t="str">
            <v>נבדק ואושר</v>
          </cell>
          <cell r="W350" t="str">
            <v>נבדק ואושר</v>
          </cell>
          <cell r="X350" t="str">
            <v>אושר ללא מסמך</v>
          </cell>
          <cell r="Y350" t="str">
            <v>מבוסס על נתוני הטופס</v>
          </cell>
          <cell r="Z350" t="str">
            <v>נבדק ואושר</v>
          </cell>
          <cell r="AA350" t="str">
            <v>נבדק ואושר</v>
          </cell>
          <cell r="AB350" t="str">
            <v>נבדק ואושר</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t="str">
            <v>כן</v>
          </cell>
          <cell r="AY350" t="str">
            <v>תקין מנהלית</v>
          </cell>
          <cell r="BD350" t="e">
            <v>#REF!</v>
          </cell>
          <cell r="BG350" t="str">
            <v>תקין</v>
          </cell>
          <cell r="BH350" t="str">
            <v>תקין</v>
          </cell>
          <cell r="BI350" t="b">
            <v>1</v>
          </cell>
          <cell r="BJ350">
            <v>69311</v>
          </cell>
          <cell r="BK350" t="str">
            <v>ד'</v>
          </cell>
          <cell r="BL350">
            <v>7</v>
          </cell>
          <cell r="BM350">
            <v>1113864.8033298971</v>
          </cell>
          <cell r="BN350" t="str">
            <v>לא</v>
          </cell>
          <cell r="BO350">
            <v>45739</v>
          </cell>
          <cell r="BP350" t="str">
            <v>לא</v>
          </cell>
          <cell r="BQ350">
            <v>0</v>
          </cell>
        </row>
        <row r="351">
          <cell r="A351">
            <v>1001901488</v>
          </cell>
          <cell r="B351">
            <v>42402170</v>
          </cell>
          <cell r="C351">
            <v>580417681</v>
          </cell>
          <cell r="D351" t="str">
            <v>מועדון ספורט גדרות (ע"ר)</v>
          </cell>
          <cell r="E351" t="str">
            <v>SR</v>
          </cell>
          <cell r="F351" t="str">
            <v>עמותה רשומה</v>
          </cell>
          <cell r="G351">
            <v>1</v>
          </cell>
          <cell r="H351" t="str">
            <v>טיוט</v>
          </cell>
          <cell r="I351">
            <v>45726</v>
          </cell>
          <cell r="J351">
            <v>521023</v>
          </cell>
          <cell r="K351" t="str">
            <v>שוטף</v>
          </cell>
          <cell r="L351">
            <v>0</v>
          </cell>
          <cell r="M351">
            <v>0</v>
          </cell>
          <cell r="N351">
            <v>0</v>
          </cell>
          <cell r="O351" t="str">
            <v>נבדק ואושר</v>
          </cell>
          <cell r="P351" t="str">
            <v>מבוסס על נתוני הטופס</v>
          </cell>
          <cell r="Q351" t="str">
            <v>נבדק ואושר</v>
          </cell>
          <cell r="R351" t="str">
            <v>נבדק ואושר</v>
          </cell>
          <cell r="S351" t="str">
            <v>נבדק ואושר</v>
          </cell>
          <cell r="T351" t="str">
            <v>נבדק ואושר</v>
          </cell>
          <cell r="U351" t="str">
            <v>נבדק ואושר</v>
          </cell>
          <cell r="V351" t="str">
            <v>נבדק ואושר</v>
          </cell>
          <cell r="W351" t="str">
            <v>נבדק ואושר</v>
          </cell>
          <cell r="X351" t="str">
            <v>אושר ללא מסמך</v>
          </cell>
          <cell r="Y351" t="str">
            <v>מבוסס על נתוני הטופס</v>
          </cell>
          <cell r="Z351" t="str">
            <v>נבדק ואושר</v>
          </cell>
          <cell r="AA351" t="str">
            <v>נבדק ואושר</v>
          </cell>
          <cell r="AB351" t="str">
            <v>נבדק ואושר</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t="str">
            <v>כן</v>
          </cell>
          <cell r="AY351" t="str">
            <v>תקין מנהלית</v>
          </cell>
          <cell r="BD351" t="e">
            <v>#REF!</v>
          </cell>
          <cell r="BG351" t="str">
            <v>תקין</v>
          </cell>
          <cell r="BH351" t="str">
            <v>תקין</v>
          </cell>
          <cell r="BI351" t="b">
            <v>1</v>
          </cell>
          <cell r="BJ351">
            <v>25972</v>
          </cell>
          <cell r="BK351" t="str">
            <v>ד'</v>
          </cell>
          <cell r="BL351">
            <v>9</v>
          </cell>
          <cell r="BM351">
            <v>2036267.1831961928</v>
          </cell>
          <cell r="BN351" t="str">
            <v>לא</v>
          </cell>
          <cell r="BO351">
            <v>45649</v>
          </cell>
          <cell r="BP351" t="str">
            <v>לא</v>
          </cell>
          <cell r="BQ351">
            <v>0</v>
          </cell>
        </row>
        <row r="352">
          <cell r="A352">
            <v>1001901489</v>
          </cell>
          <cell r="B352">
            <v>40002826</v>
          </cell>
          <cell r="C352">
            <v>580007326</v>
          </cell>
          <cell r="D352" t="str">
            <v>מועדון שח-מט באר שבע (ע"ר)</v>
          </cell>
          <cell r="E352" t="str">
            <v>SR</v>
          </cell>
          <cell r="F352" t="str">
            <v>עמותה רשומה</v>
          </cell>
          <cell r="G352">
            <v>1</v>
          </cell>
          <cell r="H352" t="str">
            <v>טיוט</v>
          </cell>
          <cell r="I352">
            <v>45742</v>
          </cell>
          <cell r="J352">
            <v>521023</v>
          </cell>
          <cell r="K352" t="str">
            <v>שוטף</v>
          </cell>
          <cell r="L352">
            <v>0</v>
          </cell>
          <cell r="M352">
            <v>0</v>
          </cell>
          <cell r="N352">
            <v>0</v>
          </cell>
          <cell r="O352" t="str">
            <v>נבדק ואושר</v>
          </cell>
          <cell r="P352" t="str">
            <v>מבוסס על נתוני הטופס</v>
          </cell>
          <cell r="Q352" t="str">
            <v>נבדק ואושר</v>
          </cell>
          <cell r="R352" t="str">
            <v>נבדק ואושר</v>
          </cell>
          <cell r="S352" t="str">
            <v>נבדק ואושר</v>
          </cell>
          <cell r="T352" t="str">
            <v>נבדק ואושר</v>
          </cell>
          <cell r="U352" t="str">
            <v>נבדק ואושר</v>
          </cell>
          <cell r="V352" t="str">
            <v>נבדק ואושר</v>
          </cell>
          <cell r="W352" t="str">
            <v>נבדק ואושר</v>
          </cell>
          <cell r="X352" t="str">
            <v>אושר ללא מסמך</v>
          </cell>
          <cell r="Y352" t="str">
            <v>מבוסס על נתוני הטופס</v>
          </cell>
          <cell r="Z352" t="str">
            <v>נבדק ואושר</v>
          </cell>
          <cell r="AA352" t="str">
            <v>נבדק ואושר</v>
          </cell>
          <cell r="AB352" t="str">
            <v>נבדק ואושר</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t="str">
            <v>כן</v>
          </cell>
          <cell r="AY352" t="str">
            <v>תקין מנהלית</v>
          </cell>
          <cell r="BD352" t="e">
            <v>#REF!</v>
          </cell>
          <cell r="BG352" t="str">
            <v>תקין</v>
          </cell>
          <cell r="BH352" t="str">
            <v>תקין</v>
          </cell>
          <cell r="BI352" t="b">
            <v>1</v>
          </cell>
          <cell r="BJ352">
            <v>32891</v>
          </cell>
          <cell r="BK352" t="str">
            <v>ד'</v>
          </cell>
          <cell r="BL352">
            <v>1</v>
          </cell>
          <cell r="BM352">
            <v>1123531.6821183658</v>
          </cell>
          <cell r="BN352" t="str">
            <v>לא</v>
          </cell>
          <cell r="BO352">
            <v>45607</v>
          </cell>
          <cell r="BP352" t="str">
            <v>לא</v>
          </cell>
          <cell r="BQ352">
            <v>0</v>
          </cell>
        </row>
        <row r="353">
          <cell r="A353">
            <v>1001901490</v>
          </cell>
          <cell r="B353">
            <v>40000384</v>
          </cell>
          <cell r="C353">
            <v>580038156</v>
          </cell>
          <cell r="D353" t="str">
            <v>עמותת קוסל לחינוך גופני, לתרבות הפנ</v>
          </cell>
          <cell r="E353" t="str">
            <v>SR</v>
          </cell>
          <cell r="F353" t="str">
            <v>עמותה רשומה</v>
          </cell>
          <cell r="G353">
            <v>1</v>
          </cell>
          <cell r="H353" t="str">
            <v>טיוט</v>
          </cell>
          <cell r="I353">
            <v>45726</v>
          </cell>
          <cell r="J353">
            <v>521023</v>
          </cell>
          <cell r="K353" t="str">
            <v>שוטף</v>
          </cell>
          <cell r="L353">
            <v>0</v>
          </cell>
          <cell r="M353">
            <v>0</v>
          </cell>
          <cell r="N353">
            <v>0</v>
          </cell>
          <cell r="O353" t="str">
            <v>נבדק ואושר</v>
          </cell>
          <cell r="P353" t="str">
            <v>מבוסס על נתוני הטופס</v>
          </cell>
          <cell r="Q353" t="str">
            <v>נבדק ואושר</v>
          </cell>
          <cell r="R353" t="str">
            <v>נבדק ואושר</v>
          </cell>
          <cell r="S353" t="str">
            <v>נבדק ואושר</v>
          </cell>
          <cell r="T353" t="str">
            <v>נבדק ואושר</v>
          </cell>
          <cell r="U353" t="str">
            <v>נבדק ואושר</v>
          </cell>
          <cell r="V353" t="str">
            <v>נבדק ואושר</v>
          </cell>
          <cell r="W353" t="str">
            <v>נבדק ואושר</v>
          </cell>
          <cell r="X353" t="str">
            <v>אושר ללא מסמך</v>
          </cell>
          <cell r="Y353" t="str">
            <v>מבוסס על נתוני הטופס</v>
          </cell>
          <cell r="Z353" t="str">
            <v>נבדק ואושר</v>
          </cell>
          <cell r="AA353" t="str">
            <v>נבדק ואושר</v>
          </cell>
          <cell r="AB353" t="str">
            <v>נבדק ואושר</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t="str">
            <v>כן</v>
          </cell>
          <cell r="AY353" t="str">
            <v>תקין מנהלית</v>
          </cell>
          <cell r="BD353" t="e">
            <v>#REF!</v>
          </cell>
          <cell r="BG353" t="str">
            <v>תקין</v>
          </cell>
          <cell r="BH353" t="str">
            <v>תקין</v>
          </cell>
          <cell r="BI353" t="b">
            <v>1</v>
          </cell>
          <cell r="BJ353">
            <v>339472</v>
          </cell>
          <cell r="BK353" t="str">
            <v>ד'</v>
          </cell>
          <cell r="BL353">
            <v>31</v>
          </cell>
          <cell r="BM353">
            <v>8176126.1082184333</v>
          </cell>
          <cell r="BN353" t="str">
            <v>לא</v>
          </cell>
          <cell r="BO353">
            <v>45169</v>
          </cell>
          <cell r="BP353" t="str">
            <v>לא</v>
          </cell>
          <cell r="BQ353">
            <v>0</v>
          </cell>
        </row>
        <row r="354">
          <cell r="A354">
            <v>1001901491</v>
          </cell>
          <cell r="B354">
            <v>42789081</v>
          </cell>
          <cell r="C354">
            <v>580708717</v>
          </cell>
          <cell r="D354" t="str">
            <v>העמותה לקידום ספורט ותרבות באעבלין</v>
          </cell>
          <cell r="E354" t="str">
            <v>SR</v>
          </cell>
          <cell r="F354" t="str">
            <v>עמותה רשומה</v>
          </cell>
          <cell r="G354">
            <v>1</v>
          </cell>
          <cell r="H354" t="str">
            <v>טיוט</v>
          </cell>
          <cell r="I354">
            <v>45761</v>
          </cell>
          <cell r="J354">
            <v>521024</v>
          </cell>
          <cell r="K354" t="str">
            <v>מאמנים</v>
          </cell>
          <cell r="L354" t="str">
            <v>נבדק ואושר</v>
          </cell>
          <cell r="M354" t="str">
            <v>קושר - טרם נבדק</v>
          </cell>
          <cell r="N354" t="str">
            <v>קושר - טרם נבדק</v>
          </cell>
          <cell r="O354" t="str">
            <v>נבדק ואושר</v>
          </cell>
          <cell r="P354" t="str">
            <v>מבוסס על נתוני הטופס</v>
          </cell>
          <cell r="Q354" t="str">
            <v>נבדק ואושר</v>
          </cell>
          <cell r="R354" t="str">
            <v>נבדק ואושר</v>
          </cell>
          <cell r="S354" t="str">
            <v>נבדק ואושר</v>
          </cell>
          <cell r="T354" t="str">
            <v>נבדק ואושר</v>
          </cell>
          <cell r="U354" t="str">
            <v>נבדק ואושר</v>
          </cell>
          <cell r="V354" t="str">
            <v>נבדק ואושר</v>
          </cell>
          <cell r="W354" t="str">
            <v>נבדק ואושר</v>
          </cell>
          <cell r="X354" t="str">
            <v>אושר ללא מסמך</v>
          </cell>
          <cell r="Y354" t="str">
            <v>מבוסס על נתוני הטופס</v>
          </cell>
          <cell r="Z354" t="str">
            <v>נבדק ואושר</v>
          </cell>
          <cell r="AA354" t="str">
            <v>נבדק ואושר</v>
          </cell>
          <cell r="AB354" t="str">
            <v>נבדק ואושר</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t="str">
            <v>כן</v>
          </cell>
          <cell r="AY354" t="str">
            <v>תקין מנהלית</v>
          </cell>
          <cell r="BD354" t="e">
            <v>#REF!</v>
          </cell>
          <cell r="BH354" t="str">
            <v>תקין</v>
          </cell>
          <cell r="BI354" t="b">
            <v>0</v>
          </cell>
        </row>
        <row r="355">
          <cell r="A355">
            <v>1001901492</v>
          </cell>
          <cell r="B355">
            <v>42402207</v>
          </cell>
          <cell r="C355">
            <v>580433316</v>
          </cell>
          <cell r="D355" t="str">
            <v>העמותה לעידוד ענפי הכדוריד והכדורסל</v>
          </cell>
          <cell r="E355" t="str">
            <v>SR</v>
          </cell>
          <cell r="F355" t="str">
            <v>עמותה רשומה</v>
          </cell>
          <cell r="G355">
            <v>1</v>
          </cell>
          <cell r="H355" t="str">
            <v>טיוט</v>
          </cell>
          <cell r="I355">
            <v>45726</v>
          </cell>
          <cell r="J355">
            <v>521023</v>
          </cell>
          <cell r="K355" t="str">
            <v>שוטף</v>
          </cell>
          <cell r="L355">
            <v>0</v>
          </cell>
          <cell r="M355">
            <v>0</v>
          </cell>
          <cell r="N355">
            <v>0</v>
          </cell>
          <cell r="O355" t="str">
            <v>נבדק ואושר</v>
          </cell>
          <cell r="P355" t="str">
            <v>מבוסס על נתוני הטופס</v>
          </cell>
          <cell r="Q355" t="str">
            <v>נבדק ואושר</v>
          </cell>
          <cell r="R355" t="str">
            <v>נבדק ואושר</v>
          </cell>
          <cell r="S355" t="str">
            <v>נבדק ואושר</v>
          </cell>
          <cell r="T355" t="str">
            <v>נבדק ואושר</v>
          </cell>
          <cell r="U355" t="str">
            <v>נבדק ואושר</v>
          </cell>
          <cell r="V355" t="str">
            <v>נבדק ואושר</v>
          </cell>
          <cell r="W355" t="str">
            <v>נבדק ואושר</v>
          </cell>
          <cell r="X355" t="str">
            <v>אושר ללא מסמך</v>
          </cell>
          <cell r="Y355" t="str">
            <v>מבוסס על נתוני הטופס</v>
          </cell>
          <cell r="Z355" t="str">
            <v>נבדק ואושר</v>
          </cell>
          <cell r="AA355" t="str">
            <v>נבדק ואושר</v>
          </cell>
          <cell r="AB355" t="str">
            <v>נבדק ואושר</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t="str">
            <v>כן</v>
          </cell>
          <cell r="AY355" t="str">
            <v>תקין מנהלית</v>
          </cell>
          <cell r="BD355" t="e">
            <v>#REF!</v>
          </cell>
          <cell r="BG355" t="str">
            <v>תקין</v>
          </cell>
          <cell r="BH355" t="str">
            <v>תקין</v>
          </cell>
          <cell r="BI355" t="b">
            <v>1</v>
          </cell>
          <cell r="BJ355">
            <v>129518</v>
          </cell>
          <cell r="BK355" t="str">
            <v>ד'</v>
          </cell>
          <cell r="BL355">
            <v>11</v>
          </cell>
          <cell r="BM355">
            <v>1759133.7774592999</v>
          </cell>
          <cell r="BN355" t="str">
            <v>לא</v>
          </cell>
          <cell r="BO355">
            <v>45644</v>
          </cell>
          <cell r="BP355" t="str">
            <v>לא</v>
          </cell>
          <cell r="BQ355">
            <v>0</v>
          </cell>
        </row>
        <row r="356">
          <cell r="A356">
            <v>1001901493</v>
          </cell>
          <cell r="B356">
            <v>42498983</v>
          </cell>
          <cell r="C356">
            <v>580312726</v>
          </cell>
          <cell r="D356" t="str">
            <v>אל - נג'דה מכבי אחמד נוג'ידאת (ע"ר)</v>
          </cell>
          <cell r="E356" t="str">
            <v>SR</v>
          </cell>
          <cell r="F356" t="str">
            <v>עמותה רשומה</v>
          </cell>
          <cell r="G356">
            <v>1</v>
          </cell>
          <cell r="H356" t="str">
            <v>טיוט</v>
          </cell>
          <cell r="I356">
            <v>45726</v>
          </cell>
          <cell r="J356">
            <v>521023</v>
          </cell>
          <cell r="K356" t="str">
            <v>שוטף</v>
          </cell>
          <cell r="L356">
            <v>0</v>
          </cell>
          <cell r="M356">
            <v>0</v>
          </cell>
          <cell r="N356">
            <v>0</v>
          </cell>
          <cell r="O356" t="str">
            <v>נבדק ואושר</v>
          </cell>
          <cell r="P356" t="str">
            <v>מבוסס על נתוני הטופס</v>
          </cell>
          <cell r="Q356" t="str">
            <v>נבדק ואושר</v>
          </cell>
          <cell r="R356" t="str">
            <v>נבדק ואושר</v>
          </cell>
          <cell r="S356" t="str">
            <v>נבדק ואושר</v>
          </cell>
          <cell r="T356" t="str">
            <v>נבדק ואושר</v>
          </cell>
          <cell r="U356" t="str">
            <v>נבדק ואושר</v>
          </cell>
          <cell r="V356" t="str">
            <v>נבדק ואושר</v>
          </cell>
          <cell r="W356" t="str">
            <v>נבדק ואושר</v>
          </cell>
          <cell r="X356" t="str">
            <v>אושר ללא מסמך</v>
          </cell>
          <cell r="Y356" t="str">
            <v>מבוסס על נתוני הטופס</v>
          </cell>
          <cell r="Z356" t="str">
            <v>נבדק ואושר</v>
          </cell>
          <cell r="AA356" t="str">
            <v>נבדק ואושר</v>
          </cell>
          <cell r="AB356" t="str">
            <v>נבדק ואושר</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t="str">
            <v>כן</v>
          </cell>
          <cell r="AY356" t="str">
            <v>תקין מנהלית</v>
          </cell>
          <cell r="BD356" t="e">
            <v>#REF!</v>
          </cell>
          <cell r="BG356" t="str">
            <v>תקין</v>
          </cell>
          <cell r="BH356" t="str">
            <v>תקין</v>
          </cell>
          <cell r="BI356" t="b">
            <v>1</v>
          </cell>
          <cell r="BJ356">
            <v>89571</v>
          </cell>
          <cell r="BK356" t="str">
            <v>ד'</v>
          </cell>
          <cell r="BL356">
            <v>6</v>
          </cell>
          <cell r="BM356">
            <v>228757.25595645525</v>
          </cell>
          <cell r="BN356" t="str">
            <v>לא</v>
          </cell>
          <cell r="BO356">
            <v>45719</v>
          </cell>
          <cell r="BP356" t="str">
            <v>לא</v>
          </cell>
          <cell r="BQ356">
            <v>0</v>
          </cell>
        </row>
        <row r="357">
          <cell r="A357">
            <v>1001901494</v>
          </cell>
          <cell r="B357">
            <v>42402453</v>
          </cell>
          <cell r="C357">
            <v>580418820</v>
          </cell>
          <cell r="D357" t="str">
            <v>מ.ס. צעירי שיכון המזרח (ע"ר)</v>
          </cell>
          <cell r="E357" t="str">
            <v>SR</v>
          </cell>
          <cell r="F357" t="str">
            <v>ניתן צו פירוק על ידי בית משפט</v>
          </cell>
          <cell r="G357">
            <v>1</v>
          </cell>
          <cell r="H357" t="str">
            <v>טיוט</v>
          </cell>
          <cell r="I357">
            <v>45726</v>
          </cell>
          <cell r="J357">
            <v>521023</v>
          </cell>
          <cell r="K357" t="str">
            <v>שוטף</v>
          </cell>
          <cell r="L357">
            <v>0</v>
          </cell>
          <cell r="M357">
            <v>0</v>
          </cell>
          <cell r="N357">
            <v>0</v>
          </cell>
          <cell r="O357" t="str">
            <v>נבדק ואושר</v>
          </cell>
          <cell r="P357" t="str">
            <v>מבוסס על נתוני הטופס</v>
          </cell>
          <cell r="Q357" t="str">
            <v>נבדק ואושר</v>
          </cell>
          <cell r="R357" t="str">
            <v>נבדק ואושר</v>
          </cell>
          <cell r="S357" t="str">
            <v>נבדק ואושר</v>
          </cell>
          <cell r="T357" t="str">
            <v>נבדק ואושר</v>
          </cell>
          <cell r="U357" t="str">
            <v>נבדק ואושר</v>
          </cell>
          <cell r="V357" t="str">
            <v>נבדק ואושר</v>
          </cell>
          <cell r="W357" t="str">
            <v>נבדק ואושר</v>
          </cell>
          <cell r="X357" t="str">
            <v>אושר ללא מסמך</v>
          </cell>
          <cell r="Y357" t="str">
            <v>מבוסס על נתוני הטופס</v>
          </cell>
          <cell r="Z357" t="str">
            <v>נבדק ואושר</v>
          </cell>
          <cell r="AA357" t="str">
            <v>נבדק ואושר</v>
          </cell>
          <cell r="AB357" t="str">
            <v>נבדק ואושר</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t="str">
            <v>כן</v>
          </cell>
          <cell r="AY357" t="str">
            <v>תקין מנהלית</v>
          </cell>
          <cell r="BD357" t="e">
            <v>#REF!</v>
          </cell>
          <cell r="BG357" t="str">
            <v>תקין</v>
          </cell>
          <cell r="BH357" t="str">
            <v>תקין</v>
          </cell>
          <cell r="BI357" t="b">
            <v>1</v>
          </cell>
          <cell r="BJ357">
            <v>35560</v>
          </cell>
          <cell r="BK357" t="str">
            <v>ד'</v>
          </cell>
          <cell r="BL357">
            <v>8</v>
          </cell>
          <cell r="BM357">
            <v>297165.91527618747</v>
          </cell>
          <cell r="BN357" t="str">
            <v>לא</v>
          </cell>
          <cell r="BO357">
            <v>45748</v>
          </cell>
          <cell r="BP357" t="str">
            <v>כן</v>
          </cell>
          <cell r="BQ357">
            <v>1</v>
          </cell>
        </row>
        <row r="358">
          <cell r="A358">
            <v>1001901495</v>
          </cell>
          <cell r="B358">
            <v>42402500</v>
          </cell>
          <cell r="C358">
            <v>580624765</v>
          </cell>
          <cell r="D358" t="str">
            <v>עמותת האחים לקידום הכדורגל ביישוב ש</v>
          </cell>
          <cell r="E358" t="str">
            <v>SR</v>
          </cell>
          <cell r="F358" t="str">
            <v>עמותה רשומה</v>
          </cell>
          <cell r="G358">
            <v>1</v>
          </cell>
          <cell r="H358" t="str">
            <v>טיוט</v>
          </cell>
          <cell r="I358">
            <v>45726</v>
          </cell>
          <cell r="J358">
            <v>521023</v>
          </cell>
          <cell r="K358" t="str">
            <v>שוטף</v>
          </cell>
          <cell r="L358">
            <v>0</v>
          </cell>
          <cell r="M358">
            <v>0</v>
          </cell>
          <cell r="N358">
            <v>0</v>
          </cell>
          <cell r="O358" t="str">
            <v>נבדק ואושר</v>
          </cell>
          <cell r="P358" t="str">
            <v>מבוסס על נתוני הטופס</v>
          </cell>
          <cell r="Q358" t="str">
            <v>נבדק ואושר</v>
          </cell>
          <cell r="R358" t="str">
            <v>נבדק ואושר</v>
          </cell>
          <cell r="S358" t="str">
            <v>נבדק ואושר</v>
          </cell>
          <cell r="T358" t="str">
            <v>נבדק ואושר</v>
          </cell>
          <cell r="U358" t="str">
            <v>נבדק ואושר</v>
          </cell>
          <cell r="V358" t="str">
            <v>נבדק ואושר</v>
          </cell>
          <cell r="W358" t="str">
            <v>נבדק ואושר</v>
          </cell>
          <cell r="X358" t="str">
            <v>אושר ללא מסמך</v>
          </cell>
          <cell r="Y358" t="str">
            <v>מבוסס על נתוני הטופס</v>
          </cell>
          <cell r="Z358" t="str">
            <v>נבדק ואושר</v>
          </cell>
          <cell r="AA358" t="str">
            <v>נבדק ואושר</v>
          </cell>
          <cell r="AB358" t="str">
            <v>נבדק ואושר</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t="str">
            <v>כן</v>
          </cell>
          <cell r="AY358" t="str">
            <v>תקין מנהלית</v>
          </cell>
          <cell r="BD358" t="e">
            <v>#REF!</v>
          </cell>
          <cell r="BG358" t="str">
            <v>תקין</v>
          </cell>
          <cell r="BH358" t="str">
            <v>תקין</v>
          </cell>
          <cell r="BI358" t="b">
            <v>1</v>
          </cell>
          <cell r="BJ358">
            <v>73576</v>
          </cell>
          <cell r="BK358" t="str">
            <v>ד'</v>
          </cell>
          <cell r="BL358">
            <v>2</v>
          </cell>
          <cell r="BM358">
            <v>957010.54840622842</v>
          </cell>
          <cell r="BN358" t="str">
            <v>לא</v>
          </cell>
          <cell r="BO358">
            <v>45650</v>
          </cell>
          <cell r="BP358" t="str">
            <v>לא</v>
          </cell>
          <cell r="BQ358">
            <v>0</v>
          </cell>
        </row>
        <row r="359">
          <cell r="A359">
            <v>1001901496</v>
          </cell>
          <cell r="B359">
            <v>42500672</v>
          </cell>
          <cell r="C359">
            <v>580629160</v>
          </cell>
          <cell r="D359" t="str">
            <v>מכבי חריש (ע"ר)</v>
          </cell>
          <cell r="E359" t="str">
            <v>SR</v>
          </cell>
          <cell r="F359" t="str">
            <v>עמותה רשומה</v>
          </cell>
          <cell r="G359">
            <v>1</v>
          </cell>
          <cell r="H359" t="str">
            <v>טיוט</v>
          </cell>
          <cell r="I359">
            <v>45726</v>
          </cell>
          <cell r="J359">
            <v>521023</v>
          </cell>
          <cell r="K359" t="str">
            <v>שוטף</v>
          </cell>
          <cell r="L359">
            <v>0</v>
          </cell>
          <cell r="M359">
            <v>0</v>
          </cell>
          <cell r="N359">
            <v>0</v>
          </cell>
          <cell r="O359" t="str">
            <v>נבדק ואושר</v>
          </cell>
          <cell r="P359" t="str">
            <v>מבוסס על נתוני הטופס</v>
          </cell>
          <cell r="Q359" t="str">
            <v>נבדק ואושר</v>
          </cell>
          <cell r="R359" t="str">
            <v>נבדק ואושר</v>
          </cell>
          <cell r="S359" t="str">
            <v>נבדק ואושר</v>
          </cell>
          <cell r="T359" t="str">
            <v>נבדק ואושר</v>
          </cell>
          <cell r="U359" t="str">
            <v>נבדק ואושר</v>
          </cell>
          <cell r="V359" t="str">
            <v>נבדק ואושר</v>
          </cell>
          <cell r="W359" t="str">
            <v>נבדק ואושר</v>
          </cell>
          <cell r="X359" t="str">
            <v>אושר ללא מסמך</v>
          </cell>
          <cell r="Y359" t="str">
            <v>מבוסס על נתוני הטופס</v>
          </cell>
          <cell r="Z359" t="str">
            <v>נבדק ואושר</v>
          </cell>
          <cell r="AA359" t="str">
            <v>נבדק ואושר</v>
          </cell>
          <cell r="AB359" t="str">
            <v>נבדק ואושר</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t="str">
            <v>כן</v>
          </cell>
          <cell r="AY359" t="str">
            <v>תקין מנהלית</v>
          </cell>
          <cell r="BD359" t="e">
            <v>#REF!</v>
          </cell>
          <cell r="BG359" t="str">
            <v>תקין</v>
          </cell>
          <cell r="BH359" t="str">
            <v>תקין</v>
          </cell>
          <cell r="BI359" t="b">
            <v>1</v>
          </cell>
          <cell r="BJ359">
            <v>5411</v>
          </cell>
          <cell r="BK359" t="str">
            <v>ד'</v>
          </cell>
          <cell r="BL359">
            <v>4</v>
          </cell>
          <cell r="BM359">
            <v>22637.605528038013</v>
          </cell>
          <cell r="BN359" t="str">
            <v>לא</v>
          </cell>
          <cell r="BO359">
            <v>45456</v>
          </cell>
          <cell r="BP359" t="str">
            <v>לא</v>
          </cell>
          <cell r="BQ359">
            <v>0</v>
          </cell>
        </row>
        <row r="360">
          <cell r="A360">
            <v>1001901497</v>
          </cell>
          <cell r="B360">
            <v>42402471</v>
          </cell>
          <cell r="C360">
            <v>580546646</v>
          </cell>
          <cell r="D360" t="str">
            <v>אתגר לירוחם (ע"ר)</v>
          </cell>
          <cell r="E360" t="str">
            <v>SR</v>
          </cell>
          <cell r="F360" t="str">
            <v>עמותה רשומה</v>
          </cell>
          <cell r="G360">
            <v>1</v>
          </cell>
          <cell r="H360" t="str">
            <v>טיוט</v>
          </cell>
          <cell r="I360">
            <v>45726</v>
          </cell>
          <cell r="J360">
            <v>521023</v>
          </cell>
          <cell r="K360" t="str">
            <v>שוטף</v>
          </cell>
          <cell r="L360">
            <v>0</v>
          </cell>
          <cell r="M360">
            <v>0</v>
          </cell>
          <cell r="N360">
            <v>0</v>
          </cell>
          <cell r="O360" t="str">
            <v>נבדק ואושר</v>
          </cell>
          <cell r="P360" t="str">
            <v>מבוסס על נתוני הטופס</v>
          </cell>
          <cell r="Q360" t="str">
            <v>נבדק ואושר</v>
          </cell>
          <cell r="R360" t="str">
            <v>נבדק ואושר</v>
          </cell>
          <cell r="S360" t="str">
            <v>נבדק ואושר</v>
          </cell>
          <cell r="T360" t="str">
            <v>נבדק ואושר</v>
          </cell>
          <cell r="U360" t="str">
            <v>נבדק ואושר</v>
          </cell>
          <cell r="V360" t="str">
            <v>נבדק ואושר</v>
          </cell>
          <cell r="W360" t="str">
            <v>נבדק ואושר</v>
          </cell>
          <cell r="X360" t="str">
            <v>אושר ללא מסמך</v>
          </cell>
          <cell r="Y360" t="str">
            <v>מבוסס על נתוני הטופס</v>
          </cell>
          <cell r="Z360" t="str">
            <v>נבדק ואושר</v>
          </cell>
          <cell r="AA360" t="str">
            <v>נבדק ואושר</v>
          </cell>
          <cell r="AB360" t="str">
            <v>נבדק ואושר</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t="str">
            <v>כן</v>
          </cell>
          <cell r="AY360" t="str">
            <v>תקין מנהלית</v>
          </cell>
          <cell r="BD360" t="e">
            <v>#REF!</v>
          </cell>
          <cell r="BG360" t="str">
            <v>תקין</v>
          </cell>
          <cell r="BH360" t="str">
            <v>תקין</v>
          </cell>
          <cell r="BI360" t="b">
            <v>1</v>
          </cell>
          <cell r="BJ360">
            <v>136785</v>
          </cell>
          <cell r="BK360" t="str">
            <v>ד'</v>
          </cell>
          <cell r="BL360">
            <v>14</v>
          </cell>
          <cell r="BM360">
            <v>5217272.6456468515</v>
          </cell>
          <cell r="BN360" t="str">
            <v>לא</v>
          </cell>
          <cell r="BO360">
            <v>45644</v>
          </cell>
          <cell r="BP360" t="str">
            <v>לא</v>
          </cell>
          <cell r="BQ360">
            <v>0</v>
          </cell>
        </row>
        <row r="361">
          <cell r="A361">
            <v>1001901498</v>
          </cell>
          <cell r="B361">
            <v>42402009</v>
          </cell>
          <cell r="C361">
            <v>580548717</v>
          </cell>
          <cell r="D361" t="str">
            <v>העמותה לעידוד הספורטאי החרש אשדוד (</v>
          </cell>
          <cell r="E361" t="str">
            <v>SR</v>
          </cell>
          <cell r="F361" t="str">
            <v>עמותה רשומה</v>
          </cell>
          <cell r="G361">
            <v>1</v>
          </cell>
          <cell r="H361" t="str">
            <v>טיוט</v>
          </cell>
          <cell r="I361">
            <v>45726</v>
          </cell>
          <cell r="J361">
            <v>521023</v>
          </cell>
          <cell r="K361" t="str">
            <v>שוטף</v>
          </cell>
          <cell r="L361">
            <v>0</v>
          </cell>
          <cell r="M361">
            <v>0</v>
          </cell>
          <cell r="N361">
            <v>0</v>
          </cell>
          <cell r="O361" t="str">
            <v>נבדק ואושר</v>
          </cell>
          <cell r="P361" t="str">
            <v>מבוסס על נתוני הטופס</v>
          </cell>
          <cell r="Q361" t="str">
            <v>נבדק ואושר</v>
          </cell>
          <cell r="R361" t="str">
            <v>נבדק ואושר</v>
          </cell>
          <cell r="S361" t="str">
            <v>נבדק ואושר</v>
          </cell>
          <cell r="T361" t="str">
            <v>נבדק ואושר</v>
          </cell>
          <cell r="U361" t="str">
            <v>נבדק ואושר</v>
          </cell>
          <cell r="V361" t="str">
            <v>נבדק ואושר</v>
          </cell>
          <cell r="W361" t="str">
            <v>נבדק ואושר</v>
          </cell>
          <cell r="X361" t="str">
            <v>אושר ללא מסמך</v>
          </cell>
          <cell r="Y361" t="str">
            <v>מבוסס על נתוני הטופס</v>
          </cell>
          <cell r="Z361" t="str">
            <v>נבדק ואושר</v>
          </cell>
          <cell r="AA361" t="str">
            <v>נבדק ואושר</v>
          </cell>
          <cell r="AB361" t="str">
            <v>נבדק ואושר</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t="str">
            <v>כן</v>
          </cell>
          <cell r="AY361" t="str">
            <v>תקין מנהלית</v>
          </cell>
          <cell r="BD361" t="e">
            <v>#REF!</v>
          </cell>
          <cell r="BG361" t="str">
            <v>תקין</v>
          </cell>
          <cell r="BH361" t="str">
            <v>תקין</v>
          </cell>
          <cell r="BI361" t="b">
            <v>1</v>
          </cell>
          <cell r="BJ361">
            <v>58707</v>
          </cell>
          <cell r="BK361" t="str">
            <v>ד'</v>
          </cell>
          <cell r="BL361">
            <v>0</v>
          </cell>
          <cell r="BM361">
            <v>874915.76379595953</v>
          </cell>
          <cell r="BN361" t="str">
            <v>לא</v>
          </cell>
          <cell r="BO361">
            <v>45165</v>
          </cell>
          <cell r="BP361" t="str">
            <v>לא</v>
          </cell>
          <cell r="BQ361">
            <v>0</v>
          </cell>
        </row>
        <row r="362">
          <cell r="A362">
            <v>1001901499</v>
          </cell>
          <cell r="B362">
            <v>40289327</v>
          </cell>
          <cell r="C362">
            <v>580448561</v>
          </cell>
          <cell r="D362" t="str">
            <v>אתגר רעננה (ע"ר)</v>
          </cell>
          <cell r="E362" t="str">
            <v>SR</v>
          </cell>
          <cell r="F362" t="str">
            <v>עמותה רשומה</v>
          </cell>
          <cell r="G362">
            <v>1</v>
          </cell>
          <cell r="H362" t="str">
            <v>טיוט</v>
          </cell>
          <cell r="I362">
            <v>45741</v>
          </cell>
          <cell r="J362">
            <v>521023</v>
          </cell>
          <cell r="K362" t="str">
            <v>שוטף</v>
          </cell>
          <cell r="L362">
            <v>0</v>
          </cell>
          <cell r="M362">
            <v>0</v>
          </cell>
          <cell r="N362">
            <v>0</v>
          </cell>
          <cell r="O362" t="str">
            <v>נבדק ואושר</v>
          </cell>
          <cell r="P362" t="str">
            <v>מבוסס על נתוני הטופס</v>
          </cell>
          <cell r="Q362" t="str">
            <v>נבדק ואושר</v>
          </cell>
          <cell r="R362" t="str">
            <v>נבדק ואושר</v>
          </cell>
          <cell r="S362" t="str">
            <v>נבדק ואושר</v>
          </cell>
          <cell r="T362" t="str">
            <v>נבדק ואושר</v>
          </cell>
          <cell r="U362" t="str">
            <v>נבדק ואושר</v>
          </cell>
          <cell r="V362" t="str">
            <v>נבדק ואושר</v>
          </cell>
          <cell r="W362" t="str">
            <v>נבדק ואושר</v>
          </cell>
          <cell r="X362" t="str">
            <v>אושר ללא מסמך</v>
          </cell>
          <cell r="Y362" t="str">
            <v>מבוסס על נתוני הטופס</v>
          </cell>
          <cell r="Z362" t="str">
            <v>נבדק ואושר</v>
          </cell>
          <cell r="AA362" t="str">
            <v>נבדק ואושר</v>
          </cell>
          <cell r="AB362" t="str">
            <v>נבדק ואושר</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t="str">
            <v>כן</v>
          </cell>
          <cell r="AY362" t="str">
            <v>תקין מנהלית</v>
          </cell>
          <cell r="BD362" t="e">
            <v>#REF!</v>
          </cell>
          <cell r="BG362" t="str">
            <v>תקין</v>
          </cell>
          <cell r="BH362" t="str">
            <v>תקין</v>
          </cell>
          <cell r="BI362" t="b">
            <v>1</v>
          </cell>
          <cell r="BJ362">
            <v>0</v>
          </cell>
          <cell r="BK362" t="str">
            <v>ג'</v>
          </cell>
          <cell r="BL362">
            <v>0</v>
          </cell>
          <cell r="BM362">
            <v>144531.77601775297</v>
          </cell>
          <cell r="BO362" t="e">
            <v>#N/A</v>
          </cell>
        </row>
        <row r="363">
          <cell r="A363">
            <v>1001901500</v>
          </cell>
          <cell r="B363">
            <v>42789081</v>
          </cell>
          <cell r="C363">
            <v>580708717</v>
          </cell>
          <cell r="D363" t="str">
            <v>העמותה לקידום ספורט ותרבות באעבלין</v>
          </cell>
          <cell r="E363" t="str">
            <v>SR</v>
          </cell>
          <cell r="F363" t="str">
            <v>עמותה רשומה</v>
          </cell>
          <cell r="G363">
            <v>1</v>
          </cell>
          <cell r="H363" t="str">
            <v>טיוט</v>
          </cell>
          <cell r="I363">
            <v>45761</v>
          </cell>
          <cell r="J363">
            <v>521023</v>
          </cell>
          <cell r="K363" t="str">
            <v>שוטף</v>
          </cell>
          <cell r="L363">
            <v>0</v>
          </cell>
          <cell r="M363">
            <v>0</v>
          </cell>
          <cell r="N363">
            <v>0</v>
          </cell>
          <cell r="O363" t="str">
            <v>נבדק ואושר</v>
          </cell>
          <cell r="P363" t="str">
            <v>מבוסס על נתוני הטופס</v>
          </cell>
          <cell r="Q363" t="str">
            <v>נבדק ואושר</v>
          </cell>
          <cell r="R363" t="str">
            <v>נבדק ואושר</v>
          </cell>
          <cell r="S363" t="str">
            <v>נבדק ואושר</v>
          </cell>
          <cell r="T363" t="str">
            <v>נבדק ואושר</v>
          </cell>
          <cell r="U363" t="str">
            <v>נבדק ואושר</v>
          </cell>
          <cell r="V363" t="str">
            <v>נבדק ואושר</v>
          </cell>
          <cell r="W363" t="str">
            <v>נבדק ואושר</v>
          </cell>
          <cell r="X363" t="str">
            <v>אושר ללא מסמך</v>
          </cell>
          <cell r="Y363" t="str">
            <v>מבוסס על נתוני הטופס</v>
          </cell>
          <cell r="Z363" t="str">
            <v>נבדק ואושר</v>
          </cell>
          <cell r="AA363" t="str">
            <v>נבדק ואושר</v>
          </cell>
          <cell r="AB363" t="str">
            <v>נבדק ואושר</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t="str">
            <v>כן</v>
          </cell>
          <cell r="AY363" t="str">
            <v>תקין מנהלית</v>
          </cell>
          <cell r="BD363" t="e">
            <v>#REF!</v>
          </cell>
          <cell r="BG363" t="str">
            <v>תקין</v>
          </cell>
          <cell r="BH363" t="str">
            <v>תקין</v>
          </cell>
          <cell r="BI363" t="b">
            <v>1</v>
          </cell>
          <cell r="BJ363">
            <v>177476</v>
          </cell>
          <cell r="BK363" t="str">
            <v>ד'</v>
          </cell>
          <cell r="BL363">
            <v>10</v>
          </cell>
          <cell r="BM363">
            <v>253537.40915000383</v>
          </cell>
          <cell r="BN363" t="str">
            <v>לא</v>
          </cell>
          <cell r="BO363">
            <v>45617</v>
          </cell>
          <cell r="BP363" t="str">
            <v>לא</v>
          </cell>
          <cell r="BQ363">
            <v>0</v>
          </cell>
        </row>
        <row r="364">
          <cell r="A364">
            <v>1001901501</v>
          </cell>
          <cell r="B364">
            <v>41447423</v>
          </cell>
          <cell r="C364">
            <v>512158668</v>
          </cell>
          <cell r="D364" t="str">
            <v>החברה לפיתוח גני תקוה בע"מ (חל"צ)</v>
          </cell>
          <cell r="E364" t="str">
            <v>SR</v>
          </cell>
          <cell r="F364" t="str">
            <v>חל"צ רשומה</v>
          </cell>
          <cell r="G364">
            <v>1</v>
          </cell>
          <cell r="H364" t="str">
            <v>טיוט</v>
          </cell>
          <cell r="I364">
            <v>45726</v>
          </cell>
          <cell r="J364">
            <v>521023</v>
          </cell>
          <cell r="K364" t="str">
            <v>שוטף</v>
          </cell>
          <cell r="L364">
            <v>0</v>
          </cell>
          <cell r="M364">
            <v>0</v>
          </cell>
          <cell r="N364">
            <v>0</v>
          </cell>
          <cell r="O364" t="str">
            <v>נבדק ואושר</v>
          </cell>
          <cell r="P364" t="str">
            <v>מבוסס על נתוני הטופס</v>
          </cell>
          <cell r="Q364" t="str">
            <v>נבדק ואושר</v>
          </cell>
          <cell r="R364" t="str">
            <v>נבדק ואושר</v>
          </cell>
          <cell r="S364" t="str">
            <v>נבדק ואושר</v>
          </cell>
          <cell r="T364" t="str">
            <v>נבדק ואושר</v>
          </cell>
          <cell r="U364" t="str">
            <v>נבדק ואושר</v>
          </cell>
          <cell r="V364" t="str">
            <v>נבדק ואושר</v>
          </cell>
          <cell r="W364" t="str">
            <v>נבדק ואושר</v>
          </cell>
          <cell r="X364" t="str">
            <v>אושר ללא מסמך</v>
          </cell>
          <cell r="Y364" t="str">
            <v>מבוסס על נתוני הטופס</v>
          </cell>
          <cell r="Z364" t="str">
            <v>נבדק ואושר</v>
          </cell>
          <cell r="AA364" t="str">
            <v>נבדק ואושר</v>
          </cell>
          <cell r="AB364" t="str">
            <v>נבדק ואושר</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t="str">
            <v>כן</v>
          </cell>
          <cell r="AY364" t="str">
            <v>תקין מנהלית</v>
          </cell>
          <cell r="BD364" t="e">
            <v>#REF!</v>
          </cell>
          <cell r="BG364" t="str">
            <v>תקין</v>
          </cell>
          <cell r="BH364" t="str">
            <v>תקין</v>
          </cell>
          <cell r="BI364" t="b">
            <v>1</v>
          </cell>
          <cell r="BJ364">
            <v>188702</v>
          </cell>
          <cell r="BK364" t="str">
            <v>ד'</v>
          </cell>
          <cell r="BL364">
            <v>30</v>
          </cell>
          <cell r="BM364">
            <v>2585175.1085608755</v>
          </cell>
          <cell r="BN364" t="str">
            <v>לא</v>
          </cell>
          <cell r="BO364">
            <v>45652</v>
          </cell>
          <cell r="BP364" t="str">
            <v>לא</v>
          </cell>
          <cell r="BQ364">
            <v>0</v>
          </cell>
        </row>
        <row r="365">
          <cell r="A365">
            <v>1001901502</v>
          </cell>
          <cell r="B365">
            <v>40299557</v>
          </cell>
          <cell r="C365">
            <v>580370781</v>
          </cell>
          <cell r="D365" t="str">
            <v>מתנ''ס שדות נגב (ע"ר)</v>
          </cell>
          <cell r="E365" t="str">
            <v>SR</v>
          </cell>
          <cell r="F365" t="str">
            <v>עמותה רשומה</v>
          </cell>
          <cell r="G365">
            <v>1</v>
          </cell>
          <cell r="H365" t="str">
            <v>טיוט</v>
          </cell>
          <cell r="I365">
            <v>45726</v>
          </cell>
          <cell r="J365">
            <v>521023</v>
          </cell>
          <cell r="K365" t="str">
            <v>שוטף</v>
          </cell>
          <cell r="L365">
            <v>0</v>
          </cell>
          <cell r="M365">
            <v>0</v>
          </cell>
          <cell r="N365">
            <v>0</v>
          </cell>
          <cell r="O365" t="str">
            <v>נבדק ואושר</v>
          </cell>
          <cell r="P365" t="str">
            <v>מבוסס על נתוני הטופס</v>
          </cell>
          <cell r="Q365" t="str">
            <v>נבדק ואושר</v>
          </cell>
          <cell r="R365" t="str">
            <v>נבדק ואושר</v>
          </cell>
          <cell r="S365" t="str">
            <v>נבדק ואושר</v>
          </cell>
          <cell r="T365" t="str">
            <v>נבדק ואושר</v>
          </cell>
          <cell r="U365" t="str">
            <v>נבדק ואושר</v>
          </cell>
          <cell r="V365" t="str">
            <v>נבדק ואושר</v>
          </cell>
          <cell r="W365" t="str">
            <v>נבדק ואושר</v>
          </cell>
          <cell r="X365" t="str">
            <v>אושר ללא מסמך</v>
          </cell>
          <cell r="Y365" t="str">
            <v>מבוסס על נתוני הטופס</v>
          </cell>
          <cell r="Z365" t="str">
            <v>נבדק ואושר</v>
          </cell>
          <cell r="AA365" t="str">
            <v>נבדק ואושר</v>
          </cell>
          <cell r="AB365" t="str">
            <v>נבדק ואושר</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t="str">
            <v>כן</v>
          </cell>
          <cell r="AY365" t="str">
            <v>תקין מנהלית</v>
          </cell>
          <cell r="BD365" t="e">
            <v>#REF!</v>
          </cell>
          <cell r="BG365" t="str">
            <v>תקין</v>
          </cell>
          <cell r="BH365" t="str">
            <v>תקין</v>
          </cell>
          <cell r="BI365" t="b">
            <v>1</v>
          </cell>
          <cell r="BJ365">
            <v>36646</v>
          </cell>
          <cell r="BK365" t="str">
            <v>ד'</v>
          </cell>
          <cell r="BL365">
            <v>0</v>
          </cell>
          <cell r="BM365">
            <v>227071.51994234312</v>
          </cell>
          <cell r="BN365" t="str">
            <v>לא</v>
          </cell>
          <cell r="BO365">
            <v>45274</v>
          </cell>
          <cell r="BP365" t="str">
            <v>לא</v>
          </cell>
          <cell r="BQ365">
            <v>0</v>
          </cell>
        </row>
        <row r="366">
          <cell r="A366">
            <v>1001901503</v>
          </cell>
          <cell r="B366">
            <v>40000476</v>
          </cell>
          <cell r="C366">
            <v>580115814</v>
          </cell>
          <cell r="D366" t="str">
            <v>עמותת שחייני ירושלים (ע"ר)</v>
          </cell>
          <cell r="E366" t="str">
            <v>SR</v>
          </cell>
          <cell r="F366" t="str">
            <v>עמותה רשומה</v>
          </cell>
          <cell r="G366">
            <v>1</v>
          </cell>
          <cell r="H366" t="str">
            <v>טיוט</v>
          </cell>
          <cell r="I366">
            <v>45724</v>
          </cell>
          <cell r="J366">
            <v>521023</v>
          </cell>
          <cell r="K366" t="str">
            <v>שוטף</v>
          </cell>
          <cell r="L366">
            <v>0</v>
          </cell>
          <cell r="M366">
            <v>0</v>
          </cell>
          <cell r="N366">
            <v>0</v>
          </cell>
          <cell r="O366" t="str">
            <v>נבדק ואושר</v>
          </cell>
          <cell r="P366" t="str">
            <v>מבוסס על נתוני הטופס</v>
          </cell>
          <cell r="Q366" t="str">
            <v>נבדק ואושר</v>
          </cell>
          <cell r="R366" t="str">
            <v>נבדק ואושר</v>
          </cell>
          <cell r="S366" t="str">
            <v>נבדק ואושר</v>
          </cell>
          <cell r="T366" t="str">
            <v>נבדק ואושר</v>
          </cell>
          <cell r="U366" t="str">
            <v>נבדק ואושר</v>
          </cell>
          <cell r="V366" t="str">
            <v>נבדק ואושר</v>
          </cell>
          <cell r="W366" t="str">
            <v>נבדק ואושר</v>
          </cell>
          <cell r="X366" t="str">
            <v>אושר ללא מסמך</v>
          </cell>
          <cell r="Y366" t="str">
            <v>מבוסס על נתוני הטופס</v>
          </cell>
          <cell r="Z366" t="str">
            <v>נבדק ואושר</v>
          </cell>
          <cell r="AA366" t="str">
            <v>נבדק ואושר</v>
          </cell>
          <cell r="AB366" t="str">
            <v>נבדק ואושר</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t="str">
            <v>כן</v>
          </cell>
          <cell r="AY366" t="str">
            <v>תקין מנהלית</v>
          </cell>
          <cell r="BD366" t="e">
            <v>#REF!</v>
          </cell>
          <cell r="BG366" t="str">
            <v>תקין</v>
          </cell>
          <cell r="BH366" t="str">
            <v>תקין</v>
          </cell>
          <cell r="BI366" t="b">
            <v>1</v>
          </cell>
          <cell r="BJ366">
            <v>141309</v>
          </cell>
          <cell r="BK366" t="str">
            <v>ד'</v>
          </cell>
          <cell r="BL366">
            <v>1</v>
          </cell>
          <cell r="BM366">
            <v>3502575.1206091722</v>
          </cell>
          <cell r="BN366" t="str">
            <v>לא</v>
          </cell>
          <cell r="BO366">
            <v>45558</v>
          </cell>
          <cell r="BP366" t="str">
            <v>לא</v>
          </cell>
          <cell r="BQ366">
            <v>0</v>
          </cell>
        </row>
        <row r="367">
          <cell r="A367">
            <v>1001901504</v>
          </cell>
          <cell r="B367">
            <v>42402307</v>
          </cell>
          <cell r="C367">
            <v>580428878</v>
          </cell>
          <cell r="D367" t="str">
            <v>עמותת השחר לקידום הספורט וחינוך גופ</v>
          </cell>
          <cell r="E367" t="str">
            <v>SR</v>
          </cell>
          <cell r="F367" t="str">
            <v>עמותה רשומה</v>
          </cell>
          <cell r="G367">
            <v>1</v>
          </cell>
          <cell r="H367" t="str">
            <v>טיוט</v>
          </cell>
          <cell r="I367">
            <v>45726</v>
          </cell>
          <cell r="J367">
            <v>521023</v>
          </cell>
          <cell r="K367" t="str">
            <v>שוטף</v>
          </cell>
          <cell r="L367">
            <v>0</v>
          </cell>
          <cell r="M367">
            <v>0</v>
          </cell>
          <cell r="N367">
            <v>0</v>
          </cell>
          <cell r="O367" t="str">
            <v>נבדק ואושר</v>
          </cell>
          <cell r="P367" t="str">
            <v>מבוסס על נתוני הטופס</v>
          </cell>
          <cell r="Q367" t="str">
            <v>נבדק ואושר</v>
          </cell>
          <cell r="R367" t="str">
            <v>נבדק ואושר</v>
          </cell>
          <cell r="S367" t="str">
            <v>נבדק ואושר</v>
          </cell>
          <cell r="T367" t="str">
            <v>נבדק ואושר</v>
          </cell>
          <cell r="U367" t="str">
            <v>נבדק ואושר</v>
          </cell>
          <cell r="V367" t="str">
            <v>נבדק ואושר</v>
          </cell>
          <cell r="W367" t="str">
            <v>נבדק ואושר</v>
          </cell>
          <cell r="X367" t="str">
            <v>אושר ללא מסמך</v>
          </cell>
          <cell r="Y367" t="str">
            <v>מבוסס על נתוני הטופס</v>
          </cell>
          <cell r="Z367" t="str">
            <v>נבדק ואושר</v>
          </cell>
          <cell r="AA367" t="str">
            <v>נבדק ואושר</v>
          </cell>
          <cell r="AB367" t="str">
            <v>נבדק ואושר</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t="str">
            <v>כן</v>
          </cell>
          <cell r="AY367" t="str">
            <v>תקין מנהלית</v>
          </cell>
          <cell r="BD367" t="e">
            <v>#REF!</v>
          </cell>
          <cell r="BG367" t="str">
            <v>תקין</v>
          </cell>
          <cell r="BH367" t="str">
            <v>תקין</v>
          </cell>
          <cell r="BI367" t="b">
            <v>1</v>
          </cell>
          <cell r="BJ367">
            <v>81894</v>
          </cell>
          <cell r="BK367" t="str">
            <v>ד'</v>
          </cell>
          <cell r="BL367">
            <v>12</v>
          </cell>
          <cell r="BM367">
            <v>1508981.7042714967</v>
          </cell>
          <cell r="BN367" t="str">
            <v>לא</v>
          </cell>
          <cell r="BO367">
            <v>45727</v>
          </cell>
          <cell r="BP367" t="str">
            <v>לא</v>
          </cell>
          <cell r="BQ367">
            <v>0</v>
          </cell>
        </row>
        <row r="368">
          <cell r="A368">
            <v>1001901505</v>
          </cell>
          <cell r="B368">
            <v>42402307</v>
          </cell>
          <cell r="C368">
            <v>580428878</v>
          </cell>
          <cell r="D368" t="str">
            <v>עמותת השחר לקידום הספורט וחינוך גופ</v>
          </cell>
          <cell r="E368" t="str">
            <v>SR</v>
          </cell>
          <cell r="F368" t="str">
            <v>עמותה רשומה</v>
          </cell>
          <cell r="G368">
            <v>1</v>
          </cell>
          <cell r="H368" t="str">
            <v>טיוט</v>
          </cell>
          <cell r="I368">
            <v>45726</v>
          </cell>
          <cell r="J368">
            <v>521024</v>
          </cell>
          <cell r="K368" t="str">
            <v>מאמנים</v>
          </cell>
          <cell r="L368" t="str">
            <v>חדש - טרם קושר</v>
          </cell>
          <cell r="M368" t="str">
            <v>חדש - טרם קושר</v>
          </cell>
          <cell r="N368" t="str">
            <v>קושר - טרם נבדק</v>
          </cell>
          <cell r="O368" t="str">
            <v>חדש - טרם קושר</v>
          </cell>
          <cell r="P368" t="str">
            <v>מבוסס על נתוני הטופס</v>
          </cell>
          <cell r="Q368" t="str">
            <v>נבדק ואושר</v>
          </cell>
          <cell r="R368" t="str">
            <v>נבדק ואושר</v>
          </cell>
          <cell r="S368" t="str">
            <v>נבדק ואושר</v>
          </cell>
          <cell r="T368" t="str">
            <v>נבדק ואושר</v>
          </cell>
          <cell r="U368" t="str">
            <v>נבדק ואושר</v>
          </cell>
          <cell r="V368" t="str">
            <v>נבדק ואושר</v>
          </cell>
          <cell r="W368" t="str">
            <v>נדחה בבדיקות</v>
          </cell>
          <cell r="X368" t="str">
            <v>אושר ללא מסמך</v>
          </cell>
          <cell r="Y368" t="str">
            <v>מבוסס על נתוני הטופס</v>
          </cell>
          <cell r="Z368" t="str">
            <v>נבדק ואושר</v>
          </cell>
          <cell r="AA368" t="str">
            <v>נבדק ואושר</v>
          </cell>
          <cell r="AB368" t="str">
            <v>נבדק ואושר</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t="str">
            <v>לא</v>
          </cell>
          <cell r="AY368" t="str">
            <v>לא תקין מנהלית</v>
          </cell>
          <cell r="BA368" t="str">
            <v>בזמן סגירת הקול קורא, היו חסרים אחד או יותר ממסמכי הקול קורא</v>
          </cell>
          <cell r="BB368" t="str">
            <v>מסמכי ק"ק</v>
          </cell>
          <cell r="BD368" t="e">
            <v>#REF!</v>
          </cell>
          <cell r="BE368" t="str">
            <v>תקין</v>
          </cell>
          <cell r="BH368" t="str">
            <v>תקין</v>
          </cell>
          <cell r="BI368" t="b">
            <v>0</v>
          </cell>
        </row>
        <row r="369">
          <cell r="A369">
            <v>1001901506</v>
          </cell>
          <cell r="B369">
            <v>42402486</v>
          </cell>
          <cell r="C369">
            <v>580581098</v>
          </cell>
          <cell r="D369" t="str">
            <v>אלסאעיקה - כפר מנדא (ע"ר)</v>
          </cell>
          <cell r="E369" t="str">
            <v>SR</v>
          </cell>
          <cell r="F369" t="str">
            <v>עמותה רשומה</v>
          </cell>
          <cell r="G369">
            <v>1</v>
          </cell>
          <cell r="H369" t="str">
            <v>טיוט</v>
          </cell>
          <cell r="I369">
            <v>45726</v>
          </cell>
          <cell r="J369">
            <v>521023</v>
          </cell>
          <cell r="K369" t="str">
            <v>שוטף</v>
          </cell>
          <cell r="L369">
            <v>0</v>
          </cell>
          <cell r="M369">
            <v>0</v>
          </cell>
          <cell r="N369">
            <v>0</v>
          </cell>
          <cell r="O369" t="str">
            <v>נבדק ואושר</v>
          </cell>
          <cell r="P369" t="str">
            <v>מבוסס על נתוני הטופס</v>
          </cell>
          <cell r="Q369" t="str">
            <v>נבדק ואושר</v>
          </cell>
          <cell r="R369" t="str">
            <v>נבדק ואושר</v>
          </cell>
          <cell r="S369" t="str">
            <v>נבדק ואושר</v>
          </cell>
          <cell r="T369" t="str">
            <v>נבדק ואושר</v>
          </cell>
          <cell r="U369" t="str">
            <v>נבדק ואושר</v>
          </cell>
          <cell r="V369" t="str">
            <v>נבדק ואושר</v>
          </cell>
          <cell r="W369" t="str">
            <v>נבדק ואושר</v>
          </cell>
          <cell r="X369" t="str">
            <v>אושר ללא מסמך</v>
          </cell>
          <cell r="Y369" t="str">
            <v>מבוסס על נתוני הטופס</v>
          </cell>
          <cell r="Z369" t="str">
            <v>נבדק ואושר</v>
          </cell>
          <cell r="AA369" t="str">
            <v>נבדק ואושר</v>
          </cell>
          <cell r="AB369" t="str">
            <v>נבדק ואושר</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t="str">
            <v>כן</v>
          </cell>
          <cell r="AY369" t="str">
            <v>תקין מנהלית</v>
          </cell>
          <cell r="BD369" t="e">
            <v>#REF!</v>
          </cell>
          <cell r="BG369" t="str">
            <v>תקין</v>
          </cell>
          <cell r="BH369" t="str">
            <v>תקין</v>
          </cell>
          <cell r="BI369" t="b">
            <v>1</v>
          </cell>
          <cell r="BJ369">
            <v>112604</v>
          </cell>
          <cell r="BK369" t="str">
            <v>ד'</v>
          </cell>
          <cell r="BL369">
            <v>9</v>
          </cell>
          <cell r="BM369">
            <v>2178594.0205530738</v>
          </cell>
          <cell r="BN369" t="str">
            <v>לא</v>
          </cell>
          <cell r="BO369">
            <v>45490</v>
          </cell>
          <cell r="BP369" t="str">
            <v>לא</v>
          </cell>
          <cell r="BQ369">
            <v>0</v>
          </cell>
        </row>
        <row r="370">
          <cell r="A370">
            <v>1001901507</v>
          </cell>
          <cell r="B370">
            <v>42204181</v>
          </cell>
          <cell r="C370">
            <v>580580561</v>
          </cell>
          <cell r="D370" t="str">
            <v>העמותה לחינוך וספורט הישגי מכבי אשק</v>
          </cell>
          <cell r="E370" t="str">
            <v>SR</v>
          </cell>
          <cell r="F370" t="str">
            <v>עמותה רשומה</v>
          </cell>
          <cell r="G370">
            <v>1</v>
          </cell>
          <cell r="H370" t="str">
            <v>טיוט</v>
          </cell>
          <cell r="I370">
            <v>45726</v>
          </cell>
          <cell r="J370">
            <v>521023</v>
          </cell>
          <cell r="K370" t="str">
            <v>שוטף</v>
          </cell>
          <cell r="L370">
            <v>0</v>
          </cell>
          <cell r="M370">
            <v>0</v>
          </cell>
          <cell r="N370">
            <v>0</v>
          </cell>
          <cell r="O370" t="str">
            <v>נבדק ואושר</v>
          </cell>
          <cell r="P370" t="str">
            <v>מבוסס על נתוני הטופס</v>
          </cell>
          <cell r="Q370" t="str">
            <v>נבדק ואושר</v>
          </cell>
          <cell r="R370" t="str">
            <v>נבדק ואושר</v>
          </cell>
          <cell r="S370" t="str">
            <v>נבדק ואושר</v>
          </cell>
          <cell r="T370" t="str">
            <v>נבדק ואושר</v>
          </cell>
          <cell r="U370" t="str">
            <v>נבדק ואושר</v>
          </cell>
          <cell r="V370" t="str">
            <v>נבדק ואושר</v>
          </cell>
          <cell r="W370" t="str">
            <v>נבדק ואושר</v>
          </cell>
          <cell r="X370" t="str">
            <v>אושר ללא מסמך</v>
          </cell>
          <cell r="Y370" t="str">
            <v>מבוסס על נתוני הטופס</v>
          </cell>
          <cell r="Z370" t="str">
            <v>נבדק ואושר</v>
          </cell>
          <cell r="AA370" t="str">
            <v>נבדק ואושר</v>
          </cell>
          <cell r="AB370" t="str">
            <v>נבדק ואושר</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t="str">
            <v>כן</v>
          </cell>
          <cell r="AY370" t="str">
            <v>תקין מנהלית</v>
          </cell>
          <cell r="BD370" t="e">
            <v>#REF!</v>
          </cell>
          <cell r="BG370" t="str">
            <v>תקין</v>
          </cell>
          <cell r="BH370" t="str">
            <v>תקין</v>
          </cell>
          <cell r="BI370" t="b">
            <v>1</v>
          </cell>
          <cell r="BJ370">
            <v>82107</v>
          </cell>
          <cell r="BK370" t="str">
            <v>ד'</v>
          </cell>
          <cell r="BL370">
            <v>13</v>
          </cell>
          <cell r="BM370">
            <v>1246465.3301323634</v>
          </cell>
          <cell r="BN370" t="str">
            <v>לא</v>
          </cell>
          <cell r="BO370">
            <v>45615</v>
          </cell>
          <cell r="BP370" t="str">
            <v>לא</v>
          </cell>
          <cell r="BQ370">
            <v>0</v>
          </cell>
        </row>
        <row r="371">
          <cell r="A371">
            <v>1001901508</v>
          </cell>
          <cell r="B371">
            <v>42204181</v>
          </cell>
          <cell r="C371">
            <v>580580561</v>
          </cell>
          <cell r="D371" t="str">
            <v>העמותה לחינוך וספורט הישגי מכבי אשק</v>
          </cell>
          <cell r="E371" t="str">
            <v>SR</v>
          </cell>
          <cell r="F371" t="str">
            <v>עמותה רשומה</v>
          </cell>
          <cell r="G371">
            <v>1</v>
          </cell>
          <cell r="H371" t="str">
            <v>טיוט</v>
          </cell>
          <cell r="I371">
            <v>45726</v>
          </cell>
          <cell r="J371">
            <v>521024</v>
          </cell>
          <cell r="K371" t="str">
            <v>מאמנים</v>
          </cell>
          <cell r="L371" t="str">
            <v>חדש - טרם קושר</v>
          </cell>
          <cell r="M371" t="str">
            <v>חדש - טרם קושר</v>
          </cell>
          <cell r="N371" t="str">
            <v>חדש - טרם קושר</v>
          </cell>
          <cell r="O371" t="str">
            <v>חדש - טרם קושר</v>
          </cell>
          <cell r="P371" t="str">
            <v>מבוסס על נתוני הטופס</v>
          </cell>
          <cell r="Q371" t="str">
            <v>נבדק ואושר</v>
          </cell>
          <cell r="R371" t="str">
            <v>נבדק ואושר</v>
          </cell>
          <cell r="S371" t="str">
            <v>נבדק ואושר</v>
          </cell>
          <cell r="T371" t="str">
            <v>נבדק ואושר</v>
          </cell>
          <cell r="U371" t="str">
            <v>נבדק ואושר</v>
          </cell>
          <cell r="V371" t="str">
            <v>נבדק ואושר</v>
          </cell>
          <cell r="W371" t="str">
            <v>נדחה בבדיקות</v>
          </cell>
          <cell r="X371" t="str">
            <v>אושר ללא מסמך</v>
          </cell>
          <cell r="Y371" t="str">
            <v>מבוסס על נתוני הטופס</v>
          </cell>
          <cell r="Z371" t="str">
            <v>נבדק ואושר</v>
          </cell>
          <cell r="AA371" t="str">
            <v>נבדק ואושר</v>
          </cell>
          <cell r="AB371" t="str">
            <v>נבדק ואושר</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t="str">
            <v>לא</v>
          </cell>
          <cell r="AY371" t="str">
            <v>לא תקין מנהלית</v>
          </cell>
          <cell r="BA371" t="str">
            <v>בזמן סגירת הקול קורא, היו חסרים אחד או יותר ממסמכי הקול קורא</v>
          </cell>
          <cell r="BB371" t="str">
            <v>מסמכי ק"ק</v>
          </cell>
          <cell r="BD371" t="e">
            <v>#REF!</v>
          </cell>
          <cell r="BE371" t="str">
            <v>תקין</v>
          </cell>
          <cell r="BH371" t="str">
            <v>תקין</v>
          </cell>
          <cell r="BI371" t="b">
            <v>0</v>
          </cell>
        </row>
        <row r="372">
          <cell r="A372">
            <v>1001901510</v>
          </cell>
          <cell r="B372">
            <v>42402450</v>
          </cell>
          <cell r="C372">
            <v>580536472</v>
          </cell>
          <cell r="D372" t="str">
            <v>העמותה לקידום הספורט והתרבות - פרדי</v>
          </cell>
          <cell r="E372" t="str">
            <v>SR</v>
          </cell>
          <cell r="F372" t="str">
            <v>עמותה רשומה</v>
          </cell>
          <cell r="G372">
            <v>1</v>
          </cell>
          <cell r="H372" t="str">
            <v>טיוט</v>
          </cell>
          <cell r="I372">
            <v>45726</v>
          </cell>
          <cell r="J372">
            <v>521023</v>
          </cell>
          <cell r="K372" t="str">
            <v>שוטף</v>
          </cell>
          <cell r="L372">
            <v>0</v>
          </cell>
          <cell r="M372">
            <v>0</v>
          </cell>
          <cell r="N372">
            <v>0</v>
          </cell>
          <cell r="O372" t="str">
            <v>נבדק ואושר</v>
          </cell>
          <cell r="P372" t="str">
            <v>מבוסס על נתוני הטופס</v>
          </cell>
          <cell r="Q372" t="str">
            <v>נבדק ואושר</v>
          </cell>
          <cell r="R372" t="str">
            <v>נבדק ואושר</v>
          </cell>
          <cell r="S372" t="str">
            <v>נבדק ואושר</v>
          </cell>
          <cell r="T372" t="str">
            <v>נבדק ואושר</v>
          </cell>
          <cell r="U372" t="str">
            <v>נבדק ואושר</v>
          </cell>
          <cell r="V372" t="str">
            <v>נבדק ואושר</v>
          </cell>
          <cell r="W372" t="str">
            <v>נבדק ואושר</v>
          </cell>
          <cell r="X372" t="str">
            <v>אושר ללא מסמך</v>
          </cell>
          <cell r="Y372" t="str">
            <v>מבוסס על נתוני הטופס</v>
          </cell>
          <cell r="Z372" t="str">
            <v>נבדק ואושר</v>
          </cell>
          <cell r="AA372" t="str">
            <v>נבדק ואושר</v>
          </cell>
          <cell r="AB372" t="str">
            <v>נבדק ואושר</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t="str">
            <v>כן</v>
          </cell>
          <cell r="AY372" t="str">
            <v>תקין מנהלית</v>
          </cell>
          <cell r="BD372" t="e">
            <v>#REF!</v>
          </cell>
          <cell r="BG372" t="str">
            <v>תקין</v>
          </cell>
          <cell r="BH372" t="str">
            <v>תקין</v>
          </cell>
          <cell r="BI372" t="b">
            <v>1</v>
          </cell>
          <cell r="BJ372">
            <v>71423</v>
          </cell>
          <cell r="BK372" t="str">
            <v>ד'</v>
          </cell>
          <cell r="BL372">
            <v>3</v>
          </cell>
          <cell r="BM372">
            <v>325268.30287495826</v>
          </cell>
          <cell r="BN372" t="str">
            <v>לא</v>
          </cell>
          <cell r="BO372">
            <v>45631</v>
          </cell>
          <cell r="BP372" t="str">
            <v>לא</v>
          </cell>
          <cell r="BQ372">
            <v>0</v>
          </cell>
        </row>
        <row r="373">
          <cell r="A373">
            <v>1001901511</v>
          </cell>
          <cell r="B373">
            <v>41371702</v>
          </cell>
          <cell r="C373">
            <v>580587723</v>
          </cell>
          <cell r="D373" t="str">
            <v>העמותה לקידום הספורט בקרית מוצקין (</v>
          </cell>
          <cell r="E373" t="str">
            <v>SR</v>
          </cell>
          <cell r="F373" t="str">
            <v>עמותה רשומה</v>
          </cell>
          <cell r="G373">
            <v>1</v>
          </cell>
          <cell r="H373" t="str">
            <v>טיוט</v>
          </cell>
          <cell r="I373">
            <v>45726</v>
          </cell>
          <cell r="J373">
            <v>521023</v>
          </cell>
          <cell r="K373" t="str">
            <v>שוטף</v>
          </cell>
          <cell r="L373">
            <v>0</v>
          </cell>
          <cell r="M373">
            <v>0</v>
          </cell>
          <cell r="N373">
            <v>0</v>
          </cell>
          <cell r="O373" t="str">
            <v>נבדק ואושר</v>
          </cell>
          <cell r="P373" t="str">
            <v>מבוסס על נתוני הטופס</v>
          </cell>
          <cell r="Q373" t="str">
            <v>נבדק ואושר</v>
          </cell>
          <cell r="R373" t="str">
            <v>נבדק ואושר</v>
          </cell>
          <cell r="S373" t="str">
            <v>נבדק ואושר</v>
          </cell>
          <cell r="T373" t="str">
            <v>נבדק ואושר</v>
          </cell>
          <cell r="U373" t="str">
            <v>נבדק ואושר</v>
          </cell>
          <cell r="V373" t="str">
            <v>נבדק ואושר</v>
          </cell>
          <cell r="W373" t="str">
            <v>נבדק ואושר</v>
          </cell>
          <cell r="X373" t="str">
            <v>אושר ללא מסמך</v>
          </cell>
          <cell r="Y373" t="str">
            <v>מבוסס על נתוני הטופס</v>
          </cell>
          <cell r="Z373" t="str">
            <v>ממתין לחתימה נוספת</v>
          </cell>
          <cell r="AA373" t="str">
            <v>ממתין לחתימה נוספת</v>
          </cell>
          <cell r="AB373" t="str">
            <v>נבדק ואושר</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t="str">
            <v>לא</v>
          </cell>
          <cell r="AY373" t="str">
            <v>לא תקין מנהלית</v>
          </cell>
          <cell r="AZ373" t="str">
            <v>לאישור</v>
          </cell>
          <cell r="BA373" t="str">
            <v>חתומים פיזית, חסרה חתימה דיגיטלית אחת</v>
          </cell>
          <cell r="BB373">
            <v>401</v>
          </cell>
          <cell r="BC373">
            <v>45805</v>
          </cell>
          <cell r="BF373" t="str">
            <v>אושר בוועדה</v>
          </cell>
          <cell r="BG373" t="str">
            <v>תקין</v>
          </cell>
          <cell r="BH373" t="str">
            <v>תקין</v>
          </cell>
          <cell r="BI373" t="b">
            <v>1</v>
          </cell>
          <cell r="BJ373">
            <v>172528</v>
          </cell>
          <cell r="BK373" t="str">
            <v>ד'</v>
          </cell>
          <cell r="BL373">
            <v>23</v>
          </cell>
          <cell r="BM373">
            <v>872621.37601741985</v>
          </cell>
          <cell r="BN373" t="str">
            <v>לא</v>
          </cell>
          <cell r="BO373">
            <v>45649</v>
          </cell>
          <cell r="BP373" t="str">
            <v>לא</v>
          </cell>
          <cell r="BQ373">
            <v>0</v>
          </cell>
        </row>
        <row r="374">
          <cell r="A374">
            <v>1001901512</v>
          </cell>
          <cell r="B374">
            <v>41371702</v>
          </cell>
          <cell r="C374">
            <v>580587723</v>
          </cell>
          <cell r="D374" t="str">
            <v>העמותה לקידום הספורט בקרית מוצקין (</v>
          </cell>
          <cell r="E374" t="str">
            <v>SR</v>
          </cell>
          <cell r="F374" t="str">
            <v>עמותה רשומה</v>
          </cell>
          <cell r="G374">
            <v>1</v>
          </cell>
          <cell r="H374" t="str">
            <v>טיוט</v>
          </cell>
          <cell r="I374">
            <v>45726</v>
          </cell>
          <cell r="J374">
            <v>521024</v>
          </cell>
          <cell r="K374" t="str">
            <v>מאמנים</v>
          </cell>
          <cell r="L374" t="str">
            <v>נבדק ואושר</v>
          </cell>
          <cell r="M374" t="str">
            <v>חדש - טרם קושר</v>
          </cell>
          <cell r="N374" t="str">
            <v>קושר - טרם נבדק</v>
          </cell>
          <cell r="O374" t="str">
            <v>נבדק ואושר</v>
          </cell>
          <cell r="P374" t="str">
            <v>מבוסס על נתוני הטופס</v>
          </cell>
          <cell r="Q374" t="str">
            <v>נבדק ואושר</v>
          </cell>
          <cell r="R374" t="str">
            <v>נבדק ואושר</v>
          </cell>
          <cell r="S374" t="str">
            <v>נבדק ואושר</v>
          </cell>
          <cell r="T374" t="str">
            <v>נבדק ואושר</v>
          </cell>
          <cell r="U374" t="str">
            <v>נבדק ואושר</v>
          </cell>
          <cell r="V374" t="str">
            <v>נבדק ואושר</v>
          </cell>
          <cell r="W374" t="str">
            <v>נבדק ואושר</v>
          </cell>
          <cell r="X374" t="str">
            <v>אושר ללא מסמך</v>
          </cell>
          <cell r="Y374" t="str">
            <v>מבוסס על נתוני הטופס</v>
          </cell>
          <cell r="Z374" t="str">
            <v>ממתין לחתימה נוספת</v>
          </cell>
          <cell r="AA374" t="str">
            <v>ממתין לחתימה נוספת</v>
          </cell>
          <cell r="AB374" t="str">
            <v>נבדק ואושר</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t="str">
            <v>לא</v>
          </cell>
          <cell r="AY374" t="str">
            <v>לא תקין מנהלית</v>
          </cell>
          <cell r="BA374" t="str">
            <v>נרשם כלא תקין בגלל החתימות הדיגיטליות</v>
          </cell>
          <cell r="BC374">
            <v>45839</v>
          </cell>
          <cell r="BD374" t="e">
            <v>#REF!</v>
          </cell>
          <cell r="BE374" t="str">
            <v>תקין</v>
          </cell>
          <cell r="BF374" t="str">
            <v>תקין</v>
          </cell>
          <cell r="BG374" t="str">
            <v>תקין</v>
          </cell>
          <cell r="BH374" t="str">
            <v>תקין</v>
          </cell>
          <cell r="BI374" t="b">
            <v>1</v>
          </cell>
        </row>
        <row r="375">
          <cell r="A375">
            <v>1001901513</v>
          </cell>
          <cell r="B375">
            <v>42500138</v>
          </cell>
          <cell r="C375">
            <v>580591345</v>
          </cell>
          <cell r="D375" t="str">
            <v>מועדון ספורט מכבי כפר סבא (ע"ר)</v>
          </cell>
          <cell r="E375" t="str">
            <v>SR</v>
          </cell>
          <cell r="F375" t="str">
            <v>עמותה רשומה</v>
          </cell>
          <cell r="G375">
            <v>1</v>
          </cell>
          <cell r="H375" t="str">
            <v>טיוט</v>
          </cell>
          <cell r="I375">
            <v>45726</v>
          </cell>
          <cell r="J375">
            <v>521023</v>
          </cell>
          <cell r="K375" t="str">
            <v>שוטף</v>
          </cell>
          <cell r="L375">
            <v>0</v>
          </cell>
          <cell r="M375">
            <v>0</v>
          </cell>
          <cell r="N375">
            <v>0</v>
          </cell>
          <cell r="O375" t="str">
            <v>נבדק ואושר</v>
          </cell>
          <cell r="P375" t="str">
            <v>מבוסס על נתוני הטופס</v>
          </cell>
          <cell r="Q375" t="str">
            <v>נבדק ואושר</v>
          </cell>
          <cell r="R375" t="str">
            <v>נבדק ואושר</v>
          </cell>
          <cell r="S375" t="str">
            <v>נבדק ואושר</v>
          </cell>
          <cell r="T375" t="str">
            <v>נבדק ואושר</v>
          </cell>
          <cell r="U375" t="str">
            <v>נבדק ואושר</v>
          </cell>
          <cell r="V375" t="str">
            <v>נבדק ואושר</v>
          </cell>
          <cell r="W375" t="str">
            <v>נבדק ואושר</v>
          </cell>
          <cell r="X375" t="str">
            <v>אושר ללא מסמך</v>
          </cell>
          <cell r="Y375" t="str">
            <v>מבוסס על נתוני הטופס</v>
          </cell>
          <cell r="Z375" t="str">
            <v>נבדק ואושר</v>
          </cell>
          <cell r="AA375" t="str">
            <v>נבדק ואושר</v>
          </cell>
          <cell r="AB375" t="str">
            <v>נבדק ואושר</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t="str">
            <v>כן</v>
          </cell>
          <cell r="AY375" t="str">
            <v>תקין מנהלית</v>
          </cell>
          <cell r="BD375" t="e">
            <v>#REF!</v>
          </cell>
          <cell r="BG375" t="str">
            <v>תקין</v>
          </cell>
          <cell r="BH375" t="str">
            <v>תקין</v>
          </cell>
          <cell r="BI375" t="b">
            <v>1</v>
          </cell>
          <cell r="BJ375">
            <v>63979</v>
          </cell>
          <cell r="BK375" t="str">
            <v>ד'</v>
          </cell>
          <cell r="BL375">
            <v>13</v>
          </cell>
          <cell r="BM375">
            <v>198556.61002768224</v>
          </cell>
          <cell r="BN375" t="str">
            <v>לא</v>
          </cell>
          <cell r="BO375">
            <v>45547</v>
          </cell>
          <cell r="BP375" t="str">
            <v>לא</v>
          </cell>
          <cell r="BQ375">
            <v>0</v>
          </cell>
        </row>
        <row r="376">
          <cell r="A376">
            <v>1001901514</v>
          </cell>
          <cell r="B376">
            <v>42486729</v>
          </cell>
          <cell r="C376">
            <v>580594455</v>
          </cell>
          <cell r="D376" t="str">
            <v>מועדון כדורגל קריית חיים (ע"ר)</v>
          </cell>
          <cell r="E376" t="str">
            <v>SR</v>
          </cell>
          <cell r="F376" t="str">
            <v>עמותה רשומה</v>
          </cell>
          <cell r="G376">
            <v>1</v>
          </cell>
          <cell r="H376" t="str">
            <v>טיוט</v>
          </cell>
          <cell r="I376">
            <v>45726</v>
          </cell>
          <cell r="J376">
            <v>521023</v>
          </cell>
          <cell r="K376" t="str">
            <v>שוטף</v>
          </cell>
          <cell r="L376">
            <v>0</v>
          </cell>
          <cell r="M376">
            <v>0</v>
          </cell>
          <cell r="N376">
            <v>0</v>
          </cell>
          <cell r="O376" t="str">
            <v>נבדק ואושר</v>
          </cell>
          <cell r="P376" t="str">
            <v>מבוסס על נתוני הטופס</v>
          </cell>
          <cell r="Q376" t="str">
            <v>נבדק ואושר</v>
          </cell>
          <cell r="R376" t="str">
            <v>נבדק ואושר</v>
          </cell>
          <cell r="S376" t="str">
            <v>נבדק ואושר</v>
          </cell>
          <cell r="T376" t="str">
            <v>נבדק ואושר</v>
          </cell>
          <cell r="U376" t="str">
            <v>נבדק ואושר</v>
          </cell>
          <cell r="V376" t="str">
            <v>נבדק ואושר</v>
          </cell>
          <cell r="W376" t="str">
            <v>נבדק ואושר</v>
          </cell>
          <cell r="X376" t="str">
            <v>אושר ללא מסמך</v>
          </cell>
          <cell r="Y376" t="str">
            <v>מבוסס על נתוני הטופס</v>
          </cell>
          <cell r="Z376" t="str">
            <v>נבדק ואושר</v>
          </cell>
          <cell r="AA376" t="str">
            <v>נבדק ואושר</v>
          </cell>
          <cell r="AB376" t="str">
            <v>נבדק ואושר</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t="str">
            <v>כן</v>
          </cell>
          <cell r="AY376" t="str">
            <v>תקין מנהלית</v>
          </cell>
          <cell r="BD376" t="e">
            <v>#REF!</v>
          </cell>
          <cell r="BG376" t="str">
            <v>תקין</v>
          </cell>
          <cell r="BH376" t="str">
            <v>תקין</v>
          </cell>
          <cell r="BI376" t="b">
            <v>1</v>
          </cell>
          <cell r="BJ376">
            <v>57581</v>
          </cell>
          <cell r="BK376" t="str">
            <v>ד'</v>
          </cell>
          <cell r="BL376">
            <v>12</v>
          </cell>
          <cell r="BM376">
            <v>193091.36513092529</v>
          </cell>
          <cell r="BN376" t="str">
            <v>לא</v>
          </cell>
          <cell r="BO376">
            <v>45511</v>
          </cell>
          <cell r="BP376" t="str">
            <v>לא</v>
          </cell>
          <cell r="BQ376">
            <v>0</v>
          </cell>
        </row>
        <row r="377">
          <cell r="A377">
            <v>1001901515</v>
          </cell>
          <cell r="B377">
            <v>41049938</v>
          </cell>
          <cell r="C377">
            <v>580438422</v>
          </cell>
          <cell r="D377" t="str">
            <v>עמותת מכבי לקידום הספורט ביבנה (ע"ר</v>
          </cell>
          <cell r="E377" t="str">
            <v>SR</v>
          </cell>
          <cell r="F377" t="str">
            <v>עמותה רשומה</v>
          </cell>
          <cell r="G377">
            <v>1</v>
          </cell>
          <cell r="H377" t="str">
            <v>טיוט</v>
          </cell>
          <cell r="I377">
            <v>45726</v>
          </cell>
          <cell r="J377">
            <v>521023</v>
          </cell>
          <cell r="K377" t="str">
            <v>שוטף</v>
          </cell>
          <cell r="L377">
            <v>0</v>
          </cell>
          <cell r="M377">
            <v>0</v>
          </cell>
          <cell r="N377">
            <v>0</v>
          </cell>
          <cell r="O377" t="str">
            <v>נבדק ואושר</v>
          </cell>
          <cell r="P377" t="str">
            <v>מבוסס על נתוני הטופס</v>
          </cell>
          <cell r="Q377" t="str">
            <v>נבדק ואושר</v>
          </cell>
          <cell r="R377" t="str">
            <v>נבדק ואושר</v>
          </cell>
          <cell r="S377" t="str">
            <v>נבדק ואושר</v>
          </cell>
          <cell r="T377" t="str">
            <v>נבדק ואושר</v>
          </cell>
          <cell r="U377" t="str">
            <v>נבדק ואושר</v>
          </cell>
          <cell r="V377" t="str">
            <v>נבדק ואושר</v>
          </cell>
          <cell r="W377" t="str">
            <v>נבדק ואושר</v>
          </cell>
          <cell r="X377" t="str">
            <v>אושר ללא מסמך</v>
          </cell>
          <cell r="Y377" t="str">
            <v>מבוסס על נתוני הטופס</v>
          </cell>
          <cell r="Z377" t="str">
            <v>נבדק ואושר</v>
          </cell>
          <cell r="AA377" t="str">
            <v>נבדק ואושר</v>
          </cell>
          <cell r="AB377" t="str">
            <v>נבדק ואושר</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t="str">
            <v>כן</v>
          </cell>
          <cell r="AY377" t="str">
            <v>תקין מנהלית</v>
          </cell>
          <cell r="BD377" t="e">
            <v>#REF!</v>
          </cell>
          <cell r="BG377" t="str">
            <v>תקין</v>
          </cell>
          <cell r="BH377" t="str">
            <v>תקין</v>
          </cell>
          <cell r="BI377" t="b">
            <v>1</v>
          </cell>
          <cell r="BJ377">
            <v>165280</v>
          </cell>
          <cell r="BK377" t="str">
            <v>ד'</v>
          </cell>
          <cell r="BL377">
            <v>16</v>
          </cell>
          <cell r="BM377">
            <v>2945823.6242786339</v>
          </cell>
          <cell r="BN377" t="str">
            <v>לא</v>
          </cell>
          <cell r="BO377">
            <v>45609</v>
          </cell>
          <cell r="BP377" t="str">
            <v>לא</v>
          </cell>
          <cell r="BQ377">
            <v>0</v>
          </cell>
        </row>
        <row r="378">
          <cell r="A378">
            <v>1001901516</v>
          </cell>
          <cell r="B378">
            <v>40000138</v>
          </cell>
          <cell r="C378">
            <v>580108561</v>
          </cell>
          <cell r="D378" t="str">
            <v>מתנ"ס מעלה יוסף מרכז קהילתי ע"ש איי</v>
          </cell>
          <cell r="E378" t="str">
            <v>SR</v>
          </cell>
          <cell r="F378" t="str">
            <v>עמותה רשומה</v>
          </cell>
          <cell r="G378">
            <v>1</v>
          </cell>
          <cell r="H378" t="str">
            <v>טיוט</v>
          </cell>
          <cell r="I378">
            <v>45726</v>
          </cell>
          <cell r="J378">
            <v>521023</v>
          </cell>
          <cell r="K378" t="str">
            <v>שוטף</v>
          </cell>
          <cell r="L378">
            <v>0</v>
          </cell>
          <cell r="M378">
            <v>0</v>
          </cell>
          <cell r="N378">
            <v>0</v>
          </cell>
          <cell r="O378" t="str">
            <v>נבדק ואושר</v>
          </cell>
          <cell r="P378" t="str">
            <v>מבוסס על נתוני הטופס</v>
          </cell>
          <cell r="Q378" t="str">
            <v>נבדק ואושר</v>
          </cell>
          <cell r="R378" t="str">
            <v>נבדק ואושר</v>
          </cell>
          <cell r="S378" t="str">
            <v>נבדק ואושר</v>
          </cell>
          <cell r="T378" t="str">
            <v>נבדק ואושר</v>
          </cell>
          <cell r="U378" t="str">
            <v>נבדק ואושר</v>
          </cell>
          <cell r="V378" t="str">
            <v>נבדק ואושר</v>
          </cell>
          <cell r="W378" t="str">
            <v>נבדק ואושר</v>
          </cell>
          <cell r="X378" t="str">
            <v>אושר ללא מסמך</v>
          </cell>
          <cell r="Y378" t="str">
            <v>מבוסס על נתוני הטופס</v>
          </cell>
          <cell r="Z378" t="str">
            <v>נבדק ואושר</v>
          </cell>
          <cell r="AA378" t="str">
            <v>נבדק ואושר</v>
          </cell>
          <cell r="AB378" t="str">
            <v>נבדק ואושר</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t="str">
            <v>כן</v>
          </cell>
          <cell r="AY378" t="str">
            <v>תקין מנהלית</v>
          </cell>
          <cell r="BD378" t="e">
            <v>#REF!</v>
          </cell>
          <cell r="BG378" t="str">
            <v>תקין</v>
          </cell>
          <cell r="BH378" t="str">
            <v>תקין</v>
          </cell>
          <cell r="BI378" t="b">
            <v>1</v>
          </cell>
          <cell r="BJ378">
            <v>21939</v>
          </cell>
          <cell r="BK378" t="str">
            <v>ד'</v>
          </cell>
          <cell r="BL378">
            <v>2</v>
          </cell>
          <cell r="BM378">
            <v>38416.113917409115</v>
          </cell>
          <cell r="BN378" t="str">
            <v>לא</v>
          </cell>
          <cell r="BO378">
            <v>45132</v>
          </cell>
          <cell r="BP378" t="str">
            <v>לא</v>
          </cell>
          <cell r="BQ378">
            <v>0</v>
          </cell>
        </row>
        <row r="379">
          <cell r="A379">
            <v>1001901517</v>
          </cell>
          <cell r="B379">
            <v>40409785</v>
          </cell>
          <cell r="C379">
            <v>580431559</v>
          </cell>
          <cell r="D379" t="str">
            <v>מועדון ספורט חרשים חיפה (ע"ר)</v>
          </cell>
          <cell r="E379" t="str">
            <v>SR</v>
          </cell>
          <cell r="F379" t="str">
            <v>עמותה רשומה</v>
          </cell>
          <cell r="G379">
            <v>1</v>
          </cell>
          <cell r="H379" t="str">
            <v>טיוט</v>
          </cell>
          <cell r="I379">
            <v>45726</v>
          </cell>
          <cell r="J379">
            <v>521023</v>
          </cell>
          <cell r="K379" t="str">
            <v>שוטף</v>
          </cell>
          <cell r="L379">
            <v>0</v>
          </cell>
          <cell r="M379">
            <v>0</v>
          </cell>
          <cell r="N379">
            <v>0</v>
          </cell>
          <cell r="O379" t="str">
            <v>נבדק ואושר</v>
          </cell>
          <cell r="P379" t="str">
            <v>מבוסס על נתוני הטופס</v>
          </cell>
          <cell r="Q379" t="str">
            <v>נבדק ואושר</v>
          </cell>
          <cell r="R379" t="str">
            <v>נבדק ואושר</v>
          </cell>
          <cell r="S379" t="str">
            <v>נבדק ואושר</v>
          </cell>
          <cell r="T379" t="str">
            <v>נבדק ואושר</v>
          </cell>
          <cell r="U379" t="str">
            <v>נבדק ואושר</v>
          </cell>
          <cell r="V379" t="str">
            <v>נבדק ואושר</v>
          </cell>
          <cell r="W379" t="str">
            <v>נבדק ואושר</v>
          </cell>
          <cell r="X379" t="str">
            <v>אושר ללא מסמך</v>
          </cell>
          <cell r="Y379" t="str">
            <v>מבוסס על נתוני הטופס</v>
          </cell>
          <cell r="Z379" t="str">
            <v>נבדק ואושר</v>
          </cell>
          <cell r="AA379" t="str">
            <v>נבדק ואושר</v>
          </cell>
          <cell r="AB379" t="str">
            <v>נבדק ואושר</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t="str">
            <v>כן</v>
          </cell>
          <cell r="AY379" t="str">
            <v>תקין מנהלית</v>
          </cell>
          <cell r="BD379" t="e">
            <v>#REF!</v>
          </cell>
          <cell r="BG379" t="str">
            <v>תקין</v>
          </cell>
          <cell r="BH379" t="str">
            <v>תקין</v>
          </cell>
          <cell r="BI379" t="b">
            <v>1</v>
          </cell>
          <cell r="BJ379">
            <v>58707</v>
          </cell>
          <cell r="BK379" t="str">
            <v>ד'</v>
          </cell>
          <cell r="BL379">
            <v>0</v>
          </cell>
          <cell r="BM379">
            <v>552371.18579003715</v>
          </cell>
          <cell r="BN379" t="str">
            <v>לא</v>
          </cell>
          <cell r="BO379">
            <v>45606</v>
          </cell>
          <cell r="BP379" t="str">
            <v>לא</v>
          </cell>
          <cell r="BQ379">
            <v>0</v>
          </cell>
        </row>
        <row r="380">
          <cell r="A380">
            <v>1001901518</v>
          </cell>
          <cell r="B380">
            <v>42402446</v>
          </cell>
          <cell r="C380">
            <v>580557965</v>
          </cell>
          <cell r="D380" t="str">
            <v>העמותה לטיפוח הספורטאי הצעיר במגזר</v>
          </cell>
          <cell r="E380" t="str">
            <v>SR</v>
          </cell>
          <cell r="F380" t="str">
            <v>עמותה רשומה</v>
          </cell>
          <cell r="G380">
            <v>1</v>
          </cell>
          <cell r="H380" t="str">
            <v>טיוט</v>
          </cell>
          <cell r="I380">
            <v>45726</v>
          </cell>
          <cell r="J380">
            <v>521023</v>
          </cell>
          <cell r="K380" t="str">
            <v>שוטף</v>
          </cell>
          <cell r="L380">
            <v>0</v>
          </cell>
          <cell r="M380">
            <v>0</v>
          </cell>
          <cell r="N380">
            <v>0</v>
          </cell>
          <cell r="O380" t="str">
            <v>חדש - טרם קושר</v>
          </cell>
          <cell r="P380" t="str">
            <v>מבוסס על נתוני הטופס</v>
          </cell>
          <cell r="Q380" t="str">
            <v>נבדק ואושר</v>
          </cell>
          <cell r="R380" t="str">
            <v>נבדק ואושר</v>
          </cell>
          <cell r="S380" t="str">
            <v>נבדק ואושר</v>
          </cell>
          <cell r="T380" t="str">
            <v>נבדק ואושר</v>
          </cell>
          <cell r="U380" t="str">
            <v>נבדק ואושר</v>
          </cell>
          <cell r="V380" t="str">
            <v>נבדק ואושר</v>
          </cell>
          <cell r="W380" t="str">
            <v>חדש - טרם קושר</v>
          </cell>
          <cell r="X380" t="str">
            <v>חדש - טרם קושר</v>
          </cell>
          <cell r="Y380" t="str">
            <v>מבוסס על נתוני הטופס</v>
          </cell>
          <cell r="Z380" t="str">
            <v>חדש - טרם קושר</v>
          </cell>
          <cell r="AA380" t="str">
            <v>חדש - טרם קושר</v>
          </cell>
          <cell r="AB380" t="str">
            <v>חדש - טרם קושר</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t="str">
            <v>לא</v>
          </cell>
          <cell r="AX380">
            <v>1</v>
          </cell>
          <cell r="AY380" t="str">
            <v>לא תקין מנהלית</v>
          </cell>
          <cell r="AZ380" t="str">
            <v>לפסילה</v>
          </cell>
          <cell r="BA380" t="str">
            <v>חסרים מסמכים רבים</v>
          </cell>
          <cell r="BC380">
            <v>45805</v>
          </cell>
          <cell r="BD380" t="e">
            <v>#REF!</v>
          </cell>
          <cell r="BF380" t="str">
            <v>לא אושר בוועדה</v>
          </cell>
          <cell r="BG380" t="str">
            <v>לא תקין</v>
          </cell>
          <cell r="BH380" t="str">
            <v>לא תקין</v>
          </cell>
          <cell r="BI380" t="b">
            <v>1</v>
          </cell>
          <cell r="BJ380">
            <v>0</v>
          </cell>
          <cell r="BK380" t="str">
            <v>א'</v>
          </cell>
          <cell r="BL380">
            <v>10</v>
          </cell>
          <cell r="BM380">
            <v>1425239.9736306693</v>
          </cell>
          <cell r="BO380" t="e">
            <v>#N/A</v>
          </cell>
        </row>
        <row r="381">
          <cell r="A381">
            <v>1001901519</v>
          </cell>
          <cell r="B381">
            <v>42796541</v>
          </cell>
          <cell r="C381">
            <v>580730315</v>
          </cell>
          <cell r="D381" t="str">
            <v>מועדון כדורגל צופי חיפה (ע"ר)</v>
          </cell>
          <cell r="E381" t="str">
            <v>SR</v>
          </cell>
          <cell r="F381" t="str">
            <v>עמותה רשומה</v>
          </cell>
          <cell r="G381">
            <v>1</v>
          </cell>
          <cell r="H381" t="str">
            <v>טיוט</v>
          </cell>
          <cell r="I381">
            <v>45735</v>
          </cell>
          <cell r="J381">
            <v>521023</v>
          </cell>
          <cell r="K381" t="str">
            <v>שוטף</v>
          </cell>
          <cell r="L381">
            <v>0</v>
          </cell>
          <cell r="M381">
            <v>0</v>
          </cell>
          <cell r="N381">
            <v>0</v>
          </cell>
          <cell r="O381" t="str">
            <v>נבדק ואושר</v>
          </cell>
          <cell r="P381" t="str">
            <v>מבוסס על נתוני הטופס</v>
          </cell>
          <cell r="Q381" t="str">
            <v>נבדק ואושר</v>
          </cell>
          <cell r="R381" t="str">
            <v>נבדק ואושר</v>
          </cell>
          <cell r="S381" t="str">
            <v>נבדק ואושר</v>
          </cell>
          <cell r="T381" t="str">
            <v>נבדק ואושר</v>
          </cell>
          <cell r="U381" t="str">
            <v>נבדק ואושר</v>
          </cell>
          <cell r="V381" t="str">
            <v>נבדק ואושר</v>
          </cell>
          <cell r="W381" t="str">
            <v>נבדק ואושר</v>
          </cell>
          <cell r="X381" t="str">
            <v>אושר ללא מסמך</v>
          </cell>
          <cell r="Y381" t="str">
            <v>מבוסס על נתוני הטופס</v>
          </cell>
          <cell r="Z381" t="str">
            <v>נבדק ואושר</v>
          </cell>
          <cell r="AA381" t="str">
            <v>נבדק ואושר</v>
          </cell>
          <cell r="AB381" t="str">
            <v>נבדק ואושר</v>
          </cell>
          <cell r="AC381" t="str">
            <v>נבדק ואושר</v>
          </cell>
          <cell r="AD381" t="str">
            <v>נבדק ואושר</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t="str">
            <v>כן</v>
          </cell>
          <cell r="AY381" t="str">
            <v>תקין מנהלית</v>
          </cell>
          <cell r="BD381" t="e">
            <v>#REF!</v>
          </cell>
          <cell r="BG381" t="str">
            <v>תקין</v>
          </cell>
          <cell r="BH381" t="str">
            <v>תקין</v>
          </cell>
          <cell r="BI381" t="b">
            <v>1</v>
          </cell>
          <cell r="BJ381">
            <v>0</v>
          </cell>
          <cell r="BK381" t="str">
            <v>ה'</v>
          </cell>
          <cell r="BL381">
            <v>4</v>
          </cell>
          <cell r="BM381">
            <v>0</v>
          </cell>
          <cell r="BN381" t="str">
            <v>כן</v>
          </cell>
          <cell r="BO381" t="e">
            <v>#N/A</v>
          </cell>
          <cell r="BP381" t="str">
            <v>לא</v>
          </cell>
          <cell r="BQ381">
            <v>0</v>
          </cell>
        </row>
        <row r="382">
          <cell r="A382">
            <v>1001901520</v>
          </cell>
          <cell r="B382">
            <v>42402491</v>
          </cell>
          <cell r="C382">
            <v>580538668</v>
          </cell>
          <cell r="D382" t="str">
            <v>צעירי ברטעה (ע"ר)</v>
          </cell>
          <cell r="E382" t="str">
            <v>SR</v>
          </cell>
          <cell r="F382" t="str">
            <v>עמותה רשומה</v>
          </cell>
          <cell r="G382">
            <v>1</v>
          </cell>
          <cell r="H382" t="str">
            <v>טיוט</v>
          </cell>
          <cell r="I382">
            <v>45726</v>
          </cell>
          <cell r="J382">
            <v>521023</v>
          </cell>
          <cell r="K382" t="str">
            <v>שוטף</v>
          </cell>
          <cell r="L382">
            <v>0</v>
          </cell>
          <cell r="M382">
            <v>0</v>
          </cell>
          <cell r="N382">
            <v>0</v>
          </cell>
          <cell r="O382" t="str">
            <v>נבדק ואושר</v>
          </cell>
          <cell r="P382" t="str">
            <v>מבוסס על נתוני הטופס</v>
          </cell>
          <cell r="Q382" t="str">
            <v>נבדק ואושר</v>
          </cell>
          <cell r="R382" t="str">
            <v>נבדק ואושר</v>
          </cell>
          <cell r="S382" t="str">
            <v>נבדק ואושר</v>
          </cell>
          <cell r="T382" t="str">
            <v>נבדק ואושר</v>
          </cell>
          <cell r="U382" t="str">
            <v>נבדק ואושר</v>
          </cell>
          <cell r="V382" t="str">
            <v>נבדק ואושר</v>
          </cell>
          <cell r="W382" t="str">
            <v>נבדק ואושר</v>
          </cell>
          <cell r="X382" t="str">
            <v>אושר ללא מסמך</v>
          </cell>
          <cell r="Y382" t="str">
            <v>מבוסס על נתוני הטופס</v>
          </cell>
          <cell r="Z382" t="str">
            <v>נבדק ואושר</v>
          </cell>
          <cell r="AA382" t="str">
            <v>נבדק ואושר</v>
          </cell>
          <cell r="AB382" t="str">
            <v>נבדק ואושר</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t="str">
            <v>כן</v>
          </cell>
          <cell r="AY382" t="str">
            <v>תקין מנהלית</v>
          </cell>
          <cell r="BD382" t="e">
            <v>#REF!</v>
          </cell>
          <cell r="BG382" t="str">
            <v>תקין</v>
          </cell>
          <cell r="BH382" t="str">
            <v>תקין</v>
          </cell>
          <cell r="BI382" t="b">
            <v>1</v>
          </cell>
          <cell r="BJ382">
            <v>53743</v>
          </cell>
          <cell r="BK382" t="str">
            <v>ד'</v>
          </cell>
          <cell r="BL382">
            <v>4</v>
          </cell>
          <cell r="BM382">
            <v>1412163.9687007763</v>
          </cell>
          <cell r="BN382" t="str">
            <v>לא</v>
          </cell>
          <cell r="BO382">
            <v>45487</v>
          </cell>
          <cell r="BP382" t="str">
            <v>לא</v>
          </cell>
          <cell r="BQ382">
            <v>0</v>
          </cell>
        </row>
        <row r="383">
          <cell r="A383">
            <v>1001901521</v>
          </cell>
          <cell r="B383">
            <v>42088040</v>
          </cell>
          <cell r="C383">
            <v>580466993</v>
          </cell>
          <cell r="D383" t="str">
            <v>ס.א.ן. ספורט אירועים נופש רמלה - עמ</v>
          </cell>
          <cell r="E383" t="str">
            <v>SR</v>
          </cell>
          <cell r="F383" t="str">
            <v>עמותה רשומה</v>
          </cell>
          <cell r="G383">
            <v>1</v>
          </cell>
          <cell r="H383" t="str">
            <v>טיוט</v>
          </cell>
          <cell r="I383">
            <v>45726</v>
          </cell>
          <cell r="J383">
            <v>521023</v>
          </cell>
          <cell r="K383" t="str">
            <v>שוטף</v>
          </cell>
          <cell r="L383">
            <v>0</v>
          </cell>
          <cell r="M383">
            <v>0</v>
          </cell>
          <cell r="N383">
            <v>0</v>
          </cell>
          <cell r="O383" t="str">
            <v>נבדק ואושר</v>
          </cell>
          <cell r="P383" t="str">
            <v>מבוסס על נתוני הטופס</v>
          </cell>
          <cell r="Q383" t="str">
            <v>נבדק ואושר</v>
          </cell>
          <cell r="R383" t="str">
            <v>נבדק ואושר</v>
          </cell>
          <cell r="S383" t="str">
            <v>נבדק ואושר</v>
          </cell>
          <cell r="T383" t="str">
            <v>נבדק ואושר</v>
          </cell>
          <cell r="U383" t="str">
            <v>נבדק ואושר</v>
          </cell>
          <cell r="V383" t="str">
            <v>נבדק ואושר</v>
          </cell>
          <cell r="W383" t="str">
            <v>נבדק ואושר</v>
          </cell>
          <cell r="X383" t="str">
            <v>אושר ללא מסמך</v>
          </cell>
          <cell r="Y383" t="str">
            <v>מבוסס על נתוני הטופס</v>
          </cell>
          <cell r="Z383" t="str">
            <v>נבדק ואושר</v>
          </cell>
          <cell r="AA383" t="str">
            <v>נבדק ואושר</v>
          </cell>
          <cell r="AB383" t="str">
            <v>נבדק ואושר</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t="str">
            <v>כן</v>
          </cell>
          <cell r="AY383" t="str">
            <v>תקין מנהלית</v>
          </cell>
          <cell r="BD383" t="e">
            <v>#REF!</v>
          </cell>
          <cell r="BG383" t="str">
            <v>תקין</v>
          </cell>
          <cell r="BH383" t="str">
            <v>תקין</v>
          </cell>
          <cell r="BI383" t="b">
            <v>1</v>
          </cell>
          <cell r="BJ383">
            <v>228253</v>
          </cell>
          <cell r="BK383" t="str">
            <v>ד'</v>
          </cell>
          <cell r="BL383">
            <v>14</v>
          </cell>
          <cell r="BM383">
            <v>3246958.1395809725</v>
          </cell>
          <cell r="BN383" t="str">
            <v>לא</v>
          </cell>
          <cell r="BO383">
            <v>45237</v>
          </cell>
          <cell r="BP383" t="str">
            <v>לא</v>
          </cell>
          <cell r="BQ383">
            <v>0</v>
          </cell>
        </row>
        <row r="384">
          <cell r="A384">
            <v>1001901522</v>
          </cell>
          <cell r="B384">
            <v>42486729</v>
          </cell>
          <cell r="C384">
            <v>580594455</v>
          </cell>
          <cell r="D384" t="str">
            <v>מועדון כדורגל קריית חיים (ע"ר)</v>
          </cell>
          <cell r="E384" t="str">
            <v>SR</v>
          </cell>
          <cell r="F384" t="str">
            <v>עמותה רשומה</v>
          </cell>
          <cell r="G384">
            <v>1</v>
          </cell>
          <cell r="H384" t="str">
            <v>טיוט</v>
          </cell>
          <cell r="I384">
            <v>45726</v>
          </cell>
          <cell r="J384">
            <v>521024</v>
          </cell>
          <cell r="K384" t="str">
            <v>מאמנים</v>
          </cell>
          <cell r="L384" t="str">
            <v>חדש - טרם קושר</v>
          </cell>
          <cell r="M384" t="str">
            <v>חדש - טרם קושר</v>
          </cell>
          <cell r="N384" t="str">
            <v>קושר - טרם נבדק</v>
          </cell>
          <cell r="O384" t="str">
            <v>נבדק ואושר</v>
          </cell>
          <cell r="P384" t="str">
            <v>מבוסס על נתוני הטופס</v>
          </cell>
          <cell r="Q384" t="str">
            <v>נבדק ואושר</v>
          </cell>
          <cell r="R384" t="str">
            <v>נבדק ואושר</v>
          </cell>
          <cell r="S384" t="str">
            <v>נבדק ואושר</v>
          </cell>
          <cell r="T384" t="str">
            <v>נבדק ואושר</v>
          </cell>
          <cell r="U384" t="str">
            <v>נבדק ואושר</v>
          </cell>
          <cell r="V384" t="str">
            <v>נבדק ואושר</v>
          </cell>
          <cell r="W384" t="str">
            <v>נבדק ואושר</v>
          </cell>
          <cell r="X384" t="str">
            <v>אושר ללא מסמך</v>
          </cell>
          <cell r="Y384" t="str">
            <v>מבוסס על נתוני הטופס</v>
          </cell>
          <cell r="Z384" t="str">
            <v>נבדק ואושר</v>
          </cell>
          <cell r="AA384" t="str">
            <v>נבדק ואושר</v>
          </cell>
          <cell r="AB384" t="str">
            <v>נבדק ואושר</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t="str">
            <v>כן</v>
          </cell>
          <cell r="AY384" t="str">
            <v>תקין מנהלית</v>
          </cell>
          <cell r="BD384" t="e">
            <v>#REF!</v>
          </cell>
          <cell r="BH384" t="str">
            <v>תקין</v>
          </cell>
          <cell r="BI384" t="b">
            <v>0</v>
          </cell>
        </row>
        <row r="385">
          <cell r="A385">
            <v>1001901525</v>
          </cell>
          <cell r="B385">
            <v>42402202</v>
          </cell>
          <cell r="C385">
            <v>580402709</v>
          </cell>
          <cell r="D385" t="str">
            <v>ספורטאי הוד השרון - עמותה להתעמלות</v>
          </cell>
          <cell r="E385" t="str">
            <v>SR</v>
          </cell>
          <cell r="F385" t="str">
            <v>עמותה רשומה</v>
          </cell>
          <cell r="G385">
            <v>1</v>
          </cell>
          <cell r="H385" t="str">
            <v>טיוט</v>
          </cell>
          <cell r="I385">
            <v>45726</v>
          </cell>
          <cell r="J385">
            <v>521023</v>
          </cell>
          <cell r="K385" t="str">
            <v>שוטף</v>
          </cell>
          <cell r="L385">
            <v>0</v>
          </cell>
          <cell r="M385">
            <v>0</v>
          </cell>
          <cell r="N385">
            <v>0</v>
          </cell>
          <cell r="O385" t="str">
            <v>נבדק ואושר</v>
          </cell>
          <cell r="P385" t="str">
            <v>מבוסס על נתוני הטופס</v>
          </cell>
          <cell r="Q385" t="str">
            <v>נבדק ואושר</v>
          </cell>
          <cell r="R385" t="str">
            <v>נבדק ואושר</v>
          </cell>
          <cell r="S385" t="str">
            <v>נבדק ואושר</v>
          </cell>
          <cell r="T385" t="str">
            <v>נבדק ואושר</v>
          </cell>
          <cell r="U385" t="str">
            <v>נבדק ואושר</v>
          </cell>
          <cell r="V385" t="str">
            <v>נבדק ואושר</v>
          </cell>
          <cell r="W385" t="str">
            <v>נבדק ואושר</v>
          </cell>
          <cell r="X385" t="str">
            <v>אושר ללא מסמך</v>
          </cell>
          <cell r="Y385" t="str">
            <v>מבוסס על נתוני הטופס</v>
          </cell>
          <cell r="Z385" t="str">
            <v>נבדק ואושר</v>
          </cell>
          <cell r="AA385" t="str">
            <v>נבדק ואושר</v>
          </cell>
          <cell r="AB385" t="str">
            <v>נבדק ואושר</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t="str">
            <v>כן</v>
          </cell>
          <cell r="AY385" t="str">
            <v>תקין מנהלית</v>
          </cell>
          <cell r="BD385" t="e">
            <v>#REF!</v>
          </cell>
          <cell r="BG385" t="str">
            <v>תקין</v>
          </cell>
          <cell r="BH385" t="str">
            <v>תקין</v>
          </cell>
          <cell r="BI385" t="b">
            <v>1</v>
          </cell>
          <cell r="BJ385">
            <v>136489</v>
          </cell>
          <cell r="BK385" t="str">
            <v>ד'</v>
          </cell>
          <cell r="BL385">
            <v>16</v>
          </cell>
          <cell r="BM385">
            <v>768175.66709075903</v>
          </cell>
          <cell r="BN385" t="str">
            <v>לא</v>
          </cell>
          <cell r="BO385">
            <v>45715</v>
          </cell>
          <cell r="BP385" t="str">
            <v>לא</v>
          </cell>
          <cell r="BQ385">
            <v>0</v>
          </cell>
        </row>
        <row r="386">
          <cell r="A386">
            <v>1001901526</v>
          </cell>
          <cell r="B386">
            <v>42402024</v>
          </cell>
          <cell r="C386">
            <v>580566743</v>
          </cell>
          <cell r="D386" t="str">
            <v>צעירי כפר כנא (ע"ר)</v>
          </cell>
          <cell r="E386" t="str">
            <v>SR</v>
          </cell>
          <cell r="F386" t="str">
            <v>עמותה רשומה</v>
          </cell>
          <cell r="G386">
            <v>1</v>
          </cell>
          <cell r="H386" t="str">
            <v>טיוט</v>
          </cell>
          <cell r="I386">
            <v>45726</v>
          </cell>
          <cell r="J386">
            <v>521023</v>
          </cell>
          <cell r="K386" t="str">
            <v>שוטף</v>
          </cell>
          <cell r="L386">
            <v>0</v>
          </cell>
          <cell r="M386">
            <v>0</v>
          </cell>
          <cell r="N386">
            <v>0</v>
          </cell>
          <cell r="O386" t="str">
            <v>נבדק ואושר</v>
          </cell>
          <cell r="P386" t="str">
            <v>מבוסס על נתוני הטופס</v>
          </cell>
          <cell r="Q386" t="str">
            <v>נבדק ואושר</v>
          </cell>
          <cell r="R386" t="str">
            <v>נבדק ואושר</v>
          </cell>
          <cell r="S386" t="str">
            <v>נבדק ואושר</v>
          </cell>
          <cell r="T386" t="str">
            <v>נבדק ואושר</v>
          </cell>
          <cell r="U386" t="str">
            <v>נבדק ואושר</v>
          </cell>
          <cell r="V386" t="str">
            <v>נבדק ואושר</v>
          </cell>
          <cell r="W386" t="str">
            <v>נבדק ואושר</v>
          </cell>
          <cell r="X386" t="str">
            <v>אושר ללא מסמך</v>
          </cell>
          <cell r="Y386" t="str">
            <v>מבוסס על נתוני הטופס</v>
          </cell>
          <cell r="Z386" t="str">
            <v>נבדק ואושר</v>
          </cell>
          <cell r="AA386" t="str">
            <v>נבדק ואושר</v>
          </cell>
          <cell r="AB386" t="str">
            <v>נבדק ואושר</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t="str">
            <v>כן</v>
          </cell>
          <cell r="AY386" t="str">
            <v>תקין מנהלית</v>
          </cell>
          <cell r="BD386" t="e">
            <v>#REF!</v>
          </cell>
          <cell r="BG386" t="str">
            <v>תקין</v>
          </cell>
          <cell r="BH386" t="str">
            <v>תקין</v>
          </cell>
          <cell r="BI386" t="b">
            <v>1</v>
          </cell>
          <cell r="BJ386">
            <v>28151</v>
          </cell>
          <cell r="BK386" t="str">
            <v>ד'</v>
          </cell>
          <cell r="BL386">
            <v>1</v>
          </cell>
          <cell r="BM386">
            <v>1176831.9978475315</v>
          </cell>
          <cell r="BN386" t="str">
            <v>לא</v>
          </cell>
          <cell r="BO386">
            <v>45747</v>
          </cell>
          <cell r="BP386" t="str">
            <v>לא</v>
          </cell>
          <cell r="BQ386">
            <v>0</v>
          </cell>
        </row>
        <row r="387">
          <cell r="A387">
            <v>1001901527</v>
          </cell>
          <cell r="B387">
            <v>40001699</v>
          </cell>
          <cell r="C387">
            <v>580331379</v>
          </cell>
          <cell r="D387" t="str">
            <v>מכבי דן התעמלות ואקרובטיקה (ע"ר)</v>
          </cell>
          <cell r="E387" t="str">
            <v>SR</v>
          </cell>
          <cell r="F387" t="str">
            <v>עמותה רשומה</v>
          </cell>
          <cell r="G387">
            <v>1</v>
          </cell>
          <cell r="H387" t="str">
            <v>טיוט</v>
          </cell>
          <cell r="I387">
            <v>45727</v>
          </cell>
          <cell r="J387">
            <v>521023</v>
          </cell>
          <cell r="K387" t="str">
            <v>שוטף</v>
          </cell>
          <cell r="L387">
            <v>0</v>
          </cell>
          <cell r="M387">
            <v>0</v>
          </cell>
          <cell r="N387">
            <v>0</v>
          </cell>
          <cell r="O387" t="str">
            <v>נבדק ואושר</v>
          </cell>
          <cell r="P387" t="str">
            <v>מבוסס על נתוני הטופס</v>
          </cell>
          <cell r="Q387" t="str">
            <v>נבדק ואושר</v>
          </cell>
          <cell r="R387" t="str">
            <v>נבדק ואושר</v>
          </cell>
          <cell r="S387" t="str">
            <v>נבדק ואושר</v>
          </cell>
          <cell r="T387" t="str">
            <v>נבדק ואושר</v>
          </cell>
          <cell r="U387" t="str">
            <v>נבדק ואושר</v>
          </cell>
          <cell r="V387" t="str">
            <v>נבדק ואושר</v>
          </cell>
          <cell r="W387" t="str">
            <v>נבדק ואושר</v>
          </cell>
          <cell r="X387" t="str">
            <v>אושר ללא מסמך</v>
          </cell>
          <cell r="Y387" t="str">
            <v>מבוסס על נתוני הטופס</v>
          </cell>
          <cell r="Z387" t="str">
            <v>נבדק ואושר</v>
          </cell>
          <cell r="AA387" t="str">
            <v>נבדק ואושר</v>
          </cell>
          <cell r="AB387" t="str">
            <v>נבדק ואושר</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t="str">
            <v>כן</v>
          </cell>
          <cell r="AY387" t="str">
            <v>תקין מנהלית</v>
          </cell>
          <cell r="BD387" t="e">
            <v>#REF!</v>
          </cell>
          <cell r="BG387" t="str">
            <v>תקין</v>
          </cell>
          <cell r="BH387" t="str">
            <v>תקין</v>
          </cell>
          <cell r="BI387" t="b">
            <v>1</v>
          </cell>
          <cell r="BJ387">
            <v>0</v>
          </cell>
          <cell r="BK387" t="str">
            <v>ד'</v>
          </cell>
          <cell r="BL387">
            <v>1</v>
          </cell>
          <cell r="BM387">
            <v>1316245.3273576507</v>
          </cell>
          <cell r="BN387" t="str">
            <v>לא</v>
          </cell>
          <cell r="BO387">
            <v>45600</v>
          </cell>
          <cell r="BP387" t="str">
            <v>לא</v>
          </cell>
          <cell r="BQ387">
            <v>0</v>
          </cell>
        </row>
        <row r="388">
          <cell r="A388">
            <v>1001901528</v>
          </cell>
          <cell r="B388">
            <v>42402005</v>
          </cell>
          <cell r="C388">
            <v>580477958</v>
          </cell>
          <cell r="D388" t="str">
            <v>הפועל בני יהוד- חינוך וספורט (ע"ר)</v>
          </cell>
          <cell r="E388" t="str">
            <v>SR</v>
          </cell>
          <cell r="F388" t="str">
            <v>עמותה רשומה</v>
          </cell>
          <cell r="G388">
            <v>1</v>
          </cell>
          <cell r="H388" t="str">
            <v>טיוט</v>
          </cell>
          <cell r="I388">
            <v>45725</v>
          </cell>
          <cell r="J388">
            <v>521023</v>
          </cell>
          <cell r="K388" t="str">
            <v>שוטף</v>
          </cell>
          <cell r="L388">
            <v>0</v>
          </cell>
          <cell r="M388">
            <v>0</v>
          </cell>
          <cell r="N388">
            <v>0</v>
          </cell>
          <cell r="O388" t="str">
            <v>נבדק ואושר</v>
          </cell>
          <cell r="P388" t="str">
            <v>מבוסס על נתוני הטופס</v>
          </cell>
          <cell r="Q388" t="str">
            <v>נבדק ואושר</v>
          </cell>
          <cell r="R388" t="str">
            <v>נבדק ואושר</v>
          </cell>
          <cell r="S388" t="str">
            <v>נבדק ואושר</v>
          </cell>
          <cell r="T388" t="str">
            <v>נבדק ואושר</v>
          </cell>
          <cell r="U388" t="str">
            <v>נבדק ואושר</v>
          </cell>
          <cell r="V388" t="str">
            <v>נבדק ואושר</v>
          </cell>
          <cell r="W388" t="str">
            <v>נבדק ואושר</v>
          </cell>
          <cell r="X388" t="str">
            <v>אושר ללא מסמך</v>
          </cell>
          <cell r="Y388" t="str">
            <v>מבוסס על נתוני הטופס</v>
          </cell>
          <cell r="Z388" t="str">
            <v>נבדק ואושר</v>
          </cell>
          <cell r="AA388" t="str">
            <v>נבדק ואושר</v>
          </cell>
          <cell r="AB388" t="str">
            <v>נבדק ואושר</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t="str">
            <v>כן</v>
          </cell>
          <cell r="AY388" t="str">
            <v>תקין מנהלית</v>
          </cell>
          <cell r="BD388" t="e">
            <v>#REF!</v>
          </cell>
          <cell r="BG388" t="str">
            <v>תקין</v>
          </cell>
          <cell r="BH388" t="str">
            <v>תקין</v>
          </cell>
          <cell r="BI388" t="b">
            <v>1</v>
          </cell>
          <cell r="BJ388">
            <v>62913</v>
          </cell>
          <cell r="BK388" t="str">
            <v>ד'</v>
          </cell>
          <cell r="BL388">
            <v>9</v>
          </cell>
          <cell r="BM388">
            <v>1594142.9674663348</v>
          </cell>
          <cell r="BN388" t="str">
            <v>לא</v>
          </cell>
          <cell r="BO388">
            <v>45503</v>
          </cell>
          <cell r="BP388" t="str">
            <v>לא</v>
          </cell>
          <cell r="BQ388">
            <v>0</v>
          </cell>
        </row>
        <row r="389">
          <cell r="A389">
            <v>1001901541</v>
          </cell>
          <cell r="B389">
            <v>40545437</v>
          </cell>
          <cell r="C389">
            <v>580442077</v>
          </cell>
          <cell r="D389" t="str">
            <v>מועדון ספורט החרשים וכבדי שמיעה תל</v>
          </cell>
          <cell r="E389" t="str">
            <v>SR</v>
          </cell>
          <cell r="F389" t="str">
            <v>עמותה רשומה</v>
          </cell>
          <cell r="G389">
            <v>1</v>
          </cell>
          <cell r="H389" t="str">
            <v>טיוט</v>
          </cell>
          <cell r="I389">
            <v>45725</v>
          </cell>
          <cell r="J389">
            <v>521023</v>
          </cell>
          <cell r="K389" t="str">
            <v>שוטף</v>
          </cell>
          <cell r="L389">
            <v>0</v>
          </cell>
          <cell r="M389">
            <v>0</v>
          </cell>
          <cell r="N389">
            <v>0</v>
          </cell>
          <cell r="O389" t="str">
            <v>נבדק ואושר</v>
          </cell>
          <cell r="P389" t="str">
            <v>מבוסס על נתוני הטופס</v>
          </cell>
          <cell r="Q389" t="str">
            <v>נבדק ואושר</v>
          </cell>
          <cell r="R389" t="str">
            <v>נבדק ואושר</v>
          </cell>
          <cell r="S389" t="str">
            <v>נבדק ואושר</v>
          </cell>
          <cell r="T389" t="str">
            <v>נבדק ואושר</v>
          </cell>
          <cell r="U389" t="str">
            <v>נבדק ואושר</v>
          </cell>
          <cell r="V389" t="str">
            <v>נבדק ואושר</v>
          </cell>
          <cell r="W389" t="str">
            <v>נבדק ואושר</v>
          </cell>
          <cell r="X389" t="str">
            <v>אושר ללא מסמך</v>
          </cell>
          <cell r="Y389" t="str">
            <v>מבוסס על נתוני הטופס</v>
          </cell>
          <cell r="Z389" t="str">
            <v>נבדק ואושר</v>
          </cell>
          <cell r="AA389" t="str">
            <v>נבדק ואושר</v>
          </cell>
          <cell r="AB389" t="str">
            <v>נבדק ואושר</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t="str">
            <v>כן</v>
          </cell>
          <cell r="AY389" t="str">
            <v>תקין מנהלית</v>
          </cell>
          <cell r="BD389" t="e">
            <v>#REF!</v>
          </cell>
          <cell r="BG389" t="str">
            <v>תקין</v>
          </cell>
          <cell r="BH389" t="str">
            <v>תקין</v>
          </cell>
          <cell r="BI389" t="b">
            <v>1</v>
          </cell>
          <cell r="BJ389">
            <v>59904</v>
          </cell>
          <cell r="BK389" t="str">
            <v>ד'</v>
          </cell>
          <cell r="BL389">
            <v>1</v>
          </cell>
          <cell r="BM389">
            <v>1178055.7840665178</v>
          </cell>
          <cell r="BN389" t="str">
            <v>לא</v>
          </cell>
          <cell r="BO389">
            <v>45490</v>
          </cell>
          <cell r="BP389" t="str">
            <v>לא</v>
          </cell>
          <cell r="BQ389">
            <v>0</v>
          </cell>
        </row>
        <row r="390">
          <cell r="A390">
            <v>1001901548</v>
          </cell>
          <cell r="B390">
            <v>42402004</v>
          </cell>
          <cell r="C390">
            <v>580354991</v>
          </cell>
          <cell r="D390" t="str">
            <v>העמותה לקידום הספורט והחינוך - כאוכ</v>
          </cell>
          <cell r="E390" t="str">
            <v>SR</v>
          </cell>
          <cell r="F390" t="str">
            <v>עמותה רשומה</v>
          </cell>
          <cell r="G390">
            <v>2</v>
          </cell>
          <cell r="H390" t="str">
            <v>טיוט</v>
          </cell>
          <cell r="I390">
            <v>45725</v>
          </cell>
          <cell r="J390">
            <v>521024</v>
          </cell>
          <cell r="K390" t="str">
            <v>מאמנים</v>
          </cell>
          <cell r="L390" t="str">
            <v>נבדק ואושר</v>
          </cell>
          <cell r="M390" t="str">
            <v>קושר - טרם נבדק</v>
          </cell>
          <cell r="N390" t="str">
            <v>קושר - טרם נבדק</v>
          </cell>
          <cell r="O390" t="str">
            <v>נבדק ואושר</v>
          </cell>
          <cell r="P390" t="str">
            <v>מבוסס על נתוני הטופס</v>
          </cell>
          <cell r="Q390" t="str">
            <v>נבדק ואושר</v>
          </cell>
          <cell r="R390" t="str">
            <v>נבדק ואושר</v>
          </cell>
          <cell r="S390" t="str">
            <v>נבדק ואושר</v>
          </cell>
          <cell r="T390" t="str">
            <v>נבדק ואושר</v>
          </cell>
          <cell r="U390" t="str">
            <v>נבדק ואושר</v>
          </cell>
          <cell r="V390" t="str">
            <v>נבדק ואושר</v>
          </cell>
          <cell r="W390" t="str">
            <v>נבדק ואושר</v>
          </cell>
          <cell r="X390" t="str">
            <v>אושר ללא מסמך</v>
          </cell>
          <cell r="Y390" t="str">
            <v>מבוסס על נתוני הטופס</v>
          </cell>
          <cell r="Z390" t="str">
            <v>נבדק ואושר</v>
          </cell>
          <cell r="AA390" t="str">
            <v>נבדק ואושר</v>
          </cell>
          <cell r="AB390" t="str">
            <v>נבדק ואושר</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t="str">
            <v>כן</v>
          </cell>
          <cell r="AY390" t="str">
            <v>תקין מנהלית</v>
          </cell>
          <cell r="BD390" t="e">
            <v>#REF!</v>
          </cell>
          <cell r="BH390" t="str">
            <v>תקין</v>
          </cell>
          <cell r="BI390" t="b">
            <v>0</v>
          </cell>
        </row>
        <row r="391">
          <cell r="A391">
            <v>1001901551</v>
          </cell>
          <cell r="B391">
            <v>42402169</v>
          </cell>
          <cell r="C391">
            <v>580563625</v>
          </cell>
          <cell r="D391" t="str">
            <v>עמותת ספורט אלופי נחף (ע"ר)</v>
          </cell>
          <cell r="E391" t="str">
            <v>SR</v>
          </cell>
          <cell r="F391" t="str">
            <v>עמותה רשומה</v>
          </cell>
          <cell r="G391">
            <v>1</v>
          </cell>
          <cell r="H391" t="str">
            <v>טיוט</v>
          </cell>
          <cell r="I391">
            <v>45755</v>
          </cell>
          <cell r="J391">
            <v>521023</v>
          </cell>
          <cell r="K391" t="str">
            <v>שוטף</v>
          </cell>
          <cell r="L391">
            <v>0</v>
          </cell>
          <cell r="M391">
            <v>0</v>
          </cell>
          <cell r="N391">
            <v>0</v>
          </cell>
          <cell r="O391" t="str">
            <v>נבדק ואושר</v>
          </cell>
          <cell r="P391" t="str">
            <v>מבוסס על נתוני הטופס</v>
          </cell>
          <cell r="Q391" t="str">
            <v>נבדק ואושר</v>
          </cell>
          <cell r="R391" t="str">
            <v>נבדק ואושר</v>
          </cell>
          <cell r="S391" t="str">
            <v>נבדק ואושר</v>
          </cell>
          <cell r="T391" t="str">
            <v>נבדק ואושר</v>
          </cell>
          <cell r="U391" t="str">
            <v>נבדק ואושר</v>
          </cell>
          <cell r="V391" t="str">
            <v>נבדק ואושר</v>
          </cell>
          <cell r="W391" t="str">
            <v>נבדק ואושר</v>
          </cell>
          <cell r="X391" t="str">
            <v>אושר ללא מסמך</v>
          </cell>
          <cell r="Y391" t="str">
            <v>מבוסס על נתוני הטופס</v>
          </cell>
          <cell r="Z391" t="str">
            <v>נבדק ואושר</v>
          </cell>
          <cell r="AA391" t="str">
            <v>נבדק ואושר</v>
          </cell>
          <cell r="AB391" t="str">
            <v>נבדק ואושר</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t="str">
            <v>כן</v>
          </cell>
          <cell r="AY391" t="str">
            <v>תקין מנהלית</v>
          </cell>
          <cell r="BD391" t="e">
            <v>#REF!</v>
          </cell>
          <cell r="BG391" t="str">
            <v>תקין</v>
          </cell>
          <cell r="BH391" t="str">
            <v>תקין</v>
          </cell>
          <cell r="BI391" t="b">
            <v>1</v>
          </cell>
          <cell r="BJ391">
            <v>181808</v>
          </cell>
          <cell r="BK391" t="str">
            <v>ד'</v>
          </cell>
          <cell r="BL391">
            <v>7</v>
          </cell>
          <cell r="BM391">
            <v>3839692.4279917744</v>
          </cell>
          <cell r="BN391" t="str">
            <v>לא</v>
          </cell>
          <cell r="BO391">
            <v>45641</v>
          </cell>
          <cell r="BP391" t="str">
            <v>לא</v>
          </cell>
          <cell r="BQ391">
            <v>0</v>
          </cell>
        </row>
        <row r="392">
          <cell r="A392">
            <v>1001901552</v>
          </cell>
          <cell r="B392">
            <v>42402169</v>
          </cell>
          <cell r="C392">
            <v>580563625</v>
          </cell>
          <cell r="D392" t="str">
            <v>עמותת ספורט אלופי נחף (ע"ר)</v>
          </cell>
          <cell r="E392" t="str">
            <v>SR</v>
          </cell>
          <cell r="F392" t="str">
            <v>עמותה רשומה</v>
          </cell>
          <cell r="G392">
            <v>1</v>
          </cell>
          <cell r="H392" t="str">
            <v>טיוט</v>
          </cell>
          <cell r="I392">
            <v>45755</v>
          </cell>
          <cell r="J392">
            <v>521024</v>
          </cell>
          <cell r="K392" t="str">
            <v>מאמנים</v>
          </cell>
          <cell r="L392" t="str">
            <v>נבדק ואושר</v>
          </cell>
          <cell r="M392" t="str">
            <v>קושר - טרם נבדק</v>
          </cell>
          <cell r="N392" t="str">
            <v>קושר - טרם נבדק</v>
          </cell>
          <cell r="O392" t="str">
            <v>נבדק ואושר</v>
          </cell>
          <cell r="P392" t="str">
            <v>מבוסס על נתוני הטופס</v>
          </cell>
          <cell r="Q392" t="str">
            <v>נבדק ואושר</v>
          </cell>
          <cell r="R392" t="str">
            <v>נבדק ואושר</v>
          </cell>
          <cell r="S392" t="str">
            <v>נבדק ואושר</v>
          </cell>
          <cell r="T392" t="str">
            <v>נבדק ואושר</v>
          </cell>
          <cell r="U392" t="str">
            <v>נבדק ואושר</v>
          </cell>
          <cell r="V392" t="str">
            <v>נבדק ואושר</v>
          </cell>
          <cell r="W392" t="str">
            <v>נבדק ואושר</v>
          </cell>
          <cell r="X392" t="str">
            <v>אושר ללא מסמך</v>
          </cell>
          <cell r="Y392" t="str">
            <v>מבוסס על נתוני הטופס</v>
          </cell>
          <cell r="Z392" t="str">
            <v>נבדק ואושר</v>
          </cell>
          <cell r="AA392" t="str">
            <v>נבדק ואושר</v>
          </cell>
          <cell r="AB392" t="str">
            <v>נבדק ואושר</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t="str">
            <v>כן</v>
          </cell>
          <cell r="AY392" t="str">
            <v>תקין מנהלית</v>
          </cell>
          <cell r="BD392" t="e">
            <v>#REF!</v>
          </cell>
          <cell r="BH392" t="str">
            <v>תקין</v>
          </cell>
          <cell r="BI392" t="b">
            <v>0</v>
          </cell>
        </row>
        <row r="393">
          <cell r="A393">
            <v>1001901553</v>
          </cell>
          <cell r="B393">
            <v>42090209</v>
          </cell>
          <cell r="C393">
            <v>580226827</v>
          </cell>
          <cell r="D393" t="str">
            <v>איגוד ספורטיבי דתי אליצור סניף קרית</v>
          </cell>
          <cell r="E393" t="str">
            <v>SR</v>
          </cell>
          <cell r="F393" t="str">
            <v>עמותה רשומה</v>
          </cell>
          <cell r="G393">
            <v>1</v>
          </cell>
          <cell r="H393" t="str">
            <v>טיוט</v>
          </cell>
          <cell r="I393">
            <v>45742</v>
          </cell>
          <cell r="J393">
            <v>521023</v>
          </cell>
          <cell r="K393" t="str">
            <v>שוטף</v>
          </cell>
          <cell r="L393">
            <v>0</v>
          </cell>
          <cell r="M393">
            <v>0</v>
          </cell>
          <cell r="N393">
            <v>0</v>
          </cell>
          <cell r="O393" t="str">
            <v>נבדק ואושר</v>
          </cell>
          <cell r="P393" t="str">
            <v>מבוסס על נתוני הטופס</v>
          </cell>
          <cell r="Q393" t="str">
            <v>נבדק ואושר</v>
          </cell>
          <cell r="R393" t="str">
            <v>נבדק ואושר</v>
          </cell>
          <cell r="S393" t="str">
            <v>נבדק ואושר</v>
          </cell>
          <cell r="T393" t="str">
            <v>נבדק ואושר</v>
          </cell>
          <cell r="U393" t="str">
            <v>נבדק ואושר</v>
          </cell>
          <cell r="V393" t="str">
            <v>נבדק ואושר</v>
          </cell>
          <cell r="W393" t="str">
            <v>נבדק ואושר</v>
          </cell>
          <cell r="X393" t="str">
            <v>אושר ללא מסמך</v>
          </cell>
          <cell r="Y393" t="str">
            <v>מבוסס על נתוני הטופס</v>
          </cell>
          <cell r="Z393" t="str">
            <v>נבדק ואושר</v>
          </cell>
          <cell r="AA393" t="str">
            <v>נבדק ואושר</v>
          </cell>
          <cell r="AB393" t="str">
            <v>נבדק ואושר</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t="str">
            <v>כן</v>
          </cell>
          <cell r="AY393" t="str">
            <v>תקין מנהלית</v>
          </cell>
          <cell r="BD393" t="e">
            <v>#REF!</v>
          </cell>
          <cell r="BG393" t="str">
            <v>תקין</v>
          </cell>
          <cell r="BH393" t="str">
            <v>תקין</v>
          </cell>
          <cell r="BI393" t="b">
            <v>1</v>
          </cell>
          <cell r="BJ393">
            <v>80671</v>
          </cell>
          <cell r="BK393" t="str">
            <v>ד'</v>
          </cell>
          <cell r="BL393">
            <v>19</v>
          </cell>
          <cell r="BM393">
            <v>2636716.7603452527</v>
          </cell>
          <cell r="BN393" t="str">
            <v>לא</v>
          </cell>
          <cell r="BO393">
            <v>45553</v>
          </cell>
          <cell r="BP393" t="str">
            <v>לא</v>
          </cell>
          <cell r="BQ393">
            <v>0</v>
          </cell>
        </row>
        <row r="394">
          <cell r="A394">
            <v>1001901555</v>
          </cell>
          <cell r="B394">
            <v>40223602</v>
          </cell>
          <cell r="C394">
            <v>580407880</v>
          </cell>
          <cell r="D394" t="str">
            <v>מועדון ספורט רמת אביב (ע"ר)</v>
          </cell>
          <cell r="E394" t="str">
            <v>SR</v>
          </cell>
          <cell r="F394" t="str">
            <v>עמותה רשומה</v>
          </cell>
          <cell r="G394">
            <v>1</v>
          </cell>
          <cell r="H394" t="str">
            <v>טיוט</v>
          </cell>
          <cell r="I394">
            <v>45738</v>
          </cell>
          <cell r="J394">
            <v>521023</v>
          </cell>
          <cell r="K394" t="str">
            <v>שוטף</v>
          </cell>
          <cell r="L394">
            <v>0</v>
          </cell>
          <cell r="M394">
            <v>0</v>
          </cell>
          <cell r="N394">
            <v>0</v>
          </cell>
          <cell r="O394" t="str">
            <v>נבדק ואושר</v>
          </cell>
          <cell r="P394" t="str">
            <v>מבוסס על נתוני הטופס</v>
          </cell>
          <cell r="Q394" t="str">
            <v>נבדק ואושר</v>
          </cell>
          <cell r="R394" t="str">
            <v>נבדק ואושר</v>
          </cell>
          <cell r="S394" t="str">
            <v>נבדק ואושר</v>
          </cell>
          <cell r="T394" t="str">
            <v>נבדק ואושר</v>
          </cell>
          <cell r="U394" t="str">
            <v>נבדק ואושר</v>
          </cell>
          <cell r="V394" t="str">
            <v>נבדק ואושר</v>
          </cell>
          <cell r="W394" t="str">
            <v>נבדק ואושר</v>
          </cell>
          <cell r="X394" t="str">
            <v>אושר ללא מסמך</v>
          </cell>
          <cell r="Y394" t="str">
            <v>מבוסס על נתוני הטופס</v>
          </cell>
          <cell r="Z394" t="str">
            <v>נבדק ואושר</v>
          </cell>
          <cell r="AA394" t="str">
            <v>נבדק ואושר</v>
          </cell>
          <cell r="AB394" t="str">
            <v>נבדק ואושר</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t="str">
            <v>כן</v>
          </cell>
          <cell r="AY394" t="str">
            <v>תקין מנהלית</v>
          </cell>
          <cell r="BD394" t="e">
            <v>#REF!</v>
          </cell>
          <cell r="BG394" t="str">
            <v>תקין</v>
          </cell>
          <cell r="BH394" t="str">
            <v>תקין</v>
          </cell>
          <cell r="BI394" t="b">
            <v>1</v>
          </cell>
          <cell r="BJ394">
            <v>173348</v>
          </cell>
          <cell r="BK394" t="str">
            <v>ד'</v>
          </cell>
          <cell r="BL394">
            <v>34</v>
          </cell>
          <cell r="BM394">
            <v>4389396.1571614733</v>
          </cell>
          <cell r="BN394" t="str">
            <v>לא</v>
          </cell>
          <cell r="BO394">
            <v>45181</v>
          </cell>
          <cell r="BP394" t="str">
            <v>לא</v>
          </cell>
          <cell r="BQ394">
            <v>0</v>
          </cell>
        </row>
        <row r="395">
          <cell r="A395">
            <v>1001901558</v>
          </cell>
          <cell r="B395">
            <v>42205050</v>
          </cell>
          <cell r="C395">
            <v>513134411</v>
          </cell>
          <cell r="D395" t="str">
            <v>איתוראן ספורט קרית שמונה (2001) בע"</v>
          </cell>
          <cell r="E395" t="str">
            <v>SR</v>
          </cell>
          <cell r="F395" t="str">
            <v>חל"צ רשומה</v>
          </cell>
          <cell r="G395">
            <v>1</v>
          </cell>
          <cell r="H395" t="str">
            <v>טיוט</v>
          </cell>
          <cell r="I395">
            <v>45726</v>
          </cell>
          <cell r="J395">
            <v>521023</v>
          </cell>
          <cell r="K395" t="str">
            <v>שוטף</v>
          </cell>
          <cell r="L395">
            <v>0</v>
          </cell>
          <cell r="M395">
            <v>0</v>
          </cell>
          <cell r="N395">
            <v>0</v>
          </cell>
          <cell r="O395" t="str">
            <v>נבדק ואושר</v>
          </cell>
          <cell r="P395" t="str">
            <v>מבוסס על נתוני הטופס</v>
          </cell>
          <cell r="Q395" t="str">
            <v>נבדק ואושר</v>
          </cell>
          <cell r="R395" t="str">
            <v>נבדק ואושר</v>
          </cell>
          <cell r="S395" t="str">
            <v>נבדק ואושר</v>
          </cell>
          <cell r="T395" t="str">
            <v>נבדק ואושר</v>
          </cell>
          <cell r="U395" t="str">
            <v>נבדק ואושר</v>
          </cell>
          <cell r="V395" t="str">
            <v>נבדק ואושר</v>
          </cell>
          <cell r="W395" t="str">
            <v>נבדק ואושר</v>
          </cell>
          <cell r="X395" t="str">
            <v>אושר ללא מסמך</v>
          </cell>
          <cell r="Y395" t="str">
            <v>מבוסס על נתוני הטופס</v>
          </cell>
          <cell r="Z395" t="str">
            <v>נבדק ואושר</v>
          </cell>
          <cell r="AA395" t="str">
            <v>נבדק ואושר</v>
          </cell>
          <cell r="AB395" t="str">
            <v>נבדק ואושר</v>
          </cell>
          <cell r="AC395">
            <v>0</v>
          </cell>
          <cell r="AD395">
            <v>0</v>
          </cell>
          <cell r="AE395" t="str">
            <v>נבדק ואושר</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t="str">
            <v>כן</v>
          </cell>
          <cell r="AY395" t="str">
            <v>תקין מנהלית</v>
          </cell>
          <cell r="BD395" t="e">
            <v>#REF!</v>
          </cell>
          <cell r="BG395" t="str">
            <v>תקין</v>
          </cell>
          <cell r="BH395" t="str">
            <v>תקין</v>
          </cell>
          <cell r="BI395" t="b">
            <v>1</v>
          </cell>
          <cell r="BJ395">
            <v>227340</v>
          </cell>
          <cell r="BK395" t="str">
            <v>ד'</v>
          </cell>
          <cell r="BL395">
            <v>9</v>
          </cell>
          <cell r="BM395">
            <v>5588144.6239919066</v>
          </cell>
          <cell r="BN395" t="str">
            <v>לא</v>
          </cell>
          <cell r="BO395">
            <v>45648</v>
          </cell>
          <cell r="BP395" t="str">
            <v>לא</v>
          </cell>
          <cell r="BQ395">
            <v>0</v>
          </cell>
        </row>
        <row r="396">
          <cell r="A396">
            <v>1001901560</v>
          </cell>
          <cell r="B396">
            <v>40537384</v>
          </cell>
          <cell r="C396">
            <v>580417509</v>
          </cell>
          <cell r="D396" t="str">
            <v>עמותה לקידום הספורט בעמק חפר (ע"ר)</v>
          </cell>
          <cell r="E396" t="str">
            <v>SR</v>
          </cell>
          <cell r="F396" t="str">
            <v>עמותה רשומה</v>
          </cell>
          <cell r="G396">
            <v>1</v>
          </cell>
          <cell r="H396" t="str">
            <v>טיוט</v>
          </cell>
          <cell r="I396">
            <v>45726</v>
          </cell>
          <cell r="J396">
            <v>521023</v>
          </cell>
          <cell r="K396" t="str">
            <v>שוטף</v>
          </cell>
          <cell r="L396">
            <v>0</v>
          </cell>
          <cell r="M396">
            <v>0</v>
          </cell>
          <cell r="N396">
            <v>0</v>
          </cell>
          <cell r="O396" t="str">
            <v>נבדק ואושר</v>
          </cell>
          <cell r="P396" t="str">
            <v>מבוסס על נתוני הטופס</v>
          </cell>
          <cell r="Q396" t="str">
            <v>נבדק ואושר</v>
          </cell>
          <cell r="R396" t="str">
            <v>נבדק ואושר</v>
          </cell>
          <cell r="S396" t="str">
            <v>נבדק ואושר</v>
          </cell>
          <cell r="T396" t="str">
            <v>נבדק ואושר</v>
          </cell>
          <cell r="U396" t="str">
            <v>נבדק ואושר</v>
          </cell>
          <cell r="V396" t="str">
            <v>נבדק ואושר</v>
          </cell>
          <cell r="W396" t="str">
            <v>נבדק ואושר</v>
          </cell>
          <cell r="X396" t="str">
            <v>אושר ללא מסמך</v>
          </cell>
          <cell r="Y396" t="str">
            <v>מבוסס על נתוני הטופס</v>
          </cell>
          <cell r="Z396" t="str">
            <v>נבדק ואושר</v>
          </cell>
          <cell r="AA396" t="str">
            <v>נבדק ואושר</v>
          </cell>
          <cell r="AB396" t="str">
            <v>נבדק ואושר</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t="str">
            <v>כן</v>
          </cell>
          <cell r="AY396" t="str">
            <v>תקין מנהלית</v>
          </cell>
          <cell r="BD396" t="e">
            <v>#REF!</v>
          </cell>
          <cell r="BG396" t="str">
            <v>תקין</v>
          </cell>
          <cell r="BH396" t="str">
            <v>תקין</v>
          </cell>
          <cell r="BI396" t="b">
            <v>1</v>
          </cell>
          <cell r="BJ396">
            <v>692295</v>
          </cell>
          <cell r="BK396" t="str">
            <v>ד'</v>
          </cell>
          <cell r="BL396">
            <v>77</v>
          </cell>
          <cell r="BM396">
            <v>20012461.375272047</v>
          </cell>
          <cell r="BN396" t="str">
            <v>לא</v>
          </cell>
          <cell r="BO396">
            <v>45181</v>
          </cell>
          <cell r="BP396" t="str">
            <v>לא</v>
          </cell>
          <cell r="BQ396">
            <v>0</v>
          </cell>
        </row>
        <row r="397">
          <cell r="A397">
            <v>1001901562</v>
          </cell>
          <cell r="B397">
            <v>40537384</v>
          </cell>
          <cell r="C397">
            <v>580417509</v>
          </cell>
          <cell r="D397" t="str">
            <v>עמותה לקידום הספורט בעמק חפר (ע"ר)</v>
          </cell>
          <cell r="E397" t="str">
            <v>SR</v>
          </cell>
          <cell r="F397" t="str">
            <v>עמותה רשומה</v>
          </cell>
          <cell r="G397">
            <v>6</v>
          </cell>
          <cell r="H397" t="str">
            <v>טיוט</v>
          </cell>
          <cell r="I397">
            <v>45757</v>
          </cell>
          <cell r="J397">
            <v>521024</v>
          </cell>
          <cell r="K397" t="str">
            <v>מאמנים</v>
          </cell>
          <cell r="L397" t="str">
            <v>חדש - טרם קושר</v>
          </cell>
          <cell r="M397" t="str">
            <v>קושר - טרם נבדק</v>
          </cell>
          <cell r="N397" t="str">
            <v>קושר - טרם נבדק</v>
          </cell>
          <cell r="O397" t="str">
            <v>נבדק ואושר</v>
          </cell>
          <cell r="P397" t="str">
            <v>מבוסס על נתוני הטופס</v>
          </cell>
          <cell r="Q397" t="str">
            <v>נבדק ואושר</v>
          </cell>
          <cell r="R397" t="str">
            <v>נבדק ואושר</v>
          </cell>
          <cell r="S397" t="str">
            <v>נבדק ואושר</v>
          </cell>
          <cell r="T397" t="str">
            <v>נבדק ואושר</v>
          </cell>
          <cell r="U397" t="str">
            <v>נבדק ואושר</v>
          </cell>
          <cell r="V397" t="str">
            <v>נבדק ואושר</v>
          </cell>
          <cell r="W397" t="str">
            <v>נבדק ואושר</v>
          </cell>
          <cell r="X397" t="str">
            <v>אושר ללא מסמך</v>
          </cell>
          <cell r="Y397" t="str">
            <v>מבוסס על נתוני הטופס</v>
          </cell>
          <cell r="Z397" t="str">
            <v>נבדק ואושר</v>
          </cell>
          <cell r="AA397" t="str">
            <v>נבדק ואושר</v>
          </cell>
          <cell r="AB397" t="str">
            <v>נבדק ואושר</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t="str">
            <v>כן</v>
          </cell>
          <cell r="AY397" t="str">
            <v>תקין מנהלית</v>
          </cell>
          <cell r="BD397" t="e">
            <v>#REF!</v>
          </cell>
          <cell r="BH397" t="str">
            <v>תקין</v>
          </cell>
          <cell r="BI397" t="b">
            <v>0</v>
          </cell>
        </row>
        <row r="398">
          <cell r="A398">
            <v>1001901563</v>
          </cell>
          <cell r="B398">
            <v>40537384</v>
          </cell>
          <cell r="C398">
            <v>580417509</v>
          </cell>
          <cell r="D398" t="str">
            <v>עמותה לקידום הספורט בעמק חפר (ע"ר)</v>
          </cell>
          <cell r="E398" t="str">
            <v>SR</v>
          </cell>
          <cell r="F398" t="str">
            <v>עמותה רשומה</v>
          </cell>
          <cell r="G398">
            <v>6</v>
          </cell>
          <cell r="H398" t="str">
            <v>טיוט</v>
          </cell>
          <cell r="I398">
            <v>45755</v>
          </cell>
          <cell r="J398">
            <v>521024</v>
          </cell>
          <cell r="K398" t="str">
            <v>מאמנים</v>
          </cell>
          <cell r="L398" t="str">
            <v>נדחה בבדיקות</v>
          </cell>
          <cell r="M398" t="str">
            <v>קושר - טרם נבדק</v>
          </cell>
          <cell r="N398" t="str">
            <v>קושר - טרם נבדק</v>
          </cell>
          <cell r="O398" t="str">
            <v>נבדק ואושר</v>
          </cell>
          <cell r="P398" t="str">
            <v>מבוסס על נתוני הטופס</v>
          </cell>
          <cell r="Q398" t="str">
            <v>נבדק ואושר</v>
          </cell>
          <cell r="R398" t="str">
            <v>נבדק ואושר</v>
          </cell>
          <cell r="S398" t="str">
            <v>נבדק ואושר</v>
          </cell>
          <cell r="T398" t="str">
            <v>נבדק ואושר</v>
          </cell>
          <cell r="U398" t="str">
            <v>נבדק ואושר</v>
          </cell>
          <cell r="V398" t="str">
            <v>נבדק ואושר</v>
          </cell>
          <cell r="W398" t="str">
            <v>נבדק ואושר</v>
          </cell>
          <cell r="X398" t="str">
            <v>אושר ללא מסמך</v>
          </cell>
          <cell r="Y398" t="str">
            <v>מבוסס על נתוני הטופס</v>
          </cell>
          <cell r="Z398" t="str">
            <v>נבדק ואושר</v>
          </cell>
          <cell r="AA398" t="str">
            <v>נבדק ואושר</v>
          </cell>
          <cell r="AB398" t="str">
            <v>נבדק ואושר</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t="str">
            <v>כן</v>
          </cell>
          <cell r="AY398" t="str">
            <v>תקין מנהלית</v>
          </cell>
          <cell r="BD398" t="e">
            <v>#REF!</v>
          </cell>
          <cell r="BH398" t="str">
            <v>תקין</v>
          </cell>
          <cell r="BI398" t="b">
            <v>0</v>
          </cell>
        </row>
        <row r="399">
          <cell r="A399">
            <v>1001901564</v>
          </cell>
          <cell r="B399">
            <v>40537384</v>
          </cell>
          <cell r="C399">
            <v>580417509</v>
          </cell>
          <cell r="D399" t="str">
            <v>עמותה לקידום הספורט בעמק חפר (ע"ר)</v>
          </cell>
          <cell r="E399" t="str">
            <v>SR</v>
          </cell>
          <cell r="F399" t="str">
            <v>עמותה רשומה</v>
          </cell>
          <cell r="G399">
            <v>6</v>
          </cell>
          <cell r="H399" t="str">
            <v>טיוט</v>
          </cell>
          <cell r="I399">
            <v>45757</v>
          </cell>
          <cell r="J399">
            <v>521024</v>
          </cell>
          <cell r="K399" t="str">
            <v>מאמנים</v>
          </cell>
          <cell r="L399" t="str">
            <v>נבדק ואושר</v>
          </cell>
          <cell r="M399" t="str">
            <v>קושר - טרם נבדק</v>
          </cell>
          <cell r="N399" t="str">
            <v>קושר - טרם נבדק</v>
          </cell>
          <cell r="O399" t="str">
            <v>נבדק ואושר</v>
          </cell>
          <cell r="P399" t="str">
            <v>מבוסס על נתוני הטופס</v>
          </cell>
          <cell r="Q399" t="str">
            <v>נבדק ואושר</v>
          </cell>
          <cell r="R399" t="str">
            <v>נבדק ואושר</v>
          </cell>
          <cell r="S399" t="str">
            <v>נבדק ואושר</v>
          </cell>
          <cell r="T399" t="str">
            <v>נבדק ואושר</v>
          </cell>
          <cell r="U399" t="str">
            <v>נבדק ואושר</v>
          </cell>
          <cell r="V399" t="str">
            <v>נבדק ואושר</v>
          </cell>
          <cell r="W399" t="str">
            <v>נבדק ואושר</v>
          </cell>
          <cell r="X399" t="str">
            <v>אושר ללא מסמך</v>
          </cell>
          <cell r="Y399" t="str">
            <v>מבוסס על נתוני הטופס</v>
          </cell>
          <cell r="Z399" t="str">
            <v>נבדק ואושר</v>
          </cell>
          <cell r="AA399" t="str">
            <v>נבדק ואושר</v>
          </cell>
          <cell r="AB399" t="str">
            <v>נבדק ואושר</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t="str">
            <v>כן</v>
          </cell>
          <cell r="AY399" t="str">
            <v>תקין מנהלית</v>
          </cell>
          <cell r="BD399" t="e">
            <v>#REF!</v>
          </cell>
          <cell r="BH399" t="str">
            <v>תקין</v>
          </cell>
          <cell r="BI399" t="b">
            <v>0</v>
          </cell>
        </row>
        <row r="400">
          <cell r="A400">
            <v>1001901566</v>
          </cell>
          <cell r="B400">
            <v>40537384</v>
          </cell>
          <cell r="C400">
            <v>580417509</v>
          </cell>
          <cell r="D400" t="str">
            <v>עמותה לקידום הספורט בעמק חפר (ע"ר)</v>
          </cell>
          <cell r="E400" t="str">
            <v>SR</v>
          </cell>
          <cell r="F400" t="str">
            <v>עמותה רשומה</v>
          </cell>
          <cell r="G400">
            <v>6</v>
          </cell>
          <cell r="H400" t="str">
            <v>טיוט</v>
          </cell>
          <cell r="I400">
            <v>45754</v>
          </cell>
          <cell r="J400">
            <v>521024</v>
          </cell>
          <cell r="K400" t="str">
            <v>מאמנים</v>
          </cell>
          <cell r="L400" t="str">
            <v>חדש - טרם קושר</v>
          </cell>
          <cell r="M400" t="str">
            <v>קושר - טרם נבדק</v>
          </cell>
          <cell r="N400" t="str">
            <v>חדש - טרם קושר</v>
          </cell>
          <cell r="O400" t="str">
            <v>נבדק ואושר</v>
          </cell>
          <cell r="P400" t="str">
            <v>מבוסס על נתוני הטופס</v>
          </cell>
          <cell r="Q400" t="str">
            <v>נבדק ואושר</v>
          </cell>
          <cell r="R400" t="str">
            <v>נבדק ואושר</v>
          </cell>
          <cell r="S400" t="str">
            <v>נבדק ואושר</v>
          </cell>
          <cell r="T400" t="str">
            <v>נבדק ואושר</v>
          </cell>
          <cell r="U400" t="str">
            <v>נבדק ואושר</v>
          </cell>
          <cell r="V400" t="str">
            <v>נבדק ואושר</v>
          </cell>
          <cell r="W400" t="str">
            <v>נבדק ואושר</v>
          </cell>
          <cell r="X400" t="str">
            <v>אושר ללא מסמך</v>
          </cell>
          <cell r="Y400" t="str">
            <v>מבוסס על נתוני הטופס</v>
          </cell>
          <cell r="Z400" t="str">
            <v>נבדק ואושר</v>
          </cell>
          <cell r="AA400" t="str">
            <v>נבדק ואושר</v>
          </cell>
          <cell r="AB400" t="str">
            <v>נבדק ואושר</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t="str">
            <v>כן</v>
          </cell>
          <cell r="AY400" t="str">
            <v>תקין מנהלית</v>
          </cell>
          <cell r="BD400" t="e">
            <v>#REF!</v>
          </cell>
          <cell r="BH400" t="str">
            <v>תקין</v>
          </cell>
          <cell r="BI400" t="b">
            <v>0</v>
          </cell>
        </row>
        <row r="401">
          <cell r="A401">
            <v>1001901568</v>
          </cell>
          <cell r="B401">
            <v>40537384</v>
          </cell>
          <cell r="C401">
            <v>580417509</v>
          </cell>
          <cell r="D401" t="str">
            <v>עמותה לקידום הספורט בעמק חפר (ע"ר)</v>
          </cell>
          <cell r="E401" t="str">
            <v>SR</v>
          </cell>
          <cell r="F401" t="str">
            <v>עמותה רשומה</v>
          </cell>
          <cell r="G401">
            <v>6</v>
          </cell>
          <cell r="H401" t="str">
            <v>טיוט</v>
          </cell>
          <cell r="I401">
            <v>45757</v>
          </cell>
          <cell r="J401">
            <v>521024</v>
          </cell>
          <cell r="K401" t="str">
            <v>מאמנים</v>
          </cell>
          <cell r="L401" t="str">
            <v>חדש - טרם קושר</v>
          </cell>
          <cell r="M401" t="str">
            <v>קושר - טרם נבדק</v>
          </cell>
          <cell r="N401" t="str">
            <v>חדש - טרם קושר</v>
          </cell>
          <cell r="O401" t="str">
            <v>נבדק ואושר</v>
          </cell>
          <cell r="P401" t="str">
            <v>מבוסס על נתוני הטופס</v>
          </cell>
          <cell r="Q401" t="str">
            <v>נבדק ואושר</v>
          </cell>
          <cell r="R401" t="str">
            <v>נבדק ואושר</v>
          </cell>
          <cell r="S401" t="str">
            <v>נבדק ואושר</v>
          </cell>
          <cell r="T401" t="str">
            <v>נבדק ואושר</v>
          </cell>
          <cell r="U401" t="str">
            <v>נבדק ואושר</v>
          </cell>
          <cell r="V401" t="str">
            <v>נבדק ואושר</v>
          </cell>
          <cell r="W401" t="str">
            <v>נבדק ואושר</v>
          </cell>
          <cell r="X401" t="str">
            <v>אושר ללא מסמך</v>
          </cell>
          <cell r="Y401" t="str">
            <v>מבוסס על נתוני הטופס</v>
          </cell>
          <cell r="Z401" t="str">
            <v>נבדק ואושר</v>
          </cell>
          <cell r="AA401" t="str">
            <v>נבדק ואושר</v>
          </cell>
          <cell r="AB401" t="str">
            <v>נבדק ואושר</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t="str">
            <v>כן</v>
          </cell>
          <cell r="AY401" t="str">
            <v>תקין מנהלית</v>
          </cell>
          <cell r="BD401" t="e">
            <v>#REF!</v>
          </cell>
          <cell r="BH401" t="str">
            <v>תקין</v>
          </cell>
          <cell r="BI401" t="b">
            <v>0</v>
          </cell>
        </row>
        <row r="402">
          <cell r="A402">
            <v>1001901601</v>
          </cell>
          <cell r="B402">
            <v>41865542</v>
          </cell>
          <cell r="C402">
            <v>580552461</v>
          </cell>
          <cell r="D402" t="str">
            <v>העמותה לקידום הספורט והתרבות דיר חנ</v>
          </cell>
          <cell r="E402" t="str">
            <v>SR</v>
          </cell>
          <cell r="F402" t="str">
            <v>עמותה רשומה</v>
          </cell>
          <cell r="G402">
            <v>1</v>
          </cell>
          <cell r="H402" t="str">
            <v>טיוט</v>
          </cell>
          <cell r="I402">
            <v>45725</v>
          </cell>
          <cell r="J402">
            <v>521023</v>
          </cell>
          <cell r="K402" t="str">
            <v>שוטף</v>
          </cell>
          <cell r="L402">
            <v>0</v>
          </cell>
          <cell r="M402">
            <v>0</v>
          </cell>
          <cell r="N402">
            <v>0</v>
          </cell>
          <cell r="O402" t="str">
            <v>נבדק ואושר</v>
          </cell>
          <cell r="P402" t="str">
            <v>מבוסס על נתוני הטופס</v>
          </cell>
          <cell r="Q402" t="str">
            <v>נבדק ואושר</v>
          </cell>
          <cell r="R402" t="str">
            <v>נבדק ואושר</v>
          </cell>
          <cell r="S402" t="str">
            <v>נבדק ואושר</v>
          </cell>
          <cell r="T402" t="str">
            <v>נבדק ואושר</v>
          </cell>
          <cell r="U402" t="str">
            <v>נבדק ואושר</v>
          </cell>
          <cell r="V402" t="str">
            <v>נבדק ואושר</v>
          </cell>
          <cell r="W402" t="str">
            <v>נבדק ואושר</v>
          </cell>
          <cell r="X402" t="str">
            <v>אושר ללא מסמך</v>
          </cell>
          <cell r="Y402" t="str">
            <v>מבוסס על נתוני הטופס</v>
          </cell>
          <cell r="Z402" t="str">
            <v>נבדק ואושר</v>
          </cell>
          <cell r="AA402" t="str">
            <v>נבדק ואושר</v>
          </cell>
          <cell r="AB402" t="str">
            <v>נבדק ואושר</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t="str">
            <v>כן</v>
          </cell>
          <cell r="AY402" t="str">
            <v>תקין מנהלית</v>
          </cell>
          <cell r="BD402" t="e">
            <v>#REF!</v>
          </cell>
          <cell r="BG402" t="str">
            <v>תקין</v>
          </cell>
          <cell r="BH402" t="str">
            <v>תקין</v>
          </cell>
          <cell r="BI402" t="b">
            <v>1</v>
          </cell>
          <cell r="BJ402">
            <v>220389</v>
          </cell>
          <cell r="BK402" t="str">
            <v>ד'</v>
          </cell>
          <cell r="BL402">
            <v>11</v>
          </cell>
          <cell r="BM402">
            <v>2916020.3424175298</v>
          </cell>
          <cell r="BN402" t="str">
            <v>לא</v>
          </cell>
          <cell r="BO402">
            <v>45517</v>
          </cell>
          <cell r="BP402" t="str">
            <v>לא</v>
          </cell>
          <cell r="BQ402">
            <v>0</v>
          </cell>
        </row>
        <row r="403">
          <cell r="A403">
            <v>1001901603</v>
          </cell>
          <cell r="B403">
            <v>40229053</v>
          </cell>
          <cell r="C403">
            <v>580355030</v>
          </cell>
          <cell r="D403" t="str">
            <v>הפועל מועדון ספורט אורתודוקסים יפו</v>
          </cell>
          <cell r="E403" t="str">
            <v>SR</v>
          </cell>
          <cell r="F403" t="str">
            <v>עמותה רשומה</v>
          </cell>
          <cell r="G403">
            <v>1</v>
          </cell>
          <cell r="H403" t="str">
            <v>טיוט</v>
          </cell>
          <cell r="I403">
            <v>45725</v>
          </cell>
          <cell r="J403">
            <v>521023</v>
          </cell>
          <cell r="K403" t="str">
            <v>שוטף</v>
          </cell>
          <cell r="L403">
            <v>0</v>
          </cell>
          <cell r="M403">
            <v>0</v>
          </cell>
          <cell r="N403">
            <v>0</v>
          </cell>
          <cell r="O403" t="str">
            <v>נבדק ואושר</v>
          </cell>
          <cell r="P403" t="str">
            <v>מבוסס על נתוני הטופס</v>
          </cell>
          <cell r="Q403" t="str">
            <v>נבדק ואושר</v>
          </cell>
          <cell r="R403" t="str">
            <v>נבדק ואושר</v>
          </cell>
          <cell r="S403" t="str">
            <v>נבדק ואושר</v>
          </cell>
          <cell r="T403" t="str">
            <v>נבדק ואושר</v>
          </cell>
          <cell r="U403" t="str">
            <v>נבדק ואושר</v>
          </cell>
          <cell r="V403" t="str">
            <v>נבדק ואושר</v>
          </cell>
          <cell r="W403" t="str">
            <v>נבדק ואושר</v>
          </cell>
          <cell r="X403" t="str">
            <v>אושר ללא מסמך</v>
          </cell>
          <cell r="Y403" t="str">
            <v>מבוסס על נתוני הטופס</v>
          </cell>
          <cell r="Z403" t="str">
            <v>נבדק ואושר</v>
          </cell>
          <cell r="AA403" t="str">
            <v>נבדק ואושר</v>
          </cell>
          <cell r="AB403" t="str">
            <v>נבדק ואושר</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t="str">
            <v>כן</v>
          </cell>
          <cell r="AY403" t="str">
            <v>תקין מנהלית</v>
          </cell>
          <cell r="BD403" t="e">
            <v>#REF!</v>
          </cell>
          <cell r="BG403" t="str">
            <v>תקין</v>
          </cell>
          <cell r="BH403" t="str">
            <v>תקין</v>
          </cell>
          <cell r="BI403" t="b">
            <v>1</v>
          </cell>
          <cell r="BJ403">
            <v>68245</v>
          </cell>
          <cell r="BK403" t="str">
            <v>ד'</v>
          </cell>
          <cell r="BL403">
            <v>14</v>
          </cell>
          <cell r="BM403">
            <v>1953376.8404792731</v>
          </cell>
          <cell r="BN403" t="str">
            <v>לא</v>
          </cell>
          <cell r="BO403">
            <v>45244</v>
          </cell>
          <cell r="BP403" t="str">
            <v>לא</v>
          </cell>
          <cell r="BQ403">
            <v>0</v>
          </cell>
        </row>
        <row r="404">
          <cell r="A404">
            <v>1001901604</v>
          </cell>
          <cell r="B404">
            <v>40000036</v>
          </cell>
          <cell r="C404">
            <v>511854788</v>
          </cell>
          <cell r="D404" t="str">
            <v>מרכז תרבות, נוער וספורט רמת נגב (חל</v>
          </cell>
          <cell r="E404" t="str">
            <v>SR</v>
          </cell>
          <cell r="F404" t="str">
            <v>חל"צ רשומה</v>
          </cell>
          <cell r="G404">
            <v>1</v>
          </cell>
          <cell r="H404" t="str">
            <v>טיוט</v>
          </cell>
          <cell r="I404">
            <v>45725</v>
          </cell>
          <cell r="J404">
            <v>521023</v>
          </cell>
          <cell r="K404" t="str">
            <v>שוטף</v>
          </cell>
          <cell r="L404">
            <v>0</v>
          </cell>
          <cell r="M404">
            <v>0</v>
          </cell>
          <cell r="N404">
            <v>0</v>
          </cell>
          <cell r="O404" t="str">
            <v>נבדק ואושר</v>
          </cell>
          <cell r="P404" t="str">
            <v>מבוסס על נתוני הטופס</v>
          </cell>
          <cell r="Q404" t="str">
            <v>נבדק ואושר</v>
          </cell>
          <cell r="R404" t="str">
            <v>נבדק ואושר</v>
          </cell>
          <cell r="S404" t="str">
            <v>נבדק ואושר</v>
          </cell>
          <cell r="T404" t="str">
            <v>נבדק ואושר</v>
          </cell>
          <cell r="U404" t="str">
            <v>נבדק ואושר</v>
          </cell>
          <cell r="V404" t="str">
            <v>נבדק ואושר</v>
          </cell>
          <cell r="W404" t="str">
            <v>נבדק ואושר</v>
          </cell>
          <cell r="X404" t="str">
            <v>אושר ללא מסמך</v>
          </cell>
          <cell r="Y404" t="str">
            <v>מבוסס על נתוני הטופס</v>
          </cell>
          <cell r="Z404" t="str">
            <v>נבדק ואושר</v>
          </cell>
          <cell r="AA404" t="str">
            <v>נבדק ואושר</v>
          </cell>
          <cell r="AB404" t="str">
            <v>נבדק ואושר</v>
          </cell>
          <cell r="AC404" t="str">
            <v>נבדק ואושר</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t="str">
            <v>כן</v>
          </cell>
          <cell r="AY404" t="str">
            <v>תקין מנהלית</v>
          </cell>
          <cell r="BD404" t="e">
            <v>#REF!</v>
          </cell>
          <cell r="BG404" t="str">
            <v>תקין</v>
          </cell>
          <cell r="BH404" t="str">
            <v>תקין</v>
          </cell>
          <cell r="BI404" t="b">
            <v>1</v>
          </cell>
          <cell r="BJ404">
            <v>0</v>
          </cell>
          <cell r="BK404" t="str">
            <v>ה'</v>
          </cell>
          <cell r="BL404">
            <v>4</v>
          </cell>
          <cell r="BM404">
            <v>0</v>
          </cell>
          <cell r="BN404" t="str">
            <v>כן</v>
          </cell>
          <cell r="BO404" t="e">
            <v>#N/A</v>
          </cell>
          <cell r="BP404" t="str">
            <v>לא</v>
          </cell>
          <cell r="BQ404">
            <v>0</v>
          </cell>
        </row>
        <row r="405">
          <cell r="A405">
            <v>1001901607</v>
          </cell>
          <cell r="B405">
            <v>42511726</v>
          </cell>
          <cell r="C405">
            <v>580746147</v>
          </cell>
          <cell r="D405" t="str">
            <v>מועדון אגרוף אלופים ירושלים (ע"ר)</v>
          </cell>
          <cell r="E405" t="str">
            <v>SR</v>
          </cell>
          <cell r="F405" t="str">
            <v>עמותה רשומה</v>
          </cell>
          <cell r="G405">
            <v>1</v>
          </cell>
          <cell r="H405" t="str">
            <v>טיוט</v>
          </cell>
          <cell r="I405">
            <v>45725</v>
          </cell>
          <cell r="J405">
            <v>521023</v>
          </cell>
          <cell r="K405" t="str">
            <v>שוטף</v>
          </cell>
          <cell r="L405">
            <v>0</v>
          </cell>
          <cell r="M405">
            <v>0</v>
          </cell>
          <cell r="N405">
            <v>0</v>
          </cell>
          <cell r="O405" t="str">
            <v>נבדק ואושר</v>
          </cell>
          <cell r="P405" t="str">
            <v>מבוסס על נתוני הטופס</v>
          </cell>
          <cell r="Q405" t="str">
            <v>נדחה בבדיקות</v>
          </cell>
          <cell r="R405" t="str">
            <v>נבדק ואושר</v>
          </cell>
          <cell r="S405" t="str">
            <v>נבדק ואושר</v>
          </cell>
          <cell r="T405" t="str">
            <v>נבדק ואושר</v>
          </cell>
          <cell r="U405" t="str">
            <v>נבדק ואושר</v>
          </cell>
          <cell r="V405" t="str">
            <v>נבדק ואושר</v>
          </cell>
          <cell r="W405" t="str">
            <v>נבדק ואושר</v>
          </cell>
          <cell r="X405" t="str">
            <v>אושר ללא מסמך</v>
          </cell>
          <cell r="Y405" t="str">
            <v>מבוסס על נתוני הטופס</v>
          </cell>
          <cell r="Z405" t="str">
            <v>נבדק ואושר</v>
          </cell>
          <cell r="AA405" t="str">
            <v>נבדק ואושר</v>
          </cell>
          <cell r="AB405" t="str">
            <v>נבדק ואושר</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t="str">
            <v>לא</v>
          </cell>
          <cell r="AW405" t="str">
            <v>אישור מו"ח נדחה ב-21.4</v>
          </cell>
          <cell r="AY405" t="str">
            <v>לא תקין מנהלית</v>
          </cell>
          <cell r="BA405" t="str">
            <v>נדחה ב-21.4  הושלם ב-20.5</v>
          </cell>
          <cell r="BC405">
            <v>45839</v>
          </cell>
          <cell r="BD405" t="e">
            <v>#REF!</v>
          </cell>
          <cell r="BG405" t="str">
            <v>תקין</v>
          </cell>
          <cell r="BH405" t="str">
            <v>תקין</v>
          </cell>
          <cell r="BI405" t="b">
            <v>1</v>
          </cell>
          <cell r="BJ405">
            <v>8400</v>
          </cell>
          <cell r="BK405" t="str">
            <v>ד'</v>
          </cell>
          <cell r="BL405">
            <v>1</v>
          </cell>
          <cell r="BM405">
            <v>23610.173999999999</v>
          </cell>
          <cell r="BN405" t="str">
            <v>לא</v>
          </cell>
          <cell r="BO405">
            <v>45537</v>
          </cell>
          <cell r="BP405" t="str">
            <v>לא</v>
          </cell>
          <cell r="BQ405">
            <v>0</v>
          </cell>
        </row>
        <row r="406">
          <cell r="A406">
            <v>1001901608</v>
          </cell>
          <cell r="B406">
            <v>42450746</v>
          </cell>
          <cell r="C406">
            <v>580694503</v>
          </cell>
          <cell r="D406" t="str">
            <v>מכבי קשתי העמק וההר (ע"ר)</v>
          </cell>
          <cell r="E406" t="str">
            <v>SR</v>
          </cell>
          <cell r="F406" t="str">
            <v>עמותה רשומה</v>
          </cell>
          <cell r="G406">
            <v>1</v>
          </cell>
          <cell r="H406" t="str">
            <v>טיוט</v>
          </cell>
          <cell r="I406">
            <v>45725</v>
          </cell>
          <cell r="J406">
            <v>521023</v>
          </cell>
          <cell r="K406" t="str">
            <v>שוטף</v>
          </cell>
          <cell r="L406">
            <v>0</v>
          </cell>
          <cell r="M406">
            <v>0</v>
          </cell>
          <cell r="N406">
            <v>0</v>
          </cell>
          <cell r="O406" t="str">
            <v>נבדק ואושר</v>
          </cell>
          <cell r="P406" t="str">
            <v>מבוסס על נתוני הטופס</v>
          </cell>
          <cell r="Q406" t="str">
            <v>נבדק ואושר</v>
          </cell>
          <cell r="R406" t="str">
            <v>נבדק ואושר</v>
          </cell>
          <cell r="S406" t="str">
            <v>נבדק ואושר</v>
          </cell>
          <cell r="T406" t="str">
            <v>נבדק ואושר</v>
          </cell>
          <cell r="U406" t="str">
            <v>נבדק ואושר</v>
          </cell>
          <cell r="V406" t="str">
            <v>נבדק ואושר</v>
          </cell>
          <cell r="W406" t="str">
            <v>נבדק ואושר</v>
          </cell>
          <cell r="X406" t="str">
            <v>אושר ללא מסמך</v>
          </cell>
          <cell r="Y406" t="str">
            <v>מבוסס על נתוני הטופס</v>
          </cell>
          <cell r="Z406" t="str">
            <v>נבדק ואושר</v>
          </cell>
          <cell r="AA406" t="str">
            <v>נבדק ואושר</v>
          </cell>
          <cell r="AB406" t="str">
            <v>נבדק ואושר</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t="str">
            <v>כן</v>
          </cell>
          <cell r="AY406" t="str">
            <v>תקין מנהלית</v>
          </cell>
          <cell r="BD406" t="e">
            <v>#REF!</v>
          </cell>
          <cell r="BG406" t="str">
            <v>תקין</v>
          </cell>
          <cell r="BH406" t="str">
            <v>תקין</v>
          </cell>
          <cell r="BI406" t="b">
            <v>1</v>
          </cell>
          <cell r="BJ406">
            <v>47241</v>
          </cell>
          <cell r="BK406" t="str">
            <v>ד'</v>
          </cell>
          <cell r="BL406">
            <v>1</v>
          </cell>
          <cell r="BM406">
            <v>92648.751027210892</v>
          </cell>
          <cell r="BN406" t="str">
            <v>לא</v>
          </cell>
          <cell r="BO406">
            <v>45494</v>
          </cell>
          <cell r="BP406" t="str">
            <v>לא</v>
          </cell>
          <cell r="BQ406">
            <v>0</v>
          </cell>
        </row>
        <row r="407">
          <cell r="A407">
            <v>1001901620</v>
          </cell>
          <cell r="B407">
            <v>42402258</v>
          </cell>
          <cell r="C407">
            <v>580233245</v>
          </cell>
          <cell r="D407" t="str">
            <v>הפועל חיפה - הר הכרמל (ע"ר)</v>
          </cell>
          <cell r="E407" t="str">
            <v>SR</v>
          </cell>
          <cell r="F407" t="str">
            <v>עמותה רשומה</v>
          </cell>
          <cell r="G407">
            <v>1</v>
          </cell>
          <cell r="H407" t="str">
            <v>טיוט</v>
          </cell>
          <cell r="I407">
            <v>45725</v>
          </cell>
          <cell r="J407">
            <v>521023</v>
          </cell>
          <cell r="K407" t="str">
            <v>שוטף</v>
          </cell>
          <cell r="L407">
            <v>0</v>
          </cell>
          <cell r="M407">
            <v>0</v>
          </cell>
          <cell r="N407">
            <v>0</v>
          </cell>
          <cell r="O407" t="str">
            <v>נבדק ואושר</v>
          </cell>
          <cell r="P407" t="str">
            <v>מבוסס על נתוני הטופס</v>
          </cell>
          <cell r="Q407" t="str">
            <v>נבדק ואושר</v>
          </cell>
          <cell r="R407" t="str">
            <v>נבדק ואושר</v>
          </cell>
          <cell r="S407" t="str">
            <v>נבדק ואושר</v>
          </cell>
          <cell r="T407" t="str">
            <v>נבדק ואושר</v>
          </cell>
          <cell r="U407" t="str">
            <v>נבדק ואושר</v>
          </cell>
          <cell r="V407" t="str">
            <v>נבדק ואושר</v>
          </cell>
          <cell r="W407" t="str">
            <v>נבדק ואושר</v>
          </cell>
          <cell r="X407" t="str">
            <v>אושר ללא מסמך</v>
          </cell>
          <cell r="Y407" t="str">
            <v>מבוסס על נתוני הטופס</v>
          </cell>
          <cell r="Z407" t="str">
            <v>נבדק ואושר</v>
          </cell>
          <cell r="AA407" t="str">
            <v>נבדק ואושר</v>
          </cell>
          <cell r="AB407" t="str">
            <v>נבדק ואושר</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t="str">
            <v>כן</v>
          </cell>
          <cell r="AY407" t="str">
            <v>תקין מנהלית</v>
          </cell>
          <cell r="BD407" t="e">
            <v>#REF!</v>
          </cell>
          <cell r="BG407" t="str">
            <v>תקין</v>
          </cell>
          <cell r="BH407" t="str">
            <v>תקין</v>
          </cell>
          <cell r="BI407" t="b">
            <v>1</v>
          </cell>
          <cell r="BJ407">
            <v>57779</v>
          </cell>
          <cell r="BK407" t="str">
            <v>ד'</v>
          </cell>
          <cell r="BL407">
            <v>5</v>
          </cell>
          <cell r="BM407">
            <v>356618.30259865616</v>
          </cell>
          <cell r="BN407" t="str">
            <v>לא</v>
          </cell>
          <cell r="BO407">
            <v>45117</v>
          </cell>
          <cell r="BP407" t="str">
            <v>לא</v>
          </cell>
          <cell r="BQ407">
            <v>0</v>
          </cell>
        </row>
        <row r="408">
          <cell r="A408">
            <v>1001901621</v>
          </cell>
          <cell r="B408">
            <v>42518221</v>
          </cell>
          <cell r="C408">
            <v>580451243</v>
          </cell>
          <cell r="D408" t="str">
            <v>עמותת "יניב" לקידום החינוך והספורט</v>
          </cell>
          <cell r="E408" t="str">
            <v>SR</v>
          </cell>
          <cell r="F408" t="str">
            <v>עמותה רשומה</v>
          </cell>
          <cell r="G408">
            <v>1</v>
          </cell>
          <cell r="H408" t="str">
            <v>טיוט</v>
          </cell>
          <cell r="I408">
            <v>45725</v>
          </cell>
          <cell r="J408">
            <v>521023</v>
          </cell>
          <cell r="K408" t="str">
            <v>שוטף</v>
          </cell>
          <cell r="L408">
            <v>0</v>
          </cell>
          <cell r="M408">
            <v>0</v>
          </cell>
          <cell r="N408">
            <v>0</v>
          </cell>
          <cell r="O408" t="str">
            <v>נבדק ואושר</v>
          </cell>
          <cell r="P408" t="str">
            <v>מבוסס על נתוני הטופס</v>
          </cell>
          <cell r="Q408" t="str">
            <v>נבדק ואושר</v>
          </cell>
          <cell r="R408" t="str">
            <v>נבדק ואושר</v>
          </cell>
          <cell r="S408" t="str">
            <v>נבדק ואושר</v>
          </cell>
          <cell r="T408" t="str">
            <v>נבדק ואושר</v>
          </cell>
          <cell r="U408" t="str">
            <v>נבדק ואושר</v>
          </cell>
          <cell r="V408" t="str">
            <v>נבדק ואושר</v>
          </cell>
          <cell r="W408" t="str">
            <v>נבדק ואושר</v>
          </cell>
          <cell r="X408" t="str">
            <v>אושר ללא מסמך</v>
          </cell>
          <cell r="Y408" t="str">
            <v>מבוסס על נתוני הטופס</v>
          </cell>
          <cell r="Z408" t="str">
            <v>נבדק ואושר</v>
          </cell>
          <cell r="AA408" t="str">
            <v>נבדק ואושר</v>
          </cell>
          <cell r="AB408" t="str">
            <v>נבדק ואושר</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t="str">
            <v>כן</v>
          </cell>
          <cell r="AY408" t="str">
            <v>תקין מנהלית</v>
          </cell>
          <cell r="BD408" t="e">
            <v>#REF!</v>
          </cell>
          <cell r="BG408" t="str">
            <v>תקין</v>
          </cell>
          <cell r="BH408" t="str">
            <v>תקין</v>
          </cell>
          <cell r="BI408" t="b">
            <v>1</v>
          </cell>
          <cell r="BJ408">
            <v>1230</v>
          </cell>
          <cell r="BK408" t="str">
            <v>ד'</v>
          </cell>
          <cell r="BL408">
            <v>1</v>
          </cell>
          <cell r="BM408">
            <v>3074.2414555420746</v>
          </cell>
          <cell r="BN408" t="str">
            <v>לא</v>
          </cell>
          <cell r="BO408">
            <v>45680</v>
          </cell>
          <cell r="BP408" t="str">
            <v>לא</v>
          </cell>
          <cell r="BQ408">
            <v>0</v>
          </cell>
        </row>
        <row r="409">
          <cell r="A409">
            <v>1001901623</v>
          </cell>
          <cell r="B409">
            <v>41587232</v>
          </cell>
          <cell r="C409">
            <v>580502763</v>
          </cell>
          <cell r="D409" t="str">
            <v>חץ ומטרה (ע"ר)</v>
          </cell>
          <cell r="E409" t="str">
            <v>SR</v>
          </cell>
          <cell r="F409" t="str">
            <v>עמותה רשומה</v>
          </cell>
          <cell r="G409">
            <v>1</v>
          </cell>
          <cell r="H409" t="str">
            <v>טיוט</v>
          </cell>
          <cell r="I409">
            <v>45725</v>
          </cell>
          <cell r="J409">
            <v>521023</v>
          </cell>
          <cell r="K409" t="str">
            <v>שוטף</v>
          </cell>
          <cell r="L409">
            <v>0</v>
          </cell>
          <cell r="M409">
            <v>0</v>
          </cell>
          <cell r="N409">
            <v>0</v>
          </cell>
          <cell r="O409" t="str">
            <v>נבדק ואושר</v>
          </cell>
          <cell r="P409" t="str">
            <v>מבוסס על נתוני הטופס</v>
          </cell>
          <cell r="Q409" t="str">
            <v>נבדק ואושר</v>
          </cell>
          <cell r="R409" t="str">
            <v>נבדק ואושר</v>
          </cell>
          <cell r="S409" t="str">
            <v>נבדק ואושר</v>
          </cell>
          <cell r="T409" t="str">
            <v>נבדק ואושר</v>
          </cell>
          <cell r="U409" t="str">
            <v>נבדק ואושר</v>
          </cell>
          <cell r="V409" t="str">
            <v>נבדק ואושר</v>
          </cell>
          <cell r="W409" t="str">
            <v>נבדק ואושר</v>
          </cell>
          <cell r="X409" t="str">
            <v>אושר ללא מסמך</v>
          </cell>
          <cell r="Y409" t="str">
            <v>מבוסס על נתוני הטופס</v>
          </cell>
          <cell r="Z409" t="str">
            <v>נבדק ואושר</v>
          </cell>
          <cell r="AA409" t="str">
            <v>נבדק ואושר</v>
          </cell>
          <cell r="AB409" t="str">
            <v>נבדק ואושר</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t="str">
            <v>כן</v>
          </cell>
          <cell r="AY409" t="str">
            <v>תקין מנהלית</v>
          </cell>
          <cell r="BD409" t="e">
            <v>#REF!</v>
          </cell>
          <cell r="BG409" t="str">
            <v>תקין</v>
          </cell>
          <cell r="BH409" t="str">
            <v>תקין</v>
          </cell>
          <cell r="BI409" t="b">
            <v>1</v>
          </cell>
          <cell r="BJ409">
            <v>7505</v>
          </cell>
          <cell r="BK409" t="str">
            <v>ד'</v>
          </cell>
          <cell r="BL409">
            <v>0</v>
          </cell>
          <cell r="BM409">
            <v>430708.22881300375</v>
          </cell>
          <cell r="BN409" t="str">
            <v>לא</v>
          </cell>
          <cell r="BO409">
            <v>45145</v>
          </cell>
          <cell r="BP409" t="str">
            <v>לא</v>
          </cell>
        </row>
        <row r="410">
          <cell r="A410">
            <v>1001901624</v>
          </cell>
          <cell r="B410">
            <v>40224405</v>
          </cell>
          <cell r="C410">
            <v>580288405</v>
          </cell>
          <cell r="D410" t="str">
            <v>העמותה לקידום הטקוונדו - האריות (ע"</v>
          </cell>
          <cell r="E410" t="str">
            <v>SR</v>
          </cell>
          <cell r="F410" t="str">
            <v>עמותה רשומה</v>
          </cell>
          <cell r="G410">
            <v>1</v>
          </cell>
          <cell r="H410" t="str">
            <v>טיוט</v>
          </cell>
          <cell r="I410">
            <v>45725</v>
          </cell>
          <cell r="J410">
            <v>521023</v>
          </cell>
          <cell r="K410" t="str">
            <v>שוטף</v>
          </cell>
          <cell r="L410">
            <v>0</v>
          </cell>
          <cell r="M410">
            <v>0</v>
          </cell>
          <cell r="N410">
            <v>0</v>
          </cell>
          <cell r="O410" t="str">
            <v>נבדק ואושר</v>
          </cell>
          <cell r="P410" t="str">
            <v>מבוסס על נתוני הטופס</v>
          </cell>
          <cell r="Q410" t="str">
            <v>נבדק ואושר</v>
          </cell>
          <cell r="R410" t="str">
            <v>נבדק ואושר</v>
          </cell>
          <cell r="S410" t="str">
            <v>נבדק ואושר</v>
          </cell>
          <cell r="T410" t="str">
            <v>נבדק ואושר</v>
          </cell>
          <cell r="U410" t="str">
            <v>נבדק ואושר</v>
          </cell>
          <cell r="V410" t="str">
            <v>נבדק ואושר</v>
          </cell>
          <cell r="W410" t="str">
            <v>נבדק ואושר</v>
          </cell>
          <cell r="X410" t="str">
            <v>אושר ללא מסמך</v>
          </cell>
          <cell r="Y410" t="str">
            <v>מבוסס על נתוני הטופס</v>
          </cell>
          <cell r="Z410" t="str">
            <v>נבדק ואושר</v>
          </cell>
          <cell r="AA410" t="str">
            <v>נבדק ואושר</v>
          </cell>
          <cell r="AB410" t="str">
            <v>נבדק ואושר</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t="str">
            <v>כן</v>
          </cell>
          <cell r="AY410" t="str">
            <v>תקין מנהלית</v>
          </cell>
          <cell r="BD410" t="e">
            <v>#REF!</v>
          </cell>
          <cell r="BG410" t="str">
            <v>תקין</v>
          </cell>
          <cell r="BH410" t="str">
            <v>תקין</v>
          </cell>
          <cell r="BI410" t="b">
            <v>1</v>
          </cell>
          <cell r="BJ410">
            <v>6381</v>
          </cell>
          <cell r="BK410" t="str">
            <v>ד'</v>
          </cell>
          <cell r="BL410">
            <v>1</v>
          </cell>
          <cell r="BM410">
            <v>145125.12468483197</v>
          </cell>
          <cell r="BN410" t="str">
            <v>לא</v>
          </cell>
          <cell r="BO410">
            <v>45222</v>
          </cell>
          <cell r="BP410" t="str">
            <v>לא</v>
          </cell>
          <cell r="BQ410">
            <v>0</v>
          </cell>
        </row>
        <row r="411">
          <cell r="A411">
            <v>1001901625</v>
          </cell>
          <cell r="B411">
            <v>42402553</v>
          </cell>
          <cell r="C411">
            <v>580329274</v>
          </cell>
          <cell r="D411" t="str">
            <v>טייגרס סופט בול (ע"ר)</v>
          </cell>
          <cell r="E411" t="str">
            <v>SR</v>
          </cell>
          <cell r="F411" t="str">
            <v>עמותה רשומה</v>
          </cell>
          <cell r="G411">
            <v>1</v>
          </cell>
          <cell r="H411" t="str">
            <v>טיוט</v>
          </cell>
          <cell r="I411">
            <v>45756</v>
          </cell>
          <cell r="J411">
            <v>521023</v>
          </cell>
          <cell r="K411" t="str">
            <v>שוטף</v>
          </cell>
          <cell r="L411">
            <v>0</v>
          </cell>
          <cell r="M411">
            <v>0</v>
          </cell>
          <cell r="N411">
            <v>0</v>
          </cell>
          <cell r="O411" t="str">
            <v>נבדק ואושר</v>
          </cell>
          <cell r="P411" t="str">
            <v>מבוסס על נתוני הטופס</v>
          </cell>
          <cell r="Q411" t="str">
            <v>נבדק ואושר</v>
          </cell>
          <cell r="R411" t="str">
            <v>נבדק ואושר</v>
          </cell>
          <cell r="S411" t="str">
            <v>נבדק ואושר</v>
          </cell>
          <cell r="T411" t="str">
            <v>נבדק ואושר</v>
          </cell>
          <cell r="U411" t="str">
            <v>נבדק ואושר</v>
          </cell>
          <cell r="V411" t="str">
            <v>נבדק ואושר</v>
          </cell>
          <cell r="W411" t="str">
            <v>נבדק ואושר</v>
          </cell>
          <cell r="X411" t="str">
            <v>אושר ללא מסמך</v>
          </cell>
          <cell r="Y411" t="str">
            <v>מבוסס על נתוני הטופס</v>
          </cell>
          <cell r="Z411" t="str">
            <v>נבדק ואושר</v>
          </cell>
          <cell r="AA411" t="str">
            <v>נבדק ואושר</v>
          </cell>
          <cell r="AB411" t="str">
            <v>נבדק ואושר</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t="str">
            <v>כן</v>
          </cell>
          <cell r="AY411" t="str">
            <v>תקין מנהלית</v>
          </cell>
          <cell r="BD411" t="e">
            <v>#REF!</v>
          </cell>
          <cell r="BG411" t="str">
            <v>תקין</v>
          </cell>
          <cell r="BH411" t="str">
            <v>תקין</v>
          </cell>
          <cell r="BI411" t="b">
            <v>1</v>
          </cell>
          <cell r="BJ411">
            <v>99855</v>
          </cell>
          <cell r="BK411" t="str">
            <v>ד'</v>
          </cell>
          <cell r="BL411">
            <v>11</v>
          </cell>
          <cell r="BM411">
            <v>3605441.3777763736</v>
          </cell>
          <cell r="BN411" t="str">
            <v>לא</v>
          </cell>
          <cell r="BO411">
            <v>45291</v>
          </cell>
          <cell r="BP411" t="str">
            <v>לא</v>
          </cell>
          <cell r="BQ411">
            <v>0</v>
          </cell>
        </row>
        <row r="412">
          <cell r="A412">
            <v>1001901635</v>
          </cell>
          <cell r="B412">
            <v>42402501</v>
          </cell>
          <cell r="C412">
            <v>580631802</v>
          </cell>
          <cell r="D412" t="str">
            <v>מועדון רוגבי הדרים (ע"ר)</v>
          </cell>
          <cell r="E412" t="str">
            <v>SR</v>
          </cell>
          <cell r="F412" t="str">
            <v>עמותה רשומה</v>
          </cell>
          <cell r="G412">
            <v>1</v>
          </cell>
          <cell r="H412" t="str">
            <v>טיוט</v>
          </cell>
          <cell r="I412">
            <v>45726</v>
          </cell>
          <cell r="J412">
            <v>521023</v>
          </cell>
          <cell r="K412" t="str">
            <v>שוטף</v>
          </cell>
          <cell r="L412">
            <v>0</v>
          </cell>
          <cell r="M412">
            <v>0</v>
          </cell>
          <cell r="N412">
            <v>0</v>
          </cell>
          <cell r="O412" t="str">
            <v>נבדק ואושר</v>
          </cell>
          <cell r="P412" t="str">
            <v>מבוסס על נתוני הטופס</v>
          </cell>
          <cell r="Q412" t="str">
            <v>נבדק ואושר</v>
          </cell>
          <cell r="R412" t="str">
            <v>נבדק ואושר</v>
          </cell>
          <cell r="S412" t="str">
            <v>נבדק ואושר</v>
          </cell>
          <cell r="T412" t="str">
            <v>נבדק ואושר</v>
          </cell>
          <cell r="U412" t="str">
            <v>נבדק ואושר</v>
          </cell>
          <cell r="V412" t="str">
            <v>נבדק ואושר</v>
          </cell>
          <cell r="W412" t="str">
            <v>נבדק ואושר</v>
          </cell>
          <cell r="X412" t="str">
            <v>אושר ללא מסמך</v>
          </cell>
          <cell r="Y412" t="str">
            <v>מבוסס על נתוני הטופס</v>
          </cell>
          <cell r="Z412" t="str">
            <v>נבדק ואושר</v>
          </cell>
          <cell r="AA412" t="str">
            <v>נבדק ואושר</v>
          </cell>
          <cell r="AB412" t="str">
            <v>נבדק ואושר</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t="str">
            <v>כן</v>
          </cell>
          <cell r="AY412" t="str">
            <v>תקין מנהלית</v>
          </cell>
          <cell r="BD412" t="e">
            <v>#REF!</v>
          </cell>
          <cell r="BG412" t="str">
            <v>תקין</v>
          </cell>
          <cell r="BH412" t="str">
            <v>תקין</v>
          </cell>
          <cell r="BI412" t="b">
            <v>1</v>
          </cell>
          <cell r="BJ412">
            <v>179778</v>
          </cell>
          <cell r="BK412" t="str">
            <v>ד'</v>
          </cell>
          <cell r="BL412">
            <v>6</v>
          </cell>
          <cell r="BM412">
            <v>839680.59417240624</v>
          </cell>
          <cell r="BN412" t="str">
            <v>לא</v>
          </cell>
          <cell r="BO412">
            <v>45501</v>
          </cell>
          <cell r="BP412" t="str">
            <v>לא</v>
          </cell>
          <cell r="BQ412">
            <v>0</v>
          </cell>
        </row>
        <row r="413">
          <cell r="A413">
            <v>1001901637</v>
          </cell>
          <cell r="B413">
            <v>42232946</v>
          </cell>
          <cell r="C413">
            <v>580431393</v>
          </cell>
          <cell r="D413" t="str">
            <v>העמותה הכללית לספורט באילת (ע"ר)</v>
          </cell>
          <cell r="E413" t="str">
            <v>SR</v>
          </cell>
          <cell r="F413" t="str">
            <v>עמותה רשומה</v>
          </cell>
          <cell r="G413">
            <v>1</v>
          </cell>
          <cell r="H413" t="str">
            <v>טיוט</v>
          </cell>
          <cell r="I413">
            <v>45726</v>
          </cell>
          <cell r="J413">
            <v>521023</v>
          </cell>
          <cell r="K413" t="str">
            <v>שוטף</v>
          </cell>
          <cell r="L413">
            <v>0</v>
          </cell>
          <cell r="M413">
            <v>0</v>
          </cell>
          <cell r="N413">
            <v>0</v>
          </cell>
          <cell r="O413" t="str">
            <v>נבדק ואושר</v>
          </cell>
          <cell r="P413" t="str">
            <v>מבוסס על נתוני הטופס</v>
          </cell>
          <cell r="Q413" t="str">
            <v>נבדק ואושר</v>
          </cell>
          <cell r="R413" t="str">
            <v>נבדק ואושר</v>
          </cell>
          <cell r="S413" t="str">
            <v>נבדק ואושר</v>
          </cell>
          <cell r="T413" t="str">
            <v>נבדק ואושר</v>
          </cell>
          <cell r="U413" t="str">
            <v>נבדק ואושר</v>
          </cell>
          <cell r="V413" t="str">
            <v>נבדק ואושר</v>
          </cell>
          <cell r="W413" t="str">
            <v>נבדק ואושר</v>
          </cell>
          <cell r="X413" t="str">
            <v>אושר ללא מסמך</v>
          </cell>
          <cell r="Y413" t="str">
            <v>מבוסס על נתוני הטופס</v>
          </cell>
          <cell r="Z413" t="str">
            <v>נבדק ואושר</v>
          </cell>
          <cell r="AA413" t="str">
            <v>נבדק ואושר</v>
          </cell>
          <cell r="AB413" t="str">
            <v>נבדק ואושר</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t="str">
            <v>כן</v>
          </cell>
          <cell r="AY413" t="str">
            <v>תקין מנהלית</v>
          </cell>
          <cell r="BD413" t="e">
            <v>#REF!</v>
          </cell>
          <cell r="BG413" t="str">
            <v>תקין</v>
          </cell>
          <cell r="BH413" t="str">
            <v>תקין</v>
          </cell>
          <cell r="BI413" t="b">
            <v>1</v>
          </cell>
          <cell r="BJ413">
            <v>111267</v>
          </cell>
          <cell r="BK413" t="str">
            <v>ד'</v>
          </cell>
          <cell r="BL413">
            <v>11</v>
          </cell>
          <cell r="BM413">
            <v>4089596.9868722409</v>
          </cell>
          <cell r="BN413" t="str">
            <v>לא</v>
          </cell>
          <cell r="BO413">
            <v>45658</v>
          </cell>
          <cell r="BP413" t="str">
            <v>לא</v>
          </cell>
          <cell r="BQ413">
            <v>0</v>
          </cell>
        </row>
        <row r="414">
          <cell r="A414">
            <v>1001901638</v>
          </cell>
          <cell r="B414">
            <v>42402282</v>
          </cell>
          <cell r="C414">
            <v>580466092</v>
          </cell>
          <cell r="D414" t="str">
            <v>הספורט התחרותי מכבי נווה גנים מוצקי</v>
          </cell>
          <cell r="E414" t="str">
            <v>SR</v>
          </cell>
          <cell r="F414" t="str">
            <v>עמותה רשומה</v>
          </cell>
          <cell r="G414">
            <v>1</v>
          </cell>
          <cell r="H414" t="str">
            <v>טיוט</v>
          </cell>
          <cell r="I414">
            <v>45739</v>
          </cell>
          <cell r="J414">
            <v>521023</v>
          </cell>
          <cell r="K414" t="str">
            <v>שוטף</v>
          </cell>
          <cell r="L414">
            <v>0</v>
          </cell>
          <cell r="M414">
            <v>0</v>
          </cell>
          <cell r="N414">
            <v>0</v>
          </cell>
          <cell r="O414" t="str">
            <v>נבדק ואושר</v>
          </cell>
          <cell r="P414" t="str">
            <v>מבוסס על נתוני הטופס</v>
          </cell>
          <cell r="Q414" t="str">
            <v>נבדק ואושר</v>
          </cell>
          <cell r="R414" t="str">
            <v>נבדק ואושר</v>
          </cell>
          <cell r="S414" t="str">
            <v>נבדק ואושר</v>
          </cell>
          <cell r="T414" t="str">
            <v>נבדק ואושר</v>
          </cell>
          <cell r="U414" t="str">
            <v>נבדק ואושר</v>
          </cell>
          <cell r="V414" t="str">
            <v>נבדק ואושר</v>
          </cell>
          <cell r="W414" t="str">
            <v>נבדק ואושר</v>
          </cell>
          <cell r="X414" t="str">
            <v>אושר ללא מסמך</v>
          </cell>
          <cell r="Y414" t="str">
            <v>מבוסס על נתוני הטופס</v>
          </cell>
          <cell r="Z414" t="str">
            <v>נבדק ואושר</v>
          </cell>
          <cell r="AA414" t="str">
            <v>נבדק ואושר</v>
          </cell>
          <cell r="AB414" t="str">
            <v>נבדק ואושר</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t="str">
            <v>כן</v>
          </cell>
          <cell r="AY414" t="str">
            <v>תקין מנהלית</v>
          </cell>
          <cell r="BD414" t="e">
            <v>#REF!</v>
          </cell>
          <cell r="BG414" t="str">
            <v>תקין</v>
          </cell>
          <cell r="BH414" t="str">
            <v>תקין</v>
          </cell>
          <cell r="BI414" t="b">
            <v>1</v>
          </cell>
          <cell r="BJ414">
            <v>90062</v>
          </cell>
          <cell r="BK414" t="str">
            <v>ד'</v>
          </cell>
          <cell r="BL414">
            <v>5</v>
          </cell>
          <cell r="BM414">
            <v>2786753.3138755383</v>
          </cell>
          <cell r="BN414" t="str">
            <v>לא</v>
          </cell>
          <cell r="BO414">
            <v>45257</v>
          </cell>
          <cell r="BP414" t="str">
            <v>לא</v>
          </cell>
          <cell r="BQ414">
            <v>0</v>
          </cell>
        </row>
        <row r="415">
          <cell r="A415">
            <v>1001901735</v>
          </cell>
          <cell r="B415">
            <v>42202151</v>
          </cell>
          <cell r="C415">
            <v>580489466</v>
          </cell>
          <cell r="D415" t="str">
            <v>עמותה לקידום ספורט ופנאי בבת ים (ע"</v>
          </cell>
          <cell r="E415" t="str">
            <v>SR</v>
          </cell>
          <cell r="F415" t="str">
            <v>עמותה רשומה</v>
          </cell>
          <cell r="G415">
            <v>1</v>
          </cell>
          <cell r="H415" t="str">
            <v>טיוט</v>
          </cell>
          <cell r="I415">
            <v>45726</v>
          </cell>
          <cell r="J415">
            <v>521023</v>
          </cell>
          <cell r="K415" t="str">
            <v>שוטף</v>
          </cell>
          <cell r="L415">
            <v>0</v>
          </cell>
          <cell r="M415">
            <v>0</v>
          </cell>
          <cell r="N415">
            <v>0</v>
          </cell>
          <cell r="O415" t="str">
            <v>נבדק ואושר</v>
          </cell>
          <cell r="P415" t="str">
            <v>מבוסס על נתוני הטופס</v>
          </cell>
          <cell r="Q415" t="str">
            <v>נבדק ואושר</v>
          </cell>
          <cell r="R415" t="str">
            <v>נבדק ואושר</v>
          </cell>
          <cell r="S415" t="str">
            <v>נבדק ואושר</v>
          </cell>
          <cell r="T415" t="str">
            <v>נבדק ואושר</v>
          </cell>
          <cell r="U415" t="str">
            <v>נבדק ואושר</v>
          </cell>
          <cell r="V415" t="str">
            <v>נבדק ואושר</v>
          </cell>
          <cell r="W415" t="str">
            <v>נבדק ואושר</v>
          </cell>
          <cell r="X415" t="str">
            <v>אושר ללא מסמך</v>
          </cell>
          <cell r="Y415" t="str">
            <v>מבוסס על נתוני הטופס</v>
          </cell>
          <cell r="Z415" t="str">
            <v>נבדק ואושר</v>
          </cell>
          <cell r="AA415" t="str">
            <v>נבדק ואושר</v>
          </cell>
          <cell r="AB415" t="str">
            <v>נבדק ואושר</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t="str">
            <v>כן</v>
          </cell>
          <cell r="AY415" t="str">
            <v>תקין מנהלית</v>
          </cell>
          <cell r="BD415" t="e">
            <v>#REF!</v>
          </cell>
          <cell r="BG415" t="str">
            <v>תקין</v>
          </cell>
          <cell r="BH415" t="str">
            <v>תקין</v>
          </cell>
          <cell r="BI415" t="b">
            <v>1</v>
          </cell>
          <cell r="BJ415">
            <v>53710</v>
          </cell>
          <cell r="BK415" t="str">
            <v>ד'</v>
          </cell>
          <cell r="BL415" t="e">
            <v>#N/A</v>
          </cell>
          <cell r="BM415">
            <v>438293.66545176838</v>
          </cell>
          <cell r="BN415" t="str">
            <v>לא</v>
          </cell>
          <cell r="BO415">
            <v>45656</v>
          </cell>
          <cell r="BP415" t="str">
            <v>לא</v>
          </cell>
        </row>
        <row r="416">
          <cell r="A416">
            <v>1001901736</v>
          </cell>
          <cell r="B416">
            <v>41398330</v>
          </cell>
          <cell r="C416">
            <v>580421915</v>
          </cell>
          <cell r="D416" t="str">
            <v>עמותת הספורט כחול לבן - בעמק יזרעאל</v>
          </cell>
          <cell r="E416" t="str">
            <v>SR</v>
          </cell>
          <cell r="F416" t="str">
            <v>עמותה רשומה</v>
          </cell>
          <cell r="G416">
            <v>1</v>
          </cell>
          <cell r="H416" t="str">
            <v>טיוט</v>
          </cell>
          <cell r="I416">
            <v>45726</v>
          </cell>
          <cell r="J416">
            <v>521023</v>
          </cell>
          <cell r="K416" t="str">
            <v>שוטף</v>
          </cell>
          <cell r="L416">
            <v>0</v>
          </cell>
          <cell r="M416">
            <v>0</v>
          </cell>
          <cell r="N416">
            <v>0</v>
          </cell>
          <cell r="O416" t="str">
            <v>נבדק ואושר</v>
          </cell>
          <cell r="P416" t="str">
            <v>מבוסס על נתוני הטופס</v>
          </cell>
          <cell r="Q416" t="str">
            <v>נבדק ואושר</v>
          </cell>
          <cell r="R416" t="str">
            <v>נבדק ואושר</v>
          </cell>
          <cell r="S416" t="str">
            <v>נבדק ואושר</v>
          </cell>
          <cell r="T416" t="str">
            <v>נבדק ואושר</v>
          </cell>
          <cell r="U416" t="str">
            <v>נבדק ואושר</v>
          </cell>
          <cell r="V416" t="str">
            <v>נבדק ואושר</v>
          </cell>
          <cell r="W416" t="str">
            <v>נבדק ואושר</v>
          </cell>
          <cell r="X416" t="str">
            <v>אושר ללא מסמך</v>
          </cell>
          <cell r="Y416" t="str">
            <v>מבוסס על נתוני הטופס</v>
          </cell>
          <cell r="Z416" t="str">
            <v>נבדק ואושר</v>
          </cell>
          <cell r="AA416" t="str">
            <v>נבדק ואושר</v>
          </cell>
          <cell r="AB416" t="str">
            <v>נבדק ואושר</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t="str">
            <v>כן</v>
          </cell>
          <cell r="AY416" t="str">
            <v>תקין מנהלית</v>
          </cell>
          <cell r="BD416" t="e">
            <v>#REF!</v>
          </cell>
          <cell r="BG416" t="str">
            <v>תקין</v>
          </cell>
          <cell r="BH416" t="str">
            <v>תקין</v>
          </cell>
          <cell r="BI416" t="b">
            <v>1</v>
          </cell>
          <cell r="BJ416">
            <v>434254</v>
          </cell>
          <cell r="BK416" t="str">
            <v>ד'</v>
          </cell>
          <cell r="BL416">
            <v>71</v>
          </cell>
          <cell r="BM416">
            <v>14390630.818835156</v>
          </cell>
          <cell r="BN416" t="str">
            <v>לא</v>
          </cell>
          <cell r="BO416">
            <v>45218</v>
          </cell>
          <cell r="BP416" t="str">
            <v>לא</v>
          </cell>
          <cell r="BQ416">
            <v>0</v>
          </cell>
        </row>
        <row r="417">
          <cell r="A417">
            <v>1001901751</v>
          </cell>
          <cell r="B417">
            <v>40221286</v>
          </cell>
          <cell r="C417">
            <v>580248342</v>
          </cell>
          <cell r="D417" t="str">
            <v>עמותת אליצור "מייסדים" כרמיאל (ע"ר)</v>
          </cell>
          <cell r="E417" t="str">
            <v>SR</v>
          </cell>
          <cell r="F417" t="str">
            <v>עמותה רשומה</v>
          </cell>
          <cell r="G417">
            <v>1</v>
          </cell>
          <cell r="H417" t="str">
            <v>טיוט</v>
          </cell>
          <cell r="I417">
            <v>45769</v>
          </cell>
          <cell r="J417">
            <v>521023</v>
          </cell>
          <cell r="K417" t="str">
            <v>שוטף</v>
          </cell>
          <cell r="L417">
            <v>0</v>
          </cell>
          <cell r="M417">
            <v>0</v>
          </cell>
          <cell r="N417">
            <v>0</v>
          </cell>
          <cell r="O417" t="str">
            <v>נבדק ואושר</v>
          </cell>
          <cell r="P417" t="str">
            <v>מבוסס על נתוני הטופס</v>
          </cell>
          <cell r="Q417" t="str">
            <v>נבדק ואושר</v>
          </cell>
          <cell r="R417" t="str">
            <v>נבדק ואושר</v>
          </cell>
          <cell r="S417" t="str">
            <v>נבדק ואושר</v>
          </cell>
          <cell r="T417" t="str">
            <v>נבדק ואושר</v>
          </cell>
          <cell r="U417" t="str">
            <v>נבדק ואושר</v>
          </cell>
          <cell r="V417" t="str">
            <v>נבדק ואושר</v>
          </cell>
          <cell r="W417" t="str">
            <v>נבדק ואושר</v>
          </cell>
          <cell r="X417" t="str">
            <v>אושר ללא מסמך</v>
          </cell>
          <cell r="Y417" t="str">
            <v>מבוסס על נתוני הטופס</v>
          </cell>
          <cell r="Z417" t="str">
            <v>נבדק ואושר</v>
          </cell>
          <cell r="AA417" t="str">
            <v>נבדק ואושר</v>
          </cell>
          <cell r="AB417" t="str">
            <v>נבדק ואושר</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t="str">
            <v>כן</v>
          </cell>
          <cell r="AY417" t="str">
            <v>תקין מנהלית</v>
          </cell>
          <cell r="BD417" t="e">
            <v>#REF!</v>
          </cell>
          <cell r="BG417" t="str">
            <v>תקין</v>
          </cell>
          <cell r="BH417" t="str">
            <v>תקין</v>
          </cell>
          <cell r="BI417" t="b">
            <v>1</v>
          </cell>
          <cell r="BJ417">
            <v>86501</v>
          </cell>
          <cell r="BK417" t="str">
            <v>ד'</v>
          </cell>
          <cell r="BL417">
            <v>11</v>
          </cell>
          <cell r="BM417">
            <v>2131639.8179128682</v>
          </cell>
          <cell r="BN417" t="str">
            <v>לא</v>
          </cell>
          <cell r="BO417">
            <v>45166</v>
          </cell>
          <cell r="BP417" t="str">
            <v>לא</v>
          </cell>
          <cell r="BQ417">
            <v>0</v>
          </cell>
        </row>
        <row r="418">
          <cell r="A418">
            <v>1001901790</v>
          </cell>
          <cell r="B418">
            <v>42504140</v>
          </cell>
          <cell r="C418">
            <v>580703932</v>
          </cell>
          <cell r="D418" t="str">
            <v>מועדון כדורגל מכבי עתלית (ע"ר)</v>
          </cell>
          <cell r="E418" t="str">
            <v>SR</v>
          </cell>
          <cell r="F418" t="str">
            <v>עמותה רשומה</v>
          </cell>
          <cell r="G418">
            <v>1</v>
          </cell>
          <cell r="H418" t="str">
            <v>טיוט</v>
          </cell>
          <cell r="I418">
            <v>45768</v>
          </cell>
          <cell r="J418">
            <v>521024</v>
          </cell>
          <cell r="K418" t="str">
            <v>מאמנים</v>
          </cell>
          <cell r="L418" t="str">
            <v>נדחה בבדיקות</v>
          </cell>
          <cell r="M418" t="str">
            <v>קושר - טרם נבדק</v>
          </cell>
          <cell r="N418" t="str">
            <v>קושר - טרם נבדק</v>
          </cell>
          <cell r="O418" t="str">
            <v>נבדק ואושר</v>
          </cell>
          <cell r="P418" t="str">
            <v>מבוסס על נתוני הטופס</v>
          </cell>
          <cell r="Q418" t="str">
            <v>נבדק ואושר</v>
          </cell>
          <cell r="R418" t="str">
            <v>נבדק ואושר</v>
          </cell>
          <cell r="S418" t="str">
            <v>נבדק ואושר</v>
          </cell>
          <cell r="T418" t="str">
            <v>נבדק ואושר</v>
          </cell>
          <cell r="U418" t="str">
            <v>נבדק ואושר</v>
          </cell>
          <cell r="V418" t="str">
            <v>נבדק ואושר</v>
          </cell>
          <cell r="W418" t="str">
            <v>נבדק ואושר</v>
          </cell>
          <cell r="X418" t="str">
            <v>אושר ללא מסמך</v>
          </cell>
          <cell r="Y418" t="str">
            <v>מבוסס על נתוני הטופס</v>
          </cell>
          <cell r="Z418" t="str">
            <v>נבדק ואושר</v>
          </cell>
          <cell r="AA418" t="str">
            <v>נבדק ואושר</v>
          </cell>
          <cell r="AB418" t="str">
            <v>נבדק ואושר</v>
          </cell>
          <cell r="AC418" t="str">
            <v>חדש - טרם קושר</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t="str">
            <v>לא</v>
          </cell>
          <cell r="AY418" t="str">
            <v>לא תקין מנהלית</v>
          </cell>
          <cell r="AZ418" t="str">
            <v>לאישור</v>
          </cell>
          <cell r="BA418" t="str">
            <v>לא נתמך לראשונה</v>
          </cell>
          <cell r="BC418">
            <v>45805</v>
          </cell>
          <cell r="BD418" t="e">
            <v>#REF!</v>
          </cell>
          <cell r="BE418" t="str">
            <v>אושרה תקינות בוועדה</v>
          </cell>
          <cell r="BF418" t="str">
            <v>אושר בוועדה</v>
          </cell>
          <cell r="BH418" t="str">
            <v>תקין</v>
          </cell>
          <cell r="BI418" t="b">
            <v>0</v>
          </cell>
        </row>
        <row r="419">
          <cell r="A419">
            <v>1001901799</v>
          </cell>
          <cell r="B419">
            <v>42402552</v>
          </cell>
          <cell r="C419">
            <v>580321552</v>
          </cell>
          <cell r="D419" t="str">
            <v>העמותה לקידום מועדון הכדורגל - גדנע</v>
          </cell>
          <cell r="E419" t="str">
            <v>SR</v>
          </cell>
          <cell r="F419" t="str">
            <v>עמותה רשומה</v>
          </cell>
          <cell r="G419">
            <v>1</v>
          </cell>
          <cell r="H419" t="str">
            <v>טיוט</v>
          </cell>
          <cell r="I419">
            <v>45726</v>
          </cell>
          <cell r="J419">
            <v>521023</v>
          </cell>
          <cell r="K419" t="str">
            <v>שוטף</v>
          </cell>
          <cell r="L419">
            <v>0</v>
          </cell>
          <cell r="M419">
            <v>0</v>
          </cell>
          <cell r="N419">
            <v>0</v>
          </cell>
          <cell r="O419" t="str">
            <v>נבדק ואושר</v>
          </cell>
          <cell r="P419" t="str">
            <v>מבוסס על נתוני הטופס</v>
          </cell>
          <cell r="Q419" t="str">
            <v>נבדק ואושר</v>
          </cell>
          <cell r="R419" t="str">
            <v>נבדק ואושר</v>
          </cell>
          <cell r="S419" t="str">
            <v>נבדק ואושר</v>
          </cell>
          <cell r="T419" t="str">
            <v>נבדק ואושר</v>
          </cell>
          <cell r="U419" t="str">
            <v>נבדק ואושר</v>
          </cell>
          <cell r="V419" t="str">
            <v>נבדק ואושר</v>
          </cell>
          <cell r="W419" t="str">
            <v>נבדק ואושר</v>
          </cell>
          <cell r="X419" t="str">
            <v>אושר ללא מסמך</v>
          </cell>
          <cell r="Y419" t="str">
            <v>מבוסס על נתוני הטופס</v>
          </cell>
          <cell r="Z419" t="str">
            <v>נבדק ואושר</v>
          </cell>
          <cell r="AA419" t="str">
            <v>נבדק ואושר</v>
          </cell>
          <cell r="AB419" t="str">
            <v>נבדק ואושר</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t="str">
            <v>כן</v>
          </cell>
          <cell r="AY419" t="str">
            <v>תקין מנהלית</v>
          </cell>
          <cell r="BD419" t="e">
            <v>#REF!</v>
          </cell>
          <cell r="BG419" t="str">
            <v>תקין</v>
          </cell>
          <cell r="BH419" t="str">
            <v>תקין</v>
          </cell>
          <cell r="BI419" t="b">
            <v>1</v>
          </cell>
          <cell r="BJ419">
            <v>89571</v>
          </cell>
          <cell r="BK419" t="str">
            <v>ד'</v>
          </cell>
          <cell r="BL419">
            <v>9</v>
          </cell>
          <cell r="BM419">
            <v>1922677.3206376168</v>
          </cell>
          <cell r="BN419" t="str">
            <v>לא</v>
          </cell>
          <cell r="BO419">
            <v>45288</v>
          </cell>
          <cell r="BP419" t="str">
            <v>לא</v>
          </cell>
          <cell r="BQ419">
            <v>0</v>
          </cell>
        </row>
        <row r="420">
          <cell r="A420">
            <v>1001901800</v>
          </cell>
          <cell r="B420">
            <v>40328348</v>
          </cell>
          <cell r="C420">
            <v>580360584</v>
          </cell>
          <cell r="D420" t="str">
            <v>עמותה לקידום הספורט ברמת-נגב (ע"ר)</v>
          </cell>
          <cell r="E420" t="str">
            <v>SR</v>
          </cell>
          <cell r="F420" t="str">
            <v>עמותה רשומה</v>
          </cell>
          <cell r="G420">
            <v>1</v>
          </cell>
          <cell r="H420" t="str">
            <v>טיוט</v>
          </cell>
          <cell r="I420">
            <v>45726</v>
          </cell>
          <cell r="J420">
            <v>521023</v>
          </cell>
          <cell r="K420" t="str">
            <v>שוטף</v>
          </cell>
          <cell r="L420">
            <v>0</v>
          </cell>
          <cell r="M420">
            <v>0</v>
          </cell>
          <cell r="N420">
            <v>0</v>
          </cell>
          <cell r="O420" t="str">
            <v>נבדק ואושר</v>
          </cell>
          <cell r="P420" t="str">
            <v>מבוסס על נתוני הטופס</v>
          </cell>
          <cell r="Q420" t="str">
            <v>נבדק ואושר</v>
          </cell>
          <cell r="R420" t="str">
            <v>נבדק ואושר</v>
          </cell>
          <cell r="S420" t="str">
            <v>נבדק ואושר</v>
          </cell>
          <cell r="T420" t="str">
            <v>נבדק ואושר</v>
          </cell>
          <cell r="U420" t="str">
            <v>נבדק ואושר</v>
          </cell>
          <cell r="V420" t="str">
            <v>נבדק ואושר</v>
          </cell>
          <cell r="W420" t="str">
            <v>נבדק ואושר</v>
          </cell>
          <cell r="X420" t="str">
            <v>אושר ללא מסמך</v>
          </cell>
          <cell r="Y420" t="str">
            <v>מבוסס על נתוני הטופס</v>
          </cell>
          <cell r="Z420" t="str">
            <v>נבדק ואושר</v>
          </cell>
          <cell r="AA420" t="str">
            <v>נבדק ואושר</v>
          </cell>
          <cell r="AB420" t="str">
            <v>נבדק ואושר</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t="str">
            <v>כן</v>
          </cell>
          <cell r="AY420" t="str">
            <v>תקין מנהלית</v>
          </cell>
          <cell r="BD420" t="e">
            <v>#REF!</v>
          </cell>
          <cell r="BG420" t="str">
            <v>תקין</v>
          </cell>
          <cell r="BH420" t="str">
            <v>תקין</v>
          </cell>
          <cell r="BI420" t="b">
            <v>1</v>
          </cell>
          <cell r="BJ420">
            <v>62979</v>
          </cell>
          <cell r="BK420" t="str">
            <v>ג'</v>
          </cell>
          <cell r="BL420">
            <v>3</v>
          </cell>
          <cell r="BM420">
            <v>2145029.0329289539</v>
          </cell>
          <cell r="BN420" t="str">
            <v>לא</v>
          </cell>
          <cell r="BO420" t="e">
            <v>#N/A</v>
          </cell>
          <cell r="BP420" t="str">
            <v>לא</v>
          </cell>
          <cell r="BQ420">
            <v>0</v>
          </cell>
        </row>
        <row r="421">
          <cell r="A421">
            <v>1001901804</v>
          </cell>
          <cell r="B421">
            <v>40313642</v>
          </cell>
          <cell r="C421">
            <v>510685589</v>
          </cell>
          <cell r="D421" t="str">
            <v>חברת מוסדות חנוך ותרבות בתל מונד מי</v>
          </cell>
          <cell r="E421" t="str">
            <v>SR</v>
          </cell>
          <cell r="F421" t="str">
            <v>חל"צ רשומה</v>
          </cell>
          <cell r="G421">
            <v>1</v>
          </cell>
          <cell r="H421" t="str">
            <v>טיוט</v>
          </cell>
          <cell r="I421">
            <v>45726</v>
          </cell>
          <cell r="J421">
            <v>521023</v>
          </cell>
          <cell r="K421" t="str">
            <v>שוטף</v>
          </cell>
          <cell r="L421">
            <v>0</v>
          </cell>
          <cell r="M421">
            <v>0</v>
          </cell>
          <cell r="N421">
            <v>0</v>
          </cell>
          <cell r="O421" t="str">
            <v>נבדק ואושר</v>
          </cell>
          <cell r="P421" t="str">
            <v>מבוסס על נתוני הטופס</v>
          </cell>
          <cell r="Q421" t="str">
            <v>נבדק ואושר</v>
          </cell>
          <cell r="R421" t="str">
            <v>נבדק ואושר</v>
          </cell>
          <cell r="S421" t="str">
            <v>נבדק ואושר</v>
          </cell>
          <cell r="T421" t="str">
            <v>נבדק ואושר</v>
          </cell>
          <cell r="U421" t="str">
            <v>נבדק ואושר</v>
          </cell>
          <cell r="V421" t="str">
            <v>נבדק ואושר</v>
          </cell>
          <cell r="W421" t="str">
            <v>נבדק ואושר</v>
          </cell>
          <cell r="X421" t="str">
            <v>אושר ללא מסמך</v>
          </cell>
          <cell r="Y421" t="str">
            <v>מבוסס על נתוני הטופס</v>
          </cell>
          <cell r="Z421" t="str">
            <v>נבדק ואושר</v>
          </cell>
          <cell r="AA421" t="str">
            <v>נבדק ואושר</v>
          </cell>
          <cell r="AB421" t="str">
            <v>נבדק ואושר</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t="str">
            <v>כן</v>
          </cell>
          <cell r="AY421" t="str">
            <v>תקין מנהלית</v>
          </cell>
          <cell r="BD421" t="e">
            <v>#REF!</v>
          </cell>
          <cell r="BG421" t="str">
            <v>תקין</v>
          </cell>
          <cell r="BH421" t="str">
            <v>תקין</v>
          </cell>
          <cell r="BI421" t="b">
            <v>1</v>
          </cell>
          <cell r="BJ421">
            <v>112552</v>
          </cell>
          <cell r="BK421" t="str">
            <v>ד'</v>
          </cell>
          <cell r="BL421">
            <v>18</v>
          </cell>
          <cell r="BM421">
            <v>321647.96165592526</v>
          </cell>
          <cell r="BN421" t="str">
            <v>לא</v>
          </cell>
          <cell r="BO421">
            <v>45722</v>
          </cell>
          <cell r="BP421" t="str">
            <v>לא</v>
          </cell>
          <cell r="BQ421">
            <v>0</v>
          </cell>
        </row>
        <row r="422">
          <cell r="A422">
            <v>1001901810</v>
          </cell>
          <cell r="B422">
            <v>42503226</v>
          </cell>
          <cell r="C422">
            <v>580678225</v>
          </cell>
          <cell r="D422" t="str">
            <v>רוח של אלופים - אזור הדרום (ע"ר)</v>
          </cell>
          <cell r="E422" t="str">
            <v>SR</v>
          </cell>
          <cell r="F422" t="str">
            <v>עמותה רשומה</v>
          </cell>
          <cell r="G422">
            <v>1</v>
          </cell>
          <cell r="H422" t="str">
            <v>טיוט</v>
          </cell>
          <cell r="I422">
            <v>45726</v>
          </cell>
          <cell r="J422">
            <v>521023</v>
          </cell>
          <cell r="K422" t="str">
            <v>שוטף</v>
          </cell>
          <cell r="L422">
            <v>0</v>
          </cell>
          <cell r="M422">
            <v>0</v>
          </cell>
          <cell r="N422">
            <v>0</v>
          </cell>
          <cell r="O422" t="str">
            <v>נבדק ואושר</v>
          </cell>
          <cell r="P422" t="str">
            <v>מבוסס על נתוני הטופס</v>
          </cell>
          <cell r="Q422" t="str">
            <v>נבדק ואושר</v>
          </cell>
          <cell r="R422" t="str">
            <v>נבדק ואושר</v>
          </cell>
          <cell r="S422" t="str">
            <v>נבדק ואושר</v>
          </cell>
          <cell r="T422" t="str">
            <v>נבדק ואושר</v>
          </cell>
          <cell r="U422" t="str">
            <v>נבדק ואושר</v>
          </cell>
          <cell r="V422" t="str">
            <v>נבדק ואושר</v>
          </cell>
          <cell r="W422" t="str">
            <v>נבדק ואושר</v>
          </cell>
          <cell r="X422" t="str">
            <v>אושר ללא מסמך</v>
          </cell>
          <cell r="Y422" t="str">
            <v>מבוסס על נתוני הטופס</v>
          </cell>
          <cell r="Z422" t="str">
            <v>נבדק ואושר</v>
          </cell>
          <cell r="AA422" t="str">
            <v>נבדק ואושר</v>
          </cell>
          <cell r="AB422" t="str">
            <v>נבדק ואושר</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t="str">
            <v>כן</v>
          </cell>
          <cell r="AY422" t="str">
            <v>תקין מנהלית</v>
          </cell>
          <cell r="BD422" t="e">
            <v>#REF!</v>
          </cell>
          <cell r="BG422" t="str">
            <v>תקין</v>
          </cell>
          <cell r="BH422" t="str">
            <v>תקין</v>
          </cell>
          <cell r="BI422" t="b">
            <v>1</v>
          </cell>
          <cell r="BJ422">
            <v>53099</v>
          </cell>
          <cell r="BK422" t="str">
            <v>ד'</v>
          </cell>
          <cell r="BL422" t="e">
            <v>#N/A</v>
          </cell>
          <cell r="BM422">
            <v>123963.58401982675</v>
          </cell>
          <cell r="BN422" t="str">
            <v>לא</v>
          </cell>
          <cell r="BO422">
            <v>45574</v>
          </cell>
          <cell r="BP422" t="str">
            <v>לא</v>
          </cell>
          <cell r="BQ422">
            <v>0</v>
          </cell>
        </row>
        <row r="423">
          <cell r="A423">
            <v>1001901815</v>
          </cell>
          <cell r="B423">
            <v>42402531</v>
          </cell>
          <cell r="C423">
            <v>580425718</v>
          </cell>
          <cell r="D423" t="str">
            <v>מועדון הוקי גלגליות נס ציונה (ע"ר)</v>
          </cell>
          <cell r="E423" t="str">
            <v>SR</v>
          </cell>
          <cell r="F423" t="str">
            <v>עמותה רשומה</v>
          </cell>
          <cell r="G423">
            <v>1</v>
          </cell>
          <cell r="H423" t="str">
            <v>טיוט</v>
          </cell>
          <cell r="I423">
            <v>45726</v>
          </cell>
          <cell r="J423">
            <v>521023</v>
          </cell>
          <cell r="K423" t="str">
            <v>שוטף</v>
          </cell>
          <cell r="L423">
            <v>0</v>
          </cell>
          <cell r="M423">
            <v>0</v>
          </cell>
          <cell r="N423">
            <v>0</v>
          </cell>
          <cell r="O423" t="str">
            <v>נבדק ואושר</v>
          </cell>
          <cell r="P423" t="str">
            <v>מבוסס על נתוני הטופס</v>
          </cell>
          <cell r="Q423" t="str">
            <v>נבדק ואושר</v>
          </cell>
          <cell r="R423" t="str">
            <v>נבדק ואושר</v>
          </cell>
          <cell r="S423" t="str">
            <v>נבדק ואושר</v>
          </cell>
          <cell r="T423" t="str">
            <v>נבדק ואושר</v>
          </cell>
          <cell r="U423" t="str">
            <v>נבדק ואושר</v>
          </cell>
          <cell r="V423" t="str">
            <v>נבדק ואושר</v>
          </cell>
          <cell r="W423" t="str">
            <v>נבדק ואושר</v>
          </cell>
          <cell r="X423" t="str">
            <v>אושר ללא מסמך</v>
          </cell>
          <cell r="Y423" t="str">
            <v>מבוסס על נתוני הטופס</v>
          </cell>
          <cell r="Z423" t="str">
            <v>נבדק ואושר</v>
          </cell>
          <cell r="AA423" t="str">
            <v>נבדק ואושר</v>
          </cell>
          <cell r="AB423" t="str">
            <v>נבדק ואושר</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t="str">
            <v>כן</v>
          </cell>
          <cell r="AY423" t="str">
            <v>תקין מנהלית</v>
          </cell>
          <cell r="BD423" t="e">
            <v>#REF!</v>
          </cell>
          <cell r="BG423" t="str">
            <v>תקין</v>
          </cell>
          <cell r="BH423" t="str">
            <v>תקין</v>
          </cell>
          <cell r="BI423" t="b">
            <v>1</v>
          </cell>
          <cell r="BJ423">
            <v>34589</v>
          </cell>
          <cell r="BK423" t="str">
            <v>ד'</v>
          </cell>
          <cell r="BL423">
            <v>2</v>
          </cell>
          <cell r="BM423">
            <v>245357.03468509734</v>
          </cell>
          <cell r="BN423" t="str">
            <v>לא</v>
          </cell>
          <cell r="BO423">
            <v>45649</v>
          </cell>
          <cell r="BP423" t="str">
            <v>לא</v>
          </cell>
          <cell r="BQ423">
            <v>0</v>
          </cell>
        </row>
        <row r="424">
          <cell r="A424">
            <v>1001901816</v>
          </cell>
          <cell r="B424">
            <v>42402529</v>
          </cell>
          <cell r="C424">
            <v>580353373</v>
          </cell>
          <cell r="D424" t="str">
            <v>מועדון סופטבול - הקליע (ע"ר)</v>
          </cell>
          <cell r="E424" t="str">
            <v>SR</v>
          </cell>
          <cell r="F424" t="str">
            <v>עמותה רשומה</v>
          </cell>
          <cell r="G424">
            <v>1</v>
          </cell>
          <cell r="H424" t="str">
            <v>טיוט</v>
          </cell>
          <cell r="I424">
            <v>45761</v>
          </cell>
          <cell r="J424">
            <v>521023</v>
          </cell>
          <cell r="K424" t="str">
            <v>שוטף</v>
          </cell>
          <cell r="L424">
            <v>0</v>
          </cell>
          <cell r="M424">
            <v>0</v>
          </cell>
          <cell r="N424">
            <v>0</v>
          </cell>
          <cell r="O424" t="str">
            <v>נבדק ואושר</v>
          </cell>
          <cell r="P424" t="str">
            <v>מבוסס על נתוני הטופס</v>
          </cell>
          <cell r="Q424" t="str">
            <v>נבדק ואושר</v>
          </cell>
          <cell r="R424" t="str">
            <v>נבדק ואושר</v>
          </cell>
          <cell r="S424" t="str">
            <v>נבדק ואושר</v>
          </cell>
          <cell r="T424" t="str">
            <v>נבדק ואושר</v>
          </cell>
          <cell r="U424" t="str">
            <v>נבדק ואושר</v>
          </cell>
          <cell r="V424" t="str">
            <v>נבדק ואושר</v>
          </cell>
          <cell r="W424" t="str">
            <v>נבדק ואושר</v>
          </cell>
          <cell r="X424" t="str">
            <v>אושר ללא מסמך</v>
          </cell>
          <cell r="Y424" t="str">
            <v>מבוסס על נתוני הטופס</v>
          </cell>
          <cell r="Z424" t="str">
            <v>נבדק ואושר</v>
          </cell>
          <cell r="AA424" t="str">
            <v>נבדק ואושר</v>
          </cell>
          <cell r="AB424" t="str">
            <v>נבדק ואושר</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t="str">
            <v>כן</v>
          </cell>
          <cell r="AY424" t="str">
            <v>תקין מנהלית</v>
          </cell>
          <cell r="BD424" t="e">
            <v>#REF!</v>
          </cell>
          <cell r="BG424" t="str">
            <v>תקין</v>
          </cell>
          <cell r="BH424" t="str">
            <v>תקין</v>
          </cell>
          <cell r="BI424" t="b">
            <v>1</v>
          </cell>
          <cell r="BJ424">
            <v>101695</v>
          </cell>
          <cell r="BK424" t="str">
            <v>ד'</v>
          </cell>
          <cell r="BL424">
            <v>11</v>
          </cell>
          <cell r="BM424">
            <v>3674148.8567105769</v>
          </cell>
          <cell r="BN424" t="str">
            <v>לא</v>
          </cell>
          <cell r="BO424">
            <v>45622</v>
          </cell>
          <cell r="BP424" t="str">
            <v>לא</v>
          </cell>
          <cell r="BQ424">
            <v>0</v>
          </cell>
        </row>
        <row r="425">
          <cell r="A425">
            <v>1001901817</v>
          </cell>
          <cell r="B425">
            <v>42200761</v>
          </cell>
          <cell r="C425">
            <v>580329167</v>
          </cell>
          <cell r="D425" t="str">
            <v>מכבי צעירי מטולה (ע"ר)</v>
          </cell>
          <cell r="E425" t="str">
            <v>SR</v>
          </cell>
          <cell r="F425" t="str">
            <v>עמותה רשומה</v>
          </cell>
          <cell r="G425">
            <v>1</v>
          </cell>
          <cell r="H425" t="str">
            <v>טיוט</v>
          </cell>
          <cell r="I425">
            <v>45726</v>
          </cell>
          <cell r="J425">
            <v>521023</v>
          </cell>
          <cell r="K425" t="str">
            <v>שוטף</v>
          </cell>
          <cell r="L425">
            <v>0</v>
          </cell>
          <cell r="M425">
            <v>0</v>
          </cell>
          <cell r="N425">
            <v>0</v>
          </cell>
          <cell r="O425" t="str">
            <v>נבדק ואושר</v>
          </cell>
          <cell r="P425" t="str">
            <v>מבוסס על נתוני הטופס</v>
          </cell>
          <cell r="Q425" t="str">
            <v>נבדק ואושר</v>
          </cell>
          <cell r="R425" t="str">
            <v>נבדק ואושר</v>
          </cell>
          <cell r="S425" t="str">
            <v>נבדק ואושר</v>
          </cell>
          <cell r="T425" t="str">
            <v>נבדק ואושר</v>
          </cell>
          <cell r="U425" t="str">
            <v>נבדק ואושר</v>
          </cell>
          <cell r="V425" t="str">
            <v>נבדק ואושר</v>
          </cell>
          <cell r="W425" t="str">
            <v>נבדק ואושר</v>
          </cell>
          <cell r="X425" t="str">
            <v>אושר ללא מסמך</v>
          </cell>
          <cell r="Y425" t="str">
            <v>מבוסס על נתוני הטופס</v>
          </cell>
          <cell r="Z425" t="str">
            <v>נבדק ואושר</v>
          </cell>
          <cell r="AA425" t="str">
            <v>נבדק ואושר</v>
          </cell>
          <cell r="AB425" t="str">
            <v>נבדק ואושר</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t="str">
            <v>כן</v>
          </cell>
          <cell r="AY425" t="str">
            <v>תקין מנהלית</v>
          </cell>
          <cell r="BD425" t="e">
            <v>#REF!</v>
          </cell>
          <cell r="BG425" t="str">
            <v>תקין</v>
          </cell>
          <cell r="BH425" t="str">
            <v>תקין</v>
          </cell>
          <cell r="BI425" t="b">
            <v>1</v>
          </cell>
          <cell r="BJ425">
            <v>57754</v>
          </cell>
          <cell r="BK425" t="str">
            <v>ד'</v>
          </cell>
          <cell r="BL425">
            <v>5</v>
          </cell>
          <cell r="BM425">
            <v>197312.39794055585</v>
          </cell>
          <cell r="BN425" t="str">
            <v>לא</v>
          </cell>
          <cell r="BO425">
            <v>45502</v>
          </cell>
          <cell r="BP425" t="str">
            <v>לא</v>
          </cell>
          <cell r="BQ425">
            <v>0</v>
          </cell>
        </row>
        <row r="426">
          <cell r="A426">
            <v>1001901818</v>
          </cell>
          <cell r="B426">
            <v>42262456</v>
          </cell>
          <cell r="C426">
            <v>580545523</v>
          </cell>
          <cell r="D426" t="str">
            <v>עמותה לקידום הספורט והאחוה יקנעם (ע</v>
          </cell>
          <cell r="E426" t="str">
            <v>SR</v>
          </cell>
          <cell r="F426" t="str">
            <v>עמותה רשומה</v>
          </cell>
          <cell r="G426">
            <v>1</v>
          </cell>
          <cell r="H426" t="str">
            <v>טיוט</v>
          </cell>
          <cell r="I426">
            <v>45741</v>
          </cell>
          <cell r="J426">
            <v>521023</v>
          </cell>
          <cell r="K426" t="str">
            <v>שוטף</v>
          </cell>
          <cell r="L426">
            <v>0</v>
          </cell>
          <cell r="M426">
            <v>0</v>
          </cell>
          <cell r="N426">
            <v>0</v>
          </cell>
          <cell r="O426" t="str">
            <v>נבדק ואושר</v>
          </cell>
          <cell r="P426" t="str">
            <v>מבוסס על נתוני הטופס</v>
          </cell>
          <cell r="Q426" t="str">
            <v>נבדק ואושר</v>
          </cell>
          <cell r="R426" t="str">
            <v>נבדק ואושר</v>
          </cell>
          <cell r="S426" t="str">
            <v>נבדק ואושר</v>
          </cell>
          <cell r="T426" t="str">
            <v>נבדק ואושר</v>
          </cell>
          <cell r="U426" t="str">
            <v>נבדק ואושר</v>
          </cell>
          <cell r="V426" t="str">
            <v>נבדק ואושר</v>
          </cell>
          <cell r="W426" t="str">
            <v>נבדק ואושר</v>
          </cell>
          <cell r="X426" t="str">
            <v>אושר ללא מסמך</v>
          </cell>
          <cell r="Y426" t="str">
            <v>מבוסס על נתוני הטופס</v>
          </cell>
          <cell r="Z426" t="str">
            <v>נבדק ואושר</v>
          </cell>
          <cell r="AA426" t="str">
            <v>נבדק ואושר</v>
          </cell>
          <cell r="AB426" t="str">
            <v>נבדק ואושר</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t="str">
            <v>כן</v>
          </cell>
          <cell r="AY426" t="str">
            <v>תקין מנהלית</v>
          </cell>
          <cell r="BD426" t="e">
            <v>#REF!</v>
          </cell>
          <cell r="BG426" t="str">
            <v>תקין</v>
          </cell>
          <cell r="BH426" t="str">
            <v>תקין</v>
          </cell>
          <cell r="BI426" t="b">
            <v>1</v>
          </cell>
          <cell r="BJ426">
            <v>51183</v>
          </cell>
          <cell r="BK426" t="str">
            <v>ד'</v>
          </cell>
          <cell r="BL426">
            <v>7</v>
          </cell>
          <cell r="BM426">
            <v>2517163.9879553909</v>
          </cell>
          <cell r="BN426" t="str">
            <v>לא</v>
          </cell>
          <cell r="BO426">
            <v>45574</v>
          </cell>
          <cell r="BP426" t="str">
            <v>לא</v>
          </cell>
          <cell r="BQ426">
            <v>0</v>
          </cell>
        </row>
        <row r="427">
          <cell r="A427">
            <v>1001901873</v>
          </cell>
          <cell r="B427">
            <v>42402461</v>
          </cell>
          <cell r="C427">
            <v>580301745</v>
          </cell>
          <cell r="D427" t="str">
            <v>מכבי נ.ש.ר. עזריה (ע"ר)</v>
          </cell>
          <cell r="E427" t="str">
            <v>SR</v>
          </cell>
          <cell r="F427" t="str">
            <v>עמותה רשומה</v>
          </cell>
          <cell r="G427">
            <v>1</v>
          </cell>
          <cell r="H427" t="str">
            <v>טיוט</v>
          </cell>
          <cell r="I427">
            <v>45734</v>
          </cell>
          <cell r="J427">
            <v>521023</v>
          </cell>
          <cell r="K427" t="str">
            <v>שוטף</v>
          </cell>
          <cell r="L427">
            <v>0</v>
          </cell>
          <cell r="M427">
            <v>0</v>
          </cell>
          <cell r="N427">
            <v>0</v>
          </cell>
          <cell r="O427" t="str">
            <v>קושר - טרם נבדק</v>
          </cell>
          <cell r="P427" t="str">
            <v>מבוסס על נתוני הטופס</v>
          </cell>
          <cell r="Q427" t="str">
            <v>נבדק ואושר</v>
          </cell>
          <cell r="R427" t="str">
            <v>נבדק ואושר</v>
          </cell>
          <cell r="S427" t="str">
            <v>נבדק ואושר</v>
          </cell>
          <cell r="T427" t="str">
            <v>נבדק ואושר</v>
          </cell>
          <cell r="U427" t="str">
            <v>נבדק ואושר</v>
          </cell>
          <cell r="V427" t="str">
            <v>נבדק ואושר</v>
          </cell>
          <cell r="W427" t="str">
            <v>קושר - טרם נבדק</v>
          </cell>
          <cell r="X427" t="str">
            <v>אושר ללא מסמך</v>
          </cell>
          <cell r="Y427" t="str">
            <v>מבוסס על נתוני הטופס</v>
          </cell>
          <cell r="Z427" t="str">
            <v>קושר - טרם נבדק</v>
          </cell>
          <cell r="AA427" t="str">
            <v>קושר - טרם נבדק</v>
          </cell>
          <cell r="AB427" t="str">
            <v>קושר - טרם נבדק</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t="str">
            <v>כן</v>
          </cell>
          <cell r="AY427" t="str">
            <v>תקין מנהלית</v>
          </cell>
          <cell r="BD427" t="e">
            <v>#REF!</v>
          </cell>
          <cell r="BG427" t="str">
            <v>תקין</v>
          </cell>
          <cell r="BH427" t="str">
            <v>תקין</v>
          </cell>
          <cell r="BI427" t="b">
            <v>1</v>
          </cell>
          <cell r="BJ427">
            <v>117346</v>
          </cell>
          <cell r="BK427" t="str">
            <v>ד'</v>
          </cell>
          <cell r="BL427">
            <v>3</v>
          </cell>
          <cell r="BM427">
            <v>626132.99149363569</v>
          </cell>
          <cell r="BN427" t="str">
            <v>לא</v>
          </cell>
          <cell r="BO427">
            <v>45635</v>
          </cell>
          <cell r="BP427" t="str">
            <v>לא</v>
          </cell>
          <cell r="BQ427">
            <v>0</v>
          </cell>
        </row>
        <row r="428">
          <cell r="A428">
            <v>1001901874</v>
          </cell>
          <cell r="B428">
            <v>42131309</v>
          </cell>
          <cell r="C428">
            <v>580499150</v>
          </cell>
          <cell r="D428" t="str">
            <v>מועדון השחיה הפועל קרית טבעון (ע"ר)</v>
          </cell>
          <cell r="E428" t="str">
            <v>SR</v>
          </cell>
          <cell r="F428" t="str">
            <v>עמותה רשומה</v>
          </cell>
          <cell r="G428">
            <v>1</v>
          </cell>
          <cell r="H428" t="str">
            <v>טיוט</v>
          </cell>
          <cell r="I428">
            <v>45774</v>
          </cell>
          <cell r="J428">
            <v>521023</v>
          </cell>
          <cell r="K428" t="str">
            <v>שוטף</v>
          </cell>
          <cell r="L428">
            <v>0</v>
          </cell>
          <cell r="M428">
            <v>0</v>
          </cell>
          <cell r="N428">
            <v>0</v>
          </cell>
          <cell r="O428" t="str">
            <v>קושר - טרם נבדק</v>
          </cell>
          <cell r="P428" t="str">
            <v>מבוסס על נתוני הטופס</v>
          </cell>
          <cell r="Q428" t="str">
            <v>נבדק ואושר</v>
          </cell>
          <cell r="R428" t="str">
            <v>נבדק ואושר</v>
          </cell>
          <cell r="S428" t="str">
            <v>נבדק ואושר</v>
          </cell>
          <cell r="T428" t="str">
            <v>נבדק ואושר</v>
          </cell>
          <cell r="U428" t="str">
            <v>נבדק ואושר</v>
          </cell>
          <cell r="V428" t="str">
            <v>נבדק ואושר</v>
          </cell>
          <cell r="W428" t="str">
            <v>קושר - טרם נבדק</v>
          </cell>
          <cell r="X428" t="str">
            <v>אושר ללא מסמך</v>
          </cell>
          <cell r="Y428" t="str">
            <v>מבוסס על נתוני הטופס</v>
          </cell>
          <cell r="Z428" t="str">
            <v>קושר - טרם נבדק</v>
          </cell>
          <cell r="AA428" t="str">
            <v>קושר - טרם נבדק</v>
          </cell>
          <cell r="AB428" t="str">
            <v>קושר - טרם נבדק</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t="str">
            <v>כן</v>
          </cell>
          <cell r="AY428" t="str">
            <v>תקין מנהלית</v>
          </cell>
          <cell r="BD428" t="e">
            <v>#REF!</v>
          </cell>
          <cell r="BG428" t="str">
            <v>תקין</v>
          </cell>
          <cell r="BH428" t="str">
            <v>תקין</v>
          </cell>
          <cell r="BI428" t="b">
            <v>1</v>
          </cell>
          <cell r="BJ428">
            <v>6922</v>
          </cell>
          <cell r="BK428" t="str">
            <v>ד'</v>
          </cell>
          <cell r="BL428">
            <v>1</v>
          </cell>
          <cell r="BM428">
            <v>885068.89186519524</v>
          </cell>
          <cell r="BN428" t="str">
            <v>לא</v>
          </cell>
          <cell r="BO428">
            <v>45287</v>
          </cell>
          <cell r="BP428" t="str">
            <v>לא</v>
          </cell>
          <cell r="BQ428">
            <v>0</v>
          </cell>
        </row>
        <row r="429">
          <cell r="A429">
            <v>1001901875</v>
          </cell>
          <cell r="B429">
            <v>42811993</v>
          </cell>
          <cell r="C429">
            <v>580702462</v>
          </cell>
          <cell r="D429" t="str">
            <v>ריף עתיד הספורט בהרצליה והסביבה (ע"</v>
          </cell>
          <cell r="E429" t="str">
            <v>SR</v>
          </cell>
          <cell r="F429" t="str">
            <v>עמותה רשומה</v>
          </cell>
          <cell r="G429">
            <v>1</v>
          </cell>
          <cell r="H429" t="str">
            <v>טיוט</v>
          </cell>
          <cell r="I429" t="str">
            <v/>
          </cell>
          <cell r="J429">
            <v>521023</v>
          </cell>
          <cell r="K429" t="str">
            <v>שוטף</v>
          </cell>
          <cell r="L429">
            <v>0</v>
          </cell>
          <cell r="M429">
            <v>0</v>
          </cell>
          <cell r="N429">
            <v>0</v>
          </cell>
          <cell r="O429" t="str">
            <v>קושר - טרם נבדק</v>
          </cell>
          <cell r="P429" t="str">
            <v>מבוסס על נתוני הטופס</v>
          </cell>
          <cell r="Q429" t="str">
            <v>נבדק ואושר</v>
          </cell>
          <cell r="R429" t="str">
            <v>נבדק ואושר</v>
          </cell>
          <cell r="S429" t="str">
            <v>נבדק ואושר</v>
          </cell>
          <cell r="T429" t="str">
            <v>נבדק ואושר</v>
          </cell>
          <cell r="U429" t="str">
            <v>נבדק ואושר</v>
          </cell>
          <cell r="V429" t="str">
            <v>נבדק ואושר</v>
          </cell>
          <cell r="W429" t="str">
            <v>קושר - טרם נבדק</v>
          </cell>
          <cell r="X429" t="str">
            <v>חדש - טרם קושר</v>
          </cell>
          <cell r="Y429" t="str">
            <v>מבוסס על נתוני הטופס</v>
          </cell>
          <cell r="Z429" t="str">
            <v>חדש - טרם קושר</v>
          </cell>
          <cell r="AA429" t="str">
            <v>חדש - טרם קושר</v>
          </cell>
          <cell r="AB429" t="str">
            <v>חדש - טרם קושר</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t="str">
            <v>לא</v>
          </cell>
          <cell r="AX429">
            <v>1</v>
          </cell>
          <cell r="AY429" t="str">
            <v>לא תקין מנהלית</v>
          </cell>
          <cell r="AZ429" t="str">
            <v>לפסילה</v>
          </cell>
          <cell r="BA429" t="str">
            <v>בקשה לא הוגשה, חסרים מסמכים רבים</v>
          </cell>
          <cell r="BC429">
            <v>45805</v>
          </cell>
          <cell r="BD429" t="e">
            <v>#REF!</v>
          </cell>
          <cell r="BF429" t="str">
            <v>לא אושר בוועדה</v>
          </cell>
          <cell r="BG429" t="str">
            <v>לא תקין</v>
          </cell>
          <cell r="BH429" t="str">
            <v>לא תקין</v>
          </cell>
          <cell r="BI429" t="b">
            <v>1</v>
          </cell>
          <cell r="BJ429">
            <v>0</v>
          </cell>
          <cell r="BK429" t="str">
            <v>א'</v>
          </cell>
          <cell r="BL429">
            <v>0</v>
          </cell>
          <cell r="BM429">
            <v>128019.1</v>
          </cell>
          <cell r="BO429" t="e">
            <v>#N/A</v>
          </cell>
        </row>
        <row r="430">
          <cell r="A430">
            <v>1001901881</v>
          </cell>
          <cell r="B430">
            <v>42304788</v>
          </cell>
          <cell r="C430">
            <v>580592533</v>
          </cell>
          <cell r="D430" t="str">
            <v>סקווש בונד ישראל - מעבר לספורט (ע"ר</v>
          </cell>
          <cell r="E430" t="str">
            <v>SR</v>
          </cell>
          <cell r="F430" t="str">
            <v>עמותה רשומה</v>
          </cell>
          <cell r="G430">
            <v>1</v>
          </cell>
          <cell r="H430" t="str">
            <v>טיוט</v>
          </cell>
          <cell r="I430">
            <v>45727</v>
          </cell>
          <cell r="J430">
            <v>521023</v>
          </cell>
          <cell r="K430" t="str">
            <v>שוטף</v>
          </cell>
          <cell r="L430">
            <v>0</v>
          </cell>
          <cell r="M430">
            <v>0</v>
          </cell>
          <cell r="N430">
            <v>0</v>
          </cell>
          <cell r="O430" t="str">
            <v>נבדק ואושר</v>
          </cell>
          <cell r="P430" t="str">
            <v>מבוסס על נתוני הטופס</v>
          </cell>
          <cell r="Q430" t="str">
            <v>נבדק ואושר</v>
          </cell>
          <cell r="R430" t="str">
            <v>נבדק ואושר</v>
          </cell>
          <cell r="S430" t="str">
            <v>נבדק ואושר</v>
          </cell>
          <cell r="T430" t="str">
            <v>נבדק ואושר</v>
          </cell>
          <cell r="U430" t="str">
            <v>נבדק ואושר</v>
          </cell>
          <cell r="V430" t="str">
            <v>נבדק ואושר</v>
          </cell>
          <cell r="W430" t="str">
            <v>נבדק ואושר</v>
          </cell>
          <cell r="X430" t="str">
            <v>אושר ללא מסמך</v>
          </cell>
          <cell r="Y430" t="str">
            <v>מבוסס על נתוני הטופס</v>
          </cell>
          <cell r="Z430" t="str">
            <v>נבדק ואושר</v>
          </cell>
          <cell r="AA430" t="str">
            <v>נבדק ואושר</v>
          </cell>
          <cell r="AB430" t="str">
            <v>נבדק ואושר</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t="str">
            <v>כן</v>
          </cell>
          <cell r="AY430" t="str">
            <v>תקין מנהלית</v>
          </cell>
          <cell r="BD430" t="e">
            <v>#REF!</v>
          </cell>
          <cell r="BG430" t="str">
            <v>תקין</v>
          </cell>
          <cell r="BH430" t="str">
            <v>תקין</v>
          </cell>
          <cell r="BI430" t="b">
            <v>1</v>
          </cell>
          <cell r="BJ430">
            <v>10387</v>
          </cell>
          <cell r="BK430" t="str">
            <v>ד'</v>
          </cell>
          <cell r="BL430">
            <v>1</v>
          </cell>
          <cell r="BM430">
            <v>75228.325851439324</v>
          </cell>
          <cell r="BN430" t="str">
            <v>לא</v>
          </cell>
          <cell r="BO430">
            <v>45574</v>
          </cell>
          <cell r="BP430" t="str">
            <v>לא</v>
          </cell>
          <cell r="BQ430">
            <v>0</v>
          </cell>
        </row>
        <row r="431">
          <cell r="A431">
            <v>1001901885</v>
          </cell>
          <cell r="B431">
            <v>42402162</v>
          </cell>
          <cell r="C431">
            <v>580226785</v>
          </cell>
          <cell r="D431" t="str">
            <v>העמותה לקידום הספורט במרחבים (ע"ר)</v>
          </cell>
          <cell r="E431" t="str">
            <v>SR</v>
          </cell>
          <cell r="F431" t="str">
            <v>עמותה רשומה</v>
          </cell>
          <cell r="G431">
            <v>1</v>
          </cell>
          <cell r="H431" t="str">
            <v>טיוט</v>
          </cell>
          <cell r="I431">
            <v>45727</v>
          </cell>
          <cell r="J431">
            <v>521023</v>
          </cell>
          <cell r="K431" t="str">
            <v>שוטף</v>
          </cell>
          <cell r="L431">
            <v>0</v>
          </cell>
          <cell r="M431">
            <v>0</v>
          </cell>
          <cell r="N431">
            <v>0</v>
          </cell>
          <cell r="O431" t="str">
            <v>נבדק ואושר</v>
          </cell>
          <cell r="P431" t="str">
            <v>מבוסס על נתוני הטופס</v>
          </cell>
          <cell r="Q431" t="str">
            <v>נבדק ואושר</v>
          </cell>
          <cell r="R431" t="str">
            <v>נבדק ואושר</v>
          </cell>
          <cell r="S431" t="str">
            <v>נבדק ואושר</v>
          </cell>
          <cell r="T431" t="str">
            <v>נבדק ואושר</v>
          </cell>
          <cell r="U431" t="str">
            <v>נבדק ואושר</v>
          </cell>
          <cell r="V431" t="str">
            <v>נבדק ואושר</v>
          </cell>
          <cell r="W431" t="str">
            <v>נבדק ואושר</v>
          </cell>
          <cell r="X431" t="str">
            <v>אושר ללא מסמך</v>
          </cell>
          <cell r="Y431" t="str">
            <v>מבוסס על נתוני הטופס</v>
          </cell>
          <cell r="Z431" t="str">
            <v>נבדק ואושר</v>
          </cell>
          <cell r="AA431" t="str">
            <v>נבדק ואושר</v>
          </cell>
          <cell r="AB431" t="str">
            <v>נבדק ואושר</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t="str">
            <v>כן</v>
          </cell>
          <cell r="AY431" t="str">
            <v>תקין מנהלית</v>
          </cell>
          <cell r="BD431" t="e">
            <v>#REF!</v>
          </cell>
          <cell r="BG431" t="str">
            <v>תקין</v>
          </cell>
          <cell r="BH431" t="str">
            <v>תקין</v>
          </cell>
          <cell r="BI431" t="b">
            <v>1</v>
          </cell>
          <cell r="BJ431">
            <v>58497</v>
          </cell>
          <cell r="BK431" t="str">
            <v>ד'</v>
          </cell>
          <cell r="BL431">
            <v>12</v>
          </cell>
          <cell r="BM431">
            <v>1575630.8522169976</v>
          </cell>
          <cell r="BN431" t="str">
            <v>לא</v>
          </cell>
          <cell r="BO431">
            <v>45768</v>
          </cell>
          <cell r="BP431" t="str">
            <v>כן</v>
          </cell>
          <cell r="BQ431">
            <v>21</v>
          </cell>
        </row>
        <row r="432">
          <cell r="A432">
            <v>1001901887</v>
          </cell>
          <cell r="B432">
            <v>40478389</v>
          </cell>
          <cell r="C432">
            <v>580345940</v>
          </cell>
          <cell r="D432" t="str">
            <v>הפועל רעננה - מח' כדורגל (ע"ר)</v>
          </cell>
          <cell r="E432" t="str">
            <v>SR</v>
          </cell>
          <cell r="F432" t="str">
            <v>עמותה רשומה</v>
          </cell>
          <cell r="G432">
            <v>1</v>
          </cell>
          <cell r="H432" t="str">
            <v>טיוט</v>
          </cell>
          <cell r="I432">
            <v>45727</v>
          </cell>
          <cell r="J432">
            <v>521023</v>
          </cell>
          <cell r="K432" t="str">
            <v>שוטף</v>
          </cell>
          <cell r="L432">
            <v>0</v>
          </cell>
          <cell r="M432">
            <v>0</v>
          </cell>
          <cell r="N432">
            <v>0</v>
          </cell>
          <cell r="O432" t="str">
            <v>נבדק ואושר</v>
          </cell>
          <cell r="P432" t="str">
            <v>מבוסס על נתוני הטופס</v>
          </cell>
          <cell r="Q432" t="str">
            <v>נבדק ואושר</v>
          </cell>
          <cell r="R432" t="str">
            <v>נבדק ואושר</v>
          </cell>
          <cell r="S432" t="str">
            <v>נבדק ואושר</v>
          </cell>
          <cell r="T432" t="str">
            <v>נבדק ואושר</v>
          </cell>
          <cell r="U432" t="str">
            <v>נבדק ואושר</v>
          </cell>
          <cell r="V432" t="str">
            <v>נבדק ואושר</v>
          </cell>
          <cell r="W432" t="str">
            <v>נבדק ואושר</v>
          </cell>
          <cell r="X432" t="str">
            <v>אושר ללא מסמך</v>
          </cell>
          <cell r="Y432" t="str">
            <v>מבוסס על נתוני הטופס</v>
          </cell>
          <cell r="Z432" t="str">
            <v>נבדק ואושר</v>
          </cell>
          <cell r="AA432" t="str">
            <v>נבדק ואושר</v>
          </cell>
          <cell r="AB432" t="str">
            <v>נבדק ואושר</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t="str">
            <v>כן</v>
          </cell>
          <cell r="AY432" t="str">
            <v>תקין מנהלית</v>
          </cell>
          <cell r="BD432" t="e">
            <v>#REF!</v>
          </cell>
          <cell r="BG432" t="str">
            <v>תקין</v>
          </cell>
          <cell r="BH432" t="str">
            <v>תקין</v>
          </cell>
          <cell r="BI432" t="b">
            <v>1</v>
          </cell>
          <cell r="BJ432">
            <v>136489</v>
          </cell>
          <cell r="BK432" t="str">
            <v>ד'</v>
          </cell>
          <cell r="BL432">
            <v>18</v>
          </cell>
          <cell r="BM432">
            <v>4438666.9799254313</v>
          </cell>
          <cell r="BN432" t="str">
            <v>לא</v>
          </cell>
          <cell r="BO432">
            <v>45642</v>
          </cell>
          <cell r="BP432" t="str">
            <v>לא</v>
          </cell>
          <cell r="BQ432">
            <v>0</v>
          </cell>
        </row>
        <row r="433">
          <cell r="A433">
            <v>1001901888</v>
          </cell>
          <cell r="B433">
            <v>42402135</v>
          </cell>
          <cell r="C433">
            <v>580408607</v>
          </cell>
          <cell r="D433" t="str">
            <v>עמותת מ.ס בת- ים כדורגל 2003 (ע"ר)</v>
          </cell>
          <cell r="E433" t="str">
            <v>SR</v>
          </cell>
          <cell r="F433" t="str">
            <v>עמותה רשומה</v>
          </cell>
          <cell r="G433">
            <v>1</v>
          </cell>
          <cell r="H433" t="str">
            <v>טיוט</v>
          </cell>
          <cell r="I433">
            <v>45727</v>
          </cell>
          <cell r="J433">
            <v>521023</v>
          </cell>
          <cell r="K433" t="str">
            <v>שוטף</v>
          </cell>
          <cell r="L433">
            <v>0</v>
          </cell>
          <cell r="M433">
            <v>0</v>
          </cell>
          <cell r="N433">
            <v>0</v>
          </cell>
          <cell r="O433" t="str">
            <v>נבדק ואושר</v>
          </cell>
          <cell r="P433" t="str">
            <v>מבוסס על נתוני הטופס</v>
          </cell>
          <cell r="Q433" t="str">
            <v>נבדק ואושר</v>
          </cell>
          <cell r="R433" t="str">
            <v>נבדק ואושר</v>
          </cell>
          <cell r="S433" t="str">
            <v>נבדק ואושר</v>
          </cell>
          <cell r="T433" t="str">
            <v>נבדק ואושר</v>
          </cell>
          <cell r="U433" t="str">
            <v>נבדק ואושר</v>
          </cell>
          <cell r="V433" t="str">
            <v>נבדק ואושר</v>
          </cell>
          <cell r="W433" t="str">
            <v>נבדק ואושר</v>
          </cell>
          <cell r="X433" t="str">
            <v>אושר ללא מסמך</v>
          </cell>
          <cell r="Y433" t="str">
            <v>מבוסס על נתוני הטופס</v>
          </cell>
          <cell r="Z433" t="str">
            <v>נבדק ואושר</v>
          </cell>
          <cell r="AA433" t="str">
            <v>נבדק ואושר</v>
          </cell>
          <cell r="AB433" t="str">
            <v>נבדק ואושר</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t="str">
            <v>כן</v>
          </cell>
          <cell r="AY433" t="str">
            <v>תקין מנהלית</v>
          </cell>
          <cell r="BD433" t="e">
            <v>#REF!</v>
          </cell>
          <cell r="BG433" t="str">
            <v>תקין</v>
          </cell>
          <cell r="BH433" t="str">
            <v>תקין</v>
          </cell>
          <cell r="BI433" t="b">
            <v>1</v>
          </cell>
          <cell r="BJ433">
            <v>57581</v>
          </cell>
          <cell r="BK433" t="str">
            <v>ד'</v>
          </cell>
          <cell r="BL433">
            <v>13</v>
          </cell>
          <cell r="BM433">
            <v>2994578.5</v>
          </cell>
          <cell r="BN433" t="str">
            <v>לא</v>
          </cell>
          <cell r="BO433">
            <v>45657</v>
          </cell>
          <cell r="BP433" t="str">
            <v>לא</v>
          </cell>
          <cell r="BQ433">
            <v>0</v>
          </cell>
        </row>
        <row r="434">
          <cell r="A434">
            <v>1001901961</v>
          </cell>
          <cell r="B434">
            <v>42402174</v>
          </cell>
          <cell r="C434">
            <v>580356988</v>
          </cell>
          <cell r="D434" t="str">
            <v>עמותת הספורט במטה יהודה (ע"ר)</v>
          </cell>
          <cell r="E434" t="str">
            <v>SR</v>
          </cell>
          <cell r="F434" t="str">
            <v>עמותה רשומה</v>
          </cell>
          <cell r="G434">
            <v>1</v>
          </cell>
          <cell r="H434" t="str">
            <v>טיוט</v>
          </cell>
          <cell r="I434">
            <v>45727</v>
          </cell>
          <cell r="J434">
            <v>521023</v>
          </cell>
          <cell r="K434" t="str">
            <v>שוטף</v>
          </cell>
          <cell r="L434">
            <v>0</v>
          </cell>
          <cell r="M434">
            <v>0</v>
          </cell>
          <cell r="N434">
            <v>0</v>
          </cell>
          <cell r="O434" t="str">
            <v>נבדק ואושר</v>
          </cell>
          <cell r="P434" t="str">
            <v>מבוסס על נתוני הטופס</v>
          </cell>
          <cell r="Q434" t="str">
            <v>נבדק ואושר</v>
          </cell>
          <cell r="R434" t="str">
            <v>נבדק ואושר</v>
          </cell>
          <cell r="S434" t="str">
            <v>נבדק ואושר</v>
          </cell>
          <cell r="T434" t="str">
            <v>נבדק ואושר</v>
          </cell>
          <cell r="U434" t="str">
            <v>נבדק ואושר</v>
          </cell>
          <cell r="V434" t="str">
            <v>נבדק ואושר</v>
          </cell>
          <cell r="W434" t="str">
            <v>נבדק ואושר</v>
          </cell>
          <cell r="X434" t="str">
            <v>חדש - טרם קושר</v>
          </cell>
          <cell r="Y434" t="str">
            <v>מבוסס על נתוני הטופס</v>
          </cell>
          <cell r="Z434" t="str">
            <v>נבדק ואושר</v>
          </cell>
          <cell r="AA434" t="str">
            <v>נבדק ואושר</v>
          </cell>
          <cell r="AB434" t="str">
            <v>נבדק ואושר</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t="str">
            <v>לא</v>
          </cell>
          <cell r="AY434" t="str">
            <v>תקינים מנהלית למעט אי הגשת אישור ניהול תקין</v>
          </cell>
          <cell r="BA434" t="str">
            <v>התקבל</v>
          </cell>
          <cell r="BB434" t="str">
            <v>07.05.2025</v>
          </cell>
          <cell r="BC434">
            <v>45839</v>
          </cell>
          <cell r="BD434" t="e">
            <v>#REF!</v>
          </cell>
          <cell r="BE434" t="str">
            <v>לקזז קנס איחור הגשת ניהול תקין</v>
          </cell>
          <cell r="BG434" t="str">
            <v>תקין</v>
          </cell>
          <cell r="BH434" t="str">
            <v>תקין</v>
          </cell>
          <cell r="BI434" t="b">
            <v>1</v>
          </cell>
          <cell r="BJ434">
            <v>98491</v>
          </cell>
          <cell r="BK434" t="str">
            <v>ד'</v>
          </cell>
          <cell r="BL434">
            <v>23</v>
          </cell>
          <cell r="BM434">
            <v>2436013.8864225242</v>
          </cell>
          <cell r="BN434" t="str">
            <v>לא</v>
          </cell>
          <cell r="BO434">
            <v>45784</v>
          </cell>
          <cell r="BP434" t="str">
            <v>כן</v>
          </cell>
          <cell r="BQ434">
            <v>37</v>
          </cell>
        </row>
        <row r="435">
          <cell r="A435">
            <v>1001901962</v>
          </cell>
          <cell r="B435">
            <v>42402174</v>
          </cell>
          <cell r="C435">
            <v>580356988</v>
          </cell>
          <cell r="D435" t="str">
            <v>עמותת הספורט במטה יהודה (ע"ר)</v>
          </cell>
          <cell r="E435" t="str">
            <v>SR</v>
          </cell>
          <cell r="F435" t="str">
            <v>עמותה רשומה</v>
          </cell>
          <cell r="G435">
            <v>1</v>
          </cell>
          <cell r="H435" t="str">
            <v>טיוט</v>
          </cell>
          <cell r="I435">
            <v>45727</v>
          </cell>
          <cell r="J435">
            <v>521024</v>
          </cell>
          <cell r="K435" t="str">
            <v>מאמנים</v>
          </cell>
          <cell r="L435" t="str">
            <v>נבדק ואושר</v>
          </cell>
          <cell r="M435" t="str">
            <v>קושר - טרם נבדק</v>
          </cell>
          <cell r="N435" t="str">
            <v>חדש - טרם קושר</v>
          </cell>
          <cell r="O435" t="str">
            <v>נבדק ואושר</v>
          </cell>
          <cell r="P435" t="str">
            <v>מבוסס על נתוני הטופס</v>
          </cell>
          <cell r="Q435" t="str">
            <v>נבדק ואושר</v>
          </cell>
          <cell r="R435" t="str">
            <v>נבדק ואושר</v>
          </cell>
          <cell r="S435" t="str">
            <v>נבדק ואושר</v>
          </cell>
          <cell r="T435" t="str">
            <v>נבדק ואושר</v>
          </cell>
          <cell r="U435" t="str">
            <v>נבדק ואושר</v>
          </cell>
          <cell r="V435" t="str">
            <v>נבדק ואושר</v>
          </cell>
          <cell r="W435" t="str">
            <v>נבדק ואושר</v>
          </cell>
          <cell r="X435" t="str">
            <v>חדש - טרם קושר</v>
          </cell>
          <cell r="Y435" t="str">
            <v>מבוסס על נתוני הטופס</v>
          </cell>
          <cell r="Z435" t="str">
            <v>נבדק ואושר</v>
          </cell>
          <cell r="AA435" t="str">
            <v>נבדק ואושר</v>
          </cell>
          <cell r="AB435" t="str">
            <v>נבדק ואושר</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t="str">
            <v>לא</v>
          </cell>
          <cell r="AY435" t="str">
            <v>תקינים מנהלית למעט אי הגשת אישור ניהול תקין</v>
          </cell>
          <cell r="BA435" t="str">
            <v>התקבל</v>
          </cell>
          <cell r="BB435" t="str">
            <v>07.05.2025</v>
          </cell>
          <cell r="BC435">
            <v>45839</v>
          </cell>
          <cell r="BD435" t="e">
            <v>#REF!</v>
          </cell>
          <cell r="BE435" t="str">
            <v>לקזז קנס איחור הגשת ניהול תקין</v>
          </cell>
          <cell r="BG435" t="str">
            <v>תקין</v>
          </cell>
          <cell r="BH435" t="str">
            <v>תקין</v>
          </cell>
          <cell r="BI435" t="b">
            <v>1</v>
          </cell>
        </row>
        <row r="436">
          <cell r="A436">
            <v>1001901963</v>
          </cell>
          <cell r="B436">
            <v>42137159</v>
          </cell>
          <cell r="C436">
            <v>580444750</v>
          </cell>
          <cell r="D436" t="str">
            <v>פועלים באדום (ע"ר)</v>
          </cell>
          <cell r="E436" t="str">
            <v>SR</v>
          </cell>
          <cell r="F436" t="str">
            <v>עמותה רשומה</v>
          </cell>
          <cell r="G436">
            <v>1</v>
          </cell>
          <cell r="H436" t="str">
            <v>טיוט</v>
          </cell>
          <cell r="I436">
            <v>45727</v>
          </cell>
          <cell r="J436">
            <v>521023</v>
          </cell>
          <cell r="K436" t="str">
            <v>שוטף</v>
          </cell>
          <cell r="L436">
            <v>0</v>
          </cell>
          <cell r="M436">
            <v>0</v>
          </cell>
          <cell r="N436">
            <v>0</v>
          </cell>
          <cell r="O436" t="str">
            <v>נבדק ואושר</v>
          </cell>
          <cell r="P436" t="str">
            <v>מבוסס על נתוני הטופס</v>
          </cell>
          <cell r="Q436" t="str">
            <v>נבדק ואושר</v>
          </cell>
          <cell r="R436" t="str">
            <v>נבדק ואושר</v>
          </cell>
          <cell r="S436" t="str">
            <v>נבדק ואושר</v>
          </cell>
          <cell r="T436" t="str">
            <v>נבדק ואושר</v>
          </cell>
          <cell r="U436" t="str">
            <v>נבדק ואושר</v>
          </cell>
          <cell r="V436" t="str">
            <v>נבדק ואושר</v>
          </cell>
          <cell r="W436" t="str">
            <v>נבדק ואושר</v>
          </cell>
          <cell r="X436" t="str">
            <v>אושר ללא מסמך</v>
          </cell>
          <cell r="Y436" t="str">
            <v>מבוסס על נתוני הטופס</v>
          </cell>
          <cell r="Z436" t="str">
            <v>נבדק ואושר</v>
          </cell>
          <cell r="AA436" t="str">
            <v>נבדק ואושר</v>
          </cell>
          <cell r="AB436" t="str">
            <v>נבדק ואושר</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t="str">
            <v>כן</v>
          </cell>
          <cell r="AY436" t="str">
            <v>תקין מנהלית</v>
          </cell>
          <cell r="BD436" t="e">
            <v>#REF!</v>
          </cell>
          <cell r="BG436" t="str">
            <v>תקין</v>
          </cell>
          <cell r="BH436" t="str">
            <v>תקין</v>
          </cell>
          <cell r="BI436" t="b">
            <v>1</v>
          </cell>
          <cell r="BJ436">
            <v>200469</v>
          </cell>
          <cell r="BK436" t="str">
            <v>ד'</v>
          </cell>
          <cell r="BL436">
            <v>17</v>
          </cell>
          <cell r="BM436">
            <v>5832099.4792225454</v>
          </cell>
          <cell r="BN436" t="str">
            <v>לא</v>
          </cell>
          <cell r="BO436">
            <v>45721</v>
          </cell>
          <cell r="BP436" t="str">
            <v>לא</v>
          </cell>
          <cell r="BQ436">
            <v>0</v>
          </cell>
        </row>
        <row r="437">
          <cell r="A437">
            <v>1001901964</v>
          </cell>
          <cell r="B437">
            <v>40000238</v>
          </cell>
          <cell r="C437">
            <v>580332757</v>
          </cell>
          <cell r="D437" t="str">
            <v>הפועל אשדוד - טניס שולחן (ע"ר)</v>
          </cell>
          <cell r="E437" t="str">
            <v>SR</v>
          </cell>
          <cell r="F437" t="str">
            <v>עמותה רשומה</v>
          </cell>
          <cell r="G437">
            <v>1</v>
          </cell>
          <cell r="H437" t="str">
            <v>טיוט</v>
          </cell>
          <cell r="I437">
            <v>45728</v>
          </cell>
          <cell r="J437">
            <v>521023</v>
          </cell>
          <cell r="K437" t="str">
            <v>שוטף</v>
          </cell>
          <cell r="L437">
            <v>0</v>
          </cell>
          <cell r="M437">
            <v>0</v>
          </cell>
          <cell r="N437">
            <v>0</v>
          </cell>
          <cell r="O437" t="str">
            <v>נבדק ואושר</v>
          </cell>
          <cell r="P437" t="str">
            <v>מבוסס על נתוני הטופס</v>
          </cell>
          <cell r="Q437" t="str">
            <v>נבדק ואושר</v>
          </cell>
          <cell r="R437" t="str">
            <v>נבדק ואושר</v>
          </cell>
          <cell r="S437" t="str">
            <v>נבדק ואושר</v>
          </cell>
          <cell r="T437" t="str">
            <v>נבדק ואושר</v>
          </cell>
          <cell r="U437" t="str">
            <v>נבדק ואושר</v>
          </cell>
          <cell r="V437" t="str">
            <v>נבדק ואושר</v>
          </cell>
          <cell r="W437" t="str">
            <v>נבדק ואושר</v>
          </cell>
          <cell r="X437" t="str">
            <v>אושר ללא מסמך</v>
          </cell>
          <cell r="Y437" t="str">
            <v>מבוסס על נתוני הטופס</v>
          </cell>
          <cell r="Z437" t="str">
            <v>נבדק ואושר</v>
          </cell>
          <cell r="AA437" t="str">
            <v>נבדק ואושר</v>
          </cell>
          <cell r="AB437" t="str">
            <v>נבדק ואושר</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t="str">
            <v>כן</v>
          </cell>
          <cell r="AY437" t="str">
            <v>תקין מנהלית</v>
          </cell>
          <cell r="BD437" t="e">
            <v>#REF!</v>
          </cell>
          <cell r="BG437" t="str">
            <v>תקין</v>
          </cell>
          <cell r="BH437" t="str">
            <v>תקין</v>
          </cell>
          <cell r="BI437" t="b">
            <v>1</v>
          </cell>
          <cell r="BJ437">
            <v>1152</v>
          </cell>
          <cell r="BK437" t="str">
            <v>ד'</v>
          </cell>
          <cell r="BL437">
            <v>1</v>
          </cell>
          <cell r="BM437">
            <v>74340.383807836901</v>
          </cell>
          <cell r="BN437" t="str">
            <v>לא</v>
          </cell>
          <cell r="BO437">
            <v>45288</v>
          </cell>
          <cell r="BP437" t="str">
            <v>לא</v>
          </cell>
          <cell r="BQ437">
            <v>0</v>
          </cell>
        </row>
        <row r="438">
          <cell r="A438">
            <v>1001901966</v>
          </cell>
          <cell r="B438">
            <v>42402143</v>
          </cell>
          <cell r="C438">
            <v>580530814</v>
          </cell>
          <cell r="D438" t="str">
            <v>עמותה לטיפוח הכדורסל והכדורגל 2010</v>
          </cell>
          <cell r="E438" t="str">
            <v>SR</v>
          </cell>
          <cell r="F438" t="str">
            <v>עמותה רשומה</v>
          </cell>
          <cell r="G438">
            <v>1</v>
          </cell>
          <cell r="H438" t="str">
            <v>טיוט</v>
          </cell>
          <cell r="I438">
            <v>45727</v>
          </cell>
          <cell r="J438">
            <v>521023</v>
          </cell>
          <cell r="K438" t="str">
            <v>שוטף</v>
          </cell>
          <cell r="L438">
            <v>0</v>
          </cell>
          <cell r="M438">
            <v>0</v>
          </cell>
          <cell r="N438">
            <v>0</v>
          </cell>
          <cell r="O438" t="str">
            <v>נבדק ואושר</v>
          </cell>
          <cell r="P438" t="str">
            <v>מבוסס על נתוני הטופס</v>
          </cell>
          <cell r="Q438" t="str">
            <v>נבדק ואושר</v>
          </cell>
          <cell r="R438" t="str">
            <v>נבדק ואושר</v>
          </cell>
          <cell r="S438" t="str">
            <v>נבדק ואושר</v>
          </cell>
          <cell r="T438" t="str">
            <v>נבדק ואושר</v>
          </cell>
          <cell r="U438" t="str">
            <v>נבדק ואושר</v>
          </cell>
          <cell r="V438" t="str">
            <v>נבדק ואושר</v>
          </cell>
          <cell r="W438" t="str">
            <v>נבדק ואושר</v>
          </cell>
          <cell r="X438" t="str">
            <v>אושר ללא מסמך</v>
          </cell>
          <cell r="Y438" t="str">
            <v>מבוסס על נתוני הטופס</v>
          </cell>
          <cell r="Z438" t="str">
            <v>נבדק ואושר</v>
          </cell>
          <cell r="AA438" t="str">
            <v>נבדק ואושר</v>
          </cell>
          <cell r="AB438" t="str">
            <v>נבדק ואושר</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t="str">
            <v>כן</v>
          </cell>
          <cell r="AY438" t="str">
            <v>תקין מנהלית</v>
          </cell>
          <cell r="BD438" t="e">
            <v>#REF!</v>
          </cell>
          <cell r="BG438" t="str">
            <v>תקין</v>
          </cell>
          <cell r="BH438" t="str">
            <v>תקין</v>
          </cell>
          <cell r="BI438" t="b">
            <v>1</v>
          </cell>
          <cell r="BJ438">
            <v>193607</v>
          </cell>
          <cell r="BK438" t="str">
            <v>ד'</v>
          </cell>
          <cell r="BL438">
            <v>30</v>
          </cell>
          <cell r="BM438">
            <v>3953760.9795791274</v>
          </cell>
          <cell r="BN438" t="str">
            <v>לא</v>
          </cell>
          <cell r="BO438">
            <v>45625</v>
          </cell>
          <cell r="BP438" t="str">
            <v>לא</v>
          </cell>
          <cell r="BQ438">
            <v>0</v>
          </cell>
        </row>
        <row r="439">
          <cell r="A439">
            <v>1001901968</v>
          </cell>
          <cell r="B439">
            <v>42159207</v>
          </cell>
          <cell r="C439">
            <v>580458131</v>
          </cell>
          <cell r="D439" t="str">
            <v>כוכב עולה עמותה לקידום ספורט הכדורס</v>
          </cell>
          <cell r="E439" t="str">
            <v>SR</v>
          </cell>
          <cell r="F439" t="str">
            <v>עמותה רשומה</v>
          </cell>
          <cell r="G439">
            <v>1</v>
          </cell>
          <cell r="H439" t="str">
            <v>טיוט</v>
          </cell>
          <cell r="I439">
            <v>45727</v>
          </cell>
          <cell r="J439">
            <v>521023</v>
          </cell>
          <cell r="K439" t="str">
            <v>שוטף</v>
          </cell>
          <cell r="L439">
            <v>0</v>
          </cell>
          <cell r="M439">
            <v>0</v>
          </cell>
          <cell r="N439">
            <v>0</v>
          </cell>
          <cell r="O439" t="str">
            <v>נבדק ואושר</v>
          </cell>
          <cell r="P439" t="str">
            <v>מבוסס על נתוני הטופס</v>
          </cell>
          <cell r="Q439" t="str">
            <v>נבדק ואושר</v>
          </cell>
          <cell r="R439" t="str">
            <v>נבדק ואושר</v>
          </cell>
          <cell r="S439" t="str">
            <v>נבדק ואושר</v>
          </cell>
          <cell r="T439" t="str">
            <v>נבדק ואושר</v>
          </cell>
          <cell r="U439" t="str">
            <v>נבדק ואושר</v>
          </cell>
          <cell r="V439" t="str">
            <v>נבדק ואושר</v>
          </cell>
          <cell r="W439" t="str">
            <v>נבדק ואושר</v>
          </cell>
          <cell r="X439" t="str">
            <v>אושר ללא מסמך</v>
          </cell>
          <cell r="Y439" t="str">
            <v>מבוסס על נתוני הטופס</v>
          </cell>
          <cell r="Z439" t="str">
            <v>נבדק ואושר</v>
          </cell>
          <cell r="AA439" t="str">
            <v>נבדק ואושר</v>
          </cell>
          <cell r="AB439" t="str">
            <v>נבדק ואושר</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t="str">
            <v>כן</v>
          </cell>
          <cell r="AY439" t="str">
            <v>תקין מנהלית</v>
          </cell>
          <cell r="BD439" t="e">
            <v>#REF!</v>
          </cell>
          <cell r="BG439" t="str">
            <v>תקין</v>
          </cell>
          <cell r="BH439" t="str">
            <v>תקין</v>
          </cell>
          <cell r="BI439" t="b">
            <v>1</v>
          </cell>
          <cell r="BJ439">
            <v>0</v>
          </cell>
          <cell r="BK439" t="str">
            <v>ד'</v>
          </cell>
          <cell r="BL439">
            <v>22</v>
          </cell>
          <cell r="BM439">
            <v>3070204.1410393184</v>
          </cell>
          <cell r="BN439" t="str">
            <v>לא</v>
          </cell>
          <cell r="BO439">
            <v>45644</v>
          </cell>
          <cell r="BP439" t="str">
            <v>לא</v>
          </cell>
          <cell r="BQ439">
            <v>0</v>
          </cell>
        </row>
        <row r="440">
          <cell r="A440">
            <v>1001901969</v>
          </cell>
          <cell r="B440">
            <v>42353200</v>
          </cell>
          <cell r="C440">
            <v>515598449</v>
          </cell>
          <cell r="D440" t="str">
            <v>פועלי תל אביב אחזקות בע"מ</v>
          </cell>
          <cell r="E440" t="str">
            <v>SK</v>
          </cell>
          <cell r="F440" t="e">
            <v>#N/A</v>
          </cell>
          <cell r="G440">
            <v>1</v>
          </cell>
          <cell r="H440" t="str">
            <v>טיוט</v>
          </cell>
          <cell r="I440">
            <v>45727</v>
          </cell>
          <cell r="J440">
            <v>521023</v>
          </cell>
          <cell r="K440" t="str">
            <v>שוטף</v>
          </cell>
          <cell r="L440">
            <v>0</v>
          </cell>
          <cell r="M440">
            <v>0</v>
          </cell>
          <cell r="N440">
            <v>0</v>
          </cell>
          <cell r="O440" t="str">
            <v>קושר - טרם נבדק</v>
          </cell>
          <cell r="P440">
            <v>0</v>
          </cell>
          <cell r="Q440" t="str">
            <v>נבדק ואושר</v>
          </cell>
          <cell r="R440" t="str">
            <v>נבדק ואושר</v>
          </cell>
          <cell r="S440" t="str">
            <v>נבדק ואושר</v>
          </cell>
          <cell r="T440" t="str">
            <v>נבדק ואושר</v>
          </cell>
          <cell r="U440" t="str">
            <v>נבדק ואושר</v>
          </cell>
          <cell r="V440" t="str">
            <v>נבדק ואושר</v>
          </cell>
          <cell r="W440" t="str">
            <v>קושר - טרם נבדק</v>
          </cell>
          <cell r="X440">
            <v>0</v>
          </cell>
          <cell r="Y440" t="str">
            <v>מבוסס על נתוני הטופס</v>
          </cell>
          <cell r="Z440">
            <v>0</v>
          </cell>
          <cell r="AA440">
            <v>0</v>
          </cell>
          <cell r="AB440">
            <v>0</v>
          </cell>
          <cell r="AC440">
            <v>0</v>
          </cell>
          <cell r="AD440">
            <v>0</v>
          </cell>
          <cell r="AE440" t="str">
            <v>נבדק ואושר</v>
          </cell>
          <cell r="AF440" t="str">
            <v>נבדק ואושר</v>
          </cell>
          <cell r="AG440" t="str">
            <v>קושר - טרם נבדק</v>
          </cell>
          <cell r="AH440" t="str">
            <v>קושר - טרם נבדק</v>
          </cell>
          <cell r="AI440">
            <v>0</v>
          </cell>
          <cell r="AJ440">
            <v>0</v>
          </cell>
          <cell r="AK440" t="str">
            <v>נבדק ואושר</v>
          </cell>
          <cell r="AL440">
            <v>0</v>
          </cell>
          <cell r="AM440" t="str">
            <v>נבדק ואושר</v>
          </cell>
          <cell r="AN440" t="str">
            <v>נבדק ואושר</v>
          </cell>
          <cell r="AO440">
            <v>0</v>
          </cell>
          <cell r="AP440">
            <v>0</v>
          </cell>
          <cell r="AQ440">
            <v>0</v>
          </cell>
          <cell r="AR440">
            <v>0</v>
          </cell>
          <cell r="AS440">
            <v>0</v>
          </cell>
          <cell r="AT440">
            <v>0</v>
          </cell>
          <cell r="AU440">
            <v>0</v>
          </cell>
          <cell r="AV440" t="str">
            <v>כן</v>
          </cell>
          <cell r="AY440" t="str">
            <v>תקין מנהלית</v>
          </cell>
          <cell r="BD440" t="e">
            <v>#REF!</v>
          </cell>
          <cell r="BG440" t="str">
            <v>תקין</v>
          </cell>
          <cell r="BH440" t="str">
            <v>תקין</v>
          </cell>
          <cell r="BI440" t="b">
            <v>1</v>
          </cell>
          <cell r="BJ440">
            <v>179142</v>
          </cell>
          <cell r="BK440" t="str">
            <v>ד'</v>
          </cell>
          <cell r="BL440">
            <v>2</v>
          </cell>
          <cell r="BM440">
            <v>563278.84066429269</v>
          </cell>
          <cell r="BN440" t="str">
            <v>לא</v>
          </cell>
          <cell r="BO440" t="e">
            <v>#N/A</v>
          </cell>
          <cell r="BP440" t="str">
            <v>לא</v>
          </cell>
          <cell r="BQ440">
            <v>0</v>
          </cell>
        </row>
        <row r="441">
          <cell r="A441">
            <v>1001901981</v>
          </cell>
          <cell r="B441">
            <v>41864773</v>
          </cell>
          <cell r="C441">
            <v>580280899</v>
          </cell>
          <cell r="D441" t="str">
            <v>מועדון הקליעה הפועל כפר-סבא (ע"ר)</v>
          </cell>
          <cell r="E441" t="str">
            <v>SR</v>
          </cell>
          <cell r="F441" t="str">
            <v>עמותה רשומה</v>
          </cell>
          <cell r="G441">
            <v>1</v>
          </cell>
          <cell r="H441" t="str">
            <v>טיוט</v>
          </cell>
          <cell r="I441">
            <v>45727</v>
          </cell>
          <cell r="J441">
            <v>521023</v>
          </cell>
          <cell r="K441" t="str">
            <v>שוטף</v>
          </cell>
          <cell r="L441">
            <v>0</v>
          </cell>
          <cell r="M441">
            <v>0</v>
          </cell>
          <cell r="N441">
            <v>0</v>
          </cell>
          <cell r="O441" t="str">
            <v>נבדק ואושר</v>
          </cell>
          <cell r="P441" t="str">
            <v>מבוסס על נתוני הטופס</v>
          </cell>
          <cell r="Q441" t="str">
            <v>נבדק ואושר</v>
          </cell>
          <cell r="R441" t="str">
            <v>נבדק ואושר</v>
          </cell>
          <cell r="S441" t="str">
            <v>נבדק ואושר</v>
          </cell>
          <cell r="T441" t="str">
            <v>נבדק ואושר</v>
          </cell>
          <cell r="U441" t="str">
            <v>נבדק ואושר</v>
          </cell>
          <cell r="V441" t="str">
            <v>נבדק ואושר</v>
          </cell>
          <cell r="W441" t="str">
            <v>נבדק ואושר</v>
          </cell>
          <cell r="X441" t="str">
            <v>אושר ללא מסמך</v>
          </cell>
          <cell r="Y441" t="str">
            <v>מבוסס על נתוני הטופס</v>
          </cell>
          <cell r="Z441" t="str">
            <v>נבדק ואושר</v>
          </cell>
          <cell r="AA441" t="str">
            <v>נבדק ואושר</v>
          </cell>
          <cell r="AB441" t="str">
            <v>נבדק ואושר</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t="str">
            <v>כן</v>
          </cell>
          <cell r="AY441" t="str">
            <v>תקין מנהלית</v>
          </cell>
          <cell r="BD441" t="e">
            <v>#REF!</v>
          </cell>
          <cell r="BG441" t="str">
            <v>תקין</v>
          </cell>
          <cell r="BH441" t="str">
            <v>תקין</v>
          </cell>
          <cell r="BI441" t="b">
            <v>1</v>
          </cell>
          <cell r="BJ441">
            <v>22460</v>
          </cell>
          <cell r="BK441" t="str">
            <v>ד'</v>
          </cell>
          <cell r="BL441">
            <v>1</v>
          </cell>
          <cell r="BM441">
            <v>368354.63657716144</v>
          </cell>
          <cell r="BN441" t="str">
            <v>לא</v>
          </cell>
          <cell r="BO441">
            <v>45229</v>
          </cell>
          <cell r="BP441" t="str">
            <v>לא</v>
          </cell>
          <cell r="BQ441">
            <v>0</v>
          </cell>
        </row>
        <row r="442">
          <cell r="A442">
            <v>1001901982</v>
          </cell>
          <cell r="B442">
            <v>40468317</v>
          </cell>
          <cell r="C442">
            <v>580513158</v>
          </cell>
          <cell r="D442" t="str">
            <v>מרכז קהילתי רהט - מתנ"ס רהט )ע"ר(</v>
          </cell>
          <cell r="E442" t="str">
            <v>SR</v>
          </cell>
          <cell r="F442" t="str">
            <v>עמותה רשומה</v>
          </cell>
          <cell r="G442">
            <v>1</v>
          </cell>
          <cell r="H442" t="str">
            <v>טיוט</v>
          </cell>
          <cell r="I442">
            <v>45727</v>
          </cell>
          <cell r="J442">
            <v>521023</v>
          </cell>
          <cell r="K442" t="str">
            <v>שוטף</v>
          </cell>
          <cell r="L442">
            <v>0</v>
          </cell>
          <cell r="M442">
            <v>0</v>
          </cell>
          <cell r="N442">
            <v>0</v>
          </cell>
          <cell r="O442" t="str">
            <v>חדש - טרם קושר</v>
          </cell>
          <cell r="P442" t="str">
            <v>מבוסס על נתוני הטופס</v>
          </cell>
          <cell r="Q442" t="str">
            <v>נבדק ואושר</v>
          </cell>
          <cell r="R442" t="str">
            <v>נבדק ואושר</v>
          </cell>
          <cell r="S442" t="str">
            <v>נבדק ואושר</v>
          </cell>
          <cell r="T442" t="str">
            <v>נבדק ואושר</v>
          </cell>
          <cell r="U442" t="str">
            <v>נבדק ואושר</v>
          </cell>
          <cell r="V442" t="str">
            <v>נבדק ואושר</v>
          </cell>
          <cell r="W442" t="str">
            <v>קושר - טרם נבדק</v>
          </cell>
          <cell r="X442" t="str">
            <v>אושר ללא מסמך</v>
          </cell>
          <cell r="Y442" t="str">
            <v>מבוסס על נתוני הטופס</v>
          </cell>
          <cell r="Z442" t="str">
            <v>נבדק ואושר</v>
          </cell>
          <cell r="AA442" t="str">
            <v>נבדק ואושר</v>
          </cell>
          <cell r="AB442" t="str">
            <v>נבדק ואושר</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t="str">
            <v>כן</v>
          </cell>
          <cell r="AY442" t="str">
            <v>תקין מנהלית</v>
          </cell>
          <cell r="BD442" t="e">
            <v>#REF!</v>
          </cell>
          <cell r="BG442" t="str">
            <v>תקין</v>
          </cell>
          <cell r="BH442" t="str">
            <v>תקין</v>
          </cell>
          <cell r="BI442" t="b">
            <v>1</v>
          </cell>
          <cell r="BJ442">
            <v>8587</v>
          </cell>
          <cell r="BK442" t="str">
            <v>ד'</v>
          </cell>
          <cell r="BL442">
            <v>7</v>
          </cell>
          <cell r="BM442">
            <v>15178.514516740805</v>
          </cell>
          <cell r="BN442" t="str">
            <v>לא</v>
          </cell>
          <cell r="BO442">
            <v>45655</v>
          </cell>
          <cell r="BP442" t="str">
            <v>לא</v>
          </cell>
          <cell r="BQ442">
            <v>0</v>
          </cell>
        </row>
        <row r="443">
          <cell r="A443">
            <v>1001901984</v>
          </cell>
          <cell r="B443">
            <v>42402227</v>
          </cell>
          <cell r="C443">
            <v>580419810</v>
          </cell>
          <cell r="D443" t="str">
            <v>עמותת ספורט חוף הכרמל (ע"ר)</v>
          </cell>
          <cell r="E443" t="str">
            <v>SR</v>
          </cell>
          <cell r="F443" t="str">
            <v>עמותה רשומה</v>
          </cell>
          <cell r="G443">
            <v>2</v>
          </cell>
          <cell r="H443" t="str">
            <v>טיוט</v>
          </cell>
          <cell r="I443">
            <v>45748</v>
          </cell>
          <cell r="J443">
            <v>521024</v>
          </cell>
          <cell r="K443" t="str">
            <v>מאמנים</v>
          </cell>
          <cell r="L443" t="str">
            <v>חדש - טרם קושר</v>
          </cell>
          <cell r="M443" t="str">
            <v>קושר - טרם נבדק</v>
          </cell>
          <cell r="N443" t="str">
            <v>קושר - טרם נבדק</v>
          </cell>
          <cell r="O443" t="str">
            <v>נבדק ואושר</v>
          </cell>
          <cell r="P443" t="str">
            <v>מבוסס על נתוני הטופס</v>
          </cell>
          <cell r="Q443" t="str">
            <v>נבדק ואושר</v>
          </cell>
          <cell r="R443" t="str">
            <v>נבדק ואושר</v>
          </cell>
          <cell r="S443" t="str">
            <v>נבדק ואושר</v>
          </cell>
          <cell r="T443" t="str">
            <v>נבדק ואושר</v>
          </cell>
          <cell r="U443" t="str">
            <v>נבדק ואושר</v>
          </cell>
          <cell r="V443" t="str">
            <v>נבדק ואושר</v>
          </cell>
          <cell r="W443" t="str">
            <v>נבדק ואושר</v>
          </cell>
          <cell r="X443" t="str">
            <v>אושר ללא מסמך</v>
          </cell>
          <cell r="Y443" t="str">
            <v>מבוסס על נתוני הטופס</v>
          </cell>
          <cell r="Z443" t="str">
            <v>נבדק ואושר</v>
          </cell>
          <cell r="AA443" t="str">
            <v>נבדק ואושר</v>
          </cell>
          <cell r="AB443" t="str">
            <v>נבדק ואושר</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t="str">
            <v>כן</v>
          </cell>
          <cell r="AY443" t="str">
            <v>תקין מנהלית</v>
          </cell>
          <cell r="BD443" t="e">
            <v>#REF!</v>
          </cell>
          <cell r="BH443" t="str">
            <v>תקין</v>
          </cell>
          <cell r="BI443" t="b">
            <v>0</v>
          </cell>
        </row>
        <row r="444">
          <cell r="A444">
            <v>1001901986</v>
          </cell>
          <cell r="B444">
            <v>40016820</v>
          </cell>
          <cell r="C444">
            <v>580317709</v>
          </cell>
          <cell r="D444" t="str">
            <v>"פליפר" עמותה לשחיה (ע"ר)</v>
          </cell>
          <cell r="E444" t="str">
            <v>SR</v>
          </cell>
          <cell r="F444" t="str">
            <v>עמותה רשומה</v>
          </cell>
          <cell r="G444">
            <v>1</v>
          </cell>
          <cell r="H444" t="str">
            <v>טיוט</v>
          </cell>
          <cell r="I444">
            <v>45727</v>
          </cell>
          <cell r="J444">
            <v>521023</v>
          </cell>
          <cell r="K444" t="str">
            <v>שוטף</v>
          </cell>
          <cell r="L444">
            <v>0</v>
          </cell>
          <cell r="M444">
            <v>0</v>
          </cell>
          <cell r="N444">
            <v>0</v>
          </cell>
          <cell r="O444" t="str">
            <v>נבדק ואושר</v>
          </cell>
          <cell r="P444" t="str">
            <v>מבוסס על נתוני הטופס</v>
          </cell>
          <cell r="Q444" t="str">
            <v>נבדק ואושר</v>
          </cell>
          <cell r="R444" t="str">
            <v>נבדק ואושר</v>
          </cell>
          <cell r="S444" t="str">
            <v>נבדק ואושר</v>
          </cell>
          <cell r="T444" t="str">
            <v>נבדק ואושר</v>
          </cell>
          <cell r="U444" t="str">
            <v>נבדק ואושר</v>
          </cell>
          <cell r="V444" t="str">
            <v>נבדק ואושר</v>
          </cell>
          <cell r="W444" t="str">
            <v>נבדק ואושר</v>
          </cell>
          <cell r="X444" t="str">
            <v>אושר ללא מסמך</v>
          </cell>
          <cell r="Y444" t="str">
            <v>מבוסס על נתוני הטופס</v>
          </cell>
          <cell r="Z444" t="str">
            <v>נבדק ואושר</v>
          </cell>
          <cell r="AA444" t="str">
            <v>נבדק ואושר</v>
          </cell>
          <cell r="AB444" t="str">
            <v>נבדק ואושר</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t="str">
            <v>כן</v>
          </cell>
          <cell r="AY444" t="str">
            <v>תקין מנהלית</v>
          </cell>
          <cell r="BD444" t="e">
            <v>#REF!</v>
          </cell>
          <cell r="BG444" t="str">
            <v>תקין</v>
          </cell>
          <cell r="BH444" t="str">
            <v>תקין</v>
          </cell>
          <cell r="BI444" t="b">
            <v>1</v>
          </cell>
          <cell r="BJ444">
            <v>12056</v>
          </cell>
          <cell r="BK444" t="str">
            <v>ד'</v>
          </cell>
          <cell r="BL444">
            <v>1</v>
          </cell>
          <cell r="BM444">
            <v>496917.96259243885</v>
          </cell>
          <cell r="BN444" t="str">
            <v>לא</v>
          </cell>
          <cell r="BO444">
            <v>45719</v>
          </cell>
          <cell r="BP444" t="str">
            <v>לא</v>
          </cell>
          <cell r="BQ444">
            <v>0</v>
          </cell>
        </row>
        <row r="445">
          <cell r="A445">
            <v>1001901988</v>
          </cell>
          <cell r="B445">
            <v>42232947</v>
          </cell>
          <cell r="C445">
            <v>580438935</v>
          </cell>
          <cell r="D445" t="str">
            <v>מועדון כדורסל כדור הפלא - הפועל ראש</v>
          </cell>
          <cell r="E445" t="str">
            <v>SR</v>
          </cell>
          <cell r="F445" t="str">
            <v>עמותה רשומה</v>
          </cell>
          <cell r="G445">
            <v>1</v>
          </cell>
          <cell r="H445" t="str">
            <v>טיוט</v>
          </cell>
          <cell r="I445">
            <v>45727</v>
          </cell>
          <cell r="J445">
            <v>521023</v>
          </cell>
          <cell r="K445" t="str">
            <v>שוטף</v>
          </cell>
          <cell r="L445">
            <v>0</v>
          </cell>
          <cell r="M445">
            <v>0</v>
          </cell>
          <cell r="N445">
            <v>0</v>
          </cell>
          <cell r="O445" t="str">
            <v>נבדק ואושר</v>
          </cell>
          <cell r="P445" t="str">
            <v>מבוסס על נתוני הטופס</v>
          </cell>
          <cell r="Q445" t="str">
            <v>נבדק ואושר</v>
          </cell>
          <cell r="R445" t="str">
            <v>נבדק ואושר</v>
          </cell>
          <cell r="S445" t="str">
            <v>נבדק ואושר</v>
          </cell>
          <cell r="T445" t="str">
            <v>נבדק ואושר</v>
          </cell>
          <cell r="U445" t="str">
            <v>נבדק ואושר</v>
          </cell>
          <cell r="V445" t="str">
            <v>נבדק ואושר</v>
          </cell>
          <cell r="W445" t="str">
            <v>נבדק ואושר</v>
          </cell>
          <cell r="X445" t="str">
            <v>אושר ללא מסמך</v>
          </cell>
          <cell r="Y445" t="str">
            <v>מבוסס על נתוני הטופס</v>
          </cell>
          <cell r="Z445" t="str">
            <v>נבדק ואושר</v>
          </cell>
          <cell r="AA445" t="str">
            <v>נבדק ואושר</v>
          </cell>
          <cell r="AB445" t="str">
            <v>נבדק ואושר</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t="str">
            <v>כן</v>
          </cell>
          <cell r="AY445" t="str">
            <v>תקין מנהלית</v>
          </cell>
          <cell r="BD445" t="e">
            <v>#REF!</v>
          </cell>
          <cell r="BG445" t="str">
            <v>תקין</v>
          </cell>
          <cell r="BH445" t="str">
            <v>תקין</v>
          </cell>
          <cell r="BI445" t="b">
            <v>1</v>
          </cell>
          <cell r="BJ445">
            <v>165277</v>
          </cell>
          <cell r="BK445" t="str">
            <v>ד'</v>
          </cell>
          <cell r="BL445">
            <v>6</v>
          </cell>
          <cell r="BM445">
            <v>2179009.1600927934</v>
          </cell>
          <cell r="BN445" t="str">
            <v>לא</v>
          </cell>
          <cell r="BO445">
            <v>45656</v>
          </cell>
          <cell r="BP445" t="str">
            <v>לא</v>
          </cell>
          <cell r="BQ445">
            <v>0</v>
          </cell>
        </row>
        <row r="446">
          <cell r="A446">
            <v>1001901989</v>
          </cell>
          <cell r="B446">
            <v>42447068</v>
          </cell>
          <cell r="C446">
            <v>516675360</v>
          </cell>
          <cell r="D446" t="str">
            <v>גבעסול גלבוע ספורט בע"מ (חל"צ)</v>
          </cell>
          <cell r="E446" t="str">
            <v>SR</v>
          </cell>
          <cell r="F446" t="str">
            <v>חל"צ רשומה</v>
          </cell>
          <cell r="G446">
            <v>1</v>
          </cell>
          <cell r="H446" t="str">
            <v>טיוט</v>
          </cell>
          <cell r="I446">
            <v>45742</v>
          </cell>
          <cell r="J446">
            <v>521023</v>
          </cell>
          <cell r="K446" t="str">
            <v>שוטף</v>
          </cell>
          <cell r="L446">
            <v>0</v>
          </cell>
          <cell r="M446">
            <v>0</v>
          </cell>
          <cell r="N446">
            <v>0</v>
          </cell>
          <cell r="O446" t="str">
            <v>נבדק ואושר</v>
          </cell>
          <cell r="P446" t="str">
            <v>מבוסס על נתוני הטופס</v>
          </cell>
          <cell r="Q446" t="str">
            <v>נבדק ואושר</v>
          </cell>
          <cell r="R446" t="str">
            <v>נבדק ואושר</v>
          </cell>
          <cell r="S446" t="str">
            <v>נבדק ואושר</v>
          </cell>
          <cell r="T446" t="str">
            <v>נבדק ואושר</v>
          </cell>
          <cell r="U446" t="str">
            <v>נבדק ואושר</v>
          </cell>
          <cell r="V446" t="str">
            <v>נבדק ואושר</v>
          </cell>
          <cell r="W446" t="str">
            <v>נבדק ואושר</v>
          </cell>
          <cell r="X446" t="str">
            <v>אושר ללא מסמך</v>
          </cell>
          <cell r="Y446" t="str">
            <v>מבוסס על נתוני הטופס</v>
          </cell>
          <cell r="Z446" t="str">
            <v>נבדק ואושר</v>
          </cell>
          <cell r="AA446" t="str">
            <v>נבדק ואושר</v>
          </cell>
          <cell r="AB446" t="str">
            <v>נבדק ואושר</v>
          </cell>
          <cell r="AC446">
            <v>0</v>
          </cell>
          <cell r="AD446">
            <v>0</v>
          </cell>
          <cell r="AE446" t="str">
            <v>נבדק ואושר</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t="str">
            <v>כן</v>
          </cell>
          <cell r="AY446" t="str">
            <v>תקין מנהלית</v>
          </cell>
          <cell r="BD446" t="e">
            <v>#REF!</v>
          </cell>
          <cell r="BG446" t="str">
            <v>תקין</v>
          </cell>
          <cell r="BH446" t="str">
            <v>תקין</v>
          </cell>
          <cell r="BI446" t="b">
            <v>1</v>
          </cell>
          <cell r="BJ446">
            <v>54994</v>
          </cell>
          <cell r="BK446" t="str">
            <v>ד'</v>
          </cell>
          <cell r="BL446">
            <v>2</v>
          </cell>
          <cell r="BM446">
            <v>154282.86680424176</v>
          </cell>
          <cell r="BN446" t="str">
            <v>לא</v>
          </cell>
          <cell r="BO446">
            <v>45669</v>
          </cell>
          <cell r="BP446" t="str">
            <v>לא</v>
          </cell>
          <cell r="BQ446">
            <v>0</v>
          </cell>
        </row>
        <row r="447">
          <cell r="A447">
            <v>1001902014</v>
          </cell>
          <cell r="B447">
            <v>42504344</v>
          </cell>
          <cell r="C447">
            <v>580689727</v>
          </cell>
          <cell r="D447" t="str">
            <v>המרכז להתעמלות ואקרובטיקה מכבי הוד</v>
          </cell>
          <cell r="E447" t="str">
            <v>SR</v>
          </cell>
          <cell r="F447" t="str">
            <v>עמותה רשומה</v>
          </cell>
          <cell r="G447">
            <v>1</v>
          </cell>
          <cell r="H447" t="str">
            <v>טיוט</v>
          </cell>
          <cell r="I447">
            <v>45727</v>
          </cell>
          <cell r="J447">
            <v>521023</v>
          </cell>
          <cell r="K447" t="str">
            <v>שוטף</v>
          </cell>
          <cell r="L447">
            <v>0</v>
          </cell>
          <cell r="M447">
            <v>0</v>
          </cell>
          <cell r="N447">
            <v>0</v>
          </cell>
          <cell r="O447" t="str">
            <v>נבדק ואושר</v>
          </cell>
          <cell r="P447" t="str">
            <v>מבוסס על נתוני הטופס</v>
          </cell>
          <cell r="Q447" t="str">
            <v>נבדק ואושר</v>
          </cell>
          <cell r="R447" t="str">
            <v>נבדק ואושר</v>
          </cell>
          <cell r="S447" t="str">
            <v>נבדק ואושר</v>
          </cell>
          <cell r="T447" t="str">
            <v>נבדק ואושר</v>
          </cell>
          <cell r="U447" t="str">
            <v>נבדק ואושר</v>
          </cell>
          <cell r="V447" t="str">
            <v>נבדק ואושר</v>
          </cell>
          <cell r="W447" t="str">
            <v>נבדק ואושר</v>
          </cell>
          <cell r="X447" t="str">
            <v>אושר ללא מסמך</v>
          </cell>
          <cell r="Y447" t="str">
            <v>מבוסס על נתוני הטופס</v>
          </cell>
          <cell r="Z447" t="str">
            <v>נבדק ואושר</v>
          </cell>
          <cell r="AA447" t="str">
            <v>נבדק ואושר</v>
          </cell>
          <cell r="AB447" t="str">
            <v>נבדק ואושר</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t="str">
            <v>כן</v>
          </cell>
          <cell r="AY447" t="str">
            <v>תקין מנהלית</v>
          </cell>
          <cell r="BD447" t="e">
            <v>#REF!</v>
          </cell>
          <cell r="BG447" t="str">
            <v>תקין</v>
          </cell>
          <cell r="BH447" t="str">
            <v>תקין</v>
          </cell>
          <cell r="BI447" t="b">
            <v>1</v>
          </cell>
          <cell r="BJ447">
            <v>3884</v>
          </cell>
          <cell r="BK447" t="str">
            <v>ד'</v>
          </cell>
          <cell r="BL447">
            <v>1</v>
          </cell>
          <cell r="BM447">
            <v>18042.006604826362</v>
          </cell>
          <cell r="BN447" t="str">
            <v>לא</v>
          </cell>
          <cell r="BO447">
            <v>45599</v>
          </cell>
          <cell r="BP447" t="str">
            <v>לא</v>
          </cell>
          <cell r="BQ447">
            <v>0</v>
          </cell>
        </row>
        <row r="448">
          <cell r="A448">
            <v>1001902015</v>
          </cell>
          <cell r="B448">
            <v>42402227</v>
          </cell>
          <cell r="C448">
            <v>580419810</v>
          </cell>
          <cell r="D448" t="str">
            <v>עמותת ספורט חוף הכרמל (ע"ר)</v>
          </cell>
          <cell r="E448" t="str">
            <v>SR</v>
          </cell>
          <cell r="F448" t="str">
            <v>עמותה רשומה</v>
          </cell>
          <cell r="G448">
            <v>2</v>
          </cell>
          <cell r="H448" t="str">
            <v>טיוט</v>
          </cell>
          <cell r="I448">
            <v>45753</v>
          </cell>
          <cell r="J448">
            <v>521024</v>
          </cell>
          <cell r="K448" t="str">
            <v>מאמנים</v>
          </cell>
          <cell r="L448" t="str">
            <v>חדש - טרם קושר</v>
          </cell>
          <cell r="M448" t="str">
            <v>חדש - טרם קושר</v>
          </cell>
          <cell r="N448" t="str">
            <v>קושר - טרם נבדק</v>
          </cell>
          <cell r="O448" t="str">
            <v>נבדק ואושר</v>
          </cell>
          <cell r="P448" t="str">
            <v>מבוסס על נתוני הטופס</v>
          </cell>
          <cell r="Q448" t="str">
            <v>נבדק ואושר</v>
          </cell>
          <cell r="R448" t="str">
            <v>נבדק ואושר</v>
          </cell>
          <cell r="S448" t="str">
            <v>נבדק ואושר</v>
          </cell>
          <cell r="T448" t="str">
            <v>נבדק ואושר</v>
          </cell>
          <cell r="U448" t="str">
            <v>נבדק ואושר</v>
          </cell>
          <cell r="V448" t="str">
            <v>נבדק ואושר</v>
          </cell>
          <cell r="W448" t="str">
            <v>נבדק ואושר</v>
          </cell>
          <cell r="X448" t="str">
            <v>אושר ללא מסמך</v>
          </cell>
          <cell r="Y448" t="str">
            <v>מבוסס על נתוני הטופס</v>
          </cell>
          <cell r="Z448" t="str">
            <v>נבדק ואושר</v>
          </cell>
          <cell r="AA448" t="str">
            <v>נבדק ואושר</v>
          </cell>
          <cell r="AB448" t="str">
            <v>נבדק ואושר</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t="str">
            <v>כן</v>
          </cell>
          <cell r="AY448" t="str">
            <v>תקין מנהלית</v>
          </cell>
          <cell r="BD448" t="e">
            <v>#REF!</v>
          </cell>
          <cell r="BH448" t="str">
            <v>תקין</v>
          </cell>
          <cell r="BI448" t="b">
            <v>0</v>
          </cell>
        </row>
        <row r="449">
          <cell r="A449">
            <v>1001902016</v>
          </cell>
          <cell r="B449">
            <v>40225981</v>
          </cell>
          <cell r="C449">
            <v>580297984</v>
          </cell>
          <cell r="D449" t="str">
            <v>מיטב קידום תרבות הספורט צהלה - תל א</v>
          </cell>
          <cell r="E449" t="str">
            <v>SR</v>
          </cell>
          <cell r="F449" t="str">
            <v>עמותה רשומה</v>
          </cell>
          <cell r="G449">
            <v>1</v>
          </cell>
          <cell r="H449" t="str">
            <v>טיוט</v>
          </cell>
          <cell r="I449">
            <v>45727</v>
          </cell>
          <cell r="J449">
            <v>521023</v>
          </cell>
          <cell r="K449" t="str">
            <v>שוטף</v>
          </cell>
          <cell r="L449">
            <v>0</v>
          </cell>
          <cell r="M449">
            <v>0</v>
          </cell>
          <cell r="N449">
            <v>0</v>
          </cell>
          <cell r="O449" t="str">
            <v>נבדק ואושר</v>
          </cell>
          <cell r="P449" t="str">
            <v>מבוסס על נתוני הטופס</v>
          </cell>
          <cell r="Q449" t="str">
            <v>נבדק ואושר</v>
          </cell>
          <cell r="R449" t="str">
            <v>נבדק ואושר</v>
          </cell>
          <cell r="S449" t="str">
            <v>נבדק ואושר</v>
          </cell>
          <cell r="T449" t="str">
            <v>נבדק ואושר</v>
          </cell>
          <cell r="U449" t="str">
            <v>נבדק ואושר</v>
          </cell>
          <cell r="V449" t="str">
            <v>נבדק ואושר</v>
          </cell>
          <cell r="W449" t="str">
            <v>נבדק ואושר</v>
          </cell>
          <cell r="X449" t="str">
            <v>אושר ללא מסמך</v>
          </cell>
          <cell r="Y449" t="str">
            <v>מבוסס על נתוני הטופס</v>
          </cell>
          <cell r="Z449" t="str">
            <v>נבדק ואושר</v>
          </cell>
          <cell r="AA449" t="str">
            <v>נבדק ואושר</v>
          </cell>
          <cell r="AB449" t="str">
            <v>נבדק ואושר</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t="str">
            <v>כן</v>
          </cell>
          <cell r="AY449" t="str">
            <v>תקין מנהלית</v>
          </cell>
          <cell r="BD449" t="e">
            <v>#REF!</v>
          </cell>
          <cell r="BG449" t="str">
            <v>תקין</v>
          </cell>
          <cell r="BH449" t="str">
            <v>תקין</v>
          </cell>
          <cell r="BI449" t="b">
            <v>1</v>
          </cell>
          <cell r="BJ449">
            <v>50269</v>
          </cell>
          <cell r="BK449" t="str">
            <v>ד'</v>
          </cell>
          <cell r="BL449">
            <v>1</v>
          </cell>
          <cell r="BM449">
            <v>4989554.4543964537</v>
          </cell>
          <cell r="BN449" t="str">
            <v>לא</v>
          </cell>
          <cell r="BO449">
            <v>45249</v>
          </cell>
          <cell r="BP449" t="str">
            <v>לא</v>
          </cell>
          <cell r="BQ449">
            <v>0</v>
          </cell>
        </row>
        <row r="450">
          <cell r="A450">
            <v>1001902019</v>
          </cell>
          <cell r="B450">
            <v>42241132</v>
          </cell>
          <cell r="C450">
            <v>580542421</v>
          </cell>
          <cell r="D450" t="str">
            <v>אטיוד - עמותה לקידום ענף השחמט בגוש</v>
          </cell>
          <cell r="E450" t="str">
            <v>SR</v>
          </cell>
          <cell r="F450" t="str">
            <v>עמותה רשומה</v>
          </cell>
          <cell r="G450">
            <v>1</v>
          </cell>
          <cell r="H450" t="str">
            <v>טיוט</v>
          </cell>
          <cell r="I450">
            <v>45727</v>
          </cell>
          <cell r="J450">
            <v>521023</v>
          </cell>
          <cell r="K450" t="str">
            <v>שוטף</v>
          </cell>
          <cell r="L450">
            <v>0</v>
          </cell>
          <cell r="M450">
            <v>0</v>
          </cell>
          <cell r="N450">
            <v>0</v>
          </cell>
          <cell r="O450" t="str">
            <v>נבדק ואושר</v>
          </cell>
          <cell r="P450" t="str">
            <v>מבוסס על נתוני הטופס</v>
          </cell>
          <cell r="Q450" t="str">
            <v>נבדק ואושר</v>
          </cell>
          <cell r="R450" t="str">
            <v>נבדק ואושר</v>
          </cell>
          <cell r="S450" t="str">
            <v>נבדק ואושר</v>
          </cell>
          <cell r="T450" t="str">
            <v>נבדק ואושר</v>
          </cell>
          <cell r="U450" t="str">
            <v>נבדק ואושר</v>
          </cell>
          <cell r="V450" t="str">
            <v>נבדק ואושר</v>
          </cell>
          <cell r="W450" t="str">
            <v>נבדק ואושר</v>
          </cell>
          <cell r="X450" t="str">
            <v>אושר ללא מסמך</v>
          </cell>
          <cell r="Y450" t="str">
            <v>מבוסס על נתוני הטופס</v>
          </cell>
          <cell r="Z450" t="str">
            <v>נבדק ואושר</v>
          </cell>
          <cell r="AA450" t="str">
            <v>נבדק ואושר</v>
          </cell>
          <cell r="AB450" t="str">
            <v>נבדק ואושר</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t="str">
            <v>כן</v>
          </cell>
          <cell r="AY450" t="str">
            <v>תקין מנהלית</v>
          </cell>
          <cell r="BD450" t="e">
            <v>#REF!</v>
          </cell>
          <cell r="BG450" t="str">
            <v>תקין</v>
          </cell>
          <cell r="BH450" t="str">
            <v>תקין</v>
          </cell>
          <cell r="BI450" t="b">
            <v>1</v>
          </cell>
          <cell r="BJ450">
            <v>39365</v>
          </cell>
          <cell r="BK450" t="str">
            <v>ד'</v>
          </cell>
          <cell r="BL450">
            <v>1</v>
          </cell>
          <cell r="BM450">
            <v>629261.82827130158</v>
          </cell>
          <cell r="BN450" t="str">
            <v>לא</v>
          </cell>
          <cell r="BO450">
            <v>45655</v>
          </cell>
          <cell r="BP450" t="str">
            <v>לא</v>
          </cell>
          <cell r="BQ450">
            <v>0</v>
          </cell>
        </row>
        <row r="451">
          <cell r="A451">
            <v>1001902030</v>
          </cell>
          <cell r="B451">
            <v>42511310</v>
          </cell>
          <cell r="C451">
            <v>580567519</v>
          </cell>
          <cell r="D451" t="str">
            <v>העמותה לקידום כדורגל באולמות ראשון</v>
          </cell>
          <cell r="E451" t="str">
            <v>SR</v>
          </cell>
          <cell r="F451" t="str">
            <v>עמותה רשומה</v>
          </cell>
          <cell r="G451">
            <v>1</v>
          </cell>
          <cell r="H451" t="str">
            <v>טיוט</v>
          </cell>
          <cell r="I451">
            <v>45727</v>
          </cell>
          <cell r="J451">
            <v>521023</v>
          </cell>
          <cell r="K451" t="str">
            <v>שוטף</v>
          </cell>
          <cell r="L451">
            <v>0</v>
          </cell>
          <cell r="M451">
            <v>0</v>
          </cell>
          <cell r="N451">
            <v>0</v>
          </cell>
          <cell r="O451" t="str">
            <v>נבדק ואושר</v>
          </cell>
          <cell r="P451" t="str">
            <v>מבוסס על נתוני הטופס</v>
          </cell>
          <cell r="Q451" t="str">
            <v>נבדק ואושר</v>
          </cell>
          <cell r="R451" t="str">
            <v>נבדק ואושר</v>
          </cell>
          <cell r="S451" t="str">
            <v>נבדק ואושר</v>
          </cell>
          <cell r="T451" t="str">
            <v>נבדק ואושר</v>
          </cell>
          <cell r="U451" t="str">
            <v>נבדק ואושר</v>
          </cell>
          <cell r="V451" t="str">
            <v>נבדק ואושר</v>
          </cell>
          <cell r="W451" t="str">
            <v>נבדק ואושר</v>
          </cell>
          <cell r="X451" t="str">
            <v>אושר ללא מסמך</v>
          </cell>
          <cell r="Y451" t="str">
            <v>מבוסס על נתוני הטופס</v>
          </cell>
          <cell r="Z451" t="str">
            <v>נבדק ואושר</v>
          </cell>
          <cell r="AA451" t="str">
            <v>נבדק ואושר</v>
          </cell>
          <cell r="AB451" t="str">
            <v>נבדק ואושר</v>
          </cell>
          <cell r="AC451" t="str">
            <v>נבדק ואושר</v>
          </cell>
          <cell r="AD451" t="str">
            <v>נבדק ואושר</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t="str">
            <v>כן</v>
          </cell>
          <cell r="AY451" t="str">
            <v>תקין מנהלית</v>
          </cell>
          <cell r="BD451" t="e">
            <v>#REF!</v>
          </cell>
          <cell r="BG451" t="str">
            <v>תקין</v>
          </cell>
          <cell r="BH451" t="str">
            <v>תקין</v>
          </cell>
          <cell r="BI451" t="b">
            <v>1</v>
          </cell>
          <cell r="BJ451">
            <v>0</v>
          </cell>
          <cell r="BK451" t="str">
            <v>ג'</v>
          </cell>
          <cell r="BL451">
            <v>0</v>
          </cell>
          <cell r="BM451">
            <v>93377</v>
          </cell>
          <cell r="BO451" t="e">
            <v>#N/A</v>
          </cell>
        </row>
        <row r="452">
          <cell r="A452">
            <v>1001902031</v>
          </cell>
          <cell r="B452">
            <v>42402305</v>
          </cell>
          <cell r="C452">
            <v>580515021</v>
          </cell>
          <cell r="D452" t="str">
            <v>לוחמי הטאקוונדו כפר סבא (ע"ר)</v>
          </cell>
          <cell r="E452" t="str">
            <v>SR</v>
          </cell>
          <cell r="F452" t="str">
            <v>עמותה רשומה</v>
          </cell>
          <cell r="G452">
            <v>1</v>
          </cell>
          <cell r="H452" t="str">
            <v>טיוט</v>
          </cell>
          <cell r="I452">
            <v>45743</v>
          </cell>
          <cell r="J452">
            <v>521023</v>
          </cell>
          <cell r="K452" t="str">
            <v>שוטף</v>
          </cell>
          <cell r="L452">
            <v>0</v>
          </cell>
          <cell r="M452">
            <v>0</v>
          </cell>
          <cell r="N452">
            <v>0</v>
          </cell>
          <cell r="O452" t="str">
            <v>נבדק ואושר</v>
          </cell>
          <cell r="P452" t="str">
            <v>מבוסס על נתוני הטופס</v>
          </cell>
          <cell r="Q452" t="str">
            <v>נבדק ואושר</v>
          </cell>
          <cell r="R452" t="str">
            <v>נבדק ואושר</v>
          </cell>
          <cell r="S452" t="str">
            <v>נבדק ואושר</v>
          </cell>
          <cell r="T452" t="str">
            <v>נבדק ואושר</v>
          </cell>
          <cell r="U452" t="str">
            <v>נבדק ואושר</v>
          </cell>
          <cell r="V452" t="str">
            <v>נבדק ואושר</v>
          </cell>
          <cell r="W452" t="str">
            <v>נבדק ואושר</v>
          </cell>
          <cell r="X452" t="str">
            <v>אושר ללא מסמך</v>
          </cell>
          <cell r="Y452" t="str">
            <v>מבוסס על נתוני הטופס</v>
          </cell>
          <cell r="Z452" t="str">
            <v>נבדק ואושר</v>
          </cell>
          <cell r="AA452" t="str">
            <v>נבדק ואושר</v>
          </cell>
          <cell r="AB452" t="str">
            <v>נבדק ואושר</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t="str">
            <v>כן</v>
          </cell>
          <cell r="AY452" t="str">
            <v>תקין מנהלית</v>
          </cell>
          <cell r="BD452" t="e">
            <v>#REF!</v>
          </cell>
          <cell r="BG452" t="str">
            <v>תקין</v>
          </cell>
          <cell r="BH452" t="str">
            <v>תקין</v>
          </cell>
          <cell r="BI452" t="b">
            <v>1</v>
          </cell>
          <cell r="BJ452">
            <v>1087</v>
          </cell>
          <cell r="BK452" t="str">
            <v>ד'</v>
          </cell>
          <cell r="BL452">
            <v>1</v>
          </cell>
          <cell r="BM452">
            <v>203538.6346709335</v>
          </cell>
          <cell r="BN452" t="str">
            <v>לא</v>
          </cell>
          <cell r="BO452">
            <v>45743</v>
          </cell>
          <cell r="BP452" t="str">
            <v>לא</v>
          </cell>
          <cell r="BQ452">
            <v>0</v>
          </cell>
        </row>
        <row r="453">
          <cell r="A453">
            <v>1001902032</v>
          </cell>
          <cell r="B453">
            <v>42181983</v>
          </cell>
          <cell r="C453">
            <v>580538494</v>
          </cell>
          <cell r="D453" t="str">
            <v>מעוז אומנויות לחימה (ע"ר)</v>
          </cell>
          <cell r="E453" t="str">
            <v>SR</v>
          </cell>
          <cell r="F453" t="str">
            <v>עמותה רשומה</v>
          </cell>
          <cell r="G453">
            <v>1</v>
          </cell>
          <cell r="H453" t="str">
            <v>טיוט</v>
          </cell>
          <cell r="I453">
            <v>45727</v>
          </cell>
          <cell r="J453">
            <v>521023</v>
          </cell>
          <cell r="K453" t="str">
            <v>שוטף</v>
          </cell>
          <cell r="L453">
            <v>0</v>
          </cell>
          <cell r="M453">
            <v>0</v>
          </cell>
          <cell r="N453">
            <v>0</v>
          </cell>
          <cell r="O453" t="str">
            <v>נבדק ואושר</v>
          </cell>
          <cell r="P453" t="str">
            <v>מבוסס על נתוני הטופס</v>
          </cell>
          <cell r="Q453" t="str">
            <v>נבדק ואושר</v>
          </cell>
          <cell r="R453" t="str">
            <v>נבדק ואושר</v>
          </cell>
          <cell r="S453" t="str">
            <v>נבדק ואושר</v>
          </cell>
          <cell r="T453" t="str">
            <v>נבדק ואושר</v>
          </cell>
          <cell r="U453" t="str">
            <v>נבדק ואושר</v>
          </cell>
          <cell r="V453" t="str">
            <v>נבדק ואושר</v>
          </cell>
          <cell r="W453" t="str">
            <v>נבדק ואושר</v>
          </cell>
          <cell r="X453" t="str">
            <v>אושר ללא מסמך</v>
          </cell>
          <cell r="Y453" t="str">
            <v>מבוסס על נתוני הטופס</v>
          </cell>
          <cell r="Z453" t="str">
            <v>נבדק ואושר</v>
          </cell>
          <cell r="AA453" t="str">
            <v>נבדק ואושר</v>
          </cell>
          <cell r="AB453" t="str">
            <v>נבדק ואושר</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t="str">
            <v>כן</v>
          </cell>
          <cell r="AY453" t="str">
            <v>תקין מנהלית</v>
          </cell>
          <cell r="BD453" t="e">
            <v>#REF!</v>
          </cell>
          <cell r="BG453" t="str">
            <v>תקין</v>
          </cell>
          <cell r="BH453" t="str">
            <v>תקין</v>
          </cell>
          <cell r="BI453" t="b">
            <v>1</v>
          </cell>
          <cell r="BJ453">
            <v>73299</v>
          </cell>
          <cell r="BK453" t="str">
            <v>ד'</v>
          </cell>
          <cell r="BL453">
            <v>1</v>
          </cell>
          <cell r="BM453">
            <v>582230.42620960972</v>
          </cell>
          <cell r="BN453" t="str">
            <v>לא</v>
          </cell>
          <cell r="BO453">
            <v>45692</v>
          </cell>
          <cell r="BP453" t="str">
            <v>לא</v>
          </cell>
          <cell r="BQ453">
            <v>0</v>
          </cell>
        </row>
        <row r="454">
          <cell r="A454">
            <v>1001902033</v>
          </cell>
          <cell r="B454">
            <v>42500175</v>
          </cell>
          <cell r="C454">
            <v>580718963</v>
          </cell>
          <cell r="D454" t="str">
            <v>מכבי לקידום האתלטיקה בפתח תקווה והס</v>
          </cell>
          <cell r="E454" t="str">
            <v>SR</v>
          </cell>
          <cell r="F454" t="str">
            <v>עמותה רשומה</v>
          </cell>
          <cell r="G454">
            <v>1</v>
          </cell>
          <cell r="H454" t="str">
            <v>טיוט</v>
          </cell>
          <cell r="I454">
            <v>45727</v>
          </cell>
          <cell r="J454">
            <v>521023</v>
          </cell>
          <cell r="K454" t="str">
            <v>שוטף</v>
          </cell>
          <cell r="L454">
            <v>0</v>
          </cell>
          <cell r="M454">
            <v>0</v>
          </cell>
          <cell r="N454">
            <v>0</v>
          </cell>
          <cell r="O454" t="str">
            <v>נבדק ואושר</v>
          </cell>
          <cell r="P454" t="str">
            <v>מבוסס על נתוני הטופס</v>
          </cell>
          <cell r="Q454" t="str">
            <v>נבדק ואושר</v>
          </cell>
          <cell r="R454" t="str">
            <v>נבדק ואושר</v>
          </cell>
          <cell r="S454" t="str">
            <v>נבדק ואושר</v>
          </cell>
          <cell r="T454" t="str">
            <v>נבדק ואושר</v>
          </cell>
          <cell r="U454" t="str">
            <v>נבדק ואושר</v>
          </cell>
          <cell r="V454" t="str">
            <v>נבדק ואושר</v>
          </cell>
          <cell r="W454" t="str">
            <v>נבדק ואושר</v>
          </cell>
          <cell r="X454" t="str">
            <v>אושר ללא מסמך</v>
          </cell>
          <cell r="Y454" t="str">
            <v>מבוסס על נתוני הטופס</v>
          </cell>
          <cell r="Z454" t="str">
            <v>נבדק ואושר</v>
          </cell>
          <cell r="AA454" t="str">
            <v>נבדק ואושר</v>
          </cell>
          <cell r="AB454" t="str">
            <v>נבדק ואושר</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t="str">
            <v>כן</v>
          </cell>
          <cell r="AY454" t="str">
            <v>תקין מנהלית</v>
          </cell>
          <cell r="BD454" t="e">
            <v>#REF!</v>
          </cell>
          <cell r="BG454" t="str">
            <v>תקין</v>
          </cell>
          <cell r="BH454" t="str">
            <v>תקין</v>
          </cell>
          <cell r="BI454" t="b">
            <v>1</v>
          </cell>
          <cell r="BJ454">
            <v>5455</v>
          </cell>
          <cell r="BK454" t="str">
            <v>ד'</v>
          </cell>
          <cell r="BL454">
            <v>1</v>
          </cell>
          <cell r="BM454">
            <v>13094.351866142428</v>
          </cell>
          <cell r="BN454" t="str">
            <v>לא</v>
          </cell>
          <cell r="BO454">
            <v>45722</v>
          </cell>
          <cell r="BP454" t="str">
            <v>לא</v>
          </cell>
          <cell r="BQ454">
            <v>0</v>
          </cell>
        </row>
        <row r="455">
          <cell r="A455">
            <v>1001902034</v>
          </cell>
          <cell r="B455">
            <v>42402462</v>
          </cell>
          <cell r="C455">
            <v>580462240</v>
          </cell>
          <cell r="D455" t="str">
            <v>מכבי - מועדון התעמלות בקעת אונו (ע"</v>
          </cell>
          <cell r="E455" t="str">
            <v>SR</v>
          </cell>
          <cell r="F455" t="str">
            <v>עמותה רשומה</v>
          </cell>
          <cell r="G455">
            <v>1</v>
          </cell>
          <cell r="H455" t="str">
            <v>טיוט</v>
          </cell>
          <cell r="I455">
            <v>45727</v>
          </cell>
          <cell r="J455">
            <v>521023</v>
          </cell>
          <cell r="K455" t="str">
            <v>שוטף</v>
          </cell>
          <cell r="L455">
            <v>0</v>
          </cell>
          <cell r="M455">
            <v>0</v>
          </cell>
          <cell r="N455">
            <v>0</v>
          </cell>
          <cell r="O455" t="str">
            <v>נבדק ואושר</v>
          </cell>
          <cell r="P455" t="str">
            <v>מבוסס על נתוני הטופס</v>
          </cell>
          <cell r="Q455" t="str">
            <v>נבדק ואושר</v>
          </cell>
          <cell r="R455" t="str">
            <v>נבדק ואושר</v>
          </cell>
          <cell r="S455" t="str">
            <v>נבדק ואושר</v>
          </cell>
          <cell r="T455" t="str">
            <v>נבדק ואושר</v>
          </cell>
          <cell r="U455" t="str">
            <v>נבדק ואושר</v>
          </cell>
          <cell r="V455" t="str">
            <v>נבדק ואושר</v>
          </cell>
          <cell r="W455" t="str">
            <v>נבדק ואושר</v>
          </cell>
          <cell r="X455" t="str">
            <v>אושר ללא מסמך</v>
          </cell>
          <cell r="Y455" t="str">
            <v>מבוסס על נתוני הטופס</v>
          </cell>
          <cell r="Z455" t="str">
            <v>נבדק ואושר</v>
          </cell>
          <cell r="AA455" t="str">
            <v>נבדק ואושר</v>
          </cell>
          <cell r="AB455" t="str">
            <v>נבדק ואושר</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t="str">
            <v>כן</v>
          </cell>
          <cell r="AY455" t="str">
            <v>תקין מנהלית</v>
          </cell>
          <cell r="BD455" t="e">
            <v>#REF!</v>
          </cell>
          <cell r="BG455" t="str">
            <v>תקין</v>
          </cell>
          <cell r="BH455" t="str">
            <v>תקין</v>
          </cell>
          <cell r="BI455" t="b">
            <v>1</v>
          </cell>
          <cell r="BJ455">
            <v>31175</v>
          </cell>
          <cell r="BK455" t="str">
            <v>ד'</v>
          </cell>
          <cell r="BL455">
            <v>1</v>
          </cell>
          <cell r="BM455">
            <v>299939.08725082938</v>
          </cell>
          <cell r="BN455" t="str">
            <v>לא</v>
          </cell>
          <cell r="BO455">
            <v>45725</v>
          </cell>
          <cell r="BP455" t="str">
            <v>לא</v>
          </cell>
          <cell r="BQ455">
            <v>0</v>
          </cell>
        </row>
        <row r="456">
          <cell r="A456">
            <v>1001902035</v>
          </cell>
          <cell r="B456">
            <v>42087684</v>
          </cell>
          <cell r="C456">
            <v>580530376</v>
          </cell>
          <cell r="D456" t="str">
            <v>לפיד ראשון (ע"ר)</v>
          </cell>
          <cell r="E456" t="str">
            <v>SR</v>
          </cell>
          <cell r="F456" t="str">
            <v>עמותה רשומה</v>
          </cell>
          <cell r="G456">
            <v>1</v>
          </cell>
          <cell r="H456" t="str">
            <v>טיוט</v>
          </cell>
          <cell r="I456">
            <v>45727</v>
          </cell>
          <cell r="J456">
            <v>521023</v>
          </cell>
          <cell r="K456" t="str">
            <v>שוטף</v>
          </cell>
          <cell r="L456">
            <v>0</v>
          </cell>
          <cell r="M456">
            <v>0</v>
          </cell>
          <cell r="N456">
            <v>0</v>
          </cell>
          <cell r="O456" t="str">
            <v>נבדק ואושר</v>
          </cell>
          <cell r="P456" t="str">
            <v>מבוסס על נתוני הטופס</v>
          </cell>
          <cell r="Q456" t="str">
            <v>נבדק ואושר</v>
          </cell>
          <cell r="R456" t="str">
            <v>נבדק ואושר</v>
          </cell>
          <cell r="S456" t="str">
            <v>נבדק ואושר</v>
          </cell>
          <cell r="T456" t="str">
            <v>נבדק ואושר</v>
          </cell>
          <cell r="U456" t="str">
            <v>נבדק ואושר</v>
          </cell>
          <cell r="V456" t="str">
            <v>נבדק ואושר</v>
          </cell>
          <cell r="W456" t="str">
            <v>נבדק ואושר</v>
          </cell>
          <cell r="X456" t="str">
            <v>אושר ללא מסמך</v>
          </cell>
          <cell r="Y456" t="str">
            <v>מבוסס על נתוני הטופס</v>
          </cell>
          <cell r="Z456" t="str">
            <v>נבדק ואושר</v>
          </cell>
          <cell r="AA456" t="str">
            <v>נבדק ואושר</v>
          </cell>
          <cell r="AB456" t="str">
            <v>נבדק ואושר</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t="str">
            <v>כן</v>
          </cell>
          <cell r="AY456" t="str">
            <v>תקין מנהלית</v>
          </cell>
          <cell r="BD456" t="e">
            <v>#REF!</v>
          </cell>
          <cell r="BG456" t="str">
            <v>תקין</v>
          </cell>
          <cell r="BH456" t="str">
            <v>תקין</v>
          </cell>
          <cell r="BI456" t="b">
            <v>1</v>
          </cell>
          <cell r="BJ456">
            <v>30090</v>
          </cell>
          <cell r="BK456" t="str">
            <v>ד'</v>
          </cell>
          <cell r="BL456">
            <v>1</v>
          </cell>
          <cell r="BM456">
            <v>884356.53573698911</v>
          </cell>
          <cell r="BN456" t="str">
            <v>לא</v>
          </cell>
          <cell r="BO456">
            <v>45628</v>
          </cell>
          <cell r="BP456" t="str">
            <v>לא</v>
          </cell>
          <cell r="BQ456">
            <v>0</v>
          </cell>
        </row>
        <row r="457">
          <cell r="A457">
            <v>1001902036</v>
          </cell>
          <cell r="B457">
            <v>42402287</v>
          </cell>
          <cell r="C457">
            <v>580436061</v>
          </cell>
          <cell r="D457" t="str">
            <v>מכבי בת ים להאבקות )ע"ר(</v>
          </cell>
          <cell r="E457" t="str">
            <v>SR</v>
          </cell>
          <cell r="F457" t="str">
            <v>עמותה רשומה</v>
          </cell>
          <cell r="G457">
            <v>1</v>
          </cell>
          <cell r="H457" t="str">
            <v>טיוט</v>
          </cell>
          <cell r="I457">
            <v>45727</v>
          </cell>
          <cell r="J457">
            <v>521023</v>
          </cell>
          <cell r="K457" t="str">
            <v>שוטף</v>
          </cell>
          <cell r="L457">
            <v>0</v>
          </cell>
          <cell r="M457">
            <v>0</v>
          </cell>
          <cell r="N457">
            <v>0</v>
          </cell>
          <cell r="O457" t="str">
            <v>נבדק ואושר</v>
          </cell>
          <cell r="P457" t="str">
            <v>מבוסס על נתוני הטופס</v>
          </cell>
          <cell r="Q457" t="str">
            <v>נבדק ואושר</v>
          </cell>
          <cell r="R457" t="str">
            <v>נבדק ואושר</v>
          </cell>
          <cell r="S457" t="str">
            <v>נבדק ואושר</v>
          </cell>
          <cell r="T457" t="str">
            <v>נבדק ואושר</v>
          </cell>
          <cell r="U457" t="str">
            <v>נבדק ואושר</v>
          </cell>
          <cell r="V457" t="str">
            <v>נבדק ואושר</v>
          </cell>
          <cell r="W457" t="str">
            <v>נבדק ואושר</v>
          </cell>
          <cell r="X457" t="str">
            <v>אושר ללא מסמך</v>
          </cell>
          <cell r="Y457" t="str">
            <v>מבוסס על נתוני הטופס</v>
          </cell>
          <cell r="Z457" t="str">
            <v>נבדק ואושר</v>
          </cell>
          <cell r="AA457" t="str">
            <v>נבדק ואושר</v>
          </cell>
          <cell r="AB457" t="str">
            <v>נבדק ואושר</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t="str">
            <v>כן</v>
          </cell>
          <cell r="AY457" t="str">
            <v>תקין מנהלית</v>
          </cell>
          <cell r="BD457" t="e">
            <v>#REF!</v>
          </cell>
          <cell r="BG457" t="str">
            <v>תקין</v>
          </cell>
          <cell r="BH457" t="str">
            <v>תקין</v>
          </cell>
          <cell r="BI457" t="b">
            <v>1</v>
          </cell>
          <cell r="BJ457">
            <v>0</v>
          </cell>
          <cell r="BK457" t="str">
            <v>ד'</v>
          </cell>
          <cell r="BL457">
            <v>1</v>
          </cell>
          <cell r="BM457">
            <v>675391.7333141797</v>
          </cell>
          <cell r="BN457" t="str">
            <v>לא</v>
          </cell>
          <cell r="BO457">
            <v>45682</v>
          </cell>
          <cell r="BP457" t="str">
            <v>לא</v>
          </cell>
          <cell r="BQ457">
            <v>0</v>
          </cell>
        </row>
        <row r="458">
          <cell r="A458">
            <v>1001902037</v>
          </cell>
          <cell r="B458">
            <v>40002857</v>
          </cell>
          <cell r="C458">
            <v>580215861</v>
          </cell>
          <cell r="D458" t="str">
            <v>מועדון כדוריד 1972 חולון (ע"ר)</v>
          </cell>
          <cell r="E458" t="str">
            <v>SR</v>
          </cell>
          <cell r="F458" t="str">
            <v>עמותה רשומה</v>
          </cell>
          <cell r="G458">
            <v>1</v>
          </cell>
          <cell r="H458" t="str">
            <v>טיוט</v>
          </cell>
          <cell r="I458">
            <v>45739</v>
          </cell>
          <cell r="J458">
            <v>521024</v>
          </cell>
          <cell r="K458" t="str">
            <v>מאמנים</v>
          </cell>
          <cell r="L458" t="str">
            <v>חדש - טרם קושר</v>
          </cell>
          <cell r="M458" t="str">
            <v>חדש - טרם קושר</v>
          </cell>
          <cell r="N458" t="str">
            <v>קושר - טרם נבדק</v>
          </cell>
          <cell r="O458" t="str">
            <v>קושר - טרם נבדק</v>
          </cell>
          <cell r="P458" t="str">
            <v>מבוסס על נתוני הטופס</v>
          </cell>
          <cell r="Q458" t="str">
            <v>נבדק ואושר</v>
          </cell>
          <cell r="R458" t="str">
            <v>נבדק ואושר</v>
          </cell>
          <cell r="S458" t="str">
            <v>נבדק ואושר</v>
          </cell>
          <cell r="T458" t="str">
            <v>נבדק ואושר</v>
          </cell>
          <cell r="U458" t="str">
            <v>נבדק ואושר</v>
          </cell>
          <cell r="V458" t="str">
            <v>נבדק ואושר</v>
          </cell>
          <cell r="W458" t="str">
            <v>קושר - טרם נבדק</v>
          </cell>
          <cell r="X458" t="str">
            <v>אושר ללא מסמך</v>
          </cell>
          <cell r="Y458" t="str">
            <v>מבוסס על נתוני הטופס</v>
          </cell>
          <cell r="Z458" t="str">
            <v>נבדק ואושר</v>
          </cell>
          <cell r="AA458" t="str">
            <v>נבדק ואושר</v>
          </cell>
          <cell r="AB458" t="str">
            <v>נבדק ואושר</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t="str">
            <v>כן</v>
          </cell>
          <cell r="AY458" t="str">
            <v>תקין מנהלית</v>
          </cell>
          <cell r="BD458" t="e">
            <v>#REF!</v>
          </cell>
          <cell r="BH458" t="str">
            <v>תקין</v>
          </cell>
          <cell r="BI458" t="b">
            <v>0</v>
          </cell>
        </row>
        <row r="459">
          <cell r="A459">
            <v>1001902100</v>
          </cell>
          <cell r="B459">
            <v>41393172</v>
          </cell>
          <cell r="C459">
            <v>580549558</v>
          </cell>
          <cell r="D459" t="str">
            <v>עמותה לפיתוח ספורטאים בישראל )ע"ר(</v>
          </cell>
          <cell r="E459" t="str">
            <v>SR</v>
          </cell>
          <cell r="F459" t="str">
            <v>עמותה רשומה</v>
          </cell>
          <cell r="G459">
            <v>1</v>
          </cell>
          <cell r="H459" t="str">
            <v>טיוט</v>
          </cell>
          <cell r="I459">
            <v>45727</v>
          </cell>
          <cell r="J459">
            <v>521023</v>
          </cell>
          <cell r="K459" t="str">
            <v>שוטף</v>
          </cell>
          <cell r="L459">
            <v>0</v>
          </cell>
          <cell r="M459">
            <v>0</v>
          </cell>
          <cell r="N459">
            <v>0</v>
          </cell>
          <cell r="O459" t="str">
            <v>נבדק ואושר</v>
          </cell>
          <cell r="P459" t="str">
            <v>מבוסס על נתוני הטופס</v>
          </cell>
          <cell r="Q459" t="str">
            <v>נבדק ואושר</v>
          </cell>
          <cell r="R459" t="str">
            <v>נבדק ואושר</v>
          </cell>
          <cell r="S459" t="str">
            <v>נבדק ואושר</v>
          </cell>
          <cell r="T459" t="str">
            <v>נבדק ואושר</v>
          </cell>
          <cell r="U459" t="str">
            <v>נבדק ואושר</v>
          </cell>
          <cell r="V459" t="str">
            <v>נבדק ואושר</v>
          </cell>
          <cell r="W459" t="str">
            <v>נבדק ואושר</v>
          </cell>
          <cell r="X459" t="str">
            <v>אושר ללא מסמך</v>
          </cell>
          <cell r="Y459" t="str">
            <v>מבוסס על נתוני הטופס</v>
          </cell>
          <cell r="Z459" t="str">
            <v>נבדק ואושר</v>
          </cell>
          <cell r="AA459" t="str">
            <v>נבדק ואושר</v>
          </cell>
          <cell r="AB459" t="str">
            <v>נבדק ואושר</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t="str">
            <v>כן</v>
          </cell>
          <cell r="AY459" t="str">
            <v>תקין מנהלית</v>
          </cell>
          <cell r="BD459" t="e">
            <v>#REF!</v>
          </cell>
          <cell r="BG459" t="str">
            <v>תקין</v>
          </cell>
          <cell r="BH459" t="str">
            <v>תקין</v>
          </cell>
          <cell r="BI459" t="b">
            <v>1</v>
          </cell>
          <cell r="BJ459">
            <v>38108</v>
          </cell>
          <cell r="BK459" t="str">
            <v>ד'</v>
          </cell>
          <cell r="BL459">
            <v>2</v>
          </cell>
          <cell r="BM459">
            <v>1573251.9523715151</v>
          </cell>
          <cell r="BN459" t="str">
            <v>לא</v>
          </cell>
          <cell r="BO459">
            <v>45553</v>
          </cell>
          <cell r="BP459" t="str">
            <v>לא</v>
          </cell>
          <cell r="BQ459">
            <v>0</v>
          </cell>
        </row>
        <row r="460">
          <cell r="A460">
            <v>1001902101</v>
          </cell>
          <cell r="B460">
            <v>42461980</v>
          </cell>
          <cell r="C460">
            <v>580611200</v>
          </cell>
          <cell r="D460" t="str">
            <v>הפועל אלתרמנס לקידום הטריאתלון והרי</v>
          </cell>
          <cell r="E460" t="str">
            <v>SR</v>
          </cell>
          <cell r="F460" t="str">
            <v>עמותה רשומה</v>
          </cell>
          <cell r="G460">
            <v>1</v>
          </cell>
          <cell r="H460" t="str">
            <v>טיוט</v>
          </cell>
          <cell r="I460">
            <v>45727</v>
          </cell>
          <cell r="J460">
            <v>521023</v>
          </cell>
          <cell r="K460" t="str">
            <v>שוטף</v>
          </cell>
          <cell r="L460">
            <v>0</v>
          </cell>
          <cell r="M460">
            <v>0</v>
          </cell>
          <cell r="N460">
            <v>0</v>
          </cell>
          <cell r="O460" t="str">
            <v>נבדק ואושר</v>
          </cell>
          <cell r="P460" t="str">
            <v>מבוסס על נתוני הטופס</v>
          </cell>
          <cell r="Q460" t="str">
            <v>נבדק ואושר</v>
          </cell>
          <cell r="R460" t="str">
            <v>נבדק ואושר</v>
          </cell>
          <cell r="S460" t="str">
            <v>נבדק ואושר</v>
          </cell>
          <cell r="T460" t="str">
            <v>נבדק ואושר</v>
          </cell>
          <cell r="U460" t="str">
            <v>נבדק ואושר</v>
          </cell>
          <cell r="V460" t="str">
            <v>נבדק ואושר</v>
          </cell>
          <cell r="W460" t="str">
            <v>נבדק ואושר</v>
          </cell>
          <cell r="X460" t="str">
            <v>אושר ללא מסמך</v>
          </cell>
          <cell r="Y460" t="str">
            <v>מבוסס על נתוני הטופס</v>
          </cell>
          <cell r="Z460" t="str">
            <v>נבדק ואושר</v>
          </cell>
          <cell r="AA460" t="str">
            <v>נבדק ואושר</v>
          </cell>
          <cell r="AB460" t="str">
            <v>נבדק ואושר</v>
          </cell>
          <cell r="AC460" t="str">
            <v>נבדק ואושר</v>
          </cell>
          <cell r="AD460" t="str">
            <v>נבדק ואושר</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t="str">
            <v>כן</v>
          </cell>
          <cell r="AY460" t="str">
            <v>תקין מנהלית</v>
          </cell>
          <cell r="BD460" t="e">
            <v>#REF!</v>
          </cell>
          <cell r="BG460" t="str">
            <v>תקין</v>
          </cell>
          <cell r="BH460" t="str">
            <v>תקין</v>
          </cell>
          <cell r="BI460" t="b">
            <v>1</v>
          </cell>
          <cell r="BJ460">
            <v>0</v>
          </cell>
          <cell r="BK460" t="str">
            <v>ה'</v>
          </cell>
          <cell r="BL460">
            <v>1</v>
          </cell>
          <cell r="BM460">
            <v>0</v>
          </cell>
          <cell r="BN460" t="str">
            <v>כן</v>
          </cell>
          <cell r="BO460" t="e">
            <v>#N/A</v>
          </cell>
          <cell r="BP460" t="str">
            <v>לא</v>
          </cell>
          <cell r="BQ460">
            <v>0</v>
          </cell>
        </row>
        <row r="461">
          <cell r="A461">
            <v>1001902102</v>
          </cell>
          <cell r="B461">
            <v>42791480</v>
          </cell>
          <cell r="C461">
            <v>580620318</v>
          </cell>
          <cell r="D461" t="str">
            <v>מרכז איגרוף אום אל פחם (מ.א.א.א.פ)</v>
          </cell>
          <cell r="E461" t="str">
            <v>SR</v>
          </cell>
          <cell r="F461" t="str">
            <v>עמותה רשומה</v>
          </cell>
          <cell r="G461">
            <v>1</v>
          </cell>
          <cell r="H461" t="str">
            <v>טיוט</v>
          </cell>
          <cell r="I461">
            <v>45727</v>
          </cell>
          <cell r="J461">
            <v>521023</v>
          </cell>
          <cell r="K461" t="str">
            <v>שוטף</v>
          </cell>
          <cell r="L461">
            <v>0</v>
          </cell>
          <cell r="M461">
            <v>0</v>
          </cell>
          <cell r="N461">
            <v>0</v>
          </cell>
          <cell r="O461" t="str">
            <v>נבדק ואושר</v>
          </cell>
          <cell r="P461" t="str">
            <v>מבוסס על נתוני הטופס</v>
          </cell>
          <cell r="Q461" t="str">
            <v>נבדק ואושר</v>
          </cell>
          <cell r="R461" t="str">
            <v>נבדק ואושר</v>
          </cell>
          <cell r="S461" t="str">
            <v>נבדק ואושר</v>
          </cell>
          <cell r="T461" t="str">
            <v>נבדק ואושר</v>
          </cell>
          <cell r="U461" t="str">
            <v>נבדק ואושר</v>
          </cell>
          <cell r="V461" t="str">
            <v>נבדק ואושר</v>
          </cell>
          <cell r="W461" t="str">
            <v>נבדק ואושר</v>
          </cell>
          <cell r="X461" t="str">
            <v>חדש - טרם קושר</v>
          </cell>
          <cell r="Y461" t="str">
            <v>מבוסס על נתוני הטופס</v>
          </cell>
          <cell r="Z461" t="str">
            <v>נבדק ואושר</v>
          </cell>
          <cell r="AA461" t="str">
            <v>נבדק ואושר</v>
          </cell>
          <cell r="AB461" t="str">
            <v>נבדק ואושר</v>
          </cell>
          <cell r="AC461" t="str">
            <v>חדש - טרם קושר</v>
          </cell>
          <cell r="AD461" t="str">
            <v>חדש - טרם קושר</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t="str">
            <v>לא</v>
          </cell>
          <cell r="AX461">
            <v>1</v>
          </cell>
          <cell r="AY461" t="str">
            <v>לא תקין מנהלית</v>
          </cell>
          <cell r="AZ461" t="str">
            <v>לפסילה</v>
          </cell>
          <cell r="BA461" t="str">
            <v>חסרים שני מסמכים ואישור ניהול תקין</v>
          </cell>
          <cell r="BC461">
            <v>45805</v>
          </cell>
          <cell r="BD461" t="e">
            <v>#REF!</v>
          </cell>
          <cell r="BF461" t="str">
            <v>לא אושר בוועדה</v>
          </cell>
          <cell r="BG461" t="str">
            <v>לא תקין</v>
          </cell>
          <cell r="BH461" t="str">
            <v>לא תקין</v>
          </cell>
          <cell r="BI461" t="b">
            <v>1</v>
          </cell>
          <cell r="BJ461">
            <v>0</v>
          </cell>
          <cell r="BK461" t="str">
            <v>א'</v>
          </cell>
          <cell r="BL461">
            <v>1</v>
          </cell>
          <cell r="BM461">
            <v>0</v>
          </cell>
          <cell r="BO461" t="e">
            <v>#N/A</v>
          </cell>
        </row>
        <row r="462">
          <cell r="A462">
            <v>1001902103</v>
          </cell>
          <cell r="B462">
            <v>41085341</v>
          </cell>
          <cell r="C462">
            <v>580419216</v>
          </cell>
          <cell r="D462" t="str">
            <v>מכבי שהם זה בטבע שלי (ע"ר)</v>
          </cell>
          <cell r="E462" t="str">
            <v>SR</v>
          </cell>
          <cell r="F462" t="str">
            <v>עמותה רשומה</v>
          </cell>
          <cell r="G462">
            <v>1</v>
          </cell>
          <cell r="H462" t="str">
            <v>טיוט</v>
          </cell>
          <cell r="I462">
            <v>45727</v>
          </cell>
          <cell r="J462">
            <v>521023</v>
          </cell>
          <cell r="K462" t="str">
            <v>שוטף</v>
          </cell>
          <cell r="L462">
            <v>0</v>
          </cell>
          <cell r="M462">
            <v>0</v>
          </cell>
          <cell r="N462">
            <v>0</v>
          </cell>
          <cell r="O462" t="str">
            <v>נבדק ואושר</v>
          </cell>
          <cell r="P462" t="str">
            <v>מבוסס על נתוני הטופס</v>
          </cell>
          <cell r="Q462" t="str">
            <v>נבדק ואושר</v>
          </cell>
          <cell r="R462" t="str">
            <v>נבדק ואושר</v>
          </cell>
          <cell r="S462" t="str">
            <v>נבדק ואושר</v>
          </cell>
          <cell r="T462" t="str">
            <v>נבדק ואושר</v>
          </cell>
          <cell r="U462" t="str">
            <v>נבדק ואושר</v>
          </cell>
          <cell r="V462" t="str">
            <v>נבדק ואושר</v>
          </cell>
          <cell r="W462" t="str">
            <v>נבדק ואושר</v>
          </cell>
          <cell r="X462" t="str">
            <v>אושר ללא מסמך</v>
          </cell>
          <cell r="Y462" t="str">
            <v>מבוסס על נתוני הטופס</v>
          </cell>
          <cell r="Z462" t="str">
            <v>נבדק ואושר</v>
          </cell>
          <cell r="AA462" t="str">
            <v>נבדק ואושר</v>
          </cell>
          <cell r="AB462" t="str">
            <v>נבדק ואושר</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t="str">
            <v>כן</v>
          </cell>
          <cell r="AY462" t="str">
            <v>תקין מנהלית</v>
          </cell>
          <cell r="BD462" t="e">
            <v>#REF!</v>
          </cell>
          <cell r="BG462" t="str">
            <v>תקין</v>
          </cell>
          <cell r="BH462" t="str">
            <v>תקין</v>
          </cell>
          <cell r="BI462" t="b">
            <v>1</v>
          </cell>
          <cell r="BJ462">
            <v>46066</v>
          </cell>
          <cell r="BK462" t="str">
            <v>ד'</v>
          </cell>
          <cell r="BL462">
            <v>6</v>
          </cell>
          <cell r="BM462">
            <v>841088.42999319313</v>
          </cell>
          <cell r="BN462" t="str">
            <v>לא</v>
          </cell>
          <cell r="BO462">
            <v>45707</v>
          </cell>
          <cell r="BP462" t="str">
            <v>לא</v>
          </cell>
          <cell r="BQ462">
            <v>0</v>
          </cell>
        </row>
        <row r="463">
          <cell r="A463">
            <v>1001902104</v>
          </cell>
          <cell r="B463">
            <v>40002857</v>
          </cell>
          <cell r="C463">
            <v>580215861</v>
          </cell>
          <cell r="D463" t="str">
            <v>מועדון כדוריד 1972 חולון (ע"ר)</v>
          </cell>
          <cell r="E463" t="str">
            <v>SR</v>
          </cell>
          <cell r="F463" t="str">
            <v>עמותה רשומה</v>
          </cell>
          <cell r="G463">
            <v>1</v>
          </cell>
          <cell r="H463" t="str">
            <v>טיוט</v>
          </cell>
          <cell r="I463">
            <v>45727</v>
          </cell>
          <cell r="J463">
            <v>521023</v>
          </cell>
          <cell r="K463" t="str">
            <v>שוטף</v>
          </cell>
          <cell r="L463">
            <v>0</v>
          </cell>
          <cell r="M463">
            <v>0</v>
          </cell>
          <cell r="N463">
            <v>0</v>
          </cell>
          <cell r="O463" t="str">
            <v>נבדק ואושר</v>
          </cell>
          <cell r="P463" t="str">
            <v>מבוסס על נתוני הטופס</v>
          </cell>
          <cell r="Q463" t="str">
            <v>נבדק ואושר</v>
          </cell>
          <cell r="R463" t="str">
            <v>נבדק ואושר</v>
          </cell>
          <cell r="S463" t="str">
            <v>נבדק ואושר</v>
          </cell>
          <cell r="T463" t="str">
            <v>נבדק ואושר</v>
          </cell>
          <cell r="U463" t="str">
            <v>נבדק ואושר</v>
          </cell>
          <cell r="V463" t="str">
            <v>נבדק ואושר</v>
          </cell>
          <cell r="W463" t="str">
            <v>נבדק ואושר</v>
          </cell>
          <cell r="X463" t="str">
            <v>אושר ללא מסמך</v>
          </cell>
          <cell r="Y463" t="str">
            <v>מבוסס על נתוני הטופס</v>
          </cell>
          <cell r="Z463" t="str">
            <v>נבדק ואושר</v>
          </cell>
          <cell r="AA463" t="str">
            <v>נבדק ואושר</v>
          </cell>
          <cell r="AB463" t="str">
            <v>נבדק ואושר</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t="str">
            <v>כן</v>
          </cell>
          <cell r="AY463" t="str">
            <v>תקין מנהלית</v>
          </cell>
          <cell r="BD463" t="e">
            <v>#REF!</v>
          </cell>
          <cell r="BG463" t="str">
            <v>תקין</v>
          </cell>
          <cell r="BH463" t="str">
            <v>תקין</v>
          </cell>
          <cell r="BI463" t="b">
            <v>1</v>
          </cell>
          <cell r="BJ463">
            <v>252881</v>
          </cell>
          <cell r="BK463" t="str">
            <v>ד'</v>
          </cell>
          <cell r="BL463">
            <v>21</v>
          </cell>
          <cell r="BM463">
            <v>2582193.9706391655</v>
          </cell>
          <cell r="BN463" t="str">
            <v>לא</v>
          </cell>
          <cell r="BO463">
            <v>45209</v>
          </cell>
          <cell r="BP463" t="str">
            <v>לא</v>
          </cell>
          <cell r="BQ463">
            <v>0</v>
          </cell>
        </row>
        <row r="464">
          <cell r="A464">
            <v>1001902105</v>
          </cell>
          <cell r="B464">
            <v>40002857</v>
          </cell>
          <cell r="C464">
            <v>580215861</v>
          </cell>
          <cell r="D464" t="str">
            <v>מועדון כדוריד 1972 חולון (ע"ר)</v>
          </cell>
          <cell r="E464" t="str">
            <v>SR</v>
          </cell>
          <cell r="F464" t="str">
            <v>עמותה רשומה</v>
          </cell>
          <cell r="G464">
            <v>1</v>
          </cell>
          <cell r="H464" t="str">
            <v>טיוט</v>
          </cell>
          <cell r="I464">
            <v>45727</v>
          </cell>
          <cell r="J464">
            <v>521025</v>
          </cell>
          <cell r="K464" t="str">
            <v>גביע אירופה</v>
          </cell>
          <cell r="L464">
            <v>0</v>
          </cell>
          <cell r="M464">
            <v>0</v>
          </cell>
          <cell r="N464">
            <v>0</v>
          </cell>
          <cell r="O464" t="str">
            <v>חדש - טרם קושר</v>
          </cell>
          <cell r="P464" t="str">
            <v>מבוסס על נתוני הטופס</v>
          </cell>
          <cell r="Q464" t="str">
            <v>נבדק ואושר</v>
          </cell>
          <cell r="R464" t="str">
            <v>נבדק ואושר</v>
          </cell>
          <cell r="S464" t="str">
            <v>נבדק ואושר</v>
          </cell>
          <cell r="T464" t="str">
            <v>נבדק ואושר</v>
          </cell>
          <cell r="U464" t="str">
            <v>נבדק ואושר</v>
          </cell>
          <cell r="V464" t="str">
            <v>נבדק ואושר</v>
          </cell>
          <cell r="W464" t="str">
            <v>קושר - טרם נבדק</v>
          </cell>
          <cell r="X464" t="str">
            <v>אושר ללא מסמך</v>
          </cell>
          <cell r="Y464" t="str">
            <v>מבוסס על נתוני הטופס</v>
          </cell>
          <cell r="Z464" t="str">
            <v>נבדק ואושר</v>
          </cell>
          <cell r="AA464" t="str">
            <v>נבדק ואושר</v>
          </cell>
          <cell r="AB464" t="str">
            <v>נבדק ואושר</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t="str">
            <v>כן</v>
          </cell>
          <cell r="AY464" t="str">
            <v>תקין מנהלית</v>
          </cell>
          <cell r="BD464" t="e">
            <v>#REF!</v>
          </cell>
          <cell r="BH464" t="str">
            <v>תקין</v>
          </cell>
          <cell r="BI464" t="b">
            <v>0</v>
          </cell>
        </row>
        <row r="465">
          <cell r="A465">
            <v>1001902108</v>
          </cell>
          <cell r="B465">
            <v>40221850</v>
          </cell>
          <cell r="C465">
            <v>580395275</v>
          </cell>
          <cell r="D465" t="str">
            <v>מרכז קהילתי בית אל (ע"ר)</v>
          </cell>
          <cell r="E465" t="str">
            <v>SR</v>
          </cell>
          <cell r="F465" t="str">
            <v>עמותה רשומה</v>
          </cell>
          <cell r="G465">
            <v>1</v>
          </cell>
          <cell r="H465" t="str">
            <v>טיוט</v>
          </cell>
          <cell r="I465">
            <v>45733</v>
          </cell>
          <cell r="J465">
            <v>521023</v>
          </cell>
          <cell r="K465" t="str">
            <v>שוטף</v>
          </cell>
          <cell r="L465">
            <v>0</v>
          </cell>
          <cell r="M465">
            <v>0</v>
          </cell>
          <cell r="N465">
            <v>0</v>
          </cell>
          <cell r="O465" t="str">
            <v>נבדק ואושר</v>
          </cell>
          <cell r="P465" t="str">
            <v>מבוסס על נתוני הטופס</v>
          </cell>
          <cell r="Q465" t="str">
            <v>נבדק ואושר</v>
          </cell>
          <cell r="R465" t="str">
            <v>נבדק ואושר</v>
          </cell>
          <cell r="S465" t="str">
            <v>נבדק ואושר</v>
          </cell>
          <cell r="T465" t="str">
            <v>נבדק ואושר</v>
          </cell>
          <cell r="U465" t="str">
            <v>נבדק ואושר</v>
          </cell>
          <cell r="V465" t="str">
            <v>נבדק ואושר</v>
          </cell>
          <cell r="W465" t="str">
            <v>נבדק ואושר</v>
          </cell>
          <cell r="X465" t="str">
            <v>אושר ללא מסמך</v>
          </cell>
          <cell r="Y465" t="str">
            <v>מבוסס על נתוני הטופס</v>
          </cell>
          <cell r="Z465" t="str">
            <v>נבדק ואושר</v>
          </cell>
          <cell r="AA465" t="str">
            <v>נבדק ואושר</v>
          </cell>
          <cell r="AB465" t="str">
            <v>נבדק ואושר</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t="str">
            <v>כן</v>
          </cell>
          <cell r="AY465" t="str">
            <v>תקין מנהלית</v>
          </cell>
          <cell r="BD465" t="e">
            <v>#REF!</v>
          </cell>
          <cell r="BG465" t="str">
            <v>תקין</v>
          </cell>
          <cell r="BH465" t="str">
            <v>תקין</v>
          </cell>
          <cell r="BI465" t="b">
            <v>1</v>
          </cell>
          <cell r="BJ465">
            <v>21250</v>
          </cell>
          <cell r="BK465" t="str">
            <v>ד'</v>
          </cell>
          <cell r="BL465">
            <v>4</v>
          </cell>
          <cell r="BM465">
            <v>30357.029033481609</v>
          </cell>
          <cell r="BN465" t="str">
            <v>לא</v>
          </cell>
          <cell r="BO465">
            <v>45637</v>
          </cell>
          <cell r="BP465" t="str">
            <v>לא</v>
          </cell>
          <cell r="BQ465">
            <v>0</v>
          </cell>
        </row>
        <row r="466">
          <cell r="A466">
            <v>1001902124</v>
          </cell>
          <cell r="B466">
            <v>42402027</v>
          </cell>
          <cell r="C466">
            <v>580529105</v>
          </cell>
          <cell r="D466" t="str">
            <v>אתגר בנגב- עמותה לקידום ספורטאי הנג</v>
          </cell>
          <cell r="E466" t="str">
            <v>SR</v>
          </cell>
          <cell r="F466" t="str">
            <v>עמותה רשומה</v>
          </cell>
          <cell r="G466">
            <v>1</v>
          </cell>
          <cell r="H466" t="str">
            <v>טיוט</v>
          </cell>
          <cell r="I466">
            <v>45761</v>
          </cell>
          <cell r="J466">
            <v>521023</v>
          </cell>
          <cell r="K466" t="str">
            <v>שוטף</v>
          </cell>
          <cell r="L466">
            <v>0</v>
          </cell>
          <cell r="M466">
            <v>0</v>
          </cell>
          <cell r="N466">
            <v>0</v>
          </cell>
          <cell r="O466" t="str">
            <v>נבדק ואושר</v>
          </cell>
          <cell r="P466" t="str">
            <v>מבוסס על נתוני הטופס</v>
          </cell>
          <cell r="Q466" t="str">
            <v>נבדק ואושר</v>
          </cell>
          <cell r="R466" t="str">
            <v>נבדק ואושר</v>
          </cell>
          <cell r="S466" t="str">
            <v>נבדק ואושר</v>
          </cell>
          <cell r="T466" t="str">
            <v>נבדק ואושר</v>
          </cell>
          <cell r="U466" t="str">
            <v>נבדק ואושר</v>
          </cell>
          <cell r="V466" t="str">
            <v>נבדק ואושר</v>
          </cell>
          <cell r="W466" t="str">
            <v>נבדק ואושר</v>
          </cell>
          <cell r="X466" t="str">
            <v>אושר ללא מסמך</v>
          </cell>
          <cell r="Y466" t="str">
            <v>מבוסס על נתוני הטופס</v>
          </cell>
          <cell r="Z466" t="str">
            <v>נבדק ואושר</v>
          </cell>
          <cell r="AA466" t="str">
            <v>נבדק ואושר</v>
          </cell>
          <cell r="AB466" t="str">
            <v>נבדק ואושר</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t="str">
            <v>כן</v>
          </cell>
          <cell r="AY466" t="str">
            <v>תקין מנהלית</v>
          </cell>
          <cell r="BD466" t="e">
            <v>#REF!</v>
          </cell>
          <cell r="BG466" t="str">
            <v>תקין</v>
          </cell>
          <cell r="BH466" t="str">
            <v>תקין</v>
          </cell>
          <cell r="BI466" t="b">
            <v>1</v>
          </cell>
          <cell r="BJ466">
            <v>0</v>
          </cell>
          <cell r="BK466" t="str">
            <v>ד'</v>
          </cell>
          <cell r="BL466">
            <v>0</v>
          </cell>
          <cell r="BM466">
            <v>543533.84337223298</v>
          </cell>
          <cell r="BN466" t="str">
            <v>לא</v>
          </cell>
          <cell r="BO466">
            <v>45769</v>
          </cell>
          <cell r="BP466" t="str">
            <v>כן</v>
          </cell>
          <cell r="BQ466">
            <v>22</v>
          </cell>
        </row>
        <row r="467">
          <cell r="A467">
            <v>1001902132</v>
          </cell>
          <cell r="B467">
            <v>42205050</v>
          </cell>
          <cell r="C467">
            <v>513134411</v>
          </cell>
          <cell r="D467" t="str">
            <v>איתוראן ספורט קרית שמונה (2001) בע"</v>
          </cell>
          <cell r="E467" t="str">
            <v>SR</v>
          </cell>
          <cell r="F467" t="str">
            <v>חל"צ רשומה</v>
          </cell>
          <cell r="G467">
            <v>1</v>
          </cell>
          <cell r="H467" t="str">
            <v>טיוט</v>
          </cell>
          <cell r="I467">
            <v>45728</v>
          </cell>
          <cell r="J467">
            <v>521024</v>
          </cell>
          <cell r="K467" t="str">
            <v>מאמנים</v>
          </cell>
          <cell r="L467" t="str">
            <v>חדש - טרם קושר</v>
          </cell>
          <cell r="M467" t="str">
            <v>חדש - טרם קושר</v>
          </cell>
          <cell r="N467" t="str">
            <v>חדש - טרם קושר</v>
          </cell>
          <cell r="O467" t="str">
            <v>נבדק ואושר</v>
          </cell>
          <cell r="P467" t="str">
            <v>מבוסס על נתוני הטופס</v>
          </cell>
          <cell r="Q467" t="str">
            <v>נבדק ואושר</v>
          </cell>
          <cell r="R467" t="str">
            <v>נבדק ואושר</v>
          </cell>
          <cell r="S467" t="str">
            <v>נבדק ואושר</v>
          </cell>
          <cell r="T467" t="str">
            <v>נבדק ואושר</v>
          </cell>
          <cell r="U467" t="str">
            <v>נבדק ואושר</v>
          </cell>
          <cell r="V467" t="str">
            <v>נבדק ואושר</v>
          </cell>
          <cell r="W467" t="str">
            <v>נבדק ואושר</v>
          </cell>
          <cell r="X467" t="str">
            <v>אושר ללא מסמך</v>
          </cell>
          <cell r="Y467" t="str">
            <v>מבוסס על נתוני הטופס</v>
          </cell>
          <cell r="Z467" t="str">
            <v>נבדק ואושר</v>
          </cell>
          <cell r="AA467" t="str">
            <v>נבדק ואושר</v>
          </cell>
          <cell r="AB467" t="str">
            <v>נבדק ואושר</v>
          </cell>
          <cell r="AC467">
            <v>0</v>
          </cell>
          <cell r="AD467">
            <v>0</v>
          </cell>
          <cell r="AE467" t="str">
            <v>נבדק ואושר</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t="str">
            <v>כן</v>
          </cell>
          <cell r="AY467" t="str">
            <v>תקין מנהלית</v>
          </cell>
          <cell r="BD467" t="e">
            <v>#REF!</v>
          </cell>
          <cell r="BH467" t="str">
            <v>תקין</v>
          </cell>
          <cell r="BI467" t="b">
            <v>0</v>
          </cell>
        </row>
        <row r="468">
          <cell r="A468">
            <v>1001902134</v>
          </cell>
          <cell r="B468">
            <v>42304823</v>
          </cell>
          <cell r="C468">
            <v>580520559</v>
          </cell>
          <cell r="D468" t="str">
            <v>עמותת הפועל פ"ת - כדור יד גברים (ע"</v>
          </cell>
          <cell r="E468" t="str">
            <v>SR</v>
          </cell>
          <cell r="F468" t="str">
            <v>עמותה רשומה</v>
          </cell>
          <cell r="G468">
            <v>1</v>
          </cell>
          <cell r="H468" t="str">
            <v>טיוט</v>
          </cell>
          <cell r="I468">
            <v>45728</v>
          </cell>
          <cell r="J468">
            <v>521023</v>
          </cell>
          <cell r="K468" t="str">
            <v>שוטף</v>
          </cell>
          <cell r="L468">
            <v>0</v>
          </cell>
          <cell r="M468">
            <v>0</v>
          </cell>
          <cell r="N468">
            <v>0</v>
          </cell>
          <cell r="O468" t="str">
            <v>נבדק ואושר</v>
          </cell>
          <cell r="P468" t="str">
            <v>מבוסס על נתוני הטופס</v>
          </cell>
          <cell r="Q468" t="str">
            <v>נבדק ואושר</v>
          </cell>
          <cell r="R468" t="str">
            <v>נבדק ואושר</v>
          </cell>
          <cell r="S468" t="str">
            <v>נבדק ואושר</v>
          </cell>
          <cell r="T468" t="str">
            <v>נבדק ואושר</v>
          </cell>
          <cell r="U468" t="str">
            <v>נבדק ואושר</v>
          </cell>
          <cell r="V468" t="str">
            <v>נבדק ואושר</v>
          </cell>
          <cell r="W468" t="str">
            <v>נבדק ואושר</v>
          </cell>
          <cell r="X468" t="str">
            <v>אושר ללא מסמך</v>
          </cell>
          <cell r="Y468" t="str">
            <v>מבוסס על נתוני הטופס</v>
          </cell>
          <cell r="Z468" t="str">
            <v>נבדק ואושר</v>
          </cell>
          <cell r="AA468" t="str">
            <v>נבדק ואושר</v>
          </cell>
          <cell r="AB468" t="str">
            <v>נבדק ואושר</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t="str">
            <v>כן</v>
          </cell>
          <cell r="AY468" t="str">
            <v>תקין מנהלית</v>
          </cell>
          <cell r="BD468" t="e">
            <v>#REF!</v>
          </cell>
          <cell r="BG468" t="str">
            <v>תקין</v>
          </cell>
          <cell r="BH468" t="str">
            <v>תקין</v>
          </cell>
          <cell r="BI468" t="b">
            <v>1</v>
          </cell>
          <cell r="BJ468">
            <v>40902</v>
          </cell>
          <cell r="BK468" t="str">
            <v>ד'</v>
          </cell>
          <cell r="BL468">
            <v>5</v>
          </cell>
          <cell r="BM468">
            <v>1029804.158264437</v>
          </cell>
          <cell r="BN468" t="str">
            <v>לא</v>
          </cell>
          <cell r="BO468">
            <v>45615</v>
          </cell>
          <cell r="BP468" t="str">
            <v>לא</v>
          </cell>
          <cell r="BQ468">
            <v>0</v>
          </cell>
        </row>
        <row r="469">
          <cell r="A469">
            <v>1001902138</v>
          </cell>
          <cell r="B469">
            <v>42104170</v>
          </cell>
          <cell r="C469">
            <v>580492965</v>
          </cell>
          <cell r="D469" t="str">
            <v>העמותה לקידום הספורט ההישגי סביון (</v>
          </cell>
          <cell r="E469" t="str">
            <v>SR</v>
          </cell>
          <cell r="F469" t="str">
            <v>עמותה רשומה</v>
          </cell>
          <cell r="G469">
            <v>1</v>
          </cell>
          <cell r="H469" t="str">
            <v>טיוט</v>
          </cell>
          <cell r="I469">
            <v>45774</v>
          </cell>
          <cell r="J469">
            <v>521023</v>
          </cell>
          <cell r="K469" t="str">
            <v>שוטף</v>
          </cell>
          <cell r="L469">
            <v>0</v>
          </cell>
          <cell r="M469">
            <v>0</v>
          </cell>
          <cell r="N469">
            <v>0</v>
          </cell>
          <cell r="O469" t="str">
            <v>נבדק ואושר</v>
          </cell>
          <cell r="P469" t="str">
            <v>מבוסס על נתוני הטופס</v>
          </cell>
          <cell r="Q469" t="str">
            <v>נבדק ואושר</v>
          </cell>
          <cell r="R469" t="str">
            <v>נבדק ואושר</v>
          </cell>
          <cell r="S469" t="str">
            <v>נבדק ואושר</v>
          </cell>
          <cell r="T469" t="str">
            <v>נבדק ואושר</v>
          </cell>
          <cell r="U469" t="str">
            <v>נבדק ואושר</v>
          </cell>
          <cell r="V469" t="str">
            <v>נבדק ואושר</v>
          </cell>
          <cell r="W469" t="str">
            <v>נבדק ואושר</v>
          </cell>
          <cell r="X469" t="str">
            <v>אושר ללא מסמך</v>
          </cell>
          <cell r="Y469" t="str">
            <v>מבוסס על נתוני הטופס</v>
          </cell>
          <cell r="Z469" t="str">
            <v>נבדק ואושר</v>
          </cell>
          <cell r="AA469" t="str">
            <v>נבדק ואושר</v>
          </cell>
          <cell r="AB469" t="str">
            <v>נבדק ואושר</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t="str">
            <v>כן</v>
          </cell>
          <cell r="AY469" t="str">
            <v>תקין מנהלית</v>
          </cell>
          <cell r="BD469" t="e">
            <v>#REF!</v>
          </cell>
          <cell r="BG469" t="str">
            <v>תקין</v>
          </cell>
          <cell r="BH469" t="str">
            <v>תקין</v>
          </cell>
          <cell r="BI469" t="b">
            <v>1</v>
          </cell>
          <cell r="BJ469">
            <v>62220</v>
          </cell>
          <cell r="BK469" t="str">
            <v>ד'</v>
          </cell>
          <cell r="BL469">
            <v>1</v>
          </cell>
          <cell r="BM469">
            <v>2529124.9032971808</v>
          </cell>
          <cell r="BN469" t="str">
            <v>לא</v>
          </cell>
          <cell r="BO469">
            <v>45585</v>
          </cell>
          <cell r="BP469" t="str">
            <v>לא</v>
          </cell>
          <cell r="BQ469">
            <v>0</v>
          </cell>
        </row>
        <row r="470">
          <cell r="A470">
            <v>1001902150</v>
          </cell>
          <cell r="B470">
            <v>40228123</v>
          </cell>
          <cell r="C470">
            <v>580297638</v>
          </cell>
          <cell r="D470" t="str">
            <v>הפועל ת"א - עמותת מחלקת ההתעמלות (ע</v>
          </cell>
          <cell r="E470" t="str">
            <v>SR</v>
          </cell>
          <cell r="F470" t="str">
            <v>עמותה רשומה</v>
          </cell>
          <cell r="G470">
            <v>1</v>
          </cell>
          <cell r="H470" t="str">
            <v>טיוט</v>
          </cell>
          <cell r="I470">
            <v>45728</v>
          </cell>
          <cell r="J470">
            <v>521023</v>
          </cell>
          <cell r="K470" t="str">
            <v>שוטף</v>
          </cell>
          <cell r="L470">
            <v>0</v>
          </cell>
          <cell r="M470">
            <v>0</v>
          </cell>
          <cell r="N470">
            <v>0</v>
          </cell>
          <cell r="O470" t="str">
            <v>נבדק ואושר</v>
          </cell>
          <cell r="P470" t="str">
            <v>מבוסס על נתוני הטופס</v>
          </cell>
          <cell r="Q470" t="str">
            <v>נבדק ואושר</v>
          </cell>
          <cell r="R470" t="str">
            <v>נבדק ואושר</v>
          </cell>
          <cell r="S470" t="str">
            <v>נבדק ואושר</v>
          </cell>
          <cell r="T470" t="str">
            <v>נבדק ואושר</v>
          </cell>
          <cell r="U470" t="str">
            <v>נבדק ואושר</v>
          </cell>
          <cell r="V470" t="str">
            <v>נבדק ואושר</v>
          </cell>
          <cell r="W470" t="str">
            <v>נבדק ואושר</v>
          </cell>
          <cell r="X470" t="str">
            <v>אושר ללא מסמך</v>
          </cell>
          <cell r="Y470" t="str">
            <v>מבוסס על נתוני הטופס</v>
          </cell>
          <cell r="Z470" t="str">
            <v>נבדק ואושר</v>
          </cell>
          <cell r="AA470" t="str">
            <v>נבדק ואושר</v>
          </cell>
          <cell r="AB470" t="str">
            <v>נבדק ואושר</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t="str">
            <v>כן</v>
          </cell>
          <cell r="AY470" t="str">
            <v>תקין מנהלית</v>
          </cell>
          <cell r="BD470" t="e">
            <v>#REF!</v>
          </cell>
          <cell r="BG470" t="str">
            <v>תקין</v>
          </cell>
          <cell r="BH470" t="str">
            <v>תקין</v>
          </cell>
          <cell r="BI470" t="b">
            <v>1</v>
          </cell>
          <cell r="BJ470">
            <v>32250</v>
          </cell>
          <cell r="BK470" t="str">
            <v>ד'</v>
          </cell>
          <cell r="BL470">
            <v>1</v>
          </cell>
          <cell r="BM470">
            <v>1193944.8617158895</v>
          </cell>
          <cell r="BN470" t="str">
            <v>לא</v>
          </cell>
          <cell r="BO470">
            <v>45728</v>
          </cell>
          <cell r="BP470" t="str">
            <v>לא</v>
          </cell>
          <cell r="BQ470">
            <v>0</v>
          </cell>
        </row>
        <row r="471">
          <cell r="A471">
            <v>1001902152</v>
          </cell>
          <cell r="B471">
            <v>42345228</v>
          </cell>
          <cell r="C471">
            <v>580550432</v>
          </cell>
          <cell r="D471" t="str">
            <v>העמותה לקידום הספורט ההישגי בנהריה</v>
          </cell>
          <cell r="E471" t="str">
            <v>SR</v>
          </cell>
          <cell r="F471" t="str">
            <v>עמותה רשומה</v>
          </cell>
          <cell r="G471">
            <v>1</v>
          </cell>
          <cell r="H471" t="str">
            <v>טיוט</v>
          </cell>
          <cell r="I471">
            <v>45732</v>
          </cell>
          <cell r="J471">
            <v>521023</v>
          </cell>
          <cell r="K471" t="str">
            <v>שוטף</v>
          </cell>
          <cell r="L471">
            <v>0</v>
          </cell>
          <cell r="M471">
            <v>0</v>
          </cell>
          <cell r="N471">
            <v>0</v>
          </cell>
          <cell r="O471" t="str">
            <v>נבדק ואושר</v>
          </cell>
          <cell r="P471" t="str">
            <v>מבוסס על נתוני הטופס</v>
          </cell>
          <cell r="Q471" t="str">
            <v>נבדק ואושר</v>
          </cell>
          <cell r="R471" t="str">
            <v>נבדק ואושר</v>
          </cell>
          <cell r="S471" t="str">
            <v>נבדק ואושר</v>
          </cell>
          <cell r="T471" t="str">
            <v>נבדק ואושר</v>
          </cell>
          <cell r="U471" t="str">
            <v>נבדק ואושר</v>
          </cell>
          <cell r="V471" t="str">
            <v>נבדק ואושר</v>
          </cell>
          <cell r="W471" t="str">
            <v>נבדק ואושר</v>
          </cell>
          <cell r="X471" t="str">
            <v>אושר ללא מסמך</v>
          </cell>
          <cell r="Y471" t="str">
            <v>מבוסס על נתוני הטופס</v>
          </cell>
          <cell r="Z471" t="str">
            <v>נבדק ואושר</v>
          </cell>
          <cell r="AA471" t="str">
            <v>נבדק ואושר</v>
          </cell>
          <cell r="AB471" t="str">
            <v>נבדק ואושר</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t="str">
            <v>כן</v>
          </cell>
          <cell r="AY471" t="str">
            <v>תקין מנהלית</v>
          </cell>
          <cell r="BD471" t="e">
            <v>#REF!</v>
          </cell>
          <cell r="BG471" t="str">
            <v>תקין</v>
          </cell>
          <cell r="BH471" t="str">
            <v>תקין</v>
          </cell>
          <cell r="BI471" t="b">
            <v>1</v>
          </cell>
          <cell r="BJ471">
            <v>19676</v>
          </cell>
          <cell r="BK471" t="str">
            <v>ד'</v>
          </cell>
          <cell r="BL471">
            <v>1</v>
          </cell>
          <cell r="BM471">
            <v>1629914.2847006025</v>
          </cell>
          <cell r="BN471" t="str">
            <v>לא</v>
          </cell>
          <cell r="BO471">
            <v>45650</v>
          </cell>
          <cell r="BP471" t="str">
            <v>לא</v>
          </cell>
          <cell r="BQ471">
            <v>0</v>
          </cell>
        </row>
        <row r="472">
          <cell r="A472">
            <v>1001902155</v>
          </cell>
          <cell r="B472">
            <v>41001890</v>
          </cell>
          <cell r="C472">
            <v>580509487</v>
          </cell>
          <cell r="D472" t="str">
            <v>קטמון מועדון אוהדים - איחוד אוהדי ה</v>
          </cell>
          <cell r="E472" t="str">
            <v>SR</v>
          </cell>
          <cell r="F472" t="str">
            <v>עמותה רשומה</v>
          </cell>
          <cell r="G472">
            <v>1</v>
          </cell>
          <cell r="H472" t="str">
            <v>טיוט</v>
          </cell>
          <cell r="I472">
            <v>45728</v>
          </cell>
          <cell r="J472">
            <v>521024</v>
          </cell>
          <cell r="K472" t="str">
            <v>מאמנים</v>
          </cell>
          <cell r="L472" t="str">
            <v>חדש - טרם קושר</v>
          </cell>
          <cell r="M472" t="str">
            <v>חדש - טרם קושר</v>
          </cell>
          <cell r="N472" t="str">
            <v>קושר - טרם נבדק</v>
          </cell>
          <cell r="O472" t="str">
            <v>קושר - טרם נבדק</v>
          </cell>
          <cell r="P472" t="str">
            <v>מבוסס על נתוני הטופס</v>
          </cell>
          <cell r="Q472" t="str">
            <v>נבדק ואושר</v>
          </cell>
          <cell r="R472" t="str">
            <v>נבדק ואושר</v>
          </cell>
          <cell r="S472" t="str">
            <v>נבדק ואושר</v>
          </cell>
          <cell r="T472" t="str">
            <v>נבדק ואושר</v>
          </cell>
          <cell r="U472" t="str">
            <v>נבדק ואושר</v>
          </cell>
          <cell r="V472" t="str">
            <v>נבדק ואושר</v>
          </cell>
          <cell r="W472" t="str">
            <v>קושר - טרם נבדק</v>
          </cell>
          <cell r="X472" t="str">
            <v>אושר ללא מסמך</v>
          </cell>
          <cell r="Y472" t="str">
            <v>מבוסס על נתוני הטופס</v>
          </cell>
          <cell r="Z472" t="str">
            <v>נבדק ואושר</v>
          </cell>
          <cell r="AA472" t="str">
            <v>נבדק ואושר</v>
          </cell>
          <cell r="AB472" t="str">
            <v>נבדק ואושר</v>
          </cell>
          <cell r="AC472" t="str">
            <v>קושר - טרם נבדק</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t="str">
            <v>כן</v>
          </cell>
          <cell r="AY472" t="str">
            <v>תקין מנהלית</v>
          </cell>
          <cell r="BD472" t="e">
            <v>#REF!</v>
          </cell>
          <cell r="BH472" t="str">
            <v>תקין</v>
          </cell>
          <cell r="BI472" t="b">
            <v>0</v>
          </cell>
        </row>
        <row r="473">
          <cell r="A473">
            <v>1001902156</v>
          </cell>
          <cell r="B473">
            <v>42402134</v>
          </cell>
          <cell r="C473">
            <v>580366946</v>
          </cell>
          <cell r="D473" t="str">
            <v>העמותה לקידום הספורט בחבל בני שמעון</v>
          </cell>
          <cell r="E473" t="str">
            <v>SR</v>
          </cell>
          <cell r="F473" t="str">
            <v>עמותה רשומה</v>
          </cell>
          <cell r="G473">
            <v>1</v>
          </cell>
          <cell r="H473" t="str">
            <v>טיוט</v>
          </cell>
          <cell r="I473">
            <v>45728</v>
          </cell>
          <cell r="J473">
            <v>521023</v>
          </cell>
          <cell r="K473" t="str">
            <v>שוטף</v>
          </cell>
          <cell r="L473">
            <v>0</v>
          </cell>
          <cell r="M473">
            <v>0</v>
          </cell>
          <cell r="N473">
            <v>0</v>
          </cell>
          <cell r="O473" t="str">
            <v>נבדק ואושר</v>
          </cell>
          <cell r="P473" t="str">
            <v>מבוסס על נתוני הטופס</v>
          </cell>
          <cell r="Q473" t="str">
            <v>נבדק ואושר</v>
          </cell>
          <cell r="R473" t="str">
            <v>נבדק ואושר</v>
          </cell>
          <cell r="S473" t="str">
            <v>נבדק ואושר</v>
          </cell>
          <cell r="T473" t="str">
            <v>נבדק ואושר</v>
          </cell>
          <cell r="U473" t="str">
            <v>נבדק ואושר</v>
          </cell>
          <cell r="V473" t="str">
            <v>נבדק ואושר</v>
          </cell>
          <cell r="W473" t="str">
            <v>נבדק ואושר</v>
          </cell>
          <cell r="X473" t="str">
            <v>אושר ללא מסמך</v>
          </cell>
          <cell r="Y473" t="str">
            <v>מבוסס על נתוני הטופס</v>
          </cell>
          <cell r="Z473" t="str">
            <v>נבדק ואושר</v>
          </cell>
          <cell r="AA473" t="str">
            <v>נבדק ואושר</v>
          </cell>
          <cell r="AB473" t="str">
            <v>נבדק ואושר</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t="str">
            <v>כן</v>
          </cell>
          <cell r="AY473" t="str">
            <v>תקין מנהלית</v>
          </cell>
          <cell r="BD473" t="e">
            <v>#REF!</v>
          </cell>
          <cell r="BG473" t="str">
            <v>תקין</v>
          </cell>
          <cell r="BH473" t="str">
            <v>תקין</v>
          </cell>
          <cell r="BI473" t="b">
            <v>1</v>
          </cell>
          <cell r="BJ473">
            <v>51573</v>
          </cell>
          <cell r="BK473" t="str">
            <v>ד'</v>
          </cell>
          <cell r="BL473">
            <v>11</v>
          </cell>
          <cell r="BM473">
            <v>1330784.226022406</v>
          </cell>
          <cell r="BN473" t="str">
            <v>לא</v>
          </cell>
          <cell r="BO473">
            <v>45707</v>
          </cell>
          <cell r="BP473" t="str">
            <v>לא</v>
          </cell>
          <cell r="BQ473">
            <v>0</v>
          </cell>
        </row>
        <row r="474">
          <cell r="A474">
            <v>1001902157</v>
          </cell>
          <cell r="B474">
            <v>41864832</v>
          </cell>
          <cell r="C474">
            <v>514713197</v>
          </cell>
          <cell r="D474" t="str">
            <v>חברה לקידום וטיפוח הטניס בחיפה (חל"</v>
          </cell>
          <cell r="E474" t="str">
            <v>SR</v>
          </cell>
          <cell r="F474" t="str">
            <v>חל"צ רשומה</v>
          </cell>
          <cell r="G474">
            <v>1</v>
          </cell>
          <cell r="H474" t="str">
            <v>טיוט</v>
          </cell>
          <cell r="I474">
            <v>45750</v>
          </cell>
          <cell r="J474">
            <v>521023</v>
          </cell>
          <cell r="K474" t="str">
            <v>שוטף</v>
          </cell>
          <cell r="L474">
            <v>0</v>
          </cell>
          <cell r="M474">
            <v>0</v>
          </cell>
          <cell r="N474">
            <v>0</v>
          </cell>
          <cell r="O474" t="str">
            <v>נבדק ואושר</v>
          </cell>
          <cell r="P474" t="str">
            <v>מבוסס על נתוני הטופס</v>
          </cell>
          <cell r="Q474" t="str">
            <v>נבדק ואושר</v>
          </cell>
          <cell r="R474" t="str">
            <v>נבדק ואושר</v>
          </cell>
          <cell r="S474" t="str">
            <v>נבדק ואושר</v>
          </cell>
          <cell r="T474" t="str">
            <v>נבדק ואושר</v>
          </cell>
          <cell r="U474" t="str">
            <v>נבדק ואושר</v>
          </cell>
          <cell r="V474" t="str">
            <v>נבדק ואושר</v>
          </cell>
          <cell r="W474" t="str">
            <v>נבדק ואושר</v>
          </cell>
          <cell r="X474" t="str">
            <v>אושר ללא מסמך</v>
          </cell>
          <cell r="Y474" t="str">
            <v>מבוסס על נתוני הטופס</v>
          </cell>
          <cell r="Z474" t="str">
            <v>נבדק ואושר</v>
          </cell>
          <cell r="AA474" t="str">
            <v>נבדק ואושר</v>
          </cell>
          <cell r="AB474" t="str">
            <v>נבדק ואושר</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t="str">
            <v>כן</v>
          </cell>
          <cell r="AY474" t="str">
            <v>תקין מנהלית</v>
          </cell>
          <cell r="BD474" t="e">
            <v>#REF!</v>
          </cell>
          <cell r="BG474" t="str">
            <v>תקין</v>
          </cell>
          <cell r="BH474" t="str">
            <v>תקין</v>
          </cell>
          <cell r="BI474" t="b">
            <v>1</v>
          </cell>
          <cell r="BJ474">
            <v>33658</v>
          </cell>
          <cell r="BK474" t="str">
            <v>ד'</v>
          </cell>
          <cell r="BL474">
            <v>1</v>
          </cell>
          <cell r="BM474">
            <v>1030253.990295662</v>
          </cell>
          <cell r="BN474" t="str">
            <v>לא</v>
          </cell>
          <cell r="BO474">
            <v>45655</v>
          </cell>
          <cell r="BP474" t="str">
            <v>לא</v>
          </cell>
          <cell r="BQ474">
            <v>0</v>
          </cell>
        </row>
        <row r="475">
          <cell r="A475">
            <v>1001902159</v>
          </cell>
          <cell r="B475">
            <v>42402081</v>
          </cell>
          <cell r="C475">
            <v>580315992</v>
          </cell>
          <cell r="D475" t="str">
            <v>מיטב קידום תרבות הספורט אשדוד מרכז</v>
          </cell>
          <cell r="E475" t="str">
            <v>SR</v>
          </cell>
          <cell r="F475" t="str">
            <v>עמותה רשומה</v>
          </cell>
          <cell r="G475">
            <v>1</v>
          </cell>
          <cell r="H475" t="str">
            <v>טיוט</v>
          </cell>
          <cell r="I475">
            <v>45728</v>
          </cell>
          <cell r="J475">
            <v>521023</v>
          </cell>
          <cell r="K475" t="str">
            <v>שוטף</v>
          </cell>
          <cell r="L475">
            <v>0</v>
          </cell>
          <cell r="M475">
            <v>0</v>
          </cell>
          <cell r="N475">
            <v>0</v>
          </cell>
          <cell r="O475" t="str">
            <v>נבדק ואושר</v>
          </cell>
          <cell r="P475" t="str">
            <v>מבוסס על נתוני הטופס</v>
          </cell>
          <cell r="Q475" t="str">
            <v>נבדק ואושר</v>
          </cell>
          <cell r="R475" t="str">
            <v>נבדק ואושר</v>
          </cell>
          <cell r="S475" t="str">
            <v>נבדק ואושר</v>
          </cell>
          <cell r="T475" t="str">
            <v>נבדק ואושר</v>
          </cell>
          <cell r="U475" t="str">
            <v>נבדק ואושר</v>
          </cell>
          <cell r="V475" t="str">
            <v>נבדק ואושר</v>
          </cell>
          <cell r="W475" t="str">
            <v>נבדק ואושר</v>
          </cell>
          <cell r="X475" t="str">
            <v>אושר ללא מסמך</v>
          </cell>
          <cell r="Y475" t="str">
            <v>מבוסס על נתוני הטופס</v>
          </cell>
          <cell r="Z475" t="str">
            <v>נבדק ואושר</v>
          </cell>
          <cell r="AA475" t="str">
            <v>נבדק ואושר</v>
          </cell>
          <cell r="AB475" t="str">
            <v>נבדק ואושר</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t="str">
            <v>כן</v>
          </cell>
          <cell r="AY475" t="str">
            <v>תקין מנהלית</v>
          </cell>
          <cell r="BD475" t="e">
            <v>#REF!</v>
          </cell>
          <cell r="BG475" t="str">
            <v>תקין</v>
          </cell>
          <cell r="BH475" t="str">
            <v>תקין</v>
          </cell>
          <cell r="BI475" t="b">
            <v>1</v>
          </cell>
          <cell r="BJ475">
            <v>21335</v>
          </cell>
          <cell r="BK475" t="str">
            <v>ד'</v>
          </cell>
          <cell r="BL475">
            <v>2</v>
          </cell>
          <cell r="BM475">
            <v>2474288.8221816975</v>
          </cell>
          <cell r="BN475" t="str">
            <v>לא</v>
          </cell>
          <cell r="BO475">
            <v>45144</v>
          </cell>
          <cell r="BP475" t="str">
            <v>לא</v>
          </cell>
          <cell r="BQ475">
            <v>0</v>
          </cell>
        </row>
        <row r="476">
          <cell r="A476">
            <v>1001902170</v>
          </cell>
          <cell r="B476">
            <v>42402183</v>
          </cell>
          <cell r="C476">
            <v>580529063</v>
          </cell>
          <cell r="D476" t="str">
            <v>העמותה לקידום הספורט בתחום המועצה ה</v>
          </cell>
          <cell r="E476" t="str">
            <v>SR</v>
          </cell>
          <cell r="F476" t="str">
            <v>עמותה רשומה</v>
          </cell>
          <cell r="G476">
            <v>1</v>
          </cell>
          <cell r="H476" t="str">
            <v>טיוט</v>
          </cell>
          <cell r="I476">
            <v>45728</v>
          </cell>
          <cell r="J476">
            <v>521023</v>
          </cell>
          <cell r="K476" t="str">
            <v>שוטף</v>
          </cell>
          <cell r="L476">
            <v>0</v>
          </cell>
          <cell r="M476">
            <v>0</v>
          </cell>
          <cell r="N476">
            <v>0</v>
          </cell>
          <cell r="O476" t="str">
            <v>נבדק ואושר</v>
          </cell>
          <cell r="P476" t="str">
            <v>מבוסס על נתוני הטופס</v>
          </cell>
          <cell r="Q476" t="str">
            <v>נבדק ואושר</v>
          </cell>
          <cell r="R476" t="str">
            <v>נבדק ואושר</v>
          </cell>
          <cell r="S476" t="str">
            <v>נבדק ואושר</v>
          </cell>
          <cell r="T476" t="str">
            <v>נבדק ואושר</v>
          </cell>
          <cell r="U476" t="str">
            <v>נבדק ואושר</v>
          </cell>
          <cell r="V476" t="str">
            <v>נבדק ואושר</v>
          </cell>
          <cell r="W476" t="str">
            <v>נבדק ואושר</v>
          </cell>
          <cell r="X476" t="str">
            <v>אושר ללא מסמך</v>
          </cell>
          <cell r="Y476" t="str">
            <v>מבוסס על נתוני הטופס</v>
          </cell>
          <cell r="Z476" t="str">
            <v>נבדק ואושר</v>
          </cell>
          <cell r="AA476" t="str">
            <v>נבדק ואושר</v>
          </cell>
          <cell r="AB476" t="str">
            <v>נבדק ואושר</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t="str">
            <v>כן</v>
          </cell>
          <cell r="AY476" t="str">
            <v>תקין מנהלית</v>
          </cell>
          <cell r="BD476" t="e">
            <v>#REF!</v>
          </cell>
          <cell r="BG476" t="str">
            <v>תקין</v>
          </cell>
          <cell r="BH476" t="str">
            <v>תקין</v>
          </cell>
          <cell r="BI476" t="b">
            <v>1</v>
          </cell>
          <cell r="BJ476">
            <v>92181</v>
          </cell>
          <cell r="BK476" t="str">
            <v>ד'</v>
          </cell>
          <cell r="BL476">
            <v>19</v>
          </cell>
          <cell r="BM476">
            <v>2313218.35112374</v>
          </cell>
          <cell r="BN476" t="str">
            <v>לא</v>
          </cell>
          <cell r="BO476">
            <v>45602</v>
          </cell>
          <cell r="BP476" t="str">
            <v>לא</v>
          </cell>
          <cell r="BQ476">
            <v>0</v>
          </cell>
        </row>
        <row r="477">
          <cell r="A477">
            <v>1001902171</v>
          </cell>
          <cell r="B477">
            <v>42402493</v>
          </cell>
          <cell r="C477">
            <v>580527430</v>
          </cell>
          <cell r="D477" t="str">
            <v>העמותה לקידום הספורט והרווחה בכפר ע</v>
          </cell>
          <cell r="E477" t="str">
            <v>SR</v>
          </cell>
          <cell r="F477" t="str">
            <v>עמותה רשומה</v>
          </cell>
          <cell r="G477">
            <v>1</v>
          </cell>
          <cell r="H477" t="str">
            <v>טיוט</v>
          </cell>
          <cell r="I477">
            <v>45728</v>
          </cell>
          <cell r="J477">
            <v>521023</v>
          </cell>
          <cell r="K477" t="str">
            <v>שוטף</v>
          </cell>
          <cell r="L477">
            <v>0</v>
          </cell>
          <cell r="M477">
            <v>0</v>
          </cell>
          <cell r="N477">
            <v>0</v>
          </cell>
          <cell r="O477" t="str">
            <v>נבדק ואושר</v>
          </cell>
          <cell r="P477" t="str">
            <v>מבוסס על נתוני הטופס</v>
          </cell>
          <cell r="Q477" t="str">
            <v>נבדק ואושר</v>
          </cell>
          <cell r="R477" t="str">
            <v>נבדק ואושר</v>
          </cell>
          <cell r="S477" t="str">
            <v>נבדק ואושר</v>
          </cell>
          <cell r="T477" t="str">
            <v>נבדק ואושר</v>
          </cell>
          <cell r="U477" t="str">
            <v>נבדק ואושר</v>
          </cell>
          <cell r="V477" t="str">
            <v>נבדק ואושר</v>
          </cell>
          <cell r="W477" t="str">
            <v>נבדק ואושר</v>
          </cell>
          <cell r="X477" t="str">
            <v>אושר ללא מסמך</v>
          </cell>
          <cell r="Y477" t="str">
            <v>מבוסס על נתוני הטופס</v>
          </cell>
          <cell r="Z477" t="str">
            <v>ממתין לחתימה</v>
          </cell>
          <cell r="AA477" t="str">
            <v>ממתין לחתימה</v>
          </cell>
          <cell r="AB477" t="str">
            <v>נבדק ואושר</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t="str">
            <v>לא</v>
          </cell>
          <cell r="AY477" t="str">
            <v>לא תקין מנהלית</v>
          </cell>
          <cell r="AZ477" t="str">
            <v>לאישור</v>
          </cell>
          <cell r="BA477" t="str">
            <v>חתומים פיזית, חסרה חתימה דיגיטלית אחת</v>
          </cell>
          <cell r="BB477">
            <v>401</v>
          </cell>
          <cell r="BC477">
            <v>45805</v>
          </cell>
          <cell r="BF477" t="str">
            <v>אושר בוועדה</v>
          </cell>
          <cell r="BG477" t="str">
            <v>תקין</v>
          </cell>
          <cell r="BH477" t="str">
            <v>תקין</v>
          </cell>
          <cell r="BI477" t="b">
            <v>1</v>
          </cell>
          <cell r="BJ477">
            <v>0</v>
          </cell>
          <cell r="BK477" t="str">
            <v>ד'</v>
          </cell>
          <cell r="BL477">
            <v>5</v>
          </cell>
          <cell r="BM477">
            <v>1461654.2660405175</v>
          </cell>
          <cell r="BN477" t="str">
            <v>לא</v>
          </cell>
          <cell r="BO477">
            <v>45727</v>
          </cell>
          <cell r="BP477" t="str">
            <v>לא</v>
          </cell>
          <cell r="BQ477">
            <v>0</v>
          </cell>
        </row>
        <row r="478">
          <cell r="A478">
            <v>1001902172</v>
          </cell>
          <cell r="B478">
            <v>41864832</v>
          </cell>
          <cell r="C478">
            <v>514713197</v>
          </cell>
          <cell r="D478" t="str">
            <v>חברה לקידום וטיפוח הטניס בחיפה (חל"</v>
          </cell>
          <cell r="E478" t="str">
            <v>SR</v>
          </cell>
          <cell r="F478" t="str">
            <v>חל"צ רשומה</v>
          </cell>
          <cell r="G478">
            <v>1</v>
          </cell>
          <cell r="H478" t="str">
            <v>טיוט</v>
          </cell>
          <cell r="I478">
            <v>45750</v>
          </cell>
          <cell r="J478">
            <v>521024</v>
          </cell>
          <cell r="K478" t="str">
            <v>מאמנים</v>
          </cell>
          <cell r="L478" t="str">
            <v>נבדק ואושר</v>
          </cell>
          <cell r="M478" t="str">
            <v>חדש - טרם קושר</v>
          </cell>
          <cell r="N478" t="str">
            <v>קושר - טרם נבדק</v>
          </cell>
          <cell r="O478" t="str">
            <v>נבדק ואושר</v>
          </cell>
          <cell r="P478" t="str">
            <v>מבוסס על נתוני הטופס</v>
          </cell>
          <cell r="Q478" t="str">
            <v>נבדק ואושר</v>
          </cell>
          <cell r="R478" t="str">
            <v>נבדק ואושר</v>
          </cell>
          <cell r="S478" t="str">
            <v>נבדק ואושר</v>
          </cell>
          <cell r="T478" t="str">
            <v>נבדק ואושר</v>
          </cell>
          <cell r="U478" t="str">
            <v>נבדק ואושר</v>
          </cell>
          <cell r="V478" t="str">
            <v>נבדק ואושר</v>
          </cell>
          <cell r="W478" t="str">
            <v>נבדק ואושר</v>
          </cell>
          <cell r="X478" t="str">
            <v>אושר ללא מסמך</v>
          </cell>
          <cell r="Y478" t="str">
            <v>מבוסס על נתוני הטופס</v>
          </cell>
          <cell r="Z478" t="str">
            <v>נבדק ואושר</v>
          </cell>
          <cell r="AA478" t="str">
            <v>נבדק ואושר</v>
          </cell>
          <cell r="AB478" t="str">
            <v>נבדק ואושר</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t="str">
            <v>כן</v>
          </cell>
          <cell r="AY478" t="str">
            <v>תקין מנהלית</v>
          </cell>
          <cell r="BD478" t="e">
            <v>#REF!</v>
          </cell>
          <cell r="BH478" t="str">
            <v>תקין</v>
          </cell>
          <cell r="BI478" t="b">
            <v>0</v>
          </cell>
        </row>
        <row r="479">
          <cell r="A479">
            <v>1001902173</v>
          </cell>
          <cell r="B479">
            <v>41765206</v>
          </cell>
          <cell r="C479">
            <v>580497048</v>
          </cell>
          <cell r="D479" t="str">
            <v>עירוני מודיעין - העמותה העירונית לס</v>
          </cell>
          <cell r="E479" t="str">
            <v>SR</v>
          </cell>
          <cell r="F479" t="str">
            <v>עמותה רשומה</v>
          </cell>
          <cell r="G479">
            <v>1</v>
          </cell>
          <cell r="H479" t="str">
            <v>טיוט</v>
          </cell>
          <cell r="I479">
            <v>45740</v>
          </cell>
          <cell r="J479">
            <v>521023</v>
          </cell>
          <cell r="K479" t="str">
            <v>שוטף</v>
          </cell>
          <cell r="L479">
            <v>0</v>
          </cell>
          <cell r="M479">
            <v>0</v>
          </cell>
          <cell r="N479">
            <v>0</v>
          </cell>
          <cell r="O479" t="str">
            <v>נבדק ואושר</v>
          </cell>
          <cell r="P479" t="str">
            <v>מבוסס על נתוני הטופס</v>
          </cell>
          <cell r="Q479" t="str">
            <v>נבדק ואושר</v>
          </cell>
          <cell r="R479" t="str">
            <v>נבדק ואושר</v>
          </cell>
          <cell r="S479" t="str">
            <v>נבדק ואושר</v>
          </cell>
          <cell r="T479" t="str">
            <v>נבדק ואושר</v>
          </cell>
          <cell r="U479" t="str">
            <v>נבדק ואושר</v>
          </cell>
          <cell r="V479" t="str">
            <v>נבדק ואושר</v>
          </cell>
          <cell r="W479" t="str">
            <v>נבדק ואושר</v>
          </cell>
          <cell r="X479" t="str">
            <v>אושר ללא מסמך</v>
          </cell>
          <cell r="Y479" t="str">
            <v>מבוסס על נתוני הטופס</v>
          </cell>
          <cell r="Z479" t="str">
            <v>נבדק ואושר</v>
          </cell>
          <cell r="AA479" t="str">
            <v>נבדק ואושר</v>
          </cell>
          <cell r="AB479" t="str">
            <v>נבדק ואושר</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t="str">
            <v>כן</v>
          </cell>
          <cell r="AY479" t="str">
            <v>תקין מנהלית</v>
          </cell>
          <cell r="BD479" t="e">
            <v>#REF!</v>
          </cell>
          <cell r="BG479" t="str">
            <v>תקין</v>
          </cell>
          <cell r="BH479" t="str">
            <v>תקין</v>
          </cell>
          <cell r="BI479" t="b">
            <v>1</v>
          </cell>
          <cell r="BJ479">
            <v>398207</v>
          </cell>
          <cell r="BK479" t="str">
            <v>ד'</v>
          </cell>
          <cell r="BL479">
            <v>57</v>
          </cell>
          <cell r="BM479">
            <v>3447934.7732425975</v>
          </cell>
          <cell r="BN479" t="str">
            <v>לא</v>
          </cell>
          <cell r="BO479">
            <v>45155</v>
          </cell>
          <cell r="BP479" t="str">
            <v>לא</v>
          </cell>
          <cell r="BQ479">
            <v>0</v>
          </cell>
        </row>
        <row r="480">
          <cell r="A480">
            <v>1001902190</v>
          </cell>
          <cell r="B480">
            <v>42402001</v>
          </cell>
          <cell r="C480">
            <v>580315935</v>
          </cell>
          <cell r="D480" t="str">
            <v>"מיטב לקידום תרבות הספורט - בת - ים</v>
          </cell>
          <cell r="E480" t="str">
            <v>SR</v>
          </cell>
          <cell r="F480" t="str">
            <v>עמותה רשומה</v>
          </cell>
          <cell r="G480">
            <v>1</v>
          </cell>
          <cell r="H480" t="str">
            <v>טיוט</v>
          </cell>
          <cell r="I480">
            <v>45728</v>
          </cell>
          <cell r="J480">
            <v>521023</v>
          </cell>
          <cell r="K480" t="str">
            <v>שוטף</v>
          </cell>
          <cell r="L480">
            <v>0</v>
          </cell>
          <cell r="M480">
            <v>0</v>
          </cell>
          <cell r="N480">
            <v>0</v>
          </cell>
          <cell r="O480" t="str">
            <v>נבדק ואושר</v>
          </cell>
          <cell r="P480" t="str">
            <v>מבוסס על נתוני הטופס</v>
          </cell>
          <cell r="Q480" t="str">
            <v>נבדק ואושר</v>
          </cell>
          <cell r="R480" t="str">
            <v>נבדק ואושר</v>
          </cell>
          <cell r="S480" t="str">
            <v>נבדק ואושר</v>
          </cell>
          <cell r="T480" t="str">
            <v>נבדק ואושר</v>
          </cell>
          <cell r="U480" t="str">
            <v>נבדק ואושר</v>
          </cell>
          <cell r="V480" t="str">
            <v>נבדק ואושר</v>
          </cell>
          <cell r="W480" t="str">
            <v>נבדק ואושר</v>
          </cell>
          <cell r="X480" t="str">
            <v>אושר ללא מסמך</v>
          </cell>
          <cell r="Y480" t="str">
            <v>מבוסס על נתוני הטופס</v>
          </cell>
          <cell r="Z480" t="str">
            <v>נבדק ואושר</v>
          </cell>
          <cell r="AA480" t="str">
            <v>נבדק ואושר</v>
          </cell>
          <cell r="AB480" t="str">
            <v>נבדק ואושר</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t="str">
            <v>כן</v>
          </cell>
          <cell r="AY480" t="str">
            <v>תקין מנהלית</v>
          </cell>
          <cell r="BD480" t="e">
            <v>#REF!</v>
          </cell>
          <cell r="BG480" t="str">
            <v>תקין</v>
          </cell>
          <cell r="BH480" t="str">
            <v>תקין</v>
          </cell>
          <cell r="BI480" t="b">
            <v>1</v>
          </cell>
          <cell r="BJ480">
            <v>87019</v>
          </cell>
          <cell r="BK480" t="str">
            <v>ד'</v>
          </cell>
          <cell r="BL480">
            <v>1</v>
          </cell>
          <cell r="BM480">
            <v>3558756.9094403121</v>
          </cell>
          <cell r="BN480" t="str">
            <v>לא</v>
          </cell>
          <cell r="BO480">
            <v>45249</v>
          </cell>
          <cell r="BP480" t="str">
            <v>לא</v>
          </cell>
          <cell r="BQ480">
            <v>0</v>
          </cell>
        </row>
        <row r="481">
          <cell r="A481">
            <v>1001902193</v>
          </cell>
          <cell r="B481">
            <v>42425800</v>
          </cell>
          <cell r="C481">
            <v>580691293</v>
          </cell>
          <cell r="D481" t="str">
            <v>עמותת ספורט (כדורסל, ג'יוג'טסו ברזי</v>
          </cell>
          <cell r="E481" t="str">
            <v>SR</v>
          </cell>
          <cell r="F481" t="str">
            <v>עמותה רשומה</v>
          </cell>
          <cell r="G481">
            <v>1</v>
          </cell>
          <cell r="H481" t="str">
            <v>טיוט</v>
          </cell>
          <cell r="I481">
            <v>45728</v>
          </cell>
          <cell r="J481">
            <v>521023</v>
          </cell>
          <cell r="K481" t="str">
            <v>שוטף</v>
          </cell>
          <cell r="L481">
            <v>0</v>
          </cell>
          <cell r="M481">
            <v>0</v>
          </cell>
          <cell r="N481">
            <v>0</v>
          </cell>
          <cell r="O481" t="str">
            <v>נבדק ואושר</v>
          </cell>
          <cell r="P481" t="str">
            <v>מבוסס על נתוני הטופס</v>
          </cell>
          <cell r="Q481" t="str">
            <v>נבדק ואושר</v>
          </cell>
          <cell r="R481" t="str">
            <v>נבדק ואושר</v>
          </cell>
          <cell r="S481" t="str">
            <v>נבדק ואושר</v>
          </cell>
          <cell r="T481" t="str">
            <v>נבדק ואושר</v>
          </cell>
          <cell r="U481" t="str">
            <v>נבדק ואושר</v>
          </cell>
          <cell r="V481" t="str">
            <v>נבדק ואושר</v>
          </cell>
          <cell r="W481" t="str">
            <v>נבדק ואושר</v>
          </cell>
          <cell r="X481" t="str">
            <v>אושר ללא מסמך</v>
          </cell>
          <cell r="Y481" t="str">
            <v>מבוסס על נתוני הטופס</v>
          </cell>
          <cell r="Z481" t="str">
            <v>נבדק ואושר</v>
          </cell>
          <cell r="AA481" t="str">
            <v>נבדק ואושר</v>
          </cell>
          <cell r="AB481" t="str">
            <v>נבדק ואושר</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t="str">
            <v>כן</v>
          </cell>
          <cell r="AY481" t="str">
            <v>תקין מנהלית</v>
          </cell>
          <cell r="BD481" t="e">
            <v>#REF!</v>
          </cell>
          <cell r="BG481" t="str">
            <v>תקין</v>
          </cell>
          <cell r="BH481" t="str">
            <v>תקין</v>
          </cell>
          <cell r="BI481" t="b">
            <v>1</v>
          </cell>
          <cell r="BJ481">
            <v>36892</v>
          </cell>
          <cell r="BK481" t="str">
            <v>ד'</v>
          </cell>
          <cell r="BL481">
            <v>12</v>
          </cell>
          <cell r="BM481">
            <v>100785.17540535002</v>
          </cell>
          <cell r="BN481" t="str">
            <v>לא</v>
          </cell>
          <cell r="BO481">
            <v>45725</v>
          </cell>
          <cell r="BP481" t="str">
            <v>לא</v>
          </cell>
          <cell r="BQ481">
            <v>0</v>
          </cell>
        </row>
        <row r="482">
          <cell r="A482">
            <v>1001902226</v>
          </cell>
          <cell r="B482">
            <v>42402261</v>
          </cell>
          <cell r="C482">
            <v>515010916</v>
          </cell>
          <cell r="D482" t="str">
            <v>ש.ש מועדוני כדורגל כפר סבא בע"מ (חל</v>
          </cell>
          <cell r="E482" t="str">
            <v>SR</v>
          </cell>
          <cell r="F482" t="str">
            <v>חל"צ רשומה</v>
          </cell>
          <cell r="G482">
            <v>1</v>
          </cell>
          <cell r="H482" t="str">
            <v>טיוט</v>
          </cell>
          <cell r="I482">
            <v>45728</v>
          </cell>
          <cell r="J482">
            <v>521023</v>
          </cell>
          <cell r="K482" t="str">
            <v>שוטף</v>
          </cell>
          <cell r="L482">
            <v>0</v>
          </cell>
          <cell r="M482">
            <v>0</v>
          </cell>
          <cell r="N482">
            <v>0</v>
          </cell>
          <cell r="O482" t="str">
            <v>נבדק ואושר</v>
          </cell>
          <cell r="P482" t="str">
            <v>מבוסס על נתוני הטופס</v>
          </cell>
          <cell r="Q482" t="str">
            <v>נבדק ואושר</v>
          </cell>
          <cell r="R482" t="str">
            <v>נבדק ואושר</v>
          </cell>
          <cell r="S482" t="str">
            <v>נבדק ואושר</v>
          </cell>
          <cell r="T482" t="str">
            <v>נבדק ואושר</v>
          </cell>
          <cell r="U482" t="str">
            <v>נבדק ואושר</v>
          </cell>
          <cell r="V482" t="str">
            <v>נבדק ואושר</v>
          </cell>
          <cell r="W482" t="str">
            <v>נבדק ואושר</v>
          </cell>
          <cell r="X482" t="str">
            <v>אושר ללא מסמך</v>
          </cell>
          <cell r="Y482" t="str">
            <v>מבוסס על נתוני הטופס</v>
          </cell>
          <cell r="Z482" t="str">
            <v>נבדק ואושר</v>
          </cell>
          <cell r="AA482" t="str">
            <v>נבדק ואושר</v>
          </cell>
          <cell r="AB482" t="str">
            <v>נבדק ואושר</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t="str">
            <v>כן</v>
          </cell>
          <cell r="AY482" t="str">
            <v>תקין מנהלית</v>
          </cell>
          <cell r="BD482" t="e">
            <v>#REF!</v>
          </cell>
          <cell r="BG482" t="str">
            <v>תקין</v>
          </cell>
          <cell r="BH482" t="str">
            <v>תקין</v>
          </cell>
          <cell r="BI482" t="b">
            <v>1</v>
          </cell>
          <cell r="BJ482">
            <v>83173</v>
          </cell>
          <cell r="BK482" t="str">
            <v>ד'</v>
          </cell>
          <cell r="BL482">
            <v>9</v>
          </cell>
          <cell r="BM482">
            <v>1539570.7613726242</v>
          </cell>
          <cell r="BN482" t="str">
            <v>לא</v>
          </cell>
          <cell r="BO482">
            <v>45645</v>
          </cell>
          <cell r="BP482" t="str">
            <v>לא</v>
          </cell>
          <cell r="BQ482">
            <v>0</v>
          </cell>
        </row>
        <row r="483">
          <cell r="A483">
            <v>1001902227</v>
          </cell>
          <cell r="B483">
            <v>40230613</v>
          </cell>
          <cell r="C483">
            <v>580459287</v>
          </cell>
          <cell r="D483" t="str">
            <v>עמותה לקידום הספורט הצ'רקסי בישראל</v>
          </cell>
          <cell r="E483" t="str">
            <v>SR</v>
          </cell>
          <cell r="F483" t="str">
            <v>עמותה רשומה</v>
          </cell>
          <cell r="G483">
            <v>1</v>
          </cell>
          <cell r="H483" t="str">
            <v>טיוט</v>
          </cell>
          <cell r="I483">
            <v>45761</v>
          </cell>
          <cell r="J483">
            <v>521023</v>
          </cell>
          <cell r="K483" t="str">
            <v>שוטף</v>
          </cell>
          <cell r="L483">
            <v>0</v>
          </cell>
          <cell r="M483">
            <v>0</v>
          </cell>
          <cell r="N483">
            <v>0</v>
          </cell>
          <cell r="O483" t="str">
            <v>נבדק ואושר</v>
          </cell>
          <cell r="P483" t="str">
            <v>מבוסס על נתוני הטופס</v>
          </cell>
          <cell r="Q483" t="str">
            <v>נבדק ואושר</v>
          </cell>
          <cell r="R483" t="str">
            <v>נבדק ואושר</v>
          </cell>
          <cell r="S483" t="str">
            <v>נבדק ואושר</v>
          </cell>
          <cell r="T483" t="str">
            <v>נבדק ואושר</v>
          </cell>
          <cell r="U483" t="str">
            <v>נבדק ואושר</v>
          </cell>
          <cell r="V483" t="str">
            <v>נבדק ואושר</v>
          </cell>
          <cell r="W483" t="str">
            <v>נבדק ואושר</v>
          </cell>
          <cell r="X483" t="str">
            <v>אושר ללא מסמך</v>
          </cell>
          <cell r="Y483" t="str">
            <v>מבוסס על נתוני הטופס</v>
          </cell>
          <cell r="Z483" t="str">
            <v>נבדק ואושר</v>
          </cell>
          <cell r="AA483" t="str">
            <v>נבדק ואושר</v>
          </cell>
          <cell r="AB483" t="str">
            <v>נבדק ואושר</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t="str">
            <v>כן</v>
          </cell>
          <cell r="AY483" t="str">
            <v>תקין מנהלית</v>
          </cell>
          <cell r="BD483" t="e">
            <v>#REF!</v>
          </cell>
          <cell r="BG483" t="str">
            <v>תקין</v>
          </cell>
          <cell r="BH483" t="str">
            <v>תקין</v>
          </cell>
          <cell r="BI483" t="b">
            <v>1</v>
          </cell>
          <cell r="BJ483">
            <v>103557</v>
          </cell>
          <cell r="BK483" t="str">
            <v>ד'</v>
          </cell>
          <cell r="BL483">
            <v>9</v>
          </cell>
          <cell r="BM483">
            <v>1809688.7910814292</v>
          </cell>
          <cell r="BN483" t="str">
            <v>לא</v>
          </cell>
          <cell r="BO483">
            <v>45148</v>
          </cell>
          <cell r="BP483" t="str">
            <v>לא</v>
          </cell>
          <cell r="BQ483">
            <v>0</v>
          </cell>
        </row>
        <row r="484">
          <cell r="A484">
            <v>1001902280</v>
          </cell>
          <cell r="B484">
            <v>42402121</v>
          </cell>
          <cell r="C484">
            <v>580197150</v>
          </cell>
          <cell r="D484" t="str">
            <v>בית"ר מיכה ראשל"צ (ע"ר)</v>
          </cell>
          <cell r="E484" t="str">
            <v>SR</v>
          </cell>
          <cell r="F484" t="str">
            <v>עמותה רשומה</v>
          </cell>
          <cell r="G484">
            <v>1</v>
          </cell>
          <cell r="H484" t="str">
            <v>טיוט</v>
          </cell>
          <cell r="I484">
            <v>45729</v>
          </cell>
          <cell r="J484">
            <v>521023</v>
          </cell>
          <cell r="K484" t="str">
            <v>שוטף</v>
          </cell>
          <cell r="L484">
            <v>0</v>
          </cell>
          <cell r="M484">
            <v>0</v>
          </cell>
          <cell r="N484">
            <v>0</v>
          </cell>
          <cell r="O484" t="str">
            <v>נבדק ואושר</v>
          </cell>
          <cell r="P484" t="str">
            <v>מבוסס על נתוני הטופס</v>
          </cell>
          <cell r="Q484" t="str">
            <v>נבדק ואושר</v>
          </cell>
          <cell r="R484" t="str">
            <v>נבדק ואושר</v>
          </cell>
          <cell r="S484" t="str">
            <v>נבדק ואושר</v>
          </cell>
          <cell r="T484" t="str">
            <v>נבדק ואושר</v>
          </cell>
          <cell r="U484" t="str">
            <v>נבדק ואושר</v>
          </cell>
          <cell r="V484" t="str">
            <v>נבדק ואושר</v>
          </cell>
          <cell r="W484" t="str">
            <v>נבדק ואושר</v>
          </cell>
          <cell r="X484" t="str">
            <v>אושר ללא מסמך</v>
          </cell>
          <cell r="Y484" t="str">
            <v>מבוסס על נתוני הטופס</v>
          </cell>
          <cell r="Z484" t="str">
            <v>נבדק ואושר</v>
          </cell>
          <cell r="AA484" t="str">
            <v>נבדק ואושר</v>
          </cell>
          <cell r="AB484" t="str">
            <v>נבדק ואושר</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t="str">
            <v>כן</v>
          </cell>
          <cell r="AY484" t="str">
            <v>תקין מנהלית</v>
          </cell>
          <cell r="BD484" t="e">
            <v>#REF!</v>
          </cell>
          <cell r="BG484" t="str">
            <v>תקין</v>
          </cell>
          <cell r="BH484" t="str">
            <v>תקין</v>
          </cell>
          <cell r="BI484" t="b">
            <v>1</v>
          </cell>
          <cell r="BJ484">
            <v>17347</v>
          </cell>
          <cell r="BK484" t="str">
            <v>ד'</v>
          </cell>
          <cell r="BL484">
            <v>1</v>
          </cell>
          <cell r="BM484">
            <v>493421.82920890639</v>
          </cell>
          <cell r="BN484" t="str">
            <v>לא</v>
          </cell>
          <cell r="BO484">
            <v>45629</v>
          </cell>
          <cell r="BP484" t="str">
            <v>לא</v>
          </cell>
          <cell r="BQ484">
            <v>0</v>
          </cell>
        </row>
        <row r="485">
          <cell r="A485">
            <v>1001902289</v>
          </cell>
          <cell r="B485">
            <v>42402618</v>
          </cell>
          <cell r="C485">
            <v>580476703</v>
          </cell>
          <cell r="D485" t="str">
            <v>מועדון ספורט "אלפא ביתא" ראשל"צ (ע"</v>
          </cell>
          <cell r="E485" t="str">
            <v>SR</v>
          </cell>
          <cell r="F485" t="str">
            <v>עמותה רשומה</v>
          </cell>
          <cell r="G485">
            <v>1</v>
          </cell>
          <cell r="H485" t="str">
            <v>טיוט</v>
          </cell>
          <cell r="I485">
            <v>45729</v>
          </cell>
          <cell r="J485">
            <v>521023</v>
          </cell>
          <cell r="K485" t="str">
            <v>שוטף</v>
          </cell>
          <cell r="L485">
            <v>0</v>
          </cell>
          <cell r="M485">
            <v>0</v>
          </cell>
          <cell r="N485">
            <v>0</v>
          </cell>
          <cell r="O485" t="str">
            <v>נבדק ואושר</v>
          </cell>
          <cell r="P485" t="str">
            <v>מבוסס על נתוני הטופס</v>
          </cell>
          <cell r="Q485" t="str">
            <v>נבדק ואושר</v>
          </cell>
          <cell r="R485" t="str">
            <v>נבדק ואושר</v>
          </cell>
          <cell r="S485" t="str">
            <v>נבדק ואושר</v>
          </cell>
          <cell r="T485" t="str">
            <v>נבדק ואושר</v>
          </cell>
          <cell r="U485" t="str">
            <v>נבדק ואושר</v>
          </cell>
          <cell r="V485" t="str">
            <v>נבדק ואושר</v>
          </cell>
          <cell r="W485" t="str">
            <v>נבדק ואושר</v>
          </cell>
          <cell r="X485" t="str">
            <v>אושר ללא מסמך</v>
          </cell>
          <cell r="Y485" t="str">
            <v>מבוסס על נתוני הטופס</v>
          </cell>
          <cell r="Z485" t="str">
            <v>נבדק ואושר</v>
          </cell>
          <cell r="AA485" t="str">
            <v>נבדק ואושר</v>
          </cell>
          <cell r="AB485" t="str">
            <v>נבדק ואושר</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t="str">
            <v>כן</v>
          </cell>
          <cell r="AY485" t="str">
            <v>תקין מנהלית</v>
          </cell>
          <cell r="BD485" t="e">
            <v>#REF!</v>
          </cell>
          <cell r="BG485" t="str">
            <v>תקין</v>
          </cell>
          <cell r="BH485" t="str">
            <v>תקין</v>
          </cell>
          <cell r="BI485" t="b">
            <v>1</v>
          </cell>
          <cell r="BJ485">
            <v>18127</v>
          </cell>
          <cell r="BK485" t="str">
            <v>ד'</v>
          </cell>
          <cell r="BL485">
            <v>5</v>
          </cell>
          <cell r="BM485">
            <v>89282.881110919581</v>
          </cell>
          <cell r="BN485" t="str">
            <v>לא</v>
          </cell>
          <cell r="BO485">
            <v>45543</v>
          </cell>
          <cell r="BP485" t="str">
            <v>לא</v>
          </cell>
          <cell r="BQ485">
            <v>0</v>
          </cell>
        </row>
        <row r="486">
          <cell r="A486">
            <v>1001902291</v>
          </cell>
          <cell r="B486">
            <v>42402000</v>
          </cell>
          <cell r="C486">
            <v>580299485</v>
          </cell>
          <cell r="D486" t="str">
            <v>מיטב לקידום תרבות הספורט - מודיעין</v>
          </cell>
          <cell r="E486" t="str">
            <v>SR</v>
          </cell>
          <cell r="F486" t="str">
            <v>עמותה רשומה</v>
          </cell>
          <cell r="G486">
            <v>1</v>
          </cell>
          <cell r="H486" t="str">
            <v>טיוט</v>
          </cell>
          <cell r="I486">
            <v>45743</v>
          </cell>
          <cell r="J486">
            <v>521023</v>
          </cell>
          <cell r="K486" t="str">
            <v>שוטף</v>
          </cell>
          <cell r="L486">
            <v>0</v>
          </cell>
          <cell r="M486">
            <v>0</v>
          </cell>
          <cell r="N486">
            <v>0</v>
          </cell>
          <cell r="O486" t="str">
            <v>נבדק ואושר</v>
          </cell>
          <cell r="P486" t="str">
            <v>מבוסס על נתוני הטופס</v>
          </cell>
          <cell r="Q486" t="str">
            <v>נבדק ואושר</v>
          </cell>
          <cell r="R486" t="str">
            <v>נבדק ואושר</v>
          </cell>
          <cell r="S486" t="str">
            <v>נבדק ואושר</v>
          </cell>
          <cell r="T486" t="str">
            <v>נבדק ואושר</v>
          </cell>
          <cell r="U486" t="str">
            <v>נבדק ואושר</v>
          </cell>
          <cell r="V486" t="str">
            <v>נבדק ואושר</v>
          </cell>
          <cell r="W486" t="str">
            <v>נבדק ואושר</v>
          </cell>
          <cell r="X486" t="str">
            <v>אושר ללא מסמך</v>
          </cell>
          <cell r="Y486" t="str">
            <v>מבוסס על נתוני הטופס</v>
          </cell>
          <cell r="Z486" t="str">
            <v>נבדק ואושר</v>
          </cell>
          <cell r="AA486" t="str">
            <v>נבדק ואושר</v>
          </cell>
          <cell r="AB486" t="str">
            <v>נבדק ואושר</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t="str">
            <v>כן</v>
          </cell>
          <cell r="AY486" t="str">
            <v>תקין מנהלית</v>
          </cell>
          <cell r="BD486" t="e">
            <v>#REF!</v>
          </cell>
          <cell r="BG486" t="str">
            <v>תקין</v>
          </cell>
          <cell r="BH486" t="str">
            <v>תקין</v>
          </cell>
          <cell r="BI486" t="b">
            <v>1</v>
          </cell>
          <cell r="BJ486">
            <v>80411</v>
          </cell>
          <cell r="BK486" t="str">
            <v>ד'</v>
          </cell>
          <cell r="BL486">
            <v>1</v>
          </cell>
          <cell r="BM486">
            <v>4061709.6237002532</v>
          </cell>
          <cell r="BN486" t="str">
            <v>לא</v>
          </cell>
          <cell r="BO486">
            <v>45144</v>
          </cell>
          <cell r="BP486" t="str">
            <v>לא</v>
          </cell>
          <cell r="BQ486">
            <v>0</v>
          </cell>
        </row>
        <row r="487">
          <cell r="A487">
            <v>1001902292</v>
          </cell>
          <cell r="B487">
            <v>42401999</v>
          </cell>
          <cell r="C487">
            <v>580315927</v>
          </cell>
          <cell r="D487" t="str">
            <v>מיטב לקידום תרבות הספורט - רחובות (</v>
          </cell>
          <cell r="E487" t="str">
            <v>SR</v>
          </cell>
          <cell r="F487" t="str">
            <v>עמותה רשומה</v>
          </cell>
          <cell r="G487">
            <v>1</v>
          </cell>
          <cell r="H487" t="str">
            <v>טיוט</v>
          </cell>
          <cell r="I487">
            <v>45729</v>
          </cell>
          <cell r="J487">
            <v>521023</v>
          </cell>
          <cell r="K487" t="str">
            <v>שוטף</v>
          </cell>
          <cell r="L487">
            <v>0</v>
          </cell>
          <cell r="M487">
            <v>0</v>
          </cell>
          <cell r="N487">
            <v>0</v>
          </cell>
          <cell r="O487" t="str">
            <v>נבדק ואושר</v>
          </cell>
          <cell r="P487" t="str">
            <v>מבוסס על נתוני הטופס</v>
          </cell>
          <cell r="Q487" t="str">
            <v>נבדק ואושר</v>
          </cell>
          <cell r="R487" t="str">
            <v>נבדק ואושר</v>
          </cell>
          <cell r="S487" t="str">
            <v>נבדק ואושר</v>
          </cell>
          <cell r="T487" t="str">
            <v>נבדק ואושר</v>
          </cell>
          <cell r="U487" t="str">
            <v>נבדק ואושר</v>
          </cell>
          <cell r="V487" t="str">
            <v>נבדק ואושר</v>
          </cell>
          <cell r="W487" t="str">
            <v>נבדק ואושר</v>
          </cell>
          <cell r="X487" t="str">
            <v>אושר ללא מסמך</v>
          </cell>
          <cell r="Y487" t="str">
            <v>מבוסס על נתוני הטופס</v>
          </cell>
          <cell r="Z487" t="str">
            <v>נבדק ואושר</v>
          </cell>
          <cell r="AA487" t="str">
            <v>נבדק ואושר</v>
          </cell>
          <cell r="AB487" t="str">
            <v>נבדק ואושר</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t="str">
            <v>כן</v>
          </cell>
          <cell r="AY487" t="str">
            <v>תקין מנהלית</v>
          </cell>
          <cell r="BD487" t="e">
            <v>#REF!</v>
          </cell>
          <cell r="BG487" t="str">
            <v>תקין</v>
          </cell>
          <cell r="BH487" t="str">
            <v>תקין</v>
          </cell>
          <cell r="BI487" t="b">
            <v>1</v>
          </cell>
          <cell r="BJ487">
            <v>16512</v>
          </cell>
          <cell r="BK487" t="str">
            <v>ד'</v>
          </cell>
          <cell r="BL487">
            <v>1</v>
          </cell>
          <cell r="BM487">
            <v>669669.28132482304</v>
          </cell>
          <cell r="BN487" t="str">
            <v>לא</v>
          </cell>
          <cell r="BO487">
            <v>45249</v>
          </cell>
          <cell r="BP487" t="str">
            <v>לא</v>
          </cell>
          <cell r="BQ487">
            <v>0</v>
          </cell>
        </row>
        <row r="488">
          <cell r="A488">
            <v>1001902293</v>
          </cell>
          <cell r="B488">
            <v>41071801</v>
          </cell>
          <cell r="C488">
            <v>580578250</v>
          </cell>
          <cell r="D488" t="str">
            <v>העמותה לפיתוח הכדורעף בירושלים וסבי</v>
          </cell>
          <cell r="E488" t="str">
            <v>SR</v>
          </cell>
          <cell r="F488" t="str">
            <v>עמותה רשומה</v>
          </cell>
          <cell r="G488">
            <v>1</v>
          </cell>
          <cell r="H488" t="str">
            <v>טיוט</v>
          </cell>
          <cell r="I488">
            <v>45729</v>
          </cell>
          <cell r="J488">
            <v>521023</v>
          </cell>
          <cell r="K488" t="str">
            <v>שוטף</v>
          </cell>
          <cell r="L488">
            <v>0</v>
          </cell>
          <cell r="M488">
            <v>0</v>
          </cell>
          <cell r="N488">
            <v>0</v>
          </cell>
          <cell r="O488" t="str">
            <v>נבדק ואושר</v>
          </cell>
          <cell r="P488" t="str">
            <v>מבוסס על נתוני הטופס</v>
          </cell>
          <cell r="Q488" t="str">
            <v>נבדק ואושר</v>
          </cell>
          <cell r="R488" t="str">
            <v>נבדק ואושר</v>
          </cell>
          <cell r="S488" t="str">
            <v>נבדק ואושר</v>
          </cell>
          <cell r="T488" t="str">
            <v>נבדק ואושר</v>
          </cell>
          <cell r="U488" t="str">
            <v>נבדק ואושר</v>
          </cell>
          <cell r="V488" t="str">
            <v>נבדק ואושר</v>
          </cell>
          <cell r="W488" t="str">
            <v>נבדק ואושר</v>
          </cell>
          <cell r="X488" t="str">
            <v>אושר ללא מסמך</v>
          </cell>
          <cell r="Y488" t="str">
            <v>מבוסס על נתוני הטופס</v>
          </cell>
          <cell r="Z488" t="str">
            <v>נבדק ואושר</v>
          </cell>
          <cell r="AA488" t="str">
            <v>נבדק ואושר</v>
          </cell>
          <cell r="AB488" t="str">
            <v>נבדק ואושר</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t="str">
            <v>כן</v>
          </cell>
          <cell r="AY488" t="str">
            <v>תקין מנהלית</v>
          </cell>
          <cell r="BD488" t="e">
            <v>#REF!</v>
          </cell>
          <cell r="BG488" t="str">
            <v>תקין</v>
          </cell>
          <cell r="BH488" t="str">
            <v>תקין</v>
          </cell>
          <cell r="BI488" t="b">
            <v>1</v>
          </cell>
          <cell r="BJ488">
            <v>195616</v>
          </cell>
          <cell r="BK488" t="str">
            <v>ד'</v>
          </cell>
          <cell r="BL488">
            <v>27</v>
          </cell>
          <cell r="BM488">
            <v>6294845.9923433382</v>
          </cell>
          <cell r="BN488" t="str">
            <v>לא</v>
          </cell>
          <cell r="BO488">
            <v>45621</v>
          </cell>
          <cell r="BP488" t="str">
            <v>לא</v>
          </cell>
          <cell r="BQ488">
            <v>0</v>
          </cell>
        </row>
        <row r="489">
          <cell r="A489">
            <v>1001902294</v>
          </cell>
          <cell r="B489">
            <v>41071801</v>
          </cell>
          <cell r="C489">
            <v>580578250</v>
          </cell>
          <cell r="D489" t="str">
            <v>העמותה לפיתוח הכדורעף בירושלים וסבי</v>
          </cell>
          <cell r="E489" t="str">
            <v>SR</v>
          </cell>
          <cell r="F489" t="str">
            <v>עמותה רשומה</v>
          </cell>
          <cell r="G489">
            <v>1</v>
          </cell>
          <cell r="H489" t="str">
            <v>טיוט</v>
          </cell>
          <cell r="I489">
            <v>45729</v>
          </cell>
          <cell r="J489">
            <v>521024</v>
          </cell>
          <cell r="K489" t="str">
            <v>מאמנים</v>
          </cell>
          <cell r="L489" t="str">
            <v>חדש - טרם קושר</v>
          </cell>
          <cell r="M489" t="str">
            <v>חדש - טרם קושר</v>
          </cell>
          <cell r="N489" t="str">
            <v>חדש - טרם קושר</v>
          </cell>
          <cell r="O489" t="str">
            <v>נבדק ואושר</v>
          </cell>
          <cell r="P489" t="str">
            <v>מבוסס על נתוני הטופס</v>
          </cell>
          <cell r="Q489" t="str">
            <v>נבדק ואושר</v>
          </cell>
          <cell r="R489" t="str">
            <v>נבדק ואושר</v>
          </cell>
          <cell r="S489" t="str">
            <v>נבדק ואושר</v>
          </cell>
          <cell r="T489" t="str">
            <v>נבדק ואושר</v>
          </cell>
          <cell r="U489" t="str">
            <v>נבדק ואושר</v>
          </cell>
          <cell r="V489" t="str">
            <v>נבדק ואושר</v>
          </cell>
          <cell r="W489" t="str">
            <v>נבדק ואושר</v>
          </cell>
          <cell r="X489" t="str">
            <v>אושר ללא מסמך</v>
          </cell>
          <cell r="Y489" t="str">
            <v>מבוסס על נתוני הטופס</v>
          </cell>
          <cell r="Z489" t="str">
            <v>נבדק ואושר</v>
          </cell>
          <cell r="AA489" t="str">
            <v>נבדק ואושר</v>
          </cell>
          <cell r="AB489" t="str">
            <v>נבדק ואושר</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t="str">
            <v>כן</v>
          </cell>
          <cell r="AY489" t="str">
            <v>תקין מנהלית</v>
          </cell>
          <cell r="BD489" t="e">
            <v>#REF!</v>
          </cell>
          <cell r="BH489" t="str">
            <v>תקין</v>
          </cell>
          <cell r="BI489" t="b">
            <v>0</v>
          </cell>
        </row>
        <row r="490">
          <cell r="A490">
            <v>1001902297</v>
          </cell>
          <cell r="B490">
            <v>42402008</v>
          </cell>
          <cell r="C490">
            <v>580315893</v>
          </cell>
          <cell r="D490" t="str">
            <v>מיטב לקידום תרבות הספורט - אילת (ע"</v>
          </cell>
          <cell r="E490" t="str">
            <v>SR</v>
          </cell>
          <cell r="F490" t="str">
            <v>עמותה רשומה</v>
          </cell>
          <cell r="G490">
            <v>1</v>
          </cell>
          <cell r="H490" t="str">
            <v>טיוט</v>
          </cell>
          <cell r="I490">
            <v>45729</v>
          </cell>
          <cell r="J490">
            <v>521023</v>
          </cell>
          <cell r="K490" t="str">
            <v>שוטף</v>
          </cell>
          <cell r="L490">
            <v>0</v>
          </cell>
          <cell r="M490">
            <v>0</v>
          </cell>
          <cell r="N490">
            <v>0</v>
          </cell>
          <cell r="O490" t="str">
            <v>נבדק ואושר</v>
          </cell>
          <cell r="P490" t="str">
            <v>מבוסס על נתוני הטופס</v>
          </cell>
          <cell r="Q490" t="str">
            <v>נבדק ואושר</v>
          </cell>
          <cell r="R490" t="str">
            <v>נבדק ואושר</v>
          </cell>
          <cell r="S490" t="str">
            <v>נבדק ואושר</v>
          </cell>
          <cell r="T490" t="str">
            <v>נבדק ואושר</v>
          </cell>
          <cell r="U490" t="str">
            <v>נבדק ואושר</v>
          </cell>
          <cell r="V490" t="str">
            <v>נבדק ואושר</v>
          </cell>
          <cell r="W490" t="str">
            <v>נבדק ואושר</v>
          </cell>
          <cell r="X490" t="str">
            <v>אושר ללא מסמך</v>
          </cell>
          <cell r="Y490" t="str">
            <v>מבוסס על נתוני הטופס</v>
          </cell>
          <cell r="Z490" t="str">
            <v>נבדק ואושר</v>
          </cell>
          <cell r="AA490" t="str">
            <v>נבדק ואושר</v>
          </cell>
          <cell r="AB490" t="str">
            <v>נבדק ואושר</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t="str">
            <v>כן</v>
          </cell>
          <cell r="AY490" t="str">
            <v>תקין מנהלית</v>
          </cell>
          <cell r="BD490" t="e">
            <v>#REF!</v>
          </cell>
          <cell r="BG490" t="str">
            <v>תקין</v>
          </cell>
          <cell r="BH490" t="str">
            <v>תקין</v>
          </cell>
          <cell r="BI490" t="b">
            <v>1</v>
          </cell>
          <cell r="BJ490">
            <v>49519</v>
          </cell>
          <cell r="BK490" t="str">
            <v>ד'</v>
          </cell>
          <cell r="BL490">
            <v>0</v>
          </cell>
          <cell r="BM490">
            <v>1652038.4215201254</v>
          </cell>
          <cell r="BN490" t="str">
            <v>לא</v>
          </cell>
          <cell r="BO490">
            <v>45144</v>
          </cell>
          <cell r="BP490" t="str">
            <v>לא</v>
          </cell>
        </row>
        <row r="491">
          <cell r="A491">
            <v>1001902298</v>
          </cell>
          <cell r="B491">
            <v>42402084</v>
          </cell>
          <cell r="C491">
            <v>580315901</v>
          </cell>
          <cell r="D491" t="str">
            <v>מיטב - לקידום תרבות הספורט באר-שבע</v>
          </cell>
          <cell r="E491" t="str">
            <v>SR</v>
          </cell>
          <cell r="F491" t="str">
            <v>עמותה רשומה</v>
          </cell>
          <cell r="G491">
            <v>1</v>
          </cell>
          <cell r="H491" t="str">
            <v>טיוט</v>
          </cell>
          <cell r="I491">
            <v>45729</v>
          </cell>
          <cell r="J491">
            <v>521023</v>
          </cell>
          <cell r="K491" t="str">
            <v>שוטף</v>
          </cell>
          <cell r="L491">
            <v>0</v>
          </cell>
          <cell r="M491">
            <v>0</v>
          </cell>
          <cell r="N491">
            <v>0</v>
          </cell>
          <cell r="O491" t="str">
            <v>נבדק ואושר</v>
          </cell>
          <cell r="P491" t="str">
            <v>מבוסס על נתוני הטופס</v>
          </cell>
          <cell r="Q491" t="str">
            <v>נבדק ואושר</v>
          </cell>
          <cell r="R491" t="str">
            <v>נבדק ואושר</v>
          </cell>
          <cell r="S491" t="str">
            <v>נבדק ואושר</v>
          </cell>
          <cell r="T491" t="str">
            <v>נבדק ואושר</v>
          </cell>
          <cell r="U491" t="str">
            <v>נבדק ואושר</v>
          </cell>
          <cell r="V491" t="str">
            <v>נבדק ואושר</v>
          </cell>
          <cell r="W491" t="str">
            <v>נבדק ואושר</v>
          </cell>
          <cell r="X491" t="str">
            <v>אושר ללא מסמך</v>
          </cell>
          <cell r="Y491" t="str">
            <v>מבוסס על נתוני הטופס</v>
          </cell>
          <cell r="Z491" t="str">
            <v>נבדק ואושר</v>
          </cell>
          <cell r="AA491" t="str">
            <v>נבדק ואושר</v>
          </cell>
          <cell r="AB491" t="str">
            <v>נבדק ואושר</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t="str">
            <v>כן</v>
          </cell>
          <cell r="AY491" t="str">
            <v>תקין מנהלית</v>
          </cell>
          <cell r="BD491" t="e">
            <v>#REF!</v>
          </cell>
          <cell r="BG491" t="str">
            <v>תקין</v>
          </cell>
          <cell r="BH491" t="str">
            <v>תקין</v>
          </cell>
          <cell r="BI491" t="b">
            <v>1</v>
          </cell>
          <cell r="BJ491">
            <v>1149</v>
          </cell>
          <cell r="BK491" t="str">
            <v>ד'</v>
          </cell>
          <cell r="BL491">
            <v>1</v>
          </cell>
          <cell r="BM491">
            <v>108536.45011407894</v>
          </cell>
          <cell r="BN491" t="str">
            <v>לא</v>
          </cell>
          <cell r="BO491">
            <v>45505</v>
          </cell>
          <cell r="BP491" t="str">
            <v>לא</v>
          </cell>
          <cell r="BQ491">
            <v>0</v>
          </cell>
        </row>
        <row r="492">
          <cell r="A492">
            <v>1001902299</v>
          </cell>
          <cell r="B492">
            <v>42402291</v>
          </cell>
          <cell r="C492">
            <v>580467868</v>
          </cell>
          <cell r="D492" t="str">
            <v>מועדון כדור-יד באר שבע (ע"ר)</v>
          </cell>
          <cell r="E492" t="str">
            <v>SR</v>
          </cell>
          <cell r="F492" t="str">
            <v>עמותה רשומה</v>
          </cell>
          <cell r="G492">
            <v>1</v>
          </cell>
          <cell r="H492" t="str">
            <v>טיוט</v>
          </cell>
          <cell r="I492">
            <v>45729</v>
          </cell>
          <cell r="J492">
            <v>521024</v>
          </cell>
          <cell r="K492" t="str">
            <v>מאמנים</v>
          </cell>
          <cell r="L492" t="str">
            <v>חדש - טרם קושר</v>
          </cell>
          <cell r="M492" t="str">
            <v>חדש - טרם קושר</v>
          </cell>
          <cell r="N492" t="str">
            <v>חדש - טרם קושר</v>
          </cell>
          <cell r="O492" t="str">
            <v>חדש - טרם קושר</v>
          </cell>
          <cell r="P492" t="str">
            <v>מבוסס על נתוני הטופס</v>
          </cell>
          <cell r="Q492" t="str">
            <v>נבדק ואושר</v>
          </cell>
          <cell r="R492" t="str">
            <v>נבדק ואושר</v>
          </cell>
          <cell r="S492" t="str">
            <v>נבדק ואושר</v>
          </cell>
          <cell r="T492" t="str">
            <v>נבדק ואושר</v>
          </cell>
          <cell r="U492" t="str">
            <v>נבדק ואושר</v>
          </cell>
          <cell r="V492" t="str">
            <v>נבדק ואושר</v>
          </cell>
          <cell r="W492" t="str">
            <v>חדש - טרם קושר</v>
          </cell>
          <cell r="X492" t="str">
            <v>אושר ללא מסמך</v>
          </cell>
          <cell r="Y492" t="str">
            <v>מבוסס על נתוני הטופס</v>
          </cell>
          <cell r="Z492" t="str">
            <v>נבדק ואושר</v>
          </cell>
          <cell r="AA492" t="str">
            <v>נבדק ואושר</v>
          </cell>
          <cell r="AB492" t="str">
            <v>נבדק ואושר</v>
          </cell>
          <cell r="AC492" t="str">
            <v>קושר - טרם נבדק</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t="str">
            <v>לא</v>
          </cell>
          <cell r="AY492" t="str">
            <v>לא תקין מנהלית</v>
          </cell>
          <cell r="BA492" t="str">
            <v>הבקשה בוטלה</v>
          </cell>
          <cell r="BD492" t="e">
            <v>#REF!</v>
          </cell>
          <cell r="BE492" t="str">
            <v>בקשה בוטלה</v>
          </cell>
          <cell r="BH492" t="str">
            <v>תקין</v>
          </cell>
          <cell r="BI492" t="b">
            <v>0</v>
          </cell>
        </row>
        <row r="493">
          <cell r="A493">
            <v>1001902300</v>
          </cell>
          <cell r="B493">
            <v>42212599</v>
          </cell>
          <cell r="C493">
            <v>580678316</v>
          </cell>
          <cell r="D493" t="str">
            <v>איפון - לקידום הג'ודו בשרון (ע"ר)</v>
          </cell>
          <cell r="E493" t="str">
            <v>SR</v>
          </cell>
          <cell r="F493" t="str">
            <v>עמותה רשומה</v>
          </cell>
          <cell r="G493">
            <v>1</v>
          </cell>
          <cell r="H493" t="str">
            <v>טיוט</v>
          </cell>
          <cell r="I493">
            <v>45732</v>
          </cell>
          <cell r="J493">
            <v>521023</v>
          </cell>
          <cell r="K493" t="str">
            <v>שוטף</v>
          </cell>
          <cell r="L493">
            <v>0</v>
          </cell>
          <cell r="M493">
            <v>0</v>
          </cell>
          <cell r="N493">
            <v>0</v>
          </cell>
          <cell r="O493" t="str">
            <v>נבדק ואושר</v>
          </cell>
          <cell r="P493" t="str">
            <v>מבוסס על נתוני הטופס</v>
          </cell>
          <cell r="Q493" t="str">
            <v>נבדק ואושר</v>
          </cell>
          <cell r="R493" t="str">
            <v>נבדק ואושר</v>
          </cell>
          <cell r="S493" t="str">
            <v>נבדק ואושר</v>
          </cell>
          <cell r="T493" t="str">
            <v>נבדק ואושר</v>
          </cell>
          <cell r="U493" t="str">
            <v>נבדק ואושר</v>
          </cell>
          <cell r="V493" t="str">
            <v>נבדק ואושר</v>
          </cell>
          <cell r="W493" t="str">
            <v>נבדק ואושר</v>
          </cell>
          <cell r="X493" t="str">
            <v>אושר ללא מסמך</v>
          </cell>
          <cell r="Y493" t="str">
            <v>מבוסס על נתוני הטופס</v>
          </cell>
          <cell r="Z493" t="str">
            <v>נבדק ואושר</v>
          </cell>
          <cell r="AA493" t="str">
            <v>נבדק ואושר</v>
          </cell>
          <cell r="AB493" t="str">
            <v>נבדק ואושר</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t="str">
            <v>כן</v>
          </cell>
          <cell r="AY493" t="str">
            <v>תקין מנהלית</v>
          </cell>
          <cell r="BD493" t="e">
            <v>#REF!</v>
          </cell>
          <cell r="BG493" t="str">
            <v>תקין</v>
          </cell>
          <cell r="BH493" t="str">
            <v>תקין</v>
          </cell>
          <cell r="BI493" t="b">
            <v>1</v>
          </cell>
          <cell r="BJ493">
            <v>51064</v>
          </cell>
          <cell r="BK493" t="str">
            <v>ד'</v>
          </cell>
          <cell r="BL493">
            <v>1</v>
          </cell>
          <cell r="BM493">
            <v>161732.10909000546</v>
          </cell>
          <cell r="BN493" t="str">
            <v>לא</v>
          </cell>
          <cell r="BO493">
            <v>45435</v>
          </cell>
          <cell r="BP493" t="str">
            <v>לא</v>
          </cell>
          <cell r="BQ493">
            <v>0</v>
          </cell>
        </row>
        <row r="494">
          <cell r="A494">
            <v>1001902301</v>
          </cell>
          <cell r="B494">
            <v>42197953</v>
          </cell>
          <cell r="C494">
            <v>580195675</v>
          </cell>
          <cell r="D494" t="str">
            <v>אגודת ספורט אוניברסיטת בן גוריון בנ</v>
          </cell>
          <cell r="E494" t="str">
            <v>SR</v>
          </cell>
          <cell r="F494" t="str">
            <v>עמותה רשומה</v>
          </cell>
          <cell r="G494">
            <v>1</v>
          </cell>
          <cell r="H494" t="str">
            <v>טיוט</v>
          </cell>
          <cell r="I494">
            <v>45729</v>
          </cell>
          <cell r="J494">
            <v>521023</v>
          </cell>
          <cell r="K494" t="str">
            <v>שוטף</v>
          </cell>
          <cell r="L494">
            <v>0</v>
          </cell>
          <cell r="M494">
            <v>0</v>
          </cell>
          <cell r="N494">
            <v>0</v>
          </cell>
          <cell r="O494" t="str">
            <v>נבדק ואושר</v>
          </cell>
          <cell r="P494" t="str">
            <v>מבוסס על נתוני הטופס</v>
          </cell>
          <cell r="Q494" t="str">
            <v>נבדק ואושר</v>
          </cell>
          <cell r="R494" t="str">
            <v>נבדק ואושר</v>
          </cell>
          <cell r="S494" t="str">
            <v>נבדק ואושר</v>
          </cell>
          <cell r="T494" t="str">
            <v>נבדק ואושר</v>
          </cell>
          <cell r="U494" t="str">
            <v>נבדק ואושר</v>
          </cell>
          <cell r="V494" t="str">
            <v>נבדק ואושר</v>
          </cell>
          <cell r="W494" t="str">
            <v>נבדק ואושר</v>
          </cell>
          <cell r="X494" t="str">
            <v>אושר ללא מסמך</v>
          </cell>
          <cell r="Y494" t="str">
            <v>מבוסס על נתוני הטופס</v>
          </cell>
          <cell r="Z494" t="str">
            <v>נבדק ואושר</v>
          </cell>
          <cell r="AA494" t="str">
            <v>נבדק ואושר</v>
          </cell>
          <cell r="AB494" t="str">
            <v>נבדק ואושר</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t="str">
            <v>כן</v>
          </cell>
          <cell r="AY494" t="str">
            <v>תקין מנהלית</v>
          </cell>
          <cell r="BA494" t="str">
            <v>בבקשת התמיכה למאמנים לא העליתם את כל המסמכים המקצועיים ברמת הבקשה:</v>
          </cell>
          <cell r="BD494" t="e">
            <v>#REF!</v>
          </cell>
          <cell r="BG494" t="str">
            <v>תקין</v>
          </cell>
          <cell r="BH494" t="str">
            <v>תקין</v>
          </cell>
          <cell r="BI494" t="b">
            <v>1</v>
          </cell>
          <cell r="BJ494">
            <v>167843</v>
          </cell>
          <cell r="BK494" t="str">
            <v>ד'</v>
          </cell>
          <cell r="BL494">
            <v>15</v>
          </cell>
          <cell r="BM494">
            <v>5686059.4467919664</v>
          </cell>
          <cell r="BN494" t="str">
            <v>לא</v>
          </cell>
          <cell r="BO494">
            <v>45525</v>
          </cell>
          <cell r="BP494" t="str">
            <v>לא</v>
          </cell>
          <cell r="BQ494">
            <v>0</v>
          </cell>
        </row>
        <row r="495">
          <cell r="A495">
            <v>1001902302</v>
          </cell>
          <cell r="B495">
            <v>42197953</v>
          </cell>
          <cell r="C495">
            <v>580195675</v>
          </cell>
          <cell r="D495" t="str">
            <v>אגודת ספורט אוניברסיטת בן גוריון בנ</v>
          </cell>
          <cell r="E495" t="str">
            <v>SR</v>
          </cell>
          <cell r="F495" t="str">
            <v>עמותה רשומה</v>
          </cell>
          <cell r="G495">
            <v>1</v>
          </cell>
          <cell r="H495" t="str">
            <v>טיוט</v>
          </cell>
          <cell r="I495">
            <v>45729</v>
          </cell>
          <cell r="J495">
            <v>521024</v>
          </cell>
          <cell r="K495" t="str">
            <v>מאמנים</v>
          </cell>
          <cell r="L495" t="str">
            <v>נבדק ואושר</v>
          </cell>
          <cell r="M495" t="str">
            <v>חדש - טרם קושר</v>
          </cell>
          <cell r="N495" t="str">
            <v>קושר - טרם נבדק</v>
          </cell>
          <cell r="O495" t="str">
            <v>נבדק ואושר</v>
          </cell>
          <cell r="P495" t="str">
            <v>מבוסס על נתוני הטופס</v>
          </cell>
          <cell r="Q495" t="str">
            <v>נבדק ואושר</v>
          </cell>
          <cell r="R495" t="str">
            <v>נבדק ואושר</v>
          </cell>
          <cell r="S495" t="str">
            <v>נבדק ואושר</v>
          </cell>
          <cell r="T495" t="str">
            <v>נבדק ואושר</v>
          </cell>
          <cell r="U495" t="str">
            <v>נבדק ואושר</v>
          </cell>
          <cell r="V495" t="str">
            <v>נבדק ואושר</v>
          </cell>
          <cell r="W495" t="str">
            <v>נבדק ואושר</v>
          </cell>
          <cell r="X495" t="str">
            <v>אושר ללא מסמך</v>
          </cell>
          <cell r="Y495" t="str">
            <v>מבוסס על נתוני הטופס</v>
          </cell>
          <cell r="Z495" t="str">
            <v>נבדק ואושר</v>
          </cell>
          <cell r="AA495" t="str">
            <v>נבדק ואושר</v>
          </cell>
          <cell r="AB495" t="str">
            <v>נבדק ואושר</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t="str">
            <v>כן</v>
          </cell>
          <cell r="AY495" t="str">
            <v>תקין מנהלית</v>
          </cell>
          <cell r="BD495" t="e">
            <v>#REF!</v>
          </cell>
          <cell r="BH495" t="str">
            <v>תקין</v>
          </cell>
          <cell r="BI495" t="b">
            <v>0</v>
          </cell>
        </row>
        <row r="496">
          <cell r="A496">
            <v>1001902303</v>
          </cell>
          <cell r="B496">
            <v>42402113</v>
          </cell>
          <cell r="C496">
            <v>580351021</v>
          </cell>
          <cell r="D496" t="str">
            <v>כדורעף ק.ק. תל אביב (ע"ר)</v>
          </cell>
          <cell r="E496" t="str">
            <v>SR</v>
          </cell>
          <cell r="F496" t="str">
            <v>עמותה רשומה</v>
          </cell>
          <cell r="G496">
            <v>1</v>
          </cell>
          <cell r="H496" t="str">
            <v>טיוט</v>
          </cell>
          <cell r="I496">
            <v>45729</v>
          </cell>
          <cell r="J496">
            <v>521023</v>
          </cell>
          <cell r="K496" t="str">
            <v>שוטף</v>
          </cell>
          <cell r="L496">
            <v>0</v>
          </cell>
          <cell r="M496">
            <v>0</v>
          </cell>
          <cell r="N496">
            <v>0</v>
          </cell>
          <cell r="O496" t="str">
            <v>נבדק ואושר</v>
          </cell>
          <cell r="P496" t="str">
            <v>מבוסס על נתוני הטופס</v>
          </cell>
          <cell r="Q496" t="str">
            <v>נבדק ואושר</v>
          </cell>
          <cell r="R496" t="str">
            <v>נבדק ואושר</v>
          </cell>
          <cell r="S496" t="str">
            <v>נבדק ואושר</v>
          </cell>
          <cell r="T496" t="str">
            <v>נבדק ואושר</v>
          </cell>
          <cell r="U496" t="str">
            <v>נבדק ואושר</v>
          </cell>
          <cell r="V496" t="str">
            <v>נבדק ואושר</v>
          </cell>
          <cell r="W496" t="str">
            <v>נבדק ואושר</v>
          </cell>
          <cell r="X496" t="str">
            <v>אושר ללא מסמך</v>
          </cell>
          <cell r="Y496" t="str">
            <v>מבוסס על נתוני הטופס</v>
          </cell>
          <cell r="Z496" t="str">
            <v>נבדק ואושר</v>
          </cell>
          <cell r="AA496" t="str">
            <v>נבדק ואושר</v>
          </cell>
          <cell r="AB496" t="str">
            <v>נבדק ואושר</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t="str">
            <v>כן</v>
          </cell>
          <cell r="AY496" t="str">
            <v>תקין מנהלית</v>
          </cell>
          <cell r="BA496" t="str">
            <v>K001 - הצהרה על עמידה בתנאי תכנית המאמנים לפי ס. 31, 32 ו- 33 למבחן התמיכה - יש לסרוק יחד עם תעודות ההסמכה כמפורט בהצהרה - מסמך חובה</v>
          </cell>
          <cell r="BD496" t="e">
            <v>#REF!</v>
          </cell>
          <cell r="BG496" t="str">
            <v>תקין</v>
          </cell>
          <cell r="BH496" t="str">
            <v>תקין</v>
          </cell>
          <cell r="BI496" t="b">
            <v>1</v>
          </cell>
          <cell r="BJ496">
            <v>78586</v>
          </cell>
          <cell r="BK496" t="str">
            <v>ד'</v>
          </cell>
          <cell r="BL496">
            <v>7</v>
          </cell>
          <cell r="BM496">
            <v>5575433.0872261897</v>
          </cell>
          <cell r="BN496" t="str">
            <v>לא</v>
          </cell>
          <cell r="BO496">
            <v>45638</v>
          </cell>
          <cell r="BP496" t="str">
            <v>לא</v>
          </cell>
          <cell r="BQ496">
            <v>0</v>
          </cell>
        </row>
        <row r="497">
          <cell r="A497">
            <v>1001902306</v>
          </cell>
          <cell r="B497">
            <v>40007297</v>
          </cell>
          <cell r="C497">
            <v>520041831</v>
          </cell>
          <cell r="D497" t="str">
            <v>המרכז לטניס בישראל (אי.טי.סי.) (חל"</v>
          </cell>
          <cell r="E497" t="str">
            <v>SR</v>
          </cell>
          <cell r="F497" t="str">
            <v>חל"צ רשומה</v>
          </cell>
          <cell r="G497">
            <v>1</v>
          </cell>
          <cell r="H497" t="str">
            <v>טיוט</v>
          </cell>
          <cell r="I497">
            <v>45750</v>
          </cell>
          <cell r="J497">
            <v>521023</v>
          </cell>
          <cell r="K497" t="str">
            <v>שוטף</v>
          </cell>
          <cell r="L497">
            <v>0</v>
          </cell>
          <cell r="M497">
            <v>0</v>
          </cell>
          <cell r="N497">
            <v>0</v>
          </cell>
          <cell r="O497" t="str">
            <v>נבדק ואושר</v>
          </cell>
          <cell r="P497" t="str">
            <v>מבוסס על נתוני הטופס</v>
          </cell>
          <cell r="Q497" t="str">
            <v>נבדק ואושר</v>
          </cell>
          <cell r="R497" t="str">
            <v>נבדק ואושר</v>
          </cell>
          <cell r="S497" t="str">
            <v>נבדק ואושר</v>
          </cell>
          <cell r="T497" t="str">
            <v>נבדק ואושר</v>
          </cell>
          <cell r="U497" t="str">
            <v>נבדק ואושר</v>
          </cell>
          <cell r="V497" t="str">
            <v>נבדק ואושר</v>
          </cell>
          <cell r="W497" t="str">
            <v>נבדק ואושר</v>
          </cell>
          <cell r="X497" t="str">
            <v>אושר ללא מסמך</v>
          </cell>
          <cell r="Y497" t="str">
            <v>מבוסס על נתוני הטופס</v>
          </cell>
          <cell r="Z497" t="str">
            <v>נבדק ואושר</v>
          </cell>
          <cell r="AA497" t="str">
            <v>נבדק ואושר</v>
          </cell>
          <cell r="AB497" t="str">
            <v>נבדק ואושר</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t="str">
            <v>כן</v>
          </cell>
          <cell r="AY497" t="str">
            <v>תקין מנהלית</v>
          </cell>
          <cell r="BD497" t="e">
            <v>#REF!</v>
          </cell>
          <cell r="BG497" t="str">
            <v>תקין</v>
          </cell>
          <cell r="BH497" t="str">
            <v>תקין</v>
          </cell>
          <cell r="BI497" t="b">
            <v>1</v>
          </cell>
          <cell r="BJ497">
            <v>111037</v>
          </cell>
          <cell r="BK497" t="str">
            <v>ד'</v>
          </cell>
          <cell r="BL497">
            <v>1</v>
          </cell>
          <cell r="BM497">
            <v>2242996.8482262548</v>
          </cell>
          <cell r="BN497" t="str">
            <v>לא</v>
          </cell>
          <cell r="BO497">
            <v>45739</v>
          </cell>
          <cell r="BP497" t="str">
            <v>לא</v>
          </cell>
          <cell r="BQ497">
            <v>0</v>
          </cell>
        </row>
        <row r="498">
          <cell r="A498">
            <v>1001902307</v>
          </cell>
          <cell r="B498">
            <v>40954356</v>
          </cell>
          <cell r="C498">
            <v>513151456</v>
          </cell>
          <cell r="D498" t="str">
            <v>מועדון הכדורגל מ.ח. בית"ר ירושלים )</v>
          </cell>
          <cell r="E498" t="str">
            <v>SK</v>
          </cell>
          <cell r="F498" t="e">
            <v>#N/A</v>
          </cell>
          <cell r="G498">
            <v>1</v>
          </cell>
          <cell r="H498" t="str">
            <v>טיוט</v>
          </cell>
          <cell r="I498">
            <v>45729</v>
          </cell>
          <cell r="J498">
            <v>521024</v>
          </cell>
          <cell r="K498" t="str">
            <v>מאמנים</v>
          </cell>
          <cell r="L498" t="str">
            <v>חדש - טרם קושר</v>
          </cell>
          <cell r="M498" t="str">
            <v>חדש - טרם קושר</v>
          </cell>
          <cell r="N498" t="str">
            <v>קושר - טרם נבדק</v>
          </cell>
          <cell r="O498" t="str">
            <v>קושר - טרם נבדק</v>
          </cell>
          <cell r="P498">
            <v>0</v>
          </cell>
          <cell r="Q498" t="str">
            <v>נבדק ואושר</v>
          </cell>
          <cell r="R498" t="str">
            <v>נבדק ואושר</v>
          </cell>
          <cell r="S498" t="str">
            <v>נבדק ואושר</v>
          </cell>
          <cell r="T498" t="str">
            <v>נבדק ואושר</v>
          </cell>
          <cell r="U498" t="str">
            <v>נבדק ואושר</v>
          </cell>
          <cell r="V498" t="str">
            <v>נבדק ואושר</v>
          </cell>
          <cell r="W498" t="str">
            <v>קושר - טרם נבדק</v>
          </cell>
          <cell r="X498">
            <v>0</v>
          </cell>
          <cell r="Y498" t="str">
            <v>מבוסס על נתוני הטופס</v>
          </cell>
          <cell r="Z498">
            <v>0</v>
          </cell>
          <cell r="AA498">
            <v>0</v>
          </cell>
          <cell r="AB498">
            <v>0</v>
          </cell>
          <cell r="AC498">
            <v>0</v>
          </cell>
          <cell r="AD498">
            <v>0</v>
          </cell>
          <cell r="AE498" t="str">
            <v>נבדק ואושר</v>
          </cell>
          <cell r="AF498" t="str">
            <v>נבדק ואושר</v>
          </cell>
          <cell r="AG498" t="str">
            <v>קושר - טרם נבדק</v>
          </cell>
          <cell r="AH498" t="str">
            <v>קושר - טרם נבדק</v>
          </cell>
          <cell r="AI498">
            <v>0</v>
          </cell>
          <cell r="AJ498">
            <v>0</v>
          </cell>
          <cell r="AK498" t="str">
            <v>נבדק ואושר</v>
          </cell>
          <cell r="AL498">
            <v>0</v>
          </cell>
          <cell r="AM498" t="str">
            <v>נבדק ואושר</v>
          </cell>
          <cell r="AN498" t="str">
            <v>נבדק ואושר</v>
          </cell>
          <cell r="AO498">
            <v>0</v>
          </cell>
          <cell r="AP498">
            <v>0</v>
          </cell>
          <cell r="AQ498">
            <v>0</v>
          </cell>
          <cell r="AR498">
            <v>0</v>
          </cell>
          <cell r="AS498">
            <v>0</v>
          </cell>
          <cell r="AT498">
            <v>0</v>
          </cell>
          <cell r="AU498">
            <v>0</v>
          </cell>
          <cell r="AV498" t="str">
            <v>כן</v>
          </cell>
          <cell r="AY498" t="str">
            <v>תקין מנהלית</v>
          </cell>
          <cell r="BD498" t="e">
            <v>#REF!</v>
          </cell>
          <cell r="BH498" t="str">
            <v>תקין</v>
          </cell>
          <cell r="BI498" t="b">
            <v>0</v>
          </cell>
        </row>
        <row r="499">
          <cell r="A499">
            <v>1001902308</v>
          </cell>
          <cell r="B499">
            <v>40007297</v>
          </cell>
          <cell r="C499">
            <v>520041831</v>
          </cell>
          <cell r="D499" t="str">
            <v>המרכז לטניס בישראל (אי.טי.סי.) (חל"</v>
          </cell>
          <cell r="E499" t="str">
            <v>SR</v>
          </cell>
          <cell r="F499" t="str">
            <v>חל"צ רשומה</v>
          </cell>
          <cell r="G499">
            <v>1</v>
          </cell>
          <cell r="H499" t="str">
            <v>טיוט</v>
          </cell>
          <cell r="I499">
            <v>45753</v>
          </cell>
          <cell r="J499">
            <v>521024</v>
          </cell>
          <cell r="K499" t="str">
            <v>מאמנים</v>
          </cell>
          <cell r="L499" t="str">
            <v>נבדק ואושר</v>
          </cell>
          <cell r="M499" t="str">
            <v>חדש - טרם קושר</v>
          </cell>
          <cell r="N499" t="str">
            <v>קושר - טרם נבדק</v>
          </cell>
          <cell r="O499" t="str">
            <v>נבדק ואושר</v>
          </cell>
          <cell r="P499" t="str">
            <v>מבוסס על נתוני הטופס</v>
          </cell>
          <cell r="Q499" t="str">
            <v>נבדק ואושר</v>
          </cell>
          <cell r="R499" t="str">
            <v>נבדק ואושר</v>
          </cell>
          <cell r="S499" t="str">
            <v>נבדק ואושר</v>
          </cell>
          <cell r="T499" t="str">
            <v>נבדק ואושר</v>
          </cell>
          <cell r="U499" t="str">
            <v>נבדק ואושר</v>
          </cell>
          <cell r="V499" t="str">
            <v>נבדק ואושר</v>
          </cell>
          <cell r="W499" t="str">
            <v>נבדק ואושר</v>
          </cell>
          <cell r="X499" t="str">
            <v>אושר ללא מסמך</v>
          </cell>
          <cell r="Y499" t="str">
            <v>מבוסס על נתוני הטופס</v>
          </cell>
          <cell r="Z499" t="str">
            <v>נבדק ואושר</v>
          </cell>
          <cell r="AA499" t="str">
            <v>נבדק ואושר</v>
          </cell>
          <cell r="AB499" t="str">
            <v>נבדק ואושר</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t="str">
            <v>כן</v>
          </cell>
          <cell r="AY499" t="str">
            <v>תקין מנהלית</v>
          </cell>
          <cell r="BD499" t="e">
            <v>#REF!</v>
          </cell>
          <cell r="BH499" t="str">
            <v>תקין</v>
          </cell>
          <cell r="BI499" t="b">
            <v>0</v>
          </cell>
        </row>
        <row r="500">
          <cell r="A500">
            <v>1001902309</v>
          </cell>
          <cell r="B500">
            <v>42500347</v>
          </cell>
          <cell r="C500">
            <v>580705960</v>
          </cell>
          <cell r="D500" t="str">
            <v>מכבי העתיד האולימפי בהתעמלות אומנות</v>
          </cell>
          <cell r="E500" t="str">
            <v>SR</v>
          </cell>
          <cell r="F500" t="str">
            <v>עמותה רשומה</v>
          </cell>
          <cell r="G500">
            <v>1</v>
          </cell>
          <cell r="H500" t="str">
            <v>טיוט</v>
          </cell>
          <cell r="I500">
            <v>45729</v>
          </cell>
          <cell r="J500">
            <v>521023</v>
          </cell>
          <cell r="K500" t="str">
            <v>שוטף</v>
          </cell>
          <cell r="L500">
            <v>0</v>
          </cell>
          <cell r="M500">
            <v>0</v>
          </cell>
          <cell r="N500">
            <v>0</v>
          </cell>
          <cell r="O500" t="str">
            <v>נבדק ואושר</v>
          </cell>
          <cell r="P500" t="str">
            <v>מבוסס על נתוני הטופס</v>
          </cell>
          <cell r="Q500" t="str">
            <v>נבדק ואושר</v>
          </cell>
          <cell r="R500" t="str">
            <v>נבדק ואושר</v>
          </cell>
          <cell r="S500" t="str">
            <v>נבדק ואושר</v>
          </cell>
          <cell r="T500" t="str">
            <v>נבדק ואושר</v>
          </cell>
          <cell r="U500" t="str">
            <v>נבדק ואושר</v>
          </cell>
          <cell r="V500" t="str">
            <v>נבדק ואושר</v>
          </cell>
          <cell r="W500" t="str">
            <v>נבדק ואושר</v>
          </cell>
          <cell r="X500" t="str">
            <v>אושר ללא מסמך</v>
          </cell>
          <cell r="Y500" t="str">
            <v>מבוסס על נתוני הטופס</v>
          </cell>
          <cell r="Z500" t="str">
            <v>נבדק ואושר</v>
          </cell>
          <cell r="AA500" t="str">
            <v>נבדק ואושר</v>
          </cell>
          <cell r="AB500" t="str">
            <v>נבדק ואושר</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t="str">
            <v>כן</v>
          </cell>
          <cell r="AY500" t="str">
            <v>תקין מנהלית</v>
          </cell>
          <cell r="BA500" t="str">
            <v xml:space="preserve"> K005 - התחייבות להחזר מקדמה – מסמך רשות</v>
          </cell>
          <cell r="BD500" t="e">
            <v>#REF!</v>
          </cell>
          <cell r="BG500" t="str">
            <v>תקין</v>
          </cell>
          <cell r="BH500" t="str">
            <v>תקין</v>
          </cell>
          <cell r="BI500" t="b">
            <v>1</v>
          </cell>
          <cell r="BJ500">
            <v>41890</v>
          </cell>
          <cell r="BK500" t="str">
            <v>ד'</v>
          </cell>
          <cell r="BL500">
            <v>1</v>
          </cell>
          <cell r="BM500">
            <v>78423.708435407039</v>
          </cell>
          <cell r="BN500" t="str">
            <v>לא</v>
          </cell>
          <cell r="BO500">
            <v>45565</v>
          </cell>
          <cell r="BP500" t="str">
            <v>לא</v>
          </cell>
          <cell r="BQ500">
            <v>0</v>
          </cell>
        </row>
        <row r="501">
          <cell r="A501">
            <v>1001902310</v>
          </cell>
          <cell r="B501">
            <v>41864848</v>
          </cell>
          <cell r="C501">
            <v>514713361</v>
          </cell>
          <cell r="D501" t="str">
            <v>חברה לקידום וטיפוח הטניס בירושלים (</v>
          </cell>
          <cell r="E501" t="str">
            <v>SR</v>
          </cell>
          <cell r="F501" t="str">
            <v>חל"צ רשומה</v>
          </cell>
          <cell r="G501">
            <v>1</v>
          </cell>
          <cell r="H501" t="str">
            <v>טיוט</v>
          </cell>
          <cell r="I501">
            <v>45750</v>
          </cell>
          <cell r="J501">
            <v>521023</v>
          </cell>
          <cell r="K501" t="str">
            <v>שוטף</v>
          </cell>
          <cell r="L501">
            <v>0</v>
          </cell>
          <cell r="M501">
            <v>0</v>
          </cell>
          <cell r="N501">
            <v>0</v>
          </cell>
          <cell r="O501" t="str">
            <v>נבדק ואושר</v>
          </cell>
          <cell r="P501" t="str">
            <v>מבוסס על נתוני הטופס</v>
          </cell>
          <cell r="Q501" t="str">
            <v>נבדק ואושר</v>
          </cell>
          <cell r="R501" t="str">
            <v>נבדק ואושר</v>
          </cell>
          <cell r="S501" t="str">
            <v>אושר ללא מסמך</v>
          </cell>
          <cell r="T501" t="str">
            <v>נבדק ואושר</v>
          </cell>
          <cell r="U501" t="str">
            <v>נבדק ואושר</v>
          </cell>
          <cell r="V501" t="str">
            <v>נבדק ואושר</v>
          </cell>
          <cell r="W501" t="str">
            <v>נבדק ואושר</v>
          </cell>
          <cell r="X501" t="str">
            <v>אושר ללא מסמך</v>
          </cell>
          <cell r="Y501" t="str">
            <v>מבוסס על נתוני הטופס</v>
          </cell>
          <cell r="Z501" t="str">
            <v>נבדק ואושר</v>
          </cell>
          <cell r="AA501" t="str">
            <v>נבדק ואושר</v>
          </cell>
          <cell r="AB501" t="str">
            <v>נבדק ואושר</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t="str">
            <v>כן</v>
          </cell>
          <cell r="AY501" t="str">
            <v>תקין מנהלית</v>
          </cell>
          <cell r="BD501" t="e">
            <v>#REF!</v>
          </cell>
          <cell r="BG501" t="str">
            <v>תקין</v>
          </cell>
          <cell r="BH501" t="str">
            <v>תקין</v>
          </cell>
          <cell r="BI501" t="b">
            <v>1</v>
          </cell>
          <cell r="BJ501">
            <v>0</v>
          </cell>
          <cell r="BK501" t="str">
            <v>ד'</v>
          </cell>
          <cell r="BL501">
            <v>1</v>
          </cell>
          <cell r="BM501">
            <v>571497.74657774461</v>
          </cell>
          <cell r="BN501" t="str">
            <v>לא</v>
          </cell>
          <cell r="BO501">
            <v>45728</v>
          </cell>
          <cell r="BP501" t="str">
            <v>לא</v>
          </cell>
          <cell r="BQ501">
            <v>0</v>
          </cell>
        </row>
        <row r="502">
          <cell r="A502">
            <v>1001902311</v>
          </cell>
          <cell r="B502">
            <v>42402021</v>
          </cell>
          <cell r="C502">
            <v>580315976</v>
          </cell>
          <cell r="D502" t="str">
            <v>מיטב - לקידום תרבות הספורט אור עקיב</v>
          </cell>
          <cell r="E502" t="str">
            <v>SR</v>
          </cell>
          <cell r="F502" t="str">
            <v>עמותה רשומה</v>
          </cell>
          <cell r="G502">
            <v>1</v>
          </cell>
          <cell r="H502" t="str">
            <v>טיוט</v>
          </cell>
          <cell r="I502">
            <v>45729</v>
          </cell>
          <cell r="J502">
            <v>521023</v>
          </cell>
          <cell r="K502" t="str">
            <v>שוטף</v>
          </cell>
          <cell r="L502">
            <v>0</v>
          </cell>
          <cell r="M502">
            <v>0</v>
          </cell>
          <cell r="N502">
            <v>0</v>
          </cell>
          <cell r="O502" t="str">
            <v>נבדק ואושר</v>
          </cell>
          <cell r="P502" t="str">
            <v>מבוסס על נתוני הטופס</v>
          </cell>
          <cell r="Q502" t="str">
            <v>נבדק ואושר</v>
          </cell>
          <cell r="R502" t="str">
            <v>נבדק ואושר</v>
          </cell>
          <cell r="S502" t="str">
            <v>נבדק ואושר</v>
          </cell>
          <cell r="T502" t="str">
            <v>נבדק ואושר</v>
          </cell>
          <cell r="U502" t="str">
            <v>נבדק ואושר</v>
          </cell>
          <cell r="V502" t="str">
            <v>נבדק ואושר</v>
          </cell>
          <cell r="W502" t="str">
            <v>נבדק ואושר</v>
          </cell>
          <cell r="X502" t="str">
            <v>אושר ללא מסמך</v>
          </cell>
          <cell r="Y502" t="str">
            <v>מבוסס על נתוני הטופס</v>
          </cell>
          <cell r="Z502" t="str">
            <v>נבדק ואושר</v>
          </cell>
          <cell r="AA502" t="str">
            <v>נבדק ואושר</v>
          </cell>
          <cell r="AB502" t="str">
            <v>נבדק ואושר</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t="str">
            <v>כן</v>
          </cell>
          <cell r="AY502" t="str">
            <v>תקין מנהלית</v>
          </cell>
          <cell r="BA502" t="str">
            <v>אנא טיפולכם הדחוף.</v>
          </cell>
          <cell r="BD502" t="e">
            <v>#REF!</v>
          </cell>
          <cell r="BG502" t="str">
            <v>תקין</v>
          </cell>
          <cell r="BH502" t="str">
            <v>תקין</v>
          </cell>
          <cell r="BI502" t="b">
            <v>1</v>
          </cell>
          <cell r="BJ502">
            <v>1016</v>
          </cell>
          <cell r="BK502" t="str">
            <v>ד'</v>
          </cell>
          <cell r="BL502">
            <v>1</v>
          </cell>
          <cell r="BM502">
            <v>734696.54511291021</v>
          </cell>
          <cell r="BN502" t="str">
            <v>לא</v>
          </cell>
          <cell r="BO502">
            <v>45571</v>
          </cell>
          <cell r="BP502" t="str">
            <v>לא</v>
          </cell>
          <cell r="BQ502">
            <v>0</v>
          </cell>
        </row>
        <row r="503">
          <cell r="A503">
            <v>1001902313</v>
          </cell>
          <cell r="B503">
            <v>42402098</v>
          </cell>
          <cell r="C503">
            <v>580315984</v>
          </cell>
          <cell r="D503" t="str">
            <v>מיטב קידום תרבות הספורט נתניה (ע"ר)</v>
          </cell>
          <cell r="E503" t="str">
            <v>SR</v>
          </cell>
          <cell r="F503" t="str">
            <v>עמותה רשומה</v>
          </cell>
          <cell r="G503">
            <v>1</v>
          </cell>
          <cell r="H503" t="str">
            <v>טיוט</v>
          </cell>
          <cell r="I503">
            <v>45746</v>
          </cell>
          <cell r="J503">
            <v>521024</v>
          </cell>
          <cell r="K503" t="str">
            <v>מאמנים</v>
          </cell>
          <cell r="L503" t="str">
            <v>נבדק ואושר</v>
          </cell>
          <cell r="M503" t="str">
            <v>חדש - טרם קושר</v>
          </cell>
          <cell r="N503" t="str">
            <v>קושר - טרם נבדק</v>
          </cell>
          <cell r="O503" t="str">
            <v>נבדק ואושר</v>
          </cell>
          <cell r="P503" t="str">
            <v>מבוסס על נתוני הטופס</v>
          </cell>
          <cell r="Q503" t="str">
            <v>נבדק ואושר</v>
          </cell>
          <cell r="R503" t="str">
            <v>נבדק ואושר</v>
          </cell>
          <cell r="S503" t="str">
            <v>נבדק ואושר</v>
          </cell>
          <cell r="T503" t="str">
            <v>נבדק ואושר</v>
          </cell>
          <cell r="U503" t="str">
            <v>נבדק ואושר</v>
          </cell>
          <cell r="V503" t="str">
            <v>נבדק ואושר</v>
          </cell>
          <cell r="W503" t="str">
            <v>נבדק ואושר</v>
          </cell>
          <cell r="X503" t="str">
            <v>אושר ללא מסמך</v>
          </cell>
          <cell r="Y503" t="str">
            <v>מבוסס על נתוני הטופס</v>
          </cell>
          <cell r="Z503" t="str">
            <v>נבדק ואושר</v>
          </cell>
          <cell r="AA503" t="str">
            <v>נבדק ואושר</v>
          </cell>
          <cell r="AB503" t="str">
            <v>נבדק ואושר</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t="str">
            <v>כן</v>
          </cell>
          <cell r="AY503" t="str">
            <v>תקין מנהלית</v>
          </cell>
          <cell r="BD503" t="e">
            <v>#REF!</v>
          </cell>
          <cell r="BH503" t="str">
            <v>תקין</v>
          </cell>
          <cell r="BI503" t="b">
            <v>0</v>
          </cell>
        </row>
        <row r="504">
          <cell r="A504">
            <v>1001902315</v>
          </cell>
          <cell r="B504">
            <v>41864283</v>
          </cell>
          <cell r="C504">
            <v>580259109</v>
          </cell>
          <cell r="D504" t="str">
            <v>הפועל מועדון כדורסל כפר סבא (ע"ר)</v>
          </cell>
          <cell r="E504" t="str">
            <v>SR</v>
          </cell>
          <cell r="F504" t="str">
            <v>עמותה רשומה</v>
          </cell>
          <cell r="G504">
            <v>1</v>
          </cell>
          <cell r="H504" t="str">
            <v>טיוט</v>
          </cell>
          <cell r="I504">
            <v>45735</v>
          </cell>
          <cell r="J504">
            <v>521023</v>
          </cell>
          <cell r="K504" t="str">
            <v>שוטף</v>
          </cell>
          <cell r="L504">
            <v>0</v>
          </cell>
          <cell r="M504">
            <v>0</v>
          </cell>
          <cell r="N504">
            <v>0</v>
          </cell>
          <cell r="O504" t="str">
            <v>נבדק ואושר</v>
          </cell>
          <cell r="P504" t="str">
            <v>מבוסס על נתוני הטופס</v>
          </cell>
          <cell r="Q504" t="str">
            <v>נבדק ואושר</v>
          </cell>
          <cell r="R504" t="str">
            <v>נבדק ואושר</v>
          </cell>
          <cell r="S504" t="str">
            <v>נבדק ואושר</v>
          </cell>
          <cell r="T504" t="str">
            <v>נבדק ואושר</v>
          </cell>
          <cell r="U504" t="str">
            <v>נבדק ואושר</v>
          </cell>
          <cell r="V504" t="str">
            <v>נבדק ואושר</v>
          </cell>
          <cell r="W504" t="str">
            <v>נבדק ואושר</v>
          </cell>
          <cell r="X504" t="str">
            <v>אושר ללא מסמך</v>
          </cell>
          <cell r="Y504" t="str">
            <v>מבוסס על נתוני הטופס</v>
          </cell>
          <cell r="Z504" t="str">
            <v>נבדק ואושר</v>
          </cell>
          <cell r="AA504" t="str">
            <v>נבדק ואושר</v>
          </cell>
          <cell r="AB504" t="str">
            <v>נבדק ואושר</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t="str">
            <v>כן</v>
          </cell>
          <cell r="AY504" t="str">
            <v>תקין מנהלית</v>
          </cell>
          <cell r="BD504" t="e">
            <v>#REF!</v>
          </cell>
          <cell r="BG504" t="str">
            <v>תקין</v>
          </cell>
          <cell r="BH504" t="str">
            <v>תקין</v>
          </cell>
          <cell r="BI504" t="b">
            <v>1</v>
          </cell>
          <cell r="BJ504">
            <v>340728</v>
          </cell>
          <cell r="BK504" t="str">
            <v>ד'</v>
          </cell>
          <cell r="BL504">
            <v>49</v>
          </cell>
          <cell r="BM504">
            <v>8353946.8505442739</v>
          </cell>
          <cell r="BN504" t="str">
            <v>לא</v>
          </cell>
          <cell r="BO504">
            <v>45626</v>
          </cell>
          <cell r="BP504" t="str">
            <v>לא</v>
          </cell>
          <cell r="BQ504">
            <v>0</v>
          </cell>
        </row>
        <row r="505">
          <cell r="A505">
            <v>1001902320</v>
          </cell>
          <cell r="B505">
            <v>42504553</v>
          </cell>
          <cell r="C505">
            <v>580704773</v>
          </cell>
          <cell r="D505" t="str">
            <v>עמותת ספורט בית ג'ן בדרך לפסגה (ע"ר</v>
          </cell>
          <cell r="E505" t="str">
            <v>SR</v>
          </cell>
          <cell r="F505" t="str">
            <v>עמותה רשומה</v>
          </cell>
          <cell r="G505">
            <v>1</v>
          </cell>
          <cell r="H505" t="str">
            <v>טיוט</v>
          </cell>
          <cell r="I505">
            <v>45729</v>
          </cell>
          <cell r="J505">
            <v>521023</v>
          </cell>
          <cell r="K505" t="str">
            <v>שוטף</v>
          </cell>
          <cell r="L505">
            <v>0</v>
          </cell>
          <cell r="M505">
            <v>0</v>
          </cell>
          <cell r="N505">
            <v>0</v>
          </cell>
          <cell r="O505" t="str">
            <v>נבדק ואושר</v>
          </cell>
          <cell r="P505" t="str">
            <v>מבוסס על נתוני הטופס</v>
          </cell>
          <cell r="Q505" t="str">
            <v>נבדק ואושר</v>
          </cell>
          <cell r="R505" t="str">
            <v>נבדק ואושר</v>
          </cell>
          <cell r="S505" t="str">
            <v>נבדק ואושר</v>
          </cell>
          <cell r="T505" t="str">
            <v>נבדק ואושר</v>
          </cell>
          <cell r="U505" t="str">
            <v>נבדק ואושר</v>
          </cell>
          <cell r="V505" t="str">
            <v>נבדק ואושר</v>
          </cell>
          <cell r="W505" t="str">
            <v>נבדק ואושר</v>
          </cell>
          <cell r="X505" t="str">
            <v>חדש - טרם קושר</v>
          </cell>
          <cell r="Y505" t="str">
            <v>מבוסס על נתוני הטופס</v>
          </cell>
          <cell r="Z505" t="str">
            <v>נבדק ואושר</v>
          </cell>
          <cell r="AA505" t="str">
            <v>נבדק ואושר</v>
          </cell>
          <cell r="AB505" t="str">
            <v>נבדק ואושר</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t="str">
            <v>לא</v>
          </cell>
          <cell r="AY505" t="str">
            <v>תקינים מנהלית למעט אי הגשת אישור ניהול תקין</v>
          </cell>
          <cell r="BA505" t="str">
            <v xml:space="preserve">התקבל </v>
          </cell>
          <cell r="BB505" t="str">
            <v>21.05.2025</v>
          </cell>
          <cell r="BC505">
            <v>45839</v>
          </cell>
          <cell r="BD505" t="e">
            <v>#REF!</v>
          </cell>
          <cell r="BE505" t="str">
            <v>לקזז קנס איחור הגשת ניהול תקין</v>
          </cell>
          <cell r="BG505" t="str">
            <v>תקין</v>
          </cell>
          <cell r="BH505" t="str">
            <v>תקין</v>
          </cell>
          <cell r="BI505" t="b">
            <v>1</v>
          </cell>
          <cell r="BJ505">
            <v>46385</v>
          </cell>
          <cell r="BK505" t="str">
            <v>ד'</v>
          </cell>
          <cell r="BL505">
            <v>3</v>
          </cell>
          <cell r="BM505">
            <v>165059.0741384374</v>
          </cell>
          <cell r="BN505" t="str">
            <v>לא</v>
          </cell>
          <cell r="BO505">
            <v>45798</v>
          </cell>
          <cell r="BP505" t="str">
            <v>כן</v>
          </cell>
          <cell r="BQ505">
            <v>51</v>
          </cell>
        </row>
        <row r="506">
          <cell r="A506">
            <v>1001902325</v>
          </cell>
          <cell r="B506">
            <v>42402170</v>
          </cell>
          <cell r="C506">
            <v>580417681</v>
          </cell>
          <cell r="D506" t="str">
            <v>מועדון ספורט גדרות (ע"ר)</v>
          </cell>
          <cell r="E506" t="str">
            <v>SR</v>
          </cell>
          <cell r="F506" t="str">
            <v>עמותה רשומה</v>
          </cell>
          <cell r="G506">
            <v>1</v>
          </cell>
          <cell r="H506" t="str">
            <v>טיוט</v>
          </cell>
          <cell r="I506">
            <v>45729</v>
          </cell>
          <cell r="J506">
            <v>521024</v>
          </cell>
          <cell r="K506" t="str">
            <v>מאמנים</v>
          </cell>
          <cell r="L506" t="str">
            <v>חדש - טרם קושר</v>
          </cell>
          <cell r="M506" t="str">
            <v>חדש - טרם קושר</v>
          </cell>
          <cell r="N506" t="str">
            <v>קושר - טרם נבדק</v>
          </cell>
          <cell r="O506" t="str">
            <v>חדש - טרם קושר</v>
          </cell>
          <cell r="P506" t="str">
            <v>מבוסס על נתוני הטופס</v>
          </cell>
          <cell r="Q506" t="str">
            <v>נבדק ואושר</v>
          </cell>
          <cell r="R506" t="str">
            <v>נבדק ואושר</v>
          </cell>
          <cell r="S506" t="str">
            <v>נבדק ואושר</v>
          </cell>
          <cell r="T506" t="str">
            <v>נבדק ואושר</v>
          </cell>
          <cell r="U506" t="str">
            <v>נבדק ואושר</v>
          </cell>
          <cell r="V506" t="str">
            <v>נבדק ואושר</v>
          </cell>
          <cell r="W506" t="str">
            <v>חדש - טרם קושר</v>
          </cell>
          <cell r="X506" t="str">
            <v>אושר ללא מסמך</v>
          </cell>
          <cell r="Y506" t="str">
            <v>מבוסס על נתוני הטופס</v>
          </cell>
          <cell r="Z506" t="str">
            <v>נבדק ואושר</v>
          </cell>
          <cell r="AA506" t="str">
            <v>נבדק ואושר</v>
          </cell>
          <cell r="AB506" t="str">
            <v>נבדק ואושר</v>
          </cell>
          <cell r="AC506" t="str">
            <v>חדש - טרם קושר</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t="str">
            <v>לא</v>
          </cell>
          <cell r="AY506" t="str">
            <v>לא תקין מנהלית</v>
          </cell>
          <cell r="BA506" t="str">
            <v>לא נתמכים לראשונה, חסרים מסמכי ק"ק</v>
          </cell>
          <cell r="BD506" t="e">
            <v>#REF!</v>
          </cell>
          <cell r="BE506" t="str">
            <v>תקין</v>
          </cell>
          <cell r="BH506" t="str">
            <v>תקין</v>
          </cell>
          <cell r="BI506" t="b">
            <v>0</v>
          </cell>
        </row>
        <row r="507">
          <cell r="A507">
            <v>1001902326</v>
          </cell>
          <cell r="B507">
            <v>42159221</v>
          </cell>
          <cell r="C507">
            <v>513275222</v>
          </cell>
          <cell r="D507" t="str">
            <v>בני השרון כדורסל בע"מ (חל"צ)</v>
          </cell>
          <cell r="E507" t="str">
            <v>SR</v>
          </cell>
          <cell r="F507" t="str">
            <v>חל"צ רשומה</v>
          </cell>
          <cell r="G507">
            <v>1</v>
          </cell>
          <cell r="H507" t="str">
            <v>טיוט</v>
          </cell>
          <cell r="I507">
            <v>45729</v>
          </cell>
          <cell r="J507">
            <v>521023</v>
          </cell>
          <cell r="K507" t="str">
            <v>שוטף</v>
          </cell>
          <cell r="L507">
            <v>0</v>
          </cell>
          <cell r="M507">
            <v>0</v>
          </cell>
          <cell r="N507">
            <v>0</v>
          </cell>
          <cell r="O507" t="str">
            <v>נבדק ואושר</v>
          </cell>
          <cell r="P507" t="str">
            <v>מבוסס על נתוני הטופס</v>
          </cell>
          <cell r="Q507" t="str">
            <v>נבדק ואושר</v>
          </cell>
          <cell r="R507" t="str">
            <v>נבדק ואושר</v>
          </cell>
          <cell r="S507" t="str">
            <v>נבדק ואושר</v>
          </cell>
          <cell r="T507" t="str">
            <v>נבדק ואושר</v>
          </cell>
          <cell r="U507" t="str">
            <v>נבדק ואושר</v>
          </cell>
          <cell r="V507" t="str">
            <v>נבדק ואושר</v>
          </cell>
          <cell r="W507" t="str">
            <v>נבדק ואושר</v>
          </cell>
          <cell r="X507" t="str">
            <v>אושר ללא מסמך</v>
          </cell>
          <cell r="Y507" t="str">
            <v>מבוסס על נתוני הטופס</v>
          </cell>
          <cell r="Z507" t="str">
            <v>נבדק ואושר</v>
          </cell>
          <cell r="AA507" t="str">
            <v>נבדק ואושר</v>
          </cell>
          <cell r="AB507" t="str">
            <v>נבדק ואושר</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t="str">
            <v>כן</v>
          </cell>
          <cell r="AY507" t="str">
            <v>תקין מנהלית</v>
          </cell>
          <cell r="BD507" t="e">
            <v>#REF!</v>
          </cell>
          <cell r="BG507" t="str">
            <v>תקין</v>
          </cell>
          <cell r="BH507" t="str">
            <v>תקין</v>
          </cell>
          <cell r="BI507" t="b">
            <v>1</v>
          </cell>
          <cell r="BJ507">
            <v>39352</v>
          </cell>
          <cell r="BK507" t="str">
            <v>ד'</v>
          </cell>
          <cell r="BL507">
            <v>1</v>
          </cell>
          <cell r="BM507">
            <v>1243536.2629742955</v>
          </cell>
          <cell r="BN507" t="str">
            <v>לא</v>
          </cell>
          <cell r="BO507">
            <v>45210</v>
          </cell>
          <cell r="BP507" t="str">
            <v>לא</v>
          </cell>
          <cell r="BQ507">
            <v>0</v>
          </cell>
        </row>
        <row r="508">
          <cell r="A508">
            <v>1001902327</v>
          </cell>
          <cell r="B508">
            <v>42151481</v>
          </cell>
          <cell r="C508">
            <v>580543858</v>
          </cell>
          <cell r="D508" t="str">
            <v>עמותת הפועל אום אל פחם 1102 )ע"ר(</v>
          </cell>
          <cell r="E508" t="str">
            <v>SR</v>
          </cell>
          <cell r="F508" t="str">
            <v>עמותה רשומה</v>
          </cell>
          <cell r="G508">
            <v>1</v>
          </cell>
          <cell r="H508" t="str">
            <v>טיוט</v>
          </cell>
          <cell r="I508">
            <v>45729</v>
          </cell>
          <cell r="J508">
            <v>521024</v>
          </cell>
          <cell r="K508" t="str">
            <v>מאמנים</v>
          </cell>
          <cell r="L508" t="str">
            <v>חדש - טרם קושר</v>
          </cell>
          <cell r="M508" t="str">
            <v>חדש - טרם קושר</v>
          </cell>
          <cell r="N508" t="str">
            <v>חדש - טרם קושר</v>
          </cell>
          <cell r="O508" t="str">
            <v>חדש - טרם קושר</v>
          </cell>
          <cell r="P508" t="str">
            <v>מבוסס על נתוני הטופס</v>
          </cell>
          <cell r="Q508" t="str">
            <v>נבדק ואושר</v>
          </cell>
          <cell r="R508" t="str">
            <v>נבדק ואושר</v>
          </cell>
          <cell r="S508" t="str">
            <v>נבדק ואושר</v>
          </cell>
          <cell r="T508" t="str">
            <v>נבדק ואושר</v>
          </cell>
          <cell r="U508" t="str">
            <v>נבדק ואושר</v>
          </cell>
          <cell r="V508" t="str">
            <v>נבדק ואושר</v>
          </cell>
          <cell r="W508" t="str">
            <v>חדש - טרם קושר</v>
          </cell>
          <cell r="X508" t="str">
            <v>אושר ללא מסמך</v>
          </cell>
          <cell r="Y508" t="str">
            <v>מבוסס על נתוני הטופס</v>
          </cell>
          <cell r="Z508" t="str">
            <v>נבדק ואושר</v>
          </cell>
          <cell r="AA508" t="str">
            <v>נבדק ואושר</v>
          </cell>
          <cell r="AB508" t="str">
            <v>נבדק ואושר</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t="str">
            <v>לא</v>
          </cell>
          <cell r="AY508" t="str">
            <v>לא תקין מנהלית</v>
          </cell>
          <cell r="BA508" t="str">
            <v>בזמן סגירת הקול קורא, היו חסרים אחד או יותר ממסמכי הקול קורא</v>
          </cell>
          <cell r="BB508" t="str">
            <v>מסמכי ק"ק</v>
          </cell>
          <cell r="BD508" t="e">
            <v>#REF!</v>
          </cell>
          <cell r="BE508" t="str">
            <v>תקין</v>
          </cell>
          <cell r="BH508" t="str">
            <v>תקין</v>
          </cell>
          <cell r="BI508" t="b">
            <v>0</v>
          </cell>
        </row>
        <row r="509">
          <cell r="A509">
            <v>1001902328</v>
          </cell>
          <cell r="B509">
            <v>42317517</v>
          </cell>
          <cell r="C509">
            <v>580435105</v>
          </cell>
          <cell r="D509" t="str">
            <v>איחוד בני כפר- קאסם (ע"ר)</v>
          </cell>
          <cell r="E509" t="str">
            <v>SR</v>
          </cell>
          <cell r="F509" t="str">
            <v>עמותה רשומה</v>
          </cell>
          <cell r="G509">
            <v>1</v>
          </cell>
          <cell r="H509" t="str">
            <v>טיוט</v>
          </cell>
          <cell r="I509">
            <v>45729</v>
          </cell>
          <cell r="J509">
            <v>521024</v>
          </cell>
          <cell r="K509" t="str">
            <v>מאמנים</v>
          </cell>
          <cell r="L509" t="str">
            <v>חדש - טרם קושר</v>
          </cell>
          <cell r="M509" t="str">
            <v>חדש - טרם קושר</v>
          </cell>
          <cell r="N509" t="str">
            <v>קושר - טרם נבדק</v>
          </cell>
          <cell r="O509" t="str">
            <v>נבדק ואושר</v>
          </cell>
          <cell r="P509" t="str">
            <v>מבוסס על נתוני הטופס</v>
          </cell>
          <cell r="Q509" t="str">
            <v>נבדק ואושר</v>
          </cell>
          <cell r="R509" t="str">
            <v>נבדק ואושר</v>
          </cell>
          <cell r="S509" t="str">
            <v>נבדק ואושר</v>
          </cell>
          <cell r="T509" t="str">
            <v>נבדק ואושר</v>
          </cell>
          <cell r="U509" t="str">
            <v>נבדק ואושר</v>
          </cell>
          <cell r="V509" t="str">
            <v>נבדק ואושר</v>
          </cell>
          <cell r="W509" t="str">
            <v>נבדק ואושר</v>
          </cell>
          <cell r="X509" t="str">
            <v>אושר ללא מסמך</v>
          </cell>
          <cell r="Y509" t="str">
            <v>מבוסס על נתוני הטופס</v>
          </cell>
          <cell r="Z509" t="str">
            <v>נבדק ואושר</v>
          </cell>
          <cell r="AA509" t="str">
            <v>נבדק ואושר</v>
          </cell>
          <cell r="AB509" t="str">
            <v>נבדק ואושר</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t="str">
            <v>כן</v>
          </cell>
          <cell r="AY509" t="str">
            <v>תקין מנהלית</v>
          </cell>
          <cell r="BD509" t="e">
            <v>#REF!</v>
          </cell>
          <cell r="BH509" t="str">
            <v>תקין</v>
          </cell>
          <cell r="BI509" t="b">
            <v>0</v>
          </cell>
        </row>
        <row r="510">
          <cell r="A510">
            <v>1001902329</v>
          </cell>
          <cell r="B510">
            <v>41864892</v>
          </cell>
          <cell r="C510">
            <v>580445070</v>
          </cell>
          <cell r="D510" t="str">
            <v>הפועל שחייה בת ים (ע"ר)</v>
          </cell>
          <cell r="E510" t="str">
            <v>SR</v>
          </cell>
          <cell r="F510" t="str">
            <v>עמותה רשומה</v>
          </cell>
          <cell r="G510">
            <v>1</v>
          </cell>
          <cell r="H510" t="str">
            <v>טיוט</v>
          </cell>
          <cell r="I510">
            <v>45729</v>
          </cell>
          <cell r="J510">
            <v>521024</v>
          </cell>
          <cell r="K510" t="str">
            <v>מאמנים</v>
          </cell>
          <cell r="L510" t="str">
            <v>נבדק ואושר</v>
          </cell>
          <cell r="M510" t="str">
            <v>חדש - טרם קושר</v>
          </cell>
          <cell r="N510" t="str">
            <v>קושר - טרם נבדק</v>
          </cell>
          <cell r="O510" t="str">
            <v>נבדק ואושר</v>
          </cell>
          <cell r="P510" t="str">
            <v>מבוסס על נתוני הטופס</v>
          </cell>
          <cell r="Q510" t="str">
            <v>נבדק ואושר</v>
          </cell>
          <cell r="R510" t="str">
            <v>נבדק ואושר</v>
          </cell>
          <cell r="S510" t="str">
            <v>נבדק ואושר</v>
          </cell>
          <cell r="T510" t="str">
            <v>נבדק ואושר</v>
          </cell>
          <cell r="U510" t="str">
            <v>נבדק ואושר</v>
          </cell>
          <cell r="V510" t="str">
            <v>נבדק ואושר</v>
          </cell>
          <cell r="W510" t="str">
            <v>נבדק ואושר</v>
          </cell>
          <cell r="X510" t="str">
            <v>אושר ללא מסמך</v>
          </cell>
          <cell r="Y510" t="str">
            <v>מבוסס על נתוני הטופס</v>
          </cell>
          <cell r="Z510" t="str">
            <v>נבדק ואושר</v>
          </cell>
          <cell r="AA510" t="str">
            <v>נבדק ואושר</v>
          </cell>
          <cell r="AB510" t="str">
            <v>נבדק ואושר</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t="str">
            <v>כן</v>
          </cell>
          <cell r="AY510" t="str">
            <v>תקין מנהלית</v>
          </cell>
          <cell r="BD510" t="e">
            <v>#REF!</v>
          </cell>
          <cell r="BH510" t="str">
            <v>תקין</v>
          </cell>
          <cell r="BI510" t="b">
            <v>0</v>
          </cell>
        </row>
        <row r="511">
          <cell r="A511">
            <v>1001902340</v>
          </cell>
          <cell r="B511">
            <v>42789085</v>
          </cell>
          <cell r="C511">
            <v>580618056</v>
          </cell>
          <cell r="D511" t="str">
            <v>עמותת הגרפלינג (האבקות למטרת הכנעה)</v>
          </cell>
          <cell r="E511" t="str">
            <v>SR</v>
          </cell>
          <cell r="F511" t="str">
            <v>עמותה רשומה</v>
          </cell>
          <cell r="G511">
            <v>1</v>
          </cell>
          <cell r="H511" t="str">
            <v>טיוט</v>
          </cell>
          <cell r="I511">
            <v>45729</v>
          </cell>
          <cell r="J511">
            <v>521024</v>
          </cell>
          <cell r="K511" t="str">
            <v>מאמנים</v>
          </cell>
          <cell r="L511" t="str">
            <v>חדש - טרם קושר</v>
          </cell>
          <cell r="M511" t="str">
            <v>חדש - טרם קושר</v>
          </cell>
          <cell r="N511" t="str">
            <v>קושר - טרם נבדק</v>
          </cell>
          <cell r="O511" t="str">
            <v>נבדק ואושר</v>
          </cell>
          <cell r="P511" t="str">
            <v>מבוסס על נתוני הטופס</v>
          </cell>
          <cell r="Q511" t="str">
            <v>נבדק ואושר</v>
          </cell>
          <cell r="R511" t="str">
            <v>נבדק ואושר</v>
          </cell>
          <cell r="S511" t="str">
            <v>נבדק ואושר</v>
          </cell>
          <cell r="T511" t="str">
            <v>נבדק ואושר</v>
          </cell>
          <cell r="U511" t="str">
            <v>נבדק ואושר</v>
          </cell>
          <cell r="V511" t="str">
            <v>נבדק ואושר</v>
          </cell>
          <cell r="W511" t="str">
            <v>נבדק ואושר</v>
          </cell>
          <cell r="X511" t="str">
            <v>אושר ללא מסמך</v>
          </cell>
          <cell r="Y511" t="str">
            <v>מבוסס על נתוני הטופס</v>
          </cell>
          <cell r="Z511" t="str">
            <v>נבדק ואושר</v>
          </cell>
          <cell r="AA511" t="str">
            <v>נבדק ואושר</v>
          </cell>
          <cell r="AB511" t="str">
            <v>נבדק ואושר</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t="str">
            <v>כן</v>
          </cell>
          <cell r="AY511" t="str">
            <v>תקין מנהלית</v>
          </cell>
          <cell r="BD511" t="e">
            <v>#REF!</v>
          </cell>
          <cell r="BH511" t="str">
            <v>תקין</v>
          </cell>
          <cell r="BI511" t="b">
            <v>0</v>
          </cell>
        </row>
        <row r="512">
          <cell r="A512">
            <v>1001902341</v>
          </cell>
          <cell r="B512">
            <v>42316993</v>
          </cell>
          <cell r="C512">
            <v>580380780</v>
          </cell>
          <cell r="D512" t="str">
            <v>עמותה לקידום ההאבקות והג'ודו ברחובו</v>
          </cell>
          <cell r="E512" t="str">
            <v>SR</v>
          </cell>
          <cell r="F512" t="str">
            <v>עמותה רשומה</v>
          </cell>
          <cell r="G512">
            <v>1</v>
          </cell>
          <cell r="H512" t="str">
            <v>טיוט</v>
          </cell>
          <cell r="I512">
            <v>45729</v>
          </cell>
          <cell r="J512">
            <v>521024</v>
          </cell>
          <cell r="K512" t="str">
            <v>מאמנים</v>
          </cell>
          <cell r="L512" t="str">
            <v>חדש - טרם קושר</v>
          </cell>
          <cell r="M512" t="str">
            <v>חדש - טרם קושר</v>
          </cell>
          <cell r="N512" t="str">
            <v>קושר - טרם נבדק</v>
          </cell>
          <cell r="O512" t="str">
            <v>נבדק ואושר</v>
          </cell>
          <cell r="P512" t="str">
            <v>מבוסס על נתוני הטופס</v>
          </cell>
          <cell r="Q512" t="str">
            <v>נבדק ואושר</v>
          </cell>
          <cell r="R512" t="str">
            <v>נבדק ואושר</v>
          </cell>
          <cell r="S512" t="str">
            <v>נבדק ואושר</v>
          </cell>
          <cell r="T512" t="str">
            <v>נבדק ואושר</v>
          </cell>
          <cell r="U512" t="str">
            <v>נבדק ואושר</v>
          </cell>
          <cell r="V512" t="str">
            <v>נבדק ואושר</v>
          </cell>
          <cell r="W512" t="str">
            <v>נבדק ואושר</v>
          </cell>
          <cell r="X512" t="str">
            <v>אושר ללא מסמך</v>
          </cell>
          <cell r="Y512" t="str">
            <v>מבוסס על נתוני הטופס</v>
          </cell>
          <cell r="Z512" t="str">
            <v>נבדק ואושר</v>
          </cell>
          <cell r="AA512" t="str">
            <v>נבדק ואושר</v>
          </cell>
          <cell r="AB512" t="str">
            <v>נבדק ואושר</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t="str">
            <v>כן</v>
          </cell>
          <cell r="AY512" t="str">
            <v>תקין מנהלית</v>
          </cell>
          <cell r="BD512" t="e">
            <v>#REF!</v>
          </cell>
          <cell r="BH512" t="str">
            <v>תקין</v>
          </cell>
          <cell r="BI512" t="b">
            <v>0</v>
          </cell>
        </row>
        <row r="513">
          <cell r="A513">
            <v>1001902342</v>
          </cell>
          <cell r="B513">
            <v>40374522</v>
          </cell>
          <cell r="C513">
            <v>580430072</v>
          </cell>
          <cell r="D513" t="str">
            <v>עמותת הספורט בזבולון (ע"ר)</v>
          </cell>
          <cell r="E513" t="str">
            <v>SR</v>
          </cell>
          <cell r="F513" t="str">
            <v>עמותה רשומה</v>
          </cell>
          <cell r="G513">
            <v>1</v>
          </cell>
          <cell r="H513" t="str">
            <v>טיוט</v>
          </cell>
          <cell r="I513">
            <v>45729</v>
          </cell>
          <cell r="J513">
            <v>521024</v>
          </cell>
          <cell r="K513" t="str">
            <v>מאמנים</v>
          </cell>
          <cell r="L513" t="str">
            <v>חדש - טרם קושר</v>
          </cell>
          <cell r="M513" t="str">
            <v>חדש - טרם קושר</v>
          </cell>
          <cell r="N513" t="str">
            <v>קושר - טרם נבדק</v>
          </cell>
          <cell r="O513" t="str">
            <v>נבדק ואושר</v>
          </cell>
          <cell r="P513" t="str">
            <v>מבוסס על נתוני הטופס</v>
          </cell>
          <cell r="Q513" t="str">
            <v>נבדק ואושר</v>
          </cell>
          <cell r="R513" t="str">
            <v>נבדק ואושר</v>
          </cell>
          <cell r="S513" t="str">
            <v>נבדק ואושר</v>
          </cell>
          <cell r="T513" t="str">
            <v>נבדק ואושר</v>
          </cell>
          <cell r="U513" t="str">
            <v>נבדק ואושר</v>
          </cell>
          <cell r="V513" t="str">
            <v>נבדק ואושר</v>
          </cell>
          <cell r="W513" t="str">
            <v>נבדק ואושר</v>
          </cell>
          <cell r="X513" t="str">
            <v>אושר ללא מסמך</v>
          </cell>
          <cell r="Y513" t="str">
            <v>מבוסס על נתוני הטופס</v>
          </cell>
          <cell r="Z513" t="str">
            <v>נבדק ואושר</v>
          </cell>
          <cell r="AA513" t="str">
            <v>נבדק ואושר</v>
          </cell>
          <cell r="AB513" t="str">
            <v>נבדק ואושר</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t="str">
            <v>כן</v>
          </cell>
          <cell r="AY513" t="str">
            <v>תקין מנהלית</v>
          </cell>
          <cell r="BD513" t="e">
            <v>#REF!</v>
          </cell>
          <cell r="BH513" t="str">
            <v>תקין</v>
          </cell>
          <cell r="BI513" t="b">
            <v>0</v>
          </cell>
        </row>
        <row r="514">
          <cell r="A514">
            <v>1001902343</v>
          </cell>
          <cell r="B514">
            <v>42503675</v>
          </cell>
          <cell r="C514">
            <v>580694917</v>
          </cell>
          <cell r="D514" t="str">
            <v>אגודת ספורט יקנעם כדורמים (ע"ר)</v>
          </cell>
          <cell r="E514" t="str">
            <v>SR</v>
          </cell>
          <cell r="F514" t="str">
            <v>עמותה רשומה</v>
          </cell>
          <cell r="G514">
            <v>1</v>
          </cell>
          <cell r="H514" t="str">
            <v>טיוט</v>
          </cell>
          <cell r="I514">
            <v>45729</v>
          </cell>
          <cell r="J514">
            <v>521024</v>
          </cell>
          <cell r="K514" t="str">
            <v>מאמנים</v>
          </cell>
          <cell r="L514" t="str">
            <v>נבדק ואושר</v>
          </cell>
          <cell r="M514" t="str">
            <v>חדש - טרם קושר</v>
          </cell>
          <cell r="N514" t="str">
            <v>קושר - טרם נבדק</v>
          </cell>
          <cell r="O514" t="str">
            <v>נבדק ואושר</v>
          </cell>
          <cell r="P514" t="str">
            <v>מבוסס על נתוני הטופס</v>
          </cell>
          <cell r="Q514" t="str">
            <v>נבדק ואושר</v>
          </cell>
          <cell r="R514" t="str">
            <v>נבדק ואושר</v>
          </cell>
          <cell r="S514" t="str">
            <v>נבדק ואושר</v>
          </cell>
          <cell r="T514" t="str">
            <v>נבדק ואושר</v>
          </cell>
          <cell r="U514" t="str">
            <v>נבדק ואושר</v>
          </cell>
          <cell r="V514" t="str">
            <v>נבדק ואושר</v>
          </cell>
          <cell r="W514" t="str">
            <v>נבדק ואושר</v>
          </cell>
          <cell r="X514" t="str">
            <v>אושר ללא מסמך</v>
          </cell>
          <cell r="Y514" t="str">
            <v>מבוסס על נתוני הטופס</v>
          </cell>
          <cell r="Z514" t="str">
            <v>נבדק ואושר</v>
          </cell>
          <cell r="AA514" t="str">
            <v>נבדק ואושר</v>
          </cell>
          <cell r="AB514" t="str">
            <v>נבדק ואושר</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t="str">
            <v>כן</v>
          </cell>
          <cell r="AY514" t="str">
            <v>תקין מנהלית</v>
          </cell>
          <cell r="BD514" t="e">
            <v>#REF!</v>
          </cell>
          <cell r="BH514" t="str">
            <v>תקין</v>
          </cell>
          <cell r="BI514" t="b">
            <v>0</v>
          </cell>
        </row>
        <row r="515">
          <cell r="A515">
            <v>1001902344</v>
          </cell>
          <cell r="B515">
            <v>40000206</v>
          </cell>
          <cell r="C515">
            <v>580262582</v>
          </cell>
          <cell r="D515" t="str">
            <v>מועדון השחמט כפר סבא (ע"ר)</v>
          </cell>
          <cell r="E515" t="str">
            <v>SR</v>
          </cell>
          <cell r="F515" t="str">
            <v>עמותה רשומה</v>
          </cell>
          <cell r="G515">
            <v>1</v>
          </cell>
          <cell r="H515" t="str">
            <v>טיוט</v>
          </cell>
          <cell r="I515">
            <v>45729</v>
          </cell>
          <cell r="J515">
            <v>521024</v>
          </cell>
          <cell r="K515" t="str">
            <v>מאמנים</v>
          </cell>
          <cell r="L515" t="str">
            <v>חדש - טרם קושר</v>
          </cell>
          <cell r="M515" t="str">
            <v>חדש - טרם קושר</v>
          </cell>
          <cell r="N515" t="str">
            <v>קושר - טרם נבדק</v>
          </cell>
          <cell r="O515" t="str">
            <v>קושר - טרם נבדק</v>
          </cell>
          <cell r="P515" t="str">
            <v>מבוסס על נתוני הטופס</v>
          </cell>
          <cell r="Q515" t="str">
            <v>נבדק ואושר</v>
          </cell>
          <cell r="R515" t="str">
            <v>נבדק ואושר</v>
          </cell>
          <cell r="S515" t="str">
            <v>נבדק ואושר</v>
          </cell>
          <cell r="T515" t="str">
            <v>נבדק ואושר</v>
          </cell>
          <cell r="U515" t="str">
            <v>נבדק ואושר</v>
          </cell>
          <cell r="V515" t="str">
            <v>נבדק ואושר</v>
          </cell>
          <cell r="W515" t="str">
            <v>קושר - טרם נבדק</v>
          </cell>
          <cell r="X515" t="str">
            <v>אושר ללא מסמך</v>
          </cell>
          <cell r="Y515" t="str">
            <v>מבוסס על נתוני הטופס</v>
          </cell>
          <cell r="Z515" t="str">
            <v>נבדק ואושר</v>
          </cell>
          <cell r="AA515" t="str">
            <v>נבדק ואושר</v>
          </cell>
          <cell r="AB515" t="str">
            <v>נבדק ואושר</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t="str">
            <v>כן</v>
          </cell>
          <cell r="AY515" t="str">
            <v>תקין מנהלית</v>
          </cell>
          <cell r="BD515" t="e">
            <v>#REF!</v>
          </cell>
          <cell r="BH515" t="str">
            <v>תקין</v>
          </cell>
          <cell r="BI515" t="b">
            <v>0</v>
          </cell>
        </row>
        <row r="516">
          <cell r="A516">
            <v>1001902345</v>
          </cell>
          <cell r="B516">
            <v>42402265</v>
          </cell>
          <cell r="C516">
            <v>580519932</v>
          </cell>
          <cell r="D516" t="str">
            <v>תקוות הספורט כפר קאסם (ע"ר)</v>
          </cell>
          <cell r="E516" t="str">
            <v>SR</v>
          </cell>
          <cell r="F516" t="str">
            <v>עמותה רשומה</v>
          </cell>
          <cell r="G516">
            <v>1</v>
          </cell>
          <cell r="H516" t="str">
            <v>טיוט</v>
          </cell>
          <cell r="I516">
            <v>45729</v>
          </cell>
          <cell r="J516">
            <v>521024</v>
          </cell>
          <cell r="K516" t="str">
            <v>מאמנים</v>
          </cell>
          <cell r="L516" t="str">
            <v>נדחה בבדיקות</v>
          </cell>
          <cell r="M516" t="str">
            <v>חדש - טרם קושר</v>
          </cell>
          <cell r="N516" t="str">
            <v>קושר - טרם נבדק</v>
          </cell>
          <cell r="O516" t="str">
            <v>נבדק ואושר</v>
          </cell>
          <cell r="P516" t="str">
            <v>מבוסס על נתוני הטופס</v>
          </cell>
          <cell r="Q516" t="str">
            <v>נבדק ואושר</v>
          </cell>
          <cell r="R516" t="str">
            <v>נבדק ואושר</v>
          </cell>
          <cell r="S516" t="str">
            <v>נבדק ואושר</v>
          </cell>
          <cell r="T516" t="str">
            <v>נבדק ואושר</v>
          </cell>
          <cell r="U516" t="str">
            <v>נבדק ואושר</v>
          </cell>
          <cell r="V516" t="str">
            <v>נבדק ואושר</v>
          </cell>
          <cell r="W516" t="str">
            <v>נבדק ואושר</v>
          </cell>
          <cell r="X516" t="str">
            <v>אושר ללא מסמך</v>
          </cell>
          <cell r="Y516" t="str">
            <v>מבוסס על נתוני הטופס</v>
          </cell>
          <cell r="Z516" t="str">
            <v>נבדק ואושר</v>
          </cell>
          <cell r="AA516" t="str">
            <v>נבדק ואושר</v>
          </cell>
          <cell r="AB516" t="str">
            <v>נבדק ואושר</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t="str">
            <v>כן</v>
          </cell>
          <cell r="AY516" t="str">
            <v>תקין מנהלית</v>
          </cell>
          <cell r="BD516" t="e">
            <v>#REF!</v>
          </cell>
          <cell r="BH516" t="str">
            <v>תקין</v>
          </cell>
          <cell r="BI516" t="b">
            <v>0</v>
          </cell>
        </row>
        <row r="517">
          <cell r="A517">
            <v>1001902346</v>
          </cell>
          <cell r="B517">
            <v>42470307</v>
          </cell>
          <cell r="C517">
            <v>580653806</v>
          </cell>
          <cell r="D517" t="str">
            <v>מועדון ספורט לב ירושלים (ע"ר)</v>
          </cell>
          <cell r="E517" t="str">
            <v>SR</v>
          </cell>
          <cell r="F517" t="str">
            <v>עמותה רשומה</v>
          </cell>
          <cell r="G517">
            <v>1</v>
          </cell>
          <cell r="H517" t="str">
            <v>טיוט</v>
          </cell>
          <cell r="I517">
            <v>45729</v>
          </cell>
          <cell r="J517">
            <v>521024</v>
          </cell>
          <cell r="K517" t="str">
            <v>מאמנים</v>
          </cell>
          <cell r="L517" t="str">
            <v>נבדק ואושר</v>
          </cell>
          <cell r="M517" t="str">
            <v>חדש - טרם קושר</v>
          </cell>
          <cell r="N517" t="str">
            <v>קושר - טרם נבדק</v>
          </cell>
          <cell r="O517" t="str">
            <v>נבדק ואושר</v>
          </cell>
          <cell r="P517" t="str">
            <v>מבוסס על נתוני הטופס</v>
          </cell>
          <cell r="Q517" t="str">
            <v>נבדק ואושר</v>
          </cell>
          <cell r="R517" t="str">
            <v>נבדק ואושר</v>
          </cell>
          <cell r="S517" t="str">
            <v>נבדק ואושר</v>
          </cell>
          <cell r="T517" t="str">
            <v>נבדק ואושר</v>
          </cell>
          <cell r="U517" t="str">
            <v>נבדק ואושר</v>
          </cell>
          <cell r="V517" t="str">
            <v>נבדק ואושר</v>
          </cell>
          <cell r="W517" t="str">
            <v>נבדק ואושר</v>
          </cell>
          <cell r="X517" t="str">
            <v>אושר ללא מסמך</v>
          </cell>
          <cell r="Y517" t="str">
            <v>מבוסס על נתוני הטופס</v>
          </cell>
          <cell r="Z517" t="str">
            <v>נבדק ואושר</v>
          </cell>
          <cell r="AA517" t="str">
            <v>נבדק ואושר</v>
          </cell>
          <cell r="AB517" t="str">
            <v>נבדק ואושר</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t="str">
            <v>כן</v>
          </cell>
          <cell r="AY517" t="str">
            <v>תקין מנהלית</v>
          </cell>
          <cell r="BD517" t="e">
            <v>#REF!</v>
          </cell>
          <cell r="BH517" t="str">
            <v>תקין</v>
          </cell>
          <cell r="BI517" t="b">
            <v>0</v>
          </cell>
        </row>
        <row r="518">
          <cell r="A518">
            <v>1001902347</v>
          </cell>
          <cell r="B518">
            <v>40225374</v>
          </cell>
          <cell r="C518">
            <v>580414613</v>
          </cell>
          <cell r="D518" t="str">
            <v>מועדון ספורט עילבון (ע"ר)</v>
          </cell>
          <cell r="E518" t="str">
            <v>SR</v>
          </cell>
          <cell r="F518" t="str">
            <v>עמותה רשומה</v>
          </cell>
          <cell r="G518">
            <v>1</v>
          </cell>
          <cell r="H518" t="str">
            <v>טיוט</v>
          </cell>
          <cell r="I518">
            <v>45729</v>
          </cell>
          <cell r="J518">
            <v>521024</v>
          </cell>
          <cell r="K518" t="str">
            <v>מאמנים</v>
          </cell>
          <cell r="L518" t="str">
            <v>נבדק ואושר</v>
          </cell>
          <cell r="M518" t="str">
            <v>חדש - טרם קושר</v>
          </cell>
          <cell r="N518" t="str">
            <v>קושר - טרם נבדק</v>
          </cell>
          <cell r="O518" t="str">
            <v>נבדק ואושר</v>
          </cell>
          <cell r="P518" t="str">
            <v>מבוסס על נתוני הטופס</v>
          </cell>
          <cell r="Q518" t="str">
            <v>נבדק ואושר</v>
          </cell>
          <cell r="R518" t="str">
            <v>נבדק ואושר</v>
          </cell>
          <cell r="S518" t="str">
            <v>נבדק ואושר</v>
          </cell>
          <cell r="T518" t="str">
            <v>נבדק ואושר</v>
          </cell>
          <cell r="U518" t="str">
            <v>נבדק ואושר</v>
          </cell>
          <cell r="V518" t="str">
            <v>נבדק ואושר</v>
          </cell>
          <cell r="W518" t="str">
            <v>נבדק ואושר</v>
          </cell>
          <cell r="X518" t="str">
            <v>אושר ללא מסמך</v>
          </cell>
          <cell r="Y518" t="str">
            <v>מבוסס על נתוני הטופס</v>
          </cell>
          <cell r="Z518" t="str">
            <v>נבדק ואושר</v>
          </cell>
          <cell r="AA518" t="str">
            <v>נבדק ואושר</v>
          </cell>
          <cell r="AB518" t="str">
            <v>נבדק ואושר</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t="str">
            <v>כן</v>
          </cell>
          <cell r="AY518" t="str">
            <v>תקין מנהלית</v>
          </cell>
          <cell r="BD518" t="e">
            <v>#REF!</v>
          </cell>
          <cell r="BH518" t="str">
            <v>תקין</v>
          </cell>
          <cell r="BI518" t="b">
            <v>0</v>
          </cell>
        </row>
        <row r="519">
          <cell r="A519">
            <v>1001902348</v>
          </cell>
          <cell r="B519">
            <v>42361864</v>
          </cell>
          <cell r="C519">
            <v>580387504</v>
          </cell>
          <cell r="D519" t="str">
            <v>התאגדות לתרבות גופנית הפועל עפולה (</v>
          </cell>
          <cell r="E519" t="str">
            <v>SR</v>
          </cell>
          <cell r="F519" t="str">
            <v>עמותה רשומה</v>
          </cell>
          <cell r="G519">
            <v>1</v>
          </cell>
          <cell r="H519" t="str">
            <v>טיוט</v>
          </cell>
          <cell r="I519">
            <v>45729</v>
          </cell>
          <cell r="J519">
            <v>521024</v>
          </cell>
          <cell r="K519" t="str">
            <v>מאמנים</v>
          </cell>
          <cell r="L519" t="str">
            <v>חדש - טרם קושר</v>
          </cell>
          <cell r="M519" t="str">
            <v>חדש - טרם קושר</v>
          </cell>
          <cell r="N519" t="str">
            <v>קושר - טרם נבדק</v>
          </cell>
          <cell r="O519" t="str">
            <v>נבדק ואושר</v>
          </cell>
          <cell r="P519" t="str">
            <v>מבוסס על נתוני הטופס</v>
          </cell>
          <cell r="Q519" t="str">
            <v>נבדק ואושר</v>
          </cell>
          <cell r="R519" t="str">
            <v>נבדק ואושר</v>
          </cell>
          <cell r="S519" t="str">
            <v>נבדק ואושר</v>
          </cell>
          <cell r="T519" t="str">
            <v>נבדק ואושר</v>
          </cell>
          <cell r="U519" t="str">
            <v>נבדק ואושר</v>
          </cell>
          <cell r="V519" t="str">
            <v>נבדק ואושר</v>
          </cell>
          <cell r="W519" t="str">
            <v>נבדק ואושר</v>
          </cell>
          <cell r="X519" t="str">
            <v>אושר ללא מסמך</v>
          </cell>
          <cell r="Y519" t="str">
            <v>מבוסס על נתוני הטופס</v>
          </cell>
          <cell r="Z519" t="str">
            <v>נבדק ואושר</v>
          </cell>
          <cell r="AA519" t="str">
            <v>נבדק ואושר</v>
          </cell>
          <cell r="AB519" t="str">
            <v>נבדק ואושר</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t="str">
            <v>כן</v>
          </cell>
          <cell r="AY519" t="str">
            <v>תקין מנהלית</v>
          </cell>
          <cell r="BD519" t="e">
            <v>#REF!</v>
          </cell>
          <cell r="BH519" t="str">
            <v>תקין</v>
          </cell>
          <cell r="BI519" t="b">
            <v>0</v>
          </cell>
        </row>
        <row r="520">
          <cell r="A520">
            <v>1001902349</v>
          </cell>
          <cell r="B520">
            <v>42402148</v>
          </cell>
          <cell r="C520">
            <v>580498244</v>
          </cell>
          <cell r="D520" t="str">
            <v>העמותה לקידום ספורט נשים בקרית גת (</v>
          </cell>
          <cell r="E520" t="str">
            <v>SR</v>
          </cell>
          <cell r="F520" t="str">
            <v>עמותה רשומה</v>
          </cell>
          <cell r="G520">
            <v>1</v>
          </cell>
          <cell r="H520" t="str">
            <v>טיוט</v>
          </cell>
          <cell r="I520">
            <v>45729</v>
          </cell>
          <cell r="J520">
            <v>521024</v>
          </cell>
          <cell r="K520" t="str">
            <v>מאמנים</v>
          </cell>
          <cell r="L520" t="str">
            <v>נבדק ואושר</v>
          </cell>
          <cell r="M520" t="str">
            <v>חדש - טרם קושר</v>
          </cell>
          <cell r="N520" t="str">
            <v>קושר - טרם נבדק</v>
          </cell>
          <cell r="O520" t="str">
            <v>נבדק ואושר</v>
          </cell>
          <cell r="P520" t="str">
            <v>מבוסס על נתוני הטופס</v>
          </cell>
          <cell r="Q520" t="str">
            <v>נבדק ואושר</v>
          </cell>
          <cell r="R520" t="str">
            <v>נבדק ואושר</v>
          </cell>
          <cell r="S520" t="str">
            <v>נבדק ואושר</v>
          </cell>
          <cell r="T520" t="str">
            <v>נבדק ואושר</v>
          </cell>
          <cell r="U520" t="str">
            <v>נבדק ואושר</v>
          </cell>
          <cell r="V520" t="str">
            <v>נבדק ואושר</v>
          </cell>
          <cell r="W520" t="str">
            <v>נבדק ואושר</v>
          </cell>
          <cell r="X520" t="str">
            <v>אושר ללא מסמך</v>
          </cell>
          <cell r="Y520" t="str">
            <v>מבוסס על נתוני הטופס</v>
          </cell>
          <cell r="Z520" t="str">
            <v>נבדק ואושר</v>
          </cell>
          <cell r="AA520" t="str">
            <v>נבדק ואושר</v>
          </cell>
          <cell r="AB520" t="str">
            <v>נבדק ואושר</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t="str">
            <v>כן</v>
          </cell>
          <cell r="AY520" t="str">
            <v>תקין מנהלית</v>
          </cell>
          <cell r="BD520" t="e">
            <v>#REF!</v>
          </cell>
          <cell r="BH520" t="str">
            <v>תקין</v>
          </cell>
          <cell r="BI520" t="b">
            <v>0</v>
          </cell>
        </row>
        <row r="521">
          <cell r="A521">
            <v>1001902430</v>
          </cell>
          <cell r="B521">
            <v>40528917</v>
          </cell>
          <cell r="C521">
            <v>580493054</v>
          </cell>
          <cell r="D521" t="str">
            <v>מועדון הכדורמים הפועל קרית טבעון (ע</v>
          </cell>
          <cell r="E521" t="str">
            <v>SR</v>
          </cell>
          <cell r="F521" t="str">
            <v>עמותה רשומה</v>
          </cell>
          <cell r="G521">
            <v>1</v>
          </cell>
          <cell r="H521" t="str">
            <v>טיוט</v>
          </cell>
          <cell r="I521">
            <v>45729</v>
          </cell>
          <cell r="J521">
            <v>521024</v>
          </cell>
          <cell r="K521" t="str">
            <v>מאמנים</v>
          </cell>
          <cell r="L521" t="str">
            <v>נבדק ואושר</v>
          </cell>
          <cell r="M521" t="str">
            <v>חדש - טרם קושר</v>
          </cell>
          <cell r="N521" t="str">
            <v>קושר - טרם נבדק</v>
          </cell>
          <cell r="O521" t="str">
            <v>נבדק ואושר</v>
          </cell>
          <cell r="P521" t="str">
            <v>מבוסס על נתוני הטופס</v>
          </cell>
          <cell r="Q521" t="str">
            <v>נבדק ואושר</v>
          </cell>
          <cell r="R521" t="str">
            <v>נבדק ואושר</v>
          </cell>
          <cell r="S521" t="str">
            <v>נבדק ואושר</v>
          </cell>
          <cell r="T521" t="str">
            <v>נבדק ואושר</v>
          </cell>
          <cell r="U521" t="str">
            <v>נבדק ואושר</v>
          </cell>
          <cell r="V521" t="str">
            <v>נבדק ואושר</v>
          </cell>
          <cell r="W521" t="str">
            <v>נבדק ואושר</v>
          </cell>
          <cell r="X521" t="str">
            <v>אושר ללא מסמך</v>
          </cell>
          <cell r="Y521" t="str">
            <v>מבוסס על נתוני הטופס</v>
          </cell>
          <cell r="Z521" t="str">
            <v>נבדק ואושר</v>
          </cell>
          <cell r="AA521" t="str">
            <v>נבדק ואושר</v>
          </cell>
          <cell r="AB521" t="str">
            <v>נבדק ואושר</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t="str">
            <v>כן</v>
          </cell>
          <cell r="AY521" t="str">
            <v>תקין מנהלית</v>
          </cell>
          <cell r="BD521" t="e">
            <v>#REF!</v>
          </cell>
          <cell r="BH521" t="str">
            <v>תקין</v>
          </cell>
          <cell r="BI521" t="b">
            <v>0</v>
          </cell>
        </row>
        <row r="522">
          <cell r="A522">
            <v>1001902431</v>
          </cell>
          <cell r="B522">
            <v>40216008</v>
          </cell>
          <cell r="C522">
            <v>580253375</v>
          </cell>
          <cell r="D522" t="str">
            <v>רומח אבירים - סיוף עכו (ע"ר)</v>
          </cell>
          <cell r="E522" t="str">
            <v>SR</v>
          </cell>
          <cell r="F522" t="str">
            <v>עמותה רשומה</v>
          </cell>
          <cell r="G522">
            <v>1</v>
          </cell>
          <cell r="H522" t="str">
            <v>טיוט</v>
          </cell>
          <cell r="I522">
            <v>45729</v>
          </cell>
          <cell r="J522">
            <v>521024</v>
          </cell>
          <cell r="K522" t="str">
            <v>מאמנים</v>
          </cell>
          <cell r="L522" t="str">
            <v>נבדק ואושר</v>
          </cell>
          <cell r="M522" t="str">
            <v>חדש - טרם קושר</v>
          </cell>
          <cell r="N522" t="str">
            <v>קושר - טרם נבדק</v>
          </cell>
          <cell r="O522" t="str">
            <v>נבדק ואושר</v>
          </cell>
          <cell r="P522" t="str">
            <v>מבוסס על נתוני הטופס</v>
          </cell>
          <cell r="Q522" t="str">
            <v>נבדק ואושר</v>
          </cell>
          <cell r="R522" t="str">
            <v>נבדק ואושר</v>
          </cell>
          <cell r="S522" t="str">
            <v>נבדק ואושר</v>
          </cell>
          <cell r="T522" t="str">
            <v>נבדק ואושר</v>
          </cell>
          <cell r="U522" t="str">
            <v>נבדק ואושר</v>
          </cell>
          <cell r="V522" t="str">
            <v>נבדק ואושר</v>
          </cell>
          <cell r="W522" t="str">
            <v>נבדק ואושר</v>
          </cell>
          <cell r="X522" t="str">
            <v>אושר ללא מסמך</v>
          </cell>
          <cell r="Y522" t="str">
            <v>מבוסס על נתוני הטופס</v>
          </cell>
          <cell r="Z522" t="str">
            <v>נבדק ואושר</v>
          </cell>
          <cell r="AA522" t="str">
            <v>נבדק ואושר</v>
          </cell>
          <cell r="AB522" t="str">
            <v>נבדק ואושר</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t="str">
            <v>כן</v>
          </cell>
          <cell r="AY522" t="str">
            <v>תקין מנהלית</v>
          </cell>
          <cell r="BD522" t="e">
            <v>#REF!</v>
          </cell>
          <cell r="BH522" t="str">
            <v>תקין</v>
          </cell>
          <cell r="BI522" t="b">
            <v>0</v>
          </cell>
        </row>
        <row r="523">
          <cell r="A523">
            <v>1001902432</v>
          </cell>
          <cell r="B523">
            <v>42506738</v>
          </cell>
          <cell r="C523">
            <v>516450608</v>
          </cell>
          <cell r="D523" t="str">
            <v>החברה העירונית לספורט- שדרות בע"מ (</v>
          </cell>
          <cell r="E523" t="str">
            <v>SR</v>
          </cell>
          <cell r="F523" t="str">
            <v>חל"צ רשומה</v>
          </cell>
          <cell r="G523">
            <v>1</v>
          </cell>
          <cell r="H523" t="str">
            <v>טיוט</v>
          </cell>
          <cell r="I523">
            <v>45729</v>
          </cell>
          <cell r="J523">
            <v>521024</v>
          </cell>
          <cell r="K523" t="str">
            <v>מאמנים</v>
          </cell>
          <cell r="L523" t="str">
            <v>חדש - טרם קושר</v>
          </cell>
          <cell r="M523" t="str">
            <v>חדש - טרם קושר</v>
          </cell>
          <cell r="N523" t="str">
            <v>קושר - טרם נבדק</v>
          </cell>
          <cell r="O523" t="str">
            <v>נבדק ואושר</v>
          </cell>
          <cell r="P523" t="str">
            <v>מבוסס על נתוני הטופס</v>
          </cell>
          <cell r="Q523" t="str">
            <v>נבדק ואושר</v>
          </cell>
          <cell r="R523" t="str">
            <v>נבדק ואושר</v>
          </cell>
          <cell r="S523" t="str">
            <v>נבדק ואושר</v>
          </cell>
          <cell r="T523" t="str">
            <v>נבדק ואושר</v>
          </cell>
          <cell r="U523" t="str">
            <v>נבדק ואושר</v>
          </cell>
          <cell r="V523" t="str">
            <v>נבדק ואושר</v>
          </cell>
          <cell r="W523" t="str">
            <v>נבדק ואושר</v>
          </cell>
          <cell r="X523" t="str">
            <v>חדש - טרם קושר</v>
          </cell>
          <cell r="Y523" t="str">
            <v>מבוסס על נתוני הטופס</v>
          </cell>
          <cell r="Z523" t="str">
            <v>נבדק ואושר</v>
          </cell>
          <cell r="AA523" t="str">
            <v>נבדק ואושר</v>
          </cell>
          <cell r="AB523" t="str">
            <v>נבדק ואושר</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t="str">
            <v>לא</v>
          </cell>
          <cell r="AY523" t="str">
            <v>תקינים מנהלית למעט אי הגשת אישור ניהול תקין</v>
          </cell>
          <cell r="BA523" t="str">
            <v>התקבל</v>
          </cell>
          <cell r="BB523" t="str">
            <v>29.04.2025</v>
          </cell>
          <cell r="BC523">
            <v>45839</v>
          </cell>
          <cell r="BD523" t="e">
            <v>#REF!</v>
          </cell>
          <cell r="BE523" t="str">
            <v>לקזז קנס איחור הגשת ניהול תקין</v>
          </cell>
          <cell r="BG523" t="str">
            <v>תקין</v>
          </cell>
          <cell r="BH523" t="str">
            <v>תקין</v>
          </cell>
          <cell r="BI523" t="b">
            <v>1</v>
          </cell>
        </row>
        <row r="524">
          <cell r="A524">
            <v>1001902433</v>
          </cell>
          <cell r="B524">
            <v>42024635</v>
          </cell>
          <cell r="C524">
            <v>580488948</v>
          </cell>
          <cell r="D524" t="str">
            <v>העמותה לקידום הכדורסל באשקלון (ע"ר)</v>
          </cell>
          <cell r="E524" t="str">
            <v>SR</v>
          </cell>
          <cell r="F524" t="str">
            <v>עמותה רשומה</v>
          </cell>
          <cell r="G524">
            <v>1</v>
          </cell>
          <cell r="H524" t="str">
            <v>טיוט</v>
          </cell>
          <cell r="I524">
            <v>45729</v>
          </cell>
          <cell r="J524">
            <v>521024</v>
          </cell>
          <cell r="K524" t="str">
            <v>מאמנים</v>
          </cell>
          <cell r="L524" t="str">
            <v>נבדק ואושר</v>
          </cell>
          <cell r="M524" t="str">
            <v>חדש - טרם קושר</v>
          </cell>
          <cell r="N524" t="str">
            <v>קושר - טרם נבדק</v>
          </cell>
          <cell r="O524" t="str">
            <v>נבדק ואושר</v>
          </cell>
          <cell r="P524" t="str">
            <v>מבוסס על נתוני הטופס</v>
          </cell>
          <cell r="Q524" t="str">
            <v>נבדק ואושר</v>
          </cell>
          <cell r="R524" t="str">
            <v>נבדק ואושר</v>
          </cell>
          <cell r="S524" t="str">
            <v>נבדק ואושר</v>
          </cell>
          <cell r="T524" t="str">
            <v>נבדק ואושר</v>
          </cell>
          <cell r="U524" t="str">
            <v>נבדק ואושר</v>
          </cell>
          <cell r="V524" t="str">
            <v>נבדק ואושר</v>
          </cell>
          <cell r="W524" t="str">
            <v>נבדק ואושר</v>
          </cell>
          <cell r="X524" t="str">
            <v>אושר ללא מסמך</v>
          </cell>
          <cell r="Y524" t="str">
            <v>מבוסס על נתוני הטופס</v>
          </cell>
          <cell r="Z524" t="str">
            <v>נבדק ואושר</v>
          </cell>
          <cell r="AA524" t="str">
            <v>נבדק ואושר</v>
          </cell>
          <cell r="AB524" t="str">
            <v>נבדק ואושר</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t="str">
            <v>כן</v>
          </cell>
          <cell r="AY524" t="str">
            <v>תקין מנהלית</v>
          </cell>
          <cell r="BD524" t="e">
            <v>#REF!</v>
          </cell>
          <cell r="BH524" t="str">
            <v>תקין</v>
          </cell>
          <cell r="BI524" t="b">
            <v>0</v>
          </cell>
        </row>
        <row r="525">
          <cell r="A525">
            <v>1001902434</v>
          </cell>
          <cell r="B525">
            <v>40349532</v>
          </cell>
          <cell r="C525">
            <v>580473684</v>
          </cell>
          <cell r="D525" t="str">
            <v>מועדון הוקי מטולה (ע"ר)</v>
          </cell>
          <cell r="E525" t="str">
            <v>SR</v>
          </cell>
          <cell r="F525" t="str">
            <v>עמותה רשומה</v>
          </cell>
          <cell r="G525">
            <v>1</v>
          </cell>
          <cell r="H525" t="str">
            <v>טיוט</v>
          </cell>
          <cell r="I525">
            <v>45729</v>
          </cell>
          <cell r="J525">
            <v>521023</v>
          </cell>
          <cell r="K525" t="str">
            <v>שוטף</v>
          </cell>
          <cell r="L525">
            <v>0</v>
          </cell>
          <cell r="M525">
            <v>0</v>
          </cell>
          <cell r="N525">
            <v>0</v>
          </cell>
          <cell r="O525" t="str">
            <v>נבדק ואושר</v>
          </cell>
          <cell r="P525" t="str">
            <v>מבוסס על נתוני הטופס</v>
          </cell>
          <cell r="Q525" t="str">
            <v>נבדק ואושר</v>
          </cell>
          <cell r="R525" t="str">
            <v>נבדק ואושר</v>
          </cell>
          <cell r="S525" t="str">
            <v>נבדק ואושר</v>
          </cell>
          <cell r="T525" t="str">
            <v>נבדק ואושר</v>
          </cell>
          <cell r="U525" t="str">
            <v>נבדק ואושר</v>
          </cell>
          <cell r="V525" t="str">
            <v>נבדק ואושר</v>
          </cell>
          <cell r="W525" t="str">
            <v>נבדק ואושר</v>
          </cell>
          <cell r="X525" t="str">
            <v>אושר ללא מסמך</v>
          </cell>
          <cell r="Y525" t="str">
            <v>מבוסס על נתוני הטופס</v>
          </cell>
          <cell r="Z525" t="str">
            <v>נבדק ואושר</v>
          </cell>
          <cell r="AA525" t="str">
            <v>נבדק ואושר</v>
          </cell>
          <cell r="AB525" t="str">
            <v>נבדק ואושר</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t="str">
            <v>כן</v>
          </cell>
          <cell r="AY525" t="str">
            <v>תקין מנהלית</v>
          </cell>
          <cell r="BD525" t="e">
            <v>#REF!</v>
          </cell>
          <cell r="BG525" t="str">
            <v>תקין</v>
          </cell>
          <cell r="BH525" t="str">
            <v>תקין</v>
          </cell>
          <cell r="BI525" t="b">
            <v>1</v>
          </cell>
          <cell r="BJ525">
            <v>44966</v>
          </cell>
          <cell r="BK525" t="str">
            <v>ד'</v>
          </cell>
          <cell r="BL525">
            <v>2</v>
          </cell>
          <cell r="BM525">
            <v>297001.60970415664</v>
          </cell>
          <cell r="BN525" t="str">
            <v>לא</v>
          </cell>
          <cell r="BO525">
            <v>45489</v>
          </cell>
          <cell r="BP525" t="str">
            <v>לא</v>
          </cell>
          <cell r="BQ525">
            <v>0</v>
          </cell>
        </row>
        <row r="526">
          <cell r="A526">
            <v>1001902437</v>
          </cell>
          <cell r="B526">
            <v>42469644</v>
          </cell>
          <cell r="C526">
            <v>580669729</v>
          </cell>
          <cell r="D526" t="str">
            <v>אייס דרים נס ציונה (ע"ר)</v>
          </cell>
          <cell r="E526" t="str">
            <v>SR</v>
          </cell>
          <cell r="F526" t="str">
            <v>עמותה רשומה</v>
          </cell>
          <cell r="G526">
            <v>1</v>
          </cell>
          <cell r="H526" t="str">
            <v>טיוט</v>
          </cell>
          <cell r="I526">
            <v>45756</v>
          </cell>
          <cell r="J526">
            <v>521023</v>
          </cell>
          <cell r="K526" t="str">
            <v>שוטף</v>
          </cell>
          <cell r="L526">
            <v>0</v>
          </cell>
          <cell r="M526">
            <v>0</v>
          </cell>
          <cell r="N526">
            <v>0</v>
          </cell>
          <cell r="O526" t="str">
            <v>נבדק ואושר</v>
          </cell>
          <cell r="P526" t="str">
            <v>מבוסס על נתוני הטופס</v>
          </cell>
          <cell r="Q526" t="str">
            <v>נבדק ואושר</v>
          </cell>
          <cell r="R526" t="str">
            <v>נבדק ואושר</v>
          </cell>
          <cell r="S526" t="str">
            <v>נבדק ואושר</v>
          </cell>
          <cell r="T526" t="str">
            <v>נבדק ואושר</v>
          </cell>
          <cell r="U526" t="str">
            <v>נבדק ואושר</v>
          </cell>
          <cell r="V526" t="str">
            <v>נבדק ואושר</v>
          </cell>
          <cell r="W526" t="str">
            <v>נבדק ואושר</v>
          </cell>
          <cell r="X526" t="str">
            <v>אושר ללא מסמך</v>
          </cell>
          <cell r="Y526" t="str">
            <v>מבוסס על נתוני הטופס</v>
          </cell>
          <cell r="Z526" t="str">
            <v>נבדק ואושר</v>
          </cell>
          <cell r="AA526" t="str">
            <v>נבדק ואושר</v>
          </cell>
          <cell r="AB526" t="str">
            <v>נבדק ואושר</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t="str">
            <v>כן</v>
          </cell>
          <cell r="AY526" t="str">
            <v>תקין מנהלית</v>
          </cell>
          <cell r="BD526" t="e">
            <v>#REF!</v>
          </cell>
          <cell r="BG526" t="str">
            <v>תקין</v>
          </cell>
          <cell r="BH526" t="str">
            <v>תקין</v>
          </cell>
          <cell r="BI526" t="b">
            <v>1</v>
          </cell>
          <cell r="BJ526">
            <v>31461</v>
          </cell>
          <cell r="BK526" t="str">
            <v>ד'</v>
          </cell>
          <cell r="BL526">
            <v>1</v>
          </cell>
          <cell r="BM526">
            <v>170346.45545946987</v>
          </cell>
          <cell r="BN526" t="str">
            <v>לא</v>
          </cell>
          <cell r="BO526">
            <v>45657</v>
          </cell>
          <cell r="BP526" t="str">
            <v>לא</v>
          </cell>
          <cell r="BQ526">
            <v>0</v>
          </cell>
        </row>
        <row r="527">
          <cell r="A527">
            <v>1001902438</v>
          </cell>
          <cell r="B527">
            <v>42470265</v>
          </cell>
          <cell r="C527">
            <v>580565976</v>
          </cell>
          <cell r="D527" t="str">
            <v>העתיד לספורט וכדורגל עראבה (ע"ר)</v>
          </cell>
          <cell r="E527" t="str">
            <v>SR</v>
          </cell>
          <cell r="F527" t="str">
            <v>עמותה רשומה</v>
          </cell>
          <cell r="G527">
            <v>1</v>
          </cell>
          <cell r="H527" t="str">
            <v>טיוט</v>
          </cell>
          <cell r="I527">
            <v>45730</v>
          </cell>
          <cell r="J527">
            <v>521023</v>
          </cell>
          <cell r="K527" t="str">
            <v>שוטף</v>
          </cell>
          <cell r="L527">
            <v>0</v>
          </cell>
          <cell r="M527">
            <v>0</v>
          </cell>
          <cell r="N527">
            <v>0</v>
          </cell>
          <cell r="O527" t="str">
            <v>נבדק ואושר</v>
          </cell>
          <cell r="P527" t="str">
            <v>מבוסס על נתוני הטופס</v>
          </cell>
          <cell r="Q527" t="str">
            <v>נבדק ואושר</v>
          </cell>
          <cell r="R527" t="str">
            <v>נבדק ואושר</v>
          </cell>
          <cell r="S527" t="str">
            <v>נבדק ואושר</v>
          </cell>
          <cell r="T527" t="str">
            <v>נבדק ואושר</v>
          </cell>
          <cell r="U527" t="str">
            <v>נבדק ואושר</v>
          </cell>
          <cell r="V527" t="str">
            <v>נבדק ואושר</v>
          </cell>
          <cell r="W527" t="str">
            <v>נבדק ואושר</v>
          </cell>
          <cell r="X527" t="str">
            <v>אושר ללא מסמך</v>
          </cell>
          <cell r="Y527" t="str">
            <v>מבוסס על נתוני הטופס</v>
          </cell>
          <cell r="Z527" t="str">
            <v>נבדק ואושר</v>
          </cell>
          <cell r="AA527" t="str">
            <v>נבדק ואושר</v>
          </cell>
          <cell r="AB527" t="str">
            <v>נבדק ואושר</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t="str">
            <v>כן</v>
          </cell>
          <cell r="AY527" t="str">
            <v>תקין מנהלית</v>
          </cell>
          <cell r="BD527" t="e">
            <v>#REF!</v>
          </cell>
          <cell r="BG527" t="str">
            <v>תקין</v>
          </cell>
          <cell r="BH527" t="str">
            <v>תקין</v>
          </cell>
          <cell r="BI527" t="b">
            <v>1</v>
          </cell>
          <cell r="BJ527">
            <v>121561</v>
          </cell>
          <cell r="BK527" t="str">
            <v>ד'</v>
          </cell>
          <cell r="BL527">
            <v>10</v>
          </cell>
          <cell r="BM527">
            <v>436631.26650464727</v>
          </cell>
          <cell r="BN527" t="str">
            <v>לא</v>
          </cell>
          <cell r="BO527">
            <v>45603</v>
          </cell>
          <cell r="BP527" t="str">
            <v>לא</v>
          </cell>
          <cell r="BQ527">
            <v>0</v>
          </cell>
        </row>
        <row r="528">
          <cell r="A528">
            <v>1001902439</v>
          </cell>
          <cell r="B528">
            <v>40513732</v>
          </cell>
          <cell r="C528">
            <v>580348480</v>
          </cell>
          <cell r="D528" t="str">
            <v>הפועל ניר רמת השרון )ע"ר(</v>
          </cell>
          <cell r="E528" t="str">
            <v>SR</v>
          </cell>
          <cell r="F528" t="str">
            <v>עמותה רשומה</v>
          </cell>
          <cell r="G528">
            <v>1</v>
          </cell>
          <cell r="H528" t="str">
            <v>טיוט</v>
          </cell>
          <cell r="I528">
            <v>45731</v>
          </cell>
          <cell r="J528">
            <v>521023</v>
          </cell>
          <cell r="K528" t="str">
            <v>שוטף</v>
          </cell>
          <cell r="L528">
            <v>0</v>
          </cell>
          <cell r="M528">
            <v>0</v>
          </cell>
          <cell r="N528">
            <v>0</v>
          </cell>
          <cell r="O528" t="str">
            <v>נבדק ואושר</v>
          </cell>
          <cell r="P528" t="str">
            <v>מבוסס על נתוני הטופס</v>
          </cell>
          <cell r="Q528" t="str">
            <v>נבדק ואושר</v>
          </cell>
          <cell r="R528" t="str">
            <v>נבדק ואושר</v>
          </cell>
          <cell r="S528" t="str">
            <v>נבדק ואושר</v>
          </cell>
          <cell r="T528" t="str">
            <v>נבדק ואושר</v>
          </cell>
          <cell r="U528" t="str">
            <v>נבדק ואושר</v>
          </cell>
          <cell r="V528" t="str">
            <v>נבדק ואושר</v>
          </cell>
          <cell r="W528" t="str">
            <v>נבדק ואושר</v>
          </cell>
          <cell r="X528" t="str">
            <v>אושר ללא מסמך</v>
          </cell>
          <cell r="Y528" t="str">
            <v>מבוסס על נתוני הטופס</v>
          </cell>
          <cell r="Z528" t="str">
            <v>נבדק ואושר</v>
          </cell>
          <cell r="AA528" t="str">
            <v>נבדק ואושר</v>
          </cell>
          <cell r="AB528" t="str">
            <v>נבדק ואושר</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t="str">
            <v>כן</v>
          </cell>
          <cell r="AY528" t="str">
            <v>תקין מנהלית</v>
          </cell>
          <cell r="BD528" t="e">
            <v>#REF!</v>
          </cell>
          <cell r="BG528" t="str">
            <v>תקין</v>
          </cell>
          <cell r="BH528" t="str">
            <v>תקין</v>
          </cell>
          <cell r="BI528" t="b">
            <v>1</v>
          </cell>
          <cell r="BJ528">
            <v>42653</v>
          </cell>
          <cell r="BK528" t="str">
            <v>ד'</v>
          </cell>
          <cell r="BL528">
            <v>1</v>
          </cell>
          <cell r="BM528">
            <v>1200635.953808011</v>
          </cell>
          <cell r="BN528" t="str">
            <v>לא</v>
          </cell>
          <cell r="BO528">
            <v>45655</v>
          </cell>
          <cell r="BP528" t="str">
            <v>לא</v>
          </cell>
          <cell r="BQ528">
            <v>0</v>
          </cell>
        </row>
        <row r="529">
          <cell r="A529">
            <v>1001902440</v>
          </cell>
          <cell r="B529">
            <v>40224991</v>
          </cell>
          <cell r="C529">
            <v>580145563</v>
          </cell>
          <cell r="D529" t="str">
            <v>העמותה לקידום טניס שולחן (ע"ר)</v>
          </cell>
          <cell r="E529" t="str">
            <v>SR</v>
          </cell>
          <cell r="F529" t="str">
            <v>עמותה רשומה</v>
          </cell>
          <cell r="G529">
            <v>1</v>
          </cell>
          <cell r="H529" t="str">
            <v>טיוט</v>
          </cell>
          <cell r="I529">
            <v>45729</v>
          </cell>
          <cell r="J529">
            <v>521024</v>
          </cell>
          <cell r="K529" t="str">
            <v>מאמנים</v>
          </cell>
          <cell r="L529" t="str">
            <v>נבדק ואושר</v>
          </cell>
          <cell r="M529" t="str">
            <v>חדש - טרם קושר</v>
          </cell>
          <cell r="N529" t="str">
            <v>קושר - טרם נבדק</v>
          </cell>
          <cell r="O529" t="str">
            <v>נבדק ואושר</v>
          </cell>
          <cell r="P529" t="str">
            <v>מבוסס על נתוני הטופס</v>
          </cell>
          <cell r="Q529" t="str">
            <v>נבדק ואושר</v>
          </cell>
          <cell r="R529" t="str">
            <v>נבדק ואושר</v>
          </cell>
          <cell r="S529" t="str">
            <v>נבדק ואושר</v>
          </cell>
          <cell r="T529" t="str">
            <v>נבדק ואושר</v>
          </cell>
          <cell r="U529" t="str">
            <v>נבדק ואושר</v>
          </cell>
          <cell r="V529" t="str">
            <v>נבדק ואושר</v>
          </cell>
          <cell r="W529" t="str">
            <v>נבדק ואושר</v>
          </cell>
          <cell r="X529" t="str">
            <v>אושר ללא מסמך</v>
          </cell>
          <cell r="Y529" t="str">
            <v>מבוסס על נתוני הטופס</v>
          </cell>
          <cell r="Z529" t="str">
            <v>נבדק ואושר</v>
          </cell>
          <cell r="AA529" t="str">
            <v>נבדק ואושר</v>
          </cell>
          <cell r="AB529" t="str">
            <v>נבדק ואושר</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t="str">
            <v>כן</v>
          </cell>
          <cell r="AY529" t="str">
            <v>תקין מנהלית</v>
          </cell>
          <cell r="BD529" t="e">
            <v>#REF!</v>
          </cell>
          <cell r="BH529" t="str">
            <v>תקין</v>
          </cell>
          <cell r="BI529" t="b">
            <v>0</v>
          </cell>
        </row>
        <row r="530">
          <cell r="A530">
            <v>1001902441</v>
          </cell>
          <cell r="B530">
            <v>40349745</v>
          </cell>
          <cell r="C530">
            <v>580470292</v>
          </cell>
          <cell r="D530" t="str">
            <v>עמותת הספורט ההישגי בבית שמש וסביבו</v>
          </cell>
          <cell r="E530" t="str">
            <v>SR</v>
          </cell>
          <cell r="F530" t="str">
            <v>עמותה רשומה</v>
          </cell>
          <cell r="G530">
            <v>1</v>
          </cell>
          <cell r="H530" t="str">
            <v>טיוט</v>
          </cell>
          <cell r="I530">
            <v>45729</v>
          </cell>
          <cell r="J530">
            <v>521024</v>
          </cell>
          <cell r="K530" t="str">
            <v>מאמנים</v>
          </cell>
          <cell r="L530" t="str">
            <v>חדש - טרם קושר</v>
          </cell>
          <cell r="M530" t="str">
            <v>חדש - טרם קושר</v>
          </cell>
          <cell r="N530" t="str">
            <v>קושר - טרם נבדק</v>
          </cell>
          <cell r="O530" t="str">
            <v>נבדק ואושר</v>
          </cell>
          <cell r="P530" t="str">
            <v>מבוסס על נתוני הטופס</v>
          </cell>
          <cell r="Q530" t="str">
            <v>נבדק ואושר</v>
          </cell>
          <cell r="R530" t="str">
            <v>נבדק ואושר</v>
          </cell>
          <cell r="S530" t="str">
            <v>נבדק ואושר</v>
          </cell>
          <cell r="T530" t="str">
            <v>נבדק ואושר</v>
          </cell>
          <cell r="U530" t="str">
            <v>נבדק ואושר</v>
          </cell>
          <cell r="V530" t="str">
            <v>נבדק ואושר</v>
          </cell>
          <cell r="W530" t="str">
            <v>נבדק ואושר</v>
          </cell>
          <cell r="X530" t="str">
            <v>אושר ללא מסמך</v>
          </cell>
          <cell r="Y530" t="str">
            <v>מבוסס על נתוני הטופס</v>
          </cell>
          <cell r="Z530" t="str">
            <v>נבדק ואושר</v>
          </cell>
          <cell r="AA530" t="str">
            <v>נבדק ואושר</v>
          </cell>
          <cell r="AB530" t="str">
            <v>נבדק ואושר</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t="str">
            <v>כן</v>
          </cell>
          <cell r="AY530" t="str">
            <v>תקין מנהלית</v>
          </cell>
          <cell r="BD530" t="e">
            <v>#REF!</v>
          </cell>
          <cell r="BH530" t="str">
            <v>תקין</v>
          </cell>
          <cell r="BI530" t="b">
            <v>0</v>
          </cell>
        </row>
        <row r="531">
          <cell r="A531">
            <v>1001902442</v>
          </cell>
          <cell r="B531">
            <v>40000476</v>
          </cell>
          <cell r="C531">
            <v>580115814</v>
          </cell>
          <cell r="D531" t="str">
            <v>עמותת שחייני ירושלים (ע"ר)</v>
          </cell>
          <cell r="E531" t="str">
            <v>SR</v>
          </cell>
          <cell r="F531" t="str">
            <v>עמותה רשומה</v>
          </cell>
          <cell r="G531">
            <v>1</v>
          </cell>
          <cell r="H531" t="str">
            <v>טיוט</v>
          </cell>
          <cell r="I531">
            <v>45729</v>
          </cell>
          <cell r="J531">
            <v>521024</v>
          </cell>
          <cell r="K531" t="str">
            <v>מאמנים</v>
          </cell>
          <cell r="L531" t="str">
            <v>נבדק ואושר</v>
          </cell>
          <cell r="M531" t="str">
            <v>חדש - טרם קושר</v>
          </cell>
          <cell r="N531" t="str">
            <v>קושר - טרם נבדק</v>
          </cell>
          <cell r="O531" t="str">
            <v>נבדק ואושר</v>
          </cell>
          <cell r="P531" t="str">
            <v>מבוסס על נתוני הטופס</v>
          </cell>
          <cell r="Q531" t="str">
            <v>נבדק ואושר</v>
          </cell>
          <cell r="R531" t="str">
            <v>נבדק ואושר</v>
          </cell>
          <cell r="S531" t="str">
            <v>נבדק ואושר</v>
          </cell>
          <cell r="T531" t="str">
            <v>נבדק ואושר</v>
          </cell>
          <cell r="U531" t="str">
            <v>נבדק ואושר</v>
          </cell>
          <cell r="V531" t="str">
            <v>נבדק ואושר</v>
          </cell>
          <cell r="W531" t="str">
            <v>נבדק ואושר</v>
          </cell>
          <cell r="X531" t="str">
            <v>אושר ללא מסמך</v>
          </cell>
          <cell r="Y531" t="str">
            <v>מבוסס על נתוני הטופס</v>
          </cell>
          <cell r="Z531" t="str">
            <v>נבדק ואושר</v>
          </cell>
          <cell r="AA531" t="str">
            <v>נבדק ואושר</v>
          </cell>
          <cell r="AB531" t="str">
            <v>נבדק ואושר</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t="str">
            <v>כן</v>
          </cell>
          <cell r="AY531" t="str">
            <v>תקין מנהלית</v>
          </cell>
          <cell r="BD531" t="e">
            <v>#REF!</v>
          </cell>
          <cell r="BH531" t="str">
            <v>תקין</v>
          </cell>
          <cell r="BI531" t="b">
            <v>0</v>
          </cell>
        </row>
        <row r="532">
          <cell r="A532">
            <v>1001902443</v>
          </cell>
          <cell r="B532">
            <v>42112855</v>
          </cell>
          <cell r="C532">
            <v>580380244</v>
          </cell>
          <cell r="D532" t="str">
            <v>מסטרס חיפה, מועדון אופניים (ע"ר)</v>
          </cell>
          <cell r="E532" t="str">
            <v>SR</v>
          </cell>
          <cell r="F532" t="str">
            <v>עמותה רשומה</v>
          </cell>
          <cell r="G532">
            <v>1</v>
          </cell>
          <cell r="H532" t="str">
            <v>טיוט</v>
          </cell>
          <cell r="I532">
            <v>45729</v>
          </cell>
          <cell r="J532">
            <v>521024</v>
          </cell>
          <cell r="K532" t="str">
            <v>מאמנים</v>
          </cell>
          <cell r="L532" t="str">
            <v>נבדק ואושר</v>
          </cell>
          <cell r="M532" t="str">
            <v>חדש - טרם קושר</v>
          </cell>
          <cell r="N532" t="str">
            <v>קושר - טרם נבדק</v>
          </cell>
          <cell r="O532" t="str">
            <v>נבדק ואושר</v>
          </cell>
          <cell r="P532" t="str">
            <v>מבוסס על נתוני הטופס</v>
          </cell>
          <cell r="Q532" t="str">
            <v>נבדק ואושר</v>
          </cell>
          <cell r="R532" t="str">
            <v>נבדק ואושר</v>
          </cell>
          <cell r="S532" t="str">
            <v>נבדק ואושר</v>
          </cell>
          <cell r="T532" t="str">
            <v>נבדק ואושר</v>
          </cell>
          <cell r="U532" t="str">
            <v>נבדק ואושר</v>
          </cell>
          <cell r="V532" t="str">
            <v>נבדק ואושר</v>
          </cell>
          <cell r="W532" t="str">
            <v>נבדק ואושר</v>
          </cell>
          <cell r="X532" t="str">
            <v>אושר ללא מסמך</v>
          </cell>
          <cell r="Y532" t="str">
            <v>מבוסס על נתוני הטופס</v>
          </cell>
          <cell r="Z532" t="str">
            <v>נבדק ואושר</v>
          </cell>
          <cell r="AA532" t="str">
            <v>נבדק ואושר</v>
          </cell>
          <cell r="AB532" t="str">
            <v>נבדק ואושר</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t="str">
            <v>כן</v>
          </cell>
          <cell r="AY532" t="str">
            <v>תקין מנהלית</v>
          </cell>
          <cell r="BD532" t="e">
            <v>#REF!</v>
          </cell>
          <cell r="BH532" t="str">
            <v>תקין</v>
          </cell>
          <cell r="BI532" t="b">
            <v>0</v>
          </cell>
        </row>
        <row r="533">
          <cell r="A533">
            <v>1001902444</v>
          </cell>
          <cell r="B533">
            <v>41643470</v>
          </cell>
          <cell r="C533">
            <v>580585990</v>
          </cell>
          <cell r="D533" t="str">
            <v>ע.ל.ה. גילגולים - בי"ס להתעמלות ספו</v>
          </cell>
          <cell r="E533" t="str">
            <v>SR</v>
          </cell>
          <cell r="F533" t="str">
            <v>עמותה רשומה</v>
          </cell>
          <cell r="G533">
            <v>1</v>
          </cell>
          <cell r="H533" t="str">
            <v>טיוט</v>
          </cell>
          <cell r="I533">
            <v>45729</v>
          </cell>
          <cell r="J533">
            <v>521024</v>
          </cell>
          <cell r="K533" t="str">
            <v>מאמנים</v>
          </cell>
          <cell r="L533" t="str">
            <v>נבדק ואושר</v>
          </cell>
          <cell r="M533" t="str">
            <v>קושר - טרם נבדק</v>
          </cell>
          <cell r="N533" t="str">
            <v>קושר - טרם נבדק</v>
          </cell>
          <cell r="O533" t="str">
            <v>נבדק ואושר</v>
          </cell>
          <cell r="P533" t="str">
            <v>מבוסס על נתוני הטופס</v>
          </cell>
          <cell r="Q533" t="str">
            <v>נבדק ואושר</v>
          </cell>
          <cell r="R533" t="str">
            <v>נבדק ואושר</v>
          </cell>
          <cell r="S533" t="str">
            <v>נבדק ואושר</v>
          </cell>
          <cell r="T533" t="str">
            <v>נבדק ואושר</v>
          </cell>
          <cell r="U533" t="str">
            <v>נבדק ואושר</v>
          </cell>
          <cell r="V533" t="str">
            <v>נבדק ואושר</v>
          </cell>
          <cell r="W533" t="str">
            <v>נבדק ואושר</v>
          </cell>
          <cell r="X533" t="str">
            <v>אושר ללא מסמך</v>
          </cell>
          <cell r="Y533" t="str">
            <v>מבוסס על נתוני הטופס</v>
          </cell>
          <cell r="Z533" t="str">
            <v>נבדק ואושר</v>
          </cell>
          <cell r="AA533" t="str">
            <v>נבדק ואושר</v>
          </cell>
          <cell r="AB533" t="str">
            <v>נבדק ואושר</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t="str">
            <v>כן</v>
          </cell>
          <cell r="AY533" t="str">
            <v>תקין מנהלית</v>
          </cell>
          <cell r="BD533" t="e">
            <v>#REF!</v>
          </cell>
          <cell r="BH533" t="str">
            <v>תקין</v>
          </cell>
          <cell r="BI533" t="b">
            <v>0</v>
          </cell>
        </row>
        <row r="534">
          <cell r="A534">
            <v>1001902445</v>
          </cell>
          <cell r="B534">
            <v>42402593</v>
          </cell>
          <cell r="C534">
            <v>580607257</v>
          </cell>
          <cell r="D534" t="str">
            <v>עמותת קיק בוקס וספורט תחרותי כפר יא</v>
          </cell>
          <cell r="E534" t="str">
            <v>SR</v>
          </cell>
          <cell r="F534" t="str">
            <v>עמותה רשומה</v>
          </cell>
          <cell r="G534">
            <v>1</v>
          </cell>
          <cell r="H534" t="str">
            <v>טיוט</v>
          </cell>
          <cell r="I534">
            <v>45729</v>
          </cell>
          <cell r="J534">
            <v>521024</v>
          </cell>
          <cell r="K534" t="str">
            <v>מאמנים</v>
          </cell>
          <cell r="L534" t="str">
            <v>נבדק ואושר</v>
          </cell>
          <cell r="M534" t="str">
            <v>חדש - טרם קושר</v>
          </cell>
          <cell r="N534" t="str">
            <v>קושר - טרם נבדק</v>
          </cell>
          <cell r="O534" t="str">
            <v>נבדק ואושר</v>
          </cell>
          <cell r="P534" t="str">
            <v>מבוסס על נתוני הטופס</v>
          </cell>
          <cell r="Q534" t="str">
            <v>נבדק ואושר</v>
          </cell>
          <cell r="R534" t="str">
            <v>נבדק ואושר</v>
          </cell>
          <cell r="S534" t="str">
            <v>נבדק ואושר</v>
          </cell>
          <cell r="T534" t="str">
            <v>נבדק ואושר</v>
          </cell>
          <cell r="U534" t="str">
            <v>נבדק ואושר</v>
          </cell>
          <cell r="V534" t="str">
            <v>נבדק ואושר</v>
          </cell>
          <cell r="W534" t="str">
            <v>נבדק ואושר</v>
          </cell>
          <cell r="X534" t="str">
            <v>אושר ללא מסמך</v>
          </cell>
          <cell r="Y534" t="str">
            <v>מבוסס על נתוני הטופס</v>
          </cell>
          <cell r="Z534" t="str">
            <v>נבדק ואושר</v>
          </cell>
          <cell r="AA534" t="str">
            <v>נבדק ואושר</v>
          </cell>
          <cell r="AB534" t="str">
            <v>נבדק ואושר</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t="str">
            <v>כן</v>
          </cell>
          <cell r="AY534" t="str">
            <v>תקין מנהלית</v>
          </cell>
          <cell r="BD534" t="e">
            <v>#REF!</v>
          </cell>
          <cell r="BH534" t="str">
            <v>תקין</v>
          </cell>
          <cell r="BI534" t="b">
            <v>0</v>
          </cell>
        </row>
        <row r="535">
          <cell r="A535">
            <v>1001902446</v>
          </cell>
          <cell r="B535">
            <v>40478730</v>
          </cell>
          <cell r="C535">
            <v>580472751</v>
          </cell>
          <cell r="D535" t="str">
            <v>יוניפייט חיפה (ע"ר)</v>
          </cell>
          <cell r="E535" t="str">
            <v>SR</v>
          </cell>
          <cell r="F535" t="str">
            <v>עמותה רשומה</v>
          </cell>
          <cell r="G535">
            <v>1</v>
          </cell>
          <cell r="H535" t="str">
            <v>טיוט</v>
          </cell>
          <cell r="I535">
            <v>45762</v>
          </cell>
          <cell r="J535">
            <v>521024</v>
          </cell>
          <cell r="K535" t="str">
            <v>מאמנים</v>
          </cell>
          <cell r="L535" t="str">
            <v>נבדק ואושר</v>
          </cell>
          <cell r="M535" t="str">
            <v>חדש - טרם קושר</v>
          </cell>
          <cell r="N535" t="str">
            <v>קושר - טרם נבדק</v>
          </cell>
          <cell r="O535" t="str">
            <v>נבדק ואושר</v>
          </cell>
          <cell r="P535" t="str">
            <v>מבוסס על נתוני הטופס</v>
          </cell>
          <cell r="Q535" t="str">
            <v>נבדק ואושר</v>
          </cell>
          <cell r="R535" t="str">
            <v>נבדק ואושר</v>
          </cell>
          <cell r="S535" t="str">
            <v>נבדק ואושר</v>
          </cell>
          <cell r="T535" t="str">
            <v>נבדק ואושר</v>
          </cell>
          <cell r="U535" t="str">
            <v>נבדק ואושר</v>
          </cell>
          <cell r="V535" t="str">
            <v>נבדק ואושר</v>
          </cell>
          <cell r="W535" t="str">
            <v>נבדק ואושר</v>
          </cell>
          <cell r="X535" t="str">
            <v>אושר ללא מסמך</v>
          </cell>
          <cell r="Y535" t="str">
            <v>מבוסס על נתוני הטופס</v>
          </cell>
          <cell r="Z535" t="str">
            <v>נבדק ואושר</v>
          </cell>
          <cell r="AA535" t="str">
            <v>נבדק ואושר</v>
          </cell>
          <cell r="AB535" t="str">
            <v>נבדק ואושר</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t="str">
            <v>כן</v>
          </cell>
          <cell r="AY535" t="str">
            <v>תקין מנהלית</v>
          </cell>
          <cell r="BD535" t="e">
            <v>#REF!</v>
          </cell>
          <cell r="BH535" t="str">
            <v>תקין</v>
          </cell>
          <cell r="BI535" t="b">
            <v>0</v>
          </cell>
        </row>
        <row r="536">
          <cell r="A536">
            <v>1001902447</v>
          </cell>
          <cell r="B536">
            <v>41642105</v>
          </cell>
          <cell r="C536">
            <v>580536316</v>
          </cell>
          <cell r="D536" t="str">
            <v>העמותה לפיתוח הספורט והאתלטיקה בירו</v>
          </cell>
          <cell r="E536" t="str">
            <v>SR</v>
          </cell>
          <cell r="F536" t="str">
            <v>עמותה רשומה</v>
          </cell>
          <cell r="G536">
            <v>1</v>
          </cell>
          <cell r="H536" t="str">
            <v>טיוט</v>
          </cell>
          <cell r="I536">
            <v>45729</v>
          </cell>
          <cell r="J536">
            <v>521024</v>
          </cell>
          <cell r="K536" t="str">
            <v>מאמנים</v>
          </cell>
          <cell r="L536" t="str">
            <v>נבדק ואושר</v>
          </cell>
          <cell r="M536" t="str">
            <v>חדש - טרם קושר</v>
          </cell>
          <cell r="N536" t="str">
            <v>קושר - טרם נבדק</v>
          </cell>
          <cell r="O536" t="str">
            <v>נבדק ואושר</v>
          </cell>
          <cell r="P536" t="str">
            <v>מבוסס על נתוני הטופס</v>
          </cell>
          <cell r="Q536" t="str">
            <v>נבדק ואושר</v>
          </cell>
          <cell r="R536" t="str">
            <v>נבדק ואושר</v>
          </cell>
          <cell r="S536" t="str">
            <v>נבדק ואושר</v>
          </cell>
          <cell r="T536" t="str">
            <v>נבדק ואושר</v>
          </cell>
          <cell r="U536" t="str">
            <v>נבדק ואושר</v>
          </cell>
          <cell r="V536" t="str">
            <v>נבדק ואושר</v>
          </cell>
          <cell r="W536" t="str">
            <v>נבדק ואושר</v>
          </cell>
          <cell r="X536" t="str">
            <v>אושר ללא מסמך</v>
          </cell>
          <cell r="Y536" t="str">
            <v>מבוסס על נתוני הטופס</v>
          </cell>
          <cell r="Z536" t="str">
            <v>נבדק ואושר</v>
          </cell>
          <cell r="AA536" t="str">
            <v>נבדק ואושר</v>
          </cell>
          <cell r="AB536" t="str">
            <v>נבדק ואושר</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t="str">
            <v>כן</v>
          </cell>
          <cell r="AY536" t="str">
            <v>תקין מנהלית</v>
          </cell>
          <cell r="BD536" t="e">
            <v>#REF!</v>
          </cell>
          <cell r="BH536" t="str">
            <v>תקין</v>
          </cell>
          <cell r="BI536" t="b">
            <v>0</v>
          </cell>
        </row>
        <row r="537">
          <cell r="A537">
            <v>1001902449</v>
          </cell>
          <cell r="B537">
            <v>42402265</v>
          </cell>
          <cell r="C537">
            <v>580519932</v>
          </cell>
          <cell r="D537" t="str">
            <v>תקוות הספורט כפר קאסם (ע"ר)</v>
          </cell>
          <cell r="E537" t="str">
            <v>SR</v>
          </cell>
          <cell r="F537" t="str">
            <v>עמותה רשומה</v>
          </cell>
          <cell r="G537">
            <v>1</v>
          </cell>
          <cell r="H537" t="str">
            <v>טיוט</v>
          </cell>
          <cell r="I537">
            <v>45730</v>
          </cell>
          <cell r="J537">
            <v>521023</v>
          </cell>
          <cell r="K537" t="str">
            <v>שוטף</v>
          </cell>
          <cell r="L537">
            <v>0</v>
          </cell>
          <cell r="M537">
            <v>0</v>
          </cell>
          <cell r="N537">
            <v>0</v>
          </cell>
          <cell r="O537" t="str">
            <v>נבדק ואושר</v>
          </cell>
          <cell r="P537" t="str">
            <v>מבוסס על נתוני הטופס</v>
          </cell>
          <cell r="Q537" t="str">
            <v>נבדק ואושר</v>
          </cell>
          <cell r="R537" t="str">
            <v>נבדק ואושר</v>
          </cell>
          <cell r="S537" t="str">
            <v>נבדק ואושר</v>
          </cell>
          <cell r="T537" t="str">
            <v>נבדק ואושר</v>
          </cell>
          <cell r="U537" t="str">
            <v>נבדק ואושר</v>
          </cell>
          <cell r="V537" t="str">
            <v>נבדק ואושר</v>
          </cell>
          <cell r="W537" t="str">
            <v>נבדק ואושר</v>
          </cell>
          <cell r="X537" t="str">
            <v>אושר ללא מסמך</v>
          </cell>
          <cell r="Y537" t="str">
            <v>מבוסס על נתוני הטופס</v>
          </cell>
          <cell r="Z537" t="str">
            <v>נבדק ואושר</v>
          </cell>
          <cell r="AA537" t="str">
            <v>נבדק ואושר</v>
          </cell>
          <cell r="AB537" t="str">
            <v>נבדק ואושר</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t="str">
            <v>כן</v>
          </cell>
          <cell r="AY537" t="str">
            <v>תקין מנהלית</v>
          </cell>
          <cell r="BD537" t="e">
            <v>#REF!</v>
          </cell>
          <cell r="BG537" t="str">
            <v>תקין</v>
          </cell>
          <cell r="BH537" t="str">
            <v>תקין</v>
          </cell>
          <cell r="BI537" t="b">
            <v>1</v>
          </cell>
          <cell r="BJ537">
            <v>105069</v>
          </cell>
          <cell r="BK537" t="str">
            <v>ד'</v>
          </cell>
          <cell r="BL537">
            <v>7</v>
          </cell>
          <cell r="BM537">
            <v>2598109.2484943233</v>
          </cell>
          <cell r="BN537" t="str">
            <v>לא</v>
          </cell>
          <cell r="BO537">
            <v>45596</v>
          </cell>
          <cell r="BP537" t="str">
            <v>לא</v>
          </cell>
          <cell r="BQ537">
            <v>0</v>
          </cell>
        </row>
        <row r="538">
          <cell r="A538">
            <v>1001902480</v>
          </cell>
          <cell r="B538">
            <v>42503223</v>
          </cell>
          <cell r="C538">
            <v>580616084</v>
          </cell>
          <cell r="D538" t="str">
            <v>האיגוד הישראלי לקטלבלס (ע"ר)</v>
          </cell>
          <cell r="E538" t="str">
            <v>SR</v>
          </cell>
          <cell r="F538" t="str">
            <v>עמותה רשומה</v>
          </cell>
          <cell r="G538">
            <v>1</v>
          </cell>
          <cell r="H538" t="str">
            <v>טיוט</v>
          </cell>
          <cell r="I538">
            <v>45750</v>
          </cell>
          <cell r="J538">
            <v>521023</v>
          </cell>
          <cell r="K538" t="str">
            <v>שוטף</v>
          </cell>
          <cell r="L538">
            <v>0</v>
          </cell>
          <cell r="M538">
            <v>0</v>
          </cell>
          <cell r="N538">
            <v>0</v>
          </cell>
          <cell r="O538" t="str">
            <v>נבדק ואושר</v>
          </cell>
          <cell r="P538" t="str">
            <v>מבוסס על נתוני הטופס</v>
          </cell>
          <cell r="Q538" t="str">
            <v>נבדק ואושר</v>
          </cell>
          <cell r="R538" t="str">
            <v>נבדק ואושר</v>
          </cell>
          <cell r="S538" t="str">
            <v>נבדק ואושר</v>
          </cell>
          <cell r="T538" t="str">
            <v>נבדק ואושר</v>
          </cell>
          <cell r="U538" t="str">
            <v>נבדק ואושר</v>
          </cell>
          <cell r="V538" t="str">
            <v>נבדק ואושר</v>
          </cell>
          <cell r="W538" t="str">
            <v>נבדק ואושר</v>
          </cell>
          <cell r="X538" t="str">
            <v>אושר ללא מסמך</v>
          </cell>
          <cell r="Y538" t="str">
            <v>מבוסס על נתוני הטופס</v>
          </cell>
          <cell r="Z538" t="str">
            <v>נבדק ואושר</v>
          </cell>
          <cell r="AA538" t="str">
            <v>נבדק ואושר</v>
          </cell>
          <cell r="AB538" t="str">
            <v>נבדק ואושר</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t="str">
            <v>כן</v>
          </cell>
          <cell r="AY538" t="str">
            <v>תקין מנהלית</v>
          </cell>
          <cell r="BD538" t="e">
            <v>#REF!</v>
          </cell>
          <cell r="BG538" t="str">
            <v>תקין</v>
          </cell>
          <cell r="BH538" t="str">
            <v>תקין</v>
          </cell>
          <cell r="BI538" t="b">
            <v>1</v>
          </cell>
          <cell r="BJ538">
            <v>3853</v>
          </cell>
          <cell r="BK538" t="str">
            <v>ד'</v>
          </cell>
          <cell r="BL538">
            <v>1</v>
          </cell>
          <cell r="BM538">
            <v>35042.924647127948</v>
          </cell>
          <cell r="BN538" t="str">
            <v>לא</v>
          </cell>
          <cell r="BO538">
            <v>45525</v>
          </cell>
          <cell r="BP538" t="str">
            <v>לא</v>
          </cell>
          <cell r="BQ538">
            <v>0</v>
          </cell>
        </row>
        <row r="539">
          <cell r="A539">
            <v>1001902483</v>
          </cell>
          <cell r="B539">
            <v>42402580</v>
          </cell>
          <cell r="C539">
            <v>580421329</v>
          </cell>
          <cell r="D539" t="str">
            <v>עמותה לפיתוח הרוגבי בירושלים והסביב</v>
          </cell>
          <cell r="E539" t="str">
            <v>SR</v>
          </cell>
          <cell r="F539" t="str">
            <v>עמותה רשומה</v>
          </cell>
          <cell r="G539">
            <v>1</v>
          </cell>
          <cell r="H539" t="str">
            <v>טיוט</v>
          </cell>
          <cell r="I539">
            <v>45731</v>
          </cell>
          <cell r="J539">
            <v>521023</v>
          </cell>
          <cell r="K539" t="str">
            <v>שוטף</v>
          </cell>
          <cell r="L539">
            <v>0</v>
          </cell>
          <cell r="M539">
            <v>0</v>
          </cell>
          <cell r="N539">
            <v>0</v>
          </cell>
          <cell r="O539" t="str">
            <v>נבדק ואושר</v>
          </cell>
          <cell r="P539" t="str">
            <v>מבוסס על נתוני הטופס</v>
          </cell>
          <cell r="Q539" t="str">
            <v>נבדק ואושר</v>
          </cell>
          <cell r="R539" t="str">
            <v>נבדק ואושר</v>
          </cell>
          <cell r="S539" t="str">
            <v>נבדק ואושר</v>
          </cell>
          <cell r="T539" t="str">
            <v>נבדק ואושר</v>
          </cell>
          <cell r="U539" t="str">
            <v>נבדק ואושר</v>
          </cell>
          <cell r="V539" t="str">
            <v>נבדק ואושר</v>
          </cell>
          <cell r="W539" t="str">
            <v>נבדק ואושר</v>
          </cell>
          <cell r="X539" t="str">
            <v>אושר ללא מסמך</v>
          </cell>
          <cell r="Y539" t="str">
            <v>מבוסס על נתוני הטופס</v>
          </cell>
          <cell r="Z539" t="str">
            <v>נבדק ואושר</v>
          </cell>
          <cell r="AA539" t="str">
            <v>נבדק ואושר</v>
          </cell>
          <cell r="AB539" t="str">
            <v>נבדק ואושר</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t="str">
            <v>כן</v>
          </cell>
          <cell r="AY539" t="str">
            <v>תקין מנהלית</v>
          </cell>
          <cell r="BD539" t="e">
            <v>#REF!</v>
          </cell>
          <cell r="BG539" t="str">
            <v>תקין</v>
          </cell>
          <cell r="BH539" t="str">
            <v>תקין</v>
          </cell>
          <cell r="BI539" t="b">
            <v>1</v>
          </cell>
          <cell r="BJ539">
            <v>38539</v>
          </cell>
          <cell r="BK539" t="str">
            <v>ד'</v>
          </cell>
          <cell r="BL539">
            <v>0</v>
          </cell>
          <cell r="BM539">
            <v>185732.65406691158</v>
          </cell>
          <cell r="BN539" t="str">
            <v>לא</v>
          </cell>
          <cell r="BO539">
            <v>45559</v>
          </cell>
          <cell r="BP539" t="str">
            <v>לא</v>
          </cell>
          <cell r="BQ539">
            <v>0</v>
          </cell>
        </row>
        <row r="540">
          <cell r="A540">
            <v>1001902488</v>
          </cell>
          <cell r="B540">
            <v>41535811</v>
          </cell>
          <cell r="C540">
            <v>580582856</v>
          </cell>
          <cell r="D540" t="str">
            <v>בית"ר נורדיה ירושלים (ע"ר)</v>
          </cell>
          <cell r="E540" t="str">
            <v>SR</v>
          </cell>
          <cell r="F540" t="str">
            <v>עמותה רשומה</v>
          </cell>
          <cell r="G540">
            <v>1</v>
          </cell>
          <cell r="H540" t="str">
            <v>טיוט</v>
          </cell>
          <cell r="I540">
            <v>45732</v>
          </cell>
          <cell r="J540">
            <v>521023</v>
          </cell>
          <cell r="K540" t="str">
            <v>שוטף</v>
          </cell>
          <cell r="L540">
            <v>0</v>
          </cell>
          <cell r="M540">
            <v>0</v>
          </cell>
          <cell r="N540">
            <v>0</v>
          </cell>
          <cell r="O540" t="str">
            <v>חדש - טרם קושר</v>
          </cell>
          <cell r="P540" t="str">
            <v>מבוסס על נתוני הטופס</v>
          </cell>
          <cell r="Q540" t="str">
            <v>נבדק ואושר</v>
          </cell>
          <cell r="R540" t="str">
            <v>נבדק ואושר</v>
          </cell>
          <cell r="S540" t="str">
            <v>נבדק ואושר</v>
          </cell>
          <cell r="T540" t="str">
            <v>נבדק ואושר</v>
          </cell>
          <cell r="U540" t="str">
            <v>נבדק ואושר</v>
          </cell>
          <cell r="V540" t="str">
            <v>נבדק ואושר</v>
          </cell>
          <cell r="W540" t="str">
            <v>נבדק ואושר</v>
          </cell>
          <cell r="X540" t="str">
            <v>אושר ללא מסמך</v>
          </cell>
          <cell r="Y540" t="str">
            <v>מבוסס על נתוני הטופס</v>
          </cell>
          <cell r="Z540" t="str">
            <v>נבדק ואושר</v>
          </cell>
          <cell r="AA540" t="str">
            <v>נבדק ואושר</v>
          </cell>
          <cell r="AB540" t="str">
            <v>נבדק ואושר</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t="str">
            <v>כן</v>
          </cell>
          <cell r="AY540" t="str">
            <v>תקין מנהלית</v>
          </cell>
          <cell r="BD540" t="e">
            <v>#REF!</v>
          </cell>
          <cell r="BG540" t="str">
            <v>תקין</v>
          </cell>
          <cell r="BH540" t="str">
            <v>תקין</v>
          </cell>
          <cell r="BI540" t="b">
            <v>1</v>
          </cell>
          <cell r="BJ540">
            <v>126039</v>
          </cell>
          <cell r="BK540" t="str">
            <v>ד'</v>
          </cell>
          <cell r="BL540">
            <v>9</v>
          </cell>
          <cell r="BM540">
            <v>2517776.3050489929</v>
          </cell>
          <cell r="BN540" t="str">
            <v>לא</v>
          </cell>
          <cell r="BO540">
            <v>45638</v>
          </cell>
          <cell r="BP540" t="str">
            <v>לא</v>
          </cell>
          <cell r="BQ540">
            <v>0</v>
          </cell>
        </row>
        <row r="541">
          <cell r="A541">
            <v>1001902490</v>
          </cell>
          <cell r="B541">
            <v>42207868</v>
          </cell>
          <cell r="C541">
            <v>580630622</v>
          </cell>
          <cell r="D541" t="str">
            <v>סלעים איתנים - עמותה לקידום ספורט כ</v>
          </cell>
          <cell r="E541" t="str">
            <v>SR</v>
          </cell>
          <cell r="F541" t="str">
            <v>הוגשה בקשת פירוק לבית משפט</v>
          </cell>
          <cell r="G541">
            <v>1</v>
          </cell>
          <cell r="H541" t="str">
            <v>טיוט</v>
          </cell>
          <cell r="I541">
            <v>45731</v>
          </cell>
          <cell r="J541">
            <v>521025</v>
          </cell>
          <cell r="K541" t="str">
            <v>גביע אירופה</v>
          </cell>
          <cell r="L541">
            <v>0</v>
          </cell>
          <cell r="M541">
            <v>0</v>
          </cell>
          <cell r="N541">
            <v>0</v>
          </cell>
          <cell r="O541" t="str">
            <v>חדש - טרם קושר</v>
          </cell>
          <cell r="P541" t="str">
            <v>מבוסס על נתוני הטופס</v>
          </cell>
          <cell r="Q541" t="str">
            <v>נבדק ואושר</v>
          </cell>
          <cell r="R541" t="str">
            <v>נבדק ואושר</v>
          </cell>
          <cell r="S541" t="str">
            <v>נבדק ואושר</v>
          </cell>
          <cell r="T541" t="str">
            <v>נבדק ואושר</v>
          </cell>
          <cell r="U541" t="str">
            <v>נבדק ואושר</v>
          </cell>
          <cell r="V541" t="str">
            <v>נבדק ואושר</v>
          </cell>
          <cell r="W541" t="str">
            <v>קושר - טרם נבדק</v>
          </cell>
          <cell r="X541" t="str">
            <v>אושר ללא מסמך</v>
          </cell>
          <cell r="Y541" t="str">
            <v>מבוסס על נתוני הטופס</v>
          </cell>
          <cell r="Z541" t="str">
            <v>נבדק ואושר</v>
          </cell>
          <cell r="AA541" t="str">
            <v>נבדק ואושר</v>
          </cell>
          <cell r="AB541" t="str">
            <v>נבדק ואושר</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t="str">
            <v>כן</v>
          </cell>
          <cell r="AY541" t="str">
            <v>תקין מנהלית</v>
          </cell>
          <cell r="BD541" t="e">
            <v>#REF!</v>
          </cell>
          <cell r="BH541" t="str">
            <v>תקין</v>
          </cell>
          <cell r="BI541" t="b">
            <v>0</v>
          </cell>
        </row>
        <row r="542">
          <cell r="A542">
            <v>1001902491</v>
          </cell>
          <cell r="B542">
            <v>40224052</v>
          </cell>
          <cell r="C542">
            <v>513739888</v>
          </cell>
          <cell r="D542" t="str">
            <v>הפועל ירושלים - חברה לניהול בע"מ</v>
          </cell>
          <cell r="E542" t="str">
            <v>SK</v>
          </cell>
          <cell r="F542" t="e">
            <v>#N/A</v>
          </cell>
          <cell r="G542">
            <v>1</v>
          </cell>
          <cell r="H542" t="str">
            <v>טיוט</v>
          </cell>
          <cell r="I542">
            <v>45731</v>
          </cell>
          <cell r="J542">
            <v>521025</v>
          </cell>
          <cell r="K542" t="str">
            <v>גביע אירופה</v>
          </cell>
          <cell r="L542">
            <v>0</v>
          </cell>
          <cell r="M542">
            <v>0</v>
          </cell>
          <cell r="N542">
            <v>0</v>
          </cell>
          <cell r="O542" t="str">
            <v>חדש - טרם קושר</v>
          </cell>
          <cell r="P542">
            <v>0</v>
          </cell>
          <cell r="Q542" t="str">
            <v>נבדק ואושר</v>
          </cell>
          <cell r="R542" t="str">
            <v>נבדק ואושר</v>
          </cell>
          <cell r="S542" t="str">
            <v>נבדק ואושר</v>
          </cell>
          <cell r="T542" t="str">
            <v>נבדק ואושר</v>
          </cell>
          <cell r="U542" t="str">
            <v>נבדק ואושר</v>
          </cell>
          <cell r="V542" t="str">
            <v>נבדק ואושר</v>
          </cell>
          <cell r="W542" t="str">
            <v>קושר - טרם נבדק</v>
          </cell>
          <cell r="X542" t="str">
            <v>חדש - טרם קושר</v>
          </cell>
          <cell r="Y542" t="str">
            <v>מבוסס על נתוני הטופס</v>
          </cell>
          <cell r="Z542">
            <v>0</v>
          </cell>
          <cell r="AA542">
            <v>0</v>
          </cell>
          <cell r="AB542">
            <v>0</v>
          </cell>
          <cell r="AC542">
            <v>0</v>
          </cell>
          <cell r="AD542">
            <v>0</v>
          </cell>
          <cell r="AE542">
            <v>0</v>
          </cell>
          <cell r="AF542">
            <v>0</v>
          </cell>
          <cell r="AG542" t="str">
            <v>קושר - טרם נבדק</v>
          </cell>
          <cell r="AH542" t="str">
            <v>קושר - טרם נבדק</v>
          </cell>
          <cell r="AI542">
            <v>0</v>
          </cell>
          <cell r="AJ542">
            <v>0</v>
          </cell>
          <cell r="AK542" t="str">
            <v>נבדק ואושר</v>
          </cell>
          <cell r="AL542">
            <v>0</v>
          </cell>
          <cell r="AM542">
            <v>0</v>
          </cell>
          <cell r="AN542" t="str">
            <v>נבדק ואושר</v>
          </cell>
          <cell r="AO542" t="str">
            <v>נבדק ואושר</v>
          </cell>
          <cell r="AP542" t="str">
            <v>נבדק ואושר</v>
          </cell>
          <cell r="AQ542" t="str">
            <v>נבדק ואושר</v>
          </cell>
          <cell r="AR542" t="str">
            <v>נבדק ואושר</v>
          </cell>
          <cell r="AS542" t="str">
            <v>נבדק ואושר</v>
          </cell>
          <cell r="AT542">
            <v>0</v>
          </cell>
          <cell r="AU542">
            <v>0</v>
          </cell>
          <cell r="AV542" t="str">
            <v>לא</v>
          </cell>
          <cell r="AY542" t="str">
            <v>תקינים מנהלית למעט אי הגשת אישור ניהול תקין</v>
          </cell>
          <cell r="BA542" t="str">
            <v>לא נדרש אישור ניהול תקין מחברה</v>
          </cell>
          <cell r="BC542">
            <v>45839</v>
          </cell>
          <cell r="BD542" t="e">
            <v>#REF!</v>
          </cell>
          <cell r="BF542" t="str">
            <v>לא נדרש אישור ניהול תקין מחברה</v>
          </cell>
          <cell r="BG542" t="str">
            <v>תקין</v>
          </cell>
          <cell r="BH542" t="str">
            <v>תקין</v>
          </cell>
          <cell r="BI542" t="b">
            <v>1</v>
          </cell>
        </row>
        <row r="543">
          <cell r="A543">
            <v>1001902492</v>
          </cell>
          <cell r="B543">
            <v>40000206</v>
          </cell>
          <cell r="C543">
            <v>580262582</v>
          </cell>
          <cell r="D543" t="str">
            <v>מועדון השחמט כפר סבא (ע"ר)</v>
          </cell>
          <cell r="E543" t="str">
            <v>SR</v>
          </cell>
          <cell r="F543" t="str">
            <v>עמותה רשומה</v>
          </cell>
          <cell r="G543">
            <v>1</v>
          </cell>
          <cell r="H543" t="str">
            <v>טיוט</v>
          </cell>
          <cell r="I543">
            <v>45731</v>
          </cell>
          <cell r="J543">
            <v>521025</v>
          </cell>
          <cell r="K543" t="str">
            <v>גביע אירופה</v>
          </cell>
          <cell r="L543">
            <v>0</v>
          </cell>
          <cell r="M543">
            <v>0</v>
          </cell>
          <cell r="N543">
            <v>0</v>
          </cell>
          <cell r="O543" t="str">
            <v>חדש - טרם קושר</v>
          </cell>
          <cell r="P543" t="str">
            <v>מבוסס על נתוני הטופס</v>
          </cell>
          <cell r="Q543" t="str">
            <v>נבדק ואושר</v>
          </cell>
          <cell r="R543" t="str">
            <v>נבדק ואושר</v>
          </cell>
          <cell r="S543" t="str">
            <v>נבדק ואושר</v>
          </cell>
          <cell r="T543" t="str">
            <v>נבדק ואושר</v>
          </cell>
          <cell r="U543" t="str">
            <v>נבדק ואושר</v>
          </cell>
          <cell r="V543" t="str">
            <v>נבדק ואושר</v>
          </cell>
          <cell r="W543" t="str">
            <v>קושר - טרם נבדק</v>
          </cell>
          <cell r="X543" t="str">
            <v>אושר ללא מסמך</v>
          </cell>
          <cell r="Y543" t="str">
            <v>מבוסס על נתוני הטופס</v>
          </cell>
          <cell r="Z543" t="str">
            <v>נבדק ואושר</v>
          </cell>
          <cell r="AA543" t="str">
            <v>נבדק ואושר</v>
          </cell>
          <cell r="AB543" t="str">
            <v>נבדק ואושר</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t="str">
            <v>כן</v>
          </cell>
          <cell r="AY543" t="str">
            <v>תקין מנהלית</v>
          </cell>
          <cell r="BD543" t="e">
            <v>#REF!</v>
          </cell>
          <cell r="BH543" t="str">
            <v>תקין</v>
          </cell>
          <cell r="BI543" t="b">
            <v>0</v>
          </cell>
        </row>
        <row r="544">
          <cell r="A544">
            <v>1001902493</v>
          </cell>
          <cell r="B544">
            <v>41499219</v>
          </cell>
          <cell r="C544">
            <v>580204386</v>
          </cell>
          <cell r="D544" t="str">
            <v>מכבי אבשלום פ"ת - מחלקת כדורגל (ע</v>
          </cell>
          <cell r="E544" t="str">
            <v>SR</v>
          </cell>
          <cell r="F544" t="str">
            <v>עמותה רשומה</v>
          </cell>
          <cell r="G544">
            <v>1</v>
          </cell>
          <cell r="H544" t="str">
            <v>טיוט</v>
          </cell>
          <cell r="I544">
            <v>45731</v>
          </cell>
          <cell r="J544">
            <v>521025</v>
          </cell>
          <cell r="K544" t="str">
            <v>גביע אירופה</v>
          </cell>
          <cell r="L544">
            <v>0</v>
          </cell>
          <cell r="M544">
            <v>0</v>
          </cell>
          <cell r="N544">
            <v>0</v>
          </cell>
          <cell r="O544" t="str">
            <v>חדש - טרם קושר</v>
          </cell>
          <cell r="P544" t="str">
            <v>מבוסס על נתוני הטופס</v>
          </cell>
          <cell r="Q544" t="str">
            <v>נבדק ואושר</v>
          </cell>
          <cell r="R544" t="str">
            <v>נבדק ואושר</v>
          </cell>
          <cell r="S544" t="str">
            <v>נבדק ואושר</v>
          </cell>
          <cell r="T544" t="str">
            <v>נבדק ואושר</v>
          </cell>
          <cell r="U544" t="str">
            <v>נבדק ואושר</v>
          </cell>
          <cell r="V544" t="str">
            <v>נבדק ואושר</v>
          </cell>
          <cell r="W544" t="str">
            <v>קושר - טרם נבדק</v>
          </cell>
          <cell r="X544" t="str">
            <v>אושר ללא מסמך</v>
          </cell>
          <cell r="Y544" t="str">
            <v>מבוסס על נתוני הטופס</v>
          </cell>
          <cell r="Z544" t="str">
            <v>נבדק ואושר</v>
          </cell>
          <cell r="AA544" t="str">
            <v>נבדק ואושר</v>
          </cell>
          <cell r="AB544" t="str">
            <v>נבדק ואושר</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t="str">
            <v>כן</v>
          </cell>
          <cell r="AY544" t="str">
            <v>תקין מנהלית</v>
          </cell>
          <cell r="BD544" t="e">
            <v>#REF!</v>
          </cell>
          <cell r="BH544" t="str">
            <v>תקין</v>
          </cell>
          <cell r="BI544" t="b">
            <v>0</v>
          </cell>
        </row>
        <row r="545">
          <cell r="A545">
            <v>1001902494</v>
          </cell>
          <cell r="B545">
            <v>42402148</v>
          </cell>
          <cell r="C545">
            <v>580498244</v>
          </cell>
          <cell r="D545" t="str">
            <v>העמותה לקידום ספורט נשים בקרית גת (</v>
          </cell>
          <cell r="E545" t="str">
            <v>SR</v>
          </cell>
          <cell r="F545" t="str">
            <v>עמותה רשומה</v>
          </cell>
          <cell r="G545">
            <v>1</v>
          </cell>
          <cell r="H545" t="str">
            <v>טיוט</v>
          </cell>
          <cell r="I545">
            <v>45731</v>
          </cell>
          <cell r="J545">
            <v>521025</v>
          </cell>
          <cell r="K545" t="str">
            <v>גביע אירופה</v>
          </cell>
          <cell r="L545">
            <v>0</v>
          </cell>
          <cell r="M545">
            <v>0</v>
          </cell>
          <cell r="N545">
            <v>0</v>
          </cell>
          <cell r="O545" t="str">
            <v>חדש - טרם קושר</v>
          </cell>
          <cell r="P545" t="str">
            <v>מבוסס על נתוני הטופס</v>
          </cell>
          <cell r="Q545" t="str">
            <v>נבדק ואושר</v>
          </cell>
          <cell r="R545" t="str">
            <v>נבדק ואושר</v>
          </cell>
          <cell r="S545" t="str">
            <v>נבדק ואושר</v>
          </cell>
          <cell r="T545" t="str">
            <v>נבדק ואושר</v>
          </cell>
          <cell r="U545" t="str">
            <v>נבדק ואושר</v>
          </cell>
          <cell r="V545" t="str">
            <v>נבדק ואושר</v>
          </cell>
          <cell r="W545" t="str">
            <v>קושר - טרם נבדק</v>
          </cell>
          <cell r="X545" t="str">
            <v>אושר ללא מסמך</v>
          </cell>
          <cell r="Y545" t="str">
            <v>מבוסס על נתוני הטופס</v>
          </cell>
          <cell r="Z545" t="str">
            <v>נבדק ואושר</v>
          </cell>
          <cell r="AA545" t="str">
            <v>נבדק ואושר</v>
          </cell>
          <cell r="AB545" t="str">
            <v>נבדק ואושר</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t="str">
            <v>כן</v>
          </cell>
          <cell r="AY545" t="str">
            <v>תקין מנהלית</v>
          </cell>
          <cell r="BD545" t="e">
            <v>#REF!</v>
          </cell>
          <cell r="BH545" t="str">
            <v>תקין</v>
          </cell>
          <cell r="BI545" t="b">
            <v>0</v>
          </cell>
        </row>
        <row r="546">
          <cell r="A546">
            <v>1001902495</v>
          </cell>
          <cell r="B546">
            <v>42791370</v>
          </cell>
          <cell r="C546">
            <v>516854627</v>
          </cell>
          <cell r="D546" t="str">
            <v>אדום ניהול סל בע"מ</v>
          </cell>
          <cell r="E546" t="str">
            <v>SK</v>
          </cell>
          <cell r="F546" t="e">
            <v>#N/A</v>
          </cell>
          <cell r="G546">
            <v>1</v>
          </cell>
          <cell r="H546" t="str">
            <v>טיוט</v>
          </cell>
          <cell r="I546">
            <v>45731</v>
          </cell>
          <cell r="J546">
            <v>521025</v>
          </cell>
          <cell r="K546" t="str">
            <v>גביע אירופה</v>
          </cell>
          <cell r="L546">
            <v>0</v>
          </cell>
          <cell r="M546">
            <v>0</v>
          </cell>
          <cell r="N546">
            <v>0</v>
          </cell>
          <cell r="O546" t="str">
            <v>חדש - טרם קושר</v>
          </cell>
          <cell r="P546">
            <v>0</v>
          </cell>
          <cell r="Q546" t="str">
            <v>נבדק ואושר</v>
          </cell>
          <cell r="R546" t="str">
            <v>נבדק ואושר</v>
          </cell>
          <cell r="S546" t="str">
            <v>נבדק ואושר</v>
          </cell>
          <cell r="T546" t="str">
            <v>נבדק ואושר</v>
          </cell>
          <cell r="U546" t="str">
            <v>נבדק ואושר</v>
          </cell>
          <cell r="V546" t="str">
            <v>נבדק ואושר</v>
          </cell>
          <cell r="W546" t="str">
            <v>קושר - טרם נבדק</v>
          </cell>
          <cell r="X546">
            <v>0</v>
          </cell>
          <cell r="Y546" t="str">
            <v>מבוסס על נתוני הטופס</v>
          </cell>
          <cell r="Z546">
            <v>0</v>
          </cell>
          <cell r="AA546">
            <v>0</v>
          </cell>
          <cell r="AB546">
            <v>0</v>
          </cell>
          <cell r="AC546">
            <v>0</v>
          </cell>
          <cell r="AD546">
            <v>0</v>
          </cell>
          <cell r="AE546" t="str">
            <v>נבדק ואושר</v>
          </cell>
          <cell r="AF546" t="str">
            <v>נבדק ואושר</v>
          </cell>
          <cell r="AG546" t="str">
            <v>קושר - טרם נבדק</v>
          </cell>
          <cell r="AH546" t="str">
            <v>קושר - טרם נבדק</v>
          </cell>
          <cell r="AI546">
            <v>0</v>
          </cell>
          <cell r="AJ546">
            <v>0</v>
          </cell>
          <cell r="AK546" t="str">
            <v>נבדק ואושר</v>
          </cell>
          <cell r="AL546">
            <v>0</v>
          </cell>
          <cell r="AM546" t="str">
            <v>נבדק ואושר</v>
          </cell>
          <cell r="AN546" t="str">
            <v>נבדק ואושר</v>
          </cell>
          <cell r="AO546">
            <v>0</v>
          </cell>
          <cell r="AP546">
            <v>0</v>
          </cell>
          <cell r="AQ546">
            <v>0</v>
          </cell>
          <cell r="AR546">
            <v>0</v>
          </cell>
          <cell r="AS546">
            <v>0</v>
          </cell>
          <cell r="AT546">
            <v>0</v>
          </cell>
          <cell r="AU546">
            <v>0</v>
          </cell>
          <cell r="AV546" t="str">
            <v>כן</v>
          </cell>
          <cell r="AY546" t="str">
            <v>תקין מנהלית</v>
          </cell>
          <cell r="BD546" t="e">
            <v>#REF!</v>
          </cell>
          <cell r="BH546" t="str">
            <v>תקין</v>
          </cell>
          <cell r="BI546" t="b">
            <v>0</v>
          </cell>
        </row>
        <row r="547">
          <cell r="A547">
            <v>1001902496</v>
          </cell>
          <cell r="B547">
            <v>41864193</v>
          </cell>
          <cell r="C547">
            <v>580475952</v>
          </cell>
          <cell r="D547" t="str">
            <v>סאנג- רוק טאקוונדו (ע"ר)</v>
          </cell>
          <cell r="E547" t="str">
            <v>SR</v>
          </cell>
          <cell r="F547" t="str">
            <v>עמותה רשומה</v>
          </cell>
          <cell r="G547">
            <v>1</v>
          </cell>
          <cell r="H547" t="str">
            <v>טיוט</v>
          </cell>
          <cell r="I547">
            <v>45731</v>
          </cell>
          <cell r="J547">
            <v>521024</v>
          </cell>
          <cell r="K547" t="str">
            <v>מאמנים</v>
          </cell>
          <cell r="L547" t="str">
            <v>חדש - טרם קושר</v>
          </cell>
          <cell r="M547" t="str">
            <v>חדש - טרם קושר</v>
          </cell>
          <cell r="N547" t="str">
            <v>קושר - טרם נבדק</v>
          </cell>
          <cell r="O547" t="str">
            <v>נבדק ואושר</v>
          </cell>
          <cell r="P547" t="str">
            <v>מבוסס על נתוני הטופס</v>
          </cell>
          <cell r="Q547" t="str">
            <v>נבדק ואושר</v>
          </cell>
          <cell r="R547" t="str">
            <v>נבדק ואושר</v>
          </cell>
          <cell r="S547" t="str">
            <v>נבדק ואושר</v>
          </cell>
          <cell r="T547" t="str">
            <v>נבדק ואושר</v>
          </cell>
          <cell r="U547" t="str">
            <v>נבדק ואושר</v>
          </cell>
          <cell r="V547" t="str">
            <v>נבדק ואושר</v>
          </cell>
          <cell r="W547" t="str">
            <v>נבדק ואושר</v>
          </cell>
          <cell r="X547" t="str">
            <v>אושר ללא מסמך</v>
          </cell>
          <cell r="Y547" t="str">
            <v>מבוסס על נתוני הטופס</v>
          </cell>
          <cell r="Z547" t="str">
            <v>נבדק ואושר</v>
          </cell>
          <cell r="AA547" t="str">
            <v>נבדק ואושר</v>
          </cell>
          <cell r="AB547" t="str">
            <v>נבדק ואושר</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t="str">
            <v>כן</v>
          </cell>
          <cell r="AY547" t="str">
            <v>תקין מנהלית</v>
          </cell>
          <cell r="BD547" t="e">
            <v>#REF!</v>
          </cell>
          <cell r="BH547" t="str">
            <v>תקין</v>
          </cell>
          <cell r="BI547" t="b">
            <v>0</v>
          </cell>
        </row>
        <row r="548">
          <cell r="A548">
            <v>1001902499</v>
          </cell>
          <cell r="B548">
            <v>42158155</v>
          </cell>
          <cell r="C548">
            <v>580603629</v>
          </cell>
          <cell r="D548" t="str">
            <v>העמותה לזכר זידאן סייף ז"ל (ע"ר)</v>
          </cell>
          <cell r="E548" t="str">
            <v>SR</v>
          </cell>
          <cell r="F548" t="str">
            <v>עמותה רשומה</v>
          </cell>
          <cell r="G548">
            <v>1</v>
          </cell>
          <cell r="H548" t="str">
            <v>טיוט</v>
          </cell>
          <cell r="I548">
            <v>45731</v>
          </cell>
          <cell r="J548">
            <v>521023</v>
          </cell>
          <cell r="K548" t="str">
            <v>שוטף</v>
          </cell>
          <cell r="L548">
            <v>0</v>
          </cell>
          <cell r="M548">
            <v>0</v>
          </cell>
          <cell r="N548">
            <v>0</v>
          </cell>
          <cell r="O548" t="str">
            <v>חדש - טרם קושר</v>
          </cell>
          <cell r="P548" t="str">
            <v>מבוסס על נתוני הטופס</v>
          </cell>
          <cell r="Q548" t="str">
            <v>נבדק ואושר</v>
          </cell>
          <cell r="R548" t="str">
            <v>נבדק ואושר</v>
          </cell>
          <cell r="S548" t="str">
            <v>נבדק ואושר</v>
          </cell>
          <cell r="T548" t="str">
            <v>נבדק ואושר</v>
          </cell>
          <cell r="U548" t="str">
            <v>נבדק ואושר</v>
          </cell>
          <cell r="V548" t="str">
            <v>נבדק ואושר</v>
          </cell>
          <cell r="W548" t="str">
            <v>חדש - טרם קושר</v>
          </cell>
          <cell r="X548" t="str">
            <v>אושר ללא מסמך</v>
          </cell>
          <cell r="Y548" t="str">
            <v>חדש - טרם קושר</v>
          </cell>
          <cell r="Z548" t="str">
            <v>חדש - טרם קושר</v>
          </cell>
          <cell r="AA548" t="str">
            <v>חדש - טרם קושר</v>
          </cell>
          <cell r="AB548" t="str">
            <v>חדש - טרם קושר</v>
          </cell>
          <cell r="AC548" t="str">
            <v>חדש - טרם קושר</v>
          </cell>
          <cell r="AD548" t="str">
            <v>חדש - טרם קושר</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t="str">
            <v>לא</v>
          </cell>
          <cell r="AY548" t="str">
            <v>לא תקין מנהלית</v>
          </cell>
          <cell r="AZ548" t="str">
            <v>לפסילה</v>
          </cell>
          <cell r="BA548" t="str">
            <v>חסרים מסמכים רבים</v>
          </cell>
          <cell r="BC548">
            <v>45805</v>
          </cell>
          <cell r="BD548" t="e">
            <v>#REF!</v>
          </cell>
          <cell r="BF548" t="str">
            <v>לא אושר בוועדה</v>
          </cell>
          <cell r="BG548" t="str">
            <v>לא תקין</v>
          </cell>
          <cell r="BH548" t="str">
            <v>לא תקין</v>
          </cell>
          <cell r="BI548" t="b">
            <v>1</v>
          </cell>
          <cell r="BJ548">
            <v>0</v>
          </cell>
          <cell r="BK548" t="str">
            <v>א'</v>
          </cell>
          <cell r="BL548" t="e">
            <v>#N/A</v>
          </cell>
          <cell r="BM548">
            <v>0</v>
          </cell>
          <cell r="BO548" t="e">
            <v>#N/A</v>
          </cell>
        </row>
        <row r="549">
          <cell r="A549">
            <v>1001902507</v>
          </cell>
          <cell r="B549">
            <v>42402152</v>
          </cell>
          <cell r="C549">
            <v>580498509</v>
          </cell>
          <cell r="D549" t="str">
            <v>עמותת ספורט וכדורגל בקרית גת (ע"ר)</v>
          </cell>
          <cell r="E549" t="str">
            <v>SR</v>
          </cell>
          <cell r="F549" t="str">
            <v>עמותה רשומה</v>
          </cell>
          <cell r="G549">
            <v>1</v>
          </cell>
          <cell r="H549" t="str">
            <v>טיוט</v>
          </cell>
          <cell r="I549">
            <v>45732</v>
          </cell>
          <cell r="J549">
            <v>521024</v>
          </cell>
          <cell r="K549" t="str">
            <v>מאמנים</v>
          </cell>
          <cell r="L549" t="str">
            <v>חדש - טרם קושר</v>
          </cell>
          <cell r="M549" t="str">
            <v>חדש - טרם קושר</v>
          </cell>
          <cell r="N549" t="str">
            <v>קושר - טרם נבדק</v>
          </cell>
          <cell r="O549" t="str">
            <v>נבדק ואושר</v>
          </cell>
          <cell r="P549" t="str">
            <v>מבוסס על נתוני הטופס</v>
          </cell>
          <cell r="Q549" t="str">
            <v>נבדק ואושר</v>
          </cell>
          <cell r="R549" t="str">
            <v>נבדק ואושר</v>
          </cell>
          <cell r="S549" t="str">
            <v>נבדק ואושר</v>
          </cell>
          <cell r="T549" t="str">
            <v>נבדק ואושר</v>
          </cell>
          <cell r="U549" t="str">
            <v>נבדק ואושר</v>
          </cell>
          <cell r="V549" t="str">
            <v>נבדק ואושר</v>
          </cell>
          <cell r="W549" t="str">
            <v>נבדק ואושר</v>
          </cell>
          <cell r="X549" t="str">
            <v>אושר ללא מסמך</v>
          </cell>
          <cell r="Y549" t="str">
            <v>מבוסס על נתוני הטופס</v>
          </cell>
          <cell r="Z549" t="str">
            <v>נבדק ואושר</v>
          </cell>
          <cell r="AA549" t="str">
            <v>נבדק ואושר</v>
          </cell>
          <cell r="AB549" t="str">
            <v>נבדק ואושר</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t="str">
            <v>כן</v>
          </cell>
          <cell r="AY549" t="str">
            <v>תקין מנהלית</v>
          </cell>
          <cell r="BD549" t="e">
            <v>#REF!</v>
          </cell>
          <cell r="BH549" t="str">
            <v>תקין</v>
          </cell>
          <cell r="BI549" t="b">
            <v>0</v>
          </cell>
        </row>
        <row r="550">
          <cell r="A550">
            <v>1001902508</v>
          </cell>
          <cell r="B550">
            <v>42304792</v>
          </cell>
          <cell r="C550">
            <v>580497758</v>
          </cell>
          <cell r="D550" t="str">
            <v>מועדון הפוטבול האמריקאי בירושלים (ע</v>
          </cell>
          <cell r="E550" t="str">
            <v>SR</v>
          </cell>
          <cell r="F550" t="str">
            <v>עמותה רשומה</v>
          </cell>
          <cell r="G550">
            <v>1</v>
          </cell>
          <cell r="H550" t="str">
            <v>טיוט</v>
          </cell>
          <cell r="I550">
            <v>45732</v>
          </cell>
          <cell r="J550">
            <v>521023</v>
          </cell>
          <cell r="K550" t="str">
            <v>שוטף</v>
          </cell>
          <cell r="L550">
            <v>0</v>
          </cell>
          <cell r="M550">
            <v>0</v>
          </cell>
          <cell r="N550">
            <v>0</v>
          </cell>
          <cell r="O550" t="str">
            <v>נבדק ואושר</v>
          </cell>
          <cell r="P550" t="str">
            <v>מבוסס על נתוני הטופס</v>
          </cell>
          <cell r="Q550" t="str">
            <v>נבדק ואושר</v>
          </cell>
          <cell r="R550" t="str">
            <v>נבדק ואושר</v>
          </cell>
          <cell r="S550" t="str">
            <v>נבדק ואושר</v>
          </cell>
          <cell r="T550" t="str">
            <v>נבדק ואושר</v>
          </cell>
          <cell r="U550" t="str">
            <v>נבדק ואושר</v>
          </cell>
          <cell r="V550" t="str">
            <v>נבדק ואושר</v>
          </cell>
          <cell r="W550" t="str">
            <v>נבדק ואושר</v>
          </cell>
          <cell r="X550" t="str">
            <v>אושר ללא מסמך</v>
          </cell>
          <cell r="Y550" t="str">
            <v>מבוסס על נתוני הטופס</v>
          </cell>
          <cell r="Z550" t="str">
            <v>נבדק ואושר</v>
          </cell>
          <cell r="AA550" t="str">
            <v>נבדק ואושר</v>
          </cell>
          <cell r="AB550" t="str">
            <v>נבדק ואושר</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t="str">
            <v>כן</v>
          </cell>
          <cell r="AY550" t="str">
            <v>תקין מנהלית</v>
          </cell>
          <cell r="BD550" t="e">
            <v>#REF!</v>
          </cell>
          <cell r="BG550" t="str">
            <v>תקין</v>
          </cell>
          <cell r="BH550" t="str">
            <v>תקין</v>
          </cell>
          <cell r="BI550" t="b">
            <v>1</v>
          </cell>
          <cell r="BJ550">
            <v>279666</v>
          </cell>
          <cell r="BK550" t="str">
            <v>ד'</v>
          </cell>
          <cell r="BL550">
            <v>19</v>
          </cell>
          <cell r="BM550">
            <v>4080424.4194419514</v>
          </cell>
          <cell r="BN550" t="str">
            <v>לא</v>
          </cell>
          <cell r="BO550">
            <v>45547</v>
          </cell>
          <cell r="BP550" t="str">
            <v>לא</v>
          </cell>
          <cell r="BQ550">
            <v>0</v>
          </cell>
        </row>
        <row r="551">
          <cell r="A551">
            <v>1001902509</v>
          </cell>
          <cell r="B551">
            <v>42506932</v>
          </cell>
          <cell r="C551">
            <v>580421550</v>
          </cell>
          <cell r="D551" t="str">
            <v>מגרשי כדור בסיס בבית שמש (ע"ר)</v>
          </cell>
          <cell r="E551" t="str">
            <v>SR</v>
          </cell>
          <cell r="F551" t="str">
            <v>עמותה רשומה</v>
          </cell>
          <cell r="G551">
            <v>1</v>
          </cell>
          <cell r="H551" t="str">
            <v>טיוט</v>
          </cell>
          <cell r="I551">
            <v>45732</v>
          </cell>
          <cell r="J551">
            <v>521023</v>
          </cell>
          <cell r="K551" t="str">
            <v>שוטף</v>
          </cell>
          <cell r="L551">
            <v>0</v>
          </cell>
          <cell r="M551">
            <v>0</v>
          </cell>
          <cell r="N551">
            <v>0</v>
          </cell>
          <cell r="O551" t="str">
            <v>נבדק ואושר</v>
          </cell>
          <cell r="P551" t="str">
            <v>מבוסס על נתוני הטופס</v>
          </cell>
          <cell r="Q551" t="str">
            <v>נבדק ואושר</v>
          </cell>
          <cell r="R551" t="str">
            <v>נבדק ואושר</v>
          </cell>
          <cell r="S551" t="str">
            <v>נבדק ואושר</v>
          </cell>
          <cell r="T551" t="str">
            <v>נבדק ואושר</v>
          </cell>
          <cell r="U551" t="str">
            <v>נבדק ואושר</v>
          </cell>
          <cell r="V551" t="str">
            <v>נבדק ואושר</v>
          </cell>
          <cell r="W551" t="str">
            <v>נבדק ואושר</v>
          </cell>
          <cell r="X551" t="str">
            <v>אושר ללא מסמך</v>
          </cell>
          <cell r="Y551" t="str">
            <v>מבוסס על נתוני הטופס</v>
          </cell>
          <cell r="Z551" t="str">
            <v>נבדק ואושר</v>
          </cell>
          <cell r="AA551" t="str">
            <v>נבדק ואושר</v>
          </cell>
          <cell r="AB551" t="str">
            <v>נבדק ואושר</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t="str">
            <v>כן</v>
          </cell>
          <cell r="AY551" t="str">
            <v>תקין מנהלית</v>
          </cell>
          <cell r="BD551" t="e">
            <v>#REF!</v>
          </cell>
          <cell r="BG551" t="str">
            <v>תקין</v>
          </cell>
          <cell r="BH551" t="str">
            <v>תקין</v>
          </cell>
          <cell r="BI551" t="b">
            <v>1</v>
          </cell>
          <cell r="BJ551">
            <v>0</v>
          </cell>
          <cell r="BK551" t="str">
            <v>ד'</v>
          </cell>
          <cell r="BL551">
            <v>4</v>
          </cell>
          <cell r="BM551">
            <v>160604.21620788422</v>
          </cell>
          <cell r="BN551" t="str">
            <v>לא</v>
          </cell>
          <cell r="BO551">
            <v>45648</v>
          </cell>
          <cell r="BP551" t="str">
            <v>לא</v>
          </cell>
          <cell r="BQ551">
            <v>0</v>
          </cell>
        </row>
        <row r="552">
          <cell r="A552">
            <v>1001902530</v>
          </cell>
          <cell r="B552">
            <v>42202259</v>
          </cell>
          <cell r="C552">
            <v>580482305</v>
          </cell>
          <cell r="D552" t="str">
            <v>מעופפי הים (ע"ר)</v>
          </cell>
          <cell r="E552" t="str">
            <v>SR</v>
          </cell>
          <cell r="F552" t="str">
            <v>עמותה רשומה</v>
          </cell>
          <cell r="G552">
            <v>1</v>
          </cell>
          <cell r="H552" t="str">
            <v>טיוט</v>
          </cell>
          <cell r="I552">
            <v>45732</v>
          </cell>
          <cell r="J552">
            <v>521023</v>
          </cell>
          <cell r="K552" t="str">
            <v>שוטף</v>
          </cell>
          <cell r="L552">
            <v>0</v>
          </cell>
          <cell r="M552">
            <v>0</v>
          </cell>
          <cell r="N552">
            <v>0</v>
          </cell>
          <cell r="O552" t="str">
            <v>נבדק ואושר</v>
          </cell>
          <cell r="P552" t="str">
            <v>מבוסס על נתוני הטופס</v>
          </cell>
          <cell r="Q552" t="str">
            <v>נבדק ואושר</v>
          </cell>
          <cell r="R552" t="str">
            <v>נבדק ואושר</v>
          </cell>
          <cell r="S552" t="str">
            <v>נבדק ואושר</v>
          </cell>
          <cell r="T552" t="str">
            <v>נבדק ואושר</v>
          </cell>
          <cell r="U552" t="str">
            <v>נבדק ואושר</v>
          </cell>
          <cell r="V552" t="str">
            <v>נבדק ואושר</v>
          </cell>
          <cell r="W552" t="str">
            <v>נבדק ואושר</v>
          </cell>
          <cell r="X552" t="str">
            <v>אושר ללא מסמך</v>
          </cell>
          <cell r="Y552" t="str">
            <v>מבוסס על נתוני הטופס</v>
          </cell>
          <cell r="Z552" t="str">
            <v>נבדק ואושר</v>
          </cell>
          <cell r="AA552" t="str">
            <v>נבדק ואושר</v>
          </cell>
          <cell r="AB552" t="str">
            <v>נבדק ואושר</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t="str">
            <v>כן</v>
          </cell>
          <cell r="AY552" t="str">
            <v>תקין מנהלית</v>
          </cell>
          <cell r="BD552" t="e">
            <v>#REF!</v>
          </cell>
          <cell r="BG552" t="str">
            <v>תקין</v>
          </cell>
          <cell r="BH552" t="str">
            <v>תקין</v>
          </cell>
          <cell r="BI552" t="b">
            <v>1</v>
          </cell>
          <cell r="BJ552">
            <v>84000</v>
          </cell>
          <cell r="BK552" t="str">
            <v>ד'</v>
          </cell>
          <cell r="BL552">
            <v>0</v>
          </cell>
          <cell r="BM552">
            <v>712868.8096182344</v>
          </cell>
          <cell r="BN552" t="str">
            <v>לא</v>
          </cell>
          <cell r="BO552">
            <v>45288</v>
          </cell>
          <cell r="BP552" t="str">
            <v>לא</v>
          </cell>
          <cell r="BQ552">
            <v>0</v>
          </cell>
        </row>
        <row r="553">
          <cell r="A553">
            <v>1001902531</v>
          </cell>
          <cell r="B553">
            <v>42789118</v>
          </cell>
          <cell r="C553">
            <v>580655165</v>
          </cell>
          <cell r="D553" t="str">
            <v>רעננה בייסבול אסוסיאשון (ע"ר)</v>
          </cell>
          <cell r="E553" t="str">
            <v>SR</v>
          </cell>
          <cell r="F553" t="str">
            <v>עמותה רשומה</v>
          </cell>
          <cell r="G553">
            <v>1</v>
          </cell>
          <cell r="H553" t="str">
            <v>טיוט</v>
          </cell>
          <cell r="I553">
            <v>45740</v>
          </cell>
          <cell r="J553">
            <v>521023</v>
          </cell>
          <cell r="K553" t="str">
            <v>שוטף</v>
          </cell>
          <cell r="L553">
            <v>0</v>
          </cell>
          <cell r="M553">
            <v>0</v>
          </cell>
          <cell r="N553">
            <v>0</v>
          </cell>
          <cell r="O553" t="str">
            <v>חדש - טרם קושר</v>
          </cell>
          <cell r="P553" t="str">
            <v>מבוסס על נתוני הטופס</v>
          </cell>
          <cell r="Q553" t="str">
            <v>נבדק ואושר</v>
          </cell>
          <cell r="R553" t="str">
            <v>נבדק ואושר</v>
          </cell>
          <cell r="S553" t="str">
            <v>נבדק ואושר</v>
          </cell>
          <cell r="T553" t="str">
            <v>נבדק ואושר</v>
          </cell>
          <cell r="U553" t="str">
            <v>נבדק ואושר</v>
          </cell>
          <cell r="V553" t="str">
            <v>נבדק ואושר</v>
          </cell>
          <cell r="W553" t="str">
            <v>נבדק ואושר</v>
          </cell>
          <cell r="X553" t="str">
            <v>אושר ללא מסמך</v>
          </cell>
          <cell r="Y553" t="str">
            <v>מבוסס על נתוני הטופס</v>
          </cell>
          <cell r="Z553" t="str">
            <v>נבדק ואושר</v>
          </cell>
          <cell r="AA553" t="str">
            <v>נבדק ואושר</v>
          </cell>
          <cell r="AB553" t="str">
            <v>נבדק ואושר</v>
          </cell>
          <cell r="AC553" t="str">
            <v>נבדק ואושר</v>
          </cell>
          <cell r="AD553" t="str">
            <v>נבדק ואושר</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t="str">
            <v>כן</v>
          </cell>
          <cell r="AY553" t="str">
            <v>תקין מנהלית</v>
          </cell>
          <cell r="BD553" t="e">
            <v>#REF!</v>
          </cell>
          <cell r="BG553" t="str">
            <v>תקין</v>
          </cell>
          <cell r="BH553" t="str">
            <v>תקין</v>
          </cell>
          <cell r="BI553" t="b">
            <v>1</v>
          </cell>
          <cell r="BJ553">
            <v>0</v>
          </cell>
          <cell r="BK553" t="str">
            <v>ה'</v>
          </cell>
          <cell r="BL553">
            <v>3</v>
          </cell>
          <cell r="BM553">
            <v>0</v>
          </cell>
          <cell r="BN553" t="str">
            <v>כן</v>
          </cell>
          <cell r="BO553" t="e">
            <v>#N/A</v>
          </cell>
          <cell r="BP553" t="str">
            <v>לא</v>
          </cell>
          <cell r="BQ553">
            <v>0</v>
          </cell>
        </row>
        <row r="554">
          <cell r="A554">
            <v>1001902532</v>
          </cell>
          <cell r="B554">
            <v>42500348</v>
          </cell>
          <cell r="C554">
            <v>580626216</v>
          </cell>
          <cell r="D554" t="str">
            <v>הפועל קריית חיים על שם ליבוביץ יעקב</v>
          </cell>
          <cell r="E554" t="str">
            <v>SR</v>
          </cell>
          <cell r="F554" t="str">
            <v>עמותה רשומה</v>
          </cell>
          <cell r="G554">
            <v>1</v>
          </cell>
          <cell r="H554" t="str">
            <v>טיוט</v>
          </cell>
          <cell r="I554">
            <v>45733</v>
          </cell>
          <cell r="J554">
            <v>521023</v>
          </cell>
          <cell r="K554" t="str">
            <v>שוטף</v>
          </cell>
          <cell r="L554">
            <v>0</v>
          </cell>
          <cell r="M554">
            <v>0</v>
          </cell>
          <cell r="N554">
            <v>0</v>
          </cell>
          <cell r="O554" t="str">
            <v>נבדק ואושר</v>
          </cell>
          <cell r="P554" t="str">
            <v>מבוסס על נתוני הטופס</v>
          </cell>
          <cell r="Q554" t="str">
            <v>נבדק ואושר</v>
          </cell>
          <cell r="R554" t="str">
            <v>נבדק ואושר</v>
          </cell>
          <cell r="S554" t="str">
            <v>נבדק ואושר</v>
          </cell>
          <cell r="T554" t="str">
            <v>נבדק ואושר</v>
          </cell>
          <cell r="U554" t="str">
            <v>נבדק ואושר</v>
          </cell>
          <cell r="V554" t="str">
            <v>נבדק ואושר</v>
          </cell>
          <cell r="W554" t="str">
            <v>נבדק ואושר</v>
          </cell>
          <cell r="X554" t="str">
            <v>אושר ללא מסמך</v>
          </cell>
          <cell r="Y554" t="str">
            <v>מבוסס על נתוני הטופס</v>
          </cell>
          <cell r="Z554" t="str">
            <v>נבדק ואושר</v>
          </cell>
          <cell r="AA554" t="str">
            <v>נבדק ואושר</v>
          </cell>
          <cell r="AB554" t="str">
            <v>נבדק ואושר</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t="str">
            <v>כן</v>
          </cell>
          <cell r="AY554" t="str">
            <v>תקין מנהלית</v>
          </cell>
          <cell r="BD554" t="e">
            <v>#REF!</v>
          </cell>
          <cell r="BG554" t="str">
            <v>תקין</v>
          </cell>
          <cell r="BH554" t="str">
            <v>תקין</v>
          </cell>
          <cell r="BI554" t="b">
            <v>1</v>
          </cell>
          <cell r="BJ554">
            <v>30923</v>
          </cell>
          <cell r="BK554" t="str">
            <v>ד'</v>
          </cell>
          <cell r="BL554">
            <v>2</v>
          </cell>
          <cell r="BM554">
            <v>53552.574586402654</v>
          </cell>
          <cell r="BN554" t="str">
            <v>לא</v>
          </cell>
          <cell r="BO554">
            <v>45460</v>
          </cell>
          <cell r="BP554" t="str">
            <v>לא</v>
          </cell>
          <cell r="BQ554">
            <v>0</v>
          </cell>
        </row>
        <row r="555">
          <cell r="A555">
            <v>1001902533</v>
          </cell>
          <cell r="B555">
            <v>42500726</v>
          </cell>
          <cell r="C555">
            <v>580635878</v>
          </cell>
          <cell r="D555" t="str">
            <v>חן כדורסל חיפה (ע''ר)</v>
          </cell>
          <cell r="E555" t="str">
            <v>SR</v>
          </cell>
          <cell r="F555" t="str">
            <v>עמותה רשומה</v>
          </cell>
          <cell r="G555">
            <v>1</v>
          </cell>
          <cell r="H555" t="str">
            <v>טיוט</v>
          </cell>
          <cell r="I555">
            <v>45732</v>
          </cell>
          <cell r="J555">
            <v>521023</v>
          </cell>
          <cell r="K555" t="str">
            <v>שוטף</v>
          </cell>
          <cell r="L555">
            <v>0</v>
          </cell>
          <cell r="M555">
            <v>0</v>
          </cell>
          <cell r="N555">
            <v>0</v>
          </cell>
          <cell r="O555" t="str">
            <v>נבדק ואושר</v>
          </cell>
          <cell r="P555" t="str">
            <v>מבוסס על נתוני הטופס</v>
          </cell>
          <cell r="Q555" t="str">
            <v>נבדק ואושר</v>
          </cell>
          <cell r="R555" t="str">
            <v>נבדק ואושר</v>
          </cell>
          <cell r="S555" t="str">
            <v>נבדק ואושר</v>
          </cell>
          <cell r="T555" t="str">
            <v>נבדק ואושר</v>
          </cell>
          <cell r="U555" t="str">
            <v>נבדק ואושר</v>
          </cell>
          <cell r="V555" t="str">
            <v>נבדק ואושר</v>
          </cell>
          <cell r="W555" t="str">
            <v>נבדק ואושר</v>
          </cell>
          <cell r="X555" t="str">
            <v>אושר ללא מסמך</v>
          </cell>
          <cell r="Y555" t="str">
            <v>מבוסס על נתוני הטופס</v>
          </cell>
          <cell r="Z555" t="str">
            <v>נבדק ואושר</v>
          </cell>
          <cell r="AA555" t="str">
            <v>נבדק ואושר</v>
          </cell>
          <cell r="AB555" t="str">
            <v>נבדק ואושר</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t="str">
            <v>כן</v>
          </cell>
          <cell r="AY555" t="str">
            <v>תקין מנהלית</v>
          </cell>
          <cell r="BD555" t="e">
            <v>#REF!</v>
          </cell>
          <cell r="BG555" t="str">
            <v>תקין</v>
          </cell>
          <cell r="BH555" t="str">
            <v>תקין</v>
          </cell>
          <cell r="BI555" t="b">
            <v>1</v>
          </cell>
          <cell r="BJ555">
            <v>25109</v>
          </cell>
          <cell r="BK555" t="str">
            <v>ד'</v>
          </cell>
          <cell r="BL555">
            <v>7</v>
          </cell>
          <cell r="BM555">
            <v>75150.100594065501</v>
          </cell>
          <cell r="BN555" t="str">
            <v>לא</v>
          </cell>
          <cell r="BO555">
            <v>45502</v>
          </cell>
          <cell r="BP555" t="str">
            <v>לא</v>
          </cell>
          <cell r="BQ555">
            <v>0</v>
          </cell>
        </row>
        <row r="556">
          <cell r="A556">
            <v>1001902540</v>
          </cell>
          <cell r="B556">
            <v>40019100</v>
          </cell>
          <cell r="C556">
            <v>580033116</v>
          </cell>
          <cell r="D556" t="str">
            <v>מועדון השייטים בתל-אביב (ע"ר)</v>
          </cell>
          <cell r="E556" t="str">
            <v>SR</v>
          </cell>
          <cell r="F556" t="str">
            <v>עמותה רשומה</v>
          </cell>
          <cell r="G556">
            <v>1</v>
          </cell>
          <cell r="H556" t="str">
            <v>טיוט</v>
          </cell>
          <cell r="I556">
            <v>45746</v>
          </cell>
          <cell r="J556">
            <v>521023</v>
          </cell>
          <cell r="K556" t="str">
            <v>שוטף</v>
          </cell>
          <cell r="L556">
            <v>0</v>
          </cell>
          <cell r="M556">
            <v>0</v>
          </cell>
          <cell r="N556">
            <v>0</v>
          </cell>
          <cell r="O556" t="str">
            <v>נבדק ואושר</v>
          </cell>
          <cell r="P556" t="str">
            <v>מבוסס על נתוני הטופס</v>
          </cell>
          <cell r="Q556" t="str">
            <v>נבדק ואושר</v>
          </cell>
          <cell r="R556" t="str">
            <v>נבדק ואושר</v>
          </cell>
          <cell r="S556" t="str">
            <v>נבדק ואושר</v>
          </cell>
          <cell r="T556" t="str">
            <v>נבדק ואושר</v>
          </cell>
          <cell r="U556" t="str">
            <v>נבדק ואושר</v>
          </cell>
          <cell r="V556" t="str">
            <v>נבדק ואושר</v>
          </cell>
          <cell r="W556" t="str">
            <v>נבדק ואושר</v>
          </cell>
          <cell r="X556" t="str">
            <v>אושר ללא מסמך</v>
          </cell>
          <cell r="Y556" t="str">
            <v>מבוסס על נתוני הטופס</v>
          </cell>
          <cell r="Z556" t="str">
            <v>נבדק ואושר</v>
          </cell>
          <cell r="AA556" t="str">
            <v>נבדק ואושר</v>
          </cell>
          <cell r="AB556" t="str">
            <v>נבדק ואושר</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t="str">
            <v>כן</v>
          </cell>
          <cell r="AY556" t="str">
            <v>תקין מנהלית</v>
          </cell>
          <cell r="BD556" t="e">
            <v>#REF!</v>
          </cell>
          <cell r="BG556" t="str">
            <v>תקין</v>
          </cell>
          <cell r="BH556" t="str">
            <v>תקין</v>
          </cell>
          <cell r="BI556" t="b">
            <v>1</v>
          </cell>
          <cell r="BJ556">
            <v>12446</v>
          </cell>
          <cell r="BK556" t="str">
            <v>ד'</v>
          </cell>
          <cell r="BL556">
            <v>1</v>
          </cell>
          <cell r="BM556">
            <v>120739.0557247317</v>
          </cell>
          <cell r="BN556" t="str">
            <v>לא</v>
          </cell>
          <cell r="BO556">
            <v>45183</v>
          </cell>
          <cell r="BP556" t="str">
            <v>לא</v>
          </cell>
          <cell r="BQ556">
            <v>0</v>
          </cell>
        </row>
        <row r="557">
          <cell r="A557">
            <v>1001902541</v>
          </cell>
          <cell r="B557">
            <v>42102735</v>
          </cell>
          <cell r="C557">
            <v>580324192</v>
          </cell>
          <cell r="D557" t="str">
            <v>התאגדות לתרבות גופנית "הפועל" ראשון</v>
          </cell>
          <cell r="E557" t="str">
            <v>SR</v>
          </cell>
          <cell r="F557" t="str">
            <v>עמותה רשומה</v>
          </cell>
          <cell r="G557">
            <v>1</v>
          </cell>
          <cell r="H557" t="str">
            <v>טיוט</v>
          </cell>
          <cell r="I557">
            <v>45732</v>
          </cell>
          <cell r="J557">
            <v>521023</v>
          </cell>
          <cell r="K557" t="str">
            <v>שוטף</v>
          </cell>
          <cell r="L557">
            <v>0</v>
          </cell>
          <cell r="M557">
            <v>0</v>
          </cell>
          <cell r="N557">
            <v>0</v>
          </cell>
          <cell r="O557" t="str">
            <v>נבדק ואושר</v>
          </cell>
          <cell r="P557" t="str">
            <v>מבוסס על נתוני הטופס</v>
          </cell>
          <cell r="Q557" t="str">
            <v>נבדק ואושר</v>
          </cell>
          <cell r="R557" t="str">
            <v>נבדק ואושר</v>
          </cell>
          <cell r="S557" t="str">
            <v>נבדק ואושר</v>
          </cell>
          <cell r="T557" t="str">
            <v>נבדק ואושר</v>
          </cell>
          <cell r="U557" t="str">
            <v>נבדק ואושר</v>
          </cell>
          <cell r="V557" t="str">
            <v>נבדק ואושר</v>
          </cell>
          <cell r="W557" t="str">
            <v>נבדק ואושר</v>
          </cell>
          <cell r="X557" t="str">
            <v>אושר ללא מסמך</v>
          </cell>
          <cell r="Y557" t="str">
            <v>מבוסס על נתוני הטופס</v>
          </cell>
          <cell r="Z557" t="str">
            <v>נבדק ואושר</v>
          </cell>
          <cell r="AA557" t="str">
            <v>נבדק ואושר</v>
          </cell>
          <cell r="AB557" t="str">
            <v>נבדק ואושר</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t="str">
            <v>כן</v>
          </cell>
          <cell r="AY557" t="str">
            <v>תקין מנהלית</v>
          </cell>
          <cell r="BD557" t="e">
            <v>#REF!</v>
          </cell>
          <cell r="BG557" t="str">
            <v>תקין</v>
          </cell>
          <cell r="BH557" t="str">
            <v>תקין</v>
          </cell>
          <cell r="BI557" t="b">
            <v>1</v>
          </cell>
          <cell r="BJ557">
            <v>157816</v>
          </cell>
          <cell r="BK557" t="str">
            <v>ד'</v>
          </cell>
          <cell r="BL557">
            <v>17</v>
          </cell>
          <cell r="BM557">
            <v>973544.92301525024</v>
          </cell>
          <cell r="BN557" t="str">
            <v>לא</v>
          </cell>
          <cell r="BO557">
            <v>45658</v>
          </cell>
          <cell r="BP557" t="str">
            <v>לא</v>
          </cell>
          <cell r="BQ557">
            <v>0</v>
          </cell>
        </row>
        <row r="558">
          <cell r="A558">
            <v>1001902545</v>
          </cell>
          <cell r="B558">
            <v>42402566</v>
          </cell>
          <cell r="C558">
            <v>580395044</v>
          </cell>
          <cell r="D558" t="str">
            <v>קלוב התעופה - חדרה (ע"ר)</v>
          </cell>
          <cell r="E558" t="str">
            <v>SR</v>
          </cell>
          <cell r="F558" t="str">
            <v>עמותה רשומה</v>
          </cell>
          <cell r="G558">
            <v>1</v>
          </cell>
          <cell r="H558" t="str">
            <v>טיוט</v>
          </cell>
          <cell r="I558">
            <v>45733</v>
          </cell>
          <cell r="J558">
            <v>521023</v>
          </cell>
          <cell r="K558" t="str">
            <v>שוטף</v>
          </cell>
          <cell r="L558">
            <v>0</v>
          </cell>
          <cell r="M558">
            <v>0</v>
          </cell>
          <cell r="N558">
            <v>0</v>
          </cell>
          <cell r="O558" t="str">
            <v>נבדק ואושר</v>
          </cell>
          <cell r="P558" t="str">
            <v>מבוסס על נתוני הטופס</v>
          </cell>
          <cell r="Q558" t="str">
            <v>נבדק ואושר</v>
          </cell>
          <cell r="R558" t="str">
            <v>נבדק ואושר</v>
          </cell>
          <cell r="S558" t="str">
            <v>נבדק ואושר</v>
          </cell>
          <cell r="T558" t="str">
            <v>נבדק ואושר</v>
          </cell>
          <cell r="U558" t="str">
            <v>נבדק ואושר</v>
          </cell>
          <cell r="V558" t="str">
            <v>נבדק ואושר</v>
          </cell>
          <cell r="W558" t="str">
            <v>נבדק ואושר</v>
          </cell>
          <cell r="X558" t="str">
            <v>אושר ללא מסמך</v>
          </cell>
          <cell r="Y558" t="str">
            <v>מבוסס על נתוני הטופס</v>
          </cell>
          <cell r="Z558" t="str">
            <v>נבדק ואושר</v>
          </cell>
          <cell r="AA558" t="str">
            <v>נבדק ואושר</v>
          </cell>
          <cell r="AB558" t="str">
            <v>נבדק ואושר</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t="str">
            <v>כן</v>
          </cell>
          <cell r="AY558" t="str">
            <v>תקין מנהלית</v>
          </cell>
          <cell r="BD558" t="e">
            <v>#REF!</v>
          </cell>
          <cell r="BG558" t="str">
            <v>תקין</v>
          </cell>
          <cell r="BH558" t="str">
            <v>תקין</v>
          </cell>
          <cell r="BI558" t="b">
            <v>1</v>
          </cell>
          <cell r="BJ558">
            <v>16007</v>
          </cell>
          <cell r="BK558" t="str">
            <v>ד'</v>
          </cell>
          <cell r="BL558">
            <v>0</v>
          </cell>
          <cell r="BM558">
            <v>90176.228520791861</v>
          </cell>
          <cell r="BN558" t="str">
            <v>לא</v>
          </cell>
          <cell r="BO558">
            <v>45281</v>
          </cell>
          <cell r="BP558" t="str">
            <v>לא</v>
          </cell>
        </row>
        <row r="559">
          <cell r="A559">
            <v>1001902547</v>
          </cell>
          <cell r="B559">
            <v>42503978</v>
          </cell>
          <cell r="C559">
            <v>580527059</v>
          </cell>
          <cell r="D559" t="str">
            <v>אלבשיר עמותה לקידום הספורט בשגב שלו</v>
          </cell>
          <cell r="E559" t="str">
            <v>SR</v>
          </cell>
          <cell r="F559" t="str">
            <v>עמותה רשומה</v>
          </cell>
          <cell r="G559">
            <v>1</v>
          </cell>
          <cell r="H559" t="str">
            <v>טיוט</v>
          </cell>
          <cell r="I559">
            <v>45733</v>
          </cell>
          <cell r="J559">
            <v>521023</v>
          </cell>
          <cell r="K559" t="str">
            <v>שוטף</v>
          </cell>
          <cell r="L559">
            <v>0</v>
          </cell>
          <cell r="M559">
            <v>0</v>
          </cell>
          <cell r="N559">
            <v>0</v>
          </cell>
          <cell r="O559" t="str">
            <v>נבדק ואושר</v>
          </cell>
          <cell r="P559" t="str">
            <v>מבוסס על נתוני הטופס</v>
          </cell>
          <cell r="Q559" t="str">
            <v>נבדק ואושר</v>
          </cell>
          <cell r="R559" t="str">
            <v>נבדק ואושר</v>
          </cell>
          <cell r="S559" t="str">
            <v>נבדק ואושר</v>
          </cell>
          <cell r="T559" t="str">
            <v>נבדק ואושר</v>
          </cell>
          <cell r="U559" t="str">
            <v>נבדק ואושר</v>
          </cell>
          <cell r="V559" t="str">
            <v>נבדק ואושר</v>
          </cell>
          <cell r="W559" t="str">
            <v>נבדק ואושר</v>
          </cell>
          <cell r="X559" t="str">
            <v>אושר ללא מסמך</v>
          </cell>
          <cell r="Y559" t="str">
            <v>מבוסס על נתוני הטופס</v>
          </cell>
          <cell r="Z559" t="str">
            <v>נבדק ואושר</v>
          </cell>
          <cell r="AA559" t="str">
            <v>נבדק ואושר</v>
          </cell>
          <cell r="AB559" t="str">
            <v>נבדק ואושר</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t="str">
            <v>כן</v>
          </cell>
          <cell r="AY559" t="str">
            <v>תקין מנהלית</v>
          </cell>
          <cell r="BD559" t="e">
            <v>#REF!</v>
          </cell>
          <cell r="BG559" t="str">
            <v>תקין</v>
          </cell>
          <cell r="BH559" t="str">
            <v>תקין</v>
          </cell>
          <cell r="BI559" t="b">
            <v>1</v>
          </cell>
          <cell r="BJ559">
            <v>0</v>
          </cell>
          <cell r="BK559" t="str">
            <v>ד'</v>
          </cell>
          <cell r="BL559">
            <v>2</v>
          </cell>
          <cell r="BM559">
            <v>27442.983727557374</v>
          </cell>
          <cell r="BN559" t="str">
            <v>לא</v>
          </cell>
          <cell r="BO559">
            <v>45674</v>
          </cell>
          <cell r="BP559" t="str">
            <v>לא</v>
          </cell>
          <cell r="BQ559">
            <v>0</v>
          </cell>
        </row>
        <row r="560">
          <cell r="A560">
            <v>1001902553</v>
          </cell>
          <cell r="B560">
            <v>41865346</v>
          </cell>
          <cell r="C560">
            <v>580595411</v>
          </cell>
          <cell r="D560" t="str">
            <v>איחוד בני ערערה ועארה ליזמות תרבותי</v>
          </cell>
          <cell r="E560" t="str">
            <v>SR</v>
          </cell>
          <cell r="F560" t="str">
            <v>עמותה רשומה</v>
          </cell>
          <cell r="G560">
            <v>1</v>
          </cell>
          <cell r="H560" t="str">
            <v>טיוט</v>
          </cell>
          <cell r="I560">
            <v>45733</v>
          </cell>
          <cell r="J560">
            <v>521023</v>
          </cell>
          <cell r="K560" t="str">
            <v>שוטף</v>
          </cell>
          <cell r="L560">
            <v>0</v>
          </cell>
          <cell r="M560">
            <v>0</v>
          </cell>
          <cell r="N560">
            <v>0</v>
          </cell>
          <cell r="O560" t="str">
            <v>נבדק ואושר</v>
          </cell>
          <cell r="P560" t="str">
            <v>מבוסס על נתוני הטופס</v>
          </cell>
          <cell r="Q560" t="str">
            <v>נבדק ואושר</v>
          </cell>
          <cell r="R560" t="str">
            <v>נבדק ואושר</v>
          </cell>
          <cell r="S560" t="str">
            <v>נבדק ואושר</v>
          </cell>
          <cell r="T560" t="str">
            <v>נבדק ואושר</v>
          </cell>
          <cell r="U560" t="str">
            <v>נבדק ואושר</v>
          </cell>
          <cell r="V560" t="str">
            <v>נבדק ואושר</v>
          </cell>
          <cell r="W560" t="str">
            <v>נבדק ואושר</v>
          </cell>
          <cell r="X560" t="str">
            <v>אושר ללא מסמך</v>
          </cell>
          <cell r="Y560" t="str">
            <v>מבוסס על נתוני הטופס</v>
          </cell>
          <cell r="Z560" t="str">
            <v>נבדק ואושר</v>
          </cell>
          <cell r="AA560" t="str">
            <v>נבדק ואושר</v>
          </cell>
          <cell r="AB560" t="str">
            <v>נבדק ואושר</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t="str">
            <v>כן</v>
          </cell>
          <cell r="AY560" t="str">
            <v>תקין מנהלית</v>
          </cell>
          <cell r="BD560" t="e">
            <v>#REF!</v>
          </cell>
          <cell r="BG560" t="str">
            <v>תקין</v>
          </cell>
          <cell r="BH560" t="str">
            <v>תקין</v>
          </cell>
          <cell r="BI560" t="b">
            <v>1</v>
          </cell>
          <cell r="BJ560">
            <v>39215</v>
          </cell>
          <cell r="BK560" t="str">
            <v>ד'</v>
          </cell>
          <cell r="BL560">
            <v>4</v>
          </cell>
          <cell r="BM560">
            <v>1135758.6193504338</v>
          </cell>
          <cell r="BN560" t="str">
            <v>לא</v>
          </cell>
          <cell r="BO560">
            <v>45721</v>
          </cell>
          <cell r="BP560" t="str">
            <v>לא</v>
          </cell>
          <cell r="BQ560">
            <v>0</v>
          </cell>
        </row>
        <row r="561">
          <cell r="A561">
            <v>1001902554</v>
          </cell>
          <cell r="B561">
            <v>42402309</v>
          </cell>
          <cell r="C561">
            <v>580460988</v>
          </cell>
          <cell r="D561" t="str">
            <v>חינוך ספורט וטאקוונדו (ע"ר)</v>
          </cell>
          <cell r="E561" t="str">
            <v>SR</v>
          </cell>
          <cell r="F561" t="str">
            <v>עמותה רשומה</v>
          </cell>
          <cell r="G561">
            <v>1</v>
          </cell>
          <cell r="H561" t="str">
            <v>טיוט</v>
          </cell>
          <cell r="I561">
            <v>45733</v>
          </cell>
          <cell r="J561">
            <v>521023</v>
          </cell>
          <cell r="K561" t="str">
            <v>שוטף</v>
          </cell>
          <cell r="L561">
            <v>0</v>
          </cell>
          <cell r="M561">
            <v>0</v>
          </cell>
          <cell r="N561">
            <v>0</v>
          </cell>
          <cell r="O561" t="str">
            <v>נבדק ואושר</v>
          </cell>
          <cell r="P561" t="str">
            <v>מבוסס על נתוני הטופס</v>
          </cell>
          <cell r="Q561" t="str">
            <v>נבדק ואושר</v>
          </cell>
          <cell r="R561" t="str">
            <v>נבדק ואושר</v>
          </cell>
          <cell r="S561" t="str">
            <v>נבדק ואושר</v>
          </cell>
          <cell r="T561" t="str">
            <v>נבדק ואושר</v>
          </cell>
          <cell r="U561" t="str">
            <v>נבדק ואושר</v>
          </cell>
          <cell r="V561" t="str">
            <v>נבדק ואושר</v>
          </cell>
          <cell r="W561" t="str">
            <v>נבדק ואושר</v>
          </cell>
          <cell r="X561" t="str">
            <v>אושר ללא מסמך</v>
          </cell>
          <cell r="Y561" t="str">
            <v>מבוסס על נתוני הטופס</v>
          </cell>
          <cell r="Z561" t="str">
            <v>נבדק ואושר</v>
          </cell>
          <cell r="AA561" t="str">
            <v>נבדק ואושר</v>
          </cell>
          <cell r="AB561" t="str">
            <v>נבדק ואושר</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t="str">
            <v>כן</v>
          </cell>
          <cell r="AY561" t="str">
            <v>תקין מנהלית</v>
          </cell>
          <cell r="BD561" t="e">
            <v>#REF!</v>
          </cell>
          <cell r="BG561" t="str">
            <v>תקין</v>
          </cell>
          <cell r="BH561" t="str">
            <v>תקין</v>
          </cell>
          <cell r="BI561" t="b">
            <v>1</v>
          </cell>
          <cell r="BJ561">
            <v>20523</v>
          </cell>
          <cell r="BK561" t="str">
            <v>ד'</v>
          </cell>
          <cell r="BL561">
            <v>1</v>
          </cell>
          <cell r="BM561">
            <v>289294.43664895534</v>
          </cell>
          <cell r="BN561" t="str">
            <v>לא</v>
          </cell>
          <cell r="BO561">
            <v>45106</v>
          </cell>
          <cell r="BP561" t="str">
            <v>לא</v>
          </cell>
          <cell r="BQ561">
            <v>0</v>
          </cell>
        </row>
        <row r="562">
          <cell r="A562">
            <v>1001902555</v>
          </cell>
          <cell r="B562">
            <v>40284850</v>
          </cell>
          <cell r="C562">
            <v>580430643</v>
          </cell>
          <cell r="D562" t="str">
            <v>העמותה לקידום הספורט ביואב (ע"ר)</v>
          </cell>
          <cell r="E562" t="str">
            <v>SR</v>
          </cell>
          <cell r="F562" t="str">
            <v>עמותה רשומה</v>
          </cell>
          <cell r="G562">
            <v>1</v>
          </cell>
          <cell r="H562" t="str">
            <v>טיוט</v>
          </cell>
          <cell r="I562">
            <v>45733</v>
          </cell>
          <cell r="J562">
            <v>521023</v>
          </cell>
          <cell r="K562" t="str">
            <v>שוטף</v>
          </cell>
          <cell r="L562">
            <v>0</v>
          </cell>
          <cell r="M562">
            <v>0</v>
          </cell>
          <cell r="N562">
            <v>0</v>
          </cell>
          <cell r="O562" t="str">
            <v>נבדק ואושר</v>
          </cell>
          <cell r="P562" t="str">
            <v>מבוסס על נתוני הטופס</v>
          </cell>
          <cell r="Q562" t="str">
            <v>נבדק ואושר</v>
          </cell>
          <cell r="R562" t="str">
            <v>נבדק ואושר</v>
          </cell>
          <cell r="S562" t="str">
            <v>נבדק ואושר</v>
          </cell>
          <cell r="T562" t="str">
            <v>נבדק ואושר</v>
          </cell>
          <cell r="U562" t="str">
            <v>נבדק ואושר</v>
          </cell>
          <cell r="V562" t="str">
            <v>נבדק ואושר</v>
          </cell>
          <cell r="W562" t="str">
            <v>נבדק ואושר</v>
          </cell>
          <cell r="X562" t="str">
            <v>אושר ללא מסמך</v>
          </cell>
          <cell r="Y562" t="str">
            <v>מבוסס על נתוני הטופס</v>
          </cell>
          <cell r="Z562" t="str">
            <v>נבדק ואושר</v>
          </cell>
          <cell r="AA562" t="str">
            <v>נבדק ואושר</v>
          </cell>
          <cell r="AB562" t="str">
            <v>נבדק ואושר</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t="str">
            <v>כן</v>
          </cell>
          <cell r="AY562" t="str">
            <v>תקין מנהלית</v>
          </cell>
          <cell r="BD562" t="e">
            <v>#REF!</v>
          </cell>
          <cell r="BG562" t="str">
            <v>תקין</v>
          </cell>
          <cell r="BH562" t="str">
            <v>תקין</v>
          </cell>
          <cell r="BI562" t="b">
            <v>1</v>
          </cell>
          <cell r="BJ562">
            <v>83821</v>
          </cell>
          <cell r="BK562" t="str">
            <v>ד'</v>
          </cell>
          <cell r="BL562">
            <v>15</v>
          </cell>
          <cell r="BM562">
            <v>2585864.3824260756</v>
          </cell>
          <cell r="BN562" t="str">
            <v>לא</v>
          </cell>
          <cell r="BO562">
            <v>45196</v>
          </cell>
          <cell r="BP562" t="str">
            <v>לא</v>
          </cell>
          <cell r="BQ562">
            <v>0</v>
          </cell>
        </row>
        <row r="563">
          <cell r="A563">
            <v>1001902570</v>
          </cell>
          <cell r="B563">
            <v>40019141</v>
          </cell>
          <cell r="C563">
            <v>580203800</v>
          </cell>
          <cell r="D563" t="str">
            <v>התאגדות לתרבות גופנית הפועל נתניה (</v>
          </cell>
          <cell r="E563" t="str">
            <v>SR</v>
          </cell>
          <cell r="F563" t="str">
            <v>עמותה רשומה</v>
          </cell>
          <cell r="G563">
            <v>1</v>
          </cell>
          <cell r="H563" t="str">
            <v>טיוט</v>
          </cell>
          <cell r="I563">
            <v>45733</v>
          </cell>
          <cell r="J563">
            <v>521023</v>
          </cell>
          <cell r="K563" t="str">
            <v>שוטף</v>
          </cell>
          <cell r="L563">
            <v>0</v>
          </cell>
          <cell r="M563">
            <v>0</v>
          </cell>
          <cell r="N563">
            <v>0</v>
          </cell>
          <cell r="O563" t="str">
            <v>נבדק ואושר</v>
          </cell>
          <cell r="P563" t="str">
            <v>מבוסס על נתוני הטופס</v>
          </cell>
          <cell r="Q563" t="str">
            <v>נבדק ואושר</v>
          </cell>
          <cell r="R563" t="str">
            <v>נבדק ואושר</v>
          </cell>
          <cell r="S563" t="str">
            <v>נבדק ואושר</v>
          </cell>
          <cell r="T563" t="str">
            <v>נבדק ואושר</v>
          </cell>
          <cell r="U563" t="str">
            <v>נבדק ואושר</v>
          </cell>
          <cell r="V563" t="str">
            <v>נבדק ואושר</v>
          </cell>
          <cell r="W563" t="str">
            <v>נבדק ואושר</v>
          </cell>
          <cell r="X563" t="str">
            <v>אושר ללא מסמך</v>
          </cell>
          <cell r="Y563" t="str">
            <v>מבוסס על נתוני הטופס</v>
          </cell>
          <cell r="Z563" t="str">
            <v>נבדק ואושר</v>
          </cell>
          <cell r="AA563" t="str">
            <v>נבדק ואושר</v>
          </cell>
          <cell r="AB563" t="str">
            <v>נבדק ואושר</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t="str">
            <v>כן</v>
          </cell>
          <cell r="AY563" t="str">
            <v>תקין מנהלית</v>
          </cell>
          <cell r="BD563" t="e">
            <v>#REF!</v>
          </cell>
          <cell r="BG563" t="str">
            <v>תקין</v>
          </cell>
          <cell r="BH563" t="str">
            <v>תקין</v>
          </cell>
          <cell r="BI563" t="b">
            <v>1</v>
          </cell>
          <cell r="BJ563">
            <v>4716</v>
          </cell>
          <cell r="BK563" t="str">
            <v>ד'</v>
          </cell>
          <cell r="BL563">
            <v>1</v>
          </cell>
          <cell r="BM563">
            <v>277980.2129536625</v>
          </cell>
          <cell r="BN563" t="str">
            <v>לא</v>
          </cell>
          <cell r="BO563">
            <v>45634</v>
          </cell>
          <cell r="BP563" t="str">
            <v>לא</v>
          </cell>
          <cell r="BQ563">
            <v>0</v>
          </cell>
        </row>
        <row r="564">
          <cell r="A564">
            <v>1001902573</v>
          </cell>
          <cell r="B564">
            <v>42806687</v>
          </cell>
          <cell r="C564">
            <v>580707008</v>
          </cell>
          <cell r="D564" t="str">
            <v>כסייפה לספורט וחוגי החינוך הבלתי פו</v>
          </cell>
          <cell r="E564" t="str">
            <v>SR</v>
          </cell>
          <cell r="F564" t="str">
            <v>עמותה רשומה</v>
          </cell>
          <cell r="G564">
            <v>1</v>
          </cell>
          <cell r="H564" t="str">
            <v>טיוט</v>
          </cell>
          <cell r="I564">
            <v>45733</v>
          </cell>
          <cell r="J564">
            <v>521023</v>
          </cell>
          <cell r="K564" t="str">
            <v>שוטף</v>
          </cell>
          <cell r="L564">
            <v>0</v>
          </cell>
          <cell r="M564">
            <v>0</v>
          </cell>
          <cell r="N564">
            <v>0</v>
          </cell>
          <cell r="O564" t="str">
            <v>נבדק ואושר</v>
          </cell>
          <cell r="P564" t="str">
            <v>מבוסס על נתוני הטופס</v>
          </cell>
          <cell r="Q564" t="str">
            <v>נבדק ואושר</v>
          </cell>
          <cell r="R564" t="str">
            <v>נבדק ואושר</v>
          </cell>
          <cell r="S564" t="str">
            <v>נבדק ואושר</v>
          </cell>
          <cell r="T564" t="str">
            <v>נבדק ואושר</v>
          </cell>
          <cell r="U564" t="str">
            <v>נבדק ואושר</v>
          </cell>
          <cell r="V564" t="str">
            <v>נבדק ואושר</v>
          </cell>
          <cell r="W564" t="str">
            <v>נבדק ואושר</v>
          </cell>
          <cell r="X564" t="str">
            <v>אושר ללא מסמך</v>
          </cell>
          <cell r="Y564" t="str">
            <v>מבוסס על נתוני הטופס</v>
          </cell>
          <cell r="Z564" t="str">
            <v>נבדק ואושר</v>
          </cell>
          <cell r="AA564" t="str">
            <v>נבדק ואושר</v>
          </cell>
          <cell r="AB564" t="str">
            <v>נבדק ואושר</v>
          </cell>
          <cell r="AC564" t="str">
            <v>נבדק ואושר</v>
          </cell>
          <cell r="AD564" t="str">
            <v>נבדק ואושר</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t="str">
            <v>כן</v>
          </cell>
          <cell r="AY564" t="str">
            <v>תקין מנהלית</v>
          </cell>
          <cell r="BD564" t="e">
            <v>#REF!</v>
          </cell>
          <cell r="BG564" t="str">
            <v>תקין</v>
          </cell>
          <cell r="BH564" t="str">
            <v>תקין</v>
          </cell>
          <cell r="BI564" t="b">
            <v>1</v>
          </cell>
          <cell r="BJ564">
            <v>0</v>
          </cell>
          <cell r="BK564" t="str">
            <v>ה'</v>
          </cell>
          <cell r="BL564">
            <v>2</v>
          </cell>
          <cell r="BM564">
            <v>0</v>
          </cell>
          <cell r="BN564" t="str">
            <v>כן</v>
          </cell>
          <cell r="BO564" t="e">
            <v>#N/A</v>
          </cell>
          <cell r="BP564" t="str">
            <v>לא</v>
          </cell>
          <cell r="BQ564">
            <v>0</v>
          </cell>
        </row>
        <row r="565">
          <cell r="A565">
            <v>1001902575</v>
          </cell>
          <cell r="B565">
            <v>42402554</v>
          </cell>
          <cell r="C565">
            <v>580513927</v>
          </cell>
          <cell r="D565" t="str">
            <v>כ"ח ת"א העמותה לכדורעף חופים ע"ש רו</v>
          </cell>
          <cell r="E565" t="str">
            <v>SR</v>
          </cell>
          <cell r="F565" t="str">
            <v>עמותה רשומה</v>
          </cell>
          <cell r="G565">
            <v>1</v>
          </cell>
          <cell r="H565" t="str">
            <v>טיוט</v>
          </cell>
          <cell r="I565">
            <v>45733</v>
          </cell>
          <cell r="J565">
            <v>521023</v>
          </cell>
          <cell r="K565" t="str">
            <v>שוטף</v>
          </cell>
          <cell r="L565">
            <v>0</v>
          </cell>
          <cell r="M565">
            <v>0</v>
          </cell>
          <cell r="N565">
            <v>0</v>
          </cell>
          <cell r="O565" t="str">
            <v>נבדק ואושר</v>
          </cell>
          <cell r="P565" t="str">
            <v>מבוסס על נתוני הטופס</v>
          </cell>
          <cell r="Q565" t="str">
            <v>נבדק ואושר</v>
          </cell>
          <cell r="R565" t="str">
            <v>נבדק ואושר</v>
          </cell>
          <cell r="S565" t="str">
            <v>נבדק ואושר</v>
          </cell>
          <cell r="T565" t="str">
            <v>נבדק ואושר</v>
          </cell>
          <cell r="U565" t="str">
            <v>נבדק ואושר</v>
          </cell>
          <cell r="V565" t="str">
            <v>נבדק ואושר</v>
          </cell>
          <cell r="W565" t="str">
            <v>נבדק ואושר</v>
          </cell>
          <cell r="X565" t="str">
            <v>אושר ללא מסמך</v>
          </cell>
          <cell r="Y565" t="str">
            <v>מבוסס על נתוני הטופס</v>
          </cell>
          <cell r="Z565" t="str">
            <v>נבדק ואושר</v>
          </cell>
          <cell r="AA565" t="str">
            <v>נבדק ואושר</v>
          </cell>
          <cell r="AB565" t="str">
            <v>נבדק ואושר</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t="str">
            <v>כן</v>
          </cell>
          <cell r="AY565" t="str">
            <v>תקין מנהלית</v>
          </cell>
          <cell r="BD565" t="e">
            <v>#REF!</v>
          </cell>
          <cell r="BG565" t="str">
            <v>תקין</v>
          </cell>
          <cell r="BH565" t="str">
            <v>תקין</v>
          </cell>
          <cell r="BI565" t="b">
            <v>1</v>
          </cell>
          <cell r="BJ565">
            <v>11706</v>
          </cell>
          <cell r="BK565" t="str">
            <v>ד'</v>
          </cell>
          <cell r="BL565">
            <v>1</v>
          </cell>
          <cell r="BM565">
            <v>1261303.1673907649</v>
          </cell>
          <cell r="BN565" t="str">
            <v>לא</v>
          </cell>
          <cell r="BO565">
            <v>45623</v>
          </cell>
          <cell r="BP565" t="str">
            <v>לא</v>
          </cell>
          <cell r="BQ565">
            <v>0</v>
          </cell>
        </row>
        <row r="566">
          <cell r="A566">
            <v>1001902604</v>
          </cell>
          <cell r="B566">
            <v>41398330</v>
          </cell>
          <cell r="C566">
            <v>580421915</v>
          </cell>
          <cell r="D566" t="str">
            <v>עמותת הספורט כחול לבן - בעמק יזרעאל</v>
          </cell>
          <cell r="E566" t="str">
            <v>SR</v>
          </cell>
          <cell r="F566" t="str">
            <v>עמותה רשומה</v>
          </cell>
          <cell r="G566">
            <v>2</v>
          </cell>
          <cell r="H566" t="str">
            <v>טיוט</v>
          </cell>
          <cell r="I566">
            <v>45733</v>
          </cell>
          <cell r="J566">
            <v>521024</v>
          </cell>
          <cell r="K566" t="str">
            <v>מאמנים</v>
          </cell>
          <cell r="L566" t="str">
            <v>נבדק ואושר</v>
          </cell>
          <cell r="M566" t="str">
            <v>חדש - טרם קושר</v>
          </cell>
          <cell r="N566" t="str">
            <v>קושר - טרם נבדק</v>
          </cell>
          <cell r="O566" t="str">
            <v>נבדק ואושר</v>
          </cell>
          <cell r="P566" t="str">
            <v>מבוסס על נתוני הטופס</v>
          </cell>
          <cell r="Q566" t="str">
            <v>נבדק ואושר</v>
          </cell>
          <cell r="R566" t="str">
            <v>נבדק ואושר</v>
          </cell>
          <cell r="S566" t="str">
            <v>נבדק ואושר</v>
          </cell>
          <cell r="T566" t="str">
            <v>נבדק ואושר</v>
          </cell>
          <cell r="U566" t="str">
            <v>נבדק ואושר</v>
          </cell>
          <cell r="V566" t="str">
            <v>נבדק ואושר</v>
          </cell>
          <cell r="W566" t="str">
            <v>נבדק ואושר</v>
          </cell>
          <cell r="X566" t="str">
            <v>אושר ללא מסמך</v>
          </cell>
          <cell r="Y566" t="str">
            <v>מבוסס על נתוני הטופס</v>
          </cell>
          <cell r="Z566" t="str">
            <v>נבדק ואושר</v>
          </cell>
          <cell r="AA566" t="str">
            <v>נבדק ואושר</v>
          </cell>
          <cell r="AB566" t="str">
            <v>נבדק ואושר</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t="str">
            <v>כן</v>
          </cell>
          <cell r="AY566" t="str">
            <v>תקין מנהלית</v>
          </cell>
          <cell r="BD566" t="e">
            <v>#REF!</v>
          </cell>
          <cell r="BH566" t="str">
            <v>תקין</v>
          </cell>
          <cell r="BI566" t="b">
            <v>0</v>
          </cell>
        </row>
        <row r="567">
          <cell r="A567">
            <v>1001902605</v>
          </cell>
          <cell r="B567">
            <v>41398330</v>
          </cell>
          <cell r="C567">
            <v>580421915</v>
          </cell>
          <cell r="D567" t="str">
            <v>עמותת הספורט כחול לבן - בעמק יזרעאל</v>
          </cell>
          <cell r="E567" t="str">
            <v>SR</v>
          </cell>
          <cell r="F567" t="str">
            <v>עמותה רשומה</v>
          </cell>
          <cell r="G567">
            <v>2</v>
          </cell>
          <cell r="H567" t="str">
            <v>טיוט</v>
          </cell>
          <cell r="I567">
            <v>45733</v>
          </cell>
          <cell r="J567">
            <v>521024</v>
          </cell>
          <cell r="K567" t="str">
            <v>מאמנים</v>
          </cell>
          <cell r="L567" t="str">
            <v>נבדק ואושר</v>
          </cell>
          <cell r="M567" t="str">
            <v>חדש - טרם קושר</v>
          </cell>
          <cell r="N567" t="str">
            <v>קושר - טרם נבדק</v>
          </cell>
          <cell r="O567" t="str">
            <v>נבדק ואושר</v>
          </cell>
          <cell r="P567" t="str">
            <v>מבוסס על נתוני הטופס</v>
          </cell>
          <cell r="Q567" t="str">
            <v>נבדק ואושר</v>
          </cell>
          <cell r="R567" t="str">
            <v>נבדק ואושר</v>
          </cell>
          <cell r="S567" t="str">
            <v>נבדק ואושר</v>
          </cell>
          <cell r="T567" t="str">
            <v>נבדק ואושר</v>
          </cell>
          <cell r="U567" t="str">
            <v>נבדק ואושר</v>
          </cell>
          <cell r="V567" t="str">
            <v>נבדק ואושר</v>
          </cell>
          <cell r="W567" t="str">
            <v>נבדק ואושר</v>
          </cell>
          <cell r="X567" t="str">
            <v>אושר ללא מסמך</v>
          </cell>
          <cell r="Y567" t="str">
            <v>מבוסס על נתוני הטופס</v>
          </cell>
          <cell r="Z567" t="str">
            <v>נבדק ואושר</v>
          </cell>
          <cell r="AA567" t="str">
            <v>נבדק ואושר</v>
          </cell>
          <cell r="AB567" t="str">
            <v>נבדק ואושר</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t="str">
            <v>כן</v>
          </cell>
          <cell r="AY567" t="str">
            <v>תקין מנהלית</v>
          </cell>
          <cell r="BD567" t="e">
            <v>#REF!</v>
          </cell>
          <cell r="BH567" t="str">
            <v>תקין</v>
          </cell>
          <cell r="BI567" t="b">
            <v>0</v>
          </cell>
        </row>
        <row r="568">
          <cell r="A568">
            <v>1001902606</v>
          </cell>
          <cell r="B568">
            <v>42731754</v>
          </cell>
          <cell r="C568">
            <v>580656551</v>
          </cell>
          <cell r="D568" t="str">
            <v>אדם בספורט ג'ודו בראשון לציון (ע"ר)</v>
          </cell>
          <cell r="E568" t="str">
            <v>SR</v>
          </cell>
          <cell r="F568" t="str">
            <v>עמותה רשומה</v>
          </cell>
          <cell r="G568">
            <v>1</v>
          </cell>
          <cell r="H568" t="str">
            <v>טיוט</v>
          </cell>
          <cell r="I568">
            <v>45733</v>
          </cell>
          <cell r="J568">
            <v>521023</v>
          </cell>
          <cell r="K568" t="str">
            <v>שוטף</v>
          </cell>
          <cell r="L568">
            <v>0</v>
          </cell>
          <cell r="M568">
            <v>0</v>
          </cell>
          <cell r="N568">
            <v>0</v>
          </cell>
          <cell r="O568" t="str">
            <v>נבדק ואושר</v>
          </cell>
          <cell r="P568" t="str">
            <v>מבוסס על נתוני הטופס</v>
          </cell>
          <cell r="Q568" t="str">
            <v>נבדק ואושר</v>
          </cell>
          <cell r="R568" t="str">
            <v>נבדק ואושר</v>
          </cell>
          <cell r="S568" t="str">
            <v>נבדק ואושר</v>
          </cell>
          <cell r="T568" t="str">
            <v>נבדק ואושר</v>
          </cell>
          <cell r="U568" t="str">
            <v>נבדק ואושר</v>
          </cell>
          <cell r="V568" t="str">
            <v>נבדק ואושר</v>
          </cell>
          <cell r="W568" t="str">
            <v>נבדק ואושר</v>
          </cell>
          <cell r="X568" t="str">
            <v>אושר ללא מסמך</v>
          </cell>
          <cell r="Y568" t="str">
            <v>מבוסס על נתוני הטופס</v>
          </cell>
          <cell r="Z568" t="str">
            <v>נבדק ואושר</v>
          </cell>
          <cell r="AA568" t="str">
            <v>נבדק ואושר</v>
          </cell>
          <cell r="AB568" t="str">
            <v>נבדק ואושר</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t="str">
            <v>כן</v>
          </cell>
          <cell r="AY568" t="str">
            <v>תקין מנהלית</v>
          </cell>
          <cell r="BD568" t="e">
            <v>#REF!</v>
          </cell>
          <cell r="BG568" t="str">
            <v>תקין</v>
          </cell>
          <cell r="BH568" t="str">
            <v>תקין</v>
          </cell>
          <cell r="BI568" t="b">
            <v>1</v>
          </cell>
          <cell r="BJ568">
            <v>14177</v>
          </cell>
          <cell r="BK568" t="str">
            <v>ד'</v>
          </cell>
          <cell r="BL568">
            <v>1</v>
          </cell>
          <cell r="BM568">
            <v>20253.505760422955</v>
          </cell>
          <cell r="BN568" t="str">
            <v>לא</v>
          </cell>
          <cell r="BO568">
            <v>45600</v>
          </cell>
          <cell r="BP568" t="str">
            <v>לא</v>
          </cell>
          <cell r="BQ568">
            <v>0</v>
          </cell>
        </row>
        <row r="569">
          <cell r="A569">
            <v>1001902607</v>
          </cell>
          <cell r="B569">
            <v>41940222</v>
          </cell>
          <cell r="C569">
            <v>580608420</v>
          </cell>
          <cell r="D569" t="str">
            <v>מכבי אקרובטים - ירושלים (ע"ר)</v>
          </cell>
          <cell r="E569" t="str">
            <v>SR</v>
          </cell>
          <cell r="F569" t="str">
            <v>עמותה רשומה</v>
          </cell>
          <cell r="G569">
            <v>1</v>
          </cell>
          <cell r="H569" t="str">
            <v>טיוט</v>
          </cell>
          <cell r="I569">
            <v>45733</v>
          </cell>
          <cell r="J569">
            <v>521023</v>
          </cell>
          <cell r="K569" t="str">
            <v>שוטף</v>
          </cell>
          <cell r="L569">
            <v>0</v>
          </cell>
          <cell r="M569">
            <v>0</v>
          </cell>
          <cell r="N569">
            <v>0</v>
          </cell>
          <cell r="O569" t="str">
            <v>נבדק ואושר</v>
          </cell>
          <cell r="P569" t="str">
            <v>מבוסס על נתוני הטופס</v>
          </cell>
          <cell r="Q569" t="str">
            <v>נבדק ואושר</v>
          </cell>
          <cell r="R569" t="str">
            <v>נבדק ואושר</v>
          </cell>
          <cell r="S569" t="str">
            <v>נבדק ואושר</v>
          </cell>
          <cell r="T569" t="str">
            <v>נבדק ואושר</v>
          </cell>
          <cell r="U569" t="str">
            <v>נבדק ואושר</v>
          </cell>
          <cell r="V569" t="str">
            <v>נבדק ואושר</v>
          </cell>
          <cell r="W569" t="str">
            <v>נבדק ואושר</v>
          </cell>
          <cell r="X569" t="str">
            <v>אושר ללא מסמך</v>
          </cell>
          <cell r="Y569" t="str">
            <v>מבוסס על נתוני הטופס</v>
          </cell>
          <cell r="Z569" t="str">
            <v>נבדק ואושר</v>
          </cell>
          <cell r="AA569" t="str">
            <v>נדחה בבדיקות</v>
          </cell>
          <cell r="AB569" t="str">
            <v>נבדק ואושר</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t="str">
            <v>לא</v>
          </cell>
          <cell r="AY569" t="str">
            <v>לא תקין מנהלית</v>
          </cell>
          <cell r="BA569" t="str">
            <v>חסר נוסח הצהרה 61Z- נדחה ב-21.4, טרם הושלם 8.6.25</v>
          </cell>
          <cell r="BC569">
            <v>45839</v>
          </cell>
          <cell r="BD569" t="e">
            <v>#REF!</v>
          </cell>
          <cell r="BG569" t="str">
            <v>לא תקין</v>
          </cell>
          <cell r="BH569" t="str">
            <v>לא תקין</v>
          </cell>
          <cell r="BI569" t="b">
            <v>1</v>
          </cell>
          <cell r="BJ569">
            <v>0</v>
          </cell>
          <cell r="BK569" t="str">
            <v>א'</v>
          </cell>
          <cell r="BL569">
            <v>1</v>
          </cell>
          <cell r="BM569">
            <v>548974.2308370719</v>
          </cell>
          <cell r="BO569" t="e">
            <v>#N/A</v>
          </cell>
        </row>
        <row r="570">
          <cell r="A570">
            <v>1001902608</v>
          </cell>
          <cell r="B570">
            <v>40226299</v>
          </cell>
          <cell r="C570">
            <v>580316065</v>
          </cell>
          <cell r="D570" t="str">
            <v>העמותה לקידום הספורט חשמונאים, מטה</v>
          </cell>
          <cell r="E570" t="str">
            <v>SR</v>
          </cell>
          <cell r="F570" t="str">
            <v>עמותה רשומה</v>
          </cell>
          <cell r="G570">
            <v>1</v>
          </cell>
          <cell r="H570" t="str">
            <v>טיוט</v>
          </cell>
          <cell r="I570">
            <v>45733</v>
          </cell>
          <cell r="J570">
            <v>521023</v>
          </cell>
          <cell r="K570" t="str">
            <v>שוטף</v>
          </cell>
          <cell r="L570">
            <v>0</v>
          </cell>
          <cell r="M570">
            <v>0</v>
          </cell>
          <cell r="N570">
            <v>0</v>
          </cell>
          <cell r="O570" t="str">
            <v>נבדק ואושר</v>
          </cell>
          <cell r="P570" t="str">
            <v>מבוסס על נתוני הטופס</v>
          </cell>
          <cell r="Q570" t="str">
            <v>נבדק ואושר</v>
          </cell>
          <cell r="R570" t="str">
            <v>נבדק ואושר</v>
          </cell>
          <cell r="S570" t="str">
            <v>נבדק ואושר</v>
          </cell>
          <cell r="T570" t="str">
            <v>נבדק ואושר</v>
          </cell>
          <cell r="U570" t="str">
            <v>נבדק ואושר</v>
          </cell>
          <cell r="V570" t="str">
            <v>נבדק ואושר</v>
          </cell>
          <cell r="W570" t="str">
            <v>נבדק ואושר</v>
          </cell>
          <cell r="X570" t="str">
            <v>אושר ללא מסמך</v>
          </cell>
          <cell r="Y570" t="str">
            <v>מבוסס על נתוני הטופס</v>
          </cell>
          <cell r="Z570" t="str">
            <v>נבדק ואושר</v>
          </cell>
          <cell r="AA570" t="str">
            <v>נבדק ואושר</v>
          </cell>
          <cell r="AB570" t="str">
            <v>נבדק ואושר</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t="str">
            <v>כן</v>
          </cell>
          <cell r="AY570" t="str">
            <v>תקין מנהלית</v>
          </cell>
          <cell r="BD570" t="e">
            <v>#REF!</v>
          </cell>
          <cell r="BG570" t="str">
            <v>תקין</v>
          </cell>
          <cell r="BH570" t="str">
            <v>תקין</v>
          </cell>
          <cell r="BI570" t="b">
            <v>1</v>
          </cell>
          <cell r="BJ570">
            <v>118912</v>
          </cell>
          <cell r="BK570" t="str">
            <v>ד'</v>
          </cell>
          <cell r="BL570">
            <v>27</v>
          </cell>
          <cell r="BM570">
            <v>3947483.6031407886</v>
          </cell>
          <cell r="BN570" t="str">
            <v>לא</v>
          </cell>
          <cell r="BO570">
            <v>45627</v>
          </cell>
          <cell r="BP570" t="str">
            <v>לא</v>
          </cell>
          <cell r="BQ570">
            <v>0</v>
          </cell>
        </row>
        <row r="571">
          <cell r="A571">
            <v>1001902609</v>
          </cell>
          <cell r="B571">
            <v>40002875</v>
          </cell>
          <cell r="C571">
            <v>580334738</v>
          </cell>
          <cell r="D571" t="str">
            <v>מועדון לענפי ספורט מכבי תל אביב (ע"</v>
          </cell>
          <cell r="E571" t="str">
            <v>SR</v>
          </cell>
          <cell r="F571" t="str">
            <v>עמותה רשומה</v>
          </cell>
          <cell r="G571">
            <v>3</v>
          </cell>
          <cell r="H571" t="str">
            <v>טיוט</v>
          </cell>
          <cell r="I571">
            <v>45733</v>
          </cell>
          <cell r="J571">
            <v>521024</v>
          </cell>
          <cell r="K571" t="str">
            <v>מאמנים</v>
          </cell>
          <cell r="L571" t="str">
            <v>נבדק ואושר</v>
          </cell>
          <cell r="M571" t="str">
            <v>חדש - טרם קושר</v>
          </cell>
          <cell r="N571" t="str">
            <v>קושר - טרם נבדק</v>
          </cell>
          <cell r="O571" t="str">
            <v>נבדק ואושר</v>
          </cell>
          <cell r="P571" t="str">
            <v>מבוסס על נתוני הטופס</v>
          </cell>
          <cell r="Q571" t="str">
            <v>נבדק ואושר</v>
          </cell>
          <cell r="R571" t="str">
            <v>נבדק ואושר</v>
          </cell>
          <cell r="S571" t="str">
            <v>נבדק ואושר</v>
          </cell>
          <cell r="T571" t="str">
            <v>נבדק ואושר</v>
          </cell>
          <cell r="U571" t="str">
            <v>נבדק ואושר</v>
          </cell>
          <cell r="V571" t="str">
            <v>נבדק ואושר</v>
          </cell>
          <cell r="W571" t="str">
            <v>נבדק ואושר</v>
          </cell>
          <cell r="X571" t="str">
            <v>אושר ללא מסמך</v>
          </cell>
          <cell r="Y571" t="str">
            <v>מבוסס על נתוני הטופס</v>
          </cell>
          <cell r="Z571" t="str">
            <v>נבדק ואושר</v>
          </cell>
          <cell r="AA571" t="str">
            <v>נבדק ואושר</v>
          </cell>
          <cell r="AB571" t="str">
            <v>נבדק ואושר</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t="str">
            <v>כן</v>
          </cell>
          <cell r="AY571" t="str">
            <v>תקין מנהלית</v>
          </cell>
          <cell r="BD571" t="e">
            <v>#REF!</v>
          </cell>
          <cell r="BH571" t="str">
            <v>תקין</v>
          </cell>
          <cell r="BI571" t="b">
            <v>0</v>
          </cell>
        </row>
        <row r="572">
          <cell r="A572">
            <v>1001902610</v>
          </cell>
          <cell r="B572">
            <v>42141284</v>
          </cell>
          <cell r="C572">
            <v>580455806</v>
          </cell>
          <cell r="D572" t="str">
            <v>העמותה לתרבות חינוך וספורט לילדי טי</v>
          </cell>
          <cell r="E572" t="str">
            <v>SR</v>
          </cell>
          <cell r="F572" t="str">
            <v>עמותה רשומה</v>
          </cell>
          <cell r="G572">
            <v>1</v>
          </cell>
          <cell r="H572" t="str">
            <v>טיוט</v>
          </cell>
          <cell r="I572">
            <v>45733</v>
          </cell>
          <cell r="J572">
            <v>521023</v>
          </cell>
          <cell r="K572" t="str">
            <v>שוטף</v>
          </cell>
          <cell r="L572">
            <v>0</v>
          </cell>
          <cell r="M572">
            <v>0</v>
          </cell>
          <cell r="N572">
            <v>0</v>
          </cell>
          <cell r="O572" t="str">
            <v>נבדק ואושר</v>
          </cell>
          <cell r="P572" t="str">
            <v>מבוסס על נתוני הטופס</v>
          </cell>
          <cell r="Q572" t="str">
            <v>נבדק ואושר</v>
          </cell>
          <cell r="R572" t="str">
            <v>נבדק ואושר</v>
          </cell>
          <cell r="S572" t="str">
            <v>נבדק ואושר</v>
          </cell>
          <cell r="T572" t="str">
            <v>נבדק ואושר</v>
          </cell>
          <cell r="U572" t="str">
            <v>נבדק ואושר</v>
          </cell>
          <cell r="V572" t="str">
            <v>נבדק ואושר</v>
          </cell>
          <cell r="W572" t="str">
            <v>נבדק ואושר</v>
          </cell>
          <cell r="X572" t="str">
            <v>אושר ללא מסמך</v>
          </cell>
          <cell r="Y572" t="str">
            <v>מבוסס על נתוני הטופס</v>
          </cell>
          <cell r="Z572" t="str">
            <v>נבדק ואושר</v>
          </cell>
          <cell r="AA572" t="str">
            <v>נבדק ואושר</v>
          </cell>
          <cell r="AB572" t="str">
            <v>נבדק ואושר</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t="str">
            <v>כן</v>
          </cell>
          <cell r="AY572" t="str">
            <v>תקין מנהלית</v>
          </cell>
          <cell r="BD572" t="e">
            <v>#REF!</v>
          </cell>
          <cell r="BG572" t="str">
            <v>תקין</v>
          </cell>
          <cell r="BH572" t="str">
            <v>תקין</v>
          </cell>
          <cell r="BI572" t="b">
            <v>1</v>
          </cell>
          <cell r="BJ572">
            <v>76117</v>
          </cell>
          <cell r="BK572" t="str">
            <v>ד'</v>
          </cell>
          <cell r="BL572">
            <v>5</v>
          </cell>
          <cell r="BM572">
            <v>982452.82522615697</v>
          </cell>
          <cell r="BN572" t="str">
            <v>לא</v>
          </cell>
          <cell r="BO572">
            <v>45636</v>
          </cell>
          <cell r="BP572" t="str">
            <v>לא</v>
          </cell>
          <cell r="BQ572">
            <v>0</v>
          </cell>
        </row>
        <row r="573">
          <cell r="A573">
            <v>1001902612</v>
          </cell>
          <cell r="B573">
            <v>42160847</v>
          </cell>
          <cell r="C573">
            <v>580463040</v>
          </cell>
          <cell r="D573" t="str">
            <v>אריה לבן קרית ביאליק (ע"ר)</v>
          </cell>
          <cell r="E573" t="str">
            <v>SR</v>
          </cell>
          <cell r="F573" t="str">
            <v>עמותה רשומה</v>
          </cell>
          <cell r="G573">
            <v>1</v>
          </cell>
          <cell r="H573" t="str">
            <v>טיוט</v>
          </cell>
          <cell r="I573">
            <v>45733</v>
          </cell>
          <cell r="J573">
            <v>521023</v>
          </cell>
          <cell r="K573" t="str">
            <v>שוטף</v>
          </cell>
          <cell r="L573">
            <v>0</v>
          </cell>
          <cell r="M573">
            <v>0</v>
          </cell>
          <cell r="N573">
            <v>0</v>
          </cell>
          <cell r="O573" t="str">
            <v>נבדק ואושר</v>
          </cell>
          <cell r="P573" t="str">
            <v>מבוסס על נתוני הטופס</v>
          </cell>
          <cell r="Q573" t="str">
            <v>נבדק ואושר</v>
          </cell>
          <cell r="R573" t="str">
            <v>נבדק ואושר</v>
          </cell>
          <cell r="S573" t="str">
            <v>נבדק ואושר</v>
          </cell>
          <cell r="T573" t="str">
            <v>נבדק ואושר</v>
          </cell>
          <cell r="U573" t="str">
            <v>נבדק ואושר</v>
          </cell>
          <cell r="V573" t="str">
            <v>נבדק ואושר</v>
          </cell>
          <cell r="W573" t="str">
            <v>נבדק ואושר</v>
          </cell>
          <cell r="X573" t="str">
            <v>אושר ללא מסמך</v>
          </cell>
          <cell r="Y573" t="str">
            <v>מבוסס על נתוני הטופס</v>
          </cell>
          <cell r="Z573" t="str">
            <v>נבדק ואושר</v>
          </cell>
          <cell r="AA573" t="str">
            <v>נבדק ואושר</v>
          </cell>
          <cell r="AB573" t="str">
            <v>נבדק ואושר</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t="str">
            <v>כן</v>
          </cell>
          <cell r="AY573" t="str">
            <v>תקין מנהלית</v>
          </cell>
          <cell r="BD573" t="e">
            <v>#REF!</v>
          </cell>
          <cell r="BG573" t="str">
            <v>תקין</v>
          </cell>
          <cell r="BH573" t="str">
            <v>תקין</v>
          </cell>
          <cell r="BI573" t="b">
            <v>1</v>
          </cell>
          <cell r="BJ573">
            <v>35071</v>
          </cell>
          <cell r="BK573" t="str">
            <v>ד'</v>
          </cell>
          <cell r="BL573">
            <v>2</v>
          </cell>
          <cell r="BM573">
            <v>339653.03048753645</v>
          </cell>
          <cell r="BN573" t="str">
            <v>לא</v>
          </cell>
          <cell r="BO573">
            <v>45526</v>
          </cell>
          <cell r="BP573" t="str">
            <v>לא</v>
          </cell>
          <cell r="BQ573">
            <v>0</v>
          </cell>
        </row>
        <row r="574">
          <cell r="A574">
            <v>1001902613</v>
          </cell>
          <cell r="B574">
            <v>42114042</v>
          </cell>
          <cell r="C574">
            <v>580437259</v>
          </cell>
          <cell r="D574" t="str">
            <v>אריה לבן קרית אתא (ע"ר)</v>
          </cell>
          <cell r="E574" t="str">
            <v>SR</v>
          </cell>
          <cell r="F574" t="str">
            <v>עמותה רשומה</v>
          </cell>
          <cell r="G574">
            <v>1</v>
          </cell>
          <cell r="H574" t="str">
            <v>טיוט</v>
          </cell>
          <cell r="I574">
            <v>45733</v>
          </cell>
          <cell r="J574">
            <v>521023</v>
          </cell>
          <cell r="K574" t="str">
            <v>שוטף</v>
          </cell>
          <cell r="L574">
            <v>0</v>
          </cell>
          <cell r="M574">
            <v>0</v>
          </cell>
          <cell r="N574">
            <v>0</v>
          </cell>
          <cell r="O574" t="str">
            <v>נבדק ואושר</v>
          </cell>
          <cell r="P574" t="str">
            <v>מבוסס על נתוני הטופס</v>
          </cell>
          <cell r="Q574" t="str">
            <v>נבדק ואושר</v>
          </cell>
          <cell r="R574" t="str">
            <v>נבדק ואושר</v>
          </cell>
          <cell r="S574" t="str">
            <v>נבדק ואושר</v>
          </cell>
          <cell r="T574" t="str">
            <v>נבדק ואושר</v>
          </cell>
          <cell r="U574" t="str">
            <v>נבדק ואושר</v>
          </cell>
          <cell r="V574" t="str">
            <v>נבדק ואושר</v>
          </cell>
          <cell r="W574" t="str">
            <v>נבדק ואושר</v>
          </cell>
          <cell r="X574" t="str">
            <v>אושר ללא מסמך</v>
          </cell>
          <cell r="Y574" t="str">
            <v>מבוסס על נתוני הטופס</v>
          </cell>
          <cell r="Z574" t="str">
            <v>נבדק ואושר</v>
          </cell>
          <cell r="AA574" t="str">
            <v>נדחה בבדיקות</v>
          </cell>
          <cell r="AB574" t="str">
            <v>נבדק ואושר</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t="str">
            <v>לא</v>
          </cell>
          <cell r="AY574" t="str">
            <v>לא תקין מנהלית</v>
          </cell>
          <cell r="AZ574" t="str">
            <v>לאישור</v>
          </cell>
          <cell r="BA574" t="str">
            <v>נדחה 61Z ב-29.4 - הועלה חדש  ב-13.5</v>
          </cell>
          <cell r="BC574">
            <v>45805</v>
          </cell>
          <cell r="BD574" t="e">
            <v>#REF!</v>
          </cell>
          <cell r="BF574" t="str">
            <v>לא אושר בוועדה</v>
          </cell>
          <cell r="BG574" t="str">
            <v>לא תקין</v>
          </cell>
          <cell r="BH574" t="str">
            <v>לא תקין</v>
          </cell>
          <cell r="BI574" t="b">
            <v>1</v>
          </cell>
          <cell r="BJ574">
            <v>0</v>
          </cell>
          <cell r="BK574" t="str">
            <v>א'</v>
          </cell>
          <cell r="BL574">
            <v>0</v>
          </cell>
          <cell r="BM574">
            <v>8137.7313146627239</v>
          </cell>
          <cell r="BO574" t="e">
            <v>#N/A</v>
          </cell>
        </row>
        <row r="575">
          <cell r="A575">
            <v>1001902614</v>
          </cell>
          <cell r="B575">
            <v>40226299</v>
          </cell>
          <cell r="C575">
            <v>580316065</v>
          </cell>
          <cell r="D575" t="str">
            <v>העמותה לקידום הספורט חשמונאים, מטה</v>
          </cell>
          <cell r="E575" t="str">
            <v>SR</v>
          </cell>
          <cell r="F575" t="str">
            <v>עמותה רשומה</v>
          </cell>
          <cell r="G575">
            <v>1</v>
          </cell>
          <cell r="H575" t="str">
            <v>טיוט</v>
          </cell>
          <cell r="I575">
            <v>45733</v>
          </cell>
          <cell r="J575">
            <v>521024</v>
          </cell>
          <cell r="K575" t="str">
            <v>מאמנים</v>
          </cell>
          <cell r="L575" t="str">
            <v>נבדק ואושר</v>
          </cell>
          <cell r="M575" t="str">
            <v>קושר - טרם נבדק</v>
          </cell>
          <cell r="N575" t="str">
            <v>קושר - טרם נבדק</v>
          </cell>
          <cell r="O575" t="str">
            <v>נבדק ואושר</v>
          </cell>
          <cell r="P575" t="str">
            <v>מבוסס על נתוני הטופס</v>
          </cell>
          <cell r="Q575" t="str">
            <v>נבדק ואושר</v>
          </cell>
          <cell r="R575" t="str">
            <v>נבדק ואושר</v>
          </cell>
          <cell r="S575" t="str">
            <v>נבדק ואושר</v>
          </cell>
          <cell r="T575" t="str">
            <v>נבדק ואושר</v>
          </cell>
          <cell r="U575" t="str">
            <v>נבדק ואושר</v>
          </cell>
          <cell r="V575" t="str">
            <v>נבדק ואושר</v>
          </cell>
          <cell r="W575" t="str">
            <v>נבדק ואושר</v>
          </cell>
          <cell r="X575" t="str">
            <v>אושר ללא מסמך</v>
          </cell>
          <cell r="Y575" t="str">
            <v>מבוסס על נתוני הטופס</v>
          </cell>
          <cell r="Z575" t="str">
            <v>נבדק ואושר</v>
          </cell>
          <cell r="AA575" t="str">
            <v>נבדק ואושר</v>
          </cell>
          <cell r="AB575" t="str">
            <v>נבדק ואושר</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t="str">
            <v>כן</v>
          </cell>
          <cell r="AY575" t="str">
            <v>תקין מנהלית</v>
          </cell>
          <cell r="BD575" t="e">
            <v>#REF!</v>
          </cell>
          <cell r="BH575" t="str">
            <v>תקין</v>
          </cell>
          <cell r="BI575" t="b">
            <v>0</v>
          </cell>
        </row>
        <row r="576">
          <cell r="A576">
            <v>1001903556</v>
          </cell>
          <cell r="B576">
            <v>41118000</v>
          </cell>
          <cell r="C576">
            <v>513894139</v>
          </cell>
          <cell r="D576" t="str">
            <v>למען הספורט בנתניה בע"מ</v>
          </cell>
          <cell r="E576" t="str">
            <v>SK</v>
          </cell>
          <cell r="F576" t="e">
            <v>#N/A</v>
          </cell>
          <cell r="G576">
            <v>1</v>
          </cell>
          <cell r="H576" t="str">
            <v>טיוט</v>
          </cell>
          <cell r="I576">
            <v>45734</v>
          </cell>
          <cell r="J576">
            <v>521023</v>
          </cell>
          <cell r="K576" t="str">
            <v>שוטף</v>
          </cell>
          <cell r="L576">
            <v>0</v>
          </cell>
          <cell r="M576">
            <v>0</v>
          </cell>
          <cell r="N576">
            <v>0</v>
          </cell>
          <cell r="O576" t="str">
            <v>חדש - טרם קושר</v>
          </cell>
          <cell r="P576">
            <v>0</v>
          </cell>
          <cell r="Q576" t="str">
            <v>נבדק ואושר</v>
          </cell>
          <cell r="R576" t="str">
            <v>נבדק ואושר</v>
          </cell>
          <cell r="S576" t="str">
            <v>נבדק ואושר</v>
          </cell>
          <cell r="T576" t="str">
            <v>נבדק ואושר</v>
          </cell>
          <cell r="U576" t="str">
            <v>נבדק ואושר</v>
          </cell>
          <cell r="V576" t="str">
            <v>נבדק ואושר</v>
          </cell>
          <cell r="W576" t="str">
            <v>קושר - טרם נבדק</v>
          </cell>
          <cell r="X576" t="str">
            <v>חדש - טרם קושר</v>
          </cell>
          <cell r="Y576" t="str">
            <v>מבוסס על נתוני הטופס</v>
          </cell>
          <cell r="Z576">
            <v>0</v>
          </cell>
          <cell r="AA576">
            <v>0</v>
          </cell>
          <cell r="AB576">
            <v>0</v>
          </cell>
          <cell r="AC576">
            <v>0</v>
          </cell>
          <cell r="AD576">
            <v>0</v>
          </cell>
          <cell r="AE576">
            <v>0</v>
          </cell>
          <cell r="AF576">
            <v>0</v>
          </cell>
          <cell r="AG576" t="str">
            <v>קושר - טרם נבדק</v>
          </cell>
          <cell r="AH576" t="str">
            <v>קושר - טרם נבדק</v>
          </cell>
          <cell r="AI576">
            <v>0</v>
          </cell>
          <cell r="AJ576">
            <v>0</v>
          </cell>
          <cell r="AK576" t="str">
            <v>נבדק ואושר</v>
          </cell>
          <cell r="AL576">
            <v>0</v>
          </cell>
          <cell r="AM576">
            <v>0</v>
          </cell>
          <cell r="AN576" t="str">
            <v>נבדק ואושר</v>
          </cell>
          <cell r="AO576" t="str">
            <v>נבדק ואושר</v>
          </cell>
          <cell r="AP576" t="str">
            <v>נבדק ואושר</v>
          </cell>
          <cell r="AQ576" t="str">
            <v>נבדק ואושר</v>
          </cell>
          <cell r="AR576" t="str">
            <v>נבדק ואושר</v>
          </cell>
          <cell r="AS576" t="str">
            <v>נבדק ואושר</v>
          </cell>
          <cell r="AT576">
            <v>0</v>
          </cell>
          <cell r="AU576">
            <v>0</v>
          </cell>
          <cell r="AV576" t="str">
            <v>לא</v>
          </cell>
          <cell r="AY576" t="str">
            <v>תקינים מנהלית למעט אי הגשת אישור ניהול תקין</v>
          </cell>
          <cell r="BA576" t="str">
            <v>לא נדרש אישור ניהול תקין מחברה</v>
          </cell>
          <cell r="BC576">
            <v>45839</v>
          </cell>
          <cell r="BD576" t="e">
            <v>#REF!</v>
          </cell>
          <cell r="BF576" t="str">
            <v>לא נדרש אישור ניהול תקין מחברה</v>
          </cell>
          <cell r="BG576" t="str">
            <v>תקין</v>
          </cell>
          <cell r="BH576" t="str">
            <v>תקין</v>
          </cell>
          <cell r="BI576" t="b">
            <v>1</v>
          </cell>
          <cell r="BJ576">
            <v>0</v>
          </cell>
          <cell r="BK576" t="str">
            <v>ה'</v>
          </cell>
          <cell r="BL576">
            <v>24</v>
          </cell>
          <cell r="BM576">
            <v>0</v>
          </cell>
          <cell r="BN576" t="str">
            <v>כן</v>
          </cell>
          <cell r="BO576" t="e">
            <v>#N/A</v>
          </cell>
          <cell r="BP576" t="str">
            <v>לא</v>
          </cell>
          <cell r="BQ576">
            <v>0</v>
          </cell>
        </row>
        <row r="577">
          <cell r="A577">
            <v>1001903558</v>
          </cell>
          <cell r="B577">
            <v>41383718</v>
          </cell>
          <cell r="C577">
            <v>580589059</v>
          </cell>
          <cell r="D577" t="str">
            <v>מועדון ספורט הפועל רובי שפירא חיפה</v>
          </cell>
          <cell r="E577" t="str">
            <v>SR</v>
          </cell>
          <cell r="F577" t="str">
            <v>עמותה רשומה</v>
          </cell>
          <cell r="G577">
            <v>1</v>
          </cell>
          <cell r="H577" t="str">
            <v>טיוט</v>
          </cell>
          <cell r="I577">
            <v>45734</v>
          </cell>
          <cell r="J577">
            <v>521024</v>
          </cell>
          <cell r="K577" t="str">
            <v>מאמנים</v>
          </cell>
          <cell r="L577" t="str">
            <v>חדש - טרם קושר</v>
          </cell>
          <cell r="M577" t="str">
            <v>חדש - טרם קושר</v>
          </cell>
          <cell r="N577" t="str">
            <v>חדש - טרם קושר</v>
          </cell>
          <cell r="O577" t="str">
            <v>חדש - טרם קושר</v>
          </cell>
          <cell r="P577" t="str">
            <v>מבוסס על נתוני הטופס</v>
          </cell>
          <cell r="Q577" t="str">
            <v>נבדק ואושר</v>
          </cell>
          <cell r="R577" t="str">
            <v>נבדק ואושר</v>
          </cell>
          <cell r="S577" t="str">
            <v>נבדק ואושר</v>
          </cell>
          <cell r="T577" t="str">
            <v>נבדק ואושר</v>
          </cell>
          <cell r="U577" t="str">
            <v>נבדק ואושר</v>
          </cell>
          <cell r="V577" t="str">
            <v>נבדק ואושר</v>
          </cell>
          <cell r="W577" t="str">
            <v>חדש - טרם קושר</v>
          </cell>
          <cell r="X577" t="str">
            <v>אושר ללא מסמך</v>
          </cell>
          <cell r="Y577" t="str">
            <v>מבוסס על נתוני הטופס</v>
          </cell>
          <cell r="Z577" t="str">
            <v>נבדק ואושר</v>
          </cell>
          <cell r="AA577" t="str">
            <v>נבדק ואושר</v>
          </cell>
          <cell r="AB577" t="str">
            <v>נבדק ואושר</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t="str">
            <v>לא</v>
          </cell>
          <cell r="AY577" t="str">
            <v>לא תקין מנהלית</v>
          </cell>
          <cell r="BA577" t="str">
            <v>בזמן סגירת הקול קורא, היו חסרים אחד או יותר ממסמכי הקול קורא</v>
          </cell>
          <cell r="BB577" t="str">
            <v>מסמכי ק"ק</v>
          </cell>
          <cell r="BD577" t="e">
            <v>#REF!</v>
          </cell>
          <cell r="BE577" t="str">
            <v>תקין</v>
          </cell>
          <cell r="BH577" t="str">
            <v>תקין</v>
          </cell>
          <cell r="BI577" t="b">
            <v>0</v>
          </cell>
        </row>
        <row r="578">
          <cell r="A578">
            <v>1001903559</v>
          </cell>
          <cell r="B578">
            <v>41061062</v>
          </cell>
          <cell r="C578">
            <v>580547578</v>
          </cell>
          <cell r="D578" t="str">
            <v>הפועל חיפה טניס שולחן (ע"ר)</v>
          </cell>
          <cell r="E578" t="str">
            <v>SR</v>
          </cell>
          <cell r="F578" t="str">
            <v>עמותה רשומה</v>
          </cell>
          <cell r="G578">
            <v>1</v>
          </cell>
          <cell r="H578" t="str">
            <v>טיוט</v>
          </cell>
          <cell r="I578">
            <v>45734</v>
          </cell>
          <cell r="J578">
            <v>521023</v>
          </cell>
          <cell r="K578" t="str">
            <v>שוטף</v>
          </cell>
          <cell r="L578">
            <v>0</v>
          </cell>
          <cell r="M578">
            <v>0</v>
          </cell>
          <cell r="N578">
            <v>0</v>
          </cell>
          <cell r="O578" t="str">
            <v>נבדק ואושר</v>
          </cell>
          <cell r="P578" t="str">
            <v>מבוסס על נתוני הטופס</v>
          </cell>
          <cell r="Q578" t="str">
            <v>נבדק ואושר</v>
          </cell>
          <cell r="R578" t="str">
            <v>נבדק ואושר</v>
          </cell>
          <cell r="S578" t="str">
            <v>נבדק ואושר</v>
          </cell>
          <cell r="T578" t="str">
            <v>נבדק ואושר</v>
          </cell>
          <cell r="U578" t="str">
            <v>נבדק ואושר</v>
          </cell>
          <cell r="V578" t="str">
            <v>נבדק ואושר</v>
          </cell>
          <cell r="W578" t="str">
            <v>נבדק ואושר</v>
          </cell>
          <cell r="X578" t="str">
            <v>אושר ללא מסמך</v>
          </cell>
          <cell r="Y578" t="str">
            <v>מבוסס על נתוני הטופס</v>
          </cell>
          <cell r="Z578" t="str">
            <v>נבדק ואושר</v>
          </cell>
          <cell r="AA578" t="str">
            <v>נדחה בבדיקות</v>
          </cell>
          <cell r="AB578" t="str">
            <v>נבדק ואושר</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t="str">
            <v>לא</v>
          </cell>
          <cell r="AY578" t="str">
            <v>לא תקין מנהלית</v>
          </cell>
          <cell r="AZ578" t="str">
            <v>לאישור</v>
          </cell>
          <cell r="BA578" t="str">
            <v>נדחה 61Z ב-29.4 - העלו תקין ב-5.5</v>
          </cell>
          <cell r="BC578">
            <v>45805</v>
          </cell>
          <cell r="BD578" t="e">
            <v>#REF!</v>
          </cell>
          <cell r="BF578" t="str">
            <v>אושר בוועדה</v>
          </cell>
          <cell r="BG578" t="str">
            <v>תקין</v>
          </cell>
          <cell r="BH578" t="str">
            <v>תקין</v>
          </cell>
          <cell r="BI578" t="b">
            <v>1</v>
          </cell>
          <cell r="BJ578">
            <v>0</v>
          </cell>
          <cell r="BK578" t="str">
            <v>ד'</v>
          </cell>
          <cell r="BL578">
            <v>1</v>
          </cell>
          <cell r="BM578">
            <v>487809.06009560829</v>
          </cell>
          <cell r="BN578" t="str">
            <v>לא</v>
          </cell>
          <cell r="BO578">
            <v>45287</v>
          </cell>
          <cell r="BP578" t="str">
            <v>לא</v>
          </cell>
          <cell r="BQ578">
            <v>0</v>
          </cell>
        </row>
        <row r="579">
          <cell r="A579">
            <v>1001903634</v>
          </cell>
          <cell r="B579">
            <v>42402085</v>
          </cell>
          <cell r="C579">
            <v>580499853</v>
          </cell>
          <cell r="D579" t="str">
            <v>העמותה לקידום הספורט בערבה (ע"ר)</v>
          </cell>
          <cell r="E579" t="str">
            <v>SR</v>
          </cell>
          <cell r="F579" t="str">
            <v>עמותה רשומה</v>
          </cell>
          <cell r="G579">
            <v>1</v>
          </cell>
          <cell r="H579" t="str">
            <v>טיוט</v>
          </cell>
          <cell r="I579">
            <v>45734</v>
          </cell>
          <cell r="J579">
            <v>521023</v>
          </cell>
          <cell r="K579" t="str">
            <v>שוטף</v>
          </cell>
          <cell r="L579">
            <v>0</v>
          </cell>
          <cell r="M579">
            <v>0</v>
          </cell>
          <cell r="N579">
            <v>0</v>
          </cell>
          <cell r="O579" t="str">
            <v>נבדק ואושר</v>
          </cell>
          <cell r="P579" t="str">
            <v>מבוסס על נתוני הטופס</v>
          </cell>
          <cell r="Q579" t="str">
            <v>נבדק ואושר</v>
          </cell>
          <cell r="R579" t="str">
            <v>נבדק ואושר</v>
          </cell>
          <cell r="S579" t="str">
            <v>נבדק ואושר</v>
          </cell>
          <cell r="T579" t="str">
            <v>נבדק ואושר</v>
          </cell>
          <cell r="U579" t="str">
            <v>נבדק ואושר</v>
          </cell>
          <cell r="V579" t="str">
            <v>נבדק ואושר</v>
          </cell>
          <cell r="W579" t="str">
            <v>נבדק ואושר</v>
          </cell>
          <cell r="X579" t="str">
            <v>אושר ללא מסמך</v>
          </cell>
          <cell r="Y579" t="str">
            <v>מבוסס על נתוני הטופס</v>
          </cell>
          <cell r="Z579" t="str">
            <v>נבדק ואושר</v>
          </cell>
          <cell r="AA579" t="str">
            <v>נבדק ואושר</v>
          </cell>
          <cell r="AB579" t="str">
            <v>נבדק ואושר</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t="str">
            <v>כן</v>
          </cell>
          <cell r="AY579" t="str">
            <v>תקין מנהלית</v>
          </cell>
          <cell r="BD579" t="e">
            <v>#REF!</v>
          </cell>
          <cell r="BG579" t="str">
            <v>תקין</v>
          </cell>
          <cell r="BH579" t="str">
            <v>תקין</v>
          </cell>
          <cell r="BI579" t="b">
            <v>1</v>
          </cell>
          <cell r="BJ579">
            <v>55388</v>
          </cell>
          <cell r="BK579" t="str">
            <v>ד'</v>
          </cell>
          <cell r="BL579">
            <v>3</v>
          </cell>
          <cell r="BM579">
            <v>714216.8753849162</v>
          </cell>
          <cell r="BN579" t="str">
            <v>לא</v>
          </cell>
          <cell r="BO579">
            <v>45530</v>
          </cell>
          <cell r="BP579" t="str">
            <v>לא</v>
          </cell>
          <cell r="BQ579">
            <v>0</v>
          </cell>
        </row>
        <row r="580">
          <cell r="A580">
            <v>1001903671</v>
          </cell>
          <cell r="B580">
            <v>42304886</v>
          </cell>
          <cell r="C580">
            <v>580652733</v>
          </cell>
          <cell r="D580" t="str">
            <v>עמותת מכבי לקידום ופיתוח סייף בירוש</v>
          </cell>
          <cell r="E580" t="str">
            <v>SR</v>
          </cell>
          <cell r="F580" t="str">
            <v>עמותה רשומה</v>
          </cell>
          <cell r="G580">
            <v>1</v>
          </cell>
          <cell r="H580" t="str">
            <v>טיוט</v>
          </cell>
          <cell r="I580">
            <v>45734</v>
          </cell>
          <cell r="J580">
            <v>521023</v>
          </cell>
          <cell r="K580" t="str">
            <v>שוטף</v>
          </cell>
          <cell r="L580">
            <v>0</v>
          </cell>
          <cell r="M580">
            <v>0</v>
          </cell>
          <cell r="N580">
            <v>0</v>
          </cell>
          <cell r="O580" t="str">
            <v>נבדק ואושר</v>
          </cell>
          <cell r="P580" t="str">
            <v>מבוסס על נתוני הטופס</v>
          </cell>
          <cell r="Q580" t="str">
            <v>נבדק ואושר</v>
          </cell>
          <cell r="R580" t="str">
            <v>נבדק ואושר</v>
          </cell>
          <cell r="S580" t="str">
            <v>נבדק ואושר</v>
          </cell>
          <cell r="T580" t="str">
            <v>נבדק ואושר</v>
          </cell>
          <cell r="U580" t="str">
            <v>נבדק ואושר</v>
          </cell>
          <cell r="V580" t="str">
            <v>נבדק ואושר</v>
          </cell>
          <cell r="W580" t="str">
            <v>נבדק ואושר</v>
          </cell>
          <cell r="X580" t="str">
            <v>אושר ללא מסמך</v>
          </cell>
          <cell r="Y580" t="str">
            <v>מבוסס על נתוני הטופס</v>
          </cell>
          <cell r="Z580" t="str">
            <v>נבדק ואושר</v>
          </cell>
          <cell r="AA580" t="str">
            <v>נבדק ואושר</v>
          </cell>
          <cell r="AB580" t="str">
            <v>נבדק ואושר</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t="str">
            <v>כן</v>
          </cell>
          <cell r="AY580" t="str">
            <v>תקין מנהלית</v>
          </cell>
          <cell r="BD580" t="e">
            <v>#REF!</v>
          </cell>
          <cell r="BG580" t="str">
            <v>תקין</v>
          </cell>
          <cell r="BH580" t="str">
            <v>תקין</v>
          </cell>
          <cell r="BI580" t="b">
            <v>1</v>
          </cell>
          <cell r="BJ580">
            <v>11873</v>
          </cell>
          <cell r="BK580" t="str">
            <v>ד'</v>
          </cell>
          <cell r="BL580">
            <v>1</v>
          </cell>
          <cell r="BM580">
            <v>43076.682212416359</v>
          </cell>
          <cell r="BN580" t="str">
            <v>לא</v>
          </cell>
          <cell r="BO580">
            <v>45739</v>
          </cell>
          <cell r="BP580" t="str">
            <v>לא</v>
          </cell>
          <cell r="BQ580">
            <v>0</v>
          </cell>
        </row>
        <row r="581">
          <cell r="A581">
            <v>1001903674</v>
          </cell>
          <cell r="B581">
            <v>41864878</v>
          </cell>
          <cell r="C581">
            <v>580563146</v>
          </cell>
          <cell r="D581" t="str">
            <v>סנונית אקרובטיקה והתעמלות (ע"ר)</v>
          </cell>
          <cell r="E581" t="str">
            <v>SR</v>
          </cell>
          <cell r="F581" t="str">
            <v>עמותה רשומה</v>
          </cell>
          <cell r="G581">
            <v>1</v>
          </cell>
          <cell r="H581" t="str">
            <v>טיוט</v>
          </cell>
          <cell r="I581">
            <v>45767</v>
          </cell>
          <cell r="J581">
            <v>521024</v>
          </cell>
          <cell r="K581" t="str">
            <v>מאמנים</v>
          </cell>
          <cell r="L581" t="str">
            <v>נבדק ואושר</v>
          </cell>
          <cell r="M581" t="str">
            <v>חדש - טרם קושר</v>
          </cell>
          <cell r="N581" t="str">
            <v>חדש - טרם קושר</v>
          </cell>
          <cell r="O581" t="str">
            <v>נבדק ואושר</v>
          </cell>
          <cell r="P581" t="str">
            <v>מבוסס על נתוני הטופס</v>
          </cell>
          <cell r="Q581" t="str">
            <v>נבדק ואושר</v>
          </cell>
          <cell r="R581" t="str">
            <v>נבדק ואושר</v>
          </cell>
          <cell r="S581" t="str">
            <v>נבדק ואושר</v>
          </cell>
          <cell r="T581" t="str">
            <v>נבדק ואושר</v>
          </cell>
          <cell r="U581" t="str">
            <v>נבדק ואושר</v>
          </cell>
          <cell r="V581" t="str">
            <v>נבדק ואושר</v>
          </cell>
          <cell r="W581" t="str">
            <v>נדחה בבדיקות</v>
          </cell>
          <cell r="X581" t="str">
            <v>אושר ללא מסמך</v>
          </cell>
          <cell r="Y581" t="str">
            <v>מבוסס על נתוני הטופס</v>
          </cell>
          <cell r="Z581" t="str">
            <v>קושר - טרם נבדק</v>
          </cell>
          <cell r="AA581" t="str">
            <v>קושר - טרם נבדק</v>
          </cell>
          <cell r="AB581" t="str">
            <v>קושר - טרם נבדק</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t="str">
            <v>לא</v>
          </cell>
          <cell r="AY581" t="str">
            <v>לא תקין מנהלית</v>
          </cell>
          <cell r="BA581" t="str">
            <v>בזמן סגירת הקול קורא, היו חסרים אחד או יותר ממסמכי הקול קורא</v>
          </cell>
          <cell r="BB581" t="str">
            <v>מסמכי ק"ק</v>
          </cell>
          <cell r="BD581" t="e">
            <v>#REF!</v>
          </cell>
          <cell r="BE581" t="str">
            <v>תקין</v>
          </cell>
          <cell r="BH581" t="str">
            <v>תקין</v>
          </cell>
          <cell r="BI581" t="b">
            <v>0</v>
          </cell>
        </row>
        <row r="582">
          <cell r="A582">
            <v>1001903676</v>
          </cell>
          <cell r="B582">
            <v>42402571</v>
          </cell>
          <cell r="C582">
            <v>580226082</v>
          </cell>
          <cell r="D582" t="str">
            <v>מועדון ראגבי השרון )ע"ר(</v>
          </cell>
          <cell r="E582" t="str">
            <v>SR</v>
          </cell>
          <cell r="F582" t="str">
            <v>עמותה רשומה</v>
          </cell>
          <cell r="G582">
            <v>1</v>
          </cell>
          <cell r="H582" t="str">
            <v>טיוט</v>
          </cell>
          <cell r="I582">
            <v>45734</v>
          </cell>
          <cell r="J582">
            <v>521023</v>
          </cell>
          <cell r="K582" t="str">
            <v>שוטף</v>
          </cell>
          <cell r="L582">
            <v>0</v>
          </cell>
          <cell r="M582">
            <v>0</v>
          </cell>
          <cell r="N582">
            <v>0</v>
          </cell>
          <cell r="O582" t="str">
            <v>נבדק ואושר</v>
          </cell>
          <cell r="P582" t="str">
            <v>מבוסס על נתוני הטופס</v>
          </cell>
          <cell r="Q582" t="str">
            <v>נבדק ואושר</v>
          </cell>
          <cell r="R582" t="str">
            <v>נבדק ואושר</v>
          </cell>
          <cell r="S582" t="str">
            <v>נבדק ואושר</v>
          </cell>
          <cell r="T582" t="str">
            <v>נבדק ואושר</v>
          </cell>
          <cell r="U582" t="str">
            <v>נבדק ואושר</v>
          </cell>
          <cell r="V582" t="str">
            <v>נבדק ואושר</v>
          </cell>
          <cell r="W582" t="str">
            <v>נבדק ואושר</v>
          </cell>
          <cell r="X582" t="str">
            <v>אושר ללא מסמך</v>
          </cell>
          <cell r="Y582" t="str">
            <v>מבוסס על נתוני הטופס</v>
          </cell>
          <cell r="Z582" t="str">
            <v>נבדק ואושר</v>
          </cell>
          <cell r="AA582" t="str">
            <v>נבדק ואושר</v>
          </cell>
          <cell r="AB582" t="str">
            <v>נבדק ואושר</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t="str">
            <v>כן</v>
          </cell>
          <cell r="AY582" t="str">
            <v>תקין מנהלית</v>
          </cell>
          <cell r="BD582" t="e">
            <v>#REF!</v>
          </cell>
          <cell r="BG582" t="str">
            <v>תקין</v>
          </cell>
          <cell r="BH582" t="str">
            <v>תקין</v>
          </cell>
          <cell r="BI582" t="b">
            <v>1</v>
          </cell>
          <cell r="BJ582">
            <v>105000</v>
          </cell>
          <cell r="BK582" t="str">
            <v>ד'</v>
          </cell>
          <cell r="BL582">
            <v>2</v>
          </cell>
          <cell r="BM582">
            <v>349388.296121269</v>
          </cell>
          <cell r="BN582" t="str">
            <v>לא</v>
          </cell>
          <cell r="BO582">
            <v>45621</v>
          </cell>
          <cell r="BP582" t="str">
            <v>לא</v>
          </cell>
          <cell r="BQ582">
            <v>0</v>
          </cell>
        </row>
        <row r="583">
          <cell r="A583">
            <v>1001903679</v>
          </cell>
          <cell r="B583">
            <v>42087351</v>
          </cell>
          <cell r="C583">
            <v>580364727</v>
          </cell>
          <cell r="D583" t="str">
            <v>עמותת חולון 2000 לספורט עממי (ע"ר)</v>
          </cell>
          <cell r="E583" t="str">
            <v>SR</v>
          </cell>
          <cell r="F583" t="str">
            <v>עמותה רשומה</v>
          </cell>
          <cell r="G583">
            <v>1</v>
          </cell>
          <cell r="H583" t="str">
            <v>טיוט</v>
          </cell>
          <cell r="I583">
            <v>45735</v>
          </cell>
          <cell r="J583">
            <v>521023</v>
          </cell>
          <cell r="K583" t="str">
            <v>שוטף</v>
          </cell>
          <cell r="L583">
            <v>0</v>
          </cell>
          <cell r="M583">
            <v>0</v>
          </cell>
          <cell r="N583">
            <v>0</v>
          </cell>
          <cell r="O583" t="str">
            <v>נבדק ואושר</v>
          </cell>
          <cell r="P583" t="str">
            <v>מבוסס על נתוני הטופס</v>
          </cell>
          <cell r="Q583" t="str">
            <v>נבדק ואושר</v>
          </cell>
          <cell r="R583" t="str">
            <v>נבדק ואושר</v>
          </cell>
          <cell r="S583" t="str">
            <v>נבדק ואושר</v>
          </cell>
          <cell r="T583" t="str">
            <v>נבדק ואושר</v>
          </cell>
          <cell r="U583" t="str">
            <v>נבדק ואושר</v>
          </cell>
          <cell r="V583" t="str">
            <v>נבדק ואושר</v>
          </cell>
          <cell r="W583" t="str">
            <v>נבדק ואושר</v>
          </cell>
          <cell r="X583" t="str">
            <v>אושר ללא מסמך</v>
          </cell>
          <cell r="Y583" t="str">
            <v>מבוסס על נתוני הטופס</v>
          </cell>
          <cell r="Z583" t="str">
            <v>נבדק ואושר</v>
          </cell>
          <cell r="AA583" t="str">
            <v>נבדק ואושר</v>
          </cell>
          <cell r="AB583" t="str">
            <v>נבדק ואושר</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t="str">
            <v>כן</v>
          </cell>
          <cell r="AY583" t="str">
            <v>תקין מנהלית</v>
          </cell>
          <cell r="BD583" t="e">
            <v>#REF!</v>
          </cell>
          <cell r="BG583" t="str">
            <v>תקין</v>
          </cell>
          <cell r="BH583" t="str">
            <v>תקין</v>
          </cell>
          <cell r="BI583" t="b">
            <v>1</v>
          </cell>
          <cell r="BJ583">
            <v>71709</v>
          </cell>
          <cell r="BK583" t="str">
            <v>ד'</v>
          </cell>
          <cell r="BL583">
            <v>1</v>
          </cell>
          <cell r="BM583">
            <v>4773257.0710380478</v>
          </cell>
          <cell r="BN583" t="str">
            <v>לא</v>
          </cell>
          <cell r="BO583">
            <v>45237</v>
          </cell>
          <cell r="BP583" t="str">
            <v>לא</v>
          </cell>
          <cell r="BQ583">
            <v>0</v>
          </cell>
        </row>
        <row r="584">
          <cell r="A584">
            <v>1001903830</v>
          </cell>
          <cell r="B584">
            <v>42402087</v>
          </cell>
          <cell r="C584">
            <v>580596377</v>
          </cell>
          <cell r="D584" t="str">
            <v>מועדון כדורסל גברים הפועל פתח תקווה</v>
          </cell>
          <cell r="E584" t="str">
            <v>SR</v>
          </cell>
          <cell r="F584" t="str">
            <v>עמותה רשומה</v>
          </cell>
          <cell r="G584">
            <v>1</v>
          </cell>
          <cell r="H584" t="str">
            <v>טיוט</v>
          </cell>
          <cell r="I584">
            <v>45734</v>
          </cell>
          <cell r="J584">
            <v>521023</v>
          </cell>
          <cell r="K584" t="str">
            <v>שוטף</v>
          </cell>
          <cell r="L584">
            <v>0</v>
          </cell>
          <cell r="M584">
            <v>0</v>
          </cell>
          <cell r="N584">
            <v>0</v>
          </cell>
          <cell r="O584" t="str">
            <v>נבדק ואושר</v>
          </cell>
          <cell r="P584" t="str">
            <v>מבוסס על נתוני הטופס</v>
          </cell>
          <cell r="Q584" t="str">
            <v>נבדק ואושר</v>
          </cell>
          <cell r="R584" t="str">
            <v>נבדק ואושר</v>
          </cell>
          <cell r="S584" t="str">
            <v>נבדק ואושר</v>
          </cell>
          <cell r="T584" t="str">
            <v>נבדק ואושר</v>
          </cell>
          <cell r="U584" t="str">
            <v>נבדק ואושר</v>
          </cell>
          <cell r="V584" t="str">
            <v>נבדק ואושר</v>
          </cell>
          <cell r="W584" t="str">
            <v>נבדק ואושר</v>
          </cell>
          <cell r="X584" t="str">
            <v>אושר ללא מסמך</v>
          </cell>
          <cell r="Y584" t="str">
            <v>מבוסס על נתוני הטופס</v>
          </cell>
          <cell r="Z584" t="str">
            <v>נבדק ואושר</v>
          </cell>
          <cell r="AA584" t="str">
            <v>נבדק ואושר</v>
          </cell>
          <cell r="AB584" t="str">
            <v>נבדק ואושר</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t="str">
            <v>כן</v>
          </cell>
          <cell r="AY584" t="str">
            <v>תקין מנהלית</v>
          </cell>
          <cell r="BD584" t="e">
            <v>#REF!</v>
          </cell>
          <cell r="BG584" t="str">
            <v>תקין</v>
          </cell>
          <cell r="BH584" t="str">
            <v>תקין</v>
          </cell>
          <cell r="BI584" t="b">
            <v>1</v>
          </cell>
          <cell r="BJ584">
            <v>0</v>
          </cell>
          <cell r="BK584" t="str">
            <v>ד'</v>
          </cell>
          <cell r="BL584">
            <v>6</v>
          </cell>
          <cell r="BM584">
            <v>40295.438628312346</v>
          </cell>
          <cell r="BN584" t="str">
            <v>לא</v>
          </cell>
          <cell r="BO584">
            <v>45606</v>
          </cell>
          <cell r="BP584" t="str">
            <v>לא</v>
          </cell>
          <cell r="BQ584">
            <v>0</v>
          </cell>
        </row>
        <row r="585">
          <cell r="A585">
            <v>1001903833</v>
          </cell>
          <cell r="B585">
            <v>42402449</v>
          </cell>
          <cell r="C585">
            <v>580216943</v>
          </cell>
          <cell r="D585" t="str">
            <v>מועדון סייף ואגרוף - מכבי נתניה (ע"</v>
          </cell>
          <cell r="E585" t="str">
            <v>SR</v>
          </cell>
          <cell r="F585" t="str">
            <v>עמותה רשומה</v>
          </cell>
          <cell r="G585">
            <v>1</v>
          </cell>
          <cell r="H585" t="str">
            <v>טיוט</v>
          </cell>
          <cell r="I585">
            <v>45734</v>
          </cell>
          <cell r="J585">
            <v>521023</v>
          </cell>
          <cell r="K585" t="str">
            <v>שוטף</v>
          </cell>
          <cell r="L585">
            <v>0</v>
          </cell>
          <cell r="M585">
            <v>0</v>
          </cell>
          <cell r="N585">
            <v>0</v>
          </cell>
          <cell r="O585" t="str">
            <v>נבדק ואושר</v>
          </cell>
          <cell r="P585" t="str">
            <v>מבוסס על נתוני הטופס</v>
          </cell>
          <cell r="Q585" t="str">
            <v>נבדק ואושר</v>
          </cell>
          <cell r="R585" t="str">
            <v>נבדק ואושר</v>
          </cell>
          <cell r="S585" t="str">
            <v>נבדק ואושר</v>
          </cell>
          <cell r="T585" t="str">
            <v>נבדק ואושר</v>
          </cell>
          <cell r="U585" t="str">
            <v>נבדק ואושר</v>
          </cell>
          <cell r="V585" t="str">
            <v>נבדק ואושר</v>
          </cell>
          <cell r="W585" t="str">
            <v>נבדק ואושר</v>
          </cell>
          <cell r="X585" t="str">
            <v>אושר ללא מסמך</v>
          </cell>
          <cell r="Y585" t="str">
            <v>מבוסס על נתוני הטופס</v>
          </cell>
          <cell r="Z585" t="str">
            <v>נבדק ואושר</v>
          </cell>
          <cell r="AA585" t="str">
            <v>נבדק ואושר</v>
          </cell>
          <cell r="AB585" t="str">
            <v>נבדק ואושר</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t="str">
            <v>כן</v>
          </cell>
          <cell r="AY585" t="str">
            <v>תקין מנהלית</v>
          </cell>
          <cell r="BD585" t="e">
            <v>#REF!</v>
          </cell>
          <cell r="BG585" t="str">
            <v>תקין</v>
          </cell>
          <cell r="BH585" t="str">
            <v>תקין</v>
          </cell>
          <cell r="BI585" t="b">
            <v>1</v>
          </cell>
          <cell r="BJ585">
            <v>32418</v>
          </cell>
          <cell r="BK585" t="str">
            <v>ד'</v>
          </cell>
          <cell r="BL585">
            <v>1</v>
          </cell>
          <cell r="BM585">
            <v>559129.85518892377</v>
          </cell>
          <cell r="BN585" t="str">
            <v>לא</v>
          </cell>
          <cell r="BO585">
            <v>45558</v>
          </cell>
          <cell r="BP585" t="str">
            <v>לא</v>
          </cell>
          <cell r="BQ585">
            <v>0</v>
          </cell>
        </row>
        <row r="586">
          <cell r="A586">
            <v>1001903834</v>
          </cell>
          <cell r="B586">
            <v>40226434</v>
          </cell>
          <cell r="C586">
            <v>580404069</v>
          </cell>
          <cell r="D586" t="str">
            <v>מכבי חדרה - כדורעף (ע"ר)</v>
          </cell>
          <cell r="E586" t="str">
            <v>SR</v>
          </cell>
          <cell r="F586" t="str">
            <v>עמותה רשומה</v>
          </cell>
          <cell r="G586">
            <v>1</v>
          </cell>
          <cell r="H586" t="str">
            <v>טיוט</v>
          </cell>
          <cell r="I586">
            <v>45734</v>
          </cell>
          <cell r="J586">
            <v>521023</v>
          </cell>
          <cell r="K586" t="str">
            <v>שוטף</v>
          </cell>
          <cell r="L586">
            <v>0</v>
          </cell>
          <cell r="M586">
            <v>0</v>
          </cell>
          <cell r="N586">
            <v>0</v>
          </cell>
          <cell r="O586" t="str">
            <v>נבדק ואושר</v>
          </cell>
          <cell r="P586" t="str">
            <v>מבוסס על נתוני הטופס</v>
          </cell>
          <cell r="Q586" t="str">
            <v>נבדק ואושר</v>
          </cell>
          <cell r="R586" t="str">
            <v>נבדק ואושר</v>
          </cell>
          <cell r="S586" t="str">
            <v>נבדק ואושר</v>
          </cell>
          <cell r="T586" t="str">
            <v>נבדק ואושר</v>
          </cell>
          <cell r="U586" t="str">
            <v>נבדק ואושר</v>
          </cell>
          <cell r="V586" t="str">
            <v>נבדק ואושר</v>
          </cell>
          <cell r="W586" t="str">
            <v>נבדק ואושר</v>
          </cell>
          <cell r="X586" t="str">
            <v>אושר ללא מסמך</v>
          </cell>
          <cell r="Y586" t="str">
            <v>מבוסס על נתוני הטופס</v>
          </cell>
          <cell r="Z586" t="str">
            <v>נבדק ואושר</v>
          </cell>
          <cell r="AA586" t="str">
            <v>נבדק ואושר</v>
          </cell>
          <cell r="AB586" t="str">
            <v>נבדק ואושר</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t="str">
            <v>כן</v>
          </cell>
          <cell r="AY586" t="str">
            <v>תקין מנהלית</v>
          </cell>
          <cell r="BD586" t="e">
            <v>#REF!</v>
          </cell>
          <cell r="BG586" t="str">
            <v>תקין</v>
          </cell>
          <cell r="BH586" t="str">
            <v>תקין</v>
          </cell>
          <cell r="BI586" t="b">
            <v>1</v>
          </cell>
          <cell r="BJ586">
            <v>111942</v>
          </cell>
          <cell r="BK586" t="str">
            <v>ד'</v>
          </cell>
          <cell r="BL586">
            <v>11</v>
          </cell>
          <cell r="BM586">
            <v>1666431.6293351038</v>
          </cell>
          <cell r="BN586" t="str">
            <v>לא</v>
          </cell>
          <cell r="BO586">
            <v>45155</v>
          </cell>
          <cell r="BP586" t="str">
            <v>לא</v>
          </cell>
          <cell r="BQ586">
            <v>0</v>
          </cell>
        </row>
        <row r="587">
          <cell r="A587">
            <v>1001903835</v>
          </cell>
          <cell r="B587">
            <v>42402279</v>
          </cell>
          <cell r="C587">
            <v>580329423</v>
          </cell>
          <cell r="D587" t="str">
            <v>מועדון הג'ודו מכבי הרצליה (ע"ר)</v>
          </cell>
          <cell r="E587" t="str">
            <v>SR</v>
          </cell>
          <cell r="F587" t="str">
            <v>עמותה רשומה</v>
          </cell>
          <cell r="G587">
            <v>1</v>
          </cell>
          <cell r="H587" t="str">
            <v>טיוט</v>
          </cell>
          <cell r="I587">
            <v>45734</v>
          </cell>
          <cell r="J587">
            <v>521023</v>
          </cell>
          <cell r="K587" t="str">
            <v>שוטף</v>
          </cell>
          <cell r="L587">
            <v>0</v>
          </cell>
          <cell r="M587">
            <v>0</v>
          </cell>
          <cell r="N587">
            <v>0</v>
          </cell>
          <cell r="O587" t="str">
            <v>נבדק ואושר</v>
          </cell>
          <cell r="P587" t="str">
            <v>מבוסס על נתוני הטופס</v>
          </cell>
          <cell r="Q587" t="str">
            <v>נבדק ואושר</v>
          </cell>
          <cell r="R587" t="str">
            <v>נבדק ואושר</v>
          </cell>
          <cell r="S587" t="str">
            <v>נבדק ואושר</v>
          </cell>
          <cell r="T587" t="str">
            <v>נבדק ואושר</v>
          </cell>
          <cell r="U587" t="str">
            <v>נבדק ואושר</v>
          </cell>
          <cell r="V587" t="str">
            <v>נבדק ואושר</v>
          </cell>
          <cell r="W587" t="str">
            <v>נבדק ואושר</v>
          </cell>
          <cell r="X587" t="str">
            <v>אושר ללא מסמך</v>
          </cell>
          <cell r="Y587" t="str">
            <v>מבוסס על נתוני הטופס</v>
          </cell>
          <cell r="Z587" t="str">
            <v>נבדק ואושר</v>
          </cell>
          <cell r="AA587" t="str">
            <v>נבדק ואושר</v>
          </cell>
          <cell r="AB587" t="str">
            <v>נבדק ואושר</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t="str">
            <v>כן</v>
          </cell>
          <cell r="AY587" t="str">
            <v>תקין מנהלית</v>
          </cell>
          <cell r="BD587" t="e">
            <v>#REF!</v>
          </cell>
          <cell r="BG587" t="str">
            <v>תקין</v>
          </cell>
          <cell r="BH587" t="str">
            <v>תקין</v>
          </cell>
          <cell r="BI587" t="b">
            <v>1</v>
          </cell>
          <cell r="BJ587">
            <v>32597</v>
          </cell>
          <cell r="BK587" t="str">
            <v>ד'</v>
          </cell>
          <cell r="BL587">
            <v>1</v>
          </cell>
          <cell r="BM587">
            <v>888650.70995147969</v>
          </cell>
          <cell r="BN587" t="str">
            <v>לא</v>
          </cell>
          <cell r="BO587">
            <v>45148</v>
          </cell>
          <cell r="BP587" t="str">
            <v>לא</v>
          </cell>
          <cell r="BQ587">
            <v>0</v>
          </cell>
        </row>
        <row r="588">
          <cell r="A588">
            <v>1001903836</v>
          </cell>
          <cell r="B588">
            <v>42402516</v>
          </cell>
          <cell r="C588">
            <v>580578623</v>
          </cell>
          <cell r="D588" t="str">
            <v>עמותת השלום לקידום הספורט חורה (ע"ר</v>
          </cell>
          <cell r="E588" t="str">
            <v>SR</v>
          </cell>
          <cell r="F588" t="str">
            <v>עמותה רשומה</v>
          </cell>
          <cell r="G588">
            <v>1</v>
          </cell>
          <cell r="H588" t="str">
            <v>טיוט</v>
          </cell>
          <cell r="I588">
            <v>45734</v>
          </cell>
          <cell r="J588">
            <v>521023</v>
          </cell>
          <cell r="K588" t="str">
            <v>שוטף</v>
          </cell>
          <cell r="L588">
            <v>0</v>
          </cell>
          <cell r="M588">
            <v>0</v>
          </cell>
          <cell r="N588">
            <v>0</v>
          </cell>
          <cell r="O588" t="str">
            <v>נבדק ואושר</v>
          </cell>
          <cell r="P588" t="str">
            <v>מבוסס על נתוני הטופס</v>
          </cell>
          <cell r="Q588" t="str">
            <v>נבדק ואושר</v>
          </cell>
          <cell r="R588" t="str">
            <v>נבדק ואושר</v>
          </cell>
          <cell r="S588" t="str">
            <v>נבדק ואושר</v>
          </cell>
          <cell r="T588" t="str">
            <v>נבדק ואושר</v>
          </cell>
          <cell r="U588" t="str">
            <v>נבדק ואושר</v>
          </cell>
          <cell r="V588" t="str">
            <v>נבדק ואושר</v>
          </cell>
          <cell r="W588" t="str">
            <v>נבדק ואושר</v>
          </cell>
          <cell r="X588" t="str">
            <v>אושר ללא מסמך</v>
          </cell>
          <cell r="Y588" t="str">
            <v>מבוסס על נתוני הטופס</v>
          </cell>
          <cell r="Z588" t="str">
            <v>נבדק ואושר</v>
          </cell>
          <cell r="AA588" t="str">
            <v>נבדק ואושר</v>
          </cell>
          <cell r="AB588" t="str">
            <v>נבדק ואושר</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t="str">
            <v>כן</v>
          </cell>
          <cell r="AY588" t="str">
            <v>תקין מנהלית</v>
          </cell>
          <cell r="BD588" t="e">
            <v>#REF!</v>
          </cell>
          <cell r="BG588" t="str">
            <v>תקין</v>
          </cell>
          <cell r="BH588" t="str">
            <v>תקין</v>
          </cell>
          <cell r="BI588" t="b">
            <v>1</v>
          </cell>
          <cell r="BJ588">
            <v>67178</v>
          </cell>
          <cell r="BK588" t="str">
            <v>ד'</v>
          </cell>
          <cell r="BL588">
            <v>6</v>
          </cell>
          <cell r="BM588">
            <v>607095.35765759787</v>
          </cell>
          <cell r="BN588" t="str">
            <v>לא</v>
          </cell>
          <cell r="BO588">
            <v>45742</v>
          </cell>
          <cell r="BP588" t="str">
            <v>לא</v>
          </cell>
          <cell r="BQ588">
            <v>0</v>
          </cell>
        </row>
        <row r="589">
          <cell r="A589">
            <v>1001903860</v>
          </cell>
          <cell r="B589">
            <v>42402528</v>
          </cell>
          <cell r="C589">
            <v>580348886</v>
          </cell>
          <cell r="D589" t="str">
            <v>מועדון באולינג חוצות (2000) (ע"ר)</v>
          </cell>
          <cell r="E589" t="str">
            <v>SR</v>
          </cell>
          <cell r="F589" t="str">
            <v>עמותה רשומה</v>
          </cell>
          <cell r="G589">
            <v>1</v>
          </cell>
          <cell r="H589" t="str">
            <v>טיוט</v>
          </cell>
          <cell r="I589">
            <v>45735</v>
          </cell>
          <cell r="J589">
            <v>521023</v>
          </cell>
          <cell r="K589" t="str">
            <v>שוטף</v>
          </cell>
          <cell r="L589">
            <v>0</v>
          </cell>
          <cell r="M589">
            <v>0</v>
          </cell>
          <cell r="N589">
            <v>0</v>
          </cell>
          <cell r="O589" t="str">
            <v>נבדק ואושר</v>
          </cell>
          <cell r="P589" t="str">
            <v>מבוסס על נתוני הטופס</v>
          </cell>
          <cell r="Q589" t="str">
            <v>נבדק ואושר</v>
          </cell>
          <cell r="R589" t="str">
            <v>נבדק ואושר</v>
          </cell>
          <cell r="S589" t="str">
            <v>נבדק ואושר</v>
          </cell>
          <cell r="T589" t="str">
            <v>נבדק ואושר</v>
          </cell>
          <cell r="U589" t="str">
            <v>נבדק ואושר</v>
          </cell>
          <cell r="V589" t="str">
            <v>נבדק ואושר</v>
          </cell>
          <cell r="W589" t="str">
            <v>נבדק ואושר</v>
          </cell>
          <cell r="X589" t="str">
            <v>אושר ללא מסמך</v>
          </cell>
          <cell r="Y589" t="str">
            <v>מבוסס על נתוני הטופס</v>
          </cell>
          <cell r="Z589" t="str">
            <v>נבדק ואושר</v>
          </cell>
          <cell r="AA589" t="str">
            <v>נבדק ואושר</v>
          </cell>
          <cell r="AB589" t="str">
            <v>נבדק ואושר</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t="str">
            <v>כן</v>
          </cell>
          <cell r="AY589" t="str">
            <v>תקין מנהלית</v>
          </cell>
          <cell r="BD589" t="e">
            <v>#REF!</v>
          </cell>
          <cell r="BG589" t="str">
            <v>תקין</v>
          </cell>
          <cell r="BH589" t="str">
            <v>תקין</v>
          </cell>
          <cell r="BI589" t="b">
            <v>1</v>
          </cell>
          <cell r="BJ589">
            <v>4536</v>
          </cell>
          <cell r="BK589" t="str">
            <v>ד'</v>
          </cell>
          <cell r="BL589">
            <v>1</v>
          </cell>
          <cell r="BM589">
            <v>80413.567966755247</v>
          </cell>
          <cell r="BN589" t="str">
            <v>לא</v>
          </cell>
          <cell r="BO589">
            <v>45622</v>
          </cell>
          <cell r="BP589" t="str">
            <v>לא</v>
          </cell>
          <cell r="BQ589">
            <v>0</v>
          </cell>
        </row>
        <row r="590">
          <cell r="A590">
            <v>1001903861</v>
          </cell>
          <cell r="B590">
            <v>42402534</v>
          </cell>
          <cell r="C590">
            <v>580219624</v>
          </cell>
          <cell r="D590" t="str">
            <v>האגודה לספורט על הקרח והגלגלת - חיפ</v>
          </cell>
          <cell r="E590" t="str">
            <v>SR</v>
          </cell>
          <cell r="F590" t="str">
            <v>ניתן צו פירוק על ידי בית משפט</v>
          </cell>
          <cell r="G590">
            <v>1</v>
          </cell>
          <cell r="H590" t="str">
            <v>טיוט</v>
          </cell>
          <cell r="I590">
            <v>45735</v>
          </cell>
          <cell r="J590">
            <v>521023</v>
          </cell>
          <cell r="K590" t="str">
            <v>שוטף</v>
          </cell>
          <cell r="L590">
            <v>0</v>
          </cell>
          <cell r="M590">
            <v>0</v>
          </cell>
          <cell r="N590">
            <v>0</v>
          </cell>
          <cell r="O590" t="str">
            <v>נבדק ואושר</v>
          </cell>
          <cell r="P590" t="str">
            <v>מבוסס על נתוני הטופס</v>
          </cell>
          <cell r="Q590" t="str">
            <v>נבדק ואושר</v>
          </cell>
          <cell r="R590" t="str">
            <v>נבדק ואושר</v>
          </cell>
          <cell r="S590" t="str">
            <v>נבדק ואושר</v>
          </cell>
          <cell r="T590" t="str">
            <v>נבדק ואושר</v>
          </cell>
          <cell r="U590" t="str">
            <v>נבדק ואושר</v>
          </cell>
          <cell r="V590" t="str">
            <v>נבדק ואושר</v>
          </cell>
          <cell r="W590" t="str">
            <v>נבדק ואושר</v>
          </cell>
          <cell r="X590" t="str">
            <v>אושר ללא מסמך</v>
          </cell>
          <cell r="Y590" t="str">
            <v>מבוסס על נתוני הטופס</v>
          </cell>
          <cell r="Z590" t="str">
            <v>נבדק ואושר</v>
          </cell>
          <cell r="AA590" t="str">
            <v>נבדק ואושר</v>
          </cell>
          <cell r="AB590" t="str">
            <v>נבדק ואושר</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t="str">
            <v>כן</v>
          </cell>
          <cell r="AY590" t="str">
            <v>תקין מנהלית</v>
          </cell>
          <cell r="BD590" t="e">
            <v>#REF!</v>
          </cell>
          <cell r="BG590" t="str">
            <v>תקין</v>
          </cell>
          <cell r="BH590" t="str">
            <v>תקין</v>
          </cell>
          <cell r="BI590" t="b">
            <v>1</v>
          </cell>
          <cell r="BJ590">
            <v>0</v>
          </cell>
          <cell r="BK590" t="str">
            <v>ב'</v>
          </cell>
          <cell r="BL590" t="e">
            <v>#N/A</v>
          </cell>
          <cell r="BM590">
            <v>203993.05971081811</v>
          </cell>
          <cell r="BO590" t="e">
            <v>#N/A</v>
          </cell>
        </row>
        <row r="591">
          <cell r="A591">
            <v>1001903862</v>
          </cell>
          <cell r="B591">
            <v>41765170</v>
          </cell>
          <cell r="C591">
            <v>580401818</v>
          </cell>
          <cell r="D591" t="str">
            <v>ספורטאי מכבי אשדוד (ע"ר)</v>
          </cell>
          <cell r="E591" t="str">
            <v>SR</v>
          </cell>
          <cell r="F591" t="str">
            <v>עמותה רשומה</v>
          </cell>
          <cell r="G591">
            <v>1</v>
          </cell>
          <cell r="H591" t="str">
            <v>טיוט</v>
          </cell>
          <cell r="I591">
            <v>45735</v>
          </cell>
          <cell r="J591">
            <v>521024</v>
          </cell>
          <cell r="K591" t="str">
            <v>מאמנים</v>
          </cell>
          <cell r="L591" t="str">
            <v>נבדק ואושר</v>
          </cell>
          <cell r="M591" t="str">
            <v>קושר - טרם נבדק</v>
          </cell>
          <cell r="N591" t="str">
            <v>קושר - טרם נבדק</v>
          </cell>
          <cell r="O591" t="str">
            <v>נבדק ואושר</v>
          </cell>
          <cell r="P591" t="str">
            <v>מבוסס על נתוני הטופס</v>
          </cell>
          <cell r="Q591" t="str">
            <v>נבדק ואושר</v>
          </cell>
          <cell r="R591" t="str">
            <v>נבדק ואושר</v>
          </cell>
          <cell r="S591" t="str">
            <v>נבדק ואושר</v>
          </cell>
          <cell r="T591" t="str">
            <v>נבדק ואושר</v>
          </cell>
          <cell r="U591" t="str">
            <v>נבדק ואושר</v>
          </cell>
          <cell r="V591" t="str">
            <v>נבדק ואושר</v>
          </cell>
          <cell r="W591" t="str">
            <v>נבדק ואושר</v>
          </cell>
          <cell r="X591" t="str">
            <v>אושר ללא מסמך</v>
          </cell>
          <cell r="Y591" t="str">
            <v>מבוסס על נתוני הטופס</v>
          </cell>
          <cell r="Z591" t="str">
            <v>נבדק ואושר</v>
          </cell>
          <cell r="AA591" t="str">
            <v>נבדק ואושר</v>
          </cell>
          <cell r="AB591" t="str">
            <v>נבדק ואושר</v>
          </cell>
          <cell r="AC591" t="str">
            <v>חדש - טרם קושר</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t="str">
            <v>לא</v>
          </cell>
          <cell r="AY591" t="str">
            <v>לא תקין מנהלית</v>
          </cell>
          <cell r="AZ591" t="str">
            <v>לאישור</v>
          </cell>
          <cell r="BA591" t="str">
            <v>תקין, לא נתמכים לראשונה</v>
          </cell>
          <cell r="BD591" t="e">
            <v>#REF!</v>
          </cell>
          <cell r="BH591" t="str">
            <v>תקין</v>
          </cell>
          <cell r="BI591" t="b">
            <v>0</v>
          </cell>
        </row>
        <row r="592">
          <cell r="A592">
            <v>1001903863</v>
          </cell>
          <cell r="B592">
            <v>42503672</v>
          </cell>
          <cell r="C592">
            <v>580671543</v>
          </cell>
          <cell r="D592" t="str">
            <v>עמותת הדף לקידום הספורט והכדורגל בכ</v>
          </cell>
          <cell r="E592" t="str">
            <v>SR</v>
          </cell>
          <cell r="F592" t="str">
            <v>עמותה רשומה</v>
          </cell>
          <cell r="G592">
            <v>1</v>
          </cell>
          <cell r="H592" t="str">
            <v>טיוט</v>
          </cell>
          <cell r="I592">
            <v>45735</v>
          </cell>
          <cell r="J592">
            <v>521023</v>
          </cell>
          <cell r="K592" t="str">
            <v>שוטף</v>
          </cell>
          <cell r="L592">
            <v>0</v>
          </cell>
          <cell r="M592">
            <v>0</v>
          </cell>
          <cell r="N592">
            <v>0</v>
          </cell>
          <cell r="O592" t="str">
            <v>נבדק ואושר</v>
          </cell>
          <cell r="P592" t="str">
            <v>מבוסס על נתוני הטופס</v>
          </cell>
          <cell r="Q592" t="str">
            <v>נבדק ואושר</v>
          </cell>
          <cell r="R592" t="str">
            <v>נבדק ואושר</v>
          </cell>
          <cell r="S592" t="str">
            <v>נבדק ואושר</v>
          </cell>
          <cell r="T592" t="str">
            <v>נבדק ואושר</v>
          </cell>
          <cell r="U592" t="str">
            <v>נבדק ואושר</v>
          </cell>
          <cell r="V592" t="str">
            <v>נבדק ואושר</v>
          </cell>
          <cell r="W592" t="str">
            <v>נבדק ואושר</v>
          </cell>
          <cell r="X592" t="str">
            <v>אושר ללא מסמך</v>
          </cell>
          <cell r="Y592" t="str">
            <v>מבוסס על נתוני הטופס</v>
          </cell>
          <cell r="Z592" t="str">
            <v>נבדק ואושר</v>
          </cell>
          <cell r="AA592" t="str">
            <v>נבדק ואושר</v>
          </cell>
          <cell r="AB592" t="str">
            <v>נבדק ואושר</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t="str">
            <v>כן</v>
          </cell>
          <cell r="AY592" t="str">
            <v>תקין מנהלית</v>
          </cell>
          <cell r="BD592" t="e">
            <v>#REF!</v>
          </cell>
          <cell r="BG592" t="str">
            <v>תקין</v>
          </cell>
          <cell r="BH592" t="str">
            <v>תקין</v>
          </cell>
          <cell r="BI592" t="b">
            <v>1</v>
          </cell>
          <cell r="BJ592">
            <v>29431</v>
          </cell>
          <cell r="BK592" t="str">
            <v>ד'</v>
          </cell>
          <cell r="BL592">
            <v>7</v>
          </cell>
          <cell r="BM592">
            <v>66193.402302107294</v>
          </cell>
          <cell r="BN592" t="str">
            <v>לא</v>
          </cell>
          <cell r="BO592">
            <v>45635</v>
          </cell>
          <cell r="BP592" t="str">
            <v>לא</v>
          </cell>
          <cell r="BQ592">
            <v>0</v>
          </cell>
        </row>
        <row r="593">
          <cell r="A593">
            <v>1001903865</v>
          </cell>
          <cell r="B593">
            <v>42402593</v>
          </cell>
          <cell r="C593">
            <v>580607257</v>
          </cell>
          <cell r="D593" t="str">
            <v>עמותת קיק בוקס וספורט תחרותי כפר יא</v>
          </cell>
          <cell r="E593" t="str">
            <v>SR</v>
          </cell>
          <cell r="F593" t="str">
            <v>עמותה רשומה</v>
          </cell>
          <cell r="G593">
            <v>1</v>
          </cell>
          <cell r="H593" t="str">
            <v>טיוט</v>
          </cell>
          <cell r="I593">
            <v>45735</v>
          </cell>
          <cell r="J593">
            <v>521023</v>
          </cell>
          <cell r="K593" t="str">
            <v>שוטף</v>
          </cell>
          <cell r="L593">
            <v>0</v>
          </cell>
          <cell r="M593">
            <v>0</v>
          </cell>
          <cell r="N593">
            <v>0</v>
          </cell>
          <cell r="O593" t="str">
            <v>נבדק ואושר</v>
          </cell>
          <cell r="P593" t="str">
            <v>מבוסס על נתוני הטופס</v>
          </cell>
          <cell r="Q593" t="str">
            <v>נבדק ואושר</v>
          </cell>
          <cell r="R593" t="str">
            <v>נבדק ואושר</v>
          </cell>
          <cell r="S593" t="str">
            <v>נבדק ואושר</v>
          </cell>
          <cell r="T593" t="str">
            <v>נבדק ואושר</v>
          </cell>
          <cell r="U593" t="str">
            <v>נבדק ואושר</v>
          </cell>
          <cell r="V593" t="str">
            <v>נבדק ואושר</v>
          </cell>
          <cell r="W593" t="str">
            <v>נבדק ואושר</v>
          </cell>
          <cell r="X593" t="str">
            <v>אושר ללא מסמך</v>
          </cell>
          <cell r="Y593" t="str">
            <v>מבוסס על נתוני הטופס</v>
          </cell>
          <cell r="Z593" t="str">
            <v>נבדק ואושר</v>
          </cell>
          <cell r="AA593" t="str">
            <v>נבדק ואושר</v>
          </cell>
          <cell r="AB593" t="str">
            <v>נבדק ואושר</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t="str">
            <v>כן</v>
          </cell>
          <cell r="AY593" t="str">
            <v>תקין מנהלית</v>
          </cell>
          <cell r="BD593" t="e">
            <v>#REF!</v>
          </cell>
          <cell r="BG593" t="str">
            <v>תקין</v>
          </cell>
          <cell r="BH593" t="str">
            <v>תקין</v>
          </cell>
          <cell r="BI593" t="b">
            <v>1</v>
          </cell>
          <cell r="BJ593">
            <v>57071</v>
          </cell>
          <cell r="BK593" t="str">
            <v>ד'</v>
          </cell>
          <cell r="BL593">
            <v>1</v>
          </cell>
          <cell r="BM593">
            <v>1422628.4792297815</v>
          </cell>
          <cell r="BN593" t="str">
            <v>לא</v>
          </cell>
          <cell r="BO593">
            <v>45573</v>
          </cell>
          <cell r="BP593" t="str">
            <v>לא</v>
          </cell>
          <cell r="BQ593">
            <v>0</v>
          </cell>
        </row>
        <row r="594">
          <cell r="A594">
            <v>1001903866</v>
          </cell>
          <cell r="B594">
            <v>42503810</v>
          </cell>
          <cell r="C594">
            <v>580513216</v>
          </cell>
          <cell r="D594" t="str">
            <v>רוכבי הצפון (ע"ר)</v>
          </cell>
          <cell r="E594" t="str">
            <v>SR</v>
          </cell>
          <cell r="F594" t="str">
            <v>עמותה רשומה</v>
          </cell>
          <cell r="G594">
            <v>1</v>
          </cell>
          <cell r="H594" t="str">
            <v>טיוט</v>
          </cell>
          <cell r="I594">
            <v>45735</v>
          </cell>
          <cell r="J594">
            <v>521023</v>
          </cell>
          <cell r="K594" t="str">
            <v>שוטף</v>
          </cell>
          <cell r="L594">
            <v>0</v>
          </cell>
          <cell r="M594">
            <v>0</v>
          </cell>
          <cell r="N594">
            <v>0</v>
          </cell>
          <cell r="O594" t="str">
            <v>נבדק ואושר</v>
          </cell>
          <cell r="P594" t="str">
            <v>מבוסס על נתוני הטופס</v>
          </cell>
          <cell r="Q594" t="str">
            <v>נבדק ואושר</v>
          </cell>
          <cell r="R594" t="str">
            <v>נבדק ואושר</v>
          </cell>
          <cell r="S594" t="str">
            <v>נבדק ואושר</v>
          </cell>
          <cell r="T594" t="str">
            <v>נבדק ואושר</v>
          </cell>
          <cell r="U594" t="str">
            <v>נבדק ואושר</v>
          </cell>
          <cell r="V594" t="str">
            <v>נבדק ואושר</v>
          </cell>
          <cell r="W594" t="str">
            <v>נבדק ואושר</v>
          </cell>
          <cell r="X594" t="str">
            <v>אושר ללא מסמך</v>
          </cell>
          <cell r="Y594" t="str">
            <v>מבוסס על נתוני הטופס</v>
          </cell>
          <cell r="Z594" t="str">
            <v>נבדק ואושר</v>
          </cell>
          <cell r="AA594" t="str">
            <v>נבדק ואושר</v>
          </cell>
          <cell r="AB594" t="str">
            <v>נבדק ואושר</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t="str">
            <v>כן</v>
          </cell>
          <cell r="AY594" t="str">
            <v>תקין מנהלית</v>
          </cell>
          <cell r="BD594" t="e">
            <v>#REF!</v>
          </cell>
          <cell r="BG594" t="str">
            <v>תקין</v>
          </cell>
          <cell r="BH594" t="str">
            <v>תקין</v>
          </cell>
          <cell r="BI594" t="b">
            <v>1</v>
          </cell>
          <cell r="BJ594">
            <v>26383</v>
          </cell>
          <cell r="BK594" t="str">
            <v>ד'</v>
          </cell>
          <cell r="BL594">
            <v>1</v>
          </cell>
          <cell r="BM594">
            <v>75807.313933634709</v>
          </cell>
          <cell r="BN594" t="str">
            <v>לא</v>
          </cell>
          <cell r="BO594">
            <v>45756</v>
          </cell>
          <cell r="BP594" t="str">
            <v>כן</v>
          </cell>
          <cell r="BQ594">
            <v>9</v>
          </cell>
        </row>
        <row r="595">
          <cell r="A595">
            <v>1001903867</v>
          </cell>
          <cell r="B595">
            <v>42316996</v>
          </cell>
          <cell r="C595">
            <v>580451318</v>
          </cell>
          <cell r="D595" t="str">
            <v>הפועל תקוה תל-אביב (ע"ר)</v>
          </cell>
          <cell r="E595" t="str">
            <v>SR</v>
          </cell>
          <cell r="F595" t="str">
            <v>עמותה רשומה</v>
          </cell>
          <cell r="G595">
            <v>1</v>
          </cell>
          <cell r="H595" t="str">
            <v>טיוט</v>
          </cell>
          <cell r="I595">
            <v>45735</v>
          </cell>
          <cell r="J595">
            <v>521023</v>
          </cell>
          <cell r="K595" t="str">
            <v>שוטף</v>
          </cell>
          <cell r="L595">
            <v>0</v>
          </cell>
          <cell r="M595">
            <v>0</v>
          </cell>
          <cell r="N595">
            <v>0</v>
          </cell>
          <cell r="O595" t="str">
            <v>נבדק ואושר</v>
          </cell>
          <cell r="P595" t="str">
            <v>מבוסס על נתוני הטופס</v>
          </cell>
          <cell r="Q595" t="str">
            <v>נבדק ואושר</v>
          </cell>
          <cell r="R595" t="str">
            <v>נבדק ואושר</v>
          </cell>
          <cell r="S595" t="str">
            <v>נבדק ואושר</v>
          </cell>
          <cell r="T595" t="str">
            <v>נבדק ואושר</v>
          </cell>
          <cell r="U595" t="str">
            <v>נבדק ואושר</v>
          </cell>
          <cell r="V595" t="str">
            <v>נבדק ואושר</v>
          </cell>
          <cell r="W595" t="str">
            <v>נבדק ואושר</v>
          </cell>
          <cell r="X595" t="str">
            <v>אושר ללא מסמך</v>
          </cell>
          <cell r="Y595" t="str">
            <v>מבוסס על נתוני הטופס</v>
          </cell>
          <cell r="Z595" t="str">
            <v>נבדק ואושר</v>
          </cell>
          <cell r="AA595" t="str">
            <v>נבדק ואושר</v>
          </cell>
          <cell r="AB595" t="str">
            <v>נבדק ואושר</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t="str">
            <v>כן</v>
          </cell>
          <cell r="AY595" t="str">
            <v>תקין מנהלית</v>
          </cell>
          <cell r="BD595" t="e">
            <v>#REF!</v>
          </cell>
          <cell r="BG595" t="str">
            <v>תקין</v>
          </cell>
          <cell r="BH595" t="str">
            <v>תקין</v>
          </cell>
          <cell r="BI595" t="b">
            <v>1</v>
          </cell>
          <cell r="BJ595">
            <v>4840</v>
          </cell>
          <cell r="BK595" t="str">
            <v>ד'</v>
          </cell>
          <cell r="BL595">
            <v>1</v>
          </cell>
          <cell r="BM595">
            <v>410870.30353846919</v>
          </cell>
          <cell r="BN595" t="str">
            <v>לא</v>
          </cell>
          <cell r="BO595">
            <v>45215</v>
          </cell>
          <cell r="BP595" t="str">
            <v>לא</v>
          </cell>
          <cell r="BQ595">
            <v>0</v>
          </cell>
        </row>
        <row r="596">
          <cell r="A596">
            <v>1001903873</v>
          </cell>
          <cell r="B596">
            <v>42402272</v>
          </cell>
          <cell r="C596">
            <v>580464923</v>
          </cell>
          <cell r="D596" t="str">
            <v>עמותת מוסמוספורט- מעלה עירון (ע"ר)</v>
          </cell>
          <cell r="E596" t="str">
            <v>SR</v>
          </cell>
          <cell r="F596" t="str">
            <v>עמותה רשומה</v>
          </cell>
          <cell r="G596">
            <v>1</v>
          </cell>
          <cell r="H596" t="str">
            <v>טיוט</v>
          </cell>
          <cell r="I596">
            <v>45735</v>
          </cell>
          <cell r="J596">
            <v>521023</v>
          </cell>
          <cell r="K596" t="str">
            <v>שוטף</v>
          </cell>
          <cell r="L596">
            <v>0</v>
          </cell>
          <cell r="M596">
            <v>0</v>
          </cell>
          <cell r="N596">
            <v>0</v>
          </cell>
          <cell r="O596" t="str">
            <v>נבדק ואושר</v>
          </cell>
          <cell r="P596" t="str">
            <v>מבוסס על נתוני הטופס</v>
          </cell>
          <cell r="Q596" t="str">
            <v>נבדק ואושר</v>
          </cell>
          <cell r="R596" t="str">
            <v>נבדק ואושר</v>
          </cell>
          <cell r="S596" t="str">
            <v>נבדק ואושר</v>
          </cell>
          <cell r="T596" t="str">
            <v>נבדק ואושר</v>
          </cell>
          <cell r="U596" t="str">
            <v>נבדק ואושר</v>
          </cell>
          <cell r="V596" t="str">
            <v>נבדק ואושר</v>
          </cell>
          <cell r="W596" t="str">
            <v>נבדק ואושר</v>
          </cell>
          <cell r="X596" t="str">
            <v>אושר ללא מסמך</v>
          </cell>
          <cell r="Y596" t="str">
            <v>מבוסס על נתוני הטופס</v>
          </cell>
          <cell r="Z596" t="str">
            <v>נבדק ואושר</v>
          </cell>
          <cell r="AA596" t="str">
            <v>נבדק ואושר</v>
          </cell>
          <cell r="AB596" t="str">
            <v>נבדק ואושר</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t="str">
            <v>כן</v>
          </cell>
          <cell r="AY596" t="str">
            <v>תקין מנהלית</v>
          </cell>
          <cell r="BD596" t="e">
            <v>#REF!</v>
          </cell>
          <cell r="BG596" t="str">
            <v>תקין</v>
          </cell>
          <cell r="BH596" t="str">
            <v>תקין</v>
          </cell>
          <cell r="BI596" t="b">
            <v>1</v>
          </cell>
          <cell r="BJ596">
            <v>28471</v>
          </cell>
          <cell r="BK596" t="str">
            <v>ד'</v>
          </cell>
          <cell r="BL596">
            <v>3</v>
          </cell>
          <cell r="BM596">
            <v>1002549.8262648801</v>
          </cell>
          <cell r="BN596" t="str">
            <v>לא</v>
          </cell>
          <cell r="BO596">
            <v>45596</v>
          </cell>
          <cell r="BP596" t="str">
            <v>לא</v>
          </cell>
          <cell r="BQ596">
            <v>0</v>
          </cell>
        </row>
        <row r="597">
          <cell r="A597">
            <v>1001903878</v>
          </cell>
          <cell r="B597">
            <v>40000409</v>
          </cell>
          <cell r="C597">
            <v>580056687</v>
          </cell>
          <cell r="D597" t="str">
            <v>מרכז קהילתי רמת הגולן (ע"ר)</v>
          </cell>
          <cell r="E597" t="str">
            <v>SR</v>
          </cell>
          <cell r="F597" t="str">
            <v>עמותה רשומה</v>
          </cell>
          <cell r="G597">
            <v>1</v>
          </cell>
          <cell r="H597" t="str">
            <v>טיוט</v>
          </cell>
          <cell r="I597">
            <v>45735</v>
          </cell>
          <cell r="J597">
            <v>521023</v>
          </cell>
          <cell r="K597" t="str">
            <v>שוטף</v>
          </cell>
          <cell r="L597">
            <v>0</v>
          </cell>
          <cell r="M597">
            <v>0</v>
          </cell>
          <cell r="N597">
            <v>0</v>
          </cell>
          <cell r="O597" t="str">
            <v>נבדק ואושר</v>
          </cell>
          <cell r="P597" t="str">
            <v>מבוסס על נתוני הטופס</v>
          </cell>
          <cell r="Q597" t="str">
            <v>נבדק ואושר</v>
          </cell>
          <cell r="R597" t="str">
            <v>נבדק ואושר</v>
          </cell>
          <cell r="S597" t="str">
            <v>נבדק ואושר</v>
          </cell>
          <cell r="T597" t="str">
            <v>נבדק ואושר</v>
          </cell>
          <cell r="U597" t="str">
            <v>נבדק ואושר</v>
          </cell>
          <cell r="V597" t="str">
            <v>נבדק ואושר</v>
          </cell>
          <cell r="W597" t="str">
            <v>נבדק ואושר</v>
          </cell>
          <cell r="X597" t="str">
            <v>אושר ללא מסמך</v>
          </cell>
          <cell r="Y597" t="str">
            <v>מבוסס על נתוני הטופס</v>
          </cell>
          <cell r="Z597" t="str">
            <v>נבדק ואושר</v>
          </cell>
          <cell r="AA597" t="str">
            <v>נבדק ואושר</v>
          </cell>
          <cell r="AB597" t="str">
            <v>נבדק ואושר</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t="str">
            <v>כן</v>
          </cell>
          <cell r="AY597" t="str">
            <v>תקין מנהלית</v>
          </cell>
          <cell r="BD597" t="e">
            <v>#REF!</v>
          </cell>
          <cell r="BG597" t="str">
            <v>תקין</v>
          </cell>
          <cell r="BH597" t="str">
            <v>תקין</v>
          </cell>
          <cell r="BI597" t="b">
            <v>1</v>
          </cell>
          <cell r="BJ597">
            <v>48747</v>
          </cell>
          <cell r="BK597" t="str">
            <v>ד'</v>
          </cell>
          <cell r="BL597">
            <v>4</v>
          </cell>
          <cell r="BM597">
            <v>112449.32261902397</v>
          </cell>
          <cell r="BN597" t="str">
            <v>לא</v>
          </cell>
          <cell r="BO597">
            <v>45559</v>
          </cell>
          <cell r="BP597" t="str">
            <v>לא</v>
          </cell>
          <cell r="BQ597">
            <v>0</v>
          </cell>
        </row>
        <row r="598">
          <cell r="A598">
            <v>1001903882</v>
          </cell>
          <cell r="B598">
            <v>42402210</v>
          </cell>
          <cell r="C598">
            <v>580360568</v>
          </cell>
          <cell r="D598" t="str">
            <v>עמותה לקידום הספורט באשכול (ע"ר)</v>
          </cell>
          <cell r="E598" t="str">
            <v>SR</v>
          </cell>
          <cell r="F598" t="str">
            <v>עמותה רשומה</v>
          </cell>
          <cell r="G598">
            <v>1</v>
          </cell>
          <cell r="H598" t="str">
            <v>טיוט</v>
          </cell>
          <cell r="I598">
            <v>45735</v>
          </cell>
          <cell r="J598">
            <v>521023</v>
          </cell>
          <cell r="K598" t="str">
            <v>שוטף</v>
          </cell>
          <cell r="L598">
            <v>0</v>
          </cell>
          <cell r="M598">
            <v>0</v>
          </cell>
          <cell r="N598">
            <v>0</v>
          </cell>
          <cell r="O598" t="str">
            <v>נבדק ואושר</v>
          </cell>
          <cell r="P598" t="str">
            <v>מבוסס על נתוני הטופס</v>
          </cell>
          <cell r="Q598" t="str">
            <v>נבדק ואושר</v>
          </cell>
          <cell r="R598" t="str">
            <v>נבדק ואושר</v>
          </cell>
          <cell r="S598" t="str">
            <v>נבדק ואושר</v>
          </cell>
          <cell r="T598" t="str">
            <v>נבדק ואושר</v>
          </cell>
          <cell r="U598" t="str">
            <v>נבדק ואושר</v>
          </cell>
          <cell r="V598" t="str">
            <v>נבדק ואושר</v>
          </cell>
          <cell r="W598" t="str">
            <v>נבדק ואושר</v>
          </cell>
          <cell r="X598" t="str">
            <v>אושר ללא מסמך</v>
          </cell>
          <cell r="Y598" t="str">
            <v>מבוסס על נתוני הטופס</v>
          </cell>
          <cell r="Z598" t="str">
            <v>נבדק ואושר</v>
          </cell>
          <cell r="AA598" t="str">
            <v>נבדק ואושר</v>
          </cell>
          <cell r="AB598" t="str">
            <v>נבדק ואושר</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t="str">
            <v>כן</v>
          </cell>
          <cell r="AY598" t="str">
            <v>תקין מנהלית</v>
          </cell>
          <cell r="BD598" t="e">
            <v>#REF!</v>
          </cell>
          <cell r="BG598" t="str">
            <v>תקין</v>
          </cell>
          <cell r="BH598" t="str">
            <v>תקין</v>
          </cell>
          <cell r="BI598" t="b">
            <v>1</v>
          </cell>
          <cell r="BJ598">
            <v>130732</v>
          </cell>
          <cell r="BK598" t="str">
            <v>ד'</v>
          </cell>
          <cell r="BL598">
            <v>4</v>
          </cell>
          <cell r="BM598">
            <v>2715518.4620811422</v>
          </cell>
          <cell r="BN598" t="str">
            <v>לא</v>
          </cell>
          <cell r="BO598">
            <v>45655</v>
          </cell>
          <cell r="BP598" t="str">
            <v>לא</v>
          </cell>
          <cell r="BQ598">
            <v>0</v>
          </cell>
        </row>
        <row r="599">
          <cell r="A599">
            <v>1001903884</v>
          </cell>
          <cell r="B599">
            <v>40216087</v>
          </cell>
          <cell r="C599">
            <v>580376283</v>
          </cell>
          <cell r="D599" t="str">
            <v>הפועל "אפרא" מעברות קליעה (ע"ר)</v>
          </cell>
          <cell r="E599" t="str">
            <v>SR</v>
          </cell>
          <cell r="F599" t="str">
            <v>עמותה רשומה</v>
          </cell>
          <cell r="G599">
            <v>1</v>
          </cell>
          <cell r="H599" t="str">
            <v>טיוט</v>
          </cell>
          <cell r="I599">
            <v>45735</v>
          </cell>
          <cell r="J599">
            <v>521023</v>
          </cell>
          <cell r="K599" t="str">
            <v>שוטף</v>
          </cell>
          <cell r="L599">
            <v>0</v>
          </cell>
          <cell r="M599">
            <v>0</v>
          </cell>
          <cell r="N599">
            <v>0</v>
          </cell>
          <cell r="O599" t="str">
            <v>נבדק ואושר</v>
          </cell>
          <cell r="P599" t="str">
            <v>מבוסס על נתוני הטופס</v>
          </cell>
          <cell r="Q599" t="str">
            <v>נבדק ואושר</v>
          </cell>
          <cell r="R599" t="str">
            <v>נבדק ואושר</v>
          </cell>
          <cell r="S599" t="str">
            <v>נבדק ואושר</v>
          </cell>
          <cell r="T599" t="str">
            <v>נבדק ואושר</v>
          </cell>
          <cell r="U599" t="str">
            <v>נבדק ואושר</v>
          </cell>
          <cell r="V599" t="str">
            <v>נבדק ואושר</v>
          </cell>
          <cell r="W599" t="str">
            <v>נבדק ואושר</v>
          </cell>
          <cell r="X599" t="str">
            <v>אושר ללא מסמך</v>
          </cell>
          <cell r="Y599" t="str">
            <v>מבוסס על נתוני הטופס</v>
          </cell>
          <cell r="Z599" t="str">
            <v>נבדק ואושר</v>
          </cell>
          <cell r="AA599" t="str">
            <v>נבדק ואושר</v>
          </cell>
          <cell r="AB599" t="str">
            <v>נבדק ואושר</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t="str">
            <v>כן</v>
          </cell>
          <cell r="AY599" t="str">
            <v>תקין מנהלית</v>
          </cell>
          <cell r="BD599" t="e">
            <v>#REF!</v>
          </cell>
          <cell r="BG599" t="str">
            <v>תקין</v>
          </cell>
          <cell r="BH599" t="str">
            <v>תקין</v>
          </cell>
          <cell r="BI599" t="b">
            <v>1</v>
          </cell>
          <cell r="BJ599">
            <v>51852</v>
          </cell>
          <cell r="BK599" t="str">
            <v>ד'</v>
          </cell>
          <cell r="BL599">
            <v>1</v>
          </cell>
          <cell r="BM599">
            <v>1263761.6133419713</v>
          </cell>
          <cell r="BN599" t="str">
            <v>לא</v>
          </cell>
          <cell r="BO599">
            <v>45223</v>
          </cell>
          <cell r="BP599" t="str">
            <v>לא</v>
          </cell>
          <cell r="BQ599">
            <v>0</v>
          </cell>
        </row>
        <row r="600">
          <cell r="A600">
            <v>1001903885</v>
          </cell>
          <cell r="B600">
            <v>40221287</v>
          </cell>
          <cell r="C600">
            <v>580295251</v>
          </cell>
          <cell r="D600" t="str">
            <v>העמותה לקידום הספורט ביהוד (ע"ר)</v>
          </cell>
          <cell r="E600" t="str">
            <v>SR</v>
          </cell>
          <cell r="F600" t="str">
            <v>עמותה רשומה</v>
          </cell>
          <cell r="G600">
            <v>1</v>
          </cell>
          <cell r="H600" t="str">
            <v>טיוט</v>
          </cell>
          <cell r="I600">
            <v>45735</v>
          </cell>
          <cell r="J600">
            <v>521023</v>
          </cell>
          <cell r="K600" t="str">
            <v>שוטף</v>
          </cell>
          <cell r="L600">
            <v>0</v>
          </cell>
          <cell r="M600">
            <v>0</v>
          </cell>
          <cell r="N600">
            <v>0</v>
          </cell>
          <cell r="O600" t="str">
            <v>נבדק ואושר</v>
          </cell>
          <cell r="P600" t="str">
            <v>מבוסס על נתוני הטופס</v>
          </cell>
          <cell r="Q600" t="str">
            <v>נבדק ואושר</v>
          </cell>
          <cell r="R600" t="str">
            <v>נבדק ואושר</v>
          </cell>
          <cell r="S600" t="str">
            <v>נבדק ואושר</v>
          </cell>
          <cell r="T600" t="str">
            <v>נבדק ואושר</v>
          </cell>
          <cell r="U600" t="str">
            <v>נבדק ואושר</v>
          </cell>
          <cell r="V600" t="str">
            <v>נבדק ואושר</v>
          </cell>
          <cell r="W600" t="str">
            <v>נבדק ואושר</v>
          </cell>
          <cell r="X600" t="str">
            <v>אושר ללא מסמך</v>
          </cell>
          <cell r="Y600" t="str">
            <v>מבוסס על נתוני הטופס</v>
          </cell>
          <cell r="Z600" t="str">
            <v>נבדק ואושר</v>
          </cell>
          <cell r="AA600" t="str">
            <v>נבדק ואושר</v>
          </cell>
          <cell r="AB600" t="str">
            <v>נבדק ואושר</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t="str">
            <v>כן</v>
          </cell>
          <cell r="AY600" t="str">
            <v>תקין מנהלית</v>
          </cell>
          <cell r="BD600" t="e">
            <v>#REF!</v>
          </cell>
          <cell r="BG600" t="str">
            <v>תקין</v>
          </cell>
          <cell r="BH600" t="str">
            <v>תקין</v>
          </cell>
          <cell r="BI600" t="b">
            <v>1</v>
          </cell>
          <cell r="BJ600">
            <v>79786</v>
          </cell>
          <cell r="BK600" t="str">
            <v>ד'</v>
          </cell>
          <cell r="BL600">
            <v>12</v>
          </cell>
          <cell r="BM600">
            <v>1408263.5042707855</v>
          </cell>
          <cell r="BN600" t="str">
            <v>לא</v>
          </cell>
          <cell r="BO600">
            <v>45221</v>
          </cell>
          <cell r="BP600" t="str">
            <v>לא</v>
          </cell>
          <cell r="BQ600">
            <v>0</v>
          </cell>
        </row>
        <row r="601">
          <cell r="A601">
            <v>1001903888</v>
          </cell>
          <cell r="B601">
            <v>42402498</v>
          </cell>
          <cell r="C601">
            <v>580654465</v>
          </cell>
          <cell r="D601" t="str">
            <v>ע.ר.כ - עין רעננה כדורסל (ע"ר)</v>
          </cell>
          <cell r="E601" t="str">
            <v>SR</v>
          </cell>
          <cell r="F601" t="str">
            <v>עמותה רשומה</v>
          </cell>
          <cell r="G601">
            <v>1</v>
          </cell>
          <cell r="H601" t="str">
            <v>טיוט</v>
          </cell>
          <cell r="I601">
            <v>45735</v>
          </cell>
          <cell r="J601">
            <v>521023</v>
          </cell>
          <cell r="K601" t="str">
            <v>שוטף</v>
          </cell>
          <cell r="L601">
            <v>0</v>
          </cell>
          <cell r="M601">
            <v>0</v>
          </cell>
          <cell r="N601">
            <v>0</v>
          </cell>
          <cell r="O601" t="str">
            <v>נבדק ואושר</v>
          </cell>
          <cell r="P601" t="str">
            <v>מבוסס על נתוני הטופס</v>
          </cell>
          <cell r="Q601" t="str">
            <v>נבדק ואושר</v>
          </cell>
          <cell r="R601" t="str">
            <v>נבדק ואושר</v>
          </cell>
          <cell r="S601" t="str">
            <v>נבדק ואושר</v>
          </cell>
          <cell r="T601" t="str">
            <v>נבדק ואושר</v>
          </cell>
          <cell r="U601" t="str">
            <v>נבדק ואושר</v>
          </cell>
          <cell r="V601" t="str">
            <v>נבדק ואושר</v>
          </cell>
          <cell r="W601" t="str">
            <v>נבדק ואושר</v>
          </cell>
          <cell r="X601" t="str">
            <v>אושר ללא מסמך</v>
          </cell>
          <cell r="Y601" t="str">
            <v>מבוסס על נתוני הטופס</v>
          </cell>
          <cell r="Z601" t="str">
            <v>נבדק ואושר</v>
          </cell>
          <cell r="AA601" t="str">
            <v>נבדק ואושר</v>
          </cell>
          <cell r="AB601" t="str">
            <v>נבדק ואושר</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t="str">
            <v>כן</v>
          </cell>
          <cell r="AY601" t="str">
            <v>תקין מנהלית</v>
          </cell>
          <cell r="BD601" t="e">
            <v>#REF!</v>
          </cell>
          <cell r="BG601" t="str">
            <v>תקין</v>
          </cell>
          <cell r="BH601" t="str">
            <v>תקין</v>
          </cell>
          <cell r="BI601" t="b">
            <v>1</v>
          </cell>
          <cell r="BJ601">
            <v>22627</v>
          </cell>
          <cell r="BK601" t="str">
            <v>ד'</v>
          </cell>
          <cell r="BL601">
            <v>4</v>
          </cell>
          <cell r="BM601">
            <v>781729.54136092856</v>
          </cell>
          <cell r="BN601" t="str">
            <v>לא</v>
          </cell>
          <cell r="BO601">
            <v>45638</v>
          </cell>
          <cell r="BP601" t="str">
            <v>לא</v>
          </cell>
          <cell r="BQ601">
            <v>0</v>
          </cell>
        </row>
        <row r="602">
          <cell r="A602">
            <v>1001903889</v>
          </cell>
          <cell r="B602">
            <v>42402610</v>
          </cell>
          <cell r="C602">
            <v>580374452</v>
          </cell>
          <cell r="D602" t="str">
            <v>עמותת בית"ר רמלה טניס שולחן (ע"ר)</v>
          </cell>
          <cell r="E602" t="str">
            <v>SR</v>
          </cell>
          <cell r="F602" t="str">
            <v>עמותה רשומה</v>
          </cell>
          <cell r="G602">
            <v>1</v>
          </cell>
          <cell r="H602" t="str">
            <v>טיוט</v>
          </cell>
          <cell r="I602">
            <v>45735</v>
          </cell>
          <cell r="J602">
            <v>521023</v>
          </cell>
          <cell r="K602" t="str">
            <v>שוטף</v>
          </cell>
          <cell r="L602">
            <v>0</v>
          </cell>
          <cell r="M602">
            <v>0</v>
          </cell>
          <cell r="N602">
            <v>0</v>
          </cell>
          <cell r="O602" t="str">
            <v>קושר - טרם נבדק</v>
          </cell>
          <cell r="P602" t="str">
            <v>מבוסס על נתוני הטופס</v>
          </cell>
          <cell r="Q602" t="str">
            <v>נבדק ואושר</v>
          </cell>
          <cell r="R602" t="str">
            <v>נבדק ואושר</v>
          </cell>
          <cell r="S602" t="str">
            <v>נבדק ואושר</v>
          </cell>
          <cell r="T602" t="str">
            <v>נבדק ואושר</v>
          </cell>
          <cell r="U602" t="str">
            <v>נבדק ואושר</v>
          </cell>
          <cell r="V602" t="str">
            <v>נבדק ואושר</v>
          </cell>
          <cell r="W602" t="str">
            <v>קושר - טרם נבדק</v>
          </cell>
          <cell r="X602" t="str">
            <v>אושר ללא מסמך</v>
          </cell>
          <cell r="Y602" t="str">
            <v>מבוסס על נתוני הטופס</v>
          </cell>
          <cell r="Z602" t="str">
            <v>קושר - טרם נבדק</v>
          </cell>
          <cell r="AA602" t="str">
            <v>קושר - טרם נבדק</v>
          </cell>
          <cell r="AB602" t="str">
            <v>קושר - טרם נבדק</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t="str">
            <v>כן</v>
          </cell>
          <cell r="AY602" t="str">
            <v>תקין מנהלית</v>
          </cell>
          <cell r="BD602" t="e">
            <v>#REF!</v>
          </cell>
          <cell r="BG602" t="str">
            <v>תקין</v>
          </cell>
          <cell r="BH602" t="str">
            <v>תקין</v>
          </cell>
          <cell r="BI602" t="b">
            <v>1</v>
          </cell>
          <cell r="BJ602">
            <v>1404</v>
          </cell>
          <cell r="BK602" t="str">
            <v>ד'</v>
          </cell>
          <cell r="BL602">
            <v>0</v>
          </cell>
          <cell r="BM602">
            <v>52683.28382941796</v>
          </cell>
          <cell r="BN602" t="str">
            <v>לא</v>
          </cell>
          <cell r="BO602">
            <v>45195</v>
          </cell>
          <cell r="BP602" t="str">
            <v>לא</v>
          </cell>
        </row>
        <row r="603">
          <cell r="A603">
            <v>1001903910</v>
          </cell>
          <cell r="B603">
            <v>42402490</v>
          </cell>
          <cell r="C603">
            <v>580332153</v>
          </cell>
          <cell r="D603" t="str">
            <v>הפועל מועדון נווה דוד חולון כדורגל</v>
          </cell>
          <cell r="E603" t="str">
            <v>SR</v>
          </cell>
          <cell r="F603" t="str">
            <v>עמותה רשומה</v>
          </cell>
          <cell r="G603">
            <v>1</v>
          </cell>
          <cell r="H603" t="str">
            <v>טיוט</v>
          </cell>
          <cell r="I603">
            <v>45754</v>
          </cell>
          <cell r="J603">
            <v>521023</v>
          </cell>
          <cell r="K603" t="str">
            <v>שוטף</v>
          </cell>
          <cell r="L603">
            <v>0</v>
          </cell>
          <cell r="M603">
            <v>0</v>
          </cell>
          <cell r="N603">
            <v>0</v>
          </cell>
          <cell r="O603" t="str">
            <v>נבדק ואושר</v>
          </cell>
          <cell r="P603" t="str">
            <v>מבוסס על נתוני הטופס</v>
          </cell>
          <cell r="Q603" t="str">
            <v>נבדק ואושר</v>
          </cell>
          <cell r="R603" t="str">
            <v>נבדק ואושר</v>
          </cell>
          <cell r="S603" t="str">
            <v>נבדק ואושר</v>
          </cell>
          <cell r="T603" t="str">
            <v>נבדק ואושר</v>
          </cell>
          <cell r="U603" t="str">
            <v>נבדק ואושר</v>
          </cell>
          <cell r="V603" t="str">
            <v>נבדק ואושר</v>
          </cell>
          <cell r="W603" t="str">
            <v>נבדק ואושר</v>
          </cell>
          <cell r="X603" t="str">
            <v>אושר ללא מסמך</v>
          </cell>
          <cell r="Y603" t="str">
            <v>מבוסס על נתוני הטופס</v>
          </cell>
          <cell r="Z603" t="str">
            <v>נבדק ואושר</v>
          </cell>
          <cell r="AA603" t="str">
            <v>נבדק ואושר</v>
          </cell>
          <cell r="AB603" t="str">
            <v>נבדק ואושר</v>
          </cell>
          <cell r="AC603" t="str">
            <v>נבדק ואושר</v>
          </cell>
          <cell r="AD603" t="str">
            <v>נבדק ואושר</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t="str">
            <v>כן</v>
          </cell>
          <cell r="AY603" t="str">
            <v>תקין מנהלית</v>
          </cell>
          <cell r="BD603" t="e">
            <v>#REF!</v>
          </cell>
          <cell r="BG603" t="str">
            <v>תקין</v>
          </cell>
          <cell r="BH603" t="str">
            <v>תקין</v>
          </cell>
          <cell r="BI603" t="b">
            <v>1</v>
          </cell>
          <cell r="BJ603">
            <v>0</v>
          </cell>
          <cell r="BK603" t="str">
            <v>ג'</v>
          </cell>
          <cell r="BL603">
            <v>4</v>
          </cell>
          <cell r="BM603">
            <v>492843</v>
          </cell>
          <cell r="BO603" t="e">
            <v>#N/A</v>
          </cell>
        </row>
        <row r="604">
          <cell r="A604">
            <v>1001903917</v>
          </cell>
          <cell r="B604">
            <v>42402070</v>
          </cell>
          <cell r="C604">
            <v>580627594</v>
          </cell>
          <cell r="D604" t="str">
            <v>גמאהיר - עמותה לקידום ספורט בטירה (</v>
          </cell>
          <cell r="E604" t="str">
            <v>SR</v>
          </cell>
          <cell r="F604" t="str">
            <v>עמותה רשומה</v>
          </cell>
          <cell r="G604">
            <v>1</v>
          </cell>
          <cell r="H604" t="str">
            <v>טיוט</v>
          </cell>
          <cell r="I604">
            <v>45735</v>
          </cell>
          <cell r="J604">
            <v>521023</v>
          </cell>
          <cell r="K604" t="str">
            <v>שוטף</v>
          </cell>
          <cell r="L604">
            <v>0</v>
          </cell>
          <cell r="M604">
            <v>0</v>
          </cell>
          <cell r="N604">
            <v>0</v>
          </cell>
          <cell r="O604" t="str">
            <v>נבדק ואושר</v>
          </cell>
          <cell r="P604" t="str">
            <v>מבוסס על נתוני הטופס</v>
          </cell>
          <cell r="Q604" t="str">
            <v>נבדק ואושר</v>
          </cell>
          <cell r="R604" t="str">
            <v>נבדק ואושר</v>
          </cell>
          <cell r="S604" t="str">
            <v>נבדק ואושר</v>
          </cell>
          <cell r="T604" t="str">
            <v>נבדק ואושר</v>
          </cell>
          <cell r="U604" t="str">
            <v>נבדק ואושר</v>
          </cell>
          <cell r="V604" t="str">
            <v>נבדק ואושר</v>
          </cell>
          <cell r="W604" t="str">
            <v>נבדק ואושר</v>
          </cell>
          <cell r="X604" t="str">
            <v>אושר ללא מסמך</v>
          </cell>
          <cell r="Y604" t="str">
            <v>מבוסס על נתוני הטופס</v>
          </cell>
          <cell r="Z604" t="str">
            <v>ממתין לחתימה</v>
          </cell>
          <cell r="AA604" t="str">
            <v>ממתין לחתימה</v>
          </cell>
          <cell r="AB604" t="str">
            <v>נבדק ואושר</v>
          </cell>
          <cell r="AC604" t="str">
            <v>חדש - טרם קושר</v>
          </cell>
          <cell r="AD604" t="str">
            <v>חדש - טרם קושר</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t="str">
            <v>לא</v>
          </cell>
          <cell r="AY604" t="str">
            <v>לא תקין מנהלית</v>
          </cell>
          <cell r="AZ604" t="str">
            <v>לפסילה</v>
          </cell>
          <cell r="BA604" t="str">
            <v>כנראה לא זכאים לכן לא השלימו חתימות - לדברי לירון מכבי</v>
          </cell>
          <cell r="BC604">
            <v>45805</v>
          </cell>
          <cell r="BD604" t="e">
            <v>#REF!</v>
          </cell>
          <cell r="BF604" t="str">
            <v>לא אושר בוועדה</v>
          </cell>
          <cell r="BG604" t="str">
            <v>לא תקין</v>
          </cell>
          <cell r="BH604" t="str">
            <v>לא תקין</v>
          </cell>
          <cell r="BI604" t="b">
            <v>1</v>
          </cell>
          <cell r="BJ604">
            <v>0</v>
          </cell>
          <cell r="BK604" t="str">
            <v>א'</v>
          </cell>
          <cell r="BL604">
            <v>2</v>
          </cell>
          <cell r="BM604">
            <v>18295.32248503825</v>
          </cell>
          <cell r="BO604" t="e">
            <v>#N/A</v>
          </cell>
        </row>
        <row r="605">
          <cell r="A605">
            <v>1001903918</v>
          </cell>
          <cell r="B605">
            <v>40158759</v>
          </cell>
          <cell r="C605">
            <v>512120841</v>
          </cell>
          <cell r="D605" t="str">
            <v>חברת מועדון הכדורסל מכבי תל-אביב (5</v>
          </cell>
          <cell r="E605" t="str">
            <v>SK</v>
          </cell>
          <cell r="F605" t="e">
            <v>#N/A</v>
          </cell>
          <cell r="G605">
            <v>1</v>
          </cell>
          <cell r="H605" t="str">
            <v>טיוט</v>
          </cell>
          <cell r="I605">
            <v>45735</v>
          </cell>
          <cell r="J605">
            <v>521023</v>
          </cell>
          <cell r="K605" t="str">
            <v>שוטף</v>
          </cell>
          <cell r="L605">
            <v>0</v>
          </cell>
          <cell r="M605">
            <v>0</v>
          </cell>
          <cell r="N605">
            <v>0</v>
          </cell>
          <cell r="O605" t="str">
            <v>נבדק ואושר</v>
          </cell>
          <cell r="P605">
            <v>0</v>
          </cell>
          <cell r="Q605" t="str">
            <v>נבדק ואושר</v>
          </cell>
          <cell r="R605" t="str">
            <v>נבדק ואושר</v>
          </cell>
          <cell r="S605" t="str">
            <v>נבדק ואושר</v>
          </cell>
          <cell r="T605" t="str">
            <v>נבדק ואושר</v>
          </cell>
          <cell r="U605" t="str">
            <v>נבדק ואושר</v>
          </cell>
          <cell r="V605" t="str">
            <v>נבדק ואושר</v>
          </cell>
          <cell r="W605" t="str">
            <v>נבדק ואושר</v>
          </cell>
          <cell r="X605">
            <v>0</v>
          </cell>
          <cell r="Y605" t="str">
            <v>מבוסס על נתוני הטופס</v>
          </cell>
          <cell r="Z605">
            <v>0</v>
          </cell>
          <cell r="AA605">
            <v>0</v>
          </cell>
          <cell r="AB605">
            <v>0</v>
          </cell>
          <cell r="AC605">
            <v>0</v>
          </cell>
          <cell r="AD605">
            <v>0</v>
          </cell>
          <cell r="AE605" t="str">
            <v>נבדק ואושר</v>
          </cell>
          <cell r="AF605" t="str">
            <v>נבדק ואושר</v>
          </cell>
          <cell r="AG605" t="str">
            <v>נבדק ואושר</v>
          </cell>
          <cell r="AH605" t="str">
            <v>קושר - טרם נבדק</v>
          </cell>
          <cell r="AI605">
            <v>0</v>
          </cell>
          <cell r="AJ605">
            <v>0</v>
          </cell>
          <cell r="AK605" t="str">
            <v>נבדק ואושר</v>
          </cell>
          <cell r="AL605">
            <v>0</v>
          </cell>
          <cell r="AM605" t="str">
            <v>נבדק ואושר</v>
          </cell>
          <cell r="AN605" t="str">
            <v>נבדק ואושר</v>
          </cell>
          <cell r="AO605">
            <v>0</v>
          </cell>
          <cell r="AP605">
            <v>0</v>
          </cell>
          <cell r="AQ605">
            <v>0</v>
          </cell>
          <cell r="AR605">
            <v>0</v>
          </cell>
          <cell r="AS605">
            <v>0</v>
          </cell>
          <cell r="AT605">
            <v>0</v>
          </cell>
          <cell r="AU605">
            <v>0</v>
          </cell>
          <cell r="AV605" t="str">
            <v>כן</v>
          </cell>
          <cell r="AY605" t="str">
            <v>תקין מנהלית</v>
          </cell>
          <cell r="BD605" t="e">
            <v>#REF!</v>
          </cell>
          <cell r="BG605" t="str">
            <v>תקין</v>
          </cell>
          <cell r="BH605" t="str">
            <v>תקין</v>
          </cell>
          <cell r="BI605" t="b">
            <v>1</v>
          </cell>
          <cell r="BJ605">
            <v>29233</v>
          </cell>
          <cell r="BK605" t="str">
            <v>ד'</v>
          </cell>
          <cell r="BL605">
            <v>1</v>
          </cell>
          <cell r="BM605">
            <v>1907067.9150641251</v>
          </cell>
          <cell r="BN605" t="str">
            <v>לא</v>
          </cell>
          <cell r="BO605" t="e">
            <v>#N/A</v>
          </cell>
          <cell r="BP605" t="str">
            <v>לא</v>
          </cell>
          <cell r="BQ605">
            <v>0</v>
          </cell>
        </row>
        <row r="606">
          <cell r="A606">
            <v>1001903919</v>
          </cell>
          <cell r="B606">
            <v>42490890</v>
          </cell>
          <cell r="C606">
            <v>580687218</v>
          </cell>
          <cell r="D606" t="str">
            <v>מועדון כדורגל איחוד בני שפרעם (ע"ר)</v>
          </cell>
          <cell r="E606" t="str">
            <v>SR</v>
          </cell>
          <cell r="F606" t="str">
            <v>עמותה רשומה</v>
          </cell>
          <cell r="G606">
            <v>1</v>
          </cell>
          <cell r="H606" t="str">
            <v>טיוט</v>
          </cell>
          <cell r="I606">
            <v>45735</v>
          </cell>
          <cell r="J606">
            <v>521023</v>
          </cell>
          <cell r="K606" t="str">
            <v>שוטף</v>
          </cell>
          <cell r="L606">
            <v>0</v>
          </cell>
          <cell r="M606">
            <v>0</v>
          </cell>
          <cell r="N606">
            <v>0</v>
          </cell>
          <cell r="O606" t="str">
            <v>נבדק ואושר</v>
          </cell>
          <cell r="P606" t="str">
            <v>מבוסס על נתוני הטופס</v>
          </cell>
          <cell r="Q606" t="str">
            <v>נבדק ואושר</v>
          </cell>
          <cell r="R606" t="str">
            <v>נבדק ואושר</v>
          </cell>
          <cell r="S606" t="str">
            <v>נבדק ואושר</v>
          </cell>
          <cell r="T606" t="str">
            <v>נבדק ואושר</v>
          </cell>
          <cell r="U606" t="str">
            <v>נבדק ואושר</v>
          </cell>
          <cell r="V606" t="str">
            <v>נבדק ואושר</v>
          </cell>
          <cell r="W606" t="str">
            <v>נבדק ואושר</v>
          </cell>
          <cell r="X606" t="str">
            <v>אושר ללא מסמך</v>
          </cell>
          <cell r="Y606" t="str">
            <v>מבוסס על נתוני הטופס</v>
          </cell>
          <cell r="Z606" t="str">
            <v>נבדק ואושר</v>
          </cell>
          <cell r="AA606" t="str">
            <v>נבדק ואושר</v>
          </cell>
          <cell r="AB606" t="str">
            <v>נבדק ואושר</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t="str">
            <v>כן</v>
          </cell>
          <cell r="AY606" t="str">
            <v>תקין מנהלית</v>
          </cell>
          <cell r="BD606" t="e">
            <v>#REF!</v>
          </cell>
          <cell r="BG606" t="str">
            <v>תקין</v>
          </cell>
          <cell r="BH606" t="str">
            <v>תקין</v>
          </cell>
          <cell r="BI606" t="b">
            <v>1</v>
          </cell>
          <cell r="BJ606">
            <v>88474</v>
          </cell>
          <cell r="BK606" t="str">
            <v>ד'</v>
          </cell>
          <cell r="BL606">
            <v>10</v>
          </cell>
          <cell r="BM606">
            <v>517335.28710371873</v>
          </cell>
          <cell r="BN606" t="str">
            <v>לא</v>
          </cell>
          <cell r="BO606">
            <v>45670</v>
          </cell>
          <cell r="BP606" t="str">
            <v>לא</v>
          </cell>
          <cell r="BQ606">
            <v>0</v>
          </cell>
        </row>
        <row r="607">
          <cell r="A607">
            <v>1001903924</v>
          </cell>
          <cell r="B607">
            <v>42402595</v>
          </cell>
          <cell r="C607">
            <v>580565406</v>
          </cell>
          <cell r="D607" t="str">
            <v>מועדון פוטבול ירושלים (ע"ר)</v>
          </cell>
          <cell r="E607" t="str">
            <v>SR</v>
          </cell>
          <cell r="F607" t="str">
            <v>עמותה רשומה</v>
          </cell>
          <cell r="G607">
            <v>1</v>
          </cell>
          <cell r="H607" t="str">
            <v>טיוט</v>
          </cell>
          <cell r="I607">
            <v>45735</v>
          </cell>
          <cell r="J607">
            <v>521023</v>
          </cell>
          <cell r="K607" t="str">
            <v>שוטף</v>
          </cell>
          <cell r="L607">
            <v>0</v>
          </cell>
          <cell r="M607">
            <v>0</v>
          </cell>
          <cell r="N607">
            <v>0</v>
          </cell>
          <cell r="O607" t="str">
            <v>נבדק ואושר</v>
          </cell>
          <cell r="P607" t="str">
            <v>מבוסס על נתוני הטופס</v>
          </cell>
          <cell r="Q607" t="str">
            <v>נבדק ואושר</v>
          </cell>
          <cell r="R607" t="str">
            <v>נבדק ואושר</v>
          </cell>
          <cell r="S607" t="str">
            <v>נבדק ואושר</v>
          </cell>
          <cell r="T607" t="str">
            <v>נבדק ואושר</v>
          </cell>
          <cell r="U607" t="str">
            <v>נבדק ואושר</v>
          </cell>
          <cell r="V607" t="str">
            <v>נבדק ואושר</v>
          </cell>
          <cell r="W607" t="str">
            <v>נבדק ואושר</v>
          </cell>
          <cell r="X607" t="str">
            <v>אושר ללא מסמך</v>
          </cell>
          <cell r="Y607" t="str">
            <v>מבוסס על נתוני הטופס</v>
          </cell>
          <cell r="Z607" t="str">
            <v>נבדק ואושר</v>
          </cell>
          <cell r="AA607" t="str">
            <v>נבדק ואושר</v>
          </cell>
          <cell r="AB607" t="str">
            <v>נבדק ואושר</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t="str">
            <v>כן</v>
          </cell>
          <cell r="AY607" t="str">
            <v>תקין מנהלית</v>
          </cell>
          <cell r="BD607" t="e">
            <v>#REF!</v>
          </cell>
          <cell r="BG607" t="str">
            <v>תקין</v>
          </cell>
          <cell r="BH607" t="str">
            <v>תקין</v>
          </cell>
          <cell r="BI607" t="b">
            <v>1</v>
          </cell>
          <cell r="BJ607">
            <v>201459</v>
          </cell>
          <cell r="BK607" t="str">
            <v>ד'</v>
          </cell>
          <cell r="BL607">
            <v>7</v>
          </cell>
          <cell r="BM607">
            <v>2683208.6457211669</v>
          </cell>
          <cell r="BN607" t="str">
            <v>לא</v>
          </cell>
          <cell r="BO607">
            <v>45634</v>
          </cell>
          <cell r="BP607" t="str">
            <v>לא</v>
          </cell>
          <cell r="BQ607">
            <v>0</v>
          </cell>
        </row>
        <row r="608">
          <cell r="A608">
            <v>1001903925</v>
          </cell>
          <cell r="B608">
            <v>40477015</v>
          </cell>
          <cell r="C608">
            <v>580443372</v>
          </cell>
          <cell r="D608" t="str">
            <v>מועדון רוגבי יזרעאל-גלבוע - עמותה ל</v>
          </cell>
          <cell r="E608" t="str">
            <v>SR</v>
          </cell>
          <cell r="F608" t="str">
            <v>עמותה רשומה</v>
          </cell>
          <cell r="G608">
            <v>1</v>
          </cell>
          <cell r="H608" t="str">
            <v>טיוט</v>
          </cell>
          <cell r="I608">
            <v>45735</v>
          </cell>
          <cell r="J608">
            <v>521023</v>
          </cell>
          <cell r="K608" t="str">
            <v>שוטף</v>
          </cell>
          <cell r="L608">
            <v>0</v>
          </cell>
          <cell r="M608">
            <v>0</v>
          </cell>
          <cell r="N608">
            <v>0</v>
          </cell>
          <cell r="O608" t="str">
            <v>נבדק ואושר</v>
          </cell>
          <cell r="P608" t="str">
            <v>מבוסס על נתוני הטופס</v>
          </cell>
          <cell r="Q608" t="str">
            <v>נבדק ואושר</v>
          </cell>
          <cell r="R608" t="str">
            <v>נבדק ואושר</v>
          </cell>
          <cell r="S608" t="str">
            <v>נבדק ואושר</v>
          </cell>
          <cell r="T608" t="str">
            <v>נבדק ואושר</v>
          </cell>
          <cell r="U608" t="str">
            <v>נבדק ואושר</v>
          </cell>
          <cell r="V608" t="str">
            <v>נבדק ואושר</v>
          </cell>
          <cell r="W608" t="str">
            <v>נבדק ואושר</v>
          </cell>
          <cell r="X608" t="str">
            <v>אושר ללא מסמך</v>
          </cell>
          <cell r="Y608" t="str">
            <v>מבוסס על נתוני הטופס</v>
          </cell>
          <cell r="Z608" t="str">
            <v>נבדק ואושר</v>
          </cell>
          <cell r="AA608" t="str">
            <v>נבדק ואושר</v>
          </cell>
          <cell r="AB608" t="str">
            <v>נבדק ואושר</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t="str">
            <v>כן</v>
          </cell>
          <cell r="AY608" t="str">
            <v>תקין מנהלית</v>
          </cell>
          <cell r="BD608" t="e">
            <v>#REF!</v>
          </cell>
          <cell r="BG608" t="str">
            <v>תקין</v>
          </cell>
          <cell r="BH608" t="str">
            <v>תקין</v>
          </cell>
          <cell r="BI608" t="b">
            <v>1</v>
          </cell>
          <cell r="BJ608">
            <v>187342</v>
          </cell>
          <cell r="BK608" t="str">
            <v>ד'</v>
          </cell>
          <cell r="BL608">
            <v>3</v>
          </cell>
          <cell r="BM608">
            <v>1192780.1479172185</v>
          </cell>
          <cell r="BN608" t="str">
            <v>לא</v>
          </cell>
          <cell r="BO608">
            <v>45573</v>
          </cell>
          <cell r="BP608" t="str">
            <v>לא</v>
          </cell>
          <cell r="BQ608">
            <v>0</v>
          </cell>
        </row>
        <row r="609">
          <cell r="A609">
            <v>1001903928</v>
          </cell>
          <cell r="B609">
            <v>40000283</v>
          </cell>
          <cell r="C609">
            <v>510873938</v>
          </cell>
          <cell r="D609" t="str">
            <v>חב' מוסדות חנוך תרבות והתחדשות שכונ</v>
          </cell>
          <cell r="E609" t="str">
            <v>SR</v>
          </cell>
          <cell r="F609" t="str">
            <v>חל"צ רשומה</v>
          </cell>
          <cell r="G609">
            <v>1</v>
          </cell>
          <cell r="H609" t="str">
            <v>טיוט</v>
          </cell>
          <cell r="I609">
            <v>45735</v>
          </cell>
          <cell r="J609">
            <v>521023</v>
          </cell>
          <cell r="K609" t="str">
            <v>שוטף</v>
          </cell>
          <cell r="L609">
            <v>0</v>
          </cell>
          <cell r="M609">
            <v>0</v>
          </cell>
          <cell r="N609">
            <v>0</v>
          </cell>
          <cell r="O609" t="str">
            <v>חדש - טרם קושר</v>
          </cell>
          <cell r="P609" t="str">
            <v>מבוסס על נתוני הטופס</v>
          </cell>
          <cell r="Q609" t="str">
            <v>נבדק ואושר</v>
          </cell>
          <cell r="R609" t="str">
            <v>נבדק ואושר</v>
          </cell>
          <cell r="S609" t="str">
            <v>נבדק ואושר</v>
          </cell>
          <cell r="T609" t="str">
            <v>נבדק ואושר</v>
          </cell>
          <cell r="U609" t="str">
            <v>נבדק ואושר</v>
          </cell>
          <cell r="V609" t="str">
            <v>נבדק ואושר</v>
          </cell>
          <cell r="W609" t="str">
            <v>נבדק ואושר</v>
          </cell>
          <cell r="X609" t="str">
            <v>אושר ללא מסמך</v>
          </cell>
          <cell r="Y609" t="str">
            <v>מבוסס על נתוני הטופס</v>
          </cell>
          <cell r="Z609" t="str">
            <v>נבדק ואושר</v>
          </cell>
          <cell r="AA609" t="str">
            <v>נבדק ואושר</v>
          </cell>
          <cell r="AB609" t="str">
            <v>נבדק ואושר</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t="str">
            <v>כן</v>
          </cell>
          <cell r="AY609" t="str">
            <v>תקין מנהלית</v>
          </cell>
          <cell r="BD609" t="e">
            <v>#REF!</v>
          </cell>
          <cell r="BG609" t="str">
            <v>תקין</v>
          </cell>
          <cell r="BH609" t="str">
            <v>תקין</v>
          </cell>
          <cell r="BI609" t="b">
            <v>1</v>
          </cell>
          <cell r="BJ609">
            <v>31973</v>
          </cell>
          <cell r="BK609" t="str">
            <v>ד'</v>
          </cell>
          <cell r="BL609">
            <v>13</v>
          </cell>
          <cell r="BM609">
            <v>105778.08535130335</v>
          </cell>
          <cell r="BN609" t="str">
            <v>לא</v>
          </cell>
          <cell r="BO609">
            <v>45637</v>
          </cell>
          <cell r="BP609" t="str">
            <v>לא</v>
          </cell>
          <cell r="BQ609">
            <v>0</v>
          </cell>
        </row>
        <row r="610">
          <cell r="A610">
            <v>1001903929</v>
          </cell>
          <cell r="B610">
            <v>42516733</v>
          </cell>
          <cell r="C610">
            <v>580688406</v>
          </cell>
          <cell r="D610" t="str">
            <v>העמותה לחינוך וקידום כדורגל הפועל ק</v>
          </cell>
          <cell r="E610" t="str">
            <v>SR</v>
          </cell>
          <cell r="F610" t="str">
            <v>עמותה רשומה</v>
          </cell>
          <cell r="G610">
            <v>1</v>
          </cell>
          <cell r="H610" t="str">
            <v>טיוט</v>
          </cell>
          <cell r="I610">
            <v>45735</v>
          </cell>
          <cell r="J610">
            <v>521023</v>
          </cell>
          <cell r="K610" t="str">
            <v>שוטף</v>
          </cell>
          <cell r="L610">
            <v>0</v>
          </cell>
          <cell r="M610">
            <v>0</v>
          </cell>
          <cell r="N610">
            <v>0</v>
          </cell>
          <cell r="O610" t="str">
            <v>חדש - טרם קושר</v>
          </cell>
          <cell r="P610" t="str">
            <v>מבוסס על נתוני הטופס</v>
          </cell>
          <cell r="Q610" t="str">
            <v>נבדק ואושר</v>
          </cell>
          <cell r="R610" t="str">
            <v>נבדק ואושר</v>
          </cell>
          <cell r="S610" t="str">
            <v>נבדק ואושר</v>
          </cell>
          <cell r="T610" t="str">
            <v>נבדק ואושר</v>
          </cell>
          <cell r="U610" t="str">
            <v>נבדק ואושר</v>
          </cell>
          <cell r="V610" t="str">
            <v>נבדק ואושר</v>
          </cell>
          <cell r="W610" t="str">
            <v>חדש - טרם קושר</v>
          </cell>
          <cell r="X610" t="str">
            <v>חדש - טרם קושר</v>
          </cell>
          <cell r="Y610" t="str">
            <v>חדש - טרם קושר</v>
          </cell>
          <cell r="Z610" t="str">
            <v>חדש - טרם קושר</v>
          </cell>
          <cell r="AA610" t="str">
            <v>חדש - טרם קושר</v>
          </cell>
          <cell r="AB610" t="str">
            <v>חדש - טרם קושר</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t="str">
            <v>לא</v>
          </cell>
          <cell r="AX610">
            <v>1</v>
          </cell>
          <cell r="AY610" t="str">
            <v>לא תקין מנהלית</v>
          </cell>
          <cell r="AZ610" t="str">
            <v>לפסילה</v>
          </cell>
          <cell r="BA610" t="str">
            <v>חסרים מסמכים רבים</v>
          </cell>
          <cell r="BC610">
            <v>45805</v>
          </cell>
          <cell r="BD610" t="e">
            <v>#REF!</v>
          </cell>
          <cell r="BF610" t="str">
            <v>לא אושר בוועדה</v>
          </cell>
          <cell r="BG610" t="str">
            <v>לא תקין</v>
          </cell>
          <cell r="BH610" t="str">
            <v>לא תקין</v>
          </cell>
          <cell r="BI610" t="b">
            <v>1</v>
          </cell>
          <cell r="BJ610">
            <v>0</v>
          </cell>
          <cell r="BK610" t="str">
            <v>א'</v>
          </cell>
          <cell r="BL610">
            <v>1</v>
          </cell>
          <cell r="BM610">
            <v>168239.07961273217</v>
          </cell>
          <cell r="BO610" t="e">
            <v>#N/A</v>
          </cell>
        </row>
        <row r="611">
          <cell r="A611">
            <v>1001903940</v>
          </cell>
          <cell r="B611">
            <v>40284862</v>
          </cell>
          <cell r="C611">
            <v>580365120</v>
          </cell>
          <cell r="D611" t="str">
            <v>מרכז קהילתי - מתנ"ס אבן יהודה (ע"ר)</v>
          </cell>
          <cell r="E611" t="str">
            <v>SR</v>
          </cell>
          <cell r="F611" t="str">
            <v>עמותה רשומה</v>
          </cell>
          <cell r="G611">
            <v>1</v>
          </cell>
          <cell r="H611" t="str">
            <v>טיוט</v>
          </cell>
          <cell r="I611">
            <v>45735</v>
          </cell>
          <cell r="J611">
            <v>521023</v>
          </cell>
          <cell r="K611" t="str">
            <v>שוטף</v>
          </cell>
          <cell r="L611">
            <v>0</v>
          </cell>
          <cell r="M611">
            <v>0</v>
          </cell>
          <cell r="N611">
            <v>0</v>
          </cell>
          <cell r="O611" t="str">
            <v>נבדק ואושר</v>
          </cell>
          <cell r="P611" t="str">
            <v>מבוסס על נתוני הטופס</v>
          </cell>
          <cell r="Q611" t="str">
            <v>נבדק ואושר</v>
          </cell>
          <cell r="R611" t="str">
            <v>נבדק ואושר</v>
          </cell>
          <cell r="S611" t="str">
            <v>נבדק ואושר</v>
          </cell>
          <cell r="T611" t="str">
            <v>נבדק ואושר</v>
          </cell>
          <cell r="U611" t="str">
            <v>נבדק ואושר</v>
          </cell>
          <cell r="V611" t="str">
            <v>נבדק ואושר</v>
          </cell>
          <cell r="W611" t="str">
            <v>נבדק ואושר</v>
          </cell>
          <cell r="X611" t="str">
            <v>אושר ללא מסמך</v>
          </cell>
          <cell r="Y611" t="str">
            <v>מבוסס על נתוני הטופס</v>
          </cell>
          <cell r="Z611" t="str">
            <v>נבדק ואושר</v>
          </cell>
          <cell r="AA611" t="str">
            <v>נבדק ואושר</v>
          </cell>
          <cell r="AB611" t="str">
            <v>נבדק ואושר</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t="str">
            <v>כן</v>
          </cell>
          <cell r="AY611" t="str">
            <v>תקין מנהלית</v>
          </cell>
          <cell r="BD611" t="e">
            <v>#REF!</v>
          </cell>
          <cell r="BG611" t="str">
            <v>תקין</v>
          </cell>
          <cell r="BH611" t="str">
            <v>תקין</v>
          </cell>
          <cell r="BI611" t="b">
            <v>1</v>
          </cell>
          <cell r="BJ611">
            <v>0</v>
          </cell>
          <cell r="BK611" t="str">
            <v>ה'</v>
          </cell>
          <cell r="BL611" t="e">
            <v>#N/A</v>
          </cell>
          <cell r="BM611">
            <v>0</v>
          </cell>
          <cell r="BN611" t="str">
            <v>כן</v>
          </cell>
          <cell r="BO611">
            <v>45490</v>
          </cell>
          <cell r="BP611" t="str">
            <v>לא</v>
          </cell>
        </row>
        <row r="612">
          <cell r="A612">
            <v>1001903941</v>
          </cell>
          <cell r="B612">
            <v>41398388</v>
          </cell>
          <cell r="C612">
            <v>515042414</v>
          </cell>
          <cell r="D612" t="str">
            <v>מועדון כדורגל נצרת בע"מ (חל"צ)</v>
          </cell>
          <cell r="E612" t="str">
            <v>SR</v>
          </cell>
          <cell r="F612" t="str">
            <v>ניתן צו פירוק על ידי בית משפט</v>
          </cell>
          <cell r="G612">
            <v>1</v>
          </cell>
          <cell r="H612" t="str">
            <v>טיוט</v>
          </cell>
          <cell r="I612">
            <v>45736</v>
          </cell>
          <cell r="J612">
            <v>521023</v>
          </cell>
          <cell r="K612" t="str">
            <v>שוטף</v>
          </cell>
          <cell r="L612">
            <v>0</v>
          </cell>
          <cell r="M612">
            <v>0</v>
          </cell>
          <cell r="N612">
            <v>0</v>
          </cell>
          <cell r="O612" t="str">
            <v>נבדק ואושר</v>
          </cell>
          <cell r="P612" t="str">
            <v>מבוסס על נתוני הטופס</v>
          </cell>
          <cell r="Q612" t="str">
            <v>נבדק ואושר</v>
          </cell>
          <cell r="R612" t="str">
            <v>נבדק ואושר</v>
          </cell>
          <cell r="S612" t="str">
            <v>נבדק ואושר</v>
          </cell>
          <cell r="T612" t="str">
            <v>נבדק ואושר</v>
          </cell>
          <cell r="U612" t="str">
            <v>נבדק ואושר</v>
          </cell>
          <cell r="V612" t="str">
            <v>נבדק ואושר</v>
          </cell>
          <cell r="W612" t="str">
            <v>נבדק ואושר</v>
          </cell>
          <cell r="X612" t="str">
            <v>אושר ללא מסמך</v>
          </cell>
          <cell r="Y612" t="str">
            <v>מבוסס על נתוני הטופס</v>
          </cell>
          <cell r="Z612" t="str">
            <v>נבדק ואושר</v>
          </cell>
          <cell r="AA612" t="str">
            <v>נבדק ואושר</v>
          </cell>
          <cell r="AB612" t="str">
            <v>נבדק ואושר</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t="str">
            <v>כן</v>
          </cell>
          <cell r="AY612" t="str">
            <v>תקין מנהלית</v>
          </cell>
          <cell r="BD612" t="e">
            <v>#REF!</v>
          </cell>
          <cell r="BG612" t="str">
            <v>תקין</v>
          </cell>
          <cell r="BH612" t="str">
            <v>תקין</v>
          </cell>
          <cell r="BI612" t="b">
            <v>1</v>
          </cell>
          <cell r="BJ612">
            <v>0</v>
          </cell>
          <cell r="BK612" t="str">
            <v>ד'</v>
          </cell>
          <cell r="BL612">
            <v>8</v>
          </cell>
          <cell r="BM612">
            <v>4160464.8109725174</v>
          </cell>
          <cell r="BN612" t="str">
            <v>לא</v>
          </cell>
          <cell r="BO612">
            <v>45650</v>
          </cell>
          <cell r="BP612" t="str">
            <v>לא</v>
          </cell>
          <cell r="BQ612">
            <v>0</v>
          </cell>
        </row>
        <row r="613">
          <cell r="A613">
            <v>1001903950</v>
          </cell>
          <cell r="B613">
            <v>42402482</v>
          </cell>
          <cell r="C613">
            <v>580551323</v>
          </cell>
          <cell r="D613" t="str">
            <v>העמותה לקידום הספורט במרכז כנה מאיר</v>
          </cell>
          <cell r="E613" t="str">
            <v>SR</v>
          </cell>
          <cell r="F613" t="str">
            <v>עמותה רשומה</v>
          </cell>
          <cell r="G613">
            <v>1</v>
          </cell>
          <cell r="H613" t="str">
            <v>טיוט</v>
          </cell>
          <cell r="I613">
            <v>45736</v>
          </cell>
          <cell r="J613">
            <v>521023</v>
          </cell>
          <cell r="K613" t="str">
            <v>שוטף</v>
          </cell>
          <cell r="L613">
            <v>0</v>
          </cell>
          <cell r="M613">
            <v>0</v>
          </cell>
          <cell r="N613">
            <v>0</v>
          </cell>
          <cell r="O613" t="str">
            <v>נבדק ואושר</v>
          </cell>
          <cell r="P613" t="str">
            <v>מבוסס על נתוני הטופס</v>
          </cell>
          <cell r="Q613" t="str">
            <v>נבדק ואושר</v>
          </cell>
          <cell r="R613" t="str">
            <v>נבדק ואושר</v>
          </cell>
          <cell r="S613" t="str">
            <v>נבדק ואושר</v>
          </cell>
          <cell r="T613" t="str">
            <v>נבדק ואושר</v>
          </cell>
          <cell r="U613" t="str">
            <v>נבדק ואושר</v>
          </cell>
          <cell r="V613" t="str">
            <v>נבדק ואושר</v>
          </cell>
          <cell r="W613" t="str">
            <v>נבדק ואושר</v>
          </cell>
          <cell r="X613" t="str">
            <v>אושר ללא מסמך</v>
          </cell>
          <cell r="Y613" t="str">
            <v>מבוסס על נתוני הטופס</v>
          </cell>
          <cell r="Z613" t="str">
            <v>נבדק ואושר</v>
          </cell>
          <cell r="AA613" t="str">
            <v>נבדק ואושר</v>
          </cell>
          <cell r="AB613" t="str">
            <v>נבדק ואושר</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t="str">
            <v>כן</v>
          </cell>
          <cell r="AY613" t="str">
            <v>תקין מנהלית</v>
          </cell>
          <cell r="BD613" t="e">
            <v>#REF!</v>
          </cell>
          <cell r="BG613" t="str">
            <v>תקין</v>
          </cell>
          <cell r="BH613" t="str">
            <v>תקין</v>
          </cell>
          <cell r="BI613" t="b">
            <v>1</v>
          </cell>
          <cell r="BJ613">
            <v>41544</v>
          </cell>
          <cell r="BK613" t="str">
            <v>ד'</v>
          </cell>
          <cell r="BL613">
            <v>14</v>
          </cell>
          <cell r="BM613">
            <v>2270848.4710881002</v>
          </cell>
          <cell r="BN613" t="str">
            <v>לא</v>
          </cell>
          <cell r="BO613">
            <v>45658</v>
          </cell>
          <cell r="BP613" t="str">
            <v>לא</v>
          </cell>
          <cell r="BQ613">
            <v>0</v>
          </cell>
        </row>
        <row r="614">
          <cell r="A614">
            <v>1001903953</v>
          </cell>
          <cell r="B614">
            <v>42402141</v>
          </cell>
          <cell r="C614">
            <v>580515831</v>
          </cell>
          <cell r="D614" t="str">
            <v>מרכז למקצועות קרב אולימפיים ולאומנו</v>
          </cell>
          <cell r="E614" t="str">
            <v>SR</v>
          </cell>
          <cell r="F614" t="str">
            <v>עמותה רשומה</v>
          </cell>
          <cell r="G614">
            <v>1</v>
          </cell>
          <cell r="H614" t="str">
            <v>טיוט</v>
          </cell>
          <cell r="I614">
            <v>45753</v>
          </cell>
          <cell r="J614">
            <v>521023</v>
          </cell>
          <cell r="K614" t="str">
            <v>שוטף</v>
          </cell>
          <cell r="L614">
            <v>0</v>
          </cell>
          <cell r="M614">
            <v>0</v>
          </cell>
          <cell r="N614">
            <v>0</v>
          </cell>
          <cell r="O614" t="str">
            <v>נבדק ואושר</v>
          </cell>
          <cell r="P614" t="str">
            <v>מבוסס על נתוני הטופס</v>
          </cell>
          <cell r="Q614" t="str">
            <v>נבדק ואושר</v>
          </cell>
          <cell r="R614" t="str">
            <v>נבדק ואושר</v>
          </cell>
          <cell r="S614" t="str">
            <v>נבדק ואושר</v>
          </cell>
          <cell r="T614" t="str">
            <v>נבדק ואושר</v>
          </cell>
          <cell r="U614" t="str">
            <v>נבדק ואושר</v>
          </cell>
          <cell r="V614" t="str">
            <v>נבדק ואושר</v>
          </cell>
          <cell r="W614" t="str">
            <v>נבדק ואושר</v>
          </cell>
          <cell r="X614" t="str">
            <v>אושר ללא מסמך</v>
          </cell>
          <cell r="Y614" t="str">
            <v>מבוסס על נתוני הטופס</v>
          </cell>
          <cell r="Z614" t="str">
            <v>נבדק ואושר</v>
          </cell>
          <cell r="AA614" t="str">
            <v>נבדק ואושר</v>
          </cell>
          <cell r="AB614" t="str">
            <v>נבדק ואושר</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t="str">
            <v>כן</v>
          </cell>
          <cell r="AY614" t="str">
            <v>תקין מנהלית</v>
          </cell>
          <cell r="BD614" t="e">
            <v>#REF!</v>
          </cell>
          <cell r="BG614" t="str">
            <v>תקין</v>
          </cell>
          <cell r="BH614" t="str">
            <v>תקין</v>
          </cell>
          <cell r="BI614" t="b">
            <v>1</v>
          </cell>
          <cell r="BJ614">
            <v>2443</v>
          </cell>
          <cell r="BK614" t="str">
            <v>ד'</v>
          </cell>
          <cell r="BL614">
            <v>1</v>
          </cell>
          <cell r="BM614">
            <v>219238.46553346221</v>
          </cell>
          <cell r="BN614" t="str">
            <v>לא</v>
          </cell>
          <cell r="BO614">
            <v>45728</v>
          </cell>
          <cell r="BP614" t="str">
            <v>לא</v>
          </cell>
          <cell r="BQ614">
            <v>0</v>
          </cell>
        </row>
        <row r="615">
          <cell r="A615">
            <v>1001904002</v>
          </cell>
          <cell r="B615">
            <v>40002842</v>
          </cell>
          <cell r="C615">
            <v>580122570</v>
          </cell>
          <cell r="D615" t="str">
            <v>הפועל תל-אביב - מועדון ימי קיאקים-ש</v>
          </cell>
          <cell r="E615" t="str">
            <v>SR</v>
          </cell>
          <cell r="F615" t="str">
            <v>עמותה רשומה</v>
          </cell>
          <cell r="G615">
            <v>1</v>
          </cell>
          <cell r="H615" t="str">
            <v>טיוט</v>
          </cell>
          <cell r="I615">
            <v>45736</v>
          </cell>
          <cell r="J615">
            <v>521023</v>
          </cell>
          <cell r="K615" t="str">
            <v>שוטף</v>
          </cell>
          <cell r="L615">
            <v>0</v>
          </cell>
          <cell r="M615">
            <v>0</v>
          </cell>
          <cell r="N615">
            <v>0</v>
          </cell>
          <cell r="O615" t="str">
            <v>נבדק ואושר</v>
          </cell>
          <cell r="P615" t="str">
            <v>מבוסס על נתוני הטופס</v>
          </cell>
          <cell r="Q615" t="str">
            <v>נבדק ואושר</v>
          </cell>
          <cell r="R615" t="str">
            <v>נבדק ואושר</v>
          </cell>
          <cell r="S615" t="str">
            <v>נבדק ואושר</v>
          </cell>
          <cell r="T615" t="str">
            <v>נבדק ואושר</v>
          </cell>
          <cell r="U615" t="str">
            <v>נבדק ואושר</v>
          </cell>
          <cell r="V615" t="str">
            <v>נבדק ואושר</v>
          </cell>
          <cell r="W615" t="str">
            <v>נבדק ואושר</v>
          </cell>
          <cell r="X615" t="str">
            <v>אושר ללא מסמך</v>
          </cell>
          <cell r="Y615" t="str">
            <v>מבוסס על נתוני הטופס</v>
          </cell>
          <cell r="Z615" t="str">
            <v>נבדק ואושר</v>
          </cell>
          <cell r="AA615" t="str">
            <v>נבדק ואושר</v>
          </cell>
          <cell r="AB615" t="str">
            <v>נבדק ואושר</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t="str">
            <v>כן</v>
          </cell>
          <cell r="AY615" t="str">
            <v>תקין מנהלית</v>
          </cell>
          <cell r="BD615" t="e">
            <v>#REF!</v>
          </cell>
          <cell r="BG615" t="str">
            <v>תקין</v>
          </cell>
          <cell r="BH615" t="str">
            <v>תקין</v>
          </cell>
          <cell r="BI615" t="b">
            <v>1</v>
          </cell>
          <cell r="BJ615">
            <v>167156</v>
          </cell>
          <cell r="BK615" t="str">
            <v>ד'</v>
          </cell>
          <cell r="BL615">
            <v>2</v>
          </cell>
          <cell r="BM615">
            <v>2426403.2372489702</v>
          </cell>
          <cell r="BN615" t="str">
            <v>לא</v>
          </cell>
          <cell r="BO615">
            <v>45601</v>
          </cell>
          <cell r="BP615" t="str">
            <v>לא</v>
          </cell>
          <cell r="BQ615">
            <v>0</v>
          </cell>
        </row>
        <row r="616">
          <cell r="A616">
            <v>1001904004</v>
          </cell>
          <cell r="B616">
            <v>40454083</v>
          </cell>
          <cell r="C616">
            <v>580481232</v>
          </cell>
          <cell r="D616" t="str">
            <v>עמותה לקידום הכדורסל ביבנה (ע"ר)</v>
          </cell>
          <cell r="E616" t="str">
            <v>SR</v>
          </cell>
          <cell r="F616" t="str">
            <v>עמותה רשומה</v>
          </cell>
          <cell r="G616">
            <v>2</v>
          </cell>
          <cell r="H616" t="str">
            <v>טיוט</v>
          </cell>
          <cell r="I616">
            <v>45736</v>
          </cell>
          <cell r="J616">
            <v>521023</v>
          </cell>
          <cell r="K616" t="str">
            <v>שוטף</v>
          </cell>
          <cell r="L616">
            <v>0</v>
          </cell>
          <cell r="M616">
            <v>0</v>
          </cell>
          <cell r="N616">
            <v>0</v>
          </cell>
          <cell r="O616" t="str">
            <v>נבדק ואושר</v>
          </cell>
          <cell r="P616" t="str">
            <v>מבוסס על נתוני הטופס</v>
          </cell>
          <cell r="Q616" t="str">
            <v>נבדק ואושר</v>
          </cell>
          <cell r="R616" t="str">
            <v>נבדק ואושר</v>
          </cell>
          <cell r="S616" t="str">
            <v>נבדק ואושר</v>
          </cell>
          <cell r="T616" t="str">
            <v>נבדק ואושר</v>
          </cell>
          <cell r="U616" t="str">
            <v>נבדק ואושר</v>
          </cell>
          <cell r="V616" t="str">
            <v>נבדק ואושר</v>
          </cell>
          <cell r="W616" t="str">
            <v>נבדק ואושר</v>
          </cell>
          <cell r="X616" t="str">
            <v>אושר ללא מסמך</v>
          </cell>
          <cell r="Y616" t="str">
            <v>מבוסס על נתוני הטופס</v>
          </cell>
          <cell r="Z616" t="str">
            <v>נבדק ואושר</v>
          </cell>
          <cell r="AA616" t="str">
            <v>נבדק ואושר</v>
          </cell>
          <cell r="AB616" t="str">
            <v>נבדק ואושר</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t="str">
            <v>כן</v>
          </cell>
          <cell r="AY616" t="str">
            <v>תקין מנהלית</v>
          </cell>
          <cell r="BD616" t="e">
            <v>#REF!</v>
          </cell>
          <cell r="BG616" t="str">
            <v>תקין</v>
          </cell>
          <cell r="BH616" t="str">
            <v>תקין</v>
          </cell>
          <cell r="BI616" t="b">
            <v>1</v>
          </cell>
          <cell r="BJ616">
            <v>170528</v>
          </cell>
          <cell r="BK616" t="str">
            <v>ד'</v>
          </cell>
          <cell r="BL616">
            <v>24</v>
          </cell>
          <cell r="BM616">
            <v>5497338.0008279802</v>
          </cell>
          <cell r="BN616" t="str">
            <v>לא</v>
          </cell>
          <cell r="BO616">
            <v>45221</v>
          </cell>
          <cell r="BP616" t="str">
            <v>לא</v>
          </cell>
          <cell r="BQ616">
            <v>0</v>
          </cell>
        </row>
        <row r="617">
          <cell r="A617">
            <v>1001904005</v>
          </cell>
          <cell r="B617">
            <v>40454083</v>
          </cell>
          <cell r="C617">
            <v>580481232</v>
          </cell>
          <cell r="D617" t="str">
            <v>עמותה לקידום הכדורסל ביבנה (ע"ר)</v>
          </cell>
          <cell r="E617" t="str">
            <v>SR</v>
          </cell>
          <cell r="F617" t="str">
            <v>עמותה רשומה</v>
          </cell>
          <cell r="G617">
            <v>2</v>
          </cell>
          <cell r="H617" t="str">
            <v>טיוט</v>
          </cell>
          <cell r="I617">
            <v>45736</v>
          </cell>
          <cell r="J617">
            <v>521023</v>
          </cell>
          <cell r="K617" t="str">
            <v>שוטף</v>
          </cell>
          <cell r="L617">
            <v>0</v>
          </cell>
          <cell r="M617">
            <v>0</v>
          </cell>
          <cell r="N617">
            <v>0</v>
          </cell>
          <cell r="O617" t="str">
            <v>נבדק ואושר</v>
          </cell>
          <cell r="P617" t="str">
            <v>מבוסס על נתוני הטופס</v>
          </cell>
          <cell r="Q617" t="str">
            <v>נבדק ואושר</v>
          </cell>
          <cell r="R617" t="str">
            <v>נבדק ואושר</v>
          </cell>
          <cell r="S617" t="str">
            <v>נבדק ואושר</v>
          </cell>
          <cell r="T617" t="str">
            <v>נבדק ואושר</v>
          </cell>
          <cell r="U617" t="str">
            <v>נבדק ואושר</v>
          </cell>
          <cell r="V617" t="str">
            <v>נבדק ואושר</v>
          </cell>
          <cell r="W617" t="str">
            <v>נבדק ואושר</v>
          </cell>
          <cell r="X617" t="str">
            <v>אושר ללא מסמך</v>
          </cell>
          <cell r="Y617" t="str">
            <v>מבוסס על נתוני הטופס</v>
          </cell>
          <cell r="Z617" t="str">
            <v>נבדק ואושר</v>
          </cell>
          <cell r="AA617" t="str">
            <v>נבדק ואושר</v>
          </cell>
          <cell r="AB617" t="str">
            <v>נבדק ואושר</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t="str">
            <v>כן</v>
          </cell>
          <cell r="AY617" t="str">
            <v>תקין מנהלית</v>
          </cell>
          <cell r="BD617" t="e">
            <v>#REF!</v>
          </cell>
          <cell r="BG617" t="str">
            <v>תקין</v>
          </cell>
          <cell r="BH617" t="str">
            <v>תקין</v>
          </cell>
          <cell r="BI617" t="b">
            <v>1</v>
          </cell>
          <cell r="BJ617">
            <v>0</v>
          </cell>
          <cell r="BK617" t="str">
            <v>א'</v>
          </cell>
          <cell r="BL617">
            <v>24</v>
          </cell>
          <cell r="BM617">
            <v>5497338.0008279802</v>
          </cell>
          <cell r="BO617" t="e">
            <v>#N/A</v>
          </cell>
        </row>
        <row r="618">
          <cell r="A618">
            <v>1001904006</v>
          </cell>
          <cell r="B618">
            <v>42488393</v>
          </cell>
          <cell r="C618">
            <v>580669257</v>
          </cell>
          <cell r="D618" t="str">
            <v>ספרטה אומנויות לחימה - טאקוונדו ירו</v>
          </cell>
          <cell r="E618" t="str">
            <v>SR</v>
          </cell>
          <cell r="F618" t="str">
            <v>עמותה רשומה</v>
          </cell>
          <cell r="G618">
            <v>1</v>
          </cell>
          <cell r="H618" t="str">
            <v>טיוט</v>
          </cell>
          <cell r="I618">
            <v>45762</v>
          </cell>
          <cell r="J618">
            <v>521023</v>
          </cell>
          <cell r="K618" t="str">
            <v>שוטף</v>
          </cell>
          <cell r="L618">
            <v>0</v>
          </cell>
          <cell r="M618">
            <v>0</v>
          </cell>
          <cell r="N618">
            <v>0</v>
          </cell>
          <cell r="O618" t="str">
            <v>נבדק ואושר</v>
          </cell>
          <cell r="P618" t="str">
            <v>מבוסס על נתוני הטופס</v>
          </cell>
          <cell r="Q618" t="str">
            <v>נבדק ואושר</v>
          </cell>
          <cell r="R618" t="str">
            <v>נבדק ואושר</v>
          </cell>
          <cell r="S618" t="str">
            <v>נבדק ואושר</v>
          </cell>
          <cell r="T618" t="str">
            <v>נבדק ואושר</v>
          </cell>
          <cell r="U618" t="str">
            <v>נבדק ואושר</v>
          </cell>
          <cell r="V618" t="str">
            <v>נבדק ואושר</v>
          </cell>
          <cell r="W618" t="str">
            <v>נבדק ואושר</v>
          </cell>
          <cell r="X618" t="str">
            <v>אושר ללא מסמך</v>
          </cell>
          <cell r="Y618" t="str">
            <v>מבוסס על נתוני הטופס</v>
          </cell>
          <cell r="Z618" t="str">
            <v>נבדק ואושר</v>
          </cell>
          <cell r="AA618" t="str">
            <v>נבדק ואושר</v>
          </cell>
          <cell r="AB618" t="str">
            <v>נבדק ואושר</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t="str">
            <v>כן</v>
          </cell>
          <cell r="AY618" t="str">
            <v>תקין מנהלית</v>
          </cell>
          <cell r="BD618" t="e">
            <v>#REF!</v>
          </cell>
          <cell r="BG618" t="str">
            <v>תקין</v>
          </cell>
          <cell r="BH618" t="str">
            <v>תקין</v>
          </cell>
          <cell r="BI618" t="b">
            <v>1</v>
          </cell>
          <cell r="BJ618">
            <v>52353</v>
          </cell>
          <cell r="BK618" t="str">
            <v>ד'</v>
          </cell>
          <cell r="BL618">
            <v>1</v>
          </cell>
          <cell r="BM618">
            <v>286157.32035563851</v>
          </cell>
          <cell r="BN618" t="str">
            <v>לא</v>
          </cell>
          <cell r="BO618">
            <v>45729</v>
          </cell>
          <cell r="BP618" t="str">
            <v>לא</v>
          </cell>
          <cell r="BQ618">
            <v>0</v>
          </cell>
        </row>
        <row r="619">
          <cell r="A619">
            <v>1001904007</v>
          </cell>
          <cell r="B619">
            <v>41452678</v>
          </cell>
          <cell r="C619">
            <v>580603892</v>
          </cell>
          <cell r="D619" t="str">
            <v>הפועל רצים בעבודה )ע"ר(</v>
          </cell>
          <cell r="E619" t="str">
            <v>SR</v>
          </cell>
          <cell r="F619" t="str">
            <v>עמותה רשומה</v>
          </cell>
          <cell r="G619">
            <v>1</v>
          </cell>
          <cell r="H619" t="str">
            <v>טיוט</v>
          </cell>
          <cell r="I619">
            <v>45739</v>
          </cell>
          <cell r="J619">
            <v>521023</v>
          </cell>
          <cell r="K619" t="str">
            <v>שוטף</v>
          </cell>
          <cell r="L619">
            <v>0</v>
          </cell>
          <cell r="M619">
            <v>0</v>
          </cell>
          <cell r="N619">
            <v>0</v>
          </cell>
          <cell r="O619" t="str">
            <v>נבדק ואושר</v>
          </cell>
          <cell r="P619" t="str">
            <v>מבוסס על נתוני הטופס</v>
          </cell>
          <cell r="Q619" t="str">
            <v>נבדק ואושר</v>
          </cell>
          <cell r="R619" t="str">
            <v>נבדק ואושר</v>
          </cell>
          <cell r="S619" t="str">
            <v>נבדק ואושר</v>
          </cell>
          <cell r="T619" t="str">
            <v>נבדק ואושר</v>
          </cell>
          <cell r="U619" t="str">
            <v>נבדק ואושר</v>
          </cell>
          <cell r="V619" t="str">
            <v>נבדק ואושר</v>
          </cell>
          <cell r="W619" t="str">
            <v>נבדק ואושר</v>
          </cell>
          <cell r="X619" t="str">
            <v>אושר ללא מסמך</v>
          </cell>
          <cell r="Y619" t="str">
            <v>מבוסס על נתוני הטופס</v>
          </cell>
          <cell r="Z619" t="str">
            <v>נבדק ואושר</v>
          </cell>
          <cell r="AA619" t="str">
            <v>נבדק ואושר</v>
          </cell>
          <cell r="AB619" t="str">
            <v>נבדק ואושר</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t="str">
            <v>כן</v>
          </cell>
          <cell r="AY619" t="str">
            <v>תקין מנהלית</v>
          </cell>
          <cell r="BD619" t="e">
            <v>#REF!</v>
          </cell>
          <cell r="BG619" t="str">
            <v>תקין</v>
          </cell>
          <cell r="BH619" t="str">
            <v>תקין</v>
          </cell>
          <cell r="BI619" t="b">
            <v>1</v>
          </cell>
          <cell r="BJ619">
            <v>7293</v>
          </cell>
          <cell r="BK619" t="str">
            <v>ד'</v>
          </cell>
          <cell r="BL619">
            <v>1</v>
          </cell>
          <cell r="BM619">
            <v>2003183.9035370541</v>
          </cell>
          <cell r="BN619" t="str">
            <v>לא</v>
          </cell>
          <cell r="BO619">
            <v>45501</v>
          </cell>
          <cell r="BP619" t="str">
            <v>לא</v>
          </cell>
          <cell r="BQ619">
            <v>0</v>
          </cell>
        </row>
        <row r="620">
          <cell r="A620">
            <v>1001904014</v>
          </cell>
          <cell r="B620">
            <v>41961226</v>
          </cell>
          <cell r="C620">
            <v>580547339</v>
          </cell>
          <cell r="D620" t="str">
            <v>העמותה לקידום הקליעה והספורט ברחובו</v>
          </cell>
          <cell r="E620" t="str">
            <v>SR</v>
          </cell>
          <cell r="F620" t="str">
            <v>עמותה רשומה</v>
          </cell>
          <cell r="G620">
            <v>1</v>
          </cell>
          <cell r="H620" t="str">
            <v>טיוט</v>
          </cell>
          <cell r="I620">
            <v>45736</v>
          </cell>
          <cell r="J620">
            <v>521023</v>
          </cell>
          <cell r="K620" t="str">
            <v>שוטף</v>
          </cell>
          <cell r="L620">
            <v>0</v>
          </cell>
          <cell r="M620">
            <v>0</v>
          </cell>
          <cell r="N620">
            <v>0</v>
          </cell>
          <cell r="O620" t="str">
            <v>נבדק ואושר</v>
          </cell>
          <cell r="P620" t="str">
            <v>מבוסס על נתוני הטופס</v>
          </cell>
          <cell r="Q620" t="str">
            <v>נבדק ואושר</v>
          </cell>
          <cell r="R620" t="str">
            <v>נבדק ואושר</v>
          </cell>
          <cell r="S620" t="str">
            <v>נבדק ואושר</v>
          </cell>
          <cell r="T620" t="str">
            <v>נבדק ואושר</v>
          </cell>
          <cell r="U620" t="str">
            <v>נבדק ואושר</v>
          </cell>
          <cell r="V620" t="str">
            <v>נבדק ואושר</v>
          </cell>
          <cell r="W620" t="str">
            <v>נבדק ואושר</v>
          </cell>
          <cell r="X620" t="str">
            <v>אושר ללא מסמך</v>
          </cell>
          <cell r="Y620" t="str">
            <v>מבוסס על נתוני הטופס</v>
          </cell>
          <cell r="Z620" t="str">
            <v>נבדק ואושר</v>
          </cell>
          <cell r="AA620" t="str">
            <v>נבדק ואושר</v>
          </cell>
          <cell r="AB620" t="str">
            <v>נבדק ואושר</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t="str">
            <v>כן</v>
          </cell>
          <cell r="AY620" t="str">
            <v>תקין מנהלית</v>
          </cell>
          <cell r="BD620" t="e">
            <v>#REF!</v>
          </cell>
          <cell r="BG620" t="str">
            <v>תקין</v>
          </cell>
          <cell r="BH620" t="str">
            <v>תקין</v>
          </cell>
          <cell r="BI620" t="b">
            <v>1</v>
          </cell>
          <cell r="BJ620">
            <v>36447</v>
          </cell>
          <cell r="BK620" t="str">
            <v>ד'</v>
          </cell>
          <cell r="BL620">
            <v>1</v>
          </cell>
          <cell r="BM620">
            <v>1595075.1155076709</v>
          </cell>
          <cell r="BN620" t="str">
            <v>לא</v>
          </cell>
          <cell r="BO620">
            <v>45636</v>
          </cell>
          <cell r="BP620" t="str">
            <v>לא</v>
          </cell>
          <cell r="BQ620">
            <v>0</v>
          </cell>
        </row>
        <row r="621">
          <cell r="A621">
            <v>1001904015</v>
          </cell>
          <cell r="B621">
            <v>42469855</v>
          </cell>
          <cell r="C621">
            <v>580666386</v>
          </cell>
          <cell r="D621" t="str">
            <v>בית"ר עובדיה כדורגל גדרה )ע"ר(</v>
          </cell>
          <cell r="E621" t="str">
            <v>SR</v>
          </cell>
          <cell r="F621" t="str">
            <v>עמותה רשומה</v>
          </cell>
          <cell r="G621">
            <v>1</v>
          </cell>
          <cell r="H621" t="str">
            <v>טיוט</v>
          </cell>
          <cell r="I621">
            <v>45736</v>
          </cell>
          <cell r="J621">
            <v>521023</v>
          </cell>
          <cell r="K621" t="str">
            <v>שוטף</v>
          </cell>
          <cell r="L621">
            <v>0</v>
          </cell>
          <cell r="M621">
            <v>0</v>
          </cell>
          <cell r="N621">
            <v>0</v>
          </cell>
          <cell r="O621" t="str">
            <v>נבדק ואושר</v>
          </cell>
          <cell r="P621" t="str">
            <v>מבוסס על נתוני הטופס</v>
          </cell>
          <cell r="Q621" t="str">
            <v>נבדק ואושר</v>
          </cell>
          <cell r="R621" t="str">
            <v>נבדק ואושר</v>
          </cell>
          <cell r="S621" t="str">
            <v>נבדק ואושר</v>
          </cell>
          <cell r="T621" t="str">
            <v>נבדק ואושר</v>
          </cell>
          <cell r="U621" t="str">
            <v>נבדק ואושר</v>
          </cell>
          <cell r="V621" t="str">
            <v>נבדק ואושר</v>
          </cell>
          <cell r="W621" t="str">
            <v>נבדק ואושר</v>
          </cell>
          <cell r="X621" t="str">
            <v>אושר ללא מסמך</v>
          </cell>
          <cell r="Y621" t="str">
            <v>מבוסס על נתוני הטופס</v>
          </cell>
          <cell r="Z621" t="str">
            <v>נבדק ואושר</v>
          </cell>
          <cell r="AA621" t="str">
            <v>נבדק ואושר</v>
          </cell>
          <cell r="AB621" t="str">
            <v>נבדק ואושר</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t="str">
            <v>כן</v>
          </cell>
          <cell r="AY621" t="str">
            <v>תקין מנהלית</v>
          </cell>
          <cell r="BD621" t="e">
            <v>#REF!</v>
          </cell>
          <cell r="BG621" t="str">
            <v>תקין</v>
          </cell>
          <cell r="BH621" t="str">
            <v>תקין</v>
          </cell>
          <cell r="BI621" t="b">
            <v>1</v>
          </cell>
          <cell r="BJ621">
            <v>50117</v>
          </cell>
          <cell r="BK621" t="str">
            <v>ד'</v>
          </cell>
          <cell r="BL621">
            <v>8</v>
          </cell>
          <cell r="BM621">
            <v>220831.64423477135</v>
          </cell>
          <cell r="BN621" t="str">
            <v>לא</v>
          </cell>
          <cell r="BO621">
            <v>45729</v>
          </cell>
          <cell r="BP621" t="str">
            <v>לא</v>
          </cell>
          <cell r="BQ621">
            <v>0</v>
          </cell>
        </row>
        <row r="622">
          <cell r="A622">
            <v>1001904016</v>
          </cell>
          <cell r="B622">
            <v>40992789</v>
          </cell>
          <cell r="C622">
            <v>580410108</v>
          </cell>
          <cell r="D622" t="str">
            <v>עמותה לקידום הספורט בעמק המעיינות (</v>
          </cell>
          <cell r="E622" t="str">
            <v>SR</v>
          </cell>
          <cell r="F622" t="str">
            <v>עמותה רשומה</v>
          </cell>
          <cell r="G622">
            <v>1</v>
          </cell>
          <cell r="H622" t="str">
            <v>טיוט</v>
          </cell>
          <cell r="I622">
            <v>45736</v>
          </cell>
          <cell r="J622">
            <v>521023</v>
          </cell>
          <cell r="K622" t="str">
            <v>שוטף</v>
          </cell>
          <cell r="L622">
            <v>0</v>
          </cell>
          <cell r="M622">
            <v>0</v>
          </cell>
          <cell r="N622">
            <v>0</v>
          </cell>
          <cell r="O622" t="str">
            <v>נבדק ואושר</v>
          </cell>
          <cell r="P622" t="str">
            <v>מבוסס על נתוני הטופס</v>
          </cell>
          <cell r="Q622" t="str">
            <v>נבדק ואושר</v>
          </cell>
          <cell r="R622" t="str">
            <v>נבדק ואושר</v>
          </cell>
          <cell r="S622" t="str">
            <v>נבדק ואושר</v>
          </cell>
          <cell r="T622" t="str">
            <v>נבדק ואושר</v>
          </cell>
          <cell r="U622" t="str">
            <v>נבדק ואושר</v>
          </cell>
          <cell r="V622" t="str">
            <v>נבדק ואושר</v>
          </cell>
          <cell r="W622" t="str">
            <v>נבדק ואושר</v>
          </cell>
          <cell r="X622" t="str">
            <v>אושר ללא מסמך</v>
          </cell>
          <cell r="Y622" t="str">
            <v>מבוסס על נתוני הטופס</v>
          </cell>
          <cell r="Z622" t="str">
            <v>נבדק ואושר</v>
          </cell>
          <cell r="AA622" t="str">
            <v>נבדק ואושר</v>
          </cell>
          <cell r="AB622" t="str">
            <v>נבדק ואושר</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t="str">
            <v>כן</v>
          </cell>
          <cell r="AY622" t="str">
            <v>תקין מנהלית</v>
          </cell>
          <cell r="BD622" t="e">
            <v>#REF!</v>
          </cell>
          <cell r="BG622" t="str">
            <v>תקין</v>
          </cell>
          <cell r="BH622" t="str">
            <v>תקין</v>
          </cell>
          <cell r="BI622" t="b">
            <v>1</v>
          </cell>
          <cell r="BJ622">
            <v>37974</v>
          </cell>
          <cell r="BK622" t="str">
            <v>ד'</v>
          </cell>
          <cell r="BL622">
            <v>3</v>
          </cell>
          <cell r="BM622">
            <v>1158882.9426360305</v>
          </cell>
          <cell r="BN622" t="str">
            <v>לא</v>
          </cell>
          <cell r="BO622">
            <v>45749</v>
          </cell>
          <cell r="BP622" t="str">
            <v>כן</v>
          </cell>
          <cell r="BQ622">
            <v>2</v>
          </cell>
        </row>
        <row r="623">
          <cell r="A623">
            <v>1001904024</v>
          </cell>
          <cell r="B623">
            <v>42402216</v>
          </cell>
          <cell r="C623">
            <v>580509834</v>
          </cell>
          <cell r="D623" t="str">
            <v>ספורטאג' לקידום ספורט - שפרעם (ע"ר)</v>
          </cell>
          <cell r="E623" t="str">
            <v>SR</v>
          </cell>
          <cell r="F623" t="str">
            <v>עמותה רשומה</v>
          </cell>
          <cell r="G623">
            <v>1</v>
          </cell>
          <cell r="H623" t="str">
            <v>טיוט</v>
          </cell>
          <cell r="I623">
            <v>45741</v>
          </cell>
          <cell r="J623">
            <v>521023</v>
          </cell>
          <cell r="K623" t="str">
            <v>שוטף</v>
          </cell>
          <cell r="L623">
            <v>0</v>
          </cell>
          <cell r="M623">
            <v>0</v>
          </cell>
          <cell r="N623">
            <v>0</v>
          </cell>
          <cell r="O623" t="str">
            <v>נבדק ואושר</v>
          </cell>
          <cell r="P623" t="str">
            <v>מבוסס על נתוני הטופס</v>
          </cell>
          <cell r="Q623" t="str">
            <v>נבדק ואושר</v>
          </cell>
          <cell r="R623" t="str">
            <v>נבדק ואושר</v>
          </cell>
          <cell r="S623" t="str">
            <v>נבדק ואושר</v>
          </cell>
          <cell r="T623" t="str">
            <v>נבדק ואושר</v>
          </cell>
          <cell r="U623" t="str">
            <v>נבדק ואושר</v>
          </cell>
          <cell r="V623" t="str">
            <v>נבדק ואושר</v>
          </cell>
          <cell r="W623" t="str">
            <v>נבדק ואושר</v>
          </cell>
          <cell r="X623" t="str">
            <v>אושר ללא מסמך</v>
          </cell>
          <cell r="Y623" t="str">
            <v>מבוסס על נתוני הטופס</v>
          </cell>
          <cell r="Z623" t="str">
            <v>נבדק ואושר</v>
          </cell>
          <cell r="AA623" t="str">
            <v>נבדק ואושר</v>
          </cell>
          <cell r="AB623" t="str">
            <v>נבדק ואושר</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t="str">
            <v>כן</v>
          </cell>
          <cell r="AY623" t="str">
            <v>תקין מנהלית</v>
          </cell>
          <cell r="BD623" t="e">
            <v>#REF!</v>
          </cell>
          <cell r="BG623" t="str">
            <v>תקין</v>
          </cell>
          <cell r="BH623" t="str">
            <v>תקין</v>
          </cell>
          <cell r="BI623" t="b">
            <v>1</v>
          </cell>
          <cell r="BJ623">
            <v>0</v>
          </cell>
          <cell r="BK623" t="str">
            <v>ד'</v>
          </cell>
          <cell r="BL623">
            <v>11</v>
          </cell>
          <cell r="BM623">
            <v>2188348.7785771298</v>
          </cell>
          <cell r="BN623" t="str">
            <v>לא</v>
          </cell>
          <cell r="BO623">
            <v>45550</v>
          </cell>
          <cell r="BP623" t="str">
            <v>לא</v>
          </cell>
          <cell r="BQ623">
            <v>0</v>
          </cell>
        </row>
        <row r="624">
          <cell r="A624">
            <v>1001904042</v>
          </cell>
          <cell r="B624">
            <v>42861109</v>
          </cell>
          <cell r="C624">
            <v>580744852</v>
          </cell>
          <cell r="D624" t="str">
            <v>העמותה לקידום כדורגל נשים נערות ויל</v>
          </cell>
          <cell r="E624" t="str">
            <v>SR</v>
          </cell>
          <cell r="F624" t="str">
            <v>עמותה רשומה</v>
          </cell>
          <cell r="G624">
            <v>1</v>
          </cell>
          <cell r="H624" t="str">
            <v>טיוט</v>
          </cell>
          <cell r="I624">
            <v>45736</v>
          </cell>
          <cell r="J624">
            <v>521024</v>
          </cell>
          <cell r="K624" t="str">
            <v>מאמנים</v>
          </cell>
          <cell r="L624" t="str">
            <v>נבדק ואושר</v>
          </cell>
          <cell r="M624" t="str">
            <v>קושר - טרם נבדק</v>
          </cell>
          <cell r="N624" t="str">
            <v>קושר - טרם נבדק</v>
          </cell>
          <cell r="O624" t="str">
            <v>נבדק ואושר</v>
          </cell>
          <cell r="P624" t="str">
            <v>מבוסס על נתוני הטופס</v>
          </cell>
          <cell r="Q624" t="str">
            <v>נבדק ואושר</v>
          </cell>
          <cell r="R624" t="str">
            <v>נבדק ואושר</v>
          </cell>
          <cell r="S624" t="str">
            <v>נבדק ואושר</v>
          </cell>
          <cell r="T624" t="str">
            <v>נבדק ואושר</v>
          </cell>
          <cell r="U624" t="str">
            <v>נבדק ואושר</v>
          </cell>
          <cell r="V624" t="str">
            <v>נבדק ואושר</v>
          </cell>
          <cell r="W624" t="str">
            <v>נבדק ואושר</v>
          </cell>
          <cell r="X624" t="str">
            <v>אושר ללא מסמך</v>
          </cell>
          <cell r="Y624" t="str">
            <v>מבוסס על נתוני הטופס</v>
          </cell>
          <cell r="Z624" t="str">
            <v>נבדק ואושר</v>
          </cell>
          <cell r="AA624" t="str">
            <v>נבדק ואושר</v>
          </cell>
          <cell r="AB624" t="str">
            <v>נבדק ואושר</v>
          </cell>
          <cell r="AC624" t="str">
            <v>קושר - טרם נבדק</v>
          </cell>
          <cell r="AD624" t="str">
            <v>נבדק ואושר</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t="str">
            <v>כן</v>
          </cell>
          <cell r="AY624" t="str">
            <v>תקין מנהלית</v>
          </cell>
          <cell r="BD624" t="e">
            <v>#REF!</v>
          </cell>
          <cell r="BH624" t="str">
            <v>תקין</v>
          </cell>
          <cell r="BI624" t="b">
            <v>0</v>
          </cell>
        </row>
        <row r="625">
          <cell r="A625">
            <v>1001904044</v>
          </cell>
          <cell r="B625">
            <v>42202245</v>
          </cell>
          <cell r="C625">
            <v>580530228</v>
          </cell>
          <cell r="D625" t="str">
            <v>מכבי ג'ים ק. ביאליק (ע"ר)</v>
          </cell>
          <cell r="E625" t="str">
            <v>SR</v>
          </cell>
          <cell r="F625" t="str">
            <v>עמותה רשומה</v>
          </cell>
          <cell r="G625">
            <v>1</v>
          </cell>
          <cell r="H625" t="str">
            <v>טיוט</v>
          </cell>
          <cell r="I625">
            <v>45736</v>
          </cell>
          <cell r="J625">
            <v>521023</v>
          </cell>
          <cell r="K625" t="str">
            <v>שוטף</v>
          </cell>
          <cell r="L625">
            <v>0</v>
          </cell>
          <cell r="M625">
            <v>0</v>
          </cell>
          <cell r="N625">
            <v>0</v>
          </cell>
          <cell r="O625" t="str">
            <v>נבדק ואושר</v>
          </cell>
          <cell r="P625" t="str">
            <v>מבוסס על נתוני הטופס</v>
          </cell>
          <cell r="Q625" t="str">
            <v>נבדק ואושר</v>
          </cell>
          <cell r="R625" t="str">
            <v>נבדק ואושר</v>
          </cell>
          <cell r="S625" t="str">
            <v>נבדק ואושר</v>
          </cell>
          <cell r="T625" t="str">
            <v>נבדק ואושר</v>
          </cell>
          <cell r="U625" t="str">
            <v>נבדק ואושר</v>
          </cell>
          <cell r="V625" t="str">
            <v>נבדק ואושר</v>
          </cell>
          <cell r="W625" t="str">
            <v>נבדק ואושר</v>
          </cell>
          <cell r="X625" t="str">
            <v>אושר ללא מסמך</v>
          </cell>
          <cell r="Y625" t="str">
            <v>מבוסס על נתוני הטופס</v>
          </cell>
          <cell r="Z625" t="str">
            <v>נבדק ואושר</v>
          </cell>
          <cell r="AA625" t="str">
            <v>נבדק ואושר</v>
          </cell>
          <cell r="AB625" t="str">
            <v>נבדק ואושר</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t="str">
            <v>כן</v>
          </cell>
          <cell r="AY625" t="str">
            <v>תקין מנהלית</v>
          </cell>
          <cell r="BD625" t="e">
            <v>#REF!</v>
          </cell>
          <cell r="BG625" t="str">
            <v>תקין</v>
          </cell>
          <cell r="BH625" t="str">
            <v>תקין</v>
          </cell>
          <cell r="BI625" t="b">
            <v>1</v>
          </cell>
          <cell r="BJ625">
            <v>64570</v>
          </cell>
          <cell r="BK625" t="str">
            <v>ד'</v>
          </cell>
          <cell r="BL625">
            <v>1</v>
          </cell>
          <cell r="BM625">
            <v>864180.41017242568</v>
          </cell>
          <cell r="BN625" t="str">
            <v>לא</v>
          </cell>
          <cell r="BO625">
            <v>45223</v>
          </cell>
          <cell r="BP625" t="str">
            <v>לא</v>
          </cell>
          <cell r="BQ625">
            <v>0</v>
          </cell>
        </row>
        <row r="626">
          <cell r="A626">
            <v>1001904045</v>
          </cell>
          <cell r="B626">
            <v>42898392</v>
          </cell>
          <cell r="C626">
            <v>580778140</v>
          </cell>
          <cell r="D626" t="str">
            <v>מכבי גן יבנה כדורגל (ע"ר)</v>
          </cell>
          <cell r="E626" t="str">
            <v>SR</v>
          </cell>
          <cell r="F626" t="str">
            <v>עמותה רשומה</v>
          </cell>
          <cell r="G626">
            <v>1</v>
          </cell>
          <cell r="H626" t="str">
            <v>טיוט</v>
          </cell>
          <cell r="I626">
            <v>45736</v>
          </cell>
          <cell r="J626">
            <v>521023</v>
          </cell>
          <cell r="K626" t="str">
            <v>שוטף</v>
          </cell>
          <cell r="L626">
            <v>0</v>
          </cell>
          <cell r="M626">
            <v>0</v>
          </cell>
          <cell r="N626">
            <v>0</v>
          </cell>
          <cell r="O626" t="str">
            <v>נבדק ואושר</v>
          </cell>
          <cell r="P626" t="str">
            <v>מבוסס על נתוני הטופס</v>
          </cell>
          <cell r="Q626" t="str">
            <v>נבדק ואושר</v>
          </cell>
          <cell r="R626" t="str">
            <v>נבדק ואושר</v>
          </cell>
          <cell r="S626" t="str">
            <v>נבדק ואושר</v>
          </cell>
          <cell r="T626" t="str">
            <v>נבדק ואושר</v>
          </cell>
          <cell r="U626" t="str">
            <v>נבדק ואושר</v>
          </cell>
          <cell r="V626" t="str">
            <v>נבדק ואושר</v>
          </cell>
          <cell r="W626" t="str">
            <v>נבדק ואושר</v>
          </cell>
          <cell r="X626" t="str">
            <v>אושר ללא מסמך</v>
          </cell>
          <cell r="Y626" t="str">
            <v>מבוסס על נתוני הטופס</v>
          </cell>
          <cell r="Z626" t="str">
            <v>נבדק ואושר</v>
          </cell>
          <cell r="AA626" t="str">
            <v>נבדק ואושר</v>
          </cell>
          <cell r="AB626" t="str">
            <v>נבדק ואושר</v>
          </cell>
          <cell r="AC626" t="str">
            <v>נבדק ואושר</v>
          </cell>
          <cell r="AD626" t="str">
            <v>נבדק ואושר</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t="str">
            <v>כן</v>
          </cell>
          <cell r="AY626" t="str">
            <v>תקין מנהלית</v>
          </cell>
          <cell r="BD626" t="e">
            <v>#REF!</v>
          </cell>
          <cell r="BG626" t="str">
            <v>תקין</v>
          </cell>
          <cell r="BH626" t="str">
            <v>תקין</v>
          </cell>
          <cell r="BI626" t="b">
            <v>1</v>
          </cell>
          <cell r="BJ626">
            <v>0</v>
          </cell>
          <cell r="BK626" t="str">
            <v>ב'</v>
          </cell>
          <cell r="BL626" t="e">
            <v>#N/A</v>
          </cell>
          <cell r="BM626">
            <v>0</v>
          </cell>
          <cell r="BO626" t="e">
            <v>#N/A</v>
          </cell>
        </row>
        <row r="627">
          <cell r="A627">
            <v>1001904046</v>
          </cell>
          <cell r="B627">
            <v>42303577</v>
          </cell>
          <cell r="C627">
            <v>580179273</v>
          </cell>
          <cell r="D627" t="str">
            <v>אגודת כדורת רחובות (ע"ר)</v>
          </cell>
          <cell r="E627" t="str">
            <v>SR</v>
          </cell>
          <cell r="F627" t="str">
            <v>עמותה רשומה</v>
          </cell>
          <cell r="G627">
            <v>1</v>
          </cell>
          <cell r="H627" t="str">
            <v>טיוט</v>
          </cell>
          <cell r="I627">
            <v>45736</v>
          </cell>
          <cell r="J627">
            <v>521023</v>
          </cell>
          <cell r="K627" t="str">
            <v>שוטף</v>
          </cell>
          <cell r="L627">
            <v>0</v>
          </cell>
          <cell r="M627">
            <v>0</v>
          </cell>
          <cell r="N627">
            <v>0</v>
          </cell>
          <cell r="O627" t="str">
            <v>נבדק ואושר</v>
          </cell>
          <cell r="P627" t="str">
            <v>מבוסס על נתוני הטופס</v>
          </cell>
          <cell r="Q627" t="str">
            <v>נבדק ואושר</v>
          </cell>
          <cell r="R627" t="str">
            <v>נבדק ואושר</v>
          </cell>
          <cell r="S627" t="str">
            <v>נבדק ואושר</v>
          </cell>
          <cell r="T627" t="str">
            <v>נבדק ואושר</v>
          </cell>
          <cell r="U627" t="str">
            <v>נבדק ואושר</v>
          </cell>
          <cell r="V627" t="str">
            <v>נבדק ואושר</v>
          </cell>
          <cell r="W627" t="str">
            <v>נבדק ואושר</v>
          </cell>
          <cell r="X627" t="str">
            <v>אושר ללא מסמך</v>
          </cell>
          <cell r="Y627" t="str">
            <v>מבוסס על נתוני הטופס</v>
          </cell>
          <cell r="Z627" t="str">
            <v>נבדק ואושר</v>
          </cell>
          <cell r="AA627" t="str">
            <v>נבדק ואושר</v>
          </cell>
          <cell r="AB627" t="str">
            <v>נבדק ואושר</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t="str">
            <v>כן</v>
          </cell>
          <cell r="AY627" t="str">
            <v>תקין מנהלית</v>
          </cell>
          <cell r="BD627" t="e">
            <v>#REF!</v>
          </cell>
          <cell r="BG627" t="str">
            <v>תקין</v>
          </cell>
          <cell r="BH627" t="str">
            <v>תקין</v>
          </cell>
          <cell r="BI627" t="b">
            <v>1</v>
          </cell>
          <cell r="BJ627">
            <v>4536</v>
          </cell>
          <cell r="BK627" t="str">
            <v>ד'</v>
          </cell>
          <cell r="BL627">
            <v>1</v>
          </cell>
          <cell r="BM627">
            <v>40951.31803187514</v>
          </cell>
          <cell r="BN627" t="str">
            <v>לא</v>
          </cell>
          <cell r="BO627">
            <v>45144</v>
          </cell>
          <cell r="BP627" t="str">
            <v>לא</v>
          </cell>
          <cell r="BQ627">
            <v>0</v>
          </cell>
        </row>
        <row r="628">
          <cell r="A628">
            <v>1001904049</v>
          </cell>
          <cell r="B628">
            <v>42402119</v>
          </cell>
          <cell r="C628">
            <v>580421402</v>
          </cell>
          <cell r="D628" t="str">
            <v>כדור נוצה - פתח תקווה (ע"ר)</v>
          </cell>
          <cell r="E628" t="str">
            <v>SR</v>
          </cell>
          <cell r="F628" t="str">
            <v>עמותה רשומה</v>
          </cell>
          <cell r="G628">
            <v>1</v>
          </cell>
          <cell r="H628" t="str">
            <v>טיוט</v>
          </cell>
          <cell r="I628">
            <v>45737</v>
          </cell>
          <cell r="J628">
            <v>521023</v>
          </cell>
          <cell r="K628" t="str">
            <v>שוטף</v>
          </cell>
          <cell r="L628">
            <v>0</v>
          </cell>
          <cell r="M628">
            <v>0</v>
          </cell>
          <cell r="N628">
            <v>0</v>
          </cell>
          <cell r="O628" t="str">
            <v>נבדק ואושר</v>
          </cell>
          <cell r="P628" t="str">
            <v>מבוסס על נתוני הטופס</v>
          </cell>
          <cell r="Q628" t="str">
            <v>נבדק ואושר</v>
          </cell>
          <cell r="R628" t="str">
            <v>נבדק ואושר</v>
          </cell>
          <cell r="S628" t="str">
            <v>נבדק ואושר</v>
          </cell>
          <cell r="T628" t="str">
            <v>נבדק ואושר</v>
          </cell>
          <cell r="U628" t="str">
            <v>נבדק ואושר</v>
          </cell>
          <cell r="V628" t="str">
            <v>נבדק ואושר</v>
          </cell>
          <cell r="W628" t="str">
            <v>נבדק ואושר</v>
          </cell>
          <cell r="X628" t="str">
            <v>אושר ללא מסמך</v>
          </cell>
          <cell r="Y628" t="str">
            <v>מבוסס על נתוני הטופס</v>
          </cell>
          <cell r="Z628" t="str">
            <v>נבדק ואושר</v>
          </cell>
          <cell r="AA628" t="str">
            <v>נבדק ואושר</v>
          </cell>
          <cell r="AB628" t="str">
            <v>נבדק ואושר</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t="str">
            <v>כן</v>
          </cell>
          <cell r="AY628" t="str">
            <v>תקין מנהלית</v>
          </cell>
          <cell r="BD628" t="e">
            <v>#REF!</v>
          </cell>
          <cell r="BG628" t="str">
            <v>תקין</v>
          </cell>
          <cell r="BH628" t="str">
            <v>תקין</v>
          </cell>
          <cell r="BI628" t="b">
            <v>1</v>
          </cell>
          <cell r="BJ628">
            <v>28639</v>
          </cell>
          <cell r="BK628" t="str">
            <v>ד'</v>
          </cell>
          <cell r="BL628">
            <v>1</v>
          </cell>
          <cell r="BM628">
            <v>473696.00693231972</v>
          </cell>
          <cell r="BN628" t="str">
            <v>לא</v>
          </cell>
          <cell r="BO628">
            <v>45218</v>
          </cell>
          <cell r="BP628" t="str">
            <v>לא</v>
          </cell>
          <cell r="BQ628">
            <v>0</v>
          </cell>
        </row>
        <row r="629">
          <cell r="A629">
            <v>1001904060</v>
          </cell>
          <cell r="B629">
            <v>42861030</v>
          </cell>
          <cell r="C629">
            <v>580757516</v>
          </cell>
          <cell r="D629" t="str">
            <v>מועדון כדורגל לנשים עתלית (ע"ר)</v>
          </cell>
          <cell r="E629" t="str">
            <v>SR</v>
          </cell>
          <cell r="F629" t="str">
            <v>עמותה רשומה</v>
          </cell>
          <cell r="G629">
            <v>1</v>
          </cell>
          <cell r="H629" t="str">
            <v>טיוט</v>
          </cell>
          <cell r="I629">
            <v>45736</v>
          </cell>
          <cell r="J629">
            <v>521024</v>
          </cell>
          <cell r="K629" t="str">
            <v>מאמנים</v>
          </cell>
          <cell r="L629" t="str">
            <v>נבדק ואושר</v>
          </cell>
          <cell r="M629" t="str">
            <v>קושר - טרם נבדק</v>
          </cell>
          <cell r="N629" t="str">
            <v>קושר - טרם נבדק</v>
          </cell>
          <cell r="O629" t="str">
            <v>נבדק ואושר</v>
          </cell>
          <cell r="P629" t="str">
            <v>מבוסס על נתוני הטופס</v>
          </cell>
          <cell r="Q629" t="str">
            <v>נבדק ואושר</v>
          </cell>
          <cell r="R629" t="str">
            <v>נבדק ואושר</v>
          </cell>
          <cell r="S629" t="str">
            <v>נבדק ואושר</v>
          </cell>
          <cell r="T629" t="str">
            <v>נבדק ואושר</v>
          </cell>
          <cell r="U629" t="str">
            <v>נבדק ואושר</v>
          </cell>
          <cell r="V629" t="str">
            <v>נבדק ואושר</v>
          </cell>
          <cell r="W629" t="str">
            <v>נבדק ואושר</v>
          </cell>
          <cell r="X629" t="str">
            <v>אושר ללא מסמך</v>
          </cell>
          <cell r="Y629" t="str">
            <v>מבוסס על נתוני הטופס</v>
          </cell>
          <cell r="Z629" t="str">
            <v>נבדק ואושר</v>
          </cell>
          <cell r="AA629" t="str">
            <v>נבדק ואושר</v>
          </cell>
          <cell r="AB629" t="str">
            <v>נבדק ואושר</v>
          </cell>
          <cell r="AC629" t="str">
            <v>קושר - טרם נבדק</v>
          </cell>
          <cell r="AD629" t="str">
            <v>נבדק ואושר</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t="str">
            <v>כן</v>
          </cell>
          <cell r="AY629" t="str">
            <v>תקין מנהלית</v>
          </cell>
          <cell r="BD629" t="e">
            <v>#REF!</v>
          </cell>
          <cell r="BH629" t="str">
            <v>תקין</v>
          </cell>
          <cell r="BI629" t="b">
            <v>0</v>
          </cell>
        </row>
        <row r="630">
          <cell r="A630">
            <v>1001904063</v>
          </cell>
          <cell r="B630">
            <v>42135837</v>
          </cell>
          <cell r="C630">
            <v>580618122</v>
          </cell>
          <cell r="D630" t="str">
            <v>העמותה לקידום הכדורעף וכדורעף חופים</v>
          </cell>
          <cell r="E630" t="str">
            <v>SR</v>
          </cell>
          <cell r="F630" t="str">
            <v>עמותה רשומה</v>
          </cell>
          <cell r="G630">
            <v>1</v>
          </cell>
          <cell r="H630" t="str">
            <v>טיוט</v>
          </cell>
          <cell r="I630">
            <v>45736</v>
          </cell>
          <cell r="J630">
            <v>521023</v>
          </cell>
          <cell r="K630" t="str">
            <v>שוטף</v>
          </cell>
          <cell r="L630">
            <v>0</v>
          </cell>
          <cell r="M630">
            <v>0</v>
          </cell>
          <cell r="N630">
            <v>0</v>
          </cell>
          <cell r="O630" t="str">
            <v>נבדק ואושר</v>
          </cell>
          <cell r="P630" t="str">
            <v>מבוסס על נתוני הטופס</v>
          </cell>
          <cell r="Q630" t="str">
            <v>נבדק ואושר</v>
          </cell>
          <cell r="R630" t="str">
            <v>נבדק ואושר</v>
          </cell>
          <cell r="S630" t="str">
            <v>נבדק ואושר</v>
          </cell>
          <cell r="T630" t="str">
            <v>נבדק ואושר</v>
          </cell>
          <cell r="U630" t="str">
            <v>נבדק ואושר</v>
          </cell>
          <cell r="V630" t="str">
            <v>נבדק ואושר</v>
          </cell>
          <cell r="W630" t="str">
            <v>נבדק ואושר</v>
          </cell>
          <cell r="X630" t="str">
            <v>אושר ללא מסמך</v>
          </cell>
          <cell r="Y630" t="str">
            <v>מבוסס על נתוני הטופס</v>
          </cell>
          <cell r="Z630" t="str">
            <v>נבדק ואושר</v>
          </cell>
          <cell r="AA630" t="str">
            <v>נבדק ואושר</v>
          </cell>
          <cell r="AB630" t="str">
            <v>נבדק ואושר</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t="str">
            <v>כן</v>
          </cell>
          <cell r="AY630" t="str">
            <v>תקין מנהלית</v>
          </cell>
          <cell r="BD630" t="e">
            <v>#REF!</v>
          </cell>
          <cell r="BG630" t="str">
            <v>תקין</v>
          </cell>
          <cell r="BH630" t="str">
            <v>תקין</v>
          </cell>
          <cell r="BI630" t="b">
            <v>1</v>
          </cell>
          <cell r="BJ630">
            <v>22897</v>
          </cell>
          <cell r="BK630" t="str">
            <v>ד'</v>
          </cell>
          <cell r="BL630">
            <v>3</v>
          </cell>
          <cell r="BM630">
            <v>4614380.6427209768</v>
          </cell>
          <cell r="BN630" t="str">
            <v>לא</v>
          </cell>
          <cell r="BO630">
            <v>45600</v>
          </cell>
          <cell r="BP630" t="str">
            <v>לא</v>
          </cell>
          <cell r="BQ630">
            <v>0</v>
          </cell>
        </row>
        <row r="631">
          <cell r="A631">
            <v>1001904064</v>
          </cell>
          <cell r="B631">
            <v>42202245</v>
          </cell>
          <cell r="C631">
            <v>580530228</v>
          </cell>
          <cell r="D631" t="str">
            <v>מכבי ג'ים ק. ביאליק (ע"ר)</v>
          </cell>
          <cell r="E631" t="str">
            <v>SR</v>
          </cell>
          <cell r="F631" t="str">
            <v>עמותה רשומה</v>
          </cell>
          <cell r="G631">
            <v>1</v>
          </cell>
          <cell r="H631" t="str">
            <v>טיוט</v>
          </cell>
          <cell r="I631">
            <v>45736</v>
          </cell>
          <cell r="J631">
            <v>521024</v>
          </cell>
          <cell r="K631" t="str">
            <v>מאמנים</v>
          </cell>
          <cell r="L631" t="str">
            <v>נבדק ואושר</v>
          </cell>
          <cell r="M631" t="str">
            <v>חדש - טרם קושר</v>
          </cell>
          <cell r="N631" t="str">
            <v>קושר - טרם נבדק</v>
          </cell>
          <cell r="O631" t="str">
            <v>נבדק ואושר</v>
          </cell>
          <cell r="P631" t="str">
            <v>מבוסס על נתוני הטופס</v>
          </cell>
          <cell r="Q631" t="str">
            <v>נבדק ואושר</v>
          </cell>
          <cell r="R631" t="str">
            <v>נבדק ואושר</v>
          </cell>
          <cell r="S631" t="str">
            <v>נבדק ואושר</v>
          </cell>
          <cell r="T631" t="str">
            <v>נבדק ואושר</v>
          </cell>
          <cell r="U631" t="str">
            <v>נבדק ואושר</v>
          </cell>
          <cell r="V631" t="str">
            <v>נבדק ואושר</v>
          </cell>
          <cell r="W631" t="str">
            <v>נבדק ואושר</v>
          </cell>
          <cell r="X631" t="str">
            <v>אושר ללא מסמך</v>
          </cell>
          <cell r="Y631" t="str">
            <v>מבוסס על נתוני הטופס</v>
          </cell>
          <cell r="Z631" t="str">
            <v>נבדק ואושר</v>
          </cell>
          <cell r="AA631" t="str">
            <v>נבדק ואושר</v>
          </cell>
          <cell r="AB631" t="str">
            <v>נבדק ואושר</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t="str">
            <v>כן</v>
          </cell>
          <cell r="AY631" t="str">
            <v>תקין מנהלית</v>
          </cell>
          <cell r="BD631" t="e">
            <v>#REF!</v>
          </cell>
          <cell r="BH631" t="str">
            <v>תקין</v>
          </cell>
          <cell r="BI631" t="b">
            <v>0</v>
          </cell>
        </row>
        <row r="632">
          <cell r="A632">
            <v>1001904065</v>
          </cell>
          <cell r="B632">
            <v>40216402</v>
          </cell>
          <cell r="C632">
            <v>580374445</v>
          </cell>
          <cell r="D632" t="str">
            <v>עמותת שחייני אשדוד (ע"ר)</v>
          </cell>
          <cell r="E632" t="str">
            <v>SR</v>
          </cell>
          <cell r="F632" t="str">
            <v>עמותה רשומה</v>
          </cell>
          <cell r="G632">
            <v>1</v>
          </cell>
          <cell r="H632" t="str">
            <v>טיוט</v>
          </cell>
          <cell r="I632">
            <v>45736</v>
          </cell>
          <cell r="J632">
            <v>521023</v>
          </cell>
          <cell r="K632" t="str">
            <v>שוטף</v>
          </cell>
          <cell r="L632">
            <v>0</v>
          </cell>
          <cell r="M632">
            <v>0</v>
          </cell>
          <cell r="N632">
            <v>0</v>
          </cell>
          <cell r="O632" t="str">
            <v>נבדק ואושר</v>
          </cell>
          <cell r="P632" t="str">
            <v>מבוסס על נתוני הטופס</v>
          </cell>
          <cell r="Q632" t="str">
            <v>נבדק ואושר</v>
          </cell>
          <cell r="R632" t="str">
            <v>נבדק ואושר</v>
          </cell>
          <cell r="S632" t="str">
            <v>נבדק ואושר</v>
          </cell>
          <cell r="T632" t="str">
            <v>נבדק ואושר</v>
          </cell>
          <cell r="U632" t="str">
            <v>נבדק ואושר</v>
          </cell>
          <cell r="V632" t="str">
            <v>נבדק ואושר</v>
          </cell>
          <cell r="W632" t="str">
            <v>נבדק ואושר</v>
          </cell>
          <cell r="X632" t="str">
            <v>אושר ללא מסמך</v>
          </cell>
          <cell r="Y632" t="str">
            <v>מבוסס על נתוני הטופס</v>
          </cell>
          <cell r="Z632" t="str">
            <v>נבדק ואושר</v>
          </cell>
          <cell r="AA632" t="str">
            <v>נבדק ואושר</v>
          </cell>
          <cell r="AB632" t="str">
            <v>נבדק ואושר</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t="str">
            <v>כן</v>
          </cell>
          <cell r="AY632" t="str">
            <v>תקין מנהלית</v>
          </cell>
          <cell r="BD632" t="e">
            <v>#REF!</v>
          </cell>
          <cell r="BG632" t="str">
            <v>תקין</v>
          </cell>
          <cell r="BH632" t="str">
            <v>תקין</v>
          </cell>
          <cell r="BI632" t="b">
            <v>1</v>
          </cell>
          <cell r="BJ632">
            <v>39769</v>
          </cell>
          <cell r="BK632" t="str">
            <v>ד'</v>
          </cell>
          <cell r="BL632">
            <v>4</v>
          </cell>
          <cell r="BM632">
            <v>2161104.1497150045</v>
          </cell>
          <cell r="BN632" t="str">
            <v>לא</v>
          </cell>
          <cell r="BO632">
            <v>45146</v>
          </cell>
          <cell r="BP632" t="str">
            <v>לא</v>
          </cell>
          <cell r="BQ632">
            <v>0</v>
          </cell>
        </row>
        <row r="633">
          <cell r="A633">
            <v>1001904066</v>
          </cell>
          <cell r="B633">
            <v>42402145</v>
          </cell>
          <cell r="C633">
            <v>580404796</v>
          </cell>
          <cell r="D633" t="str">
            <v>מועדון ספורט הפועל נשר (ע"ר)</v>
          </cell>
          <cell r="E633" t="str">
            <v>SR</v>
          </cell>
          <cell r="F633" t="str">
            <v>עמותה רשומה</v>
          </cell>
          <cell r="G633">
            <v>1</v>
          </cell>
          <cell r="H633" t="str">
            <v>טיוט</v>
          </cell>
          <cell r="I633">
            <v>45756</v>
          </cell>
          <cell r="J633">
            <v>521023</v>
          </cell>
          <cell r="K633" t="str">
            <v>שוטף</v>
          </cell>
          <cell r="L633">
            <v>0</v>
          </cell>
          <cell r="M633">
            <v>0</v>
          </cell>
          <cell r="N633">
            <v>0</v>
          </cell>
          <cell r="O633" t="str">
            <v>נבדק ואושר</v>
          </cell>
          <cell r="P633" t="str">
            <v>מבוסס על נתוני הטופס</v>
          </cell>
          <cell r="Q633" t="str">
            <v>נבדק ואושר</v>
          </cell>
          <cell r="R633" t="str">
            <v>נבדק ואושר</v>
          </cell>
          <cell r="S633" t="str">
            <v>נבדק ואושר</v>
          </cell>
          <cell r="T633" t="str">
            <v>נבדק ואושר</v>
          </cell>
          <cell r="U633" t="str">
            <v>נבדק ואושר</v>
          </cell>
          <cell r="V633" t="str">
            <v>נבדק ואושר</v>
          </cell>
          <cell r="W633" t="str">
            <v>נבדק ואושר</v>
          </cell>
          <cell r="X633" t="str">
            <v>אושר ללא מסמך</v>
          </cell>
          <cell r="Y633" t="str">
            <v>מבוסס על נתוני הטופס</v>
          </cell>
          <cell r="Z633" t="str">
            <v>נבדק ואושר</v>
          </cell>
          <cell r="AA633" t="str">
            <v>נבדק ואושר</v>
          </cell>
          <cell r="AB633" t="str">
            <v>נבדק ואושר</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t="str">
            <v>כן</v>
          </cell>
          <cell r="AY633" t="str">
            <v>תקין מנהלית</v>
          </cell>
          <cell r="BD633" t="e">
            <v>#REF!</v>
          </cell>
          <cell r="BG633" t="str">
            <v>תקין</v>
          </cell>
          <cell r="BH633" t="str">
            <v>תקין</v>
          </cell>
          <cell r="BI633" t="b">
            <v>1</v>
          </cell>
          <cell r="BJ633">
            <v>39352</v>
          </cell>
          <cell r="BK633" t="str">
            <v>ד'</v>
          </cell>
          <cell r="BL633">
            <v>12</v>
          </cell>
          <cell r="BM633">
            <v>1120750.2379352306</v>
          </cell>
          <cell r="BN633" t="str">
            <v>לא</v>
          </cell>
          <cell r="BO633">
            <v>45617</v>
          </cell>
          <cell r="BP633" t="str">
            <v>לא</v>
          </cell>
          <cell r="BQ633">
            <v>0</v>
          </cell>
        </row>
        <row r="634">
          <cell r="A634">
            <v>1001904067</v>
          </cell>
          <cell r="B634">
            <v>42158128</v>
          </cell>
          <cell r="C634">
            <v>580491256</v>
          </cell>
          <cell r="D634" t="str">
            <v>העמותה לקידום השחייה הוד השרון (ע"ר</v>
          </cell>
          <cell r="E634" t="str">
            <v>SR</v>
          </cell>
          <cell r="F634" t="str">
            <v>עמותה רשומה</v>
          </cell>
          <cell r="G634">
            <v>1</v>
          </cell>
          <cell r="H634" t="str">
            <v>טיוט</v>
          </cell>
          <cell r="I634">
            <v>45736</v>
          </cell>
          <cell r="J634">
            <v>521023</v>
          </cell>
          <cell r="K634" t="str">
            <v>שוטף</v>
          </cell>
          <cell r="L634">
            <v>0</v>
          </cell>
          <cell r="M634">
            <v>0</v>
          </cell>
          <cell r="N634">
            <v>0</v>
          </cell>
          <cell r="O634" t="str">
            <v>נבדק ואושר</v>
          </cell>
          <cell r="P634" t="str">
            <v>מבוסס על נתוני הטופס</v>
          </cell>
          <cell r="Q634" t="str">
            <v>נבדק ואושר</v>
          </cell>
          <cell r="R634" t="str">
            <v>נבדק ואושר</v>
          </cell>
          <cell r="S634" t="str">
            <v>נבדק ואושר</v>
          </cell>
          <cell r="T634" t="str">
            <v>נבדק ואושר</v>
          </cell>
          <cell r="U634" t="str">
            <v>נבדק ואושר</v>
          </cell>
          <cell r="V634" t="str">
            <v>נבדק ואושר</v>
          </cell>
          <cell r="W634" t="str">
            <v>נבדק ואושר</v>
          </cell>
          <cell r="X634" t="str">
            <v>אושר ללא מסמך</v>
          </cell>
          <cell r="Y634" t="str">
            <v>מבוסס על נתוני הטופס</v>
          </cell>
          <cell r="Z634" t="str">
            <v>נבדק ואושר</v>
          </cell>
          <cell r="AA634" t="str">
            <v>נבדק ואושר</v>
          </cell>
          <cell r="AB634" t="str">
            <v>נבדק ואושר</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t="str">
            <v>כן</v>
          </cell>
          <cell r="AY634" t="str">
            <v>תקין מנהלית</v>
          </cell>
          <cell r="BD634" t="e">
            <v>#REF!</v>
          </cell>
          <cell r="BG634" t="str">
            <v>תקין</v>
          </cell>
          <cell r="BH634" t="str">
            <v>תקין</v>
          </cell>
          <cell r="BI634" t="b">
            <v>1</v>
          </cell>
          <cell r="BJ634">
            <v>50740</v>
          </cell>
          <cell r="BK634" t="str">
            <v>ד'</v>
          </cell>
          <cell r="BL634">
            <v>2</v>
          </cell>
          <cell r="BM634">
            <v>4749876.9805714684</v>
          </cell>
          <cell r="BN634" t="str">
            <v>לא</v>
          </cell>
          <cell r="BO634">
            <v>45501</v>
          </cell>
          <cell r="BP634" t="str">
            <v>לא</v>
          </cell>
          <cell r="BQ634">
            <v>0</v>
          </cell>
        </row>
        <row r="635">
          <cell r="A635">
            <v>1001904068</v>
          </cell>
          <cell r="B635">
            <v>40002846</v>
          </cell>
          <cell r="C635">
            <v>580174738</v>
          </cell>
          <cell r="D635" t="str">
            <v>מועדון שחמט הרצליה (ע"ר)</v>
          </cell>
          <cell r="E635" t="str">
            <v>SR</v>
          </cell>
          <cell r="F635" t="str">
            <v>עמותה רשומה</v>
          </cell>
          <cell r="G635">
            <v>1</v>
          </cell>
          <cell r="H635" t="str">
            <v>טיוט</v>
          </cell>
          <cell r="I635">
            <v>45736</v>
          </cell>
          <cell r="J635">
            <v>521023</v>
          </cell>
          <cell r="K635" t="str">
            <v>שוטף</v>
          </cell>
          <cell r="L635">
            <v>0</v>
          </cell>
          <cell r="M635">
            <v>0</v>
          </cell>
          <cell r="N635">
            <v>0</v>
          </cell>
          <cell r="O635" t="str">
            <v>נבדק ואושר</v>
          </cell>
          <cell r="P635" t="str">
            <v>מבוסס על נתוני הטופס</v>
          </cell>
          <cell r="Q635" t="str">
            <v>נבדק ואושר</v>
          </cell>
          <cell r="R635" t="str">
            <v>נבדק ואושר</v>
          </cell>
          <cell r="S635" t="str">
            <v>נבדק ואושר</v>
          </cell>
          <cell r="T635" t="str">
            <v>נבדק ואושר</v>
          </cell>
          <cell r="U635" t="str">
            <v>נבדק ואושר</v>
          </cell>
          <cell r="V635" t="str">
            <v>נבדק ואושר</v>
          </cell>
          <cell r="W635" t="str">
            <v>נבדק ואושר</v>
          </cell>
          <cell r="X635" t="str">
            <v>אושר ללא מסמך</v>
          </cell>
          <cell r="Y635" t="str">
            <v>מבוסס על נתוני הטופס</v>
          </cell>
          <cell r="Z635" t="str">
            <v>נבדק ואושר</v>
          </cell>
          <cell r="AA635" t="str">
            <v>נבדק ואושר</v>
          </cell>
          <cell r="AB635" t="str">
            <v>נבדק ואושר</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t="str">
            <v>כן</v>
          </cell>
          <cell r="AY635" t="str">
            <v>תקין מנהלית</v>
          </cell>
          <cell r="BD635" t="e">
            <v>#REF!</v>
          </cell>
          <cell r="BG635" t="str">
            <v>תקין</v>
          </cell>
          <cell r="BH635" t="str">
            <v>תקין</v>
          </cell>
          <cell r="BI635" t="b">
            <v>1</v>
          </cell>
          <cell r="BJ635">
            <v>21379</v>
          </cell>
          <cell r="BK635" t="str">
            <v>ד'</v>
          </cell>
          <cell r="BL635">
            <v>1</v>
          </cell>
          <cell r="BM635">
            <v>475894.12205870141</v>
          </cell>
          <cell r="BN635" t="str">
            <v>לא</v>
          </cell>
          <cell r="BO635">
            <v>45167</v>
          </cell>
          <cell r="BP635" t="str">
            <v>לא</v>
          </cell>
          <cell r="BQ635">
            <v>0</v>
          </cell>
        </row>
        <row r="636">
          <cell r="A636">
            <v>1001904069</v>
          </cell>
          <cell r="B636">
            <v>42357627</v>
          </cell>
          <cell r="C636">
            <v>580640134</v>
          </cell>
          <cell r="D636" t="str">
            <v>מכבי קריית חיים כדורגל (ע"ר)</v>
          </cell>
          <cell r="E636" t="str">
            <v>SR</v>
          </cell>
          <cell r="F636" t="str">
            <v>עמותה רשומה</v>
          </cell>
          <cell r="G636">
            <v>1</v>
          </cell>
          <cell r="H636" t="str">
            <v>טיוט</v>
          </cell>
          <cell r="I636">
            <v>45736</v>
          </cell>
          <cell r="J636">
            <v>521023</v>
          </cell>
          <cell r="K636" t="str">
            <v>שוטף</v>
          </cell>
          <cell r="L636">
            <v>0</v>
          </cell>
          <cell r="M636">
            <v>0</v>
          </cell>
          <cell r="N636">
            <v>0</v>
          </cell>
          <cell r="O636" t="str">
            <v>נבדק ואושר</v>
          </cell>
          <cell r="P636" t="str">
            <v>מבוסס על נתוני הטופס</v>
          </cell>
          <cell r="Q636" t="str">
            <v>נבדק ואושר</v>
          </cell>
          <cell r="R636" t="str">
            <v>נבדק ואושר</v>
          </cell>
          <cell r="S636" t="str">
            <v>נבדק ואושר</v>
          </cell>
          <cell r="T636" t="str">
            <v>נבדק ואושר</v>
          </cell>
          <cell r="U636" t="str">
            <v>נבדק ואושר</v>
          </cell>
          <cell r="V636" t="str">
            <v>נבדק ואושר</v>
          </cell>
          <cell r="W636" t="str">
            <v>נבדק ואושר</v>
          </cell>
          <cell r="X636" t="str">
            <v>אושר ללא מסמך</v>
          </cell>
          <cell r="Y636" t="str">
            <v>מבוסס על נתוני הטופס</v>
          </cell>
          <cell r="Z636" t="str">
            <v>נבדק ואושר</v>
          </cell>
          <cell r="AA636" t="str">
            <v>נבדק ואושר</v>
          </cell>
          <cell r="AB636" t="str">
            <v>נבדק ואושר</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t="str">
            <v>כן</v>
          </cell>
          <cell r="AY636" t="str">
            <v>תקין מנהלית</v>
          </cell>
          <cell r="BD636" t="e">
            <v>#REF!</v>
          </cell>
          <cell r="BG636" t="str">
            <v>תקין</v>
          </cell>
          <cell r="BH636" t="str">
            <v>תקין</v>
          </cell>
          <cell r="BI636" t="b">
            <v>1</v>
          </cell>
          <cell r="BJ636">
            <v>0</v>
          </cell>
          <cell r="BK636" t="str">
            <v>ה'</v>
          </cell>
          <cell r="BL636">
            <v>2</v>
          </cell>
          <cell r="BM636">
            <v>0</v>
          </cell>
          <cell r="BN636" t="str">
            <v>כן</v>
          </cell>
          <cell r="BO636" t="e">
            <v>#N/A</v>
          </cell>
          <cell r="BP636" t="str">
            <v>לא</v>
          </cell>
          <cell r="BQ636">
            <v>0</v>
          </cell>
        </row>
        <row r="637">
          <cell r="A637">
            <v>1001904070</v>
          </cell>
          <cell r="B637">
            <v>42305441</v>
          </cell>
          <cell r="C637">
            <v>580106631</v>
          </cell>
          <cell r="D637" t="str">
            <v>פטנק קלוב, נתניה (ע"ר)</v>
          </cell>
          <cell r="E637" t="str">
            <v>SR</v>
          </cell>
          <cell r="F637" t="str">
            <v>עמותה רשומה</v>
          </cell>
          <cell r="G637">
            <v>1</v>
          </cell>
          <cell r="H637" t="str">
            <v>טיוט</v>
          </cell>
          <cell r="I637">
            <v>45736</v>
          </cell>
          <cell r="J637">
            <v>521023</v>
          </cell>
          <cell r="K637" t="str">
            <v>שוטף</v>
          </cell>
          <cell r="L637">
            <v>0</v>
          </cell>
          <cell r="M637">
            <v>0</v>
          </cell>
          <cell r="N637">
            <v>0</v>
          </cell>
          <cell r="O637" t="str">
            <v>נבדק ואושר</v>
          </cell>
          <cell r="P637" t="str">
            <v>מבוסס על נתוני הטופס</v>
          </cell>
          <cell r="Q637" t="str">
            <v>נבדק ואושר</v>
          </cell>
          <cell r="R637" t="str">
            <v>נבדק ואושר</v>
          </cell>
          <cell r="S637" t="str">
            <v>נבדק ואושר</v>
          </cell>
          <cell r="T637" t="str">
            <v>נבדק ואושר</v>
          </cell>
          <cell r="U637" t="str">
            <v>נבדק ואושר</v>
          </cell>
          <cell r="V637" t="str">
            <v>נבדק ואושר</v>
          </cell>
          <cell r="W637" t="str">
            <v>נבדק ואושר</v>
          </cell>
          <cell r="X637" t="str">
            <v>אושר ללא מסמך</v>
          </cell>
          <cell r="Y637" t="str">
            <v>מבוסס על נתוני הטופס</v>
          </cell>
          <cell r="Z637" t="str">
            <v>נבדק ואושר</v>
          </cell>
          <cell r="AA637" t="str">
            <v>נבדק ואושר</v>
          </cell>
          <cell r="AB637" t="str">
            <v>נבדק ואושר</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t="str">
            <v>כן</v>
          </cell>
          <cell r="AY637" t="str">
            <v>תקין מנהלית</v>
          </cell>
          <cell r="BD637" t="e">
            <v>#REF!</v>
          </cell>
          <cell r="BG637" t="str">
            <v>תקין</v>
          </cell>
          <cell r="BH637" t="str">
            <v>תקין</v>
          </cell>
          <cell r="BI637" t="b">
            <v>1</v>
          </cell>
          <cell r="BJ637">
            <v>4480</v>
          </cell>
          <cell r="BK637" t="str">
            <v>ד'</v>
          </cell>
          <cell r="BL637">
            <v>1</v>
          </cell>
          <cell r="BM637">
            <v>96346.1041782674</v>
          </cell>
          <cell r="BN637" t="str">
            <v>לא</v>
          </cell>
          <cell r="BO637">
            <v>45420</v>
          </cell>
          <cell r="BP637" t="str">
            <v>לא</v>
          </cell>
          <cell r="BQ637">
            <v>0</v>
          </cell>
        </row>
        <row r="638">
          <cell r="A638">
            <v>1001904071</v>
          </cell>
          <cell r="B638">
            <v>42401977</v>
          </cell>
          <cell r="C638">
            <v>512505678</v>
          </cell>
          <cell r="D638" t="str">
            <v>בית"ר תל אביב )כדורגל( בע"מ )חל"צ(</v>
          </cell>
          <cell r="E638" t="str">
            <v>SR</v>
          </cell>
          <cell r="F638" t="str">
            <v>חל"צ רשומה</v>
          </cell>
          <cell r="G638">
            <v>1</v>
          </cell>
          <cell r="H638" t="str">
            <v>טיוט</v>
          </cell>
          <cell r="I638">
            <v>45737</v>
          </cell>
          <cell r="J638">
            <v>521023</v>
          </cell>
          <cell r="K638" t="str">
            <v>שוטף</v>
          </cell>
          <cell r="L638">
            <v>0</v>
          </cell>
          <cell r="M638">
            <v>0</v>
          </cell>
          <cell r="N638">
            <v>0</v>
          </cell>
          <cell r="O638" t="str">
            <v>נבדק ואושר</v>
          </cell>
          <cell r="P638" t="str">
            <v>מבוסס על נתוני הטופס</v>
          </cell>
          <cell r="Q638" t="str">
            <v>נבדק ואושר</v>
          </cell>
          <cell r="R638" t="str">
            <v>נבדק ואושר</v>
          </cell>
          <cell r="S638" t="str">
            <v>נבדק ואושר</v>
          </cell>
          <cell r="T638" t="str">
            <v>נבדק ואושר</v>
          </cell>
          <cell r="U638" t="str">
            <v>נבדק ואושר</v>
          </cell>
          <cell r="V638" t="str">
            <v>נבדק ואושר</v>
          </cell>
          <cell r="W638" t="str">
            <v>נבדק ואושר</v>
          </cell>
          <cell r="X638" t="str">
            <v>אושר ללא מסמך</v>
          </cell>
          <cell r="Y638" t="str">
            <v>מבוסס על נתוני הטופס</v>
          </cell>
          <cell r="Z638" t="str">
            <v>נבדק ואושר</v>
          </cell>
          <cell r="AA638" t="str">
            <v>נבדק ואושר</v>
          </cell>
          <cell r="AB638" t="str">
            <v>נבדק ואושר</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t="str">
            <v>כן</v>
          </cell>
          <cell r="AY638" t="str">
            <v>תקין מנהלית</v>
          </cell>
          <cell r="BD638" t="e">
            <v>#REF!</v>
          </cell>
          <cell r="BG638" t="str">
            <v>תקין</v>
          </cell>
          <cell r="BH638" t="str">
            <v>תקין</v>
          </cell>
          <cell r="BI638" t="b">
            <v>1</v>
          </cell>
          <cell r="BJ638">
            <v>117295</v>
          </cell>
          <cell r="BK638" t="str">
            <v>ד'</v>
          </cell>
          <cell r="BL638">
            <v>3</v>
          </cell>
          <cell r="BM638">
            <v>2662582.391490011</v>
          </cell>
          <cell r="BN638" t="str">
            <v>לא</v>
          </cell>
          <cell r="BO638">
            <v>45616</v>
          </cell>
          <cell r="BP638" t="str">
            <v>לא</v>
          </cell>
          <cell r="BQ638">
            <v>0</v>
          </cell>
        </row>
        <row r="639">
          <cell r="A639">
            <v>1001904072</v>
          </cell>
          <cell r="B639">
            <v>42402483</v>
          </cell>
          <cell r="C639">
            <v>580551802</v>
          </cell>
          <cell r="D639" t="str">
            <v>העמותה למצויינות בספורט מכבי קרית ח</v>
          </cell>
          <cell r="E639" t="str">
            <v>SR</v>
          </cell>
          <cell r="F639" t="str">
            <v>עמותה רשומה</v>
          </cell>
          <cell r="G639">
            <v>1</v>
          </cell>
          <cell r="H639" t="str">
            <v>טיוט</v>
          </cell>
          <cell r="I639">
            <v>45737</v>
          </cell>
          <cell r="J639">
            <v>521023</v>
          </cell>
          <cell r="K639" t="str">
            <v>שוטף</v>
          </cell>
          <cell r="L639">
            <v>0</v>
          </cell>
          <cell r="M639">
            <v>0</v>
          </cell>
          <cell r="N639">
            <v>0</v>
          </cell>
          <cell r="O639" t="str">
            <v>נבדק ואושר</v>
          </cell>
          <cell r="P639" t="str">
            <v>מבוסס על נתוני הטופס</v>
          </cell>
          <cell r="Q639" t="str">
            <v>נבדק ואושר</v>
          </cell>
          <cell r="R639" t="str">
            <v>נבדק ואושר</v>
          </cell>
          <cell r="S639" t="str">
            <v>נבדק ואושר</v>
          </cell>
          <cell r="T639" t="str">
            <v>נבדק ואושר</v>
          </cell>
          <cell r="U639" t="str">
            <v>נבדק ואושר</v>
          </cell>
          <cell r="V639" t="str">
            <v>נבדק ואושר</v>
          </cell>
          <cell r="W639" t="str">
            <v>נבדק ואושר</v>
          </cell>
          <cell r="X639" t="str">
            <v>אושר ללא מסמך</v>
          </cell>
          <cell r="Y639" t="str">
            <v>מבוסס על נתוני הטופס</v>
          </cell>
          <cell r="Z639" t="str">
            <v>נבדק ואושר</v>
          </cell>
          <cell r="AA639" t="str">
            <v>נבדק ואושר</v>
          </cell>
          <cell r="AB639" t="str">
            <v>נבדק ואושר</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t="str">
            <v>כן</v>
          </cell>
          <cell r="AY639" t="str">
            <v>תקין מנהלית</v>
          </cell>
          <cell r="BD639" t="e">
            <v>#REF!</v>
          </cell>
          <cell r="BG639" t="str">
            <v>תקין</v>
          </cell>
          <cell r="BH639" t="str">
            <v>תקין</v>
          </cell>
          <cell r="BI639" t="b">
            <v>1</v>
          </cell>
          <cell r="BJ639">
            <v>11314</v>
          </cell>
          <cell r="BK639" t="str">
            <v>ד'</v>
          </cell>
          <cell r="BL639">
            <v>6</v>
          </cell>
          <cell r="BM639">
            <v>686048.40223702323</v>
          </cell>
          <cell r="BN639" t="str">
            <v>לא</v>
          </cell>
          <cell r="BO639">
            <v>45748</v>
          </cell>
          <cell r="BP639" t="str">
            <v>כן</v>
          </cell>
          <cell r="BQ639">
            <v>1</v>
          </cell>
        </row>
        <row r="640">
          <cell r="A640">
            <v>1001904073</v>
          </cell>
          <cell r="B640">
            <v>40274345</v>
          </cell>
          <cell r="C640">
            <v>580418663</v>
          </cell>
          <cell r="D640" t="str">
            <v>עמותה לקידום הספורט - אבן יהודה (ע"</v>
          </cell>
          <cell r="E640" t="str">
            <v>SR</v>
          </cell>
          <cell r="F640" t="str">
            <v>עמותה רשומה</v>
          </cell>
          <cell r="G640">
            <v>1</v>
          </cell>
          <cell r="H640" t="str">
            <v>טיוט</v>
          </cell>
          <cell r="I640">
            <v>45738</v>
          </cell>
          <cell r="J640">
            <v>521023</v>
          </cell>
          <cell r="K640" t="str">
            <v>שוטף</v>
          </cell>
          <cell r="L640">
            <v>0</v>
          </cell>
          <cell r="M640">
            <v>0</v>
          </cell>
          <cell r="N640">
            <v>0</v>
          </cell>
          <cell r="O640" t="str">
            <v>חדש - טרם קושר</v>
          </cell>
          <cell r="P640" t="str">
            <v>מבוסס על נתוני הטופס</v>
          </cell>
          <cell r="Q640" t="str">
            <v>נבדק ואושר</v>
          </cell>
          <cell r="R640" t="str">
            <v>נבדק ואושר</v>
          </cell>
          <cell r="S640" t="str">
            <v>נבדק ואושר</v>
          </cell>
          <cell r="T640" t="str">
            <v>נבדק ואושר</v>
          </cell>
          <cell r="U640" t="str">
            <v>נבדק ואושר</v>
          </cell>
          <cell r="V640" t="str">
            <v>נבדק ואושר</v>
          </cell>
          <cell r="W640" t="str">
            <v>חדש - טרם קושר</v>
          </cell>
          <cell r="X640" t="str">
            <v>אושר ללא מסמך</v>
          </cell>
          <cell r="Y640" t="str">
            <v>חדש - טרם קושר</v>
          </cell>
          <cell r="Z640" t="str">
            <v>חדש - טרם קושר</v>
          </cell>
          <cell r="AA640" t="str">
            <v>חדש - טרם קושר</v>
          </cell>
          <cell r="AB640" t="str">
            <v>חדש - טרם קושר</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t="str">
            <v>לא</v>
          </cell>
          <cell r="AY640" t="str">
            <v>לא תקין מנהלית</v>
          </cell>
          <cell r="AZ640" t="str">
            <v>לפסילה</v>
          </cell>
          <cell r="BA640" t="str">
            <v>חסרים מסמכים רבים</v>
          </cell>
          <cell r="BC640">
            <v>45805</v>
          </cell>
          <cell r="BD640" t="e">
            <v>#REF!</v>
          </cell>
          <cell r="BF640" t="str">
            <v>לא אושר בוועדה</v>
          </cell>
          <cell r="BG640" t="str">
            <v>לא תקין</v>
          </cell>
          <cell r="BH640" t="str">
            <v>לא תקין</v>
          </cell>
          <cell r="BI640" t="b">
            <v>1</v>
          </cell>
          <cell r="BJ640">
            <v>0</v>
          </cell>
          <cell r="BK640" t="str">
            <v>א'</v>
          </cell>
          <cell r="BL640">
            <v>22</v>
          </cell>
          <cell r="BM640">
            <v>2845181.65283689</v>
          </cell>
          <cell r="BO640" t="e">
            <v>#N/A</v>
          </cell>
        </row>
        <row r="641">
          <cell r="A641">
            <v>1001904074</v>
          </cell>
          <cell r="B641">
            <v>42402517</v>
          </cell>
          <cell r="C641">
            <v>580613578</v>
          </cell>
          <cell r="D641" t="str">
            <v>אשבאל כדורגל פרדיס (ע"ר)</v>
          </cell>
          <cell r="E641" t="str">
            <v>SR</v>
          </cell>
          <cell r="F641" t="str">
            <v>עמותה רשומה</v>
          </cell>
          <cell r="G641">
            <v>1</v>
          </cell>
          <cell r="H641" t="str">
            <v>טיוט</v>
          </cell>
          <cell r="I641">
            <v>45738</v>
          </cell>
          <cell r="J641">
            <v>521023</v>
          </cell>
          <cell r="K641" t="str">
            <v>שוטף</v>
          </cell>
          <cell r="L641">
            <v>0</v>
          </cell>
          <cell r="M641">
            <v>0</v>
          </cell>
          <cell r="N641">
            <v>0</v>
          </cell>
          <cell r="O641" t="str">
            <v>נבדק ואושר</v>
          </cell>
          <cell r="P641" t="str">
            <v>מבוסס על נתוני הטופס</v>
          </cell>
          <cell r="Q641" t="str">
            <v>נבדק ואושר</v>
          </cell>
          <cell r="R641" t="str">
            <v>נבדק ואושר</v>
          </cell>
          <cell r="S641" t="str">
            <v>נבדק ואושר</v>
          </cell>
          <cell r="T641" t="str">
            <v>נבדק ואושר</v>
          </cell>
          <cell r="U641" t="str">
            <v>נבדק ואושר</v>
          </cell>
          <cell r="V641" t="str">
            <v>נבדק ואושר</v>
          </cell>
          <cell r="W641" t="str">
            <v>נבדק ואושר</v>
          </cell>
          <cell r="X641" t="str">
            <v>אושר ללא מסמך</v>
          </cell>
          <cell r="Y641" t="str">
            <v>מבוסס על נתוני הטופס</v>
          </cell>
          <cell r="Z641" t="str">
            <v>ממתין לחתימה</v>
          </cell>
          <cell r="AA641" t="str">
            <v>ממתין לחתימה</v>
          </cell>
          <cell r="AB641" t="str">
            <v>נבדק ואושר</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t="str">
            <v>לא</v>
          </cell>
          <cell r="AY641" t="str">
            <v>לא תקין מנהלית</v>
          </cell>
          <cell r="AZ641" t="str">
            <v>לפסילה</v>
          </cell>
          <cell r="BA641" t="str">
            <v>לא חתמו דיגיטלית לא 401 (לא היתה מח' נוער 23/24 לכן לא יהיו זכאים - לדברי לירון)</v>
          </cell>
          <cell r="BC641">
            <v>45805</v>
          </cell>
          <cell r="BD641" t="e">
            <v>#REF!</v>
          </cell>
          <cell r="BF641" t="str">
            <v>לא אושר בוועדה</v>
          </cell>
          <cell r="BG641" t="str">
            <v>לא תקין</v>
          </cell>
          <cell r="BH641" t="str">
            <v>לא תקין</v>
          </cell>
          <cell r="BI641" t="b">
            <v>1</v>
          </cell>
          <cell r="BJ641">
            <v>0</v>
          </cell>
          <cell r="BK641" t="str">
            <v>א'</v>
          </cell>
          <cell r="BL641">
            <v>3</v>
          </cell>
          <cell r="BM641">
            <v>208588.57345816755</v>
          </cell>
          <cell r="BO641" t="e">
            <v>#N/A</v>
          </cell>
        </row>
        <row r="642">
          <cell r="A642">
            <v>1001904075</v>
          </cell>
          <cell r="B642">
            <v>42402622</v>
          </cell>
          <cell r="C642">
            <v>580096675</v>
          </cell>
          <cell r="D642" t="str">
            <v>אליצור - קרית-אתא (ע"ר)</v>
          </cell>
          <cell r="E642" t="str">
            <v>SR</v>
          </cell>
          <cell r="F642" t="str">
            <v>עמותה רשומה</v>
          </cell>
          <cell r="G642">
            <v>1</v>
          </cell>
          <cell r="H642" t="str">
            <v>טיוט</v>
          </cell>
          <cell r="I642">
            <v>45756</v>
          </cell>
          <cell r="J642">
            <v>521023</v>
          </cell>
          <cell r="K642" t="str">
            <v>שוטף</v>
          </cell>
          <cell r="L642">
            <v>0</v>
          </cell>
          <cell r="M642">
            <v>0</v>
          </cell>
          <cell r="N642">
            <v>0</v>
          </cell>
          <cell r="O642" t="str">
            <v>נבדק ואושר</v>
          </cell>
          <cell r="P642" t="str">
            <v>מבוסס על נתוני הטופס</v>
          </cell>
          <cell r="Q642" t="str">
            <v>נבדק ואושר</v>
          </cell>
          <cell r="R642" t="str">
            <v>נבדק ואושר</v>
          </cell>
          <cell r="S642" t="str">
            <v>נבדק ואושר</v>
          </cell>
          <cell r="T642" t="str">
            <v>נבדק ואושר</v>
          </cell>
          <cell r="U642" t="str">
            <v>נבדק ואושר</v>
          </cell>
          <cell r="V642" t="str">
            <v>נבדק ואושר</v>
          </cell>
          <cell r="W642" t="str">
            <v>נבדק ואושר</v>
          </cell>
          <cell r="X642" t="str">
            <v>אושר ללא מסמך</v>
          </cell>
          <cell r="Y642" t="str">
            <v>מבוסס על נתוני הטופס</v>
          </cell>
          <cell r="Z642" t="str">
            <v>נבדק ואושר</v>
          </cell>
          <cell r="AA642" t="str">
            <v>נבדק ואושר</v>
          </cell>
          <cell r="AB642" t="str">
            <v>נבדק ואושר</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t="str">
            <v>כן</v>
          </cell>
          <cell r="AY642" t="str">
            <v>תקין מנהלית</v>
          </cell>
          <cell r="BD642" t="e">
            <v>#REF!</v>
          </cell>
          <cell r="BG642" t="str">
            <v>תקין</v>
          </cell>
          <cell r="BH642" t="str">
            <v>תקין</v>
          </cell>
          <cell r="BI642" t="b">
            <v>1</v>
          </cell>
          <cell r="BJ642">
            <v>9668</v>
          </cell>
          <cell r="BK642" t="str">
            <v>ד'</v>
          </cell>
          <cell r="BL642">
            <v>1</v>
          </cell>
          <cell r="BM642">
            <v>180796.704307254</v>
          </cell>
          <cell r="BN642" t="str">
            <v>לא</v>
          </cell>
          <cell r="BO642">
            <v>45522</v>
          </cell>
          <cell r="BP642" t="str">
            <v>לא</v>
          </cell>
          <cell r="BQ642">
            <v>0</v>
          </cell>
        </row>
        <row r="643">
          <cell r="A643">
            <v>1001904076</v>
          </cell>
          <cell r="B643">
            <v>40227259</v>
          </cell>
          <cell r="C643">
            <v>580120418</v>
          </cell>
          <cell r="D643" t="str">
            <v>מכבי מעלה אדומים (ע"ר)</v>
          </cell>
          <cell r="E643" t="str">
            <v>SR</v>
          </cell>
          <cell r="F643" t="str">
            <v>עמותה רשומה</v>
          </cell>
          <cell r="G643">
            <v>1</v>
          </cell>
          <cell r="H643" t="str">
            <v>טיוט</v>
          </cell>
          <cell r="I643">
            <v>45738</v>
          </cell>
          <cell r="J643">
            <v>521023</v>
          </cell>
          <cell r="K643" t="str">
            <v>שוטף</v>
          </cell>
          <cell r="L643">
            <v>0</v>
          </cell>
          <cell r="M643">
            <v>0</v>
          </cell>
          <cell r="N643">
            <v>0</v>
          </cell>
          <cell r="O643" t="str">
            <v>נבדק ואושר</v>
          </cell>
          <cell r="P643" t="str">
            <v>מבוסס על נתוני הטופס</v>
          </cell>
          <cell r="Q643" t="str">
            <v>נבדק ואושר</v>
          </cell>
          <cell r="R643" t="str">
            <v>נבדק ואושר</v>
          </cell>
          <cell r="S643" t="str">
            <v>נבדק ואושר</v>
          </cell>
          <cell r="T643" t="str">
            <v>נבדק ואושר</v>
          </cell>
          <cell r="U643" t="str">
            <v>נבדק ואושר</v>
          </cell>
          <cell r="V643" t="str">
            <v>נבדק ואושר</v>
          </cell>
          <cell r="W643" t="str">
            <v>נבדק ואושר</v>
          </cell>
          <cell r="X643" t="str">
            <v>אושר ללא מסמך</v>
          </cell>
          <cell r="Y643" t="str">
            <v>מבוסס על נתוני הטופס</v>
          </cell>
          <cell r="Z643" t="str">
            <v>נבדק ואושר</v>
          </cell>
          <cell r="AA643" t="str">
            <v>נבדק ואושר</v>
          </cell>
          <cell r="AB643" t="str">
            <v>נבדק ואושר</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t="str">
            <v>כן</v>
          </cell>
          <cell r="AY643" t="str">
            <v>תקין מנהלית</v>
          </cell>
          <cell r="BD643" t="e">
            <v>#REF!</v>
          </cell>
          <cell r="BG643" t="str">
            <v>תקין</v>
          </cell>
          <cell r="BH643" t="str">
            <v>תקין</v>
          </cell>
          <cell r="BI643" t="b">
            <v>1</v>
          </cell>
          <cell r="BJ643">
            <v>105561</v>
          </cell>
          <cell r="BK643" t="str">
            <v>ד'</v>
          </cell>
          <cell r="BL643">
            <v>13</v>
          </cell>
          <cell r="BM643">
            <v>3648386.1972361337</v>
          </cell>
          <cell r="BN643" t="str">
            <v>לא</v>
          </cell>
          <cell r="BO643">
            <v>45291</v>
          </cell>
          <cell r="BP643" t="str">
            <v>לא</v>
          </cell>
          <cell r="BQ643">
            <v>0</v>
          </cell>
        </row>
        <row r="644">
          <cell r="A644">
            <v>1001904077</v>
          </cell>
          <cell r="B644">
            <v>40227259</v>
          </cell>
          <cell r="C644">
            <v>580120418</v>
          </cell>
          <cell r="D644" t="str">
            <v>מכבי מעלה אדומים (ע"ר)</v>
          </cell>
          <cell r="E644" t="str">
            <v>SR</v>
          </cell>
          <cell r="F644" t="str">
            <v>עמותה רשומה</v>
          </cell>
          <cell r="G644">
            <v>1</v>
          </cell>
          <cell r="H644" t="str">
            <v>טיוט</v>
          </cell>
          <cell r="I644">
            <v>45738</v>
          </cell>
          <cell r="J644">
            <v>521024</v>
          </cell>
          <cell r="K644" t="str">
            <v>מאמנים</v>
          </cell>
          <cell r="L644" t="str">
            <v>חדש - טרם קושר</v>
          </cell>
          <cell r="M644" t="str">
            <v>חדש - טרם קושר</v>
          </cell>
          <cell r="N644" t="str">
            <v>קושר - טרם נבדק</v>
          </cell>
          <cell r="O644" t="str">
            <v>נבדק ואושר</v>
          </cell>
          <cell r="P644" t="str">
            <v>מבוסס על נתוני הטופס</v>
          </cell>
          <cell r="Q644" t="str">
            <v>נבדק ואושר</v>
          </cell>
          <cell r="R644" t="str">
            <v>נבדק ואושר</v>
          </cell>
          <cell r="S644" t="str">
            <v>נבדק ואושר</v>
          </cell>
          <cell r="T644" t="str">
            <v>נבדק ואושר</v>
          </cell>
          <cell r="U644" t="str">
            <v>נבדק ואושר</v>
          </cell>
          <cell r="V644" t="str">
            <v>נבדק ואושר</v>
          </cell>
          <cell r="W644" t="str">
            <v>נבדק ואושר</v>
          </cell>
          <cell r="X644" t="str">
            <v>אושר ללא מסמך</v>
          </cell>
          <cell r="Y644" t="str">
            <v>מבוסס על נתוני הטופס</v>
          </cell>
          <cell r="Z644" t="str">
            <v>נבדק ואושר</v>
          </cell>
          <cell r="AA644" t="str">
            <v>נבדק ואושר</v>
          </cell>
          <cell r="AB644" t="str">
            <v>נבדק ואושר</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t="str">
            <v>כן</v>
          </cell>
          <cell r="AY644" t="str">
            <v>תקין מנהלית</v>
          </cell>
          <cell r="BD644" t="e">
            <v>#REF!</v>
          </cell>
          <cell r="BH644" t="str">
            <v>תקין</v>
          </cell>
          <cell r="BI644" t="b">
            <v>0</v>
          </cell>
        </row>
        <row r="645">
          <cell r="A645">
            <v>1001904078</v>
          </cell>
          <cell r="B645">
            <v>40002833</v>
          </cell>
          <cell r="C645">
            <v>580049120</v>
          </cell>
          <cell r="D645" t="str">
            <v>מרכז קהילתי מתנ"ס מעלה אדומים (ע"</v>
          </cell>
          <cell r="E645" t="str">
            <v>SR</v>
          </cell>
          <cell r="F645" t="str">
            <v>עמותה רשומה</v>
          </cell>
          <cell r="G645">
            <v>1</v>
          </cell>
          <cell r="H645" t="str">
            <v>טיוט</v>
          </cell>
          <cell r="I645">
            <v>45738</v>
          </cell>
          <cell r="J645">
            <v>521023</v>
          </cell>
          <cell r="K645" t="str">
            <v>שוטף</v>
          </cell>
          <cell r="L645">
            <v>0</v>
          </cell>
          <cell r="M645">
            <v>0</v>
          </cell>
          <cell r="N645">
            <v>0</v>
          </cell>
          <cell r="O645" t="str">
            <v>נבדק ואושר</v>
          </cell>
          <cell r="P645" t="str">
            <v>מבוסס על נתוני הטופס</v>
          </cell>
          <cell r="Q645" t="str">
            <v>נבדק ואושר</v>
          </cell>
          <cell r="R645" t="str">
            <v>נבדק ואושר</v>
          </cell>
          <cell r="S645" t="str">
            <v>נבדק ואושר</v>
          </cell>
          <cell r="T645" t="str">
            <v>נבדק ואושר</v>
          </cell>
          <cell r="U645" t="str">
            <v>נבדק ואושר</v>
          </cell>
          <cell r="V645" t="str">
            <v>נבדק ואושר</v>
          </cell>
          <cell r="W645" t="str">
            <v>נבדק ואושר</v>
          </cell>
          <cell r="X645" t="str">
            <v>אושר ללא מסמך</v>
          </cell>
          <cell r="Y645" t="str">
            <v>מבוסס על נתוני הטופס</v>
          </cell>
          <cell r="Z645" t="str">
            <v>נבדק ואושר</v>
          </cell>
          <cell r="AA645" t="str">
            <v>נבדק ואושר</v>
          </cell>
          <cell r="AB645" t="str">
            <v>נבדק ואושר</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t="str">
            <v>כן</v>
          </cell>
          <cell r="AY645" t="str">
            <v>תקין מנהלית</v>
          </cell>
          <cell r="BD645" t="e">
            <v>#REF!</v>
          </cell>
          <cell r="BG645" t="str">
            <v>תקין</v>
          </cell>
          <cell r="BH645" t="str">
            <v>תקין</v>
          </cell>
          <cell r="BI645" t="b">
            <v>1</v>
          </cell>
          <cell r="BJ645">
            <v>11084</v>
          </cell>
          <cell r="BK645" t="str">
            <v>ד'</v>
          </cell>
          <cell r="BL645">
            <v>10</v>
          </cell>
          <cell r="BM645">
            <v>15834.84492153559</v>
          </cell>
          <cell r="BN645" t="str">
            <v>לא</v>
          </cell>
          <cell r="BO645">
            <v>45162</v>
          </cell>
          <cell r="BP645" t="str">
            <v>לא</v>
          </cell>
          <cell r="BQ645">
            <v>0</v>
          </cell>
        </row>
        <row r="646">
          <cell r="A646">
            <v>1001904080</v>
          </cell>
          <cell r="B646">
            <v>42402071</v>
          </cell>
          <cell r="C646">
            <v>580330603</v>
          </cell>
          <cell r="D646" t="str">
            <v>מועדון השחמט חיפה - נשר (ע"ר)</v>
          </cell>
          <cell r="E646" t="str">
            <v>SR</v>
          </cell>
          <cell r="F646" t="str">
            <v>עמותה רשומה</v>
          </cell>
          <cell r="G646">
            <v>1</v>
          </cell>
          <cell r="H646" t="str">
            <v>טיוט</v>
          </cell>
          <cell r="I646">
            <v>45750</v>
          </cell>
          <cell r="J646">
            <v>521023</v>
          </cell>
          <cell r="K646" t="str">
            <v>שוטף</v>
          </cell>
          <cell r="L646">
            <v>0</v>
          </cell>
          <cell r="M646">
            <v>0</v>
          </cell>
          <cell r="N646">
            <v>0</v>
          </cell>
          <cell r="O646" t="str">
            <v>נבדק ואושר</v>
          </cell>
          <cell r="P646" t="str">
            <v>מבוסס על נתוני הטופס</v>
          </cell>
          <cell r="Q646" t="str">
            <v>נבדק ואושר</v>
          </cell>
          <cell r="R646" t="str">
            <v>נבדק ואושר</v>
          </cell>
          <cell r="S646" t="str">
            <v>נבדק ואושר</v>
          </cell>
          <cell r="T646" t="str">
            <v>נבדק ואושר</v>
          </cell>
          <cell r="U646" t="str">
            <v>נבדק ואושר</v>
          </cell>
          <cell r="V646" t="str">
            <v>נבדק ואושר</v>
          </cell>
          <cell r="W646" t="str">
            <v>נבדק ואושר</v>
          </cell>
          <cell r="X646" t="str">
            <v>אושר ללא מסמך</v>
          </cell>
          <cell r="Y646" t="str">
            <v>מבוסס על נתוני הטופס</v>
          </cell>
          <cell r="Z646" t="str">
            <v>נבדק ואושר</v>
          </cell>
          <cell r="AA646" t="str">
            <v>נבדק ואושר</v>
          </cell>
          <cell r="AB646" t="str">
            <v>נבדק ואושר</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t="str">
            <v>כן</v>
          </cell>
          <cell r="AY646" t="str">
            <v>תקין מנהלית</v>
          </cell>
          <cell r="BD646" t="e">
            <v>#REF!</v>
          </cell>
          <cell r="BG646" t="str">
            <v>תקין</v>
          </cell>
          <cell r="BH646" t="str">
            <v>תקין</v>
          </cell>
          <cell r="BI646" t="b">
            <v>1</v>
          </cell>
          <cell r="BJ646">
            <v>30802</v>
          </cell>
          <cell r="BK646" t="str">
            <v>ד'</v>
          </cell>
          <cell r="BL646">
            <v>1</v>
          </cell>
          <cell r="BM646">
            <v>355790.92605952674</v>
          </cell>
          <cell r="BN646" t="str">
            <v>לא</v>
          </cell>
          <cell r="BO646">
            <v>45682</v>
          </cell>
          <cell r="BP646" t="str">
            <v>לא</v>
          </cell>
          <cell r="BQ646">
            <v>0</v>
          </cell>
        </row>
        <row r="647">
          <cell r="A647">
            <v>1001904081</v>
          </cell>
          <cell r="B647">
            <v>42402071</v>
          </cell>
          <cell r="C647">
            <v>580330603</v>
          </cell>
          <cell r="D647" t="str">
            <v>מועדון השחמט חיפה - נשר (ע"ר)</v>
          </cell>
          <cell r="E647" t="str">
            <v>SR</v>
          </cell>
          <cell r="F647" t="str">
            <v>עמותה רשומה</v>
          </cell>
          <cell r="G647">
            <v>1</v>
          </cell>
          <cell r="H647" t="str">
            <v>טיוט</v>
          </cell>
          <cell r="I647">
            <v>45750</v>
          </cell>
          <cell r="J647">
            <v>521025</v>
          </cell>
          <cell r="K647" t="str">
            <v>גביע אירופה</v>
          </cell>
          <cell r="L647">
            <v>0</v>
          </cell>
          <cell r="M647">
            <v>0</v>
          </cell>
          <cell r="N647">
            <v>0</v>
          </cell>
          <cell r="O647" t="str">
            <v>חדש - טרם קושר</v>
          </cell>
          <cell r="P647" t="str">
            <v>מבוסס על נתוני הטופס</v>
          </cell>
          <cell r="Q647" t="str">
            <v>נבדק ואושר</v>
          </cell>
          <cell r="R647" t="str">
            <v>נבדק ואושר</v>
          </cell>
          <cell r="S647" t="str">
            <v>נבדק ואושר</v>
          </cell>
          <cell r="T647" t="str">
            <v>נבדק ואושר</v>
          </cell>
          <cell r="U647" t="str">
            <v>נבדק ואושר</v>
          </cell>
          <cell r="V647" t="str">
            <v>נבדק ואושר</v>
          </cell>
          <cell r="W647" t="str">
            <v>חדש - טרם קושר</v>
          </cell>
          <cell r="X647" t="str">
            <v>אושר ללא מסמך</v>
          </cell>
          <cell r="Y647" t="str">
            <v>מבוסס על נתוני הטופס</v>
          </cell>
          <cell r="Z647" t="str">
            <v>נבדק ואושר</v>
          </cell>
          <cell r="AA647" t="str">
            <v>נבדק ואושר</v>
          </cell>
          <cell r="AB647" t="str">
            <v>נבדק ואושר</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t="str">
            <v>לא</v>
          </cell>
          <cell r="AY647" t="str">
            <v>לא תקין מנהלית</v>
          </cell>
          <cell r="BA647" t="str">
            <v>K001+002 לא נדרשים בגביע אירופה</v>
          </cell>
          <cell r="BB647" t="str">
            <v>תקין</v>
          </cell>
          <cell r="BC647">
            <v>45839</v>
          </cell>
          <cell r="BD647" t="e">
            <v>#REF!</v>
          </cell>
          <cell r="BF647" t="str">
            <v>תקין</v>
          </cell>
          <cell r="BG647" t="str">
            <v>תקין</v>
          </cell>
          <cell r="BH647" t="str">
            <v>תקין</v>
          </cell>
          <cell r="BI647" t="b">
            <v>1</v>
          </cell>
        </row>
        <row r="648">
          <cell r="A648">
            <v>1001904084</v>
          </cell>
          <cell r="B648">
            <v>42402505</v>
          </cell>
          <cell r="C648">
            <v>580594000</v>
          </cell>
          <cell r="D648" t="str">
            <v>העמותה לקידום כדורגל בחולון (ע"ר)</v>
          </cell>
          <cell r="E648" t="str">
            <v>SR</v>
          </cell>
          <cell r="F648" t="str">
            <v>עמותה רשומה</v>
          </cell>
          <cell r="G648">
            <v>1</v>
          </cell>
          <cell r="H648" t="str">
            <v>טיוט</v>
          </cell>
          <cell r="I648">
            <v>45738</v>
          </cell>
          <cell r="J648">
            <v>521023</v>
          </cell>
          <cell r="K648" t="str">
            <v>שוטף</v>
          </cell>
          <cell r="L648">
            <v>0</v>
          </cell>
          <cell r="M648">
            <v>0</v>
          </cell>
          <cell r="N648">
            <v>0</v>
          </cell>
          <cell r="O648" t="str">
            <v>נבדק ואושר</v>
          </cell>
          <cell r="P648" t="str">
            <v>מבוסס על נתוני הטופס</v>
          </cell>
          <cell r="Q648" t="str">
            <v>נבדק ואושר</v>
          </cell>
          <cell r="R648" t="str">
            <v>נבדק ואושר</v>
          </cell>
          <cell r="S648" t="str">
            <v>נבדק ואושר</v>
          </cell>
          <cell r="T648" t="str">
            <v>נבדק ואושר</v>
          </cell>
          <cell r="U648" t="str">
            <v>נבדק ואושר</v>
          </cell>
          <cell r="V648" t="str">
            <v>נבדק ואושר</v>
          </cell>
          <cell r="W648" t="str">
            <v>נבדק ואושר</v>
          </cell>
          <cell r="X648" t="str">
            <v>אושר ללא מסמך</v>
          </cell>
          <cell r="Y648" t="str">
            <v>מבוסס על נתוני הטופס</v>
          </cell>
          <cell r="Z648" t="str">
            <v>נבדק ואושר</v>
          </cell>
          <cell r="AA648" t="str">
            <v>נבדק ואושר</v>
          </cell>
          <cell r="AB648" t="str">
            <v>נבדק ואושר</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t="str">
            <v>כן</v>
          </cell>
          <cell r="AY648" t="str">
            <v>תקין מנהלית</v>
          </cell>
          <cell r="BD648" t="e">
            <v>#REF!</v>
          </cell>
          <cell r="BG648" t="str">
            <v>תקין</v>
          </cell>
          <cell r="BH648" t="str">
            <v>תקין</v>
          </cell>
          <cell r="BI648" t="b">
            <v>1</v>
          </cell>
          <cell r="BJ648">
            <v>0</v>
          </cell>
          <cell r="BK648" t="str">
            <v>ד'</v>
          </cell>
          <cell r="BL648">
            <v>1</v>
          </cell>
          <cell r="BM648">
            <v>504865.49203309475</v>
          </cell>
          <cell r="BN648" t="str">
            <v>לא</v>
          </cell>
          <cell r="BO648">
            <v>45706</v>
          </cell>
          <cell r="BP648" t="str">
            <v>לא</v>
          </cell>
          <cell r="BQ648">
            <v>0</v>
          </cell>
        </row>
        <row r="649">
          <cell r="A649">
            <v>1001904085</v>
          </cell>
          <cell r="B649">
            <v>41864752</v>
          </cell>
          <cell r="C649">
            <v>580143634</v>
          </cell>
          <cell r="D649" t="str">
            <v>עמותת הפועל רמת אליהו ראשל"צ (ע"ר)</v>
          </cell>
          <cell r="E649" t="str">
            <v>SR</v>
          </cell>
          <cell r="F649" t="str">
            <v>עמותה רשומה</v>
          </cell>
          <cell r="G649">
            <v>1</v>
          </cell>
          <cell r="H649" t="str">
            <v>טיוט</v>
          </cell>
          <cell r="I649">
            <v>45755</v>
          </cell>
          <cell r="J649">
            <v>521023</v>
          </cell>
          <cell r="K649" t="str">
            <v>שוטף</v>
          </cell>
          <cell r="L649">
            <v>0</v>
          </cell>
          <cell r="M649">
            <v>0</v>
          </cell>
          <cell r="N649">
            <v>0</v>
          </cell>
          <cell r="O649" t="str">
            <v>נבדק ואושר</v>
          </cell>
          <cell r="P649" t="str">
            <v>מבוסס על נתוני הטופס</v>
          </cell>
          <cell r="Q649" t="str">
            <v>נבדק ואושר</v>
          </cell>
          <cell r="R649" t="str">
            <v>נבדק ואושר</v>
          </cell>
          <cell r="S649" t="str">
            <v>נבדק ואושר</v>
          </cell>
          <cell r="T649" t="str">
            <v>נבדק ואושר</v>
          </cell>
          <cell r="U649" t="str">
            <v>נבדק ואושר</v>
          </cell>
          <cell r="V649" t="str">
            <v>נבדק ואושר</v>
          </cell>
          <cell r="W649" t="str">
            <v>נבדק ואושר</v>
          </cell>
          <cell r="X649" t="str">
            <v>אושר ללא מסמך</v>
          </cell>
          <cell r="Y649" t="str">
            <v>מבוסס על נתוני הטופס</v>
          </cell>
          <cell r="Z649" t="str">
            <v>נבדק ואושר</v>
          </cell>
          <cell r="AA649" t="str">
            <v>נבדק ואושר</v>
          </cell>
          <cell r="AB649" t="str">
            <v>נבדק ואושר</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t="str">
            <v>כן</v>
          </cell>
          <cell r="AY649" t="str">
            <v>תקין מנהלית</v>
          </cell>
          <cell r="BD649" t="e">
            <v>#REF!</v>
          </cell>
          <cell r="BG649" t="str">
            <v>תקין</v>
          </cell>
          <cell r="BH649" t="str">
            <v>תקין</v>
          </cell>
          <cell r="BI649" t="b">
            <v>1</v>
          </cell>
          <cell r="BJ649">
            <v>388241</v>
          </cell>
          <cell r="BK649" t="str">
            <v>ד'</v>
          </cell>
          <cell r="BL649">
            <v>2</v>
          </cell>
          <cell r="BM649">
            <v>3591313.4346233383</v>
          </cell>
          <cell r="BN649" t="str">
            <v>לא</v>
          </cell>
          <cell r="BO649">
            <v>45605</v>
          </cell>
          <cell r="BP649" t="str">
            <v>לא</v>
          </cell>
          <cell r="BQ649">
            <v>0</v>
          </cell>
        </row>
        <row r="650">
          <cell r="A650">
            <v>1001904086</v>
          </cell>
          <cell r="B650">
            <v>42792911</v>
          </cell>
          <cell r="C650">
            <v>580705580</v>
          </cell>
          <cell r="D650" t="str">
            <v>עמותת ספורט בריאות ונפש (ע"ר)</v>
          </cell>
          <cell r="E650" t="str">
            <v>SR</v>
          </cell>
          <cell r="F650" t="str">
            <v>עמותה רשומה</v>
          </cell>
          <cell r="G650">
            <v>1</v>
          </cell>
          <cell r="H650" t="str">
            <v>טיוט</v>
          </cell>
          <cell r="I650">
            <v>45738</v>
          </cell>
          <cell r="J650">
            <v>521023</v>
          </cell>
          <cell r="K650" t="str">
            <v>שוטף</v>
          </cell>
          <cell r="L650">
            <v>0</v>
          </cell>
          <cell r="M650">
            <v>0</v>
          </cell>
          <cell r="N650">
            <v>0</v>
          </cell>
          <cell r="O650" t="str">
            <v>נבדק ואושר</v>
          </cell>
          <cell r="P650" t="str">
            <v>מבוסס על נתוני הטופס</v>
          </cell>
          <cell r="Q650" t="str">
            <v>נבדק ואושר</v>
          </cell>
          <cell r="R650" t="str">
            <v>נבדק ואושר</v>
          </cell>
          <cell r="S650" t="str">
            <v>נבדק ואושר</v>
          </cell>
          <cell r="T650" t="str">
            <v>נבדק ואושר</v>
          </cell>
          <cell r="U650" t="str">
            <v>נבדק ואושר</v>
          </cell>
          <cell r="V650" t="str">
            <v>נבדק ואושר</v>
          </cell>
          <cell r="W650" t="str">
            <v>נבדק ואושר</v>
          </cell>
          <cell r="X650" t="str">
            <v>אושר ללא מסמך</v>
          </cell>
          <cell r="Y650" t="str">
            <v>מבוסס על נתוני הטופס</v>
          </cell>
          <cell r="Z650" t="str">
            <v>נבדק ואושר</v>
          </cell>
          <cell r="AA650" t="str">
            <v>נבדק ואושר</v>
          </cell>
          <cell r="AB650" t="str">
            <v>נבדק ואושר</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t="str">
            <v>כן</v>
          </cell>
          <cell r="AY650" t="str">
            <v>תקין מנהלית</v>
          </cell>
          <cell r="BD650" t="e">
            <v>#REF!</v>
          </cell>
          <cell r="BG650" t="str">
            <v>תקין</v>
          </cell>
          <cell r="BH650" t="str">
            <v>תקין</v>
          </cell>
          <cell r="BI650" t="b">
            <v>1</v>
          </cell>
          <cell r="BJ650">
            <v>0</v>
          </cell>
          <cell r="BK650" t="str">
            <v>ה'</v>
          </cell>
          <cell r="BL650">
            <v>3</v>
          </cell>
          <cell r="BM650">
            <v>0</v>
          </cell>
          <cell r="BN650" t="str">
            <v>כן</v>
          </cell>
          <cell r="BO650" t="e">
            <v>#N/A</v>
          </cell>
          <cell r="BP650" t="str">
            <v>לא</v>
          </cell>
          <cell r="BQ650">
            <v>0</v>
          </cell>
        </row>
        <row r="651">
          <cell r="A651">
            <v>1001904087</v>
          </cell>
          <cell r="B651">
            <v>42402584</v>
          </cell>
          <cell r="C651">
            <v>580367142</v>
          </cell>
          <cell r="D651" t="str">
            <v>עמותת דור העתיד לטניס רמת השרון (ע"</v>
          </cell>
          <cell r="E651" t="str">
            <v>SR</v>
          </cell>
          <cell r="F651" t="str">
            <v>עמותה רשומה</v>
          </cell>
          <cell r="G651">
            <v>1</v>
          </cell>
          <cell r="H651" t="str">
            <v>טיוט</v>
          </cell>
          <cell r="I651">
            <v>45755</v>
          </cell>
          <cell r="J651">
            <v>521023</v>
          </cell>
          <cell r="K651" t="str">
            <v>שוטף</v>
          </cell>
          <cell r="L651">
            <v>0</v>
          </cell>
          <cell r="M651">
            <v>0</v>
          </cell>
          <cell r="N651">
            <v>0</v>
          </cell>
          <cell r="O651" t="str">
            <v>נבדק ואושר</v>
          </cell>
          <cell r="P651" t="str">
            <v>מבוסס על נתוני הטופס</v>
          </cell>
          <cell r="Q651" t="str">
            <v>נבדק ואושר</v>
          </cell>
          <cell r="R651" t="str">
            <v>נבדק ואושר</v>
          </cell>
          <cell r="S651" t="str">
            <v>נבדק ואושר</v>
          </cell>
          <cell r="T651" t="str">
            <v>נבדק ואושר</v>
          </cell>
          <cell r="U651" t="str">
            <v>נבדק ואושר</v>
          </cell>
          <cell r="V651" t="str">
            <v>נבדק ואושר</v>
          </cell>
          <cell r="W651" t="str">
            <v>נבדק ואושר</v>
          </cell>
          <cell r="X651" t="str">
            <v>אושר ללא מסמך</v>
          </cell>
          <cell r="Y651" t="str">
            <v>מבוסס על נתוני הטופס</v>
          </cell>
          <cell r="Z651" t="str">
            <v>נבדק ואושר</v>
          </cell>
          <cell r="AA651" t="str">
            <v>נבדק ואושר</v>
          </cell>
          <cell r="AB651" t="str">
            <v>נבדק ואושר</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t="str">
            <v>כן</v>
          </cell>
          <cell r="AY651" t="str">
            <v>תקין מנהלית</v>
          </cell>
          <cell r="BD651" t="e">
            <v>#REF!</v>
          </cell>
          <cell r="BG651" t="str">
            <v>תקין</v>
          </cell>
          <cell r="BH651" t="str">
            <v>תקין</v>
          </cell>
          <cell r="BI651" t="b">
            <v>1</v>
          </cell>
          <cell r="BJ651">
            <v>6073</v>
          </cell>
          <cell r="BK651" t="str">
            <v>ד'</v>
          </cell>
          <cell r="BL651">
            <v>1</v>
          </cell>
          <cell r="BM651">
            <v>245596.72976651767</v>
          </cell>
          <cell r="BN651" t="str">
            <v>לא</v>
          </cell>
          <cell r="BO651">
            <v>45624</v>
          </cell>
          <cell r="BP651" t="str">
            <v>לא</v>
          </cell>
          <cell r="BQ651">
            <v>0</v>
          </cell>
        </row>
        <row r="652">
          <cell r="A652">
            <v>1001904088</v>
          </cell>
          <cell r="B652">
            <v>42135668</v>
          </cell>
          <cell r="C652">
            <v>580484236</v>
          </cell>
          <cell r="D652" t="str">
            <v>אגודת ספורט רמת אליהו כדורגל מחלקת</v>
          </cell>
          <cell r="E652" t="str">
            <v>SR</v>
          </cell>
          <cell r="F652" t="str">
            <v>עמותה רשומה</v>
          </cell>
          <cell r="G652">
            <v>1</v>
          </cell>
          <cell r="H652" t="str">
            <v>טיוט</v>
          </cell>
          <cell r="I652">
            <v>45755</v>
          </cell>
          <cell r="J652">
            <v>521023</v>
          </cell>
          <cell r="K652" t="str">
            <v>שוטף</v>
          </cell>
          <cell r="L652">
            <v>0</v>
          </cell>
          <cell r="M652">
            <v>0</v>
          </cell>
          <cell r="N652">
            <v>0</v>
          </cell>
          <cell r="O652" t="str">
            <v>נבדק ואושר</v>
          </cell>
          <cell r="P652" t="str">
            <v>מבוסס על נתוני הטופס</v>
          </cell>
          <cell r="Q652" t="str">
            <v>נבדק ואושר</v>
          </cell>
          <cell r="R652" t="str">
            <v>נבדק ואושר</v>
          </cell>
          <cell r="S652" t="str">
            <v>נבדק ואושר</v>
          </cell>
          <cell r="T652" t="str">
            <v>נבדק ואושר</v>
          </cell>
          <cell r="U652" t="str">
            <v>נבדק ואושר</v>
          </cell>
          <cell r="V652" t="str">
            <v>נבדק ואושר</v>
          </cell>
          <cell r="W652" t="str">
            <v>נבדק ואושר</v>
          </cell>
          <cell r="X652" t="str">
            <v>אושר ללא מסמך</v>
          </cell>
          <cell r="Y652" t="str">
            <v>מבוסס על נתוני הטופס</v>
          </cell>
          <cell r="Z652" t="str">
            <v>נבדק ואושר</v>
          </cell>
          <cell r="AA652" t="str">
            <v>נבדק ואושר</v>
          </cell>
          <cell r="AB652" t="str">
            <v>נבדק ואושר</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t="str">
            <v>כן</v>
          </cell>
          <cell r="AY652" t="str">
            <v>תקין מנהלית</v>
          </cell>
          <cell r="BD652" t="e">
            <v>#REF!</v>
          </cell>
          <cell r="BG652" t="str">
            <v>תקין</v>
          </cell>
          <cell r="BH652" t="str">
            <v>תקין</v>
          </cell>
          <cell r="BI652" t="b">
            <v>1</v>
          </cell>
          <cell r="BJ652">
            <v>87917</v>
          </cell>
          <cell r="BK652" t="str">
            <v>ד'</v>
          </cell>
          <cell r="BL652">
            <v>11</v>
          </cell>
          <cell r="BM652">
            <v>1348294.4318736119</v>
          </cell>
          <cell r="BN652" t="str">
            <v>לא</v>
          </cell>
          <cell r="BO652">
            <v>45657</v>
          </cell>
          <cell r="BP652" t="str">
            <v>לא</v>
          </cell>
          <cell r="BQ652">
            <v>0</v>
          </cell>
        </row>
        <row r="653">
          <cell r="A653">
            <v>1001904089</v>
          </cell>
          <cell r="B653">
            <v>40224411</v>
          </cell>
          <cell r="C653">
            <v>580329316</v>
          </cell>
          <cell r="D653" t="str">
            <v>מועדוני טניס חיפה-זכרון יעקב-קיסריה</v>
          </cell>
          <cell r="E653" t="str">
            <v>SR</v>
          </cell>
          <cell r="F653" t="str">
            <v>עמותה רשומה</v>
          </cell>
          <cell r="G653">
            <v>1</v>
          </cell>
          <cell r="H653" t="str">
            <v>טיוט</v>
          </cell>
          <cell r="I653">
            <v>45755</v>
          </cell>
          <cell r="J653">
            <v>521023</v>
          </cell>
          <cell r="K653" t="str">
            <v>שוטף</v>
          </cell>
          <cell r="L653">
            <v>0</v>
          </cell>
          <cell r="M653">
            <v>0</v>
          </cell>
          <cell r="N653">
            <v>0</v>
          </cell>
          <cell r="O653" t="str">
            <v>נבדק ואושר</v>
          </cell>
          <cell r="P653" t="str">
            <v>מבוסס על נתוני הטופס</v>
          </cell>
          <cell r="Q653" t="str">
            <v>נבדק ואושר</v>
          </cell>
          <cell r="R653" t="str">
            <v>נבדק ואושר</v>
          </cell>
          <cell r="S653" t="str">
            <v>נבדק ואושר</v>
          </cell>
          <cell r="T653" t="str">
            <v>נבדק ואושר</v>
          </cell>
          <cell r="U653" t="str">
            <v>נבדק ואושר</v>
          </cell>
          <cell r="V653" t="str">
            <v>נבדק ואושר</v>
          </cell>
          <cell r="W653" t="str">
            <v>נבדק ואושר</v>
          </cell>
          <cell r="X653" t="str">
            <v>אושר ללא מסמך</v>
          </cell>
          <cell r="Y653" t="str">
            <v>מבוסס על נתוני הטופס</v>
          </cell>
          <cell r="Z653" t="str">
            <v>נבדק ואושר</v>
          </cell>
          <cell r="AA653" t="str">
            <v>נבדק ואושר</v>
          </cell>
          <cell r="AB653" t="str">
            <v>נבדק ואושר</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t="str">
            <v>כן</v>
          </cell>
          <cell r="AY653" t="str">
            <v>תקין מנהלית</v>
          </cell>
          <cell r="BD653" t="e">
            <v>#REF!</v>
          </cell>
          <cell r="BG653" t="str">
            <v>תקין</v>
          </cell>
          <cell r="BH653" t="str">
            <v>תקין</v>
          </cell>
          <cell r="BI653" t="b">
            <v>1</v>
          </cell>
          <cell r="BJ653">
            <v>12083</v>
          </cell>
          <cell r="BK653" t="str">
            <v>ד'</v>
          </cell>
          <cell r="BL653">
            <v>1</v>
          </cell>
          <cell r="BM653">
            <v>458592.88270918583</v>
          </cell>
          <cell r="BN653" t="str">
            <v>לא</v>
          </cell>
          <cell r="BO653">
            <v>45601</v>
          </cell>
          <cell r="BP653" t="str">
            <v>לא</v>
          </cell>
          <cell r="BQ653">
            <v>0</v>
          </cell>
        </row>
        <row r="654">
          <cell r="A654">
            <v>1001904090</v>
          </cell>
          <cell r="B654">
            <v>41864752</v>
          </cell>
          <cell r="C654">
            <v>580143634</v>
          </cell>
          <cell r="D654" t="str">
            <v>עמותת הפועל רמת אליהו ראשל"צ (ע"ר)</v>
          </cell>
          <cell r="E654" t="str">
            <v>SR</v>
          </cell>
          <cell r="F654" t="str">
            <v>עמותה רשומה</v>
          </cell>
          <cell r="G654">
            <v>1</v>
          </cell>
          <cell r="H654" t="str">
            <v>טיוט</v>
          </cell>
          <cell r="I654">
            <v>45755</v>
          </cell>
          <cell r="J654">
            <v>521024</v>
          </cell>
          <cell r="K654" t="str">
            <v>מאמנים</v>
          </cell>
          <cell r="L654" t="str">
            <v>נבדק ואושר</v>
          </cell>
          <cell r="M654" t="str">
            <v>קושר - טרם נבדק</v>
          </cell>
          <cell r="N654" t="str">
            <v>קושר - טרם נבדק</v>
          </cell>
          <cell r="O654" t="str">
            <v>נבדק ואושר</v>
          </cell>
          <cell r="P654" t="str">
            <v>מבוסס על נתוני הטופס</v>
          </cell>
          <cell r="Q654" t="str">
            <v>נבדק ואושר</v>
          </cell>
          <cell r="R654" t="str">
            <v>נבדק ואושר</v>
          </cell>
          <cell r="S654" t="str">
            <v>נבדק ואושר</v>
          </cell>
          <cell r="T654" t="str">
            <v>נבדק ואושר</v>
          </cell>
          <cell r="U654" t="str">
            <v>נבדק ואושר</v>
          </cell>
          <cell r="V654" t="str">
            <v>נבדק ואושר</v>
          </cell>
          <cell r="W654" t="str">
            <v>נבדק ואושר</v>
          </cell>
          <cell r="X654" t="str">
            <v>אושר ללא מסמך</v>
          </cell>
          <cell r="Y654" t="str">
            <v>מבוסס על נתוני הטופס</v>
          </cell>
          <cell r="Z654" t="str">
            <v>נבדק ואושר</v>
          </cell>
          <cell r="AA654" t="str">
            <v>נבדק ואושר</v>
          </cell>
          <cell r="AB654" t="str">
            <v>נבדק ואושר</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t="str">
            <v>כן</v>
          </cell>
          <cell r="AY654" t="str">
            <v>תקין מנהלית</v>
          </cell>
          <cell r="BD654" t="e">
            <v>#REF!</v>
          </cell>
          <cell r="BH654" t="str">
            <v>תקין</v>
          </cell>
          <cell r="BI654" t="b">
            <v>0</v>
          </cell>
        </row>
        <row r="655">
          <cell r="A655">
            <v>1001904091</v>
          </cell>
          <cell r="B655">
            <v>40002877</v>
          </cell>
          <cell r="C655">
            <v>580345973</v>
          </cell>
          <cell r="D655" t="str">
            <v>עמותה עירונית מעלות תרשיחא לספורט ה</v>
          </cell>
          <cell r="E655" t="str">
            <v>SR</v>
          </cell>
          <cell r="F655" t="str">
            <v>עמותה רשומה</v>
          </cell>
          <cell r="G655">
            <v>2</v>
          </cell>
          <cell r="H655" t="str">
            <v>טיוט</v>
          </cell>
          <cell r="I655">
            <v>45738</v>
          </cell>
          <cell r="J655">
            <v>521023</v>
          </cell>
          <cell r="K655" t="str">
            <v>שוטף</v>
          </cell>
          <cell r="L655">
            <v>0</v>
          </cell>
          <cell r="M655">
            <v>0</v>
          </cell>
          <cell r="N655">
            <v>0</v>
          </cell>
          <cell r="O655" t="str">
            <v>נבדק ואושר</v>
          </cell>
          <cell r="P655" t="str">
            <v>מבוסס על נתוני הטופס</v>
          </cell>
          <cell r="Q655" t="str">
            <v>נבדק ואושר</v>
          </cell>
          <cell r="R655" t="str">
            <v>נבדק ואושר</v>
          </cell>
          <cell r="S655" t="str">
            <v>נבדק ואושר</v>
          </cell>
          <cell r="T655" t="str">
            <v>נבדק ואושר</v>
          </cell>
          <cell r="U655" t="str">
            <v>נבדק ואושר</v>
          </cell>
          <cell r="V655" t="str">
            <v>נבדק ואושר</v>
          </cell>
          <cell r="W655" t="str">
            <v>נבדק ואושר</v>
          </cell>
          <cell r="X655" t="str">
            <v>אושר ללא מסמך</v>
          </cell>
          <cell r="Y655" t="str">
            <v>מבוסס על נתוני הטופס</v>
          </cell>
          <cell r="Z655" t="str">
            <v>נבדק ואושר</v>
          </cell>
          <cell r="AA655" t="str">
            <v>נבדק ואושר</v>
          </cell>
          <cell r="AB655" t="str">
            <v>נבדק ואושר</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t="str">
            <v>כן</v>
          </cell>
          <cell r="AY655" t="str">
            <v>תקין מנהלית</v>
          </cell>
          <cell r="BD655" t="e">
            <v>#REF!</v>
          </cell>
          <cell r="BG655" t="str">
            <v>תקין</v>
          </cell>
          <cell r="BH655" t="str">
            <v>תקין</v>
          </cell>
          <cell r="BI655" t="b">
            <v>1</v>
          </cell>
          <cell r="BJ655">
            <v>279899</v>
          </cell>
          <cell r="BK655" t="str">
            <v>ד'</v>
          </cell>
          <cell r="BL655">
            <v>15</v>
          </cell>
          <cell r="BM655">
            <v>6717938.1394976322</v>
          </cell>
          <cell r="BN655" t="str">
            <v>לא</v>
          </cell>
          <cell r="BO655">
            <v>45249</v>
          </cell>
          <cell r="BP655" t="str">
            <v>לא</v>
          </cell>
          <cell r="BQ655">
            <v>0</v>
          </cell>
        </row>
        <row r="656">
          <cell r="A656">
            <v>1001904092</v>
          </cell>
          <cell r="B656">
            <v>40002877</v>
          </cell>
          <cell r="C656">
            <v>580345973</v>
          </cell>
          <cell r="D656" t="str">
            <v>עמותה עירונית מעלות תרשיחא לספורט ה</v>
          </cell>
          <cell r="E656" t="str">
            <v>SR</v>
          </cell>
          <cell r="F656" t="str">
            <v>עמותה רשומה</v>
          </cell>
          <cell r="G656">
            <v>2</v>
          </cell>
          <cell r="H656" t="str">
            <v>טיוט</v>
          </cell>
          <cell r="I656">
            <v>45738</v>
          </cell>
          <cell r="J656">
            <v>521024</v>
          </cell>
          <cell r="K656" t="str">
            <v>מאמנים</v>
          </cell>
          <cell r="L656" t="str">
            <v>נבדק ואושר</v>
          </cell>
          <cell r="M656" t="str">
            <v>קושר - טרם נבדק</v>
          </cell>
          <cell r="N656" t="str">
            <v>קושר - טרם נבדק</v>
          </cell>
          <cell r="O656" t="str">
            <v>נבדק ואושר</v>
          </cell>
          <cell r="P656" t="str">
            <v>מבוסס על נתוני הטופס</v>
          </cell>
          <cell r="Q656" t="str">
            <v>נבדק ואושר</v>
          </cell>
          <cell r="R656" t="str">
            <v>נבדק ואושר</v>
          </cell>
          <cell r="S656" t="str">
            <v>נבדק ואושר</v>
          </cell>
          <cell r="T656" t="str">
            <v>נבדק ואושר</v>
          </cell>
          <cell r="U656" t="str">
            <v>נבדק ואושר</v>
          </cell>
          <cell r="V656" t="str">
            <v>נבדק ואושר</v>
          </cell>
          <cell r="W656" t="str">
            <v>נבדק ואושר</v>
          </cell>
          <cell r="X656" t="str">
            <v>אושר ללא מסמך</v>
          </cell>
          <cell r="Y656" t="str">
            <v>מבוסס על נתוני הטופס</v>
          </cell>
          <cell r="Z656" t="str">
            <v>נבדק ואושר</v>
          </cell>
          <cell r="AA656" t="str">
            <v>נבדק ואושר</v>
          </cell>
          <cell r="AB656" t="str">
            <v>נבדק ואושר</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t="str">
            <v>כן</v>
          </cell>
          <cell r="AY656" t="str">
            <v>תקין מנהלית</v>
          </cell>
          <cell r="BD656" t="e">
            <v>#REF!</v>
          </cell>
          <cell r="BH656" t="str">
            <v>תקין</v>
          </cell>
          <cell r="BI656" t="b">
            <v>0</v>
          </cell>
        </row>
        <row r="657">
          <cell r="A657">
            <v>1001904093</v>
          </cell>
          <cell r="B657">
            <v>42402017</v>
          </cell>
          <cell r="C657">
            <v>580496107</v>
          </cell>
          <cell r="D657" t="str">
            <v>העמותה לקידום ענף הקראטה התחרותי בב</v>
          </cell>
          <cell r="E657" t="str">
            <v>SR</v>
          </cell>
          <cell r="F657" t="str">
            <v>עמותה רשומה</v>
          </cell>
          <cell r="G657">
            <v>1</v>
          </cell>
          <cell r="H657" t="str">
            <v>טיוט</v>
          </cell>
          <cell r="I657">
            <v>45738</v>
          </cell>
          <cell r="J657">
            <v>521023</v>
          </cell>
          <cell r="K657" t="str">
            <v>שוטף</v>
          </cell>
          <cell r="L657">
            <v>0</v>
          </cell>
          <cell r="M657">
            <v>0</v>
          </cell>
          <cell r="N657">
            <v>0</v>
          </cell>
          <cell r="O657" t="str">
            <v>נבדק ואושר</v>
          </cell>
          <cell r="P657" t="str">
            <v>מבוסס על נתוני הטופס</v>
          </cell>
          <cell r="Q657" t="str">
            <v>נבדק ואושר</v>
          </cell>
          <cell r="R657" t="str">
            <v>נבדק ואושר</v>
          </cell>
          <cell r="S657" t="str">
            <v>נבדק ואושר</v>
          </cell>
          <cell r="T657" t="str">
            <v>נבדק ואושר</v>
          </cell>
          <cell r="U657" t="str">
            <v>נבדק ואושר</v>
          </cell>
          <cell r="V657" t="str">
            <v>נבדק ואושר</v>
          </cell>
          <cell r="W657" t="str">
            <v>נבדק ואושר</v>
          </cell>
          <cell r="X657" t="str">
            <v>אושר ללא מסמך</v>
          </cell>
          <cell r="Y657" t="str">
            <v>מבוסס על נתוני הטופס</v>
          </cell>
          <cell r="Z657" t="str">
            <v>ממתין לחתימה נוספת</v>
          </cell>
          <cell r="AA657" t="str">
            <v>ממתין לחתימה נוספת</v>
          </cell>
          <cell r="AB657" t="str">
            <v>נבדק ואושר</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t="str">
            <v>לא</v>
          </cell>
          <cell r="AY657" t="str">
            <v>לא תקין מנהלית</v>
          </cell>
          <cell r="AZ657" t="str">
            <v>לאישור</v>
          </cell>
          <cell r="BA657" t="str">
            <v>חתמו פיזית, השלימו חתימה דיגיטלית</v>
          </cell>
          <cell r="BB657">
            <v>401</v>
          </cell>
          <cell r="BC657">
            <v>45805</v>
          </cell>
          <cell r="BF657" t="str">
            <v>אושר בוועדה</v>
          </cell>
          <cell r="BG657" t="str">
            <v>תקין</v>
          </cell>
          <cell r="BH657" t="str">
            <v>תקין</v>
          </cell>
          <cell r="BI657" t="b">
            <v>1</v>
          </cell>
          <cell r="BJ657">
            <v>26318</v>
          </cell>
          <cell r="BK657" t="str">
            <v>ד'</v>
          </cell>
          <cell r="BL657">
            <v>1</v>
          </cell>
          <cell r="BM657">
            <v>1802848.3888682483</v>
          </cell>
          <cell r="BN657" t="str">
            <v>לא</v>
          </cell>
          <cell r="BO657">
            <v>45650</v>
          </cell>
          <cell r="BP657" t="str">
            <v>לא</v>
          </cell>
          <cell r="BQ657">
            <v>0</v>
          </cell>
        </row>
        <row r="658">
          <cell r="A658">
            <v>1001904094</v>
          </cell>
          <cell r="B658">
            <v>42316995</v>
          </cell>
          <cell r="C658">
            <v>580403491</v>
          </cell>
          <cell r="D658" t="str">
            <v>אקוואטלון נתניה- מרכז לקידום תרבות</v>
          </cell>
          <cell r="E658" t="str">
            <v>SR</v>
          </cell>
          <cell r="F658" t="str">
            <v>עמותה רשומה</v>
          </cell>
          <cell r="G658">
            <v>1</v>
          </cell>
          <cell r="H658" t="str">
            <v>טיוט</v>
          </cell>
          <cell r="I658">
            <v>45738</v>
          </cell>
          <cell r="J658">
            <v>521023</v>
          </cell>
          <cell r="K658" t="str">
            <v>שוטף</v>
          </cell>
          <cell r="L658">
            <v>0</v>
          </cell>
          <cell r="M658">
            <v>0</v>
          </cell>
          <cell r="N658">
            <v>0</v>
          </cell>
          <cell r="O658" t="str">
            <v>חדש - טרם קושר</v>
          </cell>
          <cell r="P658" t="str">
            <v>מבוסס על נתוני הטופס</v>
          </cell>
          <cell r="Q658" t="str">
            <v>נבדק ואושר</v>
          </cell>
          <cell r="R658" t="str">
            <v>נבדק ואושר</v>
          </cell>
          <cell r="S658" t="str">
            <v>נבדק ואושר</v>
          </cell>
          <cell r="T658" t="str">
            <v>נבדק ואושר</v>
          </cell>
          <cell r="U658" t="str">
            <v>נבדק ואושר</v>
          </cell>
          <cell r="V658" t="str">
            <v>נבדק ואושר</v>
          </cell>
          <cell r="W658" t="str">
            <v>חדש - טרם קושר</v>
          </cell>
          <cell r="X658" t="str">
            <v>אושר ללא מסמך</v>
          </cell>
          <cell r="Y658" t="str">
            <v>חדש - טרם קושר</v>
          </cell>
          <cell r="Z658" t="str">
            <v>חדש - טרם קושר</v>
          </cell>
          <cell r="AA658" t="str">
            <v>חדש - טרם קושר</v>
          </cell>
          <cell r="AB658" t="str">
            <v>חדש - טרם קושר</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t="str">
            <v>לא</v>
          </cell>
          <cell r="AY658" t="str">
            <v>לא תקין מנהלית</v>
          </cell>
          <cell r="AZ658" t="str">
            <v>לפסילה</v>
          </cell>
          <cell r="BA658" t="str">
            <v>חסרים מסמכים רבים</v>
          </cell>
          <cell r="BC658">
            <v>45805</v>
          </cell>
          <cell r="BD658" t="e">
            <v>#REF!</v>
          </cell>
          <cell r="BF658" t="str">
            <v>לא אושר בוועדה</v>
          </cell>
          <cell r="BG658" t="str">
            <v>לא תקין</v>
          </cell>
          <cell r="BH658" t="str">
            <v>לא תקין</v>
          </cell>
          <cell r="BI658" t="b">
            <v>1</v>
          </cell>
          <cell r="BJ658">
            <v>0</v>
          </cell>
          <cell r="BK658" t="str">
            <v>א'</v>
          </cell>
          <cell r="BL658">
            <v>0</v>
          </cell>
          <cell r="BM658">
            <v>82063.256156066491</v>
          </cell>
          <cell r="BO658" t="e">
            <v>#N/A</v>
          </cell>
        </row>
        <row r="659">
          <cell r="A659">
            <v>1001904095</v>
          </cell>
          <cell r="B659">
            <v>42500184</v>
          </cell>
          <cell r="C659">
            <v>580707453</v>
          </cell>
          <cell r="D659" t="str">
            <v>הרמת משקולות גרין ביץ' נתניה (ע"ר)</v>
          </cell>
          <cell r="E659" t="str">
            <v>SR</v>
          </cell>
          <cell r="F659" t="str">
            <v>עמותה רשומה</v>
          </cell>
          <cell r="G659">
            <v>1</v>
          </cell>
          <cell r="H659" t="str">
            <v>טיוט</v>
          </cell>
          <cell r="I659">
            <v>45738</v>
          </cell>
          <cell r="J659">
            <v>521023</v>
          </cell>
          <cell r="K659" t="str">
            <v>שוטף</v>
          </cell>
          <cell r="L659">
            <v>0</v>
          </cell>
          <cell r="M659">
            <v>0</v>
          </cell>
          <cell r="N659">
            <v>0</v>
          </cell>
          <cell r="O659" t="str">
            <v>נבדק ואושר</v>
          </cell>
          <cell r="P659" t="str">
            <v>מבוסס על נתוני הטופס</v>
          </cell>
          <cell r="Q659" t="str">
            <v>נבדק ואושר</v>
          </cell>
          <cell r="R659" t="str">
            <v>נבדק ואושר</v>
          </cell>
          <cell r="S659" t="str">
            <v>נבדק ואושר</v>
          </cell>
          <cell r="T659" t="str">
            <v>נבדק ואושר</v>
          </cell>
          <cell r="U659" t="str">
            <v>נבדק ואושר</v>
          </cell>
          <cell r="V659" t="str">
            <v>נבדק ואושר</v>
          </cell>
          <cell r="W659" t="str">
            <v>נבדק ואושר</v>
          </cell>
          <cell r="X659" t="str">
            <v>אושר ללא מסמך</v>
          </cell>
          <cell r="Y659" t="str">
            <v>מבוסס על נתוני הטופס</v>
          </cell>
          <cell r="Z659" t="str">
            <v>נבדק ואושר</v>
          </cell>
          <cell r="AA659" t="str">
            <v>נבדק ואושר</v>
          </cell>
          <cell r="AB659" t="str">
            <v>נבדק ואושר</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t="str">
            <v>כן</v>
          </cell>
          <cell r="AY659" t="str">
            <v>תקין מנהלית</v>
          </cell>
          <cell r="BD659" t="e">
            <v>#REF!</v>
          </cell>
          <cell r="BG659" t="str">
            <v>תקין</v>
          </cell>
          <cell r="BH659" t="str">
            <v>תקין</v>
          </cell>
          <cell r="BI659" t="b">
            <v>1</v>
          </cell>
          <cell r="BJ659">
            <v>42371</v>
          </cell>
          <cell r="BK659" t="str">
            <v>ד'</v>
          </cell>
          <cell r="BL659">
            <v>1</v>
          </cell>
          <cell r="BM659">
            <v>91740.08928325036</v>
          </cell>
          <cell r="BN659" t="str">
            <v>לא</v>
          </cell>
          <cell r="BO659">
            <v>45424</v>
          </cell>
          <cell r="BP659" t="str">
            <v>לא</v>
          </cell>
          <cell r="BQ659">
            <v>0</v>
          </cell>
        </row>
        <row r="660">
          <cell r="A660">
            <v>1001904096</v>
          </cell>
          <cell r="B660">
            <v>42504322</v>
          </cell>
          <cell r="C660">
            <v>580706943</v>
          </cell>
          <cell r="D660" t="str">
            <v>מכבי לקידום הספורט התחרותי בירושלים</v>
          </cell>
          <cell r="E660" t="str">
            <v>SR</v>
          </cell>
          <cell r="F660" t="str">
            <v>עמותה רשומה</v>
          </cell>
          <cell r="G660">
            <v>1</v>
          </cell>
          <cell r="H660" t="str">
            <v>טיוט</v>
          </cell>
          <cell r="I660">
            <v>45743</v>
          </cell>
          <cell r="J660">
            <v>521023</v>
          </cell>
          <cell r="K660" t="str">
            <v>שוטף</v>
          </cell>
          <cell r="L660">
            <v>0</v>
          </cell>
          <cell r="M660">
            <v>0</v>
          </cell>
          <cell r="N660">
            <v>0</v>
          </cell>
          <cell r="O660" t="str">
            <v>נבדק ואושר</v>
          </cell>
          <cell r="P660" t="str">
            <v>מבוסס על נתוני הטופס</v>
          </cell>
          <cell r="Q660" t="str">
            <v>נבדק ואושר</v>
          </cell>
          <cell r="R660" t="str">
            <v>נבדק ואושר</v>
          </cell>
          <cell r="S660" t="str">
            <v>נבדק ואושר</v>
          </cell>
          <cell r="T660" t="str">
            <v>נבדק ואושר</v>
          </cell>
          <cell r="U660" t="str">
            <v>נבדק ואושר</v>
          </cell>
          <cell r="V660" t="str">
            <v>נבדק ואושר</v>
          </cell>
          <cell r="W660" t="str">
            <v>נבדק ואושר</v>
          </cell>
          <cell r="X660" t="str">
            <v>אושר ללא מסמך</v>
          </cell>
          <cell r="Y660" t="str">
            <v>מבוסס על נתוני הטופס</v>
          </cell>
          <cell r="Z660" t="str">
            <v>נבדק ואושר</v>
          </cell>
          <cell r="AA660" t="str">
            <v>נבדק ואושר</v>
          </cell>
          <cell r="AB660" t="str">
            <v>נבדק ואושר</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t="str">
            <v>כן</v>
          </cell>
          <cell r="AY660" t="str">
            <v>תקין מנהלית</v>
          </cell>
          <cell r="BD660" t="e">
            <v>#REF!</v>
          </cell>
          <cell r="BG660" t="str">
            <v>תקין</v>
          </cell>
          <cell r="BH660" t="str">
            <v>תקין</v>
          </cell>
          <cell r="BI660" t="b">
            <v>1</v>
          </cell>
          <cell r="BJ660">
            <v>3201</v>
          </cell>
          <cell r="BK660" t="str">
            <v>ד'</v>
          </cell>
          <cell r="BL660">
            <v>3</v>
          </cell>
          <cell r="BM660">
            <v>6023.1167707326204</v>
          </cell>
          <cell r="BN660" t="str">
            <v>לא</v>
          </cell>
          <cell r="BO660">
            <v>45645</v>
          </cell>
          <cell r="BP660" t="str">
            <v>לא</v>
          </cell>
          <cell r="BQ660">
            <v>0</v>
          </cell>
        </row>
        <row r="661">
          <cell r="A661">
            <v>1001904097</v>
          </cell>
          <cell r="B661">
            <v>42783555</v>
          </cell>
          <cell r="C661">
            <v>580703312</v>
          </cell>
          <cell r="D661" t="str">
            <v>מכבי קשתי האולימפוס (ע"ר)</v>
          </cell>
          <cell r="E661" t="str">
            <v>SR</v>
          </cell>
          <cell r="F661" t="str">
            <v>עמותה רשומה</v>
          </cell>
          <cell r="G661">
            <v>1</v>
          </cell>
          <cell r="H661" t="str">
            <v>טיוט</v>
          </cell>
          <cell r="I661">
            <v>45741</v>
          </cell>
          <cell r="J661">
            <v>521023</v>
          </cell>
          <cell r="K661" t="str">
            <v>שוטף</v>
          </cell>
          <cell r="L661">
            <v>0</v>
          </cell>
          <cell r="M661">
            <v>0</v>
          </cell>
          <cell r="N661">
            <v>0</v>
          </cell>
          <cell r="O661" t="str">
            <v>נבדק ואושר</v>
          </cell>
          <cell r="P661" t="str">
            <v>מבוסס על נתוני הטופס</v>
          </cell>
          <cell r="Q661" t="str">
            <v>נבדק ואושר</v>
          </cell>
          <cell r="R661" t="str">
            <v>נבדק ואושר</v>
          </cell>
          <cell r="S661" t="str">
            <v>נבדק ואושר</v>
          </cell>
          <cell r="T661" t="str">
            <v>נבדק ואושר</v>
          </cell>
          <cell r="U661" t="str">
            <v>נבדק ואושר</v>
          </cell>
          <cell r="V661" t="str">
            <v>נבדק ואושר</v>
          </cell>
          <cell r="W661" t="str">
            <v>נבדק ואושר</v>
          </cell>
          <cell r="X661" t="str">
            <v>אושר ללא מסמך</v>
          </cell>
          <cell r="Y661" t="str">
            <v>מבוסס על נתוני הטופס</v>
          </cell>
          <cell r="Z661" t="str">
            <v>נבדק ואושר</v>
          </cell>
          <cell r="AA661" t="str">
            <v>נבדק ואושר</v>
          </cell>
          <cell r="AB661" t="str">
            <v>נבדק ואושר</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t="str">
            <v>כן</v>
          </cell>
          <cell r="AY661" t="str">
            <v>תקין מנהלית</v>
          </cell>
          <cell r="BD661" t="e">
            <v>#REF!</v>
          </cell>
          <cell r="BG661" t="str">
            <v>תקין</v>
          </cell>
          <cell r="BH661" t="str">
            <v>תקין</v>
          </cell>
          <cell r="BI661" t="b">
            <v>1</v>
          </cell>
          <cell r="BJ661">
            <v>22190</v>
          </cell>
          <cell r="BK661" t="str">
            <v>ד'</v>
          </cell>
          <cell r="BL661">
            <v>1</v>
          </cell>
          <cell r="BM661">
            <v>31700.521139374301</v>
          </cell>
          <cell r="BN661" t="str">
            <v>לא</v>
          </cell>
          <cell r="BO661">
            <v>45501</v>
          </cell>
          <cell r="BP661" t="str">
            <v>לא</v>
          </cell>
          <cell r="BQ661">
            <v>0</v>
          </cell>
        </row>
        <row r="662">
          <cell r="A662">
            <v>1001904098</v>
          </cell>
          <cell r="B662">
            <v>42791511</v>
          </cell>
          <cell r="C662">
            <v>580707370</v>
          </cell>
          <cell r="D662" t="str">
            <v>עמותת ספורט הישגי ועממי בראשון לציו</v>
          </cell>
          <cell r="E662" t="str">
            <v>SR</v>
          </cell>
          <cell r="F662" t="str">
            <v>עמותה רשומה</v>
          </cell>
          <cell r="G662">
            <v>1</v>
          </cell>
          <cell r="H662" t="str">
            <v>טיוט</v>
          </cell>
          <cell r="I662">
            <v>45738</v>
          </cell>
          <cell r="J662">
            <v>521023</v>
          </cell>
          <cell r="K662" t="str">
            <v>שוטף</v>
          </cell>
          <cell r="L662">
            <v>0</v>
          </cell>
          <cell r="M662">
            <v>0</v>
          </cell>
          <cell r="N662">
            <v>0</v>
          </cell>
          <cell r="O662" t="str">
            <v>חדש - טרם קושר</v>
          </cell>
          <cell r="P662" t="str">
            <v>מבוסס על נתוני הטופס</v>
          </cell>
          <cell r="Q662" t="str">
            <v>נבדק ואושר</v>
          </cell>
          <cell r="R662" t="str">
            <v>נבדק ואושר</v>
          </cell>
          <cell r="S662" t="str">
            <v>נבדק ואושר</v>
          </cell>
          <cell r="T662" t="str">
            <v>נבדק ואושר</v>
          </cell>
          <cell r="U662" t="str">
            <v>נבדק ואושר</v>
          </cell>
          <cell r="V662" t="str">
            <v>נבדק ואושר</v>
          </cell>
          <cell r="W662" t="str">
            <v>חדש - טרם קושר</v>
          </cell>
          <cell r="X662" t="str">
            <v>חדש - טרם קושר</v>
          </cell>
          <cell r="Y662" t="str">
            <v>מבוסס על נתוני הטופס</v>
          </cell>
          <cell r="Z662" t="str">
            <v>חדש - טרם קושר</v>
          </cell>
          <cell r="AA662" t="str">
            <v>חדש - טרם קושר</v>
          </cell>
          <cell r="AB662" t="str">
            <v>חדש - טרם קושר</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t="str">
            <v>לא</v>
          </cell>
          <cell r="AX662">
            <v>1</v>
          </cell>
          <cell r="AY662" t="str">
            <v>לא תקין מנהלית</v>
          </cell>
          <cell r="AZ662" t="str">
            <v>לפסילה</v>
          </cell>
          <cell r="BA662" t="str">
            <v>חסרים מסמכים רבים</v>
          </cell>
          <cell r="BC662">
            <v>45805</v>
          </cell>
          <cell r="BD662" t="e">
            <v>#REF!</v>
          </cell>
          <cell r="BF662" t="str">
            <v>לא אושר בוועדה</v>
          </cell>
          <cell r="BG662" t="str">
            <v>לא תקין</v>
          </cell>
          <cell r="BH662" t="str">
            <v>לא תקין</v>
          </cell>
          <cell r="BI662" t="b">
            <v>1</v>
          </cell>
          <cell r="BJ662">
            <v>0</v>
          </cell>
          <cell r="BK662" t="str">
            <v>א'</v>
          </cell>
          <cell r="BL662">
            <v>1</v>
          </cell>
          <cell r="BM662">
            <v>5667.4376600607357</v>
          </cell>
          <cell r="BO662" t="e">
            <v>#N/A</v>
          </cell>
        </row>
        <row r="663">
          <cell r="A663">
            <v>1001904099</v>
          </cell>
          <cell r="B663">
            <v>40002877</v>
          </cell>
          <cell r="C663">
            <v>580345973</v>
          </cell>
          <cell r="D663" t="str">
            <v>עמותה עירונית מעלות תרשיחא לספורט ה</v>
          </cell>
          <cell r="E663" t="str">
            <v>SR</v>
          </cell>
          <cell r="F663" t="str">
            <v>עמותה רשומה</v>
          </cell>
          <cell r="G663">
            <v>2</v>
          </cell>
          <cell r="H663" t="str">
            <v>טיוט</v>
          </cell>
          <cell r="I663">
            <v>45740</v>
          </cell>
          <cell r="J663">
            <v>521024</v>
          </cell>
          <cell r="K663" t="str">
            <v>מאמנים</v>
          </cell>
          <cell r="L663" t="str">
            <v>נבדק ואושר</v>
          </cell>
          <cell r="M663" t="str">
            <v>קושר - טרם נבדק</v>
          </cell>
          <cell r="N663" t="str">
            <v>קושר - טרם נבדק</v>
          </cell>
          <cell r="O663" t="str">
            <v>נבדק ואושר</v>
          </cell>
          <cell r="P663" t="str">
            <v>מבוסס על נתוני הטופס</v>
          </cell>
          <cell r="Q663" t="str">
            <v>נבדק ואושר</v>
          </cell>
          <cell r="R663" t="str">
            <v>נבדק ואושר</v>
          </cell>
          <cell r="S663" t="str">
            <v>נבדק ואושר</v>
          </cell>
          <cell r="T663" t="str">
            <v>נבדק ואושר</v>
          </cell>
          <cell r="U663" t="str">
            <v>נבדק ואושר</v>
          </cell>
          <cell r="V663" t="str">
            <v>נבדק ואושר</v>
          </cell>
          <cell r="W663" t="str">
            <v>נבדק ואושר</v>
          </cell>
          <cell r="X663" t="str">
            <v>אושר ללא מסמך</v>
          </cell>
          <cell r="Y663" t="str">
            <v>מבוסס על נתוני הטופס</v>
          </cell>
          <cell r="Z663" t="str">
            <v>נבדק ואושר</v>
          </cell>
          <cell r="AA663" t="str">
            <v>נבדק ואושר</v>
          </cell>
          <cell r="AB663" t="str">
            <v>נבדק ואושר</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t="str">
            <v>כן</v>
          </cell>
          <cell r="AY663" t="str">
            <v>תקין מנהלית</v>
          </cell>
          <cell r="BD663" t="e">
            <v>#REF!</v>
          </cell>
          <cell r="BH663" t="str">
            <v>תקין</v>
          </cell>
          <cell r="BI663" t="b">
            <v>0</v>
          </cell>
        </row>
        <row r="664">
          <cell r="A664">
            <v>1001904100</v>
          </cell>
          <cell r="B664">
            <v>42402496</v>
          </cell>
          <cell r="C664">
            <v>580466902</v>
          </cell>
          <cell r="D664" t="str">
            <v>עמותת הספורט העירונית לקידום וטיפוח</v>
          </cell>
          <cell r="E664" t="str">
            <v>SR</v>
          </cell>
          <cell r="F664" t="str">
            <v>עמותה רשומה</v>
          </cell>
          <cell r="G664">
            <v>1</v>
          </cell>
          <cell r="H664" t="str">
            <v>טיוט</v>
          </cell>
          <cell r="I664">
            <v>45738</v>
          </cell>
          <cell r="J664">
            <v>521023</v>
          </cell>
          <cell r="K664" t="str">
            <v>שוטף</v>
          </cell>
          <cell r="L664">
            <v>0</v>
          </cell>
          <cell r="M664">
            <v>0</v>
          </cell>
          <cell r="N664">
            <v>0</v>
          </cell>
          <cell r="O664" t="str">
            <v>נבדק ואושר</v>
          </cell>
          <cell r="P664" t="str">
            <v>מבוסס על נתוני הטופס</v>
          </cell>
          <cell r="Q664" t="str">
            <v>נבדק ואושר</v>
          </cell>
          <cell r="R664" t="str">
            <v>נבדק ואושר</v>
          </cell>
          <cell r="S664" t="str">
            <v>נבדק ואושר</v>
          </cell>
          <cell r="T664" t="str">
            <v>נבדק ואושר</v>
          </cell>
          <cell r="U664" t="str">
            <v>נבדק ואושר</v>
          </cell>
          <cell r="V664" t="str">
            <v>נבדק ואושר</v>
          </cell>
          <cell r="W664" t="str">
            <v>נבדק ואושר</v>
          </cell>
          <cell r="X664" t="str">
            <v>אושר ללא מסמך</v>
          </cell>
          <cell r="Y664" t="str">
            <v>מבוסס על נתוני הטופס</v>
          </cell>
          <cell r="Z664" t="str">
            <v>נבדק ואושר</v>
          </cell>
          <cell r="AA664" t="str">
            <v>נבדק ואושר</v>
          </cell>
          <cell r="AB664" t="str">
            <v>נבדק ואושר</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t="str">
            <v>כן</v>
          </cell>
          <cell r="AY664" t="str">
            <v>תקין מנהלית</v>
          </cell>
          <cell r="BD664" t="e">
            <v>#REF!</v>
          </cell>
          <cell r="BG664" t="str">
            <v>תקין</v>
          </cell>
          <cell r="BH664" t="str">
            <v>תקין</v>
          </cell>
          <cell r="BI664" t="b">
            <v>1</v>
          </cell>
          <cell r="BJ664">
            <v>206779</v>
          </cell>
          <cell r="BK664" t="str">
            <v>ד'</v>
          </cell>
          <cell r="BL664">
            <v>38</v>
          </cell>
          <cell r="BM664">
            <v>3341638.3790651746</v>
          </cell>
          <cell r="BN664" t="str">
            <v>לא</v>
          </cell>
          <cell r="BO664">
            <v>45714</v>
          </cell>
          <cell r="BP664" t="str">
            <v>לא</v>
          </cell>
          <cell r="BQ664">
            <v>0</v>
          </cell>
        </row>
        <row r="665">
          <cell r="A665">
            <v>1001904101</v>
          </cell>
          <cell r="B665">
            <v>40002864</v>
          </cell>
          <cell r="C665">
            <v>580274173</v>
          </cell>
          <cell r="D665" t="str">
            <v>מכבי חיפה כרמל )ע"ר(</v>
          </cell>
          <cell r="E665" t="str">
            <v>SR</v>
          </cell>
          <cell r="F665" t="str">
            <v>עמותה רשומה</v>
          </cell>
          <cell r="G665">
            <v>8</v>
          </cell>
          <cell r="H665" t="str">
            <v>טיוט</v>
          </cell>
          <cell r="I665">
            <v>45767</v>
          </cell>
          <cell r="J665">
            <v>521024</v>
          </cell>
          <cell r="K665" t="str">
            <v>מאמנים</v>
          </cell>
          <cell r="L665" t="str">
            <v>נדחה בבדיקות</v>
          </cell>
          <cell r="M665" t="str">
            <v>קושר - טרם נבדק</v>
          </cell>
          <cell r="N665" t="str">
            <v>קושר - טרם נבדק</v>
          </cell>
          <cell r="O665" t="str">
            <v>נבדק ואושר</v>
          </cell>
          <cell r="P665" t="str">
            <v>מבוסס על נתוני הטופס</v>
          </cell>
          <cell r="Q665" t="str">
            <v>נבדק ואושר</v>
          </cell>
          <cell r="R665" t="str">
            <v>נבדק ואושר</v>
          </cell>
          <cell r="S665" t="str">
            <v>נבדק ואושר</v>
          </cell>
          <cell r="T665" t="str">
            <v>נבדק ואושר</v>
          </cell>
          <cell r="U665" t="str">
            <v>נבדק ואושר</v>
          </cell>
          <cell r="V665" t="str">
            <v>נבדק ואושר</v>
          </cell>
          <cell r="W665" t="str">
            <v>נבדק ואושר</v>
          </cell>
          <cell r="X665" t="str">
            <v>אושר ללא מסמך</v>
          </cell>
          <cell r="Y665" t="str">
            <v>מבוסס על נתוני הטופס</v>
          </cell>
          <cell r="Z665" t="str">
            <v>נבדק ואושר</v>
          </cell>
          <cell r="AA665" t="str">
            <v>נבדק ואושר</v>
          </cell>
          <cell r="AB665" t="str">
            <v>נבדק ואושר</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t="str">
            <v>כן</v>
          </cell>
          <cell r="AY665" t="str">
            <v>תקין מנהלית</v>
          </cell>
          <cell r="BD665" t="e">
            <v>#REF!</v>
          </cell>
          <cell r="BH665" t="str">
            <v>תקין</v>
          </cell>
          <cell r="BI665" t="b">
            <v>0</v>
          </cell>
        </row>
        <row r="666">
          <cell r="A666">
            <v>1001904102</v>
          </cell>
          <cell r="B666">
            <v>42568879</v>
          </cell>
          <cell r="C666">
            <v>580734812</v>
          </cell>
          <cell r="D666" t="str">
            <v>העמותה לפיתוח הספורט ההישגי - בת -</v>
          </cell>
          <cell r="E666" t="str">
            <v>SR</v>
          </cell>
          <cell r="F666" t="str">
            <v>עמותה רשומה</v>
          </cell>
          <cell r="G666">
            <v>1</v>
          </cell>
          <cell r="H666" t="str">
            <v>טיוט</v>
          </cell>
          <cell r="I666">
            <v>45738</v>
          </cell>
          <cell r="J666">
            <v>521023</v>
          </cell>
          <cell r="K666" t="str">
            <v>שוטף</v>
          </cell>
          <cell r="L666">
            <v>0</v>
          </cell>
          <cell r="M666">
            <v>0</v>
          </cell>
          <cell r="N666">
            <v>0</v>
          </cell>
          <cell r="O666" t="str">
            <v>נבדק ואושר</v>
          </cell>
          <cell r="P666" t="str">
            <v>מבוסס על נתוני הטופס</v>
          </cell>
          <cell r="Q666" t="str">
            <v>נבדק ואושר</v>
          </cell>
          <cell r="R666" t="str">
            <v>נבדק ואושר</v>
          </cell>
          <cell r="S666" t="str">
            <v>נבדק ואושר</v>
          </cell>
          <cell r="T666" t="str">
            <v>נבדק ואושר</v>
          </cell>
          <cell r="U666" t="str">
            <v>נבדק ואושר</v>
          </cell>
          <cell r="V666" t="str">
            <v>נבדק ואושר</v>
          </cell>
          <cell r="W666" t="str">
            <v>נבדק ואושר</v>
          </cell>
          <cell r="X666" t="str">
            <v>אושר ללא מסמך</v>
          </cell>
          <cell r="Y666" t="str">
            <v>מבוסס על נתוני הטופס</v>
          </cell>
          <cell r="Z666" t="str">
            <v>נבדק ואושר</v>
          </cell>
          <cell r="AA666" t="str">
            <v>נבדק ואושר</v>
          </cell>
          <cell r="AB666" t="str">
            <v>נבדק ואושר</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t="str">
            <v>כן</v>
          </cell>
          <cell r="AY666" t="str">
            <v>תקין מנהלית</v>
          </cell>
          <cell r="BD666" t="e">
            <v>#REF!</v>
          </cell>
          <cell r="BG666" t="str">
            <v>תקין</v>
          </cell>
          <cell r="BH666" t="str">
            <v>תקין</v>
          </cell>
          <cell r="BI666" t="b">
            <v>1</v>
          </cell>
          <cell r="BJ666">
            <v>2723</v>
          </cell>
          <cell r="BK666" t="str">
            <v>ד'</v>
          </cell>
          <cell r="BL666">
            <v>1</v>
          </cell>
          <cell r="BM666">
            <v>3889.9402</v>
          </cell>
          <cell r="BN666" t="str">
            <v>לא</v>
          </cell>
          <cell r="BO666">
            <v>45747</v>
          </cell>
          <cell r="BP666" t="str">
            <v>לא</v>
          </cell>
          <cell r="BQ666">
            <v>0</v>
          </cell>
        </row>
        <row r="667">
          <cell r="A667">
            <v>1001904103</v>
          </cell>
          <cell r="B667">
            <v>42503206</v>
          </cell>
          <cell r="C667">
            <v>580717387</v>
          </cell>
          <cell r="D667" t="str">
            <v>העמותה לקידום ענף הכדורעף והכדורשת</v>
          </cell>
          <cell r="E667" t="str">
            <v>SR</v>
          </cell>
          <cell r="F667" t="str">
            <v>עמותה רשומה</v>
          </cell>
          <cell r="G667">
            <v>1</v>
          </cell>
          <cell r="H667" t="str">
            <v>טיוט</v>
          </cell>
          <cell r="I667">
            <v>45738</v>
          </cell>
          <cell r="J667">
            <v>521023</v>
          </cell>
          <cell r="K667" t="str">
            <v>שוטף</v>
          </cell>
          <cell r="L667">
            <v>0</v>
          </cell>
          <cell r="M667">
            <v>0</v>
          </cell>
          <cell r="N667">
            <v>0</v>
          </cell>
          <cell r="O667" t="str">
            <v>נבדק ואושר</v>
          </cell>
          <cell r="P667" t="str">
            <v>מבוסס על נתוני הטופס</v>
          </cell>
          <cell r="Q667" t="str">
            <v>נבדק ואושר</v>
          </cell>
          <cell r="R667" t="str">
            <v>נבדק ואושר</v>
          </cell>
          <cell r="S667" t="str">
            <v>נבדק ואושר</v>
          </cell>
          <cell r="T667" t="str">
            <v>נבדק ואושר</v>
          </cell>
          <cell r="U667" t="str">
            <v>נבדק ואושר</v>
          </cell>
          <cell r="V667" t="str">
            <v>נבדק ואושר</v>
          </cell>
          <cell r="W667" t="str">
            <v>נבדק ואושר</v>
          </cell>
          <cell r="X667" t="str">
            <v>אושר ללא מסמך</v>
          </cell>
          <cell r="Y667" t="str">
            <v>מבוסס על נתוני הטופס</v>
          </cell>
          <cell r="Z667" t="str">
            <v>נבדק ואושר</v>
          </cell>
          <cell r="AA667" t="str">
            <v>נבדק ואושר</v>
          </cell>
          <cell r="AB667" t="str">
            <v>נבדק ואושר</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t="str">
            <v>כן</v>
          </cell>
          <cell r="AY667" t="str">
            <v>תקין מנהלית</v>
          </cell>
          <cell r="BD667" t="e">
            <v>#REF!</v>
          </cell>
          <cell r="BG667" t="str">
            <v>תקין</v>
          </cell>
          <cell r="BH667" t="str">
            <v>תקין</v>
          </cell>
          <cell r="BI667" t="b">
            <v>1</v>
          </cell>
          <cell r="BJ667">
            <v>46106</v>
          </cell>
          <cell r="BK667" t="str">
            <v>ד'</v>
          </cell>
          <cell r="BL667">
            <v>7</v>
          </cell>
          <cell r="BM667">
            <v>96594.446998255386</v>
          </cell>
          <cell r="BN667" t="str">
            <v>לא</v>
          </cell>
          <cell r="BO667">
            <v>45725</v>
          </cell>
          <cell r="BP667" t="str">
            <v>לא</v>
          </cell>
          <cell r="BQ667">
            <v>0</v>
          </cell>
        </row>
        <row r="668">
          <cell r="A668">
            <v>1001904104</v>
          </cell>
          <cell r="B668">
            <v>42792190</v>
          </cell>
          <cell r="C668">
            <v>580728228</v>
          </cell>
          <cell r="D668" t="str">
            <v>מועדון ספורט כרמיאל והסביבה - איגרו</v>
          </cell>
          <cell r="E668" t="str">
            <v>SR</v>
          </cell>
          <cell r="F668" t="str">
            <v>עמותה רשומה</v>
          </cell>
          <cell r="G668">
            <v>1</v>
          </cell>
          <cell r="H668" t="str">
            <v>טיוט</v>
          </cell>
          <cell r="I668">
            <v>45738</v>
          </cell>
          <cell r="J668">
            <v>521023</v>
          </cell>
          <cell r="K668" t="str">
            <v>שוטף</v>
          </cell>
          <cell r="L668">
            <v>0</v>
          </cell>
          <cell r="M668">
            <v>0</v>
          </cell>
          <cell r="N668">
            <v>0</v>
          </cell>
          <cell r="O668" t="str">
            <v>נבדק ואושר</v>
          </cell>
          <cell r="P668" t="str">
            <v>מבוסס על נתוני הטופס</v>
          </cell>
          <cell r="Q668" t="str">
            <v>נבדק ואושר</v>
          </cell>
          <cell r="R668" t="str">
            <v>נבדק ואושר</v>
          </cell>
          <cell r="S668" t="str">
            <v>נבדק ואושר</v>
          </cell>
          <cell r="T668" t="str">
            <v>נבדק ואושר</v>
          </cell>
          <cell r="U668" t="str">
            <v>נבדק ואושר</v>
          </cell>
          <cell r="V668" t="str">
            <v>נבדק ואושר</v>
          </cell>
          <cell r="W668" t="str">
            <v>נבדק ואושר</v>
          </cell>
          <cell r="X668" t="str">
            <v>אושר ללא מסמך</v>
          </cell>
          <cell r="Y668" t="str">
            <v>מבוסס על נתוני הטופס</v>
          </cell>
          <cell r="Z668" t="str">
            <v>נבדק ואושר</v>
          </cell>
          <cell r="AA668" t="str">
            <v>נבדק ואושר</v>
          </cell>
          <cell r="AB668" t="str">
            <v>נבדק ואושר</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t="str">
            <v>כן</v>
          </cell>
          <cell r="AY668" t="str">
            <v>תקין מנהלית</v>
          </cell>
          <cell r="BD668" t="e">
            <v>#REF!</v>
          </cell>
          <cell r="BG668" t="str">
            <v>תקין</v>
          </cell>
          <cell r="BH668" t="str">
            <v>תקין</v>
          </cell>
          <cell r="BI668" t="b">
            <v>1</v>
          </cell>
          <cell r="BJ668">
            <v>2869</v>
          </cell>
          <cell r="BK668" t="str">
            <v>ד'</v>
          </cell>
          <cell r="BL668">
            <v>1</v>
          </cell>
          <cell r="BM668">
            <v>4098.9886073894331</v>
          </cell>
          <cell r="BN668" t="str">
            <v>לא</v>
          </cell>
          <cell r="BO668">
            <v>45650</v>
          </cell>
          <cell r="BP668" t="str">
            <v>לא</v>
          </cell>
          <cell r="BQ668">
            <v>0</v>
          </cell>
        </row>
        <row r="669">
          <cell r="A669">
            <v>1001904105</v>
          </cell>
          <cell r="B669">
            <v>42504139</v>
          </cell>
          <cell r="C669">
            <v>580721793</v>
          </cell>
          <cell r="D669" t="str">
            <v>מכבי הקיר טיפוס חדרה (ע"ר)</v>
          </cell>
          <cell r="E669" t="str">
            <v>SR</v>
          </cell>
          <cell r="F669" t="str">
            <v>עמותה רשומה</v>
          </cell>
          <cell r="G669">
            <v>1</v>
          </cell>
          <cell r="H669" t="str">
            <v>טיוט</v>
          </cell>
          <cell r="I669">
            <v>45738</v>
          </cell>
          <cell r="J669">
            <v>521023</v>
          </cell>
          <cell r="K669" t="str">
            <v>שוטף</v>
          </cell>
          <cell r="L669">
            <v>0</v>
          </cell>
          <cell r="M669">
            <v>0</v>
          </cell>
          <cell r="N669">
            <v>0</v>
          </cell>
          <cell r="O669" t="str">
            <v>נבדק ואושר</v>
          </cell>
          <cell r="P669" t="str">
            <v>מבוסס על נתוני הטופס</v>
          </cell>
          <cell r="Q669" t="str">
            <v>נבדק ואושר</v>
          </cell>
          <cell r="R669" t="str">
            <v>נבדק ואושר</v>
          </cell>
          <cell r="S669" t="str">
            <v>נבדק ואושר</v>
          </cell>
          <cell r="T669" t="str">
            <v>נבדק ואושר</v>
          </cell>
          <cell r="U669" t="str">
            <v>נבדק ואושר</v>
          </cell>
          <cell r="V669" t="str">
            <v>נבדק ואושר</v>
          </cell>
          <cell r="W669" t="str">
            <v>נבדק ואושר</v>
          </cell>
          <cell r="X669" t="str">
            <v>אושר ללא מסמך</v>
          </cell>
          <cell r="Y669" t="str">
            <v>מבוסס על נתוני הטופס</v>
          </cell>
          <cell r="Z669" t="str">
            <v>נבדק ואושר</v>
          </cell>
          <cell r="AA669" t="str">
            <v>נבדק ואושר</v>
          </cell>
          <cell r="AB669" t="str">
            <v>נבדק ואושר</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t="str">
            <v>כן</v>
          </cell>
          <cell r="AY669" t="str">
            <v>תקין מנהלית</v>
          </cell>
          <cell r="BD669" t="e">
            <v>#REF!</v>
          </cell>
          <cell r="BG669" t="str">
            <v>תקין</v>
          </cell>
          <cell r="BH669" t="str">
            <v>תקין</v>
          </cell>
          <cell r="BI669" t="b">
            <v>1</v>
          </cell>
          <cell r="BJ669">
            <v>0</v>
          </cell>
          <cell r="BK669" t="str">
            <v>ד'</v>
          </cell>
          <cell r="BL669">
            <v>1</v>
          </cell>
          <cell r="BM669">
            <v>144494.34600483411</v>
          </cell>
          <cell r="BN669" t="str">
            <v>לא</v>
          </cell>
          <cell r="BO669">
            <v>45691</v>
          </cell>
          <cell r="BP669" t="str">
            <v>לא</v>
          </cell>
          <cell r="BQ669">
            <v>0</v>
          </cell>
        </row>
        <row r="670">
          <cell r="A670">
            <v>1001904106</v>
          </cell>
          <cell r="B670">
            <v>42568581</v>
          </cell>
          <cell r="C670">
            <v>580726826</v>
          </cell>
          <cell r="D670" t="str">
            <v>תהיי העתיד עמותה לקידום הספורט (ע"ר</v>
          </cell>
          <cell r="E670" t="str">
            <v>SR</v>
          </cell>
          <cell r="F670" t="str">
            <v>עמותה רשומה</v>
          </cell>
          <cell r="G670">
            <v>1</v>
          </cell>
          <cell r="H670" t="str">
            <v>טיוט</v>
          </cell>
          <cell r="I670">
            <v>45738</v>
          </cell>
          <cell r="J670">
            <v>521023</v>
          </cell>
          <cell r="K670" t="str">
            <v>שוטף</v>
          </cell>
          <cell r="L670">
            <v>0</v>
          </cell>
          <cell r="M670">
            <v>0</v>
          </cell>
          <cell r="N670">
            <v>0</v>
          </cell>
          <cell r="O670" t="str">
            <v>נבדק ואושר</v>
          </cell>
          <cell r="P670" t="str">
            <v>מבוסס על נתוני הטופס</v>
          </cell>
          <cell r="Q670" t="str">
            <v>נבדק ואושר</v>
          </cell>
          <cell r="R670" t="str">
            <v>נבדק ואושר</v>
          </cell>
          <cell r="S670" t="str">
            <v>נבדק ואושר</v>
          </cell>
          <cell r="T670" t="str">
            <v>נבדק ואושר</v>
          </cell>
          <cell r="U670" t="str">
            <v>נבדק ואושר</v>
          </cell>
          <cell r="V670" t="str">
            <v>נבדק ואושר</v>
          </cell>
          <cell r="W670" t="str">
            <v>נבדק ואושר</v>
          </cell>
          <cell r="X670" t="str">
            <v>אושר ללא מסמך</v>
          </cell>
          <cell r="Y670" t="str">
            <v>מבוסס על נתוני הטופס</v>
          </cell>
          <cell r="Z670" t="str">
            <v>נבדק ואושר</v>
          </cell>
          <cell r="AA670" t="str">
            <v>נבדק ואושר</v>
          </cell>
          <cell r="AB670" t="str">
            <v>נבדק ואושר</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t="str">
            <v>כן</v>
          </cell>
          <cell r="AY670" t="str">
            <v>תקין מנהלית</v>
          </cell>
          <cell r="BD670" t="e">
            <v>#REF!</v>
          </cell>
          <cell r="BG670" t="str">
            <v>תקין</v>
          </cell>
          <cell r="BH670" t="str">
            <v>תקין</v>
          </cell>
          <cell r="BI670" t="b">
            <v>1</v>
          </cell>
          <cell r="BJ670">
            <v>16961</v>
          </cell>
          <cell r="BK670" t="str">
            <v>ב'</v>
          </cell>
          <cell r="BL670" t="e">
            <v>#N/A</v>
          </cell>
          <cell r="BM670">
            <v>24229.929020667489</v>
          </cell>
          <cell r="BO670" t="e">
            <v>#N/A</v>
          </cell>
        </row>
        <row r="671">
          <cell r="A671">
            <v>1001904107</v>
          </cell>
          <cell r="B671">
            <v>42511967</v>
          </cell>
          <cell r="C671">
            <v>580682151</v>
          </cell>
          <cell r="D671" t="str">
            <v>מכבי סקייטבורד תל אביב (ע"ר)</v>
          </cell>
          <cell r="E671" t="str">
            <v>SR</v>
          </cell>
          <cell r="F671" t="str">
            <v>עמותה רשומה</v>
          </cell>
          <cell r="G671">
            <v>1</v>
          </cell>
          <cell r="H671" t="str">
            <v>טיוט</v>
          </cell>
          <cell r="I671">
            <v>45738</v>
          </cell>
          <cell r="J671">
            <v>521023</v>
          </cell>
          <cell r="K671" t="str">
            <v>שוטף</v>
          </cell>
          <cell r="L671">
            <v>0</v>
          </cell>
          <cell r="M671">
            <v>0</v>
          </cell>
          <cell r="N671">
            <v>0</v>
          </cell>
          <cell r="O671" t="str">
            <v>נבדק ואושר</v>
          </cell>
          <cell r="P671" t="str">
            <v>מבוסס על נתוני הטופס</v>
          </cell>
          <cell r="Q671" t="str">
            <v>נבדק ואושר</v>
          </cell>
          <cell r="R671" t="str">
            <v>נבדק ואושר</v>
          </cell>
          <cell r="S671" t="str">
            <v>נבדק ואושר</v>
          </cell>
          <cell r="T671" t="str">
            <v>נבדק ואושר</v>
          </cell>
          <cell r="U671" t="str">
            <v>נבדק ואושר</v>
          </cell>
          <cell r="V671" t="str">
            <v>נבדק ואושר</v>
          </cell>
          <cell r="W671" t="str">
            <v>נבדק ואושר</v>
          </cell>
          <cell r="X671" t="str">
            <v>אושר ללא מסמך</v>
          </cell>
          <cell r="Y671" t="str">
            <v>מבוסס על נתוני הטופס</v>
          </cell>
          <cell r="Z671" t="str">
            <v>נבדק ואושר</v>
          </cell>
          <cell r="AA671" t="str">
            <v>נבדק ואושר</v>
          </cell>
          <cell r="AB671" t="str">
            <v>נבדק ואושר</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t="str">
            <v>כן</v>
          </cell>
          <cell r="AY671" t="str">
            <v>תקין מנהלית</v>
          </cell>
          <cell r="BD671" t="e">
            <v>#REF!</v>
          </cell>
          <cell r="BG671" t="str">
            <v>תקין</v>
          </cell>
          <cell r="BH671" t="str">
            <v>תקין</v>
          </cell>
          <cell r="BI671" t="b">
            <v>1</v>
          </cell>
          <cell r="BJ671">
            <v>9681</v>
          </cell>
          <cell r="BK671" t="str">
            <v>ד'</v>
          </cell>
          <cell r="BL671">
            <v>1</v>
          </cell>
          <cell r="BM671">
            <v>53599.567496430274</v>
          </cell>
          <cell r="BN671" t="str">
            <v>לא</v>
          </cell>
          <cell r="BO671">
            <v>45574</v>
          </cell>
          <cell r="BP671" t="str">
            <v>לא</v>
          </cell>
          <cell r="BQ671">
            <v>0</v>
          </cell>
        </row>
        <row r="672">
          <cell r="A672">
            <v>1001904109</v>
          </cell>
          <cell r="B672">
            <v>42809366</v>
          </cell>
          <cell r="C672">
            <v>580684272</v>
          </cell>
          <cell r="D672" t="str">
            <v>סי.אס.תי ספורט רמת הגולן (ע"ר)</v>
          </cell>
          <cell r="E672" t="str">
            <v>SR</v>
          </cell>
          <cell r="F672" t="str">
            <v>עמותה רשומה</v>
          </cell>
          <cell r="G672">
            <v>1</v>
          </cell>
          <cell r="H672" t="str">
            <v>טיוט</v>
          </cell>
          <cell r="I672">
            <v>45761</v>
          </cell>
          <cell r="J672">
            <v>521023</v>
          </cell>
          <cell r="K672" t="str">
            <v>שוטף</v>
          </cell>
          <cell r="L672">
            <v>0</v>
          </cell>
          <cell r="M672">
            <v>0</v>
          </cell>
          <cell r="N672">
            <v>0</v>
          </cell>
          <cell r="O672" t="str">
            <v>נבדק ואושר</v>
          </cell>
          <cell r="P672" t="str">
            <v>מבוסס על נתוני הטופס</v>
          </cell>
          <cell r="Q672" t="str">
            <v>נבדק ואושר</v>
          </cell>
          <cell r="R672" t="str">
            <v>נבדק ואושר</v>
          </cell>
          <cell r="S672" t="str">
            <v>נבדק ואושר</v>
          </cell>
          <cell r="T672" t="str">
            <v>נבדק ואושר</v>
          </cell>
          <cell r="U672" t="str">
            <v>נבדק ואושר</v>
          </cell>
          <cell r="V672" t="str">
            <v>נבדק ואושר</v>
          </cell>
          <cell r="W672" t="str">
            <v>נבדק ואושר</v>
          </cell>
          <cell r="X672" t="str">
            <v>אושר ללא מסמך</v>
          </cell>
          <cell r="Y672" t="str">
            <v>מבוסס על נתוני הטופס</v>
          </cell>
          <cell r="Z672" t="str">
            <v>נבדק ואושר</v>
          </cell>
          <cell r="AA672" t="str">
            <v>נבדק ואושר</v>
          </cell>
          <cell r="AB672" t="str">
            <v>נבדק ואושר</v>
          </cell>
          <cell r="AC672" t="str">
            <v>נבדק ואושר</v>
          </cell>
          <cell r="AD672" t="str">
            <v>נבדק ואושר</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t="str">
            <v>כן</v>
          </cell>
          <cell r="AY672" t="str">
            <v>תקין מנהלית</v>
          </cell>
          <cell r="BD672" t="e">
            <v>#REF!</v>
          </cell>
          <cell r="BG672" t="str">
            <v>תקין</v>
          </cell>
          <cell r="BH672" t="str">
            <v>תקין</v>
          </cell>
          <cell r="BI672" t="b">
            <v>1</v>
          </cell>
          <cell r="BJ672">
            <v>0</v>
          </cell>
          <cell r="BK672" t="str">
            <v>ג'</v>
          </cell>
          <cell r="BL672">
            <v>0</v>
          </cell>
          <cell r="BM672">
            <v>0</v>
          </cell>
          <cell r="BO672" t="e">
            <v>#N/A</v>
          </cell>
        </row>
        <row r="673">
          <cell r="A673">
            <v>1001904131</v>
          </cell>
          <cell r="B673">
            <v>40983136</v>
          </cell>
          <cell r="C673">
            <v>580418226</v>
          </cell>
          <cell r="D673" t="str">
            <v>העמותה לקידום הספורט בלהבים (ע"ר)</v>
          </cell>
          <cell r="E673" t="str">
            <v>SR</v>
          </cell>
          <cell r="F673" t="str">
            <v>עמותה רשומה</v>
          </cell>
          <cell r="G673">
            <v>1</v>
          </cell>
          <cell r="H673" t="str">
            <v>טיוט</v>
          </cell>
          <cell r="I673">
            <v>45739</v>
          </cell>
          <cell r="J673">
            <v>521023</v>
          </cell>
          <cell r="K673" t="str">
            <v>שוטף</v>
          </cell>
          <cell r="L673">
            <v>0</v>
          </cell>
          <cell r="M673">
            <v>0</v>
          </cell>
          <cell r="N673">
            <v>0</v>
          </cell>
          <cell r="O673" t="str">
            <v>נבדק ואושר</v>
          </cell>
          <cell r="P673" t="str">
            <v>מבוסס על נתוני הטופס</v>
          </cell>
          <cell r="Q673" t="str">
            <v>נבדק ואושר</v>
          </cell>
          <cell r="R673" t="str">
            <v>נבדק ואושר</v>
          </cell>
          <cell r="S673" t="str">
            <v>נבדק ואושר</v>
          </cell>
          <cell r="T673" t="str">
            <v>נבדק ואושר</v>
          </cell>
          <cell r="U673" t="str">
            <v>נבדק ואושר</v>
          </cell>
          <cell r="V673" t="str">
            <v>נבדק ואושר</v>
          </cell>
          <cell r="W673" t="str">
            <v>נבדק ואושר</v>
          </cell>
          <cell r="X673" t="str">
            <v>אושר ללא מסמך</v>
          </cell>
          <cell r="Y673" t="str">
            <v>מבוסס על נתוני הטופס</v>
          </cell>
          <cell r="Z673" t="str">
            <v>נבדק ואושר</v>
          </cell>
          <cell r="AA673" t="str">
            <v>נבדק ואושר</v>
          </cell>
          <cell r="AB673" t="str">
            <v>נבדק ואושר</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t="str">
            <v>כן</v>
          </cell>
          <cell r="AY673" t="str">
            <v>תקין מנהלית</v>
          </cell>
          <cell r="BD673" t="e">
            <v>#REF!</v>
          </cell>
          <cell r="BG673" t="str">
            <v>תקין</v>
          </cell>
          <cell r="BH673" t="str">
            <v>תקין</v>
          </cell>
          <cell r="BI673" t="b">
            <v>1</v>
          </cell>
          <cell r="BJ673">
            <v>0</v>
          </cell>
          <cell r="BK673" t="str">
            <v>ד'</v>
          </cell>
          <cell r="BL673">
            <v>6</v>
          </cell>
          <cell r="BM673">
            <v>820795.89038799098</v>
          </cell>
          <cell r="BN673" t="str">
            <v>לא</v>
          </cell>
          <cell r="BO673">
            <v>45673</v>
          </cell>
          <cell r="BP673" t="str">
            <v>לא</v>
          </cell>
          <cell r="BQ673">
            <v>0</v>
          </cell>
        </row>
        <row r="674">
          <cell r="A674">
            <v>1001904132</v>
          </cell>
          <cell r="B674">
            <v>40221280</v>
          </cell>
          <cell r="C674">
            <v>580241644</v>
          </cell>
          <cell r="D674" t="str">
            <v>העמותה לקידום השחיה והשחיינים, קרית</v>
          </cell>
          <cell r="E674" t="str">
            <v>SR</v>
          </cell>
          <cell r="F674" t="str">
            <v>עמותה רשומה</v>
          </cell>
          <cell r="G674">
            <v>1</v>
          </cell>
          <cell r="H674" t="str">
            <v>טיוט</v>
          </cell>
          <cell r="I674">
            <v>45747</v>
          </cell>
          <cell r="J674">
            <v>521024</v>
          </cell>
          <cell r="K674" t="str">
            <v>מאמנים</v>
          </cell>
          <cell r="L674" t="str">
            <v>נבדק ואושר</v>
          </cell>
          <cell r="M674" t="str">
            <v>חדש - טרם קושר</v>
          </cell>
          <cell r="N674" t="str">
            <v>קושר - טרם נבדק</v>
          </cell>
          <cell r="O674" t="str">
            <v>נבדק ואושר</v>
          </cell>
          <cell r="P674" t="str">
            <v>מבוסס על נתוני הטופס</v>
          </cell>
          <cell r="Q674" t="str">
            <v>נבדק ואושר</v>
          </cell>
          <cell r="R674" t="str">
            <v>נבדק ואושר</v>
          </cell>
          <cell r="S674" t="str">
            <v>נבדק ואושר</v>
          </cell>
          <cell r="T674" t="str">
            <v>נבדק ואושר</v>
          </cell>
          <cell r="U674" t="str">
            <v>נבדק ואושר</v>
          </cell>
          <cell r="V674" t="str">
            <v>נבדק ואושר</v>
          </cell>
          <cell r="W674" t="str">
            <v>נבדק ואושר</v>
          </cell>
          <cell r="X674" t="str">
            <v>אושר ללא מסמך</v>
          </cell>
          <cell r="Y674" t="str">
            <v>מבוסס על נתוני הטופס</v>
          </cell>
          <cell r="Z674" t="str">
            <v>נבדק ואושר</v>
          </cell>
          <cell r="AA674" t="str">
            <v>נבדק ואושר</v>
          </cell>
          <cell r="AB674" t="str">
            <v>נבדק ואושר</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t="str">
            <v>כן</v>
          </cell>
          <cell r="AY674" t="str">
            <v>תקין מנהלית</v>
          </cell>
          <cell r="BD674" t="e">
            <v>#REF!</v>
          </cell>
          <cell r="BH674" t="str">
            <v>תקין</v>
          </cell>
          <cell r="BI674" t="b">
            <v>0</v>
          </cell>
        </row>
        <row r="675">
          <cell r="A675">
            <v>1001904136</v>
          </cell>
          <cell r="B675">
            <v>42090366</v>
          </cell>
          <cell r="C675">
            <v>580355048</v>
          </cell>
          <cell r="D675" t="str">
            <v>הפועל בקעת הירדן (ע"ר)</v>
          </cell>
          <cell r="E675" t="str">
            <v>SR</v>
          </cell>
          <cell r="F675" t="str">
            <v>עמותה רשומה</v>
          </cell>
          <cell r="G675">
            <v>1</v>
          </cell>
          <cell r="H675" t="str">
            <v>טיוט</v>
          </cell>
          <cell r="I675">
            <v>45739</v>
          </cell>
          <cell r="J675">
            <v>521023</v>
          </cell>
          <cell r="K675" t="str">
            <v>שוטף</v>
          </cell>
          <cell r="L675">
            <v>0</v>
          </cell>
          <cell r="M675">
            <v>0</v>
          </cell>
          <cell r="N675">
            <v>0</v>
          </cell>
          <cell r="O675" t="str">
            <v>נבדק ואושר</v>
          </cell>
          <cell r="P675" t="str">
            <v>מבוסס על נתוני הטופס</v>
          </cell>
          <cell r="Q675" t="str">
            <v>נבדק ואושר</v>
          </cell>
          <cell r="R675" t="str">
            <v>נבדק ואושר</v>
          </cell>
          <cell r="S675" t="str">
            <v>נבדק ואושר</v>
          </cell>
          <cell r="T675" t="str">
            <v>נבדק ואושר</v>
          </cell>
          <cell r="U675" t="str">
            <v>נבדק ואושר</v>
          </cell>
          <cell r="V675" t="str">
            <v>נבדק ואושר</v>
          </cell>
          <cell r="W675" t="str">
            <v>נבדק ואושר</v>
          </cell>
          <cell r="X675" t="str">
            <v>אושר ללא מסמך</v>
          </cell>
          <cell r="Y675" t="str">
            <v>מבוסס על נתוני הטופס</v>
          </cell>
          <cell r="Z675" t="str">
            <v>נבדק ואושר</v>
          </cell>
          <cell r="AA675" t="str">
            <v>נבדק ואושר</v>
          </cell>
          <cell r="AB675" t="str">
            <v>נבדק ואושר</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t="str">
            <v>כן</v>
          </cell>
          <cell r="AY675" t="str">
            <v>תקין מנהלית</v>
          </cell>
          <cell r="BD675" t="e">
            <v>#REF!</v>
          </cell>
          <cell r="BG675" t="str">
            <v>תקין</v>
          </cell>
          <cell r="BH675" t="str">
            <v>תקין</v>
          </cell>
          <cell r="BI675" t="b">
            <v>1</v>
          </cell>
          <cell r="BJ675">
            <v>60994</v>
          </cell>
          <cell r="BK675" t="str">
            <v>ד'</v>
          </cell>
          <cell r="BL675">
            <v>6</v>
          </cell>
          <cell r="BM675">
            <v>1050262.9741014806</v>
          </cell>
          <cell r="BN675" t="str">
            <v>לא</v>
          </cell>
          <cell r="BO675">
            <v>45615</v>
          </cell>
          <cell r="BP675" t="str">
            <v>לא</v>
          </cell>
          <cell r="BQ675">
            <v>0</v>
          </cell>
        </row>
        <row r="676">
          <cell r="A676">
            <v>1001904139</v>
          </cell>
          <cell r="B676">
            <v>42133401</v>
          </cell>
          <cell r="C676">
            <v>580245561</v>
          </cell>
          <cell r="D676" t="str">
            <v>הפועל כ"ס בית ברל (ע"ר)</v>
          </cell>
          <cell r="E676" t="str">
            <v>SR</v>
          </cell>
          <cell r="F676" t="str">
            <v>עמותה רשומה</v>
          </cell>
          <cell r="G676">
            <v>1</v>
          </cell>
          <cell r="H676" t="str">
            <v>טיוט</v>
          </cell>
          <cell r="I676">
            <v>45739</v>
          </cell>
          <cell r="J676">
            <v>521023</v>
          </cell>
          <cell r="K676" t="str">
            <v>שוטף</v>
          </cell>
          <cell r="L676">
            <v>0</v>
          </cell>
          <cell r="M676">
            <v>0</v>
          </cell>
          <cell r="N676">
            <v>0</v>
          </cell>
          <cell r="O676" t="str">
            <v>נבדק ואושר</v>
          </cell>
          <cell r="P676" t="str">
            <v>מבוסס על נתוני הטופס</v>
          </cell>
          <cell r="Q676" t="str">
            <v>נבדק ואושר</v>
          </cell>
          <cell r="R676" t="str">
            <v>נבדק ואושר</v>
          </cell>
          <cell r="S676" t="str">
            <v>נבדק ואושר</v>
          </cell>
          <cell r="T676" t="str">
            <v>נבדק ואושר</v>
          </cell>
          <cell r="U676" t="str">
            <v>נבדק ואושר</v>
          </cell>
          <cell r="V676" t="str">
            <v>נבדק ואושר</v>
          </cell>
          <cell r="W676" t="str">
            <v>נבדק ואושר</v>
          </cell>
          <cell r="X676" t="str">
            <v>אושר ללא מסמך</v>
          </cell>
          <cell r="Y676" t="str">
            <v>מבוסס על נתוני הטופס</v>
          </cell>
          <cell r="Z676" t="str">
            <v>נבדק ואושר</v>
          </cell>
          <cell r="AA676" t="str">
            <v>נבדק ואושר</v>
          </cell>
          <cell r="AB676" t="str">
            <v>נבדק ואושר</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t="str">
            <v>כן</v>
          </cell>
          <cell r="AY676" t="str">
            <v>תקין מנהלית</v>
          </cell>
          <cell r="BD676" t="e">
            <v>#REF!</v>
          </cell>
          <cell r="BG676" t="str">
            <v>תקין</v>
          </cell>
          <cell r="BH676" t="str">
            <v>תקין</v>
          </cell>
          <cell r="BI676" t="b">
            <v>1</v>
          </cell>
          <cell r="BJ676">
            <v>62680</v>
          </cell>
          <cell r="BK676" t="str">
            <v>ד'</v>
          </cell>
          <cell r="BL676">
            <v>1</v>
          </cell>
          <cell r="BM676">
            <v>756180.63046599866</v>
          </cell>
          <cell r="BN676" t="str">
            <v>לא</v>
          </cell>
          <cell r="BO676">
            <v>45693</v>
          </cell>
          <cell r="BP676" t="str">
            <v>לא</v>
          </cell>
          <cell r="BQ676">
            <v>0</v>
          </cell>
        </row>
        <row r="677">
          <cell r="A677">
            <v>1001904140</v>
          </cell>
          <cell r="B677">
            <v>40221280</v>
          </cell>
          <cell r="C677">
            <v>580241644</v>
          </cell>
          <cell r="D677" t="str">
            <v>העמותה לקידום השחיה והשחיינים, קרית</v>
          </cell>
          <cell r="E677" t="str">
            <v>SR</v>
          </cell>
          <cell r="F677" t="str">
            <v>עמותה רשומה</v>
          </cell>
          <cell r="G677">
            <v>1</v>
          </cell>
          <cell r="H677" t="str">
            <v>טיוט</v>
          </cell>
          <cell r="I677">
            <v>45747</v>
          </cell>
          <cell r="J677">
            <v>521023</v>
          </cell>
          <cell r="K677" t="str">
            <v>שוטף</v>
          </cell>
          <cell r="L677">
            <v>0</v>
          </cell>
          <cell r="M677">
            <v>0</v>
          </cell>
          <cell r="N677">
            <v>0</v>
          </cell>
          <cell r="O677" t="str">
            <v>נבדק ואושר</v>
          </cell>
          <cell r="P677" t="str">
            <v>מבוסס על נתוני הטופס</v>
          </cell>
          <cell r="Q677" t="str">
            <v>נבדק ואושר</v>
          </cell>
          <cell r="R677" t="str">
            <v>נבדק ואושר</v>
          </cell>
          <cell r="S677" t="str">
            <v>נבדק ואושר</v>
          </cell>
          <cell r="T677" t="str">
            <v>נבדק ואושר</v>
          </cell>
          <cell r="U677" t="str">
            <v>נבדק ואושר</v>
          </cell>
          <cell r="V677" t="str">
            <v>נבדק ואושר</v>
          </cell>
          <cell r="W677" t="str">
            <v>נבדק ואושר</v>
          </cell>
          <cell r="X677" t="str">
            <v>אושר ללא מסמך</v>
          </cell>
          <cell r="Y677" t="str">
            <v>מבוסס על נתוני הטופס</v>
          </cell>
          <cell r="Z677" t="str">
            <v>נבדק ואושר</v>
          </cell>
          <cell r="AA677" t="str">
            <v>נבדק ואושר</v>
          </cell>
          <cell r="AB677" t="str">
            <v>נבדק ואושר</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t="str">
            <v>כן</v>
          </cell>
          <cell r="AY677" t="str">
            <v>תקין מנהלית</v>
          </cell>
          <cell r="BD677" t="e">
            <v>#REF!</v>
          </cell>
          <cell r="BG677" t="str">
            <v>תקין</v>
          </cell>
          <cell r="BH677" t="str">
            <v>תקין</v>
          </cell>
          <cell r="BI677" t="b">
            <v>1</v>
          </cell>
          <cell r="BJ677">
            <v>88282</v>
          </cell>
          <cell r="BK677" t="str">
            <v>ד'</v>
          </cell>
          <cell r="BL677">
            <v>1</v>
          </cell>
          <cell r="BM677">
            <v>2065244.1345073413</v>
          </cell>
          <cell r="BN677" t="str">
            <v>לא</v>
          </cell>
          <cell r="BO677">
            <v>45216</v>
          </cell>
          <cell r="BP677" t="str">
            <v>לא</v>
          </cell>
          <cell r="BQ677">
            <v>0</v>
          </cell>
        </row>
        <row r="678">
          <cell r="A678">
            <v>1001904143</v>
          </cell>
          <cell r="B678">
            <v>42500509</v>
          </cell>
          <cell r="C678">
            <v>580655447</v>
          </cell>
          <cell r="D678" t="str">
            <v>המרכז לטניס שולחן חיפה (ע"ר)</v>
          </cell>
          <cell r="E678" t="str">
            <v>SR</v>
          </cell>
          <cell r="F678" t="str">
            <v>עמותה רשומה</v>
          </cell>
          <cell r="G678">
            <v>1</v>
          </cell>
          <cell r="H678" t="str">
            <v>טיוט</v>
          </cell>
          <cell r="I678">
            <v>45739</v>
          </cell>
          <cell r="J678">
            <v>521023</v>
          </cell>
          <cell r="K678" t="str">
            <v>שוטף</v>
          </cell>
          <cell r="L678">
            <v>0</v>
          </cell>
          <cell r="M678">
            <v>0</v>
          </cell>
          <cell r="N678">
            <v>0</v>
          </cell>
          <cell r="O678" t="str">
            <v>נבדק ואושר</v>
          </cell>
          <cell r="P678" t="str">
            <v>מבוסס על נתוני הטופס</v>
          </cell>
          <cell r="Q678" t="str">
            <v>נבדק ואושר</v>
          </cell>
          <cell r="R678" t="str">
            <v>נבדק ואושר</v>
          </cell>
          <cell r="S678" t="str">
            <v>נבדק ואושר</v>
          </cell>
          <cell r="T678" t="str">
            <v>נבדק ואושר</v>
          </cell>
          <cell r="U678" t="str">
            <v>נבדק ואושר</v>
          </cell>
          <cell r="V678" t="str">
            <v>נבדק ואושר</v>
          </cell>
          <cell r="W678" t="str">
            <v>נבדק ואושר</v>
          </cell>
          <cell r="X678" t="str">
            <v>אושר ללא מסמך</v>
          </cell>
          <cell r="Y678" t="str">
            <v>מבוסס על נתוני הטופס</v>
          </cell>
          <cell r="Z678" t="str">
            <v>נבדק ואושר</v>
          </cell>
          <cell r="AA678" t="str">
            <v>נבדק ואושר</v>
          </cell>
          <cell r="AB678" t="str">
            <v>נבדק ואושר</v>
          </cell>
          <cell r="AC678" t="str">
            <v>נבדק ואושר</v>
          </cell>
          <cell r="AD678" t="str">
            <v>נבדק ואושר</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t="str">
            <v>כן</v>
          </cell>
          <cell r="AY678" t="str">
            <v>תקין מנהלית</v>
          </cell>
          <cell r="BD678" t="e">
            <v>#REF!</v>
          </cell>
          <cell r="BG678" t="str">
            <v>תקין</v>
          </cell>
          <cell r="BH678" t="str">
            <v>תקין</v>
          </cell>
          <cell r="BI678" t="b">
            <v>1</v>
          </cell>
          <cell r="BJ678">
            <v>0</v>
          </cell>
          <cell r="BK678" t="str">
            <v>ד'</v>
          </cell>
          <cell r="BL678">
            <v>1</v>
          </cell>
          <cell r="BM678">
            <v>4282</v>
          </cell>
          <cell r="BN678" t="str">
            <v>לא</v>
          </cell>
          <cell r="BO678">
            <v>45628</v>
          </cell>
          <cell r="BP678" t="str">
            <v>לא</v>
          </cell>
          <cell r="BQ678">
            <v>0</v>
          </cell>
        </row>
        <row r="679">
          <cell r="A679">
            <v>1001904172</v>
          </cell>
          <cell r="B679">
            <v>42402165</v>
          </cell>
          <cell r="C679">
            <v>580278315</v>
          </cell>
          <cell r="D679" t="str">
            <v>מועדון הסייף הפועל כפר סבא (ע"ר)</v>
          </cell>
          <cell r="E679" t="str">
            <v>SR</v>
          </cell>
          <cell r="F679" t="str">
            <v>עמותה רשומה</v>
          </cell>
          <cell r="G679">
            <v>1</v>
          </cell>
          <cell r="H679" t="str">
            <v>טיוט</v>
          </cell>
          <cell r="I679">
            <v>45739</v>
          </cell>
          <cell r="J679">
            <v>521024</v>
          </cell>
          <cell r="K679" t="str">
            <v>מאמנים</v>
          </cell>
          <cell r="L679" t="str">
            <v>נבדק ואושר</v>
          </cell>
          <cell r="M679" t="str">
            <v>קושר - טרם נבדק</v>
          </cell>
          <cell r="N679" t="str">
            <v>קושר - טרם נבדק</v>
          </cell>
          <cell r="O679" t="str">
            <v>נבדק ואושר</v>
          </cell>
          <cell r="P679" t="str">
            <v>מבוסס על נתוני הטופס</v>
          </cell>
          <cell r="Q679" t="str">
            <v>נבדק ואושר</v>
          </cell>
          <cell r="R679" t="str">
            <v>נבדק ואושר</v>
          </cell>
          <cell r="S679" t="str">
            <v>נבדק ואושר</v>
          </cell>
          <cell r="T679" t="str">
            <v>נבדק ואושר</v>
          </cell>
          <cell r="U679" t="str">
            <v>נבדק ואושר</v>
          </cell>
          <cell r="V679" t="str">
            <v>נבדק ואושר</v>
          </cell>
          <cell r="W679" t="str">
            <v>נבדק ואושר</v>
          </cell>
          <cell r="X679" t="str">
            <v>אושר ללא מסמך</v>
          </cell>
          <cell r="Y679" t="str">
            <v>מבוסס על נתוני הטופס</v>
          </cell>
          <cell r="Z679" t="str">
            <v>נבדק ואושר</v>
          </cell>
          <cell r="AA679" t="str">
            <v>נבדק ואושר</v>
          </cell>
          <cell r="AB679" t="str">
            <v>נבדק ואושר</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t="str">
            <v>כן</v>
          </cell>
          <cell r="AY679" t="str">
            <v>תקין מנהלית</v>
          </cell>
          <cell r="BD679" t="e">
            <v>#REF!</v>
          </cell>
          <cell r="BH679" t="str">
            <v>תקין</v>
          </cell>
          <cell r="BI679" t="b">
            <v>0</v>
          </cell>
        </row>
        <row r="680">
          <cell r="A680">
            <v>1001904173</v>
          </cell>
          <cell r="B680">
            <v>40002867</v>
          </cell>
          <cell r="C680">
            <v>580295731</v>
          </cell>
          <cell r="D680" t="str">
            <v>עמותה לקידום הכדורעף בקרית אתא (ע"ר</v>
          </cell>
          <cell r="E680" t="str">
            <v>SR</v>
          </cell>
          <cell r="F680" t="str">
            <v>עמותה רשומה</v>
          </cell>
          <cell r="G680">
            <v>1</v>
          </cell>
          <cell r="H680" t="str">
            <v>טיוט</v>
          </cell>
          <cell r="I680">
            <v>45742</v>
          </cell>
          <cell r="J680">
            <v>521023</v>
          </cell>
          <cell r="K680" t="str">
            <v>שוטף</v>
          </cell>
          <cell r="L680">
            <v>0</v>
          </cell>
          <cell r="M680">
            <v>0</v>
          </cell>
          <cell r="N680">
            <v>0</v>
          </cell>
          <cell r="O680" t="str">
            <v>נבדק ואושר</v>
          </cell>
          <cell r="P680" t="str">
            <v>מבוסס על נתוני הטופס</v>
          </cell>
          <cell r="Q680" t="str">
            <v>נבדק ואושר</v>
          </cell>
          <cell r="R680" t="str">
            <v>נבדק ואושר</v>
          </cell>
          <cell r="S680" t="str">
            <v>נבדק ואושר</v>
          </cell>
          <cell r="T680" t="str">
            <v>נבדק ואושר</v>
          </cell>
          <cell r="U680" t="str">
            <v>נבדק ואושר</v>
          </cell>
          <cell r="V680" t="str">
            <v>נבדק ואושר</v>
          </cell>
          <cell r="W680" t="str">
            <v>נבדק ואושר</v>
          </cell>
          <cell r="X680" t="str">
            <v>אושר ללא מסמך</v>
          </cell>
          <cell r="Y680" t="str">
            <v>מבוסס על נתוני הטופס</v>
          </cell>
          <cell r="Z680" t="str">
            <v>נבדק ואושר</v>
          </cell>
          <cell r="AA680" t="str">
            <v>נבדק ואושר</v>
          </cell>
          <cell r="AB680" t="str">
            <v>נבדק ואושר</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t="str">
            <v>כן</v>
          </cell>
          <cell r="AY680" t="str">
            <v>תקין מנהלית</v>
          </cell>
          <cell r="BD680" t="e">
            <v>#REF!</v>
          </cell>
          <cell r="BG680" t="str">
            <v>תקין</v>
          </cell>
          <cell r="BH680" t="str">
            <v>תקין</v>
          </cell>
          <cell r="BI680" t="b">
            <v>1</v>
          </cell>
          <cell r="BJ680">
            <v>133049</v>
          </cell>
          <cell r="BK680" t="str">
            <v>ד'</v>
          </cell>
          <cell r="BL680">
            <v>14</v>
          </cell>
          <cell r="BM680">
            <v>1577240.1470798503</v>
          </cell>
          <cell r="BN680" t="str">
            <v>לא</v>
          </cell>
          <cell r="BO680">
            <v>45662</v>
          </cell>
          <cell r="BP680" t="str">
            <v>לא</v>
          </cell>
          <cell r="BQ680">
            <v>0</v>
          </cell>
        </row>
        <row r="681">
          <cell r="A681">
            <v>1001904182</v>
          </cell>
          <cell r="B681">
            <v>41910293</v>
          </cell>
          <cell r="C681">
            <v>580347532</v>
          </cell>
          <cell r="D681" t="str">
            <v>מועדון הכדורגל, הפועל נצרת עילית )ע</v>
          </cell>
          <cell r="E681" t="str">
            <v>SR</v>
          </cell>
          <cell r="F681" t="str">
            <v>עמותה רשומה</v>
          </cell>
          <cell r="G681">
            <v>1</v>
          </cell>
          <cell r="H681" t="str">
            <v>טיוט</v>
          </cell>
          <cell r="I681">
            <v>45739</v>
          </cell>
          <cell r="J681">
            <v>521023</v>
          </cell>
          <cell r="K681" t="str">
            <v>שוטף</v>
          </cell>
          <cell r="L681">
            <v>0</v>
          </cell>
          <cell r="M681">
            <v>0</v>
          </cell>
          <cell r="N681">
            <v>0</v>
          </cell>
          <cell r="O681" t="str">
            <v>נבדק ואושר</v>
          </cell>
          <cell r="P681" t="str">
            <v>מבוסס על נתוני הטופס</v>
          </cell>
          <cell r="Q681" t="str">
            <v>נבדק ואושר</v>
          </cell>
          <cell r="R681" t="str">
            <v>נבדק ואושר</v>
          </cell>
          <cell r="S681" t="str">
            <v>נבדק ואושר</v>
          </cell>
          <cell r="T681" t="str">
            <v>נבדק ואושר</v>
          </cell>
          <cell r="U681" t="str">
            <v>נבדק ואושר</v>
          </cell>
          <cell r="V681" t="str">
            <v>נבדק ואושר</v>
          </cell>
          <cell r="W681" t="str">
            <v>נבדק ואושר</v>
          </cell>
          <cell r="X681" t="str">
            <v>אושר ללא מסמך</v>
          </cell>
          <cell r="Y681" t="str">
            <v>מבוסס על נתוני הטופס</v>
          </cell>
          <cell r="Z681" t="str">
            <v>נבדק ואושר</v>
          </cell>
          <cell r="AA681" t="str">
            <v>נבדק ואושר</v>
          </cell>
          <cell r="AB681" t="str">
            <v>נבדק ואושר</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t="str">
            <v>כן</v>
          </cell>
          <cell r="AY681" t="str">
            <v>תקין מנהלית</v>
          </cell>
          <cell r="BD681" t="e">
            <v>#REF!</v>
          </cell>
          <cell r="BG681" t="str">
            <v>תקין</v>
          </cell>
          <cell r="BH681" t="str">
            <v>תקין</v>
          </cell>
          <cell r="BI681" t="b">
            <v>1</v>
          </cell>
          <cell r="BJ681">
            <v>138622</v>
          </cell>
          <cell r="BK681" t="str">
            <v>ד'</v>
          </cell>
          <cell r="BL681">
            <v>11</v>
          </cell>
          <cell r="BM681">
            <v>4750452.6232878063</v>
          </cell>
          <cell r="BN681" t="str">
            <v>לא</v>
          </cell>
          <cell r="BO681">
            <v>45692</v>
          </cell>
          <cell r="BP681" t="str">
            <v>לא</v>
          </cell>
          <cell r="BQ681">
            <v>0</v>
          </cell>
        </row>
        <row r="682">
          <cell r="A682">
            <v>1001904183</v>
          </cell>
          <cell r="B682">
            <v>41643521</v>
          </cell>
          <cell r="C682">
            <v>580541332</v>
          </cell>
          <cell r="D682" t="str">
            <v>עמותת מועדון השייט מכמורת עמק חפר (</v>
          </cell>
          <cell r="E682" t="str">
            <v>SR</v>
          </cell>
          <cell r="F682" t="str">
            <v>עמותה רשומה</v>
          </cell>
          <cell r="G682">
            <v>1</v>
          </cell>
          <cell r="H682" t="str">
            <v>טיוט</v>
          </cell>
          <cell r="I682">
            <v>45739</v>
          </cell>
          <cell r="J682">
            <v>521024</v>
          </cell>
          <cell r="K682" t="str">
            <v>מאמנים</v>
          </cell>
          <cell r="L682" t="str">
            <v>נבדק ואושר</v>
          </cell>
          <cell r="M682" t="str">
            <v>חדש - טרם קושר</v>
          </cell>
          <cell r="N682" t="str">
            <v>קושר - טרם נבדק</v>
          </cell>
          <cell r="O682" t="str">
            <v>נבדק ואושר</v>
          </cell>
          <cell r="P682" t="str">
            <v>מבוסס על נתוני הטופס</v>
          </cell>
          <cell r="Q682" t="str">
            <v>נבדק ואושר</v>
          </cell>
          <cell r="R682" t="str">
            <v>נבדק ואושר</v>
          </cell>
          <cell r="S682" t="str">
            <v>נבדק ואושר</v>
          </cell>
          <cell r="T682" t="str">
            <v>נבדק ואושר</v>
          </cell>
          <cell r="U682" t="str">
            <v>נבדק ואושר</v>
          </cell>
          <cell r="V682" t="str">
            <v>נבדק ואושר</v>
          </cell>
          <cell r="W682" t="str">
            <v>נבדק ואושר</v>
          </cell>
          <cell r="X682" t="str">
            <v>אושר ללא מסמך</v>
          </cell>
          <cell r="Y682" t="str">
            <v>מבוסס על נתוני הטופס</v>
          </cell>
          <cell r="Z682" t="str">
            <v>נבדק ואושר</v>
          </cell>
          <cell r="AA682" t="str">
            <v>נבדק ואושר</v>
          </cell>
          <cell r="AB682" t="str">
            <v>נבדק ואושר</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t="str">
            <v>כן</v>
          </cell>
          <cell r="AY682" t="str">
            <v>תקין מנהלית</v>
          </cell>
          <cell r="BD682" t="e">
            <v>#REF!</v>
          </cell>
          <cell r="BH682" t="str">
            <v>תקין</v>
          </cell>
          <cell r="BI682" t="b">
            <v>0</v>
          </cell>
        </row>
        <row r="683">
          <cell r="A683">
            <v>1001904186</v>
          </cell>
          <cell r="B683">
            <v>40016815</v>
          </cell>
          <cell r="C683">
            <v>580308062</v>
          </cell>
          <cell r="D683" t="str">
            <v>כוכב דוד (ע"ר)</v>
          </cell>
          <cell r="E683" t="str">
            <v>SR</v>
          </cell>
          <cell r="F683" t="str">
            <v>עמותה רשומה</v>
          </cell>
          <cell r="G683">
            <v>1</v>
          </cell>
          <cell r="H683" t="str">
            <v>טיוט</v>
          </cell>
          <cell r="I683">
            <v>45739</v>
          </cell>
          <cell r="J683">
            <v>521023</v>
          </cell>
          <cell r="K683" t="str">
            <v>שוטף</v>
          </cell>
          <cell r="L683">
            <v>0</v>
          </cell>
          <cell r="M683">
            <v>0</v>
          </cell>
          <cell r="N683">
            <v>0</v>
          </cell>
          <cell r="O683" t="str">
            <v>נבדק ואושר</v>
          </cell>
          <cell r="P683" t="str">
            <v>מבוסס על נתוני הטופס</v>
          </cell>
          <cell r="Q683" t="str">
            <v>נבדק ואושר</v>
          </cell>
          <cell r="R683" t="str">
            <v>נבדק ואושר</v>
          </cell>
          <cell r="S683" t="str">
            <v>נבדק ואושר</v>
          </cell>
          <cell r="T683" t="str">
            <v>נבדק ואושר</v>
          </cell>
          <cell r="U683" t="str">
            <v>נבדק ואושר</v>
          </cell>
          <cell r="V683" t="str">
            <v>נבדק ואושר</v>
          </cell>
          <cell r="W683" t="str">
            <v>נבדק ואושר</v>
          </cell>
          <cell r="X683" t="str">
            <v>אושר ללא מסמך</v>
          </cell>
          <cell r="Y683" t="str">
            <v>מבוסס על נתוני הטופס</v>
          </cell>
          <cell r="Z683" t="str">
            <v>נבדק ואושר</v>
          </cell>
          <cell r="AA683" t="str">
            <v>נבדק ואושר</v>
          </cell>
          <cell r="AB683" t="str">
            <v>נבדק ואושר</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t="str">
            <v>כן</v>
          </cell>
          <cell r="AY683" t="str">
            <v>תקין מנהלית</v>
          </cell>
          <cell r="BD683" t="e">
            <v>#REF!</v>
          </cell>
          <cell r="BG683" t="str">
            <v>תקין</v>
          </cell>
          <cell r="BH683" t="str">
            <v>תקין</v>
          </cell>
          <cell r="BI683" t="b">
            <v>1</v>
          </cell>
          <cell r="BJ683">
            <v>25885</v>
          </cell>
          <cell r="BK683" t="str">
            <v>ד'</v>
          </cell>
          <cell r="BL683">
            <v>3</v>
          </cell>
          <cell r="BM683">
            <v>1626698.9531693694</v>
          </cell>
          <cell r="BN683" t="str">
            <v>לא</v>
          </cell>
          <cell r="BO683">
            <v>45694</v>
          </cell>
          <cell r="BP683" t="str">
            <v>לא</v>
          </cell>
          <cell r="BQ683">
            <v>0</v>
          </cell>
        </row>
        <row r="684">
          <cell r="A684">
            <v>1001904187</v>
          </cell>
          <cell r="B684">
            <v>42402146</v>
          </cell>
          <cell r="C684">
            <v>580451250</v>
          </cell>
          <cell r="D684" t="str">
            <v>הפועל נתניה - כדוריד (ע"ר)</v>
          </cell>
          <cell r="E684" t="str">
            <v>SR</v>
          </cell>
          <cell r="F684" t="str">
            <v>עמותה רשומה</v>
          </cell>
          <cell r="G684">
            <v>1</v>
          </cell>
          <cell r="H684" t="str">
            <v>טיוט</v>
          </cell>
          <cell r="I684">
            <v>45743</v>
          </cell>
          <cell r="J684">
            <v>521023</v>
          </cell>
          <cell r="K684" t="str">
            <v>שוטף</v>
          </cell>
          <cell r="L684">
            <v>0</v>
          </cell>
          <cell r="M684">
            <v>0</v>
          </cell>
          <cell r="N684">
            <v>0</v>
          </cell>
          <cell r="O684" t="str">
            <v>נבדק ואושר</v>
          </cell>
          <cell r="P684" t="str">
            <v>מבוסס על נתוני הטופס</v>
          </cell>
          <cell r="Q684" t="str">
            <v>נבדק ואושר</v>
          </cell>
          <cell r="R684" t="str">
            <v>נבדק ואושר</v>
          </cell>
          <cell r="S684" t="str">
            <v>נבדק ואושר</v>
          </cell>
          <cell r="T684" t="str">
            <v>נבדק ואושר</v>
          </cell>
          <cell r="U684" t="str">
            <v>נבדק ואושר</v>
          </cell>
          <cell r="V684" t="str">
            <v>נבדק ואושר</v>
          </cell>
          <cell r="W684" t="str">
            <v>נבדק ואושר</v>
          </cell>
          <cell r="X684" t="str">
            <v>אושר ללא מסמך</v>
          </cell>
          <cell r="Y684" t="str">
            <v>מבוסס על נתוני הטופס</v>
          </cell>
          <cell r="Z684" t="str">
            <v>נבדק ואושר</v>
          </cell>
          <cell r="AA684" t="str">
            <v>נבדק ואושר</v>
          </cell>
          <cell r="AB684" t="str">
            <v>נבדק ואושר</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t="str">
            <v>כן</v>
          </cell>
          <cell r="AY684" t="str">
            <v>תקין מנהלית</v>
          </cell>
          <cell r="BD684" t="e">
            <v>#REF!</v>
          </cell>
          <cell r="BG684" t="str">
            <v>תקין</v>
          </cell>
          <cell r="BH684" t="str">
            <v>תקין</v>
          </cell>
          <cell r="BI684" t="b">
            <v>1</v>
          </cell>
          <cell r="BJ684">
            <v>27530</v>
          </cell>
          <cell r="BK684" t="str">
            <v>ד'</v>
          </cell>
          <cell r="BL684">
            <v>3</v>
          </cell>
          <cell r="BM684">
            <v>225379.02369288041</v>
          </cell>
          <cell r="BN684" t="str">
            <v>לא</v>
          </cell>
          <cell r="BO684">
            <v>45725</v>
          </cell>
          <cell r="BP684" t="str">
            <v>לא</v>
          </cell>
          <cell r="BQ684">
            <v>0</v>
          </cell>
        </row>
        <row r="685">
          <cell r="A685">
            <v>1001904188</v>
          </cell>
          <cell r="B685">
            <v>42832876</v>
          </cell>
          <cell r="C685">
            <v>580760841</v>
          </cell>
          <cell r="D685" t="str">
            <v>העמותה לאגרוף מקצועי נצרת (ע"ר)</v>
          </cell>
          <cell r="E685" t="str">
            <v>SR</v>
          </cell>
          <cell r="F685" t="str">
            <v>עמותה רשומה</v>
          </cell>
          <cell r="G685">
            <v>1</v>
          </cell>
          <cell r="H685" t="str">
            <v>טיוט</v>
          </cell>
          <cell r="I685">
            <v>45739</v>
          </cell>
          <cell r="J685">
            <v>521023</v>
          </cell>
          <cell r="K685" t="str">
            <v>שוטף</v>
          </cell>
          <cell r="L685">
            <v>0</v>
          </cell>
          <cell r="M685">
            <v>0</v>
          </cell>
          <cell r="N685">
            <v>0</v>
          </cell>
          <cell r="O685" t="str">
            <v>נבדק ואושר</v>
          </cell>
          <cell r="P685" t="str">
            <v>מבוסס על נתוני הטופס</v>
          </cell>
          <cell r="Q685" t="str">
            <v>נבדק ואושר</v>
          </cell>
          <cell r="R685" t="str">
            <v>נבדק ואושר</v>
          </cell>
          <cell r="S685" t="str">
            <v>נבדק ואושר</v>
          </cell>
          <cell r="T685" t="str">
            <v>נבדק ואושר</v>
          </cell>
          <cell r="U685" t="str">
            <v>נבדק ואושר</v>
          </cell>
          <cell r="V685" t="str">
            <v>נבדק ואושר</v>
          </cell>
          <cell r="W685" t="str">
            <v>נבדק ואושר</v>
          </cell>
          <cell r="X685" t="str">
            <v>אושר ללא מסמך</v>
          </cell>
          <cell r="Y685" t="str">
            <v>מבוסס על נתוני הטופס</v>
          </cell>
          <cell r="Z685" t="str">
            <v>ממתין לחתימה נוספת</v>
          </cell>
          <cell r="AA685" t="str">
            <v>ממתין לחתימה נוספת</v>
          </cell>
          <cell r="AB685" t="str">
            <v>נבדק ואושר</v>
          </cell>
          <cell r="AC685" t="str">
            <v>נבדק ואושר</v>
          </cell>
          <cell r="AD685" t="str">
            <v>קושר - טרם נבדק</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t="str">
            <v>לא</v>
          </cell>
          <cell r="AY685" t="str">
            <v>לא תקין מנהלית</v>
          </cell>
          <cell r="AZ685" t="str">
            <v>לאישור</v>
          </cell>
          <cell r="BA685" t="str">
            <v>חתמו פיזית, חסרה חתימה דיגיטלית אחת</v>
          </cell>
          <cell r="BB685">
            <v>401</v>
          </cell>
          <cell r="BC685">
            <v>45805</v>
          </cell>
          <cell r="BF685" t="str">
            <v>אושר בוועדה</v>
          </cell>
          <cell r="BG685" t="str">
            <v>תקין</v>
          </cell>
          <cell r="BH685" t="str">
            <v>תקין</v>
          </cell>
          <cell r="BI685" t="b">
            <v>1</v>
          </cell>
          <cell r="BJ685">
            <v>0</v>
          </cell>
          <cell r="BK685" t="str">
            <v>ה'</v>
          </cell>
          <cell r="BL685">
            <v>1</v>
          </cell>
          <cell r="BM685">
            <v>0</v>
          </cell>
          <cell r="BN685" t="str">
            <v>כן</v>
          </cell>
          <cell r="BO685" t="e">
            <v>#N/A</v>
          </cell>
          <cell r="BP685" t="str">
            <v>לא</v>
          </cell>
          <cell r="BQ685">
            <v>0</v>
          </cell>
        </row>
        <row r="686">
          <cell r="A686">
            <v>1001904189</v>
          </cell>
          <cell r="B686">
            <v>42796666</v>
          </cell>
          <cell r="C686">
            <v>580722031</v>
          </cell>
          <cell r="D686" t="str">
            <v>אביב מכבי - לקידום ספורט הרכיבה ביש</v>
          </cell>
          <cell r="E686" t="str">
            <v>SR</v>
          </cell>
          <cell r="F686" t="str">
            <v>עמותה רשומה</v>
          </cell>
          <cell r="G686">
            <v>1</v>
          </cell>
          <cell r="H686" t="str">
            <v>טיוט</v>
          </cell>
          <cell r="I686">
            <v>45739</v>
          </cell>
          <cell r="J686">
            <v>521023</v>
          </cell>
          <cell r="K686" t="str">
            <v>שוטף</v>
          </cell>
          <cell r="L686">
            <v>0</v>
          </cell>
          <cell r="M686">
            <v>0</v>
          </cell>
          <cell r="N686">
            <v>0</v>
          </cell>
          <cell r="O686" t="str">
            <v>נבדק ואושר</v>
          </cell>
          <cell r="P686" t="str">
            <v>מבוסס על נתוני הטופס</v>
          </cell>
          <cell r="Q686" t="str">
            <v>נבדק ואושר</v>
          </cell>
          <cell r="R686" t="str">
            <v>נבדק ואושר</v>
          </cell>
          <cell r="S686" t="str">
            <v>נבדק ואושר</v>
          </cell>
          <cell r="T686" t="str">
            <v>נבדק ואושר</v>
          </cell>
          <cell r="U686" t="str">
            <v>נבדק ואושר</v>
          </cell>
          <cell r="V686" t="str">
            <v>נבדק ואושר</v>
          </cell>
          <cell r="W686" t="str">
            <v>נבדק ואושר</v>
          </cell>
          <cell r="X686" t="str">
            <v>אושר ללא מסמך</v>
          </cell>
          <cell r="Y686" t="str">
            <v>מבוסס על נתוני הטופס</v>
          </cell>
          <cell r="Z686" t="str">
            <v>נבדק ואושר</v>
          </cell>
          <cell r="AA686" t="str">
            <v>נבדק ואושר</v>
          </cell>
          <cell r="AB686" t="str">
            <v>נבדק ואושר</v>
          </cell>
          <cell r="AC686" t="str">
            <v>נבדק ואושר</v>
          </cell>
          <cell r="AD686" t="str">
            <v>נבדק ואושר</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t="str">
            <v>כן</v>
          </cell>
          <cell r="AY686" t="str">
            <v>תקין מנהלית</v>
          </cell>
          <cell r="BD686" t="e">
            <v>#REF!</v>
          </cell>
          <cell r="BG686" t="str">
            <v>תקין</v>
          </cell>
          <cell r="BH686" t="str">
            <v>תקין</v>
          </cell>
          <cell r="BI686" t="b">
            <v>1</v>
          </cell>
          <cell r="BJ686">
            <v>0</v>
          </cell>
          <cell r="BK686" t="str">
            <v>ה'</v>
          </cell>
          <cell r="BL686">
            <v>1</v>
          </cell>
          <cell r="BM686">
            <v>0</v>
          </cell>
          <cell r="BN686" t="str">
            <v>כן</v>
          </cell>
          <cell r="BO686" t="e">
            <v>#N/A</v>
          </cell>
          <cell r="BP686" t="str">
            <v>לא</v>
          </cell>
          <cell r="BQ686">
            <v>0</v>
          </cell>
        </row>
        <row r="687">
          <cell r="A687">
            <v>1001904201</v>
          </cell>
          <cell r="B687">
            <v>42401984</v>
          </cell>
          <cell r="C687">
            <v>580193563</v>
          </cell>
          <cell r="D687" t="str">
            <v>מועדון הכדורגל הפועל מרמורק רחובות</v>
          </cell>
          <cell r="E687" t="str">
            <v>SR</v>
          </cell>
          <cell r="F687" t="str">
            <v>עמותה רשומה</v>
          </cell>
          <cell r="G687">
            <v>1</v>
          </cell>
          <cell r="H687" t="str">
            <v>טיוט</v>
          </cell>
          <cell r="I687">
            <v>45774</v>
          </cell>
          <cell r="J687">
            <v>521023</v>
          </cell>
          <cell r="K687" t="str">
            <v>שוטף</v>
          </cell>
          <cell r="L687">
            <v>0</v>
          </cell>
          <cell r="M687">
            <v>0</v>
          </cell>
          <cell r="N687">
            <v>0</v>
          </cell>
          <cell r="O687" t="str">
            <v>נבדק ואושר</v>
          </cell>
          <cell r="P687" t="str">
            <v>מבוסס על נתוני הטופס</v>
          </cell>
          <cell r="Q687" t="str">
            <v>נבדק ואושר</v>
          </cell>
          <cell r="R687" t="str">
            <v>נבדק ואושר</v>
          </cell>
          <cell r="S687" t="str">
            <v>נבדק ואושר</v>
          </cell>
          <cell r="T687" t="str">
            <v>נבדק ואושר</v>
          </cell>
          <cell r="U687" t="str">
            <v>נבדק ואושר</v>
          </cell>
          <cell r="V687" t="str">
            <v>נבדק ואושר</v>
          </cell>
          <cell r="W687" t="str">
            <v>נבדק ואושר</v>
          </cell>
          <cell r="X687" t="str">
            <v>אושר ללא מסמך</v>
          </cell>
          <cell r="Y687" t="str">
            <v>מבוסס על נתוני הטופס</v>
          </cell>
          <cell r="Z687" t="str">
            <v>נבדק ואושר</v>
          </cell>
          <cell r="AA687" t="str">
            <v>נבדק ואושר</v>
          </cell>
          <cell r="AB687" t="str">
            <v>נבדק ואושר</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t="str">
            <v>כן</v>
          </cell>
          <cell r="AY687" t="str">
            <v>תקין מנהלית</v>
          </cell>
          <cell r="BD687" t="e">
            <v>#REF!</v>
          </cell>
          <cell r="BG687" t="str">
            <v>תקין</v>
          </cell>
          <cell r="BH687" t="str">
            <v>תקין</v>
          </cell>
          <cell r="BI687" t="b">
            <v>1</v>
          </cell>
          <cell r="BJ687">
            <v>85306</v>
          </cell>
          <cell r="BK687" t="str">
            <v>ד'</v>
          </cell>
          <cell r="BL687">
            <v>6</v>
          </cell>
          <cell r="BM687">
            <v>4498844.8928080844</v>
          </cell>
          <cell r="BN687" t="str">
            <v>לא</v>
          </cell>
          <cell r="BO687">
            <v>45607</v>
          </cell>
          <cell r="BP687" t="str">
            <v>לא</v>
          </cell>
          <cell r="BQ687">
            <v>0</v>
          </cell>
        </row>
        <row r="688">
          <cell r="A688">
            <v>1001904202</v>
          </cell>
          <cell r="B688">
            <v>42402236</v>
          </cell>
          <cell r="C688">
            <v>580371037</v>
          </cell>
          <cell r="D688" t="str">
            <v>הפועל האבקות שמשון - קרית גת (ע"ר)</v>
          </cell>
          <cell r="E688" t="str">
            <v>SR</v>
          </cell>
          <cell r="F688" t="str">
            <v>עמותה רשומה</v>
          </cell>
          <cell r="G688">
            <v>1</v>
          </cell>
          <cell r="H688" t="str">
            <v>טיוט</v>
          </cell>
          <cell r="I688">
            <v>45739</v>
          </cell>
          <cell r="J688">
            <v>521023</v>
          </cell>
          <cell r="K688" t="str">
            <v>שוטף</v>
          </cell>
          <cell r="L688">
            <v>0</v>
          </cell>
          <cell r="M688">
            <v>0</v>
          </cell>
          <cell r="N688">
            <v>0</v>
          </cell>
          <cell r="O688" t="str">
            <v>נבדק ואושר</v>
          </cell>
          <cell r="P688" t="str">
            <v>מבוסס על נתוני הטופס</v>
          </cell>
          <cell r="Q688" t="str">
            <v>נבדק ואושר</v>
          </cell>
          <cell r="R688" t="str">
            <v>נבדק ואושר</v>
          </cell>
          <cell r="S688" t="str">
            <v>נבדק ואושר</v>
          </cell>
          <cell r="T688" t="str">
            <v>נבדק ואושר</v>
          </cell>
          <cell r="U688" t="str">
            <v>נבדק ואושר</v>
          </cell>
          <cell r="V688" t="str">
            <v>נבדק ואושר</v>
          </cell>
          <cell r="W688" t="str">
            <v>נבדק ואושר</v>
          </cell>
          <cell r="X688" t="str">
            <v>אושר ללא מסמך</v>
          </cell>
          <cell r="Y688" t="str">
            <v>מבוסס על נתוני הטופס</v>
          </cell>
          <cell r="Z688" t="str">
            <v>נבדק ואושר</v>
          </cell>
          <cell r="AA688" t="str">
            <v>נבדק ואושר</v>
          </cell>
          <cell r="AB688" t="str">
            <v>נבדק ואושר</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t="str">
            <v>כן</v>
          </cell>
          <cell r="AY688" t="str">
            <v>תקין מנהלית</v>
          </cell>
          <cell r="BD688" t="e">
            <v>#REF!</v>
          </cell>
          <cell r="BG688" t="str">
            <v>תקין</v>
          </cell>
          <cell r="BH688" t="str">
            <v>תקין</v>
          </cell>
          <cell r="BI688" t="b">
            <v>1</v>
          </cell>
          <cell r="BJ688">
            <v>6972</v>
          </cell>
          <cell r="BK688" t="str">
            <v>ד'</v>
          </cell>
          <cell r="BL688">
            <v>0</v>
          </cell>
          <cell r="BM688">
            <v>229601.79024719246</v>
          </cell>
          <cell r="BN688" t="str">
            <v>לא</v>
          </cell>
          <cell r="BO688">
            <v>45742</v>
          </cell>
          <cell r="BP688" t="str">
            <v>לא</v>
          </cell>
          <cell r="BQ688">
            <v>0</v>
          </cell>
        </row>
        <row r="689">
          <cell r="A689">
            <v>1001904203</v>
          </cell>
          <cell r="B689">
            <v>42402565</v>
          </cell>
          <cell r="C689">
            <v>580353357</v>
          </cell>
          <cell r="D689" t="str">
            <v>רעננה סופטבול - קבוצת סופטבול (ע"ר)</v>
          </cell>
          <cell r="E689" t="str">
            <v>SR</v>
          </cell>
          <cell r="F689" t="str">
            <v>עמותה רשומה</v>
          </cell>
          <cell r="G689">
            <v>1</v>
          </cell>
          <cell r="H689" t="str">
            <v>טיוט</v>
          </cell>
          <cell r="I689">
            <v>45739</v>
          </cell>
          <cell r="J689">
            <v>521023</v>
          </cell>
          <cell r="K689" t="str">
            <v>שוטף</v>
          </cell>
          <cell r="L689">
            <v>0</v>
          </cell>
          <cell r="M689">
            <v>0</v>
          </cell>
          <cell r="N689">
            <v>0</v>
          </cell>
          <cell r="O689" t="str">
            <v>נבדק ואושר</v>
          </cell>
          <cell r="P689" t="str">
            <v>מבוסס על נתוני הטופס</v>
          </cell>
          <cell r="Q689" t="str">
            <v>נבדק ואושר</v>
          </cell>
          <cell r="R689" t="str">
            <v>נבדק ואושר</v>
          </cell>
          <cell r="S689" t="str">
            <v>נבדק ואושר</v>
          </cell>
          <cell r="T689" t="str">
            <v>נבדק ואושר</v>
          </cell>
          <cell r="U689" t="str">
            <v>נבדק ואושר</v>
          </cell>
          <cell r="V689" t="str">
            <v>נבדק ואושר</v>
          </cell>
          <cell r="W689" t="str">
            <v>נבדק ואושר</v>
          </cell>
          <cell r="X689" t="str">
            <v>אושר ללא מסמך</v>
          </cell>
          <cell r="Y689" t="str">
            <v>מבוסס על נתוני הטופס</v>
          </cell>
          <cell r="Z689" t="str">
            <v>נבדק ואושר</v>
          </cell>
          <cell r="AA689" t="str">
            <v>נבדק ואושר</v>
          </cell>
          <cell r="AB689" t="str">
            <v>נבדק ואושר</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t="str">
            <v>כן</v>
          </cell>
          <cell r="AY689" t="str">
            <v>תקין מנהלית</v>
          </cell>
          <cell r="BD689" t="e">
            <v>#REF!</v>
          </cell>
          <cell r="BG689" t="str">
            <v>תקין</v>
          </cell>
          <cell r="BH689" t="str">
            <v>תקין</v>
          </cell>
          <cell r="BI689" t="b">
            <v>1</v>
          </cell>
          <cell r="BJ689">
            <v>120877</v>
          </cell>
          <cell r="BK689" t="str">
            <v>ד'</v>
          </cell>
          <cell r="BL689">
            <v>7</v>
          </cell>
          <cell r="BM689">
            <v>540334.24060202623</v>
          </cell>
          <cell r="BN689" t="str">
            <v>לא</v>
          </cell>
          <cell r="BO689">
            <v>45571</v>
          </cell>
          <cell r="BP689" t="str">
            <v>לא</v>
          </cell>
          <cell r="BQ689">
            <v>0</v>
          </cell>
        </row>
        <row r="690">
          <cell r="A690">
            <v>1001904205</v>
          </cell>
          <cell r="B690">
            <v>42240022</v>
          </cell>
          <cell r="C690">
            <v>580584597</v>
          </cell>
          <cell r="D690" t="str">
            <v>עמותת הלוחם והרוח איגרוף תאילנדי וק</v>
          </cell>
          <cell r="E690" t="str">
            <v>SR</v>
          </cell>
          <cell r="F690" t="str">
            <v>עמותה רשומה</v>
          </cell>
          <cell r="G690">
            <v>1</v>
          </cell>
          <cell r="H690" t="str">
            <v>טיוט</v>
          </cell>
          <cell r="I690">
            <v>45739</v>
          </cell>
          <cell r="J690">
            <v>521023</v>
          </cell>
          <cell r="K690" t="str">
            <v>שוטף</v>
          </cell>
          <cell r="L690">
            <v>0</v>
          </cell>
          <cell r="M690">
            <v>0</v>
          </cell>
          <cell r="N690">
            <v>0</v>
          </cell>
          <cell r="O690" t="str">
            <v>נבדק ואושר</v>
          </cell>
          <cell r="P690" t="str">
            <v>מבוסס על נתוני הטופס</v>
          </cell>
          <cell r="Q690" t="str">
            <v>נבדק ואושר</v>
          </cell>
          <cell r="R690" t="str">
            <v>נבדק ואושר</v>
          </cell>
          <cell r="S690" t="str">
            <v>נבדק ואושר</v>
          </cell>
          <cell r="T690" t="str">
            <v>נבדק ואושר</v>
          </cell>
          <cell r="U690" t="str">
            <v>נבדק ואושר</v>
          </cell>
          <cell r="V690" t="str">
            <v>נבדק ואושר</v>
          </cell>
          <cell r="W690" t="str">
            <v>נבדק ואושר</v>
          </cell>
          <cell r="X690" t="str">
            <v>אושר ללא מסמך</v>
          </cell>
          <cell r="Y690" t="str">
            <v>מבוסס על נתוני הטופס</v>
          </cell>
          <cell r="Z690" t="str">
            <v>נבדק ואושר</v>
          </cell>
          <cell r="AA690" t="str">
            <v>נבדק ואושר</v>
          </cell>
          <cell r="AB690" t="str">
            <v>נבדק ואושר</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t="str">
            <v>כן</v>
          </cell>
          <cell r="AY690" t="str">
            <v>תקין מנהלית</v>
          </cell>
          <cell r="BD690" t="e">
            <v>#REF!</v>
          </cell>
          <cell r="BG690" t="str">
            <v>תקין</v>
          </cell>
          <cell r="BH690" t="str">
            <v>תקין</v>
          </cell>
          <cell r="BI690" t="b">
            <v>1</v>
          </cell>
          <cell r="BJ690">
            <v>64166</v>
          </cell>
          <cell r="BK690" t="str">
            <v>ד'</v>
          </cell>
          <cell r="BL690">
            <v>1</v>
          </cell>
          <cell r="BM690">
            <v>699565.6100388763</v>
          </cell>
          <cell r="BN690" t="str">
            <v>לא</v>
          </cell>
          <cell r="BO690">
            <v>45701</v>
          </cell>
          <cell r="BP690" t="str">
            <v>לא</v>
          </cell>
          <cell r="BQ690">
            <v>0</v>
          </cell>
        </row>
        <row r="691">
          <cell r="A691">
            <v>1001904206</v>
          </cell>
          <cell r="B691">
            <v>42242259</v>
          </cell>
          <cell r="C691">
            <v>580686970</v>
          </cell>
          <cell r="D691" t="str">
            <v>"מכבי- שינדוקאן טייגר לקידום ספורט</v>
          </cell>
          <cell r="E691" t="str">
            <v>SR</v>
          </cell>
          <cell r="F691" t="str">
            <v>עמותה רשומה</v>
          </cell>
          <cell r="G691">
            <v>1</v>
          </cell>
          <cell r="H691" t="str">
            <v>טיוט</v>
          </cell>
          <cell r="I691">
            <v>45739</v>
          </cell>
          <cell r="J691">
            <v>521023</v>
          </cell>
          <cell r="K691" t="str">
            <v>שוטף</v>
          </cell>
          <cell r="L691">
            <v>0</v>
          </cell>
          <cell r="M691">
            <v>0</v>
          </cell>
          <cell r="N691">
            <v>0</v>
          </cell>
          <cell r="O691" t="str">
            <v>נבדק ואושר</v>
          </cell>
          <cell r="P691" t="str">
            <v>מבוסס על נתוני הטופס</v>
          </cell>
          <cell r="Q691" t="str">
            <v>נבדק ואושר</v>
          </cell>
          <cell r="R691" t="str">
            <v>נבדק ואושר</v>
          </cell>
          <cell r="S691" t="str">
            <v>נבדק ואושר</v>
          </cell>
          <cell r="T691" t="str">
            <v>נבדק ואושר</v>
          </cell>
          <cell r="U691" t="str">
            <v>נבדק ואושר</v>
          </cell>
          <cell r="V691" t="str">
            <v>נבדק ואושר</v>
          </cell>
          <cell r="W691" t="str">
            <v>נבדק ואושר</v>
          </cell>
          <cell r="X691" t="str">
            <v>אושר ללא מסמך</v>
          </cell>
          <cell r="Y691" t="str">
            <v>מבוסס על נתוני הטופס</v>
          </cell>
          <cell r="Z691" t="str">
            <v>נבדק ואושר</v>
          </cell>
          <cell r="AA691" t="str">
            <v>נבדק ואושר</v>
          </cell>
          <cell r="AB691" t="str">
            <v>נבדק ואושר</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t="str">
            <v>כן</v>
          </cell>
          <cell r="AY691" t="str">
            <v>תקין מנהלית</v>
          </cell>
          <cell r="BD691" t="e">
            <v>#REF!</v>
          </cell>
          <cell r="BG691" t="str">
            <v>תקין</v>
          </cell>
          <cell r="BH691" t="str">
            <v>תקין</v>
          </cell>
          <cell r="BI691" t="b">
            <v>1</v>
          </cell>
          <cell r="BJ691">
            <v>59606</v>
          </cell>
          <cell r="BK691" t="str">
            <v>ד'</v>
          </cell>
          <cell r="BL691">
            <v>1</v>
          </cell>
          <cell r="BM691">
            <v>162526.17834853282</v>
          </cell>
          <cell r="BN691" t="str">
            <v>לא</v>
          </cell>
          <cell r="BO691">
            <v>45691</v>
          </cell>
          <cell r="BP691" t="str">
            <v>לא</v>
          </cell>
          <cell r="BQ691">
            <v>0</v>
          </cell>
        </row>
        <row r="692">
          <cell r="A692">
            <v>1001904207</v>
          </cell>
          <cell r="B692">
            <v>40228519</v>
          </cell>
          <cell r="C692">
            <v>580376911</v>
          </cell>
          <cell r="D692" t="str">
            <v>עמותת הוקי רולר ראשון לציון (ע"ר)</v>
          </cell>
          <cell r="E692" t="str">
            <v>SR</v>
          </cell>
          <cell r="F692" t="str">
            <v>ניתן צו פירוק על ידי בית משפט</v>
          </cell>
          <cell r="G692">
            <v>1</v>
          </cell>
          <cell r="H692" t="str">
            <v>טיוט</v>
          </cell>
          <cell r="I692">
            <v>45739</v>
          </cell>
          <cell r="J692">
            <v>521023</v>
          </cell>
          <cell r="K692" t="str">
            <v>שוטף</v>
          </cell>
          <cell r="L692">
            <v>0</v>
          </cell>
          <cell r="M692">
            <v>0</v>
          </cell>
          <cell r="N692">
            <v>0</v>
          </cell>
          <cell r="O692" t="str">
            <v>נבדק ואושר</v>
          </cell>
          <cell r="P692" t="str">
            <v>מבוסס על נתוני הטופס</v>
          </cell>
          <cell r="Q692" t="str">
            <v>נבדק ואושר</v>
          </cell>
          <cell r="R692" t="str">
            <v>נבדק ואושר</v>
          </cell>
          <cell r="S692" t="str">
            <v>נבדק ואושר</v>
          </cell>
          <cell r="T692" t="str">
            <v>נבדק ואושר</v>
          </cell>
          <cell r="U692" t="str">
            <v>נבדק ואושר</v>
          </cell>
          <cell r="V692" t="str">
            <v>נבדק ואושר</v>
          </cell>
          <cell r="W692" t="str">
            <v>נבדק ואושר</v>
          </cell>
          <cell r="X692" t="str">
            <v>אושר ללא מסמך</v>
          </cell>
          <cell r="Y692" t="str">
            <v>מבוסס על נתוני הטופס</v>
          </cell>
          <cell r="Z692" t="str">
            <v>נבדק ואושר</v>
          </cell>
          <cell r="AA692" t="str">
            <v>נבדק ואושר</v>
          </cell>
          <cell r="AB692" t="str">
            <v>נבדק ואושר</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t="str">
            <v>כן</v>
          </cell>
          <cell r="AY692" t="str">
            <v>תקין מנהלית</v>
          </cell>
          <cell r="BD692" t="e">
            <v>#REF!</v>
          </cell>
          <cell r="BG692" t="str">
            <v>תקין</v>
          </cell>
          <cell r="BH692" t="str">
            <v>תקין</v>
          </cell>
          <cell r="BI692" t="b">
            <v>1</v>
          </cell>
          <cell r="BJ692">
            <v>56802</v>
          </cell>
          <cell r="BK692" t="str">
            <v>ד'</v>
          </cell>
          <cell r="BL692">
            <v>5</v>
          </cell>
          <cell r="BM692">
            <v>1105084.5206113479</v>
          </cell>
          <cell r="BN692" t="str">
            <v>לא</v>
          </cell>
          <cell r="BO692">
            <v>45631</v>
          </cell>
          <cell r="BP692" t="str">
            <v>לא</v>
          </cell>
          <cell r="BQ692">
            <v>0</v>
          </cell>
        </row>
        <row r="693">
          <cell r="A693">
            <v>1001904208</v>
          </cell>
          <cell r="B693">
            <v>40331400</v>
          </cell>
          <cell r="C693">
            <v>580324127</v>
          </cell>
          <cell r="D693" t="str">
            <v>עוצמת יפרח (ע"ר)</v>
          </cell>
          <cell r="E693" t="str">
            <v>SR</v>
          </cell>
          <cell r="F693" t="str">
            <v>עמותה רשומה</v>
          </cell>
          <cell r="G693">
            <v>1</v>
          </cell>
          <cell r="H693" t="str">
            <v>טיוט</v>
          </cell>
          <cell r="I693">
            <v>45739</v>
          </cell>
          <cell r="J693">
            <v>521023</v>
          </cell>
          <cell r="K693" t="str">
            <v>שוטף</v>
          </cell>
          <cell r="L693">
            <v>0</v>
          </cell>
          <cell r="M693">
            <v>0</v>
          </cell>
          <cell r="N693">
            <v>0</v>
          </cell>
          <cell r="O693" t="str">
            <v>נבדק ואושר</v>
          </cell>
          <cell r="P693" t="str">
            <v>מבוסס על נתוני הטופס</v>
          </cell>
          <cell r="Q693" t="str">
            <v>נבדק ואושר</v>
          </cell>
          <cell r="R693" t="str">
            <v>נבדק ואושר</v>
          </cell>
          <cell r="S693" t="str">
            <v>נבדק ואושר</v>
          </cell>
          <cell r="T693" t="str">
            <v>נבדק ואושר</v>
          </cell>
          <cell r="U693" t="str">
            <v>נבדק ואושר</v>
          </cell>
          <cell r="V693" t="str">
            <v>נבדק ואושר</v>
          </cell>
          <cell r="W693" t="str">
            <v>נבדק ואושר</v>
          </cell>
          <cell r="X693" t="str">
            <v>חדש - טרם קושר</v>
          </cell>
          <cell r="Y693" t="str">
            <v>מבוסס על נתוני הטופס</v>
          </cell>
          <cell r="Z693" t="str">
            <v>נבדק ואושר</v>
          </cell>
          <cell r="AA693" t="str">
            <v>נבדק ואושר</v>
          </cell>
          <cell r="AB693" t="str">
            <v>נבדק ואושר</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t="str">
            <v>לא</v>
          </cell>
          <cell r="AY693" t="str">
            <v>תקינים מנהלית למעט אי הגשת אישור ניהול תקין</v>
          </cell>
          <cell r="BA693" t="str">
            <v xml:space="preserve">התקבל </v>
          </cell>
          <cell r="BB693" t="str">
            <v>20.05.2025</v>
          </cell>
          <cell r="BC693">
            <v>45839</v>
          </cell>
          <cell r="BD693" t="e">
            <v>#REF!</v>
          </cell>
          <cell r="BE693" t="str">
            <v>לקזז קנס איחור הגשת ניהול תקין</v>
          </cell>
          <cell r="BG693" t="str">
            <v>תקין</v>
          </cell>
          <cell r="BH693" t="str">
            <v>תקין</v>
          </cell>
          <cell r="BI693" t="b">
            <v>1</v>
          </cell>
          <cell r="BJ693">
            <v>0</v>
          </cell>
          <cell r="BK693" t="str">
            <v>ד'</v>
          </cell>
          <cell r="BL693">
            <v>1</v>
          </cell>
          <cell r="BM693">
            <v>1726434.7515607637</v>
          </cell>
          <cell r="BN693" t="str">
            <v>לא</v>
          </cell>
          <cell r="BO693">
            <v>45785</v>
          </cell>
          <cell r="BP693" t="str">
            <v>כן</v>
          </cell>
          <cell r="BQ693">
            <v>38</v>
          </cell>
        </row>
        <row r="694">
          <cell r="A694">
            <v>1001904209</v>
          </cell>
          <cell r="B694">
            <v>42402539</v>
          </cell>
          <cell r="C694">
            <v>580082568</v>
          </cell>
          <cell r="D694" t="str">
            <v>מרכז דאיה נגב (ע"ר)</v>
          </cell>
          <cell r="E694" t="str">
            <v>SR</v>
          </cell>
          <cell r="F694" t="str">
            <v>עמותה רשומה</v>
          </cell>
          <cell r="G694">
            <v>1</v>
          </cell>
          <cell r="H694" t="str">
            <v>טיוט</v>
          </cell>
          <cell r="I694">
            <v>45739</v>
          </cell>
          <cell r="J694">
            <v>521023</v>
          </cell>
          <cell r="K694" t="str">
            <v>שוטף</v>
          </cell>
          <cell r="L694">
            <v>0</v>
          </cell>
          <cell r="M694">
            <v>0</v>
          </cell>
          <cell r="N694">
            <v>0</v>
          </cell>
          <cell r="O694" t="str">
            <v>נבדק ואושר</v>
          </cell>
          <cell r="P694" t="str">
            <v>מבוסס על נתוני הטופס</v>
          </cell>
          <cell r="Q694" t="str">
            <v>נבדק ואושר</v>
          </cell>
          <cell r="R694" t="str">
            <v>נבדק ואושר</v>
          </cell>
          <cell r="S694" t="str">
            <v>נבדק ואושר</v>
          </cell>
          <cell r="T694" t="str">
            <v>נבדק ואושר</v>
          </cell>
          <cell r="U694" t="str">
            <v>נבדק ואושר</v>
          </cell>
          <cell r="V694" t="str">
            <v>נבדק ואושר</v>
          </cell>
          <cell r="W694" t="str">
            <v>נבדק ואושר</v>
          </cell>
          <cell r="X694" t="str">
            <v>אושר ללא מסמך</v>
          </cell>
          <cell r="Y694" t="str">
            <v>מבוסס על נתוני הטופס</v>
          </cell>
          <cell r="Z694" t="str">
            <v>נבדק ואושר</v>
          </cell>
          <cell r="AA694" t="str">
            <v>נבדק ואושר</v>
          </cell>
          <cell r="AB694" t="str">
            <v>נבדק ואושר</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t="str">
            <v>כן</v>
          </cell>
          <cell r="AY694" t="str">
            <v>תקין מנהלית</v>
          </cell>
          <cell r="BD694" t="e">
            <v>#REF!</v>
          </cell>
          <cell r="BG694" t="str">
            <v>תקין</v>
          </cell>
          <cell r="BH694" t="str">
            <v>תקין</v>
          </cell>
          <cell r="BI694" t="b">
            <v>1</v>
          </cell>
          <cell r="BJ694">
            <v>5437</v>
          </cell>
          <cell r="BK694" t="str">
            <v>ד'</v>
          </cell>
          <cell r="BL694">
            <v>0</v>
          </cell>
          <cell r="BM694">
            <v>27154.646682261056</v>
          </cell>
          <cell r="BN694" t="str">
            <v>לא</v>
          </cell>
          <cell r="BO694">
            <v>45078</v>
          </cell>
          <cell r="BP694" t="str">
            <v>לא</v>
          </cell>
          <cell r="BQ694">
            <v>0</v>
          </cell>
        </row>
        <row r="695">
          <cell r="A695">
            <v>1001904230</v>
          </cell>
          <cell r="B695">
            <v>42402545</v>
          </cell>
          <cell r="C695">
            <v>580040376</v>
          </cell>
          <cell r="D695" t="str">
            <v>מועדון ריצה הסוללים ירושלים (ע"ר)</v>
          </cell>
          <cell r="E695" t="str">
            <v>SR</v>
          </cell>
          <cell r="F695" t="str">
            <v>עמותה רשומה</v>
          </cell>
          <cell r="G695">
            <v>1</v>
          </cell>
          <cell r="H695" t="str">
            <v>טיוט</v>
          </cell>
          <cell r="I695">
            <v>45739</v>
          </cell>
          <cell r="J695">
            <v>521023</v>
          </cell>
          <cell r="K695" t="str">
            <v>שוטף</v>
          </cell>
          <cell r="L695">
            <v>0</v>
          </cell>
          <cell r="M695">
            <v>0</v>
          </cell>
          <cell r="N695">
            <v>0</v>
          </cell>
          <cell r="O695" t="str">
            <v>נבדק ואושר</v>
          </cell>
          <cell r="P695" t="str">
            <v>מבוסס על נתוני הטופס</v>
          </cell>
          <cell r="Q695" t="str">
            <v>נבדק ואושר</v>
          </cell>
          <cell r="R695" t="str">
            <v>נבדק ואושר</v>
          </cell>
          <cell r="S695" t="str">
            <v>נבדק ואושר</v>
          </cell>
          <cell r="T695" t="str">
            <v>נבדק ואושר</v>
          </cell>
          <cell r="U695" t="str">
            <v>נבדק ואושר</v>
          </cell>
          <cell r="V695" t="str">
            <v>נבדק ואושר</v>
          </cell>
          <cell r="W695" t="str">
            <v>נבדק ואושר</v>
          </cell>
          <cell r="X695" t="str">
            <v>אושר ללא מסמך</v>
          </cell>
          <cell r="Y695" t="str">
            <v>מבוסס על נתוני הטופס</v>
          </cell>
          <cell r="Z695" t="str">
            <v>נבדק ואושר</v>
          </cell>
          <cell r="AA695" t="str">
            <v>נבדק ואושר</v>
          </cell>
          <cell r="AB695" t="str">
            <v>נבדק ואושר</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t="str">
            <v>כן</v>
          </cell>
          <cell r="AY695" t="str">
            <v>תקין מנהלית</v>
          </cell>
          <cell r="BD695" t="e">
            <v>#REF!</v>
          </cell>
          <cell r="BG695" t="str">
            <v>תקין</v>
          </cell>
          <cell r="BH695" t="str">
            <v>תקין</v>
          </cell>
          <cell r="BI695" t="b">
            <v>1</v>
          </cell>
          <cell r="BJ695">
            <v>2425</v>
          </cell>
          <cell r="BK695" t="str">
            <v>ד'</v>
          </cell>
          <cell r="BL695">
            <v>1</v>
          </cell>
          <cell r="BM695">
            <v>58968.002822486109</v>
          </cell>
          <cell r="BN695" t="str">
            <v>לא</v>
          </cell>
          <cell r="BO695">
            <v>45214</v>
          </cell>
          <cell r="BP695" t="str">
            <v>לא</v>
          </cell>
          <cell r="BQ695">
            <v>0</v>
          </cell>
        </row>
        <row r="696">
          <cell r="A696">
            <v>1001904231</v>
          </cell>
          <cell r="B696">
            <v>40229347</v>
          </cell>
          <cell r="C696">
            <v>580419950</v>
          </cell>
          <cell r="D696" t="str">
            <v>מועדון כדורגל בית"ר קפלן כ"ס (ע"ר)</v>
          </cell>
          <cell r="E696" t="str">
            <v>SR</v>
          </cell>
          <cell r="F696" t="str">
            <v>עמותה רשומה</v>
          </cell>
          <cell r="G696">
            <v>1</v>
          </cell>
          <cell r="H696" t="str">
            <v>טיוט</v>
          </cell>
          <cell r="I696">
            <v>45739</v>
          </cell>
          <cell r="J696">
            <v>521023</v>
          </cell>
          <cell r="K696" t="str">
            <v>שוטף</v>
          </cell>
          <cell r="L696">
            <v>0</v>
          </cell>
          <cell r="M696">
            <v>0</v>
          </cell>
          <cell r="N696">
            <v>0</v>
          </cell>
          <cell r="O696" t="str">
            <v>נבדק ואושר</v>
          </cell>
          <cell r="P696" t="str">
            <v>מבוסס על נתוני הטופס</v>
          </cell>
          <cell r="Q696" t="str">
            <v>נבדק ואושר</v>
          </cell>
          <cell r="R696" t="str">
            <v>נבדק ואושר</v>
          </cell>
          <cell r="S696" t="str">
            <v>נבדק ואושר</v>
          </cell>
          <cell r="T696" t="str">
            <v>נבדק ואושר</v>
          </cell>
          <cell r="U696" t="str">
            <v>נבדק ואושר</v>
          </cell>
          <cell r="V696" t="str">
            <v>נבדק ואושר</v>
          </cell>
          <cell r="W696" t="str">
            <v>נבדק ואושר</v>
          </cell>
          <cell r="X696" t="str">
            <v>אושר ללא מסמך</v>
          </cell>
          <cell r="Y696" t="str">
            <v>מבוסס על נתוני הטופס</v>
          </cell>
          <cell r="Z696" t="str">
            <v>נבדק ואושר</v>
          </cell>
          <cell r="AA696" t="str">
            <v>נבדק ואושר</v>
          </cell>
          <cell r="AB696" t="str">
            <v>נבדק ואושר</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t="str">
            <v>כן</v>
          </cell>
          <cell r="AY696" t="str">
            <v>תקין מנהלית</v>
          </cell>
          <cell r="BD696" t="e">
            <v>#REF!</v>
          </cell>
          <cell r="BG696" t="str">
            <v>תקין</v>
          </cell>
          <cell r="BH696" t="str">
            <v>תקין</v>
          </cell>
          <cell r="BI696" t="b">
            <v>1</v>
          </cell>
          <cell r="BJ696">
            <v>99235</v>
          </cell>
          <cell r="BK696" t="str">
            <v>ד'</v>
          </cell>
          <cell r="BL696">
            <v>9</v>
          </cell>
          <cell r="BM696">
            <v>5729015.1686900929</v>
          </cell>
          <cell r="BN696" t="str">
            <v>לא</v>
          </cell>
          <cell r="BO696">
            <v>45214</v>
          </cell>
          <cell r="BP696" t="str">
            <v>לא</v>
          </cell>
          <cell r="BQ696">
            <v>0</v>
          </cell>
        </row>
        <row r="697">
          <cell r="A697">
            <v>1001904232</v>
          </cell>
          <cell r="B697">
            <v>42402574</v>
          </cell>
          <cell r="C697">
            <v>580353381</v>
          </cell>
          <cell r="D697" t="str">
            <v>ותיקי ירושלים - קבוצת סופטבול (ע"ר)</v>
          </cell>
          <cell r="E697" t="str">
            <v>SR</v>
          </cell>
          <cell r="F697" t="str">
            <v>עמותה רשומה</v>
          </cell>
          <cell r="G697">
            <v>1</v>
          </cell>
          <cell r="H697" t="str">
            <v>טיוט</v>
          </cell>
          <cell r="I697">
            <v>45764</v>
          </cell>
          <cell r="J697">
            <v>521023</v>
          </cell>
          <cell r="K697" t="str">
            <v>שוטף</v>
          </cell>
          <cell r="L697">
            <v>0</v>
          </cell>
          <cell r="M697">
            <v>0</v>
          </cell>
          <cell r="N697">
            <v>0</v>
          </cell>
          <cell r="O697" t="str">
            <v>נבדק ואושר</v>
          </cell>
          <cell r="P697" t="str">
            <v>מבוסס על נתוני הטופס</v>
          </cell>
          <cell r="Q697" t="str">
            <v>נבדק ואושר</v>
          </cell>
          <cell r="R697" t="str">
            <v>נבדק ואושר</v>
          </cell>
          <cell r="S697" t="str">
            <v>נבדק ואושר</v>
          </cell>
          <cell r="T697" t="str">
            <v>נבדק ואושר</v>
          </cell>
          <cell r="U697" t="str">
            <v>נבדק ואושר</v>
          </cell>
          <cell r="V697" t="str">
            <v>נבדק ואושר</v>
          </cell>
          <cell r="W697" t="str">
            <v>נבדק ואושר</v>
          </cell>
          <cell r="X697" t="str">
            <v>אושר ללא מסמך</v>
          </cell>
          <cell r="Y697" t="str">
            <v>מבוסס על נתוני הטופס</v>
          </cell>
          <cell r="Z697" t="str">
            <v>נבדק ואושר</v>
          </cell>
          <cell r="AA697" t="str">
            <v>נבדק ואושר</v>
          </cell>
          <cell r="AB697" t="str">
            <v>נבדק ואושר</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t="str">
            <v>כן</v>
          </cell>
          <cell r="AY697" t="str">
            <v>תקין מנהלית</v>
          </cell>
          <cell r="BD697" t="e">
            <v>#REF!</v>
          </cell>
          <cell r="BG697" t="str">
            <v>תקין</v>
          </cell>
          <cell r="BH697" t="str">
            <v>תקין</v>
          </cell>
          <cell r="BI697" t="b">
            <v>1</v>
          </cell>
          <cell r="BJ697">
            <v>163973</v>
          </cell>
          <cell r="BK697" t="str">
            <v>ד'</v>
          </cell>
          <cell r="BL697">
            <v>5</v>
          </cell>
          <cell r="BM697">
            <v>8128101.527976159</v>
          </cell>
          <cell r="BN697" t="str">
            <v>לא</v>
          </cell>
          <cell r="BO697">
            <v>45258</v>
          </cell>
          <cell r="BP697" t="str">
            <v>לא</v>
          </cell>
          <cell r="BQ697">
            <v>0</v>
          </cell>
        </row>
        <row r="698">
          <cell r="A698">
            <v>1001904239</v>
          </cell>
          <cell r="B698">
            <v>42140408</v>
          </cell>
          <cell r="C698">
            <v>580481935</v>
          </cell>
          <cell r="D698" t="str">
            <v>מועדון כדורסל הפועל גבעת עדה בנימינ</v>
          </cell>
          <cell r="E698" t="str">
            <v>SR</v>
          </cell>
          <cell r="F698" t="str">
            <v>עמותה רשומה</v>
          </cell>
          <cell r="G698">
            <v>1</v>
          </cell>
          <cell r="H698" t="str">
            <v>טיוט</v>
          </cell>
          <cell r="I698">
            <v>45742</v>
          </cell>
          <cell r="J698">
            <v>521023</v>
          </cell>
          <cell r="K698" t="str">
            <v>שוטף</v>
          </cell>
          <cell r="L698">
            <v>0</v>
          </cell>
          <cell r="M698">
            <v>0</v>
          </cell>
          <cell r="N698">
            <v>0</v>
          </cell>
          <cell r="O698" t="str">
            <v>קושר - טרם נבדק</v>
          </cell>
          <cell r="P698" t="str">
            <v>מבוסס על נתוני הטופס</v>
          </cell>
          <cell r="Q698" t="str">
            <v>נבדק ואושר</v>
          </cell>
          <cell r="R698" t="str">
            <v>נבדק ואושר</v>
          </cell>
          <cell r="S698" t="str">
            <v>נבדק ואושר</v>
          </cell>
          <cell r="T698" t="str">
            <v>נבדק ואושר</v>
          </cell>
          <cell r="U698" t="str">
            <v>נבדק ואושר</v>
          </cell>
          <cell r="V698" t="str">
            <v>נבדק ואושר</v>
          </cell>
          <cell r="W698" t="str">
            <v>קושר - טרם נבדק</v>
          </cell>
          <cell r="X698" t="str">
            <v>אושר ללא מסמך</v>
          </cell>
          <cell r="Y698" t="str">
            <v>מבוסס על נתוני הטופס</v>
          </cell>
          <cell r="Z698" t="str">
            <v>קושר - טרם נבדק</v>
          </cell>
          <cell r="AA698" t="str">
            <v>קושר - טרם נבדק</v>
          </cell>
          <cell r="AB698" t="str">
            <v>קושר - טרם נבדק</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t="str">
            <v>כן</v>
          </cell>
          <cell r="AY698" t="str">
            <v>תקין מנהלית</v>
          </cell>
          <cell r="BD698" t="e">
            <v>#REF!</v>
          </cell>
          <cell r="BG698" t="str">
            <v>תקין</v>
          </cell>
          <cell r="BH698" t="str">
            <v>תקין</v>
          </cell>
          <cell r="BI698" t="b">
            <v>1</v>
          </cell>
          <cell r="BJ698">
            <v>50665</v>
          </cell>
          <cell r="BK698" t="str">
            <v>ד'</v>
          </cell>
          <cell r="BL698">
            <v>12</v>
          </cell>
          <cell r="BM698">
            <v>1371215.1244598371</v>
          </cell>
          <cell r="BN698" t="str">
            <v>לא</v>
          </cell>
          <cell r="BO698">
            <v>45720</v>
          </cell>
          <cell r="BP698" t="str">
            <v>לא</v>
          </cell>
          <cell r="BQ698">
            <v>0</v>
          </cell>
        </row>
        <row r="699">
          <cell r="A699">
            <v>1001904241</v>
          </cell>
          <cell r="B699">
            <v>42402260</v>
          </cell>
          <cell r="C699">
            <v>580603025</v>
          </cell>
          <cell r="D699" t="str">
            <v>מעופפי חיפה (ע"ר)</v>
          </cell>
          <cell r="E699" t="str">
            <v>SR</v>
          </cell>
          <cell r="F699" t="str">
            <v>עמותה רשומה</v>
          </cell>
          <cell r="G699">
            <v>1</v>
          </cell>
          <cell r="H699" t="str">
            <v>טיוט</v>
          </cell>
          <cell r="I699">
            <v>45741</v>
          </cell>
          <cell r="J699">
            <v>521023</v>
          </cell>
          <cell r="K699" t="str">
            <v>שוטף</v>
          </cell>
          <cell r="L699">
            <v>0</v>
          </cell>
          <cell r="M699">
            <v>0</v>
          </cell>
          <cell r="N699">
            <v>0</v>
          </cell>
          <cell r="O699" t="str">
            <v>נבדק ואושר</v>
          </cell>
          <cell r="P699" t="str">
            <v>מבוסס על נתוני הטופס</v>
          </cell>
          <cell r="Q699" t="str">
            <v>נבדק ואושר</v>
          </cell>
          <cell r="R699" t="str">
            <v>נבדק ואושר</v>
          </cell>
          <cell r="S699" t="str">
            <v>נבדק ואושר</v>
          </cell>
          <cell r="T699" t="str">
            <v>נבדק ואושר</v>
          </cell>
          <cell r="U699" t="str">
            <v>נבדק ואושר</v>
          </cell>
          <cell r="V699" t="str">
            <v>נבדק ואושר</v>
          </cell>
          <cell r="W699" t="str">
            <v>נבדק ואושר</v>
          </cell>
          <cell r="X699" t="str">
            <v>אושר ללא מסמך</v>
          </cell>
          <cell r="Y699" t="str">
            <v>מבוסס על נתוני הטופס</v>
          </cell>
          <cell r="Z699" t="str">
            <v>נבדק ואושר</v>
          </cell>
          <cell r="AA699" t="str">
            <v>נבדק ואושר</v>
          </cell>
          <cell r="AB699" t="str">
            <v>נבדק ואושר</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t="str">
            <v>כן</v>
          </cell>
          <cell r="AY699" t="str">
            <v>תקין מנהלית</v>
          </cell>
          <cell r="BD699" t="e">
            <v>#REF!</v>
          </cell>
          <cell r="BG699" t="str">
            <v>תקין</v>
          </cell>
          <cell r="BH699" t="str">
            <v>תקין</v>
          </cell>
          <cell r="BI699" t="b">
            <v>1</v>
          </cell>
          <cell r="BJ699">
            <v>171446</v>
          </cell>
          <cell r="BK699" t="str">
            <v>ד'</v>
          </cell>
          <cell r="BL699">
            <v>1</v>
          </cell>
          <cell r="BM699">
            <v>2535110.0187561512</v>
          </cell>
          <cell r="BN699" t="str">
            <v>לא</v>
          </cell>
          <cell r="BO699">
            <v>45607</v>
          </cell>
          <cell r="BP699" t="str">
            <v>לא</v>
          </cell>
          <cell r="BQ699">
            <v>0</v>
          </cell>
        </row>
        <row r="700">
          <cell r="A700">
            <v>1001904242</v>
          </cell>
          <cell r="B700">
            <v>42402260</v>
          </cell>
          <cell r="C700">
            <v>580603025</v>
          </cell>
          <cell r="D700" t="str">
            <v>מעופפי חיפה (ע"ר)</v>
          </cell>
          <cell r="E700" t="str">
            <v>SR</v>
          </cell>
          <cell r="F700" t="str">
            <v>עמותה רשומה</v>
          </cell>
          <cell r="G700">
            <v>1</v>
          </cell>
          <cell r="H700" t="str">
            <v>טיוט</v>
          </cell>
          <cell r="I700">
            <v>45741</v>
          </cell>
          <cell r="J700">
            <v>521024</v>
          </cell>
          <cell r="K700" t="str">
            <v>מאמנים</v>
          </cell>
          <cell r="L700" t="str">
            <v>נבדק ואושר</v>
          </cell>
          <cell r="M700" t="str">
            <v>קושר - טרם נבדק</v>
          </cell>
          <cell r="N700" t="str">
            <v>קושר - טרם נבדק</v>
          </cell>
          <cell r="O700" t="str">
            <v>נבדק ואושר</v>
          </cell>
          <cell r="P700" t="str">
            <v>מבוסס על נתוני הטופס</v>
          </cell>
          <cell r="Q700" t="str">
            <v>נבדק ואושר</v>
          </cell>
          <cell r="R700" t="str">
            <v>נבדק ואושר</v>
          </cell>
          <cell r="S700" t="str">
            <v>נבדק ואושר</v>
          </cell>
          <cell r="T700" t="str">
            <v>נבדק ואושר</v>
          </cell>
          <cell r="U700" t="str">
            <v>נבדק ואושר</v>
          </cell>
          <cell r="V700" t="str">
            <v>נבדק ואושר</v>
          </cell>
          <cell r="W700" t="str">
            <v>נבדק ואושר</v>
          </cell>
          <cell r="X700" t="str">
            <v>אושר ללא מסמך</v>
          </cell>
          <cell r="Y700" t="str">
            <v>מבוסס על נתוני הטופס</v>
          </cell>
          <cell r="Z700" t="str">
            <v>נבדק ואושר</v>
          </cell>
          <cell r="AA700" t="str">
            <v>נבדק ואושר</v>
          </cell>
          <cell r="AB700" t="str">
            <v>נבדק ואושר</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t="str">
            <v>כן</v>
          </cell>
          <cell r="AY700" t="str">
            <v>תקין מנהלית</v>
          </cell>
          <cell r="BD700" t="e">
            <v>#REF!</v>
          </cell>
          <cell r="BH700" t="str">
            <v>תקין</v>
          </cell>
          <cell r="BI700" t="b">
            <v>0</v>
          </cell>
        </row>
        <row r="701">
          <cell r="A701">
            <v>1001904244</v>
          </cell>
          <cell r="B701">
            <v>42402110</v>
          </cell>
          <cell r="C701">
            <v>580449437</v>
          </cell>
          <cell r="D701" t="str">
            <v>אס"א טכניון חיפה (ע"ר)</v>
          </cell>
          <cell r="E701" t="str">
            <v>SR</v>
          </cell>
          <cell r="F701" t="str">
            <v>עמותה רשומה</v>
          </cell>
          <cell r="G701">
            <v>1</v>
          </cell>
          <cell r="H701" t="str">
            <v>טיוט</v>
          </cell>
          <cell r="I701">
            <v>45740</v>
          </cell>
          <cell r="J701">
            <v>521023</v>
          </cell>
          <cell r="K701" t="str">
            <v>שוטף</v>
          </cell>
          <cell r="L701">
            <v>0</v>
          </cell>
          <cell r="M701">
            <v>0</v>
          </cell>
          <cell r="N701">
            <v>0</v>
          </cell>
          <cell r="O701" t="str">
            <v>נבדק ואושר</v>
          </cell>
          <cell r="P701" t="str">
            <v>מבוסס על נתוני הטופס</v>
          </cell>
          <cell r="Q701" t="str">
            <v>נבדק ואושר</v>
          </cell>
          <cell r="R701" t="str">
            <v>נבדק ואושר</v>
          </cell>
          <cell r="S701" t="str">
            <v>נבדק ואושר</v>
          </cell>
          <cell r="T701" t="str">
            <v>נבדק ואושר</v>
          </cell>
          <cell r="U701" t="str">
            <v>נבדק ואושר</v>
          </cell>
          <cell r="V701" t="str">
            <v>נבדק ואושר</v>
          </cell>
          <cell r="W701" t="str">
            <v>נבדק ואושר</v>
          </cell>
          <cell r="X701" t="str">
            <v>אושר ללא מסמך</v>
          </cell>
          <cell r="Y701" t="str">
            <v>מבוסס על נתוני הטופס</v>
          </cell>
          <cell r="Z701" t="str">
            <v>נבדק ואושר</v>
          </cell>
          <cell r="AA701" t="str">
            <v>נבדק ואושר</v>
          </cell>
          <cell r="AB701" t="str">
            <v>נבדק ואושר</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t="str">
            <v>כן</v>
          </cell>
          <cell r="AY701" t="str">
            <v>תקין מנהלית</v>
          </cell>
          <cell r="BD701" t="e">
            <v>#REF!</v>
          </cell>
          <cell r="BG701" t="str">
            <v>תקין</v>
          </cell>
          <cell r="BH701" t="str">
            <v>תקין</v>
          </cell>
          <cell r="BI701" t="b">
            <v>1</v>
          </cell>
          <cell r="BJ701">
            <v>10267</v>
          </cell>
          <cell r="BK701" t="str">
            <v>ד'</v>
          </cell>
          <cell r="BL701">
            <v>2</v>
          </cell>
          <cell r="BM701">
            <v>749859.66023469449</v>
          </cell>
          <cell r="BN701" t="str">
            <v>לא</v>
          </cell>
          <cell r="BO701">
            <v>45665</v>
          </cell>
          <cell r="BP701" t="str">
            <v>לא</v>
          </cell>
          <cell r="BQ701">
            <v>0</v>
          </cell>
        </row>
        <row r="702">
          <cell r="A702">
            <v>1001904245</v>
          </cell>
          <cell r="B702">
            <v>42402248</v>
          </cell>
          <cell r="C702">
            <v>580364958</v>
          </cell>
          <cell r="D702" t="str">
            <v>עמותה לקידום הספורט בחבל לכיש (ע"ר)</v>
          </cell>
          <cell r="E702" t="str">
            <v>SR</v>
          </cell>
          <cell r="F702" t="str">
            <v>עמותה רשומה</v>
          </cell>
          <cell r="G702">
            <v>1</v>
          </cell>
          <cell r="H702" t="str">
            <v>טיוט</v>
          </cell>
          <cell r="I702">
            <v>45740</v>
          </cell>
          <cell r="J702">
            <v>521023</v>
          </cell>
          <cell r="K702" t="str">
            <v>שוטף</v>
          </cell>
          <cell r="L702">
            <v>0</v>
          </cell>
          <cell r="M702">
            <v>0</v>
          </cell>
          <cell r="N702">
            <v>0</v>
          </cell>
          <cell r="O702" t="str">
            <v>נבדק ואושר</v>
          </cell>
          <cell r="P702" t="str">
            <v>מבוסס על נתוני הטופס</v>
          </cell>
          <cell r="Q702" t="str">
            <v>נבדק ואושר</v>
          </cell>
          <cell r="R702" t="str">
            <v>נבדק ואושר</v>
          </cell>
          <cell r="S702" t="str">
            <v>נבדק ואושר</v>
          </cell>
          <cell r="T702" t="str">
            <v>נבדק ואושר</v>
          </cell>
          <cell r="U702" t="str">
            <v>נבדק ואושר</v>
          </cell>
          <cell r="V702" t="str">
            <v>נבדק ואושר</v>
          </cell>
          <cell r="W702" t="str">
            <v>נבדק ואושר</v>
          </cell>
          <cell r="X702" t="str">
            <v>אושר ללא מסמך</v>
          </cell>
          <cell r="Y702" t="str">
            <v>מבוסס על נתוני הטופס</v>
          </cell>
          <cell r="Z702" t="str">
            <v>נבדק ואושר</v>
          </cell>
          <cell r="AA702" t="str">
            <v>נבדק ואושר</v>
          </cell>
          <cell r="AB702" t="str">
            <v>נבדק ואושר</v>
          </cell>
          <cell r="AC702" t="str">
            <v>נבדק ואושר</v>
          </cell>
          <cell r="AD702" t="str">
            <v>נבדק ואושר</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t="str">
            <v>כן</v>
          </cell>
          <cell r="AY702" t="str">
            <v>תקין מנהלית</v>
          </cell>
          <cell r="BD702" t="e">
            <v>#REF!</v>
          </cell>
          <cell r="BG702" t="str">
            <v>תקין</v>
          </cell>
          <cell r="BH702" t="str">
            <v>תקין</v>
          </cell>
          <cell r="BI702" t="b">
            <v>1</v>
          </cell>
          <cell r="BJ702">
            <v>0</v>
          </cell>
          <cell r="BK702" t="str">
            <v>ד'</v>
          </cell>
          <cell r="BL702">
            <v>16</v>
          </cell>
          <cell r="BM702">
            <v>1544921.5971610334</v>
          </cell>
          <cell r="BN702" t="str">
            <v>לא</v>
          </cell>
          <cell r="BO702">
            <v>45595</v>
          </cell>
          <cell r="BP702" t="str">
            <v>לא</v>
          </cell>
          <cell r="BQ702">
            <v>0</v>
          </cell>
        </row>
        <row r="703">
          <cell r="A703">
            <v>1001904246</v>
          </cell>
          <cell r="B703">
            <v>42402030</v>
          </cell>
          <cell r="C703">
            <v>580550374</v>
          </cell>
          <cell r="D703" t="str">
            <v>אתלטיק - קלאב פ"ת (ע"ר)</v>
          </cell>
          <cell r="E703" t="str">
            <v>SR</v>
          </cell>
          <cell r="F703" t="str">
            <v>עמותה רשומה</v>
          </cell>
          <cell r="G703">
            <v>1</v>
          </cell>
          <cell r="H703" t="str">
            <v>טיוט</v>
          </cell>
          <cell r="I703">
            <v>45740</v>
          </cell>
          <cell r="J703">
            <v>521023</v>
          </cell>
          <cell r="K703" t="str">
            <v>שוטף</v>
          </cell>
          <cell r="L703">
            <v>0</v>
          </cell>
          <cell r="M703">
            <v>0</v>
          </cell>
          <cell r="N703">
            <v>0</v>
          </cell>
          <cell r="O703" t="str">
            <v>נבדק ואושר</v>
          </cell>
          <cell r="P703" t="str">
            <v>מבוסס על נתוני הטופס</v>
          </cell>
          <cell r="Q703" t="str">
            <v>נבדק ואושר</v>
          </cell>
          <cell r="R703" t="str">
            <v>נבדק ואושר</v>
          </cell>
          <cell r="S703" t="str">
            <v>נבדק ואושר</v>
          </cell>
          <cell r="T703" t="str">
            <v>נבדק ואושר</v>
          </cell>
          <cell r="U703" t="str">
            <v>נבדק ואושר</v>
          </cell>
          <cell r="V703" t="str">
            <v>נבדק ואושר</v>
          </cell>
          <cell r="W703" t="str">
            <v>נבדק ואושר</v>
          </cell>
          <cell r="X703" t="str">
            <v>אושר ללא מסמך</v>
          </cell>
          <cell r="Y703" t="str">
            <v>מבוסס על נתוני הטופס</v>
          </cell>
          <cell r="Z703" t="str">
            <v>נבדק ואושר</v>
          </cell>
          <cell r="AA703" t="str">
            <v>נבדק ואושר</v>
          </cell>
          <cell r="AB703" t="str">
            <v>נבדק ואושר</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t="str">
            <v>כן</v>
          </cell>
          <cell r="AY703" t="str">
            <v>תקין מנהלית</v>
          </cell>
          <cell r="BD703" t="e">
            <v>#REF!</v>
          </cell>
          <cell r="BG703" t="str">
            <v>תקין</v>
          </cell>
          <cell r="BH703" t="str">
            <v>תקין</v>
          </cell>
          <cell r="BI703" t="b">
            <v>1</v>
          </cell>
          <cell r="BJ703">
            <v>2426</v>
          </cell>
          <cell r="BK703" t="str">
            <v>ד'</v>
          </cell>
          <cell r="BL703">
            <v>1</v>
          </cell>
          <cell r="BM703">
            <v>209556.77496514175</v>
          </cell>
          <cell r="BN703" t="str">
            <v>לא</v>
          </cell>
          <cell r="BO703">
            <v>45677</v>
          </cell>
          <cell r="BP703" t="str">
            <v>לא</v>
          </cell>
          <cell r="BQ703">
            <v>0</v>
          </cell>
        </row>
        <row r="704">
          <cell r="A704">
            <v>1001904260</v>
          </cell>
          <cell r="B704">
            <v>41864772</v>
          </cell>
          <cell r="C704">
            <v>580435980</v>
          </cell>
          <cell r="D704" t="str">
            <v>מכבי בני שעריים ע"ש יהודה מצהלה )ע"</v>
          </cell>
          <cell r="E704" t="str">
            <v>SR</v>
          </cell>
          <cell r="F704" t="str">
            <v>עמותה רשומה</v>
          </cell>
          <cell r="G704">
            <v>1</v>
          </cell>
          <cell r="H704" t="str">
            <v>טיוט</v>
          </cell>
          <cell r="I704">
            <v>45740</v>
          </cell>
          <cell r="J704">
            <v>521023</v>
          </cell>
          <cell r="K704" t="str">
            <v>שוטף</v>
          </cell>
          <cell r="L704">
            <v>0</v>
          </cell>
          <cell r="M704">
            <v>0</v>
          </cell>
          <cell r="N704">
            <v>0</v>
          </cell>
          <cell r="O704" t="str">
            <v>נבדק ואושר</v>
          </cell>
          <cell r="P704" t="str">
            <v>מבוסס על נתוני הטופס</v>
          </cell>
          <cell r="Q704" t="str">
            <v>נבדק ואושר</v>
          </cell>
          <cell r="R704" t="str">
            <v>נבדק ואושר</v>
          </cell>
          <cell r="S704" t="str">
            <v>נבדק ואושר</v>
          </cell>
          <cell r="T704" t="str">
            <v>נבדק ואושר</v>
          </cell>
          <cell r="U704" t="str">
            <v>נבדק ואושר</v>
          </cell>
          <cell r="V704" t="str">
            <v>נבדק ואושר</v>
          </cell>
          <cell r="W704" t="str">
            <v>נבדק ואושר</v>
          </cell>
          <cell r="X704" t="str">
            <v>אושר ללא מסמך</v>
          </cell>
          <cell r="Y704" t="str">
            <v>מבוסס על נתוני הטופס</v>
          </cell>
          <cell r="Z704" t="str">
            <v>נבדק ואושר</v>
          </cell>
          <cell r="AA704" t="str">
            <v>נבדק ואושר</v>
          </cell>
          <cell r="AB704" t="str">
            <v>נבדק ואושר</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t="str">
            <v>כן</v>
          </cell>
          <cell r="AY704" t="str">
            <v>תקין מנהלית</v>
          </cell>
          <cell r="BD704" t="e">
            <v>#REF!</v>
          </cell>
          <cell r="BG704" t="str">
            <v>תקין</v>
          </cell>
          <cell r="BH704" t="str">
            <v>תקין</v>
          </cell>
          <cell r="BI704" t="b">
            <v>1</v>
          </cell>
          <cell r="BJ704">
            <v>0</v>
          </cell>
          <cell r="BK704" t="str">
            <v>ד'</v>
          </cell>
          <cell r="BL704">
            <v>10</v>
          </cell>
          <cell r="BM704">
            <v>1872751.6494840523</v>
          </cell>
          <cell r="BN704" t="str">
            <v>לא</v>
          </cell>
          <cell r="BO704">
            <v>45734</v>
          </cell>
          <cell r="BP704" t="str">
            <v>לא</v>
          </cell>
          <cell r="BQ704">
            <v>0</v>
          </cell>
        </row>
        <row r="705">
          <cell r="A705">
            <v>1001904264</v>
          </cell>
          <cell r="B705">
            <v>42402276</v>
          </cell>
          <cell r="C705">
            <v>580665933</v>
          </cell>
          <cell r="D705" t="str">
            <v>טופ - מועדון טיפוס ספורטיבי נתניה (</v>
          </cell>
          <cell r="E705" t="str">
            <v>SR</v>
          </cell>
          <cell r="F705" t="str">
            <v>עמותה רשומה</v>
          </cell>
          <cell r="G705">
            <v>1</v>
          </cell>
          <cell r="H705" t="str">
            <v>טיוט</v>
          </cell>
          <cell r="I705">
            <v>45740</v>
          </cell>
          <cell r="J705">
            <v>521023</v>
          </cell>
          <cell r="K705" t="str">
            <v>שוטף</v>
          </cell>
          <cell r="L705">
            <v>0</v>
          </cell>
          <cell r="M705">
            <v>0</v>
          </cell>
          <cell r="N705">
            <v>0</v>
          </cell>
          <cell r="O705" t="str">
            <v>נבדק ואושר</v>
          </cell>
          <cell r="P705" t="str">
            <v>מבוסס על נתוני הטופס</v>
          </cell>
          <cell r="Q705" t="str">
            <v>נבדק ואושר</v>
          </cell>
          <cell r="R705" t="str">
            <v>נבדק ואושר</v>
          </cell>
          <cell r="S705" t="str">
            <v>נבדק ואושר</v>
          </cell>
          <cell r="T705" t="str">
            <v>נבדק ואושר</v>
          </cell>
          <cell r="U705" t="str">
            <v>נבדק ואושר</v>
          </cell>
          <cell r="V705" t="str">
            <v>נבדק ואושר</v>
          </cell>
          <cell r="W705" t="str">
            <v>נבדק ואושר</v>
          </cell>
          <cell r="X705" t="str">
            <v>אושר ללא מסמך</v>
          </cell>
          <cell r="Y705" t="str">
            <v>מבוסס על נתוני הטופס</v>
          </cell>
          <cell r="Z705" t="str">
            <v>נבדק ואושר</v>
          </cell>
          <cell r="AA705" t="str">
            <v>נבדק ואושר</v>
          </cell>
          <cell r="AB705" t="str">
            <v>נבדק ואושר</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t="str">
            <v>כן</v>
          </cell>
          <cell r="AY705" t="str">
            <v>תקין מנהלית</v>
          </cell>
          <cell r="BD705" t="e">
            <v>#REF!</v>
          </cell>
          <cell r="BG705" t="str">
            <v>תקין</v>
          </cell>
          <cell r="BH705" t="str">
            <v>תקין</v>
          </cell>
          <cell r="BI705" t="b">
            <v>1</v>
          </cell>
          <cell r="BJ705">
            <v>79288</v>
          </cell>
          <cell r="BK705" t="str">
            <v>ד'</v>
          </cell>
          <cell r="BL705">
            <v>1</v>
          </cell>
          <cell r="BM705">
            <v>223797.05635282607</v>
          </cell>
          <cell r="BN705" t="str">
            <v>לא</v>
          </cell>
          <cell r="BO705">
            <v>45525</v>
          </cell>
          <cell r="BP705" t="str">
            <v>לא</v>
          </cell>
          <cell r="BQ705">
            <v>0</v>
          </cell>
        </row>
        <row r="706">
          <cell r="A706">
            <v>1001904265</v>
          </cell>
          <cell r="B706">
            <v>42140408</v>
          </cell>
          <cell r="C706">
            <v>580481935</v>
          </cell>
          <cell r="D706" t="str">
            <v>מועדון כדורסל הפועל גבעת עדה בנימינ</v>
          </cell>
          <cell r="E706" t="str">
            <v>SR</v>
          </cell>
          <cell r="F706" t="str">
            <v>עמותה רשומה</v>
          </cell>
          <cell r="G706">
            <v>1</v>
          </cell>
          <cell r="H706" t="str">
            <v>טיוט</v>
          </cell>
          <cell r="I706">
            <v>45742</v>
          </cell>
          <cell r="J706">
            <v>521024</v>
          </cell>
          <cell r="K706" t="str">
            <v>מאמנים</v>
          </cell>
          <cell r="L706" t="str">
            <v>חדש - טרם קושר</v>
          </cell>
          <cell r="M706" t="str">
            <v>קושר - טרם נבדק</v>
          </cell>
          <cell r="N706" t="str">
            <v>חדש - טרם קושר</v>
          </cell>
          <cell r="O706" t="str">
            <v>נבדק ואושר</v>
          </cell>
          <cell r="P706" t="str">
            <v>מבוסס על נתוני הטופס</v>
          </cell>
          <cell r="Q706" t="str">
            <v>נבדק ואושר</v>
          </cell>
          <cell r="R706" t="str">
            <v>נבדק ואושר</v>
          </cell>
          <cell r="S706" t="str">
            <v>נבדק ואושר</v>
          </cell>
          <cell r="T706" t="str">
            <v>נבדק ואושר</v>
          </cell>
          <cell r="U706" t="str">
            <v>נבדק ואושר</v>
          </cell>
          <cell r="V706" t="str">
            <v>נבדק ואושר</v>
          </cell>
          <cell r="W706" t="str">
            <v>נבדק ואושר</v>
          </cell>
          <cell r="X706" t="str">
            <v>אושר ללא מסמך</v>
          </cell>
          <cell r="Y706" t="str">
            <v>מבוסס על נתוני הטופס</v>
          </cell>
          <cell r="Z706" t="str">
            <v>קושר - טרם נבדק</v>
          </cell>
          <cell r="AA706" t="str">
            <v>קושר - טרם נבדק</v>
          </cell>
          <cell r="AB706" t="str">
            <v>קושר - טרם נבדק</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t="str">
            <v>כן</v>
          </cell>
          <cell r="AY706" t="str">
            <v>תקין מנהלית</v>
          </cell>
          <cell r="BD706" t="e">
            <v>#REF!</v>
          </cell>
          <cell r="BH706" t="str">
            <v>תקין</v>
          </cell>
          <cell r="BI706" t="b">
            <v>0</v>
          </cell>
        </row>
        <row r="707">
          <cell r="A707">
            <v>1001904268</v>
          </cell>
          <cell r="B707">
            <v>40002877</v>
          </cell>
          <cell r="C707">
            <v>580345973</v>
          </cell>
          <cell r="D707" t="str">
            <v>עמותה עירונית מעלות תרשיחא לספורט ה</v>
          </cell>
          <cell r="E707" t="str">
            <v>SR</v>
          </cell>
          <cell r="F707" t="str">
            <v>עמותה רשומה</v>
          </cell>
          <cell r="G707">
            <v>2</v>
          </cell>
          <cell r="H707" t="str">
            <v>טיוט</v>
          </cell>
          <cell r="I707">
            <v>45740</v>
          </cell>
          <cell r="J707">
            <v>521023</v>
          </cell>
          <cell r="K707" t="str">
            <v>שוטף</v>
          </cell>
          <cell r="L707">
            <v>0</v>
          </cell>
          <cell r="M707">
            <v>0</v>
          </cell>
          <cell r="N707">
            <v>0</v>
          </cell>
          <cell r="O707" t="str">
            <v>נבדק ואושר</v>
          </cell>
          <cell r="P707" t="str">
            <v>מבוסס על נתוני הטופס</v>
          </cell>
          <cell r="Q707" t="str">
            <v>נבדק ואושר</v>
          </cell>
          <cell r="R707" t="str">
            <v>נבדק ואושר</v>
          </cell>
          <cell r="S707" t="str">
            <v>נבדק ואושר</v>
          </cell>
          <cell r="T707" t="str">
            <v>נבדק ואושר</v>
          </cell>
          <cell r="U707" t="str">
            <v>נבדק ואושר</v>
          </cell>
          <cell r="V707" t="str">
            <v>נבדק ואושר</v>
          </cell>
          <cell r="W707" t="str">
            <v>נבדק ואושר</v>
          </cell>
          <cell r="X707" t="str">
            <v>אושר ללא מסמך</v>
          </cell>
          <cell r="Y707" t="str">
            <v>מבוסס על נתוני הטופס</v>
          </cell>
          <cell r="Z707" t="str">
            <v>נבדק ואושר</v>
          </cell>
          <cell r="AA707" t="str">
            <v>נבדק ואושר</v>
          </cell>
          <cell r="AB707" t="str">
            <v>נבדק ואושר</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t="str">
            <v>כן</v>
          </cell>
          <cell r="AY707" t="str">
            <v>תקין מנהלית</v>
          </cell>
          <cell r="BD707" t="e">
            <v>#REF!</v>
          </cell>
          <cell r="BG707" t="str">
            <v>תקין</v>
          </cell>
          <cell r="BH707" t="str">
            <v>תקין</v>
          </cell>
          <cell r="BI707" t="b">
            <v>1</v>
          </cell>
          <cell r="BJ707">
            <v>0</v>
          </cell>
          <cell r="BK707" t="str">
            <v>א'</v>
          </cell>
          <cell r="BL707">
            <v>15</v>
          </cell>
          <cell r="BM707">
            <v>6717938.1394976322</v>
          </cell>
          <cell r="BO707" t="e">
            <v>#N/A</v>
          </cell>
        </row>
        <row r="708">
          <cell r="A708">
            <v>1001904269</v>
          </cell>
          <cell r="B708">
            <v>42470324</v>
          </cell>
          <cell r="C708">
            <v>580706380</v>
          </cell>
          <cell r="D708" t="str">
            <v>עמותת אלכמאל תרבות וספורט (ע"ר)</v>
          </cell>
          <cell r="E708" t="str">
            <v>SR</v>
          </cell>
          <cell r="F708" t="str">
            <v>עמותה רשומה</v>
          </cell>
          <cell r="G708">
            <v>1</v>
          </cell>
          <cell r="H708" t="str">
            <v>טיוט</v>
          </cell>
          <cell r="I708">
            <v>45740</v>
          </cell>
          <cell r="J708">
            <v>521023</v>
          </cell>
          <cell r="K708" t="str">
            <v>שוטף</v>
          </cell>
          <cell r="L708">
            <v>0</v>
          </cell>
          <cell r="M708">
            <v>0</v>
          </cell>
          <cell r="N708">
            <v>0</v>
          </cell>
          <cell r="O708" t="str">
            <v>נבדק ואושר</v>
          </cell>
          <cell r="P708" t="str">
            <v>מבוסס על נתוני הטופס</v>
          </cell>
          <cell r="Q708" t="str">
            <v>נבדק ואושר</v>
          </cell>
          <cell r="R708" t="str">
            <v>נבדק ואושר</v>
          </cell>
          <cell r="S708" t="str">
            <v>נבדק ואושר</v>
          </cell>
          <cell r="T708" t="str">
            <v>נבדק ואושר</v>
          </cell>
          <cell r="U708" t="str">
            <v>נבדק ואושר</v>
          </cell>
          <cell r="V708" t="str">
            <v>נבדק ואושר</v>
          </cell>
          <cell r="W708" t="str">
            <v>נבדק ואושר</v>
          </cell>
          <cell r="X708" t="str">
            <v>אושר ללא מסמך</v>
          </cell>
          <cell r="Y708" t="str">
            <v>מבוסס על נתוני הטופס</v>
          </cell>
          <cell r="Z708" t="str">
            <v>נבדק ואושר</v>
          </cell>
          <cell r="AA708" t="str">
            <v>נבדק ואושר</v>
          </cell>
          <cell r="AB708" t="str">
            <v>נבדק ואושר</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t="str">
            <v>כן</v>
          </cell>
          <cell r="AY708" t="str">
            <v>תקין מנהלית</v>
          </cell>
          <cell r="BD708" t="e">
            <v>#REF!</v>
          </cell>
          <cell r="BG708" t="str">
            <v>תקין</v>
          </cell>
          <cell r="BH708" t="str">
            <v>תקין</v>
          </cell>
          <cell r="BI708" t="b">
            <v>1</v>
          </cell>
          <cell r="BJ708">
            <v>281509</v>
          </cell>
          <cell r="BK708" t="str">
            <v>ד'</v>
          </cell>
          <cell r="BL708">
            <v>6</v>
          </cell>
          <cell r="BM708">
            <v>793005.74186147866</v>
          </cell>
          <cell r="BN708" t="str">
            <v>לא</v>
          </cell>
          <cell r="BO708">
            <v>45609</v>
          </cell>
          <cell r="BP708" t="str">
            <v>לא</v>
          </cell>
          <cell r="BQ708">
            <v>0</v>
          </cell>
        </row>
        <row r="709">
          <cell r="A709">
            <v>1001904302</v>
          </cell>
          <cell r="B709">
            <v>40002877</v>
          </cell>
          <cell r="C709">
            <v>580345973</v>
          </cell>
          <cell r="D709" t="str">
            <v>עמותה עירונית מעלות תרשיחא לספורט ה</v>
          </cell>
          <cell r="E709" t="str">
            <v>SR</v>
          </cell>
          <cell r="F709" t="str">
            <v>עמותה רשומה</v>
          </cell>
          <cell r="G709">
            <v>1</v>
          </cell>
          <cell r="H709" t="str">
            <v>טיוט</v>
          </cell>
          <cell r="I709">
            <v>45740</v>
          </cell>
          <cell r="J709">
            <v>521025</v>
          </cell>
          <cell r="K709" t="str">
            <v>גביע אירופה</v>
          </cell>
          <cell r="L709">
            <v>0</v>
          </cell>
          <cell r="M709">
            <v>0</v>
          </cell>
          <cell r="N709">
            <v>0</v>
          </cell>
          <cell r="O709" t="str">
            <v>חדש - טרם קושר</v>
          </cell>
          <cell r="P709" t="str">
            <v>מבוסס על נתוני הטופס</v>
          </cell>
          <cell r="Q709" t="str">
            <v>נבדק ואושר</v>
          </cell>
          <cell r="R709" t="str">
            <v>נבדק ואושר</v>
          </cell>
          <cell r="S709" t="str">
            <v>נבדק ואושר</v>
          </cell>
          <cell r="T709" t="str">
            <v>נבדק ואושר</v>
          </cell>
          <cell r="U709" t="str">
            <v>נבדק ואושר</v>
          </cell>
          <cell r="V709" t="str">
            <v>נבדק ואושר</v>
          </cell>
          <cell r="W709" t="str">
            <v>קושר - טרם נבדק</v>
          </cell>
          <cell r="X709" t="str">
            <v>אושר ללא מסמך</v>
          </cell>
          <cell r="Y709" t="str">
            <v>מבוסס על נתוני הטופס</v>
          </cell>
          <cell r="Z709" t="str">
            <v>נבדק ואושר</v>
          </cell>
          <cell r="AA709" t="str">
            <v>נבדק ואושר</v>
          </cell>
          <cell r="AB709" t="str">
            <v>נבדק ואושר</v>
          </cell>
          <cell r="AC709" t="str">
            <v>קושר - טרם נבדק</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t="str">
            <v>כן</v>
          </cell>
          <cell r="AY709" t="str">
            <v>תקין מנהלית</v>
          </cell>
          <cell r="BD709" t="e">
            <v>#REF!</v>
          </cell>
          <cell r="BH709" t="str">
            <v>תקין</v>
          </cell>
          <cell r="BI709" t="b">
            <v>0</v>
          </cell>
        </row>
        <row r="710">
          <cell r="A710">
            <v>1001904303</v>
          </cell>
          <cell r="B710">
            <v>41864775</v>
          </cell>
          <cell r="C710">
            <v>514948637</v>
          </cell>
          <cell r="D710" t="str">
            <v>מועדון כדורגל הפועל כפר סבא ש.ל.י.</v>
          </cell>
          <cell r="E710" t="str">
            <v>SR</v>
          </cell>
          <cell r="F710" t="str">
            <v>חל"צ רשומה</v>
          </cell>
          <cell r="G710">
            <v>1</v>
          </cell>
          <cell r="H710" t="str">
            <v>טיוט</v>
          </cell>
          <cell r="I710">
            <v>45740</v>
          </cell>
          <cell r="J710">
            <v>521024</v>
          </cell>
          <cell r="K710" t="str">
            <v>מאמנים</v>
          </cell>
          <cell r="L710" t="str">
            <v>חדש - טרם קושר</v>
          </cell>
          <cell r="M710" t="str">
            <v>חדש - טרם קושר</v>
          </cell>
          <cell r="N710" t="str">
            <v>קושר - טרם נבדק</v>
          </cell>
          <cell r="O710" t="str">
            <v>קושר - טרם נבדק</v>
          </cell>
          <cell r="P710" t="str">
            <v>מבוסס על נתוני הטופס</v>
          </cell>
          <cell r="Q710" t="str">
            <v>נבדק ואושר</v>
          </cell>
          <cell r="R710" t="str">
            <v>נבדק ואושר</v>
          </cell>
          <cell r="S710" t="str">
            <v>נבדק ואושר</v>
          </cell>
          <cell r="T710" t="str">
            <v>נבדק ואושר</v>
          </cell>
          <cell r="U710" t="str">
            <v>נבדק ואושר</v>
          </cell>
          <cell r="V710" t="str">
            <v>נבדק ואושר</v>
          </cell>
          <cell r="W710" t="str">
            <v>קושר - טרם נבדק</v>
          </cell>
          <cell r="X710" t="str">
            <v>אושר ללא מסמך</v>
          </cell>
          <cell r="Y710" t="str">
            <v>מבוסס על נתוני הטופס</v>
          </cell>
          <cell r="Z710" t="str">
            <v>נבדק ואושר</v>
          </cell>
          <cell r="AA710" t="str">
            <v>נבדק ואושר</v>
          </cell>
          <cell r="AB710" t="str">
            <v>נבדק ואושר</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t="str">
            <v>כן</v>
          </cell>
          <cell r="AY710" t="str">
            <v>תקין מנהלית</v>
          </cell>
          <cell r="BD710" t="e">
            <v>#REF!</v>
          </cell>
          <cell r="BH710" t="str">
            <v>תקין</v>
          </cell>
          <cell r="BI710" t="b">
            <v>0</v>
          </cell>
        </row>
        <row r="711">
          <cell r="A711">
            <v>1001904304</v>
          </cell>
          <cell r="B711">
            <v>41864846</v>
          </cell>
          <cell r="C711">
            <v>580310373</v>
          </cell>
          <cell r="D711" t="str">
            <v>מועדון הקליעה מכבי רעננה (ע"ר)</v>
          </cell>
          <cell r="E711" t="str">
            <v>SR</v>
          </cell>
          <cell r="F711" t="str">
            <v>עמותה רשומה</v>
          </cell>
          <cell r="G711">
            <v>1</v>
          </cell>
          <cell r="H711" t="str">
            <v>טיוט</v>
          </cell>
          <cell r="I711">
            <v>45755</v>
          </cell>
          <cell r="J711">
            <v>521023</v>
          </cell>
          <cell r="K711" t="str">
            <v>שוטף</v>
          </cell>
          <cell r="L711">
            <v>0</v>
          </cell>
          <cell r="M711">
            <v>0</v>
          </cell>
          <cell r="N711">
            <v>0</v>
          </cell>
          <cell r="O711" t="str">
            <v>נבדק ואושר</v>
          </cell>
          <cell r="P711" t="str">
            <v>מבוסס על נתוני הטופס</v>
          </cell>
          <cell r="Q711" t="str">
            <v>נבדק ואושר</v>
          </cell>
          <cell r="R711" t="str">
            <v>נבדק ואושר</v>
          </cell>
          <cell r="S711" t="str">
            <v>נבדק ואושר</v>
          </cell>
          <cell r="T711" t="str">
            <v>נבדק ואושר</v>
          </cell>
          <cell r="U711" t="str">
            <v>נבדק ואושר</v>
          </cell>
          <cell r="V711" t="str">
            <v>נבדק ואושר</v>
          </cell>
          <cell r="W711" t="str">
            <v>נבדק ואושר</v>
          </cell>
          <cell r="X711" t="str">
            <v>אושר ללא מסמך</v>
          </cell>
          <cell r="Y711" t="str">
            <v>מבוסס על נתוני הטופס</v>
          </cell>
          <cell r="Z711" t="str">
            <v>נבדק ואושר</v>
          </cell>
          <cell r="AA711" t="str">
            <v>נבדק ואושר</v>
          </cell>
          <cell r="AB711" t="str">
            <v>נבדק ואושר</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t="str">
            <v>כן</v>
          </cell>
          <cell r="AY711" t="str">
            <v>תקין מנהלית</v>
          </cell>
          <cell r="BD711" t="e">
            <v>#REF!</v>
          </cell>
          <cell r="BG711" t="str">
            <v>תקין</v>
          </cell>
          <cell r="BH711" t="str">
            <v>תקין</v>
          </cell>
          <cell r="BI711" t="b">
            <v>1</v>
          </cell>
          <cell r="BJ711">
            <v>47172</v>
          </cell>
          <cell r="BK711" t="str">
            <v>ד'</v>
          </cell>
          <cell r="BL711">
            <v>1</v>
          </cell>
          <cell r="BM711">
            <v>1658914.3442605871</v>
          </cell>
          <cell r="BN711" t="str">
            <v>לא</v>
          </cell>
          <cell r="BO711">
            <v>45644</v>
          </cell>
          <cell r="BP711" t="str">
            <v>לא</v>
          </cell>
          <cell r="BQ711">
            <v>0</v>
          </cell>
        </row>
        <row r="712">
          <cell r="A712">
            <v>1001904305</v>
          </cell>
          <cell r="B712">
            <v>42568230</v>
          </cell>
          <cell r="C712">
            <v>580718781</v>
          </cell>
          <cell r="D712" t="str">
            <v>טאיקונדר (ע"ר)</v>
          </cell>
          <cell r="E712" t="str">
            <v>SR</v>
          </cell>
          <cell r="F712" t="str">
            <v>עמותה רשומה</v>
          </cell>
          <cell r="G712">
            <v>1</v>
          </cell>
          <cell r="H712" t="str">
            <v>טיוט</v>
          </cell>
          <cell r="I712">
            <v>45742</v>
          </cell>
          <cell r="J712">
            <v>521023</v>
          </cell>
          <cell r="K712" t="str">
            <v>שוטף</v>
          </cell>
          <cell r="L712">
            <v>0</v>
          </cell>
          <cell r="M712">
            <v>0</v>
          </cell>
          <cell r="N712">
            <v>0</v>
          </cell>
          <cell r="O712" t="str">
            <v>נבדק ואושר</v>
          </cell>
          <cell r="P712" t="str">
            <v>מבוסס על נתוני הטופס</v>
          </cell>
          <cell r="Q712" t="str">
            <v>נבדק ואושר</v>
          </cell>
          <cell r="R712" t="str">
            <v>נבדק ואושר</v>
          </cell>
          <cell r="S712" t="str">
            <v>נבדק ואושר</v>
          </cell>
          <cell r="T712" t="str">
            <v>נבדק ואושר</v>
          </cell>
          <cell r="U712" t="str">
            <v>נבדק ואושר</v>
          </cell>
          <cell r="V712" t="str">
            <v>נבדק ואושר</v>
          </cell>
          <cell r="W712" t="str">
            <v>נבדק ואושר</v>
          </cell>
          <cell r="X712" t="str">
            <v>אושר ללא מסמך</v>
          </cell>
          <cell r="Y712" t="str">
            <v>מבוסס על נתוני הטופס</v>
          </cell>
          <cell r="Z712" t="str">
            <v>נבדק ואושר</v>
          </cell>
          <cell r="AA712" t="str">
            <v>נבדק ואושר</v>
          </cell>
          <cell r="AB712" t="str">
            <v>נבדק ואושר</v>
          </cell>
          <cell r="AC712" t="str">
            <v>נבדק ואושר</v>
          </cell>
          <cell r="AD712" t="str">
            <v>נבדק ואושר</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t="str">
            <v>כן</v>
          </cell>
          <cell r="AY712" t="str">
            <v>תקין מנהלית</v>
          </cell>
          <cell r="BD712" t="e">
            <v>#REF!</v>
          </cell>
          <cell r="BG712" t="str">
            <v>תקין</v>
          </cell>
          <cell r="BH712" t="str">
            <v>תקין</v>
          </cell>
          <cell r="BI712" t="b">
            <v>1</v>
          </cell>
          <cell r="BJ712">
            <v>0</v>
          </cell>
          <cell r="BK712" t="str">
            <v>ה'</v>
          </cell>
          <cell r="BL712">
            <v>1</v>
          </cell>
          <cell r="BM712">
            <v>0</v>
          </cell>
          <cell r="BN712" t="str">
            <v>כן</v>
          </cell>
          <cell r="BO712" t="e">
            <v>#N/A</v>
          </cell>
          <cell r="BP712" t="str">
            <v>לא</v>
          </cell>
          <cell r="BQ712">
            <v>0</v>
          </cell>
        </row>
        <row r="713">
          <cell r="A713">
            <v>1001904309</v>
          </cell>
          <cell r="B713">
            <v>42201768</v>
          </cell>
          <cell r="C713">
            <v>512339656</v>
          </cell>
          <cell r="D713" t="str">
            <v>החברה לפיתוח הספורט והכדוריד בפתח-ת</v>
          </cell>
          <cell r="E713" t="str">
            <v>SR</v>
          </cell>
          <cell r="F713" t="str">
            <v>חל"צ רשומה</v>
          </cell>
          <cell r="G713">
            <v>1</v>
          </cell>
          <cell r="H713" t="str">
            <v>טיוט</v>
          </cell>
          <cell r="I713">
            <v>45740</v>
          </cell>
          <cell r="J713">
            <v>521023</v>
          </cell>
          <cell r="K713" t="str">
            <v>שוטף</v>
          </cell>
          <cell r="L713">
            <v>0</v>
          </cell>
          <cell r="M713">
            <v>0</v>
          </cell>
          <cell r="N713">
            <v>0</v>
          </cell>
          <cell r="O713" t="str">
            <v>נבדק ואושר</v>
          </cell>
          <cell r="P713" t="str">
            <v>מבוסס על נתוני הטופס</v>
          </cell>
          <cell r="Q713" t="str">
            <v>נבדק ואושר</v>
          </cell>
          <cell r="R713" t="str">
            <v>נבדק ואושר</v>
          </cell>
          <cell r="S713" t="str">
            <v>נבדק ואושר</v>
          </cell>
          <cell r="T713" t="str">
            <v>נבדק ואושר</v>
          </cell>
          <cell r="U713" t="str">
            <v>נבדק ואושר</v>
          </cell>
          <cell r="V713" t="str">
            <v>נבדק ואושר</v>
          </cell>
          <cell r="W713" t="str">
            <v>נבדק ואושר</v>
          </cell>
          <cell r="X713" t="str">
            <v>אושר ללא מסמך</v>
          </cell>
          <cell r="Y713" t="str">
            <v>מבוסס על נתוני הטופס</v>
          </cell>
          <cell r="Z713" t="str">
            <v>נבדק ואושר</v>
          </cell>
          <cell r="AA713" t="str">
            <v>נבדק ואושר</v>
          </cell>
          <cell r="AB713" t="str">
            <v>נבדק ואושר</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t="str">
            <v>כן</v>
          </cell>
          <cell r="AY713" t="str">
            <v>תקין מנהלית</v>
          </cell>
          <cell r="BD713" t="e">
            <v>#REF!</v>
          </cell>
          <cell r="BG713" t="str">
            <v>תקין</v>
          </cell>
          <cell r="BH713" t="str">
            <v>תקין</v>
          </cell>
          <cell r="BI713" t="b">
            <v>1</v>
          </cell>
          <cell r="BJ713">
            <v>182361</v>
          </cell>
          <cell r="BK713" t="str">
            <v>ד'</v>
          </cell>
          <cell r="BL713">
            <v>9</v>
          </cell>
          <cell r="BM713">
            <v>4677213.3675104389</v>
          </cell>
          <cell r="BN713" t="str">
            <v>לא</v>
          </cell>
          <cell r="BO713">
            <v>45238</v>
          </cell>
          <cell r="BP713" t="str">
            <v>לא</v>
          </cell>
          <cell r="BQ713">
            <v>0</v>
          </cell>
        </row>
        <row r="714">
          <cell r="A714">
            <v>1001904315</v>
          </cell>
          <cell r="B714">
            <v>40000025</v>
          </cell>
          <cell r="C714">
            <v>510718752</v>
          </cell>
          <cell r="D714" t="str">
            <v>מרכז קהילתי בקרית מלאכי ע"ש חטיבת ה</v>
          </cell>
          <cell r="E714" t="str">
            <v>SR</v>
          </cell>
          <cell r="F714" t="str">
            <v>חל"צ רשומה</v>
          </cell>
          <cell r="G714">
            <v>1</v>
          </cell>
          <cell r="H714" t="str">
            <v>טיוט</v>
          </cell>
          <cell r="I714">
            <v>45740</v>
          </cell>
          <cell r="J714">
            <v>521023</v>
          </cell>
          <cell r="K714" t="str">
            <v>שוטף</v>
          </cell>
          <cell r="L714">
            <v>0</v>
          </cell>
          <cell r="M714">
            <v>0</v>
          </cell>
          <cell r="N714">
            <v>0</v>
          </cell>
          <cell r="O714" t="str">
            <v>נבדק ואושר</v>
          </cell>
          <cell r="P714" t="str">
            <v>מבוסס על נתוני הטופס</v>
          </cell>
          <cell r="Q714" t="str">
            <v>נבדק ואושר</v>
          </cell>
          <cell r="R714" t="str">
            <v>נבדק ואושר</v>
          </cell>
          <cell r="S714" t="str">
            <v>נבדק ואושר</v>
          </cell>
          <cell r="T714" t="str">
            <v>נבדק ואושר</v>
          </cell>
          <cell r="U714" t="str">
            <v>נבדק ואושר</v>
          </cell>
          <cell r="V714" t="str">
            <v>נבדק ואושר</v>
          </cell>
          <cell r="W714" t="str">
            <v>נבדק ואושר</v>
          </cell>
          <cell r="X714" t="str">
            <v>אושר ללא מסמך</v>
          </cell>
          <cell r="Y714" t="str">
            <v>מבוסס על נתוני הטופס</v>
          </cell>
          <cell r="Z714" t="str">
            <v>ממתין לחתימה נוספת</v>
          </cell>
          <cell r="AA714" t="str">
            <v>ממתין לחתימה נוספת</v>
          </cell>
          <cell r="AB714" t="str">
            <v>נבדק ואושר</v>
          </cell>
          <cell r="AC714" t="str">
            <v>נבדק ואושר</v>
          </cell>
          <cell r="AD714" t="str">
            <v>נבדק ואושר</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t="str">
            <v>לא</v>
          </cell>
          <cell r="AY714" t="str">
            <v>לא תקין מנהלית</v>
          </cell>
          <cell r="AZ714" t="str">
            <v>לאישור</v>
          </cell>
          <cell r="BA714" t="str">
            <v>חתמו פיזית, חסרה חתימה דיגיטלית אחת</v>
          </cell>
          <cell r="BB714">
            <v>401</v>
          </cell>
          <cell r="BC714">
            <v>45805</v>
          </cell>
          <cell r="BF714" t="str">
            <v>אושר בוועדה</v>
          </cell>
          <cell r="BG714" t="str">
            <v>תקין</v>
          </cell>
          <cell r="BH714" t="str">
            <v>תקין</v>
          </cell>
          <cell r="BI714" t="b">
            <v>1</v>
          </cell>
          <cell r="BJ714">
            <v>0</v>
          </cell>
          <cell r="BK714" t="str">
            <v>ה'</v>
          </cell>
          <cell r="BL714">
            <v>1</v>
          </cell>
          <cell r="BM714">
            <v>0</v>
          </cell>
          <cell r="BN714" t="str">
            <v>כן</v>
          </cell>
          <cell r="BO714" t="e">
            <v>#N/A</v>
          </cell>
          <cell r="BP714" t="str">
            <v>לא</v>
          </cell>
          <cell r="BQ714">
            <v>0</v>
          </cell>
        </row>
        <row r="715">
          <cell r="A715">
            <v>1001904316</v>
          </cell>
          <cell r="B715">
            <v>40478058</v>
          </cell>
          <cell r="C715">
            <v>580184828</v>
          </cell>
          <cell r="D715" t="str">
            <v>העמותה לקידום הספורט בגבעתיים (ע"ר)</v>
          </cell>
          <cell r="E715" t="str">
            <v>SR</v>
          </cell>
          <cell r="F715" t="str">
            <v>עמותה רשומה</v>
          </cell>
          <cell r="G715">
            <v>1</v>
          </cell>
          <cell r="H715" t="str">
            <v>טיוט</v>
          </cell>
          <cell r="I715">
            <v>45740</v>
          </cell>
          <cell r="J715">
            <v>521023</v>
          </cell>
          <cell r="K715" t="str">
            <v>שוטף</v>
          </cell>
          <cell r="L715">
            <v>0</v>
          </cell>
          <cell r="M715">
            <v>0</v>
          </cell>
          <cell r="N715">
            <v>0</v>
          </cell>
          <cell r="O715" t="str">
            <v>נבדק ואושר</v>
          </cell>
          <cell r="P715" t="str">
            <v>מבוסס על נתוני הטופס</v>
          </cell>
          <cell r="Q715" t="str">
            <v>נבדק ואושר</v>
          </cell>
          <cell r="R715" t="str">
            <v>נבדק ואושר</v>
          </cell>
          <cell r="S715" t="str">
            <v>נבדק ואושר</v>
          </cell>
          <cell r="T715" t="str">
            <v>נבדק ואושר</v>
          </cell>
          <cell r="U715" t="str">
            <v>נבדק ואושר</v>
          </cell>
          <cell r="V715" t="str">
            <v>נבדק ואושר</v>
          </cell>
          <cell r="W715" t="str">
            <v>נבדק ואושר</v>
          </cell>
          <cell r="X715" t="str">
            <v>אושר ללא מסמך</v>
          </cell>
          <cell r="Y715" t="str">
            <v>מבוסס על נתוני הטופס</v>
          </cell>
          <cell r="Z715" t="str">
            <v>נבדק ואושר</v>
          </cell>
          <cell r="AA715" t="str">
            <v>נבדק ואושר</v>
          </cell>
          <cell r="AB715" t="str">
            <v>נבדק ואושר</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t="str">
            <v>כן</v>
          </cell>
          <cell r="AY715" t="str">
            <v>תקין מנהלית</v>
          </cell>
          <cell r="BD715" t="e">
            <v>#REF!</v>
          </cell>
          <cell r="BG715" t="str">
            <v>תקין</v>
          </cell>
          <cell r="BH715" t="str">
            <v>תקין</v>
          </cell>
          <cell r="BI715" t="b">
            <v>1</v>
          </cell>
          <cell r="BJ715">
            <v>109227</v>
          </cell>
          <cell r="BK715" t="str">
            <v>ד'</v>
          </cell>
          <cell r="BL715">
            <v>20</v>
          </cell>
          <cell r="BM715">
            <v>794422.5857952449</v>
          </cell>
          <cell r="BN715" t="str">
            <v>לא</v>
          </cell>
          <cell r="BO715">
            <v>45109</v>
          </cell>
          <cell r="BP715" t="str">
            <v>לא</v>
          </cell>
          <cell r="BQ715">
            <v>0</v>
          </cell>
        </row>
        <row r="716">
          <cell r="A716">
            <v>1001904317</v>
          </cell>
          <cell r="B716">
            <v>40994017</v>
          </cell>
          <cell r="C716">
            <v>580284933</v>
          </cell>
          <cell r="D716" t="str">
            <v>אגודת ספורט - הפועל עומר (ע"ר)</v>
          </cell>
          <cell r="E716" t="str">
            <v>SR</v>
          </cell>
          <cell r="F716" t="str">
            <v>עמותה רשומה</v>
          </cell>
          <cell r="G716">
            <v>1</v>
          </cell>
          <cell r="H716" t="str">
            <v>טיוט</v>
          </cell>
          <cell r="I716">
            <v>45740</v>
          </cell>
          <cell r="J716">
            <v>521023</v>
          </cell>
          <cell r="K716" t="str">
            <v>שוטף</v>
          </cell>
          <cell r="L716">
            <v>0</v>
          </cell>
          <cell r="M716">
            <v>0</v>
          </cell>
          <cell r="N716">
            <v>0</v>
          </cell>
          <cell r="O716" t="str">
            <v>נבדק ואושר</v>
          </cell>
          <cell r="P716" t="str">
            <v>מבוסס על נתוני הטופס</v>
          </cell>
          <cell r="Q716" t="str">
            <v>נבדק ואושר</v>
          </cell>
          <cell r="R716" t="str">
            <v>נבדק ואושר</v>
          </cell>
          <cell r="S716" t="str">
            <v>נבדק ואושר</v>
          </cell>
          <cell r="T716" t="str">
            <v>נבדק ואושר</v>
          </cell>
          <cell r="U716" t="str">
            <v>נבדק ואושר</v>
          </cell>
          <cell r="V716" t="str">
            <v>נבדק ואושר</v>
          </cell>
          <cell r="W716" t="str">
            <v>נבדק ואושר</v>
          </cell>
          <cell r="X716" t="str">
            <v>אושר ללא מסמך</v>
          </cell>
          <cell r="Y716" t="str">
            <v>מבוסס על נתוני הטופס</v>
          </cell>
          <cell r="Z716" t="str">
            <v>נבדק ואושר</v>
          </cell>
          <cell r="AA716" t="str">
            <v>נבדק ואושר</v>
          </cell>
          <cell r="AB716" t="str">
            <v>נבדק ואושר</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t="str">
            <v>כן</v>
          </cell>
          <cell r="AY716" t="str">
            <v>תקין מנהלית</v>
          </cell>
          <cell r="BD716" t="e">
            <v>#REF!</v>
          </cell>
          <cell r="BG716" t="str">
            <v>תקין</v>
          </cell>
          <cell r="BH716" t="str">
            <v>תקין</v>
          </cell>
          <cell r="BI716" t="b">
            <v>1</v>
          </cell>
          <cell r="BJ716">
            <v>71247</v>
          </cell>
          <cell r="BK716" t="str">
            <v>ד'</v>
          </cell>
          <cell r="BL716">
            <v>10</v>
          </cell>
          <cell r="BM716">
            <v>1885509.2879425371</v>
          </cell>
          <cell r="BN716" t="str">
            <v>לא</v>
          </cell>
          <cell r="BO716">
            <v>45652</v>
          </cell>
          <cell r="BP716" t="str">
            <v>לא</v>
          </cell>
          <cell r="BQ716">
            <v>0</v>
          </cell>
        </row>
        <row r="717">
          <cell r="A717">
            <v>1001904318</v>
          </cell>
          <cell r="B717">
            <v>42240020</v>
          </cell>
          <cell r="C717">
            <v>580439354</v>
          </cell>
          <cell r="D717" t="str">
            <v>העמותה לקידום הטניס בנצרת והסביבה (</v>
          </cell>
          <cell r="E717" t="str">
            <v>SR</v>
          </cell>
          <cell r="F717" t="str">
            <v>עמותה רשומה</v>
          </cell>
          <cell r="G717">
            <v>1</v>
          </cell>
          <cell r="H717" t="str">
            <v>טיוט</v>
          </cell>
          <cell r="I717">
            <v>45740</v>
          </cell>
          <cell r="J717">
            <v>521023</v>
          </cell>
          <cell r="K717" t="str">
            <v>שוטף</v>
          </cell>
          <cell r="L717">
            <v>0</v>
          </cell>
          <cell r="M717">
            <v>0</v>
          </cell>
          <cell r="N717">
            <v>0</v>
          </cell>
          <cell r="O717" t="str">
            <v>נבדק ואושר</v>
          </cell>
          <cell r="P717" t="str">
            <v>מבוסס על נתוני הטופס</v>
          </cell>
          <cell r="Q717" t="str">
            <v>נבדק ואושר</v>
          </cell>
          <cell r="R717" t="str">
            <v>נבדק ואושר</v>
          </cell>
          <cell r="S717" t="str">
            <v>נבדק ואושר</v>
          </cell>
          <cell r="T717" t="str">
            <v>נבדק ואושר</v>
          </cell>
          <cell r="U717" t="str">
            <v>נבדק ואושר</v>
          </cell>
          <cell r="V717" t="str">
            <v>נבדק ואושר</v>
          </cell>
          <cell r="W717" t="str">
            <v>נבדק ואושר</v>
          </cell>
          <cell r="X717" t="str">
            <v>אושר ללא מסמך</v>
          </cell>
          <cell r="Y717" t="str">
            <v>מבוסס על נתוני הטופס</v>
          </cell>
          <cell r="Z717" t="str">
            <v>נבדק ואושר</v>
          </cell>
          <cell r="AA717" t="str">
            <v>נבדק ואושר</v>
          </cell>
          <cell r="AB717" t="str">
            <v>נבדק ואושר</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t="str">
            <v>כן</v>
          </cell>
          <cell r="AY717" t="str">
            <v>תקין מנהלית</v>
          </cell>
          <cell r="BD717" t="e">
            <v>#REF!</v>
          </cell>
          <cell r="BG717" t="str">
            <v>תקין</v>
          </cell>
          <cell r="BH717" t="str">
            <v>תקין</v>
          </cell>
          <cell r="BI717" t="b">
            <v>1</v>
          </cell>
          <cell r="BJ717">
            <v>5799</v>
          </cell>
          <cell r="BK717" t="str">
            <v>ד'</v>
          </cell>
          <cell r="BL717">
            <v>1</v>
          </cell>
          <cell r="BM717">
            <v>716686.65328789025</v>
          </cell>
          <cell r="BN717" t="str">
            <v>לא</v>
          </cell>
          <cell r="BO717">
            <v>45630</v>
          </cell>
          <cell r="BP717" t="str">
            <v>לא</v>
          </cell>
          <cell r="BQ717">
            <v>0</v>
          </cell>
        </row>
        <row r="718">
          <cell r="A718">
            <v>1001904319</v>
          </cell>
          <cell r="B718">
            <v>41864879</v>
          </cell>
          <cell r="C718">
            <v>580553741</v>
          </cell>
          <cell r="D718" t="str">
            <v>מגיעים רחוק - לקידום חינוך, ספורט ו</v>
          </cell>
          <cell r="E718" t="str">
            <v>SR</v>
          </cell>
          <cell r="F718" t="str">
            <v>עמותה רשומה</v>
          </cell>
          <cell r="G718">
            <v>1</v>
          </cell>
          <cell r="H718" t="str">
            <v>טיוט</v>
          </cell>
          <cell r="I718">
            <v>45740</v>
          </cell>
          <cell r="J718">
            <v>521023</v>
          </cell>
          <cell r="K718" t="str">
            <v>שוטף</v>
          </cell>
          <cell r="L718">
            <v>0</v>
          </cell>
          <cell r="M718">
            <v>0</v>
          </cell>
          <cell r="N718">
            <v>0</v>
          </cell>
          <cell r="O718" t="str">
            <v>נבדק ואושר</v>
          </cell>
          <cell r="P718" t="str">
            <v>מבוסס על נתוני הטופס</v>
          </cell>
          <cell r="Q718" t="str">
            <v>נבדק ואושר</v>
          </cell>
          <cell r="R718" t="str">
            <v>נבדק ואושר</v>
          </cell>
          <cell r="S718" t="str">
            <v>נבדק ואושר</v>
          </cell>
          <cell r="T718" t="str">
            <v>נבדק ואושר</v>
          </cell>
          <cell r="U718" t="str">
            <v>נבדק ואושר</v>
          </cell>
          <cell r="V718" t="str">
            <v>נבדק ואושר</v>
          </cell>
          <cell r="W718" t="str">
            <v>נבדק ואושר</v>
          </cell>
          <cell r="X718" t="str">
            <v>אושר ללא מסמך</v>
          </cell>
          <cell r="Y718" t="str">
            <v>מבוסס על נתוני הטופס</v>
          </cell>
          <cell r="Z718" t="str">
            <v>נבדק ואושר</v>
          </cell>
          <cell r="AA718" t="str">
            <v>נבדק ואושר</v>
          </cell>
          <cell r="AB718" t="str">
            <v>נבדק ואושר</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t="str">
            <v>כן</v>
          </cell>
          <cell r="AY718" t="str">
            <v>תקין מנהלית</v>
          </cell>
          <cell r="BD718" t="e">
            <v>#REF!</v>
          </cell>
          <cell r="BG718" t="str">
            <v>תקין</v>
          </cell>
          <cell r="BH718" t="str">
            <v>תקין</v>
          </cell>
          <cell r="BI718" t="b">
            <v>1</v>
          </cell>
          <cell r="BJ718">
            <v>134180</v>
          </cell>
          <cell r="BK718" t="str">
            <v>ד'</v>
          </cell>
          <cell r="BL718">
            <v>16</v>
          </cell>
          <cell r="BM718">
            <v>3985653.5681288359</v>
          </cell>
          <cell r="BN718" t="str">
            <v>לא</v>
          </cell>
          <cell r="BO718">
            <v>45267</v>
          </cell>
          <cell r="BP718" t="str">
            <v>לא</v>
          </cell>
          <cell r="BQ718">
            <v>0</v>
          </cell>
        </row>
        <row r="719">
          <cell r="A719">
            <v>1001904350</v>
          </cell>
          <cell r="B719">
            <v>41864879</v>
          </cell>
          <cell r="C719">
            <v>580553741</v>
          </cell>
          <cell r="D719" t="str">
            <v>מגיעים רחוק - לקידום חינוך, ספורט ו</v>
          </cell>
          <cell r="E719" t="str">
            <v>SR</v>
          </cell>
          <cell r="F719" t="str">
            <v>עמותה רשומה</v>
          </cell>
          <cell r="G719">
            <v>1</v>
          </cell>
          <cell r="H719" t="str">
            <v>טיוט</v>
          </cell>
          <cell r="I719">
            <v>45740</v>
          </cell>
          <cell r="J719">
            <v>521024</v>
          </cell>
          <cell r="K719" t="str">
            <v>מאמנים</v>
          </cell>
          <cell r="L719" t="str">
            <v>חדש - טרם קושר</v>
          </cell>
          <cell r="M719" t="str">
            <v>חדש - טרם קושר</v>
          </cell>
          <cell r="N719" t="str">
            <v>חדש - טרם קושר</v>
          </cell>
          <cell r="O719" t="str">
            <v>חדש - טרם קושר</v>
          </cell>
          <cell r="P719" t="str">
            <v>מבוסס על נתוני הטופס</v>
          </cell>
          <cell r="Q719" t="str">
            <v>נבדק ואושר</v>
          </cell>
          <cell r="R719" t="str">
            <v>נבדק ואושר</v>
          </cell>
          <cell r="S719" t="str">
            <v>נבדק ואושר</v>
          </cell>
          <cell r="T719" t="str">
            <v>נבדק ואושר</v>
          </cell>
          <cell r="U719" t="str">
            <v>נבדק ואושר</v>
          </cell>
          <cell r="V719" t="str">
            <v>נבדק ואושר</v>
          </cell>
          <cell r="W719" t="str">
            <v>חדש - טרם קושר</v>
          </cell>
          <cell r="X719" t="str">
            <v>אושר ללא מסמך</v>
          </cell>
          <cell r="Y719" t="str">
            <v>מבוסס על נתוני הטופס</v>
          </cell>
          <cell r="Z719" t="str">
            <v>נבדק ואושר</v>
          </cell>
          <cell r="AA719" t="str">
            <v>נבדק ואושר</v>
          </cell>
          <cell r="AB719" t="str">
            <v>נבדק ואושר</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t="str">
            <v>לא</v>
          </cell>
          <cell r="AY719" t="str">
            <v>לא תקין מנהלית</v>
          </cell>
          <cell r="BA719" t="str">
            <v>בזמן סגירת הקול קורא, היו חסרים אחד או יותר ממסמכי הקול קורא</v>
          </cell>
          <cell r="BB719" t="str">
            <v>מסמכי ק"ק</v>
          </cell>
          <cell r="BD719" t="e">
            <v>#REF!</v>
          </cell>
          <cell r="BE719" t="str">
            <v>תקין</v>
          </cell>
          <cell r="BH719" t="str">
            <v>תקין</v>
          </cell>
          <cell r="BI719" t="b">
            <v>0</v>
          </cell>
        </row>
        <row r="720">
          <cell r="A720">
            <v>1001904351</v>
          </cell>
          <cell r="B720">
            <v>42402523</v>
          </cell>
          <cell r="C720">
            <v>580670412</v>
          </cell>
          <cell r="D720" t="str">
            <v>עמותה למצוינות טניס מגרש באשדוד (ע"</v>
          </cell>
          <cell r="E720" t="str">
            <v>SR</v>
          </cell>
          <cell r="F720" t="str">
            <v>עמותה רשומה</v>
          </cell>
          <cell r="G720">
            <v>1</v>
          </cell>
          <cell r="H720" t="str">
            <v>טיוט</v>
          </cell>
          <cell r="I720">
            <v>45740</v>
          </cell>
          <cell r="J720">
            <v>521023</v>
          </cell>
          <cell r="K720" t="str">
            <v>שוטף</v>
          </cell>
          <cell r="L720">
            <v>0</v>
          </cell>
          <cell r="M720">
            <v>0</v>
          </cell>
          <cell r="N720">
            <v>0</v>
          </cell>
          <cell r="O720" t="str">
            <v>נבדק ואושר</v>
          </cell>
          <cell r="P720" t="str">
            <v>מבוסס על נתוני הטופס</v>
          </cell>
          <cell r="Q720" t="str">
            <v>נבדק ואושר</v>
          </cell>
          <cell r="R720" t="str">
            <v>נבדק ואושר</v>
          </cell>
          <cell r="S720" t="str">
            <v>נבדק ואושר</v>
          </cell>
          <cell r="T720" t="str">
            <v>נבדק ואושר</v>
          </cell>
          <cell r="U720" t="str">
            <v>נבדק ואושר</v>
          </cell>
          <cell r="V720" t="str">
            <v>נבדק ואושר</v>
          </cell>
          <cell r="W720" t="str">
            <v>נבדק ואושר</v>
          </cell>
          <cell r="X720" t="str">
            <v>אושר ללא מסמך</v>
          </cell>
          <cell r="Y720" t="str">
            <v>מבוסס על נתוני הטופס</v>
          </cell>
          <cell r="Z720" t="str">
            <v>נבדק ואושר</v>
          </cell>
          <cell r="AA720" t="str">
            <v>נבדק ואושר</v>
          </cell>
          <cell r="AB720" t="str">
            <v>נבדק ואושר</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t="str">
            <v>כן</v>
          </cell>
          <cell r="AY720" t="str">
            <v>תקין מנהלית</v>
          </cell>
          <cell r="BD720" t="e">
            <v>#REF!</v>
          </cell>
          <cell r="BG720" t="str">
            <v>תקין</v>
          </cell>
          <cell r="BH720" t="str">
            <v>תקין</v>
          </cell>
          <cell r="BI720" t="b">
            <v>1</v>
          </cell>
          <cell r="BJ720">
            <v>6442</v>
          </cell>
          <cell r="BK720" t="str">
            <v>ד'</v>
          </cell>
          <cell r="BL720">
            <v>1</v>
          </cell>
          <cell r="BM720">
            <v>45293.57717683907</v>
          </cell>
          <cell r="BN720" t="str">
            <v>לא</v>
          </cell>
          <cell r="BO720">
            <v>45644</v>
          </cell>
          <cell r="BP720" t="str">
            <v>לא</v>
          </cell>
          <cell r="BQ720">
            <v>0</v>
          </cell>
        </row>
        <row r="721">
          <cell r="A721">
            <v>1001904352</v>
          </cell>
          <cell r="B721">
            <v>42487547</v>
          </cell>
          <cell r="C721">
            <v>580661734</v>
          </cell>
          <cell r="D721" t="str">
            <v>טלקוונדו - קרית אונו (ע"ר)</v>
          </cell>
          <cell r="E721" t="str">
            <v>SR</v>
          </cell>
          <cell r="F721" t="str">
            <v>עמותה רשומה</v>
          </cell>
          <cell r="G721">
            <v>1</v>
          </cell>
          <cell r="H721" t="str">
            <v>טיוט</v>
          </cell>
          <cell r="I721">
            <v>45740</v>
          </cell>
          <cell r="J721">
            <v>521023</v>
          </cell>
          <cell r="K721" t="str">
            <v>שוטף</v>
          </cell>
          <cell r="L721">
            <v>0</v>
          </cell>
          <cell r="M721">
            <v>0</v>
          </cell>
          <cell r="N721">
            <v>0</v>
          </cell>
          <cell r="O721" t="str">
            <v>נבדק ואושר</v>
          </cell>
          <cell r="P721" t="str">
            <v>מבוסס על נתוני הטופס</v>
          </cell>
          <cell r="Q721" t="str">
            <v>נבדק ואושר</v>
          </cell>
          <cell r="R721" t="str">
            <v>נבדק ואושר</v>
          </cell>
          <cell r="S721" t="str">
            <v>נבדק ואושר</v>
          </cell>
          <cell r="T721" t="str">
            <v>נבדק ואושר</v>
          </cell>
          <cell r="U721" t="str">
            <v>נבדק ואושר</v>
          </cell>
          <cell r="V721" t="str">
            <v>נבדק ואושר</v>
          </cell>
          <cell r="W721" t="str">
            <v>נבדק ואושר</v>
          </cell>
          <cell r="X721" t="str">
            <v>אושר ללא מסמך</v>
          </cell>
          <cell r="Y721" t="str">
            <v>מבוסס על נתוני הטופס</v>
          </cell>
          <cell r="Z721" t="str">
            <v>נבדק ואושר</v>
          </cell>
          <cell r="AA721" t="str">
            <v>נבדק ואושר</v>
          </cell>
          <cell r="AB721" t="str">
            <v>נבדק ואושר</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t="str">
            <v>כן</v>
          </cell>
          <cell r="AY721" t="str">
            <v>תקין מנהלית</v>
          </cell>
          <cell r="BD721" t="e">
            <v>#REF!</v>
          </cell>
          <cell r="BG721" t="str">
            <v>תקין</v>
          </cell>
          <cell r="BH721" t="str">
            <v>תקין</v>
          </cell>
          <cell r="BI721" t="b">
            <v>1</v>
          </cell>
          <cell r="BJ721">
            <v>17702</v>
          </cell>
          <cell r="BK721" t="str">
            <v>ד'</v>
          </cell>
          <cell r="BL721">
            <v>1</v>
          </cell>
          <cell r="BM721">
            <v>87428.322326864014</v>
          </cell>
          <cell r="BN721" t="str">
            <v>לא</v>
          </cell>
          <cell r="BO721">
            <v>45733</v>
          </cell>
          <cell r="BP721" t="str">
            <v>לא</v>
          </cell>
          <cell r="BQ721">
            <v>0</v>
          </cell>
        </row>
        <row r="722">
          <cell r="A722">
            <v>1001904353</v>
          </cell>
          <cell r="B722">
            <v>42402503</v>
          </cell>
          <cell r="C722">
            <v>580636819</v>
          </cell>
          <cell r="D722" t="str">
            <v>עמותה לקידום הספורט והפנאי באריאל (</v>
          </cell>
          <cell r="E722" t="str">
            <v>SR</v>
          </cell>
          <cell r="F722" t="str">
            <v>עמותה רשומה</v>
          </cell>
          <cell r="G722">
            <v>1</v>
          </cell>
          <cell r="H722" t="str">
            <v>טיוט</v>
          </cell>
          <cell r="I722">
            <v>45740</v>
          </cell>
          <cell r="J722">
            <v>521023</v>
          </cell>
          <cell r="K722" t="str">
            <v>שוטף</v>
          </cell>
          <cell r="L722">
            <v>0</v>
          </cell>
          <cell r="M722">
            <v>0</v>
          </cell>
          <cell r="N722">
            <v>0</v>
          </cell>
          <cell r="O722" t="str">
            <v>נבדק ואושר</v>
          </cell>
          <cell r="P722" t="str">
            <v>מבוסס על נתוני הטופס</v>
          </cell>
          <cell r="Q722" t="str">
            <v>נבדק ואושר</v>
          </cell>
          <cell r="R722" t="str">
            <v>נבדק ואושר</v>
          </cell>
          <cell r="S722" t="str">
            <v>נבדק ואושר</v>
          </cell>
          <cell r="T722" t="str">
            <v>נבדק ואושר</v>
          </cell>
          <cell r="U722" t="str">
            <v>נבדק ואושר</v>
          </cell>
          <cell r="V722" t="str">
            <v>נבדק ואושר</v>
          </cell>
          <cell r="W722" t="str">
            <v>נבדק ואושר</v>
          </cell>
          <cell r="X722" t="str">
            <v>אושר ללא מסמך</v>
          </cell>
          <cell r="Y722" t="str">
            <v>מבוסס על נתוני הטופס</v>
          </cell>
          <cell r="Z722" t="str">
            <v>נבדק ואושר</v>
          </cell>
          <cell r="AA722" t="str">
            <v>נבדק ואושר</v>
          </cell>
          <cell r="AB722" t="str">
            <v>נבדק ואושר</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t="str">
            <v>כן</v>
          </cell>
          <cell r="AY722" t="str">
            <v>תקין מנהלית</v>
          </cell>
          <cell r="BD722" t="e">
            <v>#REF!</v>
          </cell>
          <cell r="BG722" t="str">
            <v>תקין</v>
          </cell>
          <cell r="BH722" t="str">
            <v>תקין</v>
          </cell>
          <cell r="BI722" t="b">
            <v>1</v>
          </cell>
          <cell r="BJ722">
            <v>14216</v>
          </cell>
          <cell r="BK722" t="str">
            <v>ד'</v>
          </cell>
          <cell r="BL722">
            <v>2</v>
          </cell>
          <cell r="BM722">
            <v>417892.45505575935</v>
          </cell>
          <cell r="BN722" t="str">
            <v>לא</v>
          </cell>
          <cell r="BO722">
            <v>45578</v>
          </cell>
          <cell r="BP722" t="str">
            <v>לא</v>
          </cell>
          <cell r="BQ722">
            <v>0</v>
          </cell>
        </row>
        <row r="723">
          <cell r="A723">
            <v>1001904354</v>
          </cell>
          <cell r="B723">
            <v>42428258</v>
          </cell>
          <cell r="C723">
            <v>580656270</v>
          </cell>
          <cell r="D723" t="str">
            <v>עמותת אגרוף האריות מג'ד אל כרום (ע"</v>
          </cell>
          <cell r="E723" t="str">
            <v>SR</v>
          </cell>
          <cell r="F723" t="str">
            <v>עמותה רשומה</v>
          </cell>
          <cell r="G723">
            <v>1</v>
          </cell>
          <cell r="H723" t="str">
            <v>טיוט</v>
          </cell>
          <cell r="I723">
            <v>45740</v>
          </cell>
          <cell r="J723">
            <v>521023</v>
          </cell>
          <cell r="K723" t="str">
            <v>שוטף</v>
          </cell>
          <cell r="L723">
            <v>0</v>
          </cell>
          <cell r="M723">
            <v>0</v>
          </cell>
          <cell r="N723">
            <v>0</v>
          </cell>
          <cell r="O723" t="str">
            <v>נבדק ואושר</v>
          </cell>
          <cell r="P723" t="str">
            <v>מבוסס על נתוני הטופס</v>
          </cell>
          <cell r="Q723" t="str">
            <v>נבדק ואושר</v>
          </cell>
          <cell r="R723" t="str">
            <v>נבדק ואושר</v>
          </cell>
          <cell r="S723" t="str">
            <v>נבדק ואושר</v>
          </cell>
          <cell r="T723" t="str">
            <v>נבדק ואושר</v>
          </cell>
          <cell r="U723" t="str">
            <v>נבדק ואושר</v>
          </cell>
          <cell r="V723" t="str">
            <v>נבדק ואושר</v>
          </cell>
          <cell r="W723" t="str">
            <v>נבדק ואושר</v>
          </cell>
          <cell r="X723" t="str">
            <v>אושר ללא מסמך</v>
          </cell>
          <cell r="Y723" t="str">
            <v>מבוסס על נתוני הטופס</v>
          </cell>
          <cell r="Z723" t="str">
            <v>נדחה בבדיקות</v>
          </cell>
          <cell r="AA723" t="str">
            <v>נבדק ואושר</v>
          </cell>
          <cell r="AB723" t="str">
            <v>נבדק ואושר</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t="str">
            <v>לא</v>
          </cell>
          <cell r="AY723" t="str">
            <v>לא תקין מנהלית</v>
          </cell>
          <cell r="AZ723" t="str">
            <v>לאישור</v>
          </cell>
          <cell r="BA723" t="str">
            <v>נדחה בטעות</v>
          </cell>
          <cell r="BC723">
            <v>45805</v>
          </cell>
          <cell r="BD723" t="e">
            <v>#REF!</v>
          </cell>
          <cell r="BF723" t="str">
            <v>אושר בוועדה</v>
          </cell>
          <cell r="BG723" t="str">
            <v>תקין</v>
          </cell>
          <cell r="BH723" t="str">
            <v>תקין</v>
          </cell>
          <cell r="BI723" t="b">
            <v>1</v>
          </cell>
          <cell r="BJ723">
            <v>16517</v>
          </cell>
          <cell r="BK723" t="str">
            <v>ד'</v>
          </cell>
          <cell r="BL723">
            <v>1</v>
          </cell>
          <cell r="BM723">
            <v>29095.741925017017</v>
          </cell>
          <cell r="BN723" t="str">
            <v>לא</v>
          </cell>
          <cell r="BO723">
            <v>45654</v>
          </cell>
          <cell r="BP723" t="str">
            <v>לא</v>
          </cell>
          <cell r="BQ723">
            <v>0</v>
          </cell>
        </row>
        <row r="724">
          <cell r="A724">
            <v>1001904355</v>
          </cell>
          <cell r="B724">
            <v>42511700</v>
          </cell>
          <cell r="C724">
            <v>580648624</v>
          </cell>
          <cell r="D724" t="str">
            <v>עמותת מי לקידום השחייה והכדורגל ברמ</v>
          </cell>
          <cell r="E724" t="str">
            <v>SR</v>
          </cell>
          <cell r="F724" t="str">
            <v>עמותה רשומה</v>
          </cell>
          <cell r="G724">
            <v>1</v>
          </cell>
          <cell r="H724" t="str">
            <v>טיוט</v>
          </cell>
          <cell r="I724">
            <v>45740</v>
          </cell>
          <cell r="J724">
            <v>521023</v>
          </cell>
          <cell r="K724" t="str">
            <v>שוטף</v>
          </cell>
          <cell r="L724">
            <v>0</v>
          </cell>
          <cell r="M724">
            <v>0</v>
          </cell>
          <cell r="N724">
            <v>0</v>
          </cell>
          <cell r="O724" t="str">
            <v>נבדק ואושר</v>
          </cell>
          <cell r="P724" t="str">
            <v>מבוסס על נתוני הטופס</v>
          </cell>
          <cell r="Q724" t="str">
            <v>נבדק ואושר</v>
          </cell>
          <cell r="R724" t="str">
            <v>נבדק ואושר</v>
          </cell>
          <cell r="S724" t="str">
            <v>נבדק ואושר</v>
          </cell>
          <cell r="T724" t="str">
            <v>נבדק ואושר</v>
          </cell>
          <cell r="U724" t="str">
            <v>נבדק ואושר</v>
          </cell>
          <cell r="V724" t="str">
            <v>נבדק ואושר</v>
          </cell>
          <cell r="W724" t="str">
            <v>נבדק ואושר</v>
          </cell>
          <cell r="X724" t="str">
            <v>אושר ללא מסמך</v>
          </cell>
          <cell r="Y724" t="str">
            <v>מבוסס על נתוני הטופס</v>
          </cell>
          <cell r="Z724" t="str">
            <v>ממתין לחתימה נוספת</v>
          </cell>
          <cell r="AA724" t="str">
            <v>ממתין לחתימה נוספת</v>
          </cell>
          <cell r="AB724" t="str">
            <v>נבדק ואושר</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t="str">
            <v>לא</v>
          </cell>
          <cell r="AY724" t="str">
            <v>לא תקין מנהלית</v>
          </cell>
          <cell r="AZ724" t="str">
            <v>לאישור</v>
          </cell>
          <cell r="BA724" t="str">
            <v xml:space="preserve">חתמו פיזית, השלימו חתימה דיגיטלית </v>
          </cell>
          <cell r="BB724">
            <v>401</v>
          </cell>
          <cell r="BC724">
            <v>45805</v>
          </cell>
          <cell r="BF724" t="str">
            <v>אושר בוועדה</v>
          </cell>
          <cell r="BG724" t="str">
            <v>תקין</v>
          </cell>
          <cell r="BH724" t="str">
            <v>תקין</v>
          </cell>
          <cell r="BI724" t="b">
            <v>1</v>
          </cell>
          <cell r="BJ724">
            <v>1448</v>
          </cell>
          <cell r="BK724" t="str">
            <v>ד'</v>
          </cell>
          <cell r="BL724">
            <v>3</v>
          </cell>
          <cell r="BM724">
            <v>2068.2713452580811</v>
          </cell>
          <cell r="BN724" t="str">
            <v>לא</v>
          </cell>
          <cell r="BO724">
            <v>45741</v>
          </cell>
          <cell r="BP724" t="str">
            <v>לא</v>
          </cell>
          <cell r="BQ724">
            <v>0</v>
          </cell>
        </row>
        <row r="725">
          <cell r="A725">
            <v>1001904356</v>
          </cell>
          <cell r="B725">
            <v>42796636</v>
          </cell>
          <cell r="C725">
            <v>580705572</v>
          </cell>
          <cell r="D725" t="str">
            <v>עמותת אלכרום לספורט - מגד אל כרום (</v>
          </cell>
          <cell r="E725" t="str">
            <v>SR</v>
          </cell>
          <cell r="F725" t="str">
            <v>עמותה רשומה</v>
          </cell>
          <cell r="G725">
            <v>1</v>
          </cell>
          <cell r="H725" t="str">
            <v>טיוט</v>
          </cell>
          <cell r="I725">
            <v>45740</v>
          </cell>
          <cell r="J725">
            <v>521023</v>
          </cell>
          <cell r="K725" t="str">
            <v>שוטף</v>
          </cell>
          <cell r="L725">
            <v>0</v>
          </cell>
          <cell r="M725">
            <v>0</v>
          </cell>
          <cell r="N725">
            <v>0</v>
          </cell>
          <cell r="O725" t="str">
            <v>נבדק ואושר</v>
          </cell>
          <cell r="P725" t="str">
            <v>מבוסס על נתוני הטופס</v>
          </cell>
          <cell r="Q725" t="str">
            <v>נבדק ואושר</v>
          </cell>
          <cell r="R725" t="str">
            <v>נבדק ואושר</v>
          </cell>
          <cell r="S725" t="str">
            <v>חדש - טרם קושר</v>
          </cell>
          <cell r="T725" t="str">
            <v>חדש - טרם קושר</v>
          </cell>
          <cell r="U725" t="str">
            <v>נבדק ואושר</v>
          </cell>
          <cell r="V725" t="str">
            <v>חדש - טרם קושר</v>
          </cell>
          <cell r="W725" t="str">
            <v>נבדק ואושר</v>
          </cell>
          <cell r="X725" t="str">
            <v>חדש - טרם קושר</v>
          </cell>
          <cell r="Y725" t="str">
            <v>מבוסס על נתוני הטופס</v>
          </cell>
          <cell r="Z725" t="str">
            <v>ממתין לחתימה</v>
          </cell>
          <cell r="AA725" t="str">
            <v>ממתין לחתימה</v>
          </cell>
          <cell r="AB725" t="str">
            <v>נבדק ואושר</v>
          </cell>
          <cell r="AC725" t="str">
            <v>חדש - טרם קושר</v>
          </cell>
          <cell r="AD725" t="str">
            <v>נבדק ואושר</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t="str">
            <v>לא</v>
          </cell>
          <cell r="AX725">
            <v>1</v>
          </cell>
          <cell r="AY725" t="str">
            <v>לא תקין מנהלית</v>
          </cell>
          <cell r="AZ725" t="str">
            <v>לפסילה</v>
          </cell>
          <cell r="BA725" t="str">
            <v>חסרים מסמכים רבים</v>
          </cell>
          <cell r="BC725">
            <v>45805</v>
          </cell>
          <cell r="BD725" t="e">
            <v>#REF!</v>
          </cell>
          <cell r="BF725" t="str">
            <v>לא אושר בוועדה</v>
          </cell>
          <cell r="BG725" t="str">
            <v>לא תקין</v>
          </cell>
          <cell r="BH725" t="str">
            <v>לא תקין</v>
          </cell>
          <cell r="BI725" t="b">
            <v>1</v>
          </cell>
          <cell r="BJ725">
            <v>0</v>
          </cell>
          <cell r="BK725" t="str">
            <v>א'</v>
          </cell>
          <cell r="BL725">
            <v>1</v>
          </cell>
          <cell r="BM725">
            <v>0</v>
          </cell>
          <cell r="BO725" t="e">
            <v>#N/A</v>
          </cell>
        </row>
        <row r="726">
          <cell r="A726">
            <v>1001904357</v>
          </cell>
          <cell r="B726">
            <v>42469611</v>
          </cell>
          <cell r="C726">
            <v>580633600</v>
          </cell>
          <cell r="D726" t="str">
            <v>אמ.פי ספורט חוף חיפה (ע"ר)</v>
          </cell>
          <cell r="E726" t="str">
            <v>SR</v>
          </cell>
          <cell r="F726" t="str">
            <v>עמותה רשומה</v>
          </cell>
          <cell r="G726">
            <v>1</v>
          </cell>
          <cell r="H726" t="str">
            <v>טיוט</v>
          </cell>
          <cell r="I726">
            <v>45740</v>
          </cell>
          <cell r="J726">
            <v>521023</v>
          </cell>
          <cell r="K726" t="str">
            <v>שוטף</v>
          </cell>
          <cell r="L726">
            <v>0</v>
          </cell>
          <cell r="M726">
            <v>0</v>
          </cell>
          <cell r="N726">
            <v>0</v>
          </cell>
          <cell r="O726" t="str">
            <v>נבדק ואושר</v>
          </cell>
          <cell r="P726" t="str">
            <v>מבוסס על נתוני הטופס</v>
          </cell>
          <cell r="Q726" t="str">
            <v>נבדק ואושר</v>
          </cell>
          <cell r="R726" t="str">
            <v>נבדק ואושר</v>
          </cell>
          <cell r="S726" t="str">
            <v>נבדק ואושר</v>
          </cell>
          <cell r="T726" t="str">
            <v>נבדק ואושר</v>
          </cell>
          <cell r="U726" t="str">
            <v>נבדק ואושר</v>
          </cell>
          <cell r="V726" t="str">
            <v>נבדק ואושר</v>
          </cell>
          <cell r="W726" t="str">
            <v>נבדק ואושר</v>
          </cell>
          <cell r="X726" t="str">
            <v>אושר ללא מסמך</v>
          </cell>
          <cell r="Y726" t="str">
            <v>מבוסס על נתוני הטופס</v>
          </cell>
          <cell r="Z726" t="str">
            <v>נבדק ואושר</v>
          </cell>
          <cell r="AA726" t="str">
            <v>נבדק ואושר</v>
          </cell>
          <cell r="AB726" t="str">
            <v>נבדק ואושר</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t="str">
            <v>כן</v>
          </cell>
          <cell r="AY726" t="str">
            <v>תקין מנהלית</v>
          </cell>
          <cell r="BD726" t="e">
            <v>#REF!</v>
          </cell>
          <cell r="BG726" t="str">
            <v>תקין</v>
          </cell>
          <cell r="BH726" t="str">
            <v>תקין</v>
          </cell>
          <cell r="BI726" t="b">
            <v>1</v>
          </cell>
          <cell r="BJ726">
            <v>20485</v>
          </cell>
          <cell r="BK726" t="str">
            <v>ד'</v>
          </cell>
          <cell r="BL726">
            <v>0</v>
          </cell>
          <cell r="BM726">
            <v>81836.831926440558</v>
          </cell>
          <cell r="BN726" t="str">
            <v>לא</v>
          </cell>
          <cell r="BO726">
            <v>45607</v>
          </cell>
          <cell r="BP726" t="str">
            <v>לא</v>
          </cell>
        </row>
        <row r="727">
          <cell r="A727">
            <v>1001904358</v>
          </cell>
          <cell r="B727">
            <v>40000570</v>
          </cell>
          <cell r="C727">
            <v>580217826</v>
          </cell>
          <cell r="D727" t="str">
            <v>מועדון איגרוף ירושלים (ע"ר)</v>
          </cell>
          <cell r="E727" t="str">
            <v>SR</v>
          </cell>
          <cell r="F727" t="str">
            <v>עמותה רשומה</v>
          </cell>
          <cell r="G727">
            <v>1</v>
          </cell>
          <cell r="H727" t="str">
            <v>טיוט</v>
          </cell>
          <cell r="I727">
            <v>45746</v>
          </cell>
          <cell r="J727">
            <v>521023</v>
          </cell>
          <cell r="K727" t="str">
            <v>שוטף</v>
          </cell>
          <cell r="L727">
            <v>0</v>
          </cell>
          <cell r="M727">
            <v>0</v>
          </cell>
          <cell r="N727">
            <v>0</v>
          </cell>
          <cell r="O727" t="str">
            <v>נדחה בבדיקות</v>
          </cell>
          <cell r="P727" t="str">
            <v>מבוסס על נתוני הטופס</v>
          </cell>
          <cell r="Q727" t="str">
            <v>נדחה בבדיקות</v>
          </cell>
          <cell r="R727" t="str">
            <v>נבדק ואושר</v>
          </cell>
          <cell r="S727" t="str">
            <v>נבדק ואושר</v>
          </cell>
          <cell r="T727" t="str">
            <v>נבדק ואושר</v>
          </cell>
          <cell r="U727" t="str">
            <v>נבדק ואושר</v>
          </cell>
          <cell r="V727" t="str">
            <v>נבדק ואושר</v>
          </cell>
          <cell r="W727" t="str">
            <v>נדחה בבדיקות</v>
          </cell>
          <cell r="X727" t="str">
            <v>אושר ללא מסמך</v>
          </cell>
          <cell r="Y727" t="str">
            <v>מבוסס על נתוני הטופס</v>
          </cell>
          <cell r="Z727" t="str">
            <v>נבדק ואושר</v>
          </cell>
          <cell r="AA727" t="str">
            <v>נבדק ואושר</v>
          </cell>
          <cell r="AB727" t="str">
            <v>נדחה בבדיקות</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t="str">
            <v>לא</v>
          </cell>
          <cell r="AY727" t="str">
            <v>לא תקין מנהלית</v>
          </cell>
          <cell r="AZ727" t="str">
            <v>לפסילה</v>
          </cell>
          <cell r="BA727" t="str">
            <v>המסמכים נדחו ב-7.4</v>
          </cell>
          <cell r="BC727">
            <v>45805</v>
          </cell>
          <cell r="BD727" t="e">
            <v>#REF!</v>
          </cell>
          <cell r="BF727" t="str">
            <v>אושר בוועדה</v>
          </cell>
          <cell r="BG727" t="str">
            <v>תקין</v>
          </cell>
          <cell r="BH727" t="str">
            <v>תקין</v>
          </cell>
          <cell r="BI727" t="b">
            <v>1</v>
          </cell>
          <cell r="BJ727">
            <v>0</v>
          </cell>
          <cell r="BK727" t="str">
            <v>ד'</v>
          </cell>
          <cell r="BL727">
            <v>1</v>
          </cell>
          <cell r="BM727">
            <v>186918.59496925265</v>
          </cell>
          <cell r="BN727" t="str">
            <v>לא</v>
          </cell>
          <cell r="BO727">
            <v>45064</v>
          </cell>
          <cell r="BP727" t="str">
            <v>לא</v>
          </cell>
          <cell r="BQ727">
            <v>0</v>
          </cell>
        </row>
        <row r="728">
          <cell r="A728">
            <v>1001904359</v>
          </cell>
          <cell r="B728">
            <v>40019151</v>
          </cell>
          <cell r="C728">
            <v>580230464</v>
          </cell>
          <cell r="D728" t="str">
            <v>אגודת שחיה מכבי נהריה (ע"ר)</v>
          </cell>
          <cell r="E728" t="str">
            <v>SR</v>
          </cell>
          <cell r="F728" t="str">
            <v>עמותה רשומה</v>
          </cell>
          <cell r="G728">
            <v>1</v>
          </cell>
          <cell r="H728" t="str">
            <v>טיוט</v>
          </cell>
          <cell r="I728">
            <v>45740</v>
          </cell>
          <cell r="J728">
            <v>521023</v>
          </cell>
          <cell r="K728" t="str">
            <v>שוטף</v>
          </cell>
          <cell r="L728">
            <v>0</v>
          </cell>
          <cell r="M728">
            <v>0</v>
          </cell>
          <cell r="N728">
            <v>0</v>
          </cell>
          <cell r="O728" t="str">
            <v>נבדק ואושר</v>
          </cell>
          <cell r="P728" t="str">
            <v>מבוסס על נתוני הטופס</v>
          </cell>
          <cell r="Q728" t="str">
            <v>נבדק ואושר</v>
          </cell>
          <cell r="R728" t="str">
            <v>נבדק ואושר</v>
          </cell>
          <cell r="S728" t="str">
            <v>נבדק ואושר</v>
          </cell>
          <cell r="T728" t="str">
            <v>נבדק ואושר</v>
          </cell>
          <cell r="U728" t="str">
            <v>נבדק ואושר</v>
          </cell>
          <cell r="V728" t="str">
            <v>נבדק ואושר</v>
          </cell>
          <cell r="W728" t="str">
            <v>נבדק ואושר</v>
          </cell>
          <cell r="X728" t="str">
            <v>אושר ללא מסמך</v>
          </cell>
          <cell r="Y728" t="str">
            <v>מבוסס על נתוני הטופס</v>
          </cell>
          <cell r="Z728" t="str">
            <v>ממתין לחתימה</v>
          </cell>
          <cell r="AA728" t="str">
            <v>ממתין לחתימה</v>
          </cell>
          <cell r="AB728" t="str">
            <v>נבדק ואושר</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t="str">
            <v>לא</v>
          </cell>
          <cell r="AY728" t="str">
            <v>לא תקין מנהלית</v>
          </cell>
          <cell r="AZ728" t="str">
            <v>לאישור</v>
          </cell>
          <cell r="BA728" t="str">
            <v>חתמו פיזית, חסרה חתימה דיגיטלית</v>
          </cell>
          <cell r="BB728">
            <v>401</v>
          </cell>
          <cell r="BC728">
            <v>45805</v>
          </cell>
          <cell r="BF728" t="str">
            <v>אושר בוועדה</v>
          </cell>
          <cell r="BG728" t="str">
            <v>תקין</v>
          </cell>
          <cell r="BH728" t="str">
            <v>תקין</v>
          </cell>
          <cell r="BI728" t="b">
            <v>1</v>
          </cell>
          <cell r="BJ728">
            <v>18696</v>
          </cell>
          <cell r="BK728" t="str">
            <v>ד'</v>
          </cell>
          <cell r="BL728">
            <v>1</v>
          </cell>
          <cell r="BM728">
            <v>569344.97389497119</v>
          </cell>
          <cell r="BN728" t="str">
            <v>לא</v>
          </cell>
          <cell r="BO728">
            <v>45501</v>
          </cell>
          <cell r="BP728" t="str">
            <v>לא</v>
          </cell>
          <cell r="BQ728">
            <v>0</v>
          </cell>
        </row>
        <row r="729">
          <cell r="A729">
            <v>1001904360</v>
          </cell>
          <cell r="B729">
            <v>42504323</v>
          </cell>
          <cell r="C729">
            <v>580686590</v>
          </cell>
          <cell r="D729" t="str">
            <v>מכבי תמנון פרדסיה (ע"ר)</v>
          </cell>
          <cell r="E729" t="str">
            <v>SR</v>
          </cell>
          <cell r="F729" t="str">
            <v>עמותה רשומה</v>
          </cell>
          <cell r="G729">
            <v>1</v>
          </cell>
          <cell r="H729" t="str">
            <v>טיוט</v>
          </cell>
          <cell r="I729">
            <v>45740</v>
          </cell>
          <cell r="J729">
            <v>521023</v>
          </cell>
          <cell r="K729" t="str">
            <v>שוטף</v>
          </cell>
          <cell r="L729">
            <v>0</v>
          </cell>
          <cell r="M729">
            <v>0</v>
          </cell>
          <cell r="N729">
            <v>0</v>
          </cell>
          <cell r="O729" t="str">
            <v>נבדק ואושר</v>
          </cell>
          <cell r="P729" t="str">
            <v>מבוסס על נתוני הטופס</v>
          </cell>
          <cell r="Q729" t="str">
            <v>נבדק ואושר</v>
          </cell>
          <cell r="R729" t="str">
            <v>נבדק ואושר</v>
          </cell>
          <cell r="S729" t="str">
            <v>נבדק ואושר</v>
          </cell>
          <cell r="T729" t="str">
            <v>נבדק ואושר</v>
          </cell>
          <cell r="U729" t="str">
            <v>נבדק ואושר</v>
          </cell>
          <cell r="V729" t="str">
            <v>נבדק ואושר</v>
          </cell>
          <cell r="W729" t="str">
            <v>נבדק ואושר</v>
          </cell>
          <cell r="X729" t="str">
            <v>אושר ללא מסמך</v>
          </cell>
          <cell r="Y729" t="str">
            <v>מבוסס על נתוני הטופס</v>
          </cell>
          <cell r="Z729" t="str">
            <v>נבדק ואושר</v>
          </cell>
          <cell r="AA729" t="str">
            <v>נבדק ואושר</v>
          </cell>
          <cell r="AB729" t="str">
            <v>נבדק ואושר</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t="str">
            <v>כן</v>
          </cell>
          <cell r="AY729" t="str">
            <v>תקין מנהלית</v>
          </cell>
          <cell r="BD729" t="e">
            <v>#REF!</v>
          </cell>
          <cell r="BG729" t="str">
            <v>תקין</v>
          </cell>
          <cell r="BH729" t="str">
            <v>תקין</v>
          </cell>
          <cell r="BI729" t="b">
            <v>1</v>
          </cell>
          <cell r="BJ729">
            <v>8137</v>
          </cell>
          <cell r="BK729" t="str">
            <v>ד'</v>
          </cell>
          <cell r="BL729">
            <v>1</v>
          </cell>
          <cell r="BM729">
            <v>27034.476526377584</v>
          </cell>
          <cell r="BN729" t="str">
            <v>לא</v>
          </cell>
          <cell r="BO729">
            <v>45649</v>
          </cell>
          <cell r="BP729" t="str">
            <v>לא</v>
          </cell>
          <cell r="BQ729">
            <v>0</v>
          </cell>
        </row>
        <row r="730">
          <cell r="A730">
            <v>1001904361</v>
          </cell>
          <cell r="B730">
            <v>42512041</v>
          </cell>
          <cell r="C730">
            <v>580687416</v>
          </cell>
          <cell r="D730" t="str">
            <v>מרכז הספורט האישי ואמניות הלחימה בת</v>
          </cell>
          <cell r="E730" t="str">
            <v>SR</v>
          </cell>
          <cell r="F730" t="str">
            <v>עמותה רשומה</v>
          </cell>
          <cell r="G730">
            <v>1</v>
          </cell>
          <cell r="H730" t="str">
            <v>טיוט</v>
          </cell>
          <cell r="I730">
            <v>45740</v>
          </cell>
          <cell r="J730">
            <v>521023</v>
          </cell>
          <cell r="K730" t="str">
            <v>שוטף</v>
          </cell>
          <cell r="L730">
            <v>0</v>
          </cell>
          <cell r="M730">
            <v>0</v>
          </cell>
          <cell r="N730">
            <v>0</v>
          </cell>
          <cell r="O730" t="str">
            <v>נבדק ואושר</v>
          </cell>
          <cell r="P730" t="str">
            <v>מבוסס על נתוני הטופס</v>
          </cell>
          <cell r="Q730" t="str">
            <v>נבדק ואושר</v>
          </cell>
          <cell r="R730" t="str">
            <v>נבדק ואושר</v>
          </cell>
          <cell r="S730" t="str">
            <v>נבדק ואושר</v>
          </cell>
          <cell r="T730" t="str">
            <v>נבדק ואושר</v>
          </cell>
          <cell r="U730" t="str">
            <v>נבדק ואושר</v>
          </cell>
          <cell r="V730" t="str">
            <v>נבדק ואושר</v>
          </cell>
          <cell r="W730" t="str">
            <v>נבדק ואושר</v>
          </cell>
          <cell r="X730" t="str">
            <v>אושר ללא מסמך</v>
          </cell>
          <cell r="Y730" t="str">
            <v>מבוסס על נתוני הטופס</v>
          </cell>
          <cell r="Z730" t="str">
            <v>נבדק ואושר</v>
          </cell>
          <cell r="AA730" t="str">
            <v>נבדק ואושר</v>
          </cell>
          <cell r="AB730" t="str">
            <v>נבדק ואושר</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t="str">
            <v>כן</v>
          </cell>
          <cell r="AY730" t="str">
            <v>תקין מנהלית</v>
          </cell>
          <cell r="BD730" t="e">
            <v>#REF!</v>
          </cell>
          <cell r="BG730" t="str">
            <v>תקין</v>
          </cell>
          <cell r="BH730" t="str">
            <v>תקין</v>
          </cell>
          <cell r="BI730" t="b">
            <v>1</v>
          </cell>
          <cell r="BJ730">
            <v>49942</v>
          </cell>
          <cell r="BK730" t="str">
            <v>ד'</v>
          </cell>
          <cell r="BL730">
            <v>1</v>
          </cell>
          <cell r="BM730">
            <v>119918.88095564362</v>
          </cell>
          <cell r="BN730" t="str">
            <v>לא</v>
          </cell>
          <cell r="BO730">
            <v>45684</v>
          </cell>
          <cell r="BP730" t="str">
            <v>לא</v>
          </cell>
          <cell r="BQ730">
            <v>0</v>
          </cell>
        </row>
        <row r="731">
          <cell r="A731">
            <v>1001904362</v>
          </cell>
          <cell r="B731">
            <v>42506747</v>
          </cell>
          <cell r="C731">
            <v>580684462</v>
          </cell>
          <cell r="D731" t="str">
            <v>סנדבוקס כדורעף חופים תל אביב (ע"ר)</v>
          </cell>
          <cell r="E731" t="str">
            <v>SR</v>
          </cell>
          <cell r="F731" t="str">
            <v>עמותה רשומה</v>
          </cell>
          <cell r="G731">
            <v>1</v>
          </cell>
          <cell r="H731" t="str">
            <v>טיוט</v>
          </cell>
          <cell r="I731">
            <v>45740</v>
          </cell>
          <cell r="J731">
            <v>521023</v>
          </cell>
          <cell r="K731" t="str">
            <v>שוטף</v>
          </cell>
          <cell r="L731">
            <v>0</v>
          </cell>
          <cell r="M731">
            <v>0</v>
          </cell>
          <cell r="N731">
            <v>0</v>
          </cell>
          <cell r="O731" t="str">
            <v>נבדק ואושר</v>
          </cell>
          <cell r="P731" t="str">
            <v>מבוסס על נתוני הטופס</v>
          </cell>
          <cell r="Q731" t="str">
            <v>נבדק ואושר</v>
          </cell>
          <cell r="R731" t="str">
            <v>נבדק ואושר</v>
          </cell>
          <cell r="S731" t="str">
            <v>נבדק ואושר</v>
          </cell>
          <cell r="T731" t="str">
            <v>נבדק ואושר</v>
          </cell>
          <cell r="U731" t="str">
            <v>נבדק ואושר</v>
          </cell>
          <cell r="V731" t="str">
            <v>נבדק ואושר</v>
          </cell>
          <cell r="W731" t="str">
            <v>נבדק ואושר</v>
          </cell>
          <cell r="X731" t="str">
            <v>אושר ללא מסמך</v>
          </cell>
          <cell r="Y731" t="str">
            <v>מבוסס על נתוני הטופס</v>
          </cell>
          <cell r="Z731" t="str">
            <v>ממתין לחתימה נוספת</v>
          </cell>
          <cell r="AA731" t="str">
            <v>ממתין לחתימה נוספת</v>
          </cell>
          <cell r="AB731" t="str">
            <v>נבדק ואושר</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t="str">
            <v>לא</v>
          </cell>
          <cell r="AY731" t="str">
            <v>לא תקין מנהלית</v>
          </cell>
          <cell r="AZ731" t="str">
            <v>לאישור</v>
          </cell>
          <cell r="BA731" t="str">
            <v>השלימו חתימה דיגיטלית</v>
          </cell>
          <cell r="BB731">
            <v>401</v>
          </cell>
          <cell r="BC731">
            <v>45805</v>
          </cell>
          <cell r="BF731" t="str">
            <v>אושר בוועדה</v>
          </cell>
          <cell r="BG731" t="str">
            <v>תקין</v>
          </cell>
          <cell r="BH731" t="str">
            <v>תקין</v>
          </cell>
          <cell r="BI731" t="b">
            <v>1</v>
          </cell>
          <cell r="BJ731">
            <v>20429</v>
          </cell>
          <cell r="BK731" t="str">
            <v>ד'</v>
          </cell>
          <cell r="BL731">
            <v>0</v>
          </cell>
          <cell r="BM731">
            <v>81051.098166968615</v>
          </cell>
          <cell r="BN731" t="str">
            <v>לא</v>
          </cell>
          <cell r="BO731">
            <v>45629</v>
          </cell>
          <cell r="BP731" t="str">
            <v>לא</v>
          </cell>
        </row>
        <row r="732">
          <cell r="A732">
            <v>1001904363</v>
          </cell>
          <cell r="B732">
            <v>42503228</v>
          </cell>
          <cell r="C732">
            <v>580684850</v>
          </cell>
          <cell r="D732" t="str">
            <v>עמותת הכוכבים לחינוך וספורט צפון (</v>
          </cell>
          <cell r="E732" t="str">
            <v>SR</v>
          </cell>
          <cell r="F732" t="str">
            <v>עמותה רשומה</v>
          </cell>
          <cell r="G732">
            <v>1</v>
          </cell>
          <cell r="H732" t="str">
            <v>טיוט</v>
          </cell>
          <cell r="I732">
            <v>45740</v>
          </cell>
          <cell r="J732">
            <v>521023</v>
          </cell>
          <cell r="K732" t="str">
            <v>שוטף</v>
          </cell>
          <cell r="L732">
            <v>0</v>
          </cell>
          <cell r="M732">
            <v>0</v>
          </cell>
          <cell r="N732">
            <v>0</v>
          </cell>
          <cell r="O732" t="str">
            <v>נבדק ואושר</v>
          </cell>
          <cell r="P732" t="str">
            <v>מבוסס על נתוני הטופס</v>
          </cell>
          <cell r="Q732" t="str">
            <v>נבדק ואושר</v>
          </cell>
          <cell r="R732" t="str">
            <v>נבדק ואושר</v>
          </cell>
          <cell r="S732" t="str">
            <v>נבדק ואושר</v>
          </cell>
          <cell r="T732" t="str">
            <v>נבדק ואושר</v>
          </cell>
          <cell r="U732" t="str">
            <v>נבדק ואושר</v>
          </cell>
          <cell r="V732" t="str">
            <v>נבדק ואושר</v>
          </cell>
          <cell r="W732" t="str">
            <v>נבדק ואושר</v>
          </cell>
          <cell r="X732" t="str">
            <v>אושר ללא מסמך</v>
          </cell>
          <cell r="Y732" t="str">
            <v>מבוסס על נתוני הטופס</v>
          </cell>
          <cell r="Z732" t="str">
            <v>נבדק ואושר</v>
          </cell>
          <cell r="AA732" t="str">
            <v>נבדק ואושר</v>
          </cell>
          <cell r="AB732" t="str">
            <v>נבדק ואושר</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t="str">
            <v>כן</v>
          </cell>
          <cell r="AY732" t="str">
            <v>תקין מנהלית</v>
          </cell>
          <cell r="BD732" t="e">
            <v>#REF!</v>
          </cell>
          <cell r="BG732" t="str">
            <v>תקין</v>
          </cell>
          <cell r="BH732" t="str">
            <v>תקין</v>
          </cell>
          <cell r="BI732" t="b">
            <v>1</v>
          </cell>
          <cell r="BJ732">
            <v>0</v>
          </cell>
          <cell r="BK732" t="str">
            <v>ד'</v>
          </cell>
          <cell r="BL732">
            <v>0</v>
          </cell>
          <cell r="BM732">
            <v>1029.2833368979502</v>
          </cell>
          <cell r="BN732" t="str">
            <v>לא</v>
          </cell>
          <cell r="BO732">
            <v>45558</v>
          </cell>
          <cell r="BP732" t="str">
            <v>לא</v>
          </cell>
        </row>
        <row r="733">
          <cell r="A733">
            <v>1001904364</v>
          </cell>
          <cell r="B733">
            <v>42402521</v>
          </cell>
          <cell r="C733">
            <v>580667707</v>
          </cell>
          <cell r="D733" t="str">
            <v>מכבי דאנס אבניו - עמותה לקידום ופית</v>
          </cell>
          <cell r="E733" t="str">
            <v>SR</v>
          </cell>
          <cell r="F733" t="str">
            <v>עמותה רשומה</v>
          </cell>
          <cell r="G733">
            <v>1</v>
          </cell>
          <cell r="H733" t="str">
            <v>טיוט</v>
          </cell>
          <cell r="I733">
            <v>45740</v>
          </cell>
          <cell r="J733">
            <v>521023</v>
          </cell>
          <cell r="K733" t="str">
            <v>שוטף</v>
          </cell>
          <cell r="L733">
            <v>0</v>
          </cell>
          <cell r="M733">
            <v>0</v>
          </cell>
          <cell r="N733">
            <v>0</v>
          </cell>
          <cell r="O733" t="str">
            <v>נבדק ואושר</v>
          </cell>
          <cell r="P733" t="str">
            <v>מבוסס על נתוני הטופס</v>
          </cell>
          <cell r="Q733" t="str">
            <v>נבדק ואושר</v>
          </cell>
          <cell r="R733" t="str">
            <v>נבדק ואושר</v>
          </cell>
          <cell r="S733" t="str">
            <v>נבדק ואושר</v>
          </cell>
          <cell r="T733" t="str">
            <v>נבדק ואושר</v>
          </cell>
          <cell r="U733" t="str">
            <v>נבדק ואושר</v>
          </cell>
          <cell r="V733" t="str">
            <v>נבדק ואושר</v>
          </cell>
          <cell r="W733" t="str">
            <v>נבדק ואושר</v>
          </cell>
          <cell r="X733" t="str">
            <v>אושר ללא מסמך</v>
          </cell>
          <cell r="Y733" t="str">
            <v>מבוסס על נתוני הטופס</v>
          </cell>
          <cell r="Z733" t="str">
            <v>נבדק ואושר</v>
          </cell>
          <cell r="AA733" t="str">
            <v>נבדק ואושר</v>
          </cell>
          <cell r="AB733" t="str">
            <v>נבדק ואושר</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t="str">
            <v>כן</v>
          </cell>
          <cell r="AY733" t="str">
            <v>תקין מנהלית</v>
          </cell>
          <cell r="BD733" t="e">
            <v>#REF!</v>
          </cell>
          <cell r="BG733" t="str">
            <v>תקין</v>
          </cell>
          <cell r="BH733" t="str">
            <v>תקין</v>
          </cell>
          <cell r="BI733" t="b">
            <v>1</v>
          </cell>
          <cell r="BJ733">
            <v>21327</v>
          </cell>
          <cell r="BK733" t="str">
            <v>ד'</v>
          </cell>
          <cell r="BL733">
            <v>1</v>
          </cell>
          <cell r="BM733">
            <v>129225.34736197397</v>
          </cell>
          <cell r="BN733" t="str">
            <v>לא</v>
          </cell>
          <cell r="BO733">
            <v>45631</v>
          </cell>
          <cell r="BP733" t="str">
            <v>לא</v>
          </cell>
          <cell r="BQ733">
            <v>0</v>
          </cell>
        </row>
        <row r="734">
          <cell r="A734">
            <v>1001904365</v>
          </cell>
          <cell r="B734">
            <v>42470308</v>
          </cell>
          <cell r="C734">
            <v>580653376</v>
          </cell>
          <cell r="D734" t="str">
            <v>מועדון הטניס קרית השרון נתניה (ע"ר)</v>
          </cell>
          <cell r="E734" t="str">
            <v>SR</v>
          </cell>
          <cell r="F734" t="str">
            <v>עמותה רשומה</v>
          </cell>
          <cell r="G734">
            <v>1</v>
          </cell>
          <cell r="H734" t="str">
            <v>טיוט</v>
          </cell>
          <cell r="I734">
            <v>45740</v>
          </cell>
          <cell r="J734">
            <v>521023</v>
          </cell>
          <cell r="K734" t="str">
            <v>שוטף</v>
          </cell>
          <cell r="L734">
            <v>0</v>
          </cell>
          <cell r="M734">
            <v>0</v>
          </cell>
          <cell r="N734">
            <v>0</v>
          </cell>
          <cell r="O734" t="str">
            <v>נבדק ואושר</v>
          </cell>
          <cell r="P734" t="str">
            <v>מבוסס על נתוני הטופס</v>
          </cell>
          <cell r="Q734" t="str">
            <v>נבדק ואושר</v>
          </cell>
          <cell r="R734" t="str">
            <v>נבדק ואושר</v>
          </cell>
          <cell r="S734" t="str">
            <v>נבדק ואושר</v>
          </cell>
          <cell r="T734" t="str">
            <v>נבדק ואושר</v>
          </cell>
          <cell r="U734" t="str">
            <v>נבדק ואושר</v>
          </cell>
          <cell r="V734" t="str">
            <v>נבדק ואושר</v>
          </cell>
          <cell r="W734" t="str">
            <v>נבדק ואושר</v>
          </cell>
          <cell r="X734" t="str">
            <v>אושר ללא מסמך</v>
          </cell>
          <cell r="Y734" t="str">
            <v>מבוסס על נתוני הטופס</v>
          </cell>
          <cell r="Z734" t="str">
            <v>נבדק ואושר</v>
          </cell>
          <cell r="AA734" t="str">
            <v>נבדק ואושר</v>
          </cell>
          <cell r="AB734" t="str">
            <v>נבדק ואושר</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t="str">
            <v>כן</v>
          </cell>
          <cell r="AY734" t="str">
            <v>תקין מנהלית</v>
          </cell>
          <cell r="BD734" t="e">
            <v>#REF!</v>
          </cell>
          <cell r="BG734" t="str">
            <v>תקין</v>
          </cell>
          <cell r="BH734" t="str">
            <v>תקין</v>
          </cell>
          <cell r="BI734" t="b">
            <v>1</v>
          </cell>
          <cell r="BJ734">
            <v>18648</v>
          </cell>
          <cell r="BK734" t="str">
            <v>ד'</v>
          </cell>
          <cell r="BL734">
            <v>1</v>
          </cell>
          <cell r="BM734">
            <v>93012.677431037315</v>
          </cell>
          <cell r="BN734" t="str">
            <v>לא</v>
          </cell>
          <cell r="BO734">
            <v>45768</v>
          </cell>
          <cell r="BP734" t="str">
            <v>כן</v>
          </cell>
          <cell r="BQ734">
            <v>21</v>
          </cell>
        </row>
        <row r="735">
          <cell r="A735">
            <v>1001904366</v>
          </cell>
          <cell r="B735">
            <v>42141457</v>
          </cell>
          <cell r="C735">
            <v>580639656</v>
          </cell>
          <cell r="D735" t="str">
            <v>מועדון הראשונים לשחייה (ע''ר)</v>
          </cell>
          <cell r="E735" t="str">
            <v>SR</v>
          </cell>
          <cell r="F735" t="str">
            <v>עמותה רשומה</v>
          </cell>
          <cell r="G735">
            <v>1</v>
          </cell>
          <cell r="H735" t="str">
            <v>טיוט</v>
          </cell>
          <cell r="I735">
            <v>45740</v>
          </cell>
          <cell r="J735">
            <v>521023</v>
          </cell>
          <cell r="K735" t="str">
            <v>שוטף</v>
          </cell>
          <cell r="L735">
            <v>0</v>
          </cell>
          <cell r="M735">
            <v>0</v>
          </cell>
          <cell r="N735">
            <v>0</v>
          </cell>
          <cell r="O735" t="str">
            <v>נבדק ואושר</v>
          </cell>
          <cell r="P735" t="str">
            <v>מבוסס על נתוני הטופס</v>
          </cell>
          <cell r="Q735" t="str">
            <v>נבדק ואושר</v>
          </cell>
          <cell r="R735" t="str">
            <v>נבדק ואושר</v>
          </cell>
          <cell r="S735" t="str">
            <v>נבדק ואושר</v>
          </cell>
          <cell r="T735" t="str">
            <v>נבדק ואושר</v>
          </cell>
          <cell r="U735" t="str">
            <v>נבדק ואושר</v>
          </cell>
          <cell r="V735" t="str">
            <v>נבדק ואושר</v>
          </cell>
          <cell r="W735" t="str">
            <v>נבדק ואושר</v>
          </cell>
          <cell r="X735" t="str">
            <v>אושר ללא מסמך</v>
          </cell>
          <cell r="Y735" t="str">
            <v>מבוסס על נתוני הטופס</v>
          </cell>
          <cell r="Z735" t="str">
            <v>נבדק ואושר</v>
          </cell>
          <cell r="AA735" t="str">
            <v>נבדק ואושר</v>
          </cell>
          <cell r="AB735" t="str">
            <v>נבדק ואושר</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t="str">
            <v>כן</v>
          </cell>
          <cell r="AY735" t="str">
            <v>תקין מנהלית</v>
          </cell>
          <cell r="BD735" t="e">
            <v>#REF!</v>
          </cell>
          <cell r="BG735" t="str">
            <v>תקין</v>
          </cell>
          <cell r="BH735" t="str">
            <v>תקין</v>
          </cell>
          <cell r="BI735" t="b">
            <v>1</v>
          </cell>
          <cell r="BJ735">
            <v>5865</v>
          </cell>
          <cell r="BK735" t="str">
            <v>ד'</v>
          </cell>
          <cell r="BL735">
            <v>1</v>
          </cell>
          <cell r="BM735">
            <v>146493.25589791287</v>
          </cell>
          <cell r="BN735" t="str">
            <v>לא</v>
          </cell>
          <cell r="BO735">
            <v>45742</v>
          </cell>
          <cell r="BP735" t="str">
            <v>לא</v>
          </cell>
          <cell r="BQ735">
            <v>0</v>
          </cell>
        </row>
        <row r="736">
          <cell r="A736">
            <v>1001904367</v>
          </cell>
          <cell r="B736">
            <v>42503229</v>
          </cell>
          <cell r="C736">
            <v>580651982</v>
          </cell>
          <cell r="D736" t="str">
            <v>ס.ב.ח. אומנויות לחימה מכבי מודיעין</v>
          </cell>
          <cell r="E736" t="str">
            <v>SR</v>
          </cell>
          <cell r="F736" t="str">
            <v>עמותה רשומה</v>
          </cell>
          <cell r="G736">
            <v>1</v>
          </cell>
          <cell r="H736" t="str">
            <v>טיוט</v>
          </cell>
          <cell r="I736">
            <v>45740</v>
          </cell>
          <cell r="J736">
            <v>521023</v>
          </cell>
          <cell r="K736" t="str">
            <v>שוטף</v>
          </cell>
          <cell r="L736">
            <v>0</v>
          </cell>
          <cell r="M736">
            <v>0</v>
          </cell>
          <cell r="N736">
            <v>0</v>
          </cell>
          <cell r="O736" t="str">
            <v>נבדק ואושר</v>
          </cell>
          <cell r="P736" t="str">
            <v>מבוסס על נתוני הטופס</v>
          </cell>
          <cell r="Q736" t="str">
            <v>נבדק ואושר</v>
          </cell>
          <cell r="R736" t="str">
            <v>נבדק ואושר</v>
          </cell>
          <cell r="S736" t="str">
            <v>נבדק ואושר</v>
          </cell>
          <cell r="T736" t="str">
            <v>נבדק ואושר</v>
          </cell>
          <cell r="U736" t="str">
            <v>נבדק ואושר</v>
          </cell>
          <cell r="V736" t="str">
            <v>נבדק ואושר</v>
          </cell>
          <cell r="W736" t="str">
            <v>נבדק ואושר</v>
          </cell>
          <cell r="X736" t="str">
            <v>אושר ללא מסמך</v>
          </cell>
          <cell r="Y736" t="str">
            <v>מבוסס על נתוני הטופס</v>
          </cell>
          <cell r="Z736" t="str">
            <v>קושר - טרם נבדק</v>
          </cell>
          <cell r="AA736" t="str">
            <v>קושר - טרם נבדק</v>
          </cell>
          <cell r="AB736" t="str">
            <v>נבדק ואושר</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t="str">
            <v>כן</v>
          </cell>
          <cell r="AY736" t="str">
            <v>תקין מנהלית</v>
          </cell>
          <cell r="BD736" t="e">
            <v>#REF!</v>
          </cell>
          <cell r="BG736" t="str">
            <v>תקין</v>
          </cell>
          <cell r="BH736" t="str">
            <v>תקין</v>
          </cell>
          <cell r="BI736" t="b">
            <v>1</v>
          </cell>
          <cell r="BJ736">
            <v>4784</v>
          </cell>
          <cell r="BK736" t="str">
            <v>ד'</v>
          </cell>
          <cell r="BL736">
            <v>0</v>
          </cell>
          <cell r="BM736">
            <v>19115.002481870444</v>
          </cell>
          <cell r="BN736" t="str">
            <v>לא</v>
          </cell>
          <cell r="BO736">
            <v>45574</v>
          </cell>
          <cell r="BP736" t="str">
            <v>לא</v>
          </cell>
        </row>
        <row r="737">
          <cell r="A737">
            <v>1001904368</v>
          </cell>
          <cell r="B737">
            <v>42402494</v>
          </cell>
          <cell r="C737">
            <v>580651925</v>
          </cell>
          <cell r="D737" t="str">
            <v>מכבי רעננה כדור - יד (ע"ר)</v>
          </cell>
          <cell r="E737" t="str">
            <v>SR</v>
          </cell>
          <cell r="F737" t="str">
            <v>עמותה רשומה</v>
          </cell>
          <cell r="G737">
            <v>1</v>
          </cell>
          <cell r="H737" t="str">
            <v>טיוט</v>
          </cell>
          <cell r="I737">
            <v>45743</v>
          </cell>
          <cell r="J737">
            <v>521023</v>
          </cell>
          <cell r="K737" t="str">
            <v>שוטף</v>
          </cell>
          <cell r="L737">
            <v>0</v>
          </cell>
          <cell r="M737">
            <v>0</v>
          </cell>
          <cell r="N737">
            <v>0</v>
          </cell>
          <cell r="O737" t="str">
            <v>נבדק ואושר</v>
          </cell>
          <cell r="P737" t="str">
            <v>מבוסס על נתוני הטופס</v>
          </cell>
          <cell r="Q737" t="str">
            <v>נבדק ואושר</v>
          </cell>
          <cell r="R737" t="str">
            <v>נבדק ואושר</v>
          </cell>
          <cell r="S737" t="str">
            <v>נבדק ואושר</v>
          </cell>
          <cell r="T737" t="str">
            <v>נבדק ואושר</v>
          </cell>
          <cell r="U737" t="str">
            <v>נבדק ואושר</v>
          </cell>
          <cell r="V737" t="str">
            <v>נבדק ואושר</v>
          </cell>
          <cell r="W737" t="str">
            <v>נבדק ואושר</v>
          </cell>
          <cell r="X737" t="str">
            <v>אושר ללא מסמך</v>
          </cell>
          <cell r="Y737" t="str">
            <v>מבוסס על נתוני הטופס</v>
          </cell>
          <cell r="Z737" t="str">
            <v>נבדק ואושר</v>
          </cell>
          <cell r="AA737" t="str">
            <v>נבדק ואושר</v>
          </cell>
          <cell r="AB737" t="str">
            <v>נבדק ואושר</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t="str">
            <v>כן</v>
          </cell>
          <cell r="AY737" t="str">
            <v>תקין מנהלית</v>
          </cell>
          <cell r="BD737" t="e">
            <v>#REF!</v>
          </cell>
          <cell r="BG737" t="str">
            <v>תקין</v>
          </cell>
          <cell r="BH737" t="str">
            <v>תקין</v>
          </cell>
          <cell r="BI737" t="b">
            <v>1</v>
          </cell>
          <cell r="BJ737">
            <v>72757</v>
          </cell>
          <cell r="BK737" t="str">
            <v>ד'</v>
          </cell>
          <cell r="BL737">
            <v>6</v>
          </cell>
          <cell r="BM737">
            <v>1089077.1556111013</v>
          </cell>
          <cell r="BN737" t="str">
            <v>לא</v>
          </cell>
          <cell r="BO737">
            <v>45525</v>
          </cell>
          <cell r="BP737" t="str">
            <v>לא</v>
          </cell>
          <cell r="BQ737">
            <v>0</v>
          </cell>
        </row>
        <row r="738">
          <cell r="A738">
            <v>1001904369</v>
          </cell>
          <cell r="B738">
            <v>42402598</v>
          </cell>
          <cell r="C738">
            <v>580636264</v>
          </cell>
          <cell r="D738" t="str">
            <v>מועדון טיפוס ספורטיבי הישגי ירושלים</v>
          </cell>
          <cell r="E738" t="str">
            <v>SR</v>
          </cell>
          <cell r="F738" t="str">
            <v>עמותה רשומה</v>
          </cell>
          <cell r="G738">
            <v>1</v>
          </cell>
          <cell r="H738" t="str">
            <v>טיוט</v>
          </cell>
          <cell r="I738">
            <v>45740</v>
          </cell>
          <cell r="J738">
            <v>521023</v>
          </cell>
          <cell r="K738" t="str">
            <v>שוטף</v>
          </cell>
          <cell r="L738">
            <v>0</v>
          </cell>
          <cell r="M738">
            <v>0</v>
          </cell>
          <cell r="N738">
            <v>0</v>
          </cell>
          <cell r="O738" t="str">
            <v>נבדק ואושר</v>
          </cell>
          <cell r="P738" t="str">
            <v>מבוסס על נתוני הטופס</v>
          </cell>
          <cell r="Q738" t="str">
            <v>נבדק ואושר</v>
          </cell>
          <cell r="R738" t="str">
            <v>נבדק ואושר</v>
          </cell>
          <cell r="S738" t="str">
            <v>נבדק ואושר</v>
          </cell>
          <cell r="T738" t="str">
            <v>נבדק ואושר</v>
          </cell>
          <cell r="U738" t="str">
            <v>נבדק ואושר</v>
          </cell>
          <cell r="V738" t="str">
            <v>נבדק ואושר</v>
          </cell>
          <cell r="W738" t="str">
            <v>נבדק ואושר</v>
          </cell>
          <cell r="X738" t="str">
            <v>אושר ללא מסמך</v>
          </cell>
          <cell r="Y738" t="str">
            <v>מבוסס על נתוני הטופס</v>
          </cell>
          <cell r="Z738" t="str">
            <v>נבדק ואושר</v>
          </cell>
          <cell r="AA738" t="str">
            <v>נבדק ואושר</v>
          </cell>
          <cell r="AB738" t="str">
            <v>נבדק ואושר</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t="str">
            <v>כן</v>
          </cell>
          <cell r="AY738" t="str">
            <v>תקין מנהלית</v>
          </cell>
          <cell r="BD738" t="e">
            <v>#REF!</v>
          </cell>
          <cell r="BG738" t="str">
            <v>תקין</v>
          </cell>
          <cell r="BH738" t="str">
            <v>תקין</v>
          </cell>
          <cell r="BI738" t="b">
            <v>1</v>
          </cell>
          <cell r="BJ738">
            <v>70000</v>
          </cell>
          <cell r="BK738" t="str">
            <v>ד'</v>
          </cell>
          <cell r="BL738">
            <v>1</v>
          </cell>
          <cell r="BM738">
            <v>517180.1382033946</v>
          </cell>
          <cell r="BN738" t="str">
            <v>לא</v>
          </cell>
          <cell r="BO738">
            <v>45428</v>
          </cell>
          <cell r="BP738" t="str">
            <v>לא</v>
          </cell>
          <cell r="BQ738">
            <v>0</v>
          </cell>
        </row>
        <row r="739">
          <cell r="A739">
            <v>1001904370</v>
          </cell>
          <cell r="B739">
            <v>40019151</v>
          </cell>
          <cell r="C739">
            <v>580230464</v>
          </cell>
          <cell r="D739" t="str">
            <v>אגודת שחיה מכבי נהריה (ע"ר)</v>
          </cell>
          <cell r="E739" t="str">
            <v>SR</v>
          </cell>
          <cell r="F739" t="str">
            <v>עמותה רשומה</v>
          </cell>
          <cell r="G739">
            <v>1</v>
          </cell>
          <cell r="H739" t="str">
            <v>טיוט</v>
          </cell>
          <cell r="I739">
            <v>45740</v>
          </cell>
          <cell r="J739">
            <v>521024</v>
          </cell>
          <cell r="K739" t="str">
            <v>מאמנים</v>
          </cell>
          <cell r="L739" t="str">
            <v>חדש - טרם קושר</v>
          </cell>
          <cell r="M739" t="str">
            <v>חדש - טרם קושר</v>
          </cell>
          <cell r="N739" t="str">
            <v>חדש - טרם קושר</v>
          </cell>
          <cell r="O739" t="str">
            <v>חדש - טרם קושר</v>
          </cell>
          <cell r="P739" t="str">
            <v>מבוסס על נתוני הטופס</v>
          </cell>
          <cell r="Q739" t="str">
            <v>נבדק ואושר</v>
          </cell>
          <cell r="R739" t="str">
            <v>נבדק ואושר</v>
          </cell>
          <cell r="S739" t="str">
            <v>נבדק ואושר</v>
          </cell>
          <cell r="T739" t="str">
            <v>נבדק ואושר</v>
          </cell>
          <cell r="U739" t="str">
            <v>נבדק ואושר</v>
          </cell>
          <cell r="V739" t="str">
            <v>נבדק ואושר</v>
          </cell>
          <cell r="W739" t="str">
            <v>חדש - טרם קושר</v>
          </cell>
          <cell r="X739" t="str">
            <v>אושר ללא מסמך</v>
          </cell>
          <cell r="Y739" t="str">
            <v>מבוסס על נתוני הטופס</v>
          </cell>
          <cell r="Z739" t="str">
            <v>ממתין לחתימה</v>
          </cell>
          <cell r="AA739" t="str">
            <v>ממתין לחתימה</v>
          </cell>
          <cell r="AB739" t="str">
            <v>נבדק ואושר</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t="str">
            <v>לא</v>
          </cell>
          <cell r="AY739" t="str">
            <v>לא תקין מנהלית</v>
          </cell>
          <cell r="BA739" t="str">
            <v>בזמן סגירת הקול קורא, היו חסרים אחד או יותר ממסמכי הקול קורא</v>
          </cell>
          <cell r="BB739" t="str">
            <v>מסמכי ק"ק</v>
          </cell>
          <cell r="BD739" t="e">
            <v>#REF!</v>
          </cell>
          <cell r="BE739" t="str">
            <v>תקין</v>
          </cell>
          <cell r="BH739" t="str">
            <v>תקין</v>
          </cell>
          <cell r="BI739" t="b">
            <v>0</v>
          </cell>
        </row>
        <row r="740">
          <cell r="A740">
            <v>1001904372</v>
          </cell>
          <cell r="B740">
            <v>42402262</v>
          </cell>
          <cell r="C740">
            <v>580645166</v>
          </cell>
          <cell r="D740" t="str">
            <v>העמותה לקידום ספורט הרכיבה במרכז רכ</v>
          </cell>
          <cell r="E740" t="str">
            <v>SR</v>
          </cell>
          <cell r="F740" t="str">
            <v>עמותה רשומה</v>
          </cell>
          <cell r="G740">
            <v>1</v>
          </cell>
          <cell r="H740" t="str">
            <v>טיוט</v>
          </cell>
          <cell r="I740">
            <v>45741</v>
          </cell>
          <cell r="J740">
            <v>521023</v>
          </cell>
          <cell r="K740" t="str">
            <v>שוטף</v>
          </cell>
          <cell r="L740">
            <v>0</v>
          </cell>
          <cell r="M740">
            <v>0</v>
          </cell>
          <cell r="N740">
            <v>0</v>
          </cell>
          <cell r="O740" t="str">
            <v>קושר - טרם נבדק</v>
          </cell>
          <cell r="P740" t="str">
            <v>מבוסס על נתוני הטופס</v>
          </cell>
          <cell r="Q740" t="str">
            <v>נבדק ואושר</v>
          </cell>
          <cell r="R740" t="str">
            <v>נבדק ואושר</v>
          </cell>
          <cell r="S740" t="str">
            <v>נבדק ואושר</v>
          </cell>
          <cell r="T740" t="str">
            <v>נבדק ואושר</v>
          </cell>
          <cell r="U740" t="str">
            <v>נבדק ואושר</v>
          </cell>
          <cell r="V740" t="str">
            <v>נבדק ואושר</v>
          </cell>
          <cell r="W740" t="str">
            <v>קושר - טרם נבדק</v>
          </cell>
          <cell r="X740" t="str">
            <v>אושר ללא מסמך</v>
          </cell>
          <cell r="Y740" t="str">
            <v>מבוסס על נתוני הטופס</v>
          </cell>
          <cell r="Z740" t="str">
            <v>קושר - טרם נבדק</v>
          </cell>
          <cell r="AA740" t="str">
            <v>קושר - טרם נבדק</v>
          </cell>
          <cell r="AB740" t="str">
            <v>קושר - טרם נבדק</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t="str">
            <v>כן</v>
          </cell>
          <cell r="AY740" t="str">
            <v>תקין מנהלית</v>
          </cell>
          <cell r="BD740" t="e">
            <v>#REF!</v>
          </cell>
          <cell r="BG740" t="str">
            <v>תקין</v>
          </cell>
          <cell r="BH740" t="str">
            <v>תקין</v>
          </cell>
          <cell r="BI740" t="b">
            <v>1</v>
          </cell>
          <cell r="BJ740">
            <v>31545</v>
          </cell>
          <cell r="BK740" t="str">
            <v>ד'</v>
          </cell>
          <cell r="BL740">
            <v>1</v>
          </cell>
          <cell r="BM740">
            <v>1332887.0665296966</v>
          </cell>
          <cell r="BN740" t="str">
            <v>לא</v>
          </cell>
          <cell r="BO740">
            <v>45687</v>
          </cell>
          <cell r="BP740" t="str">
            <v>לא</v>
          </cell>
          <cell r="BQ740">
            <v>0</v>
          </cell>
        </row>
        <row r="741">
          <cell r="A741">
            <v>1001904374</v>
          </cell>
          <cell r="B741">
            <v>40374522</v>
          </cell>
          <cell r="C741">
            <v>580430072</v>
          </cell>
          <cell r="D741" t="str">
            <v>עמותת הספורט בזבולון (ע"ר)</v>
          </cell>
          <cell r="E741" t="str">
            <v>SR</v>
          </cell>
          <cell r="F741" t="str">
            <v>עמותה רשומה</v>
          </cell>
          <cell r="G741">
            <v>1</v>
          </cell>
          <cell r="H741" t="str">
            <v>טיוט</v>
          </cell>
          <cell r="I741">
            <v>45741</v>
          </cell>
          <cell r="J741">
            <v>521025</v>
          </cell>
          <cell r="K741" t="str">
            <v>גביע אירופה</v>
          </cell>
          <cell r="L741">
            <v>0</v>
          </cell>
          <cell r="M741">
            <v>0</v>
          </cell>
          <cell r="N741">
            <v>0</v>
          </cell>
          <cell r="O741" t="str">
            <v>חדש - טרם קושר</v>
          </cell>
          <cell r="P741" t="str">
            <v>מבוסס על נתוני הטופס</v>
          </cell>
          <cell r="Q741" t="str">
            <v>נבדק ואושר</v>
          </cell>
          <cell r="R741" t="str">
            <v>נבדק ואושר</v>
          </cell>
          <cell r="S741" t="str">
            <v>נבדק ואושר</v>
          </cell>
          <cell r="T741" t="str">
            <v>נבדק ואושר</v>
          </cell>
          <cell r="U741" t="str">
            <v>נבדק ואושר</v>
          </cell>
          <cell r="V741" t="str">
            <v>נבדק ואושר</v>
          </cell>
          <cell r="W741" t="str">
            <v>קושר - טרם נבדק</v>
          </cell>
          <cell r="X741" t="str">
            <v>אושר ללא מסמך</v>
          </cell>
          <cell r="Y741" t="str">
            <v>מבוסס על נתוני הטופס</v>
          </cell>
          <cell r="Z741" t="str">
            <v>נבדק ואושר</v>
          </cell>
          <cell r="AA741" t="str">
            <v>נבדק ואושר</v>
          </cell>
          <cell r="AB741" t="str">
            <v>נבדק ואושר</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t="str">
            <v>כן</v>
          </cell>
          <cell r="AY741" t="str">
            <v>תקין מנהלית</v>
          </cell>
          <cell r="BD741" t="e">
            <v>#REF!</v>
          </cell>
          <cell r="BH741" t="str">
            <v>תקין</v>
          </cell>
          <cell r="BI741" t="b">
            <v>0</v>
          </cell>
        </row>
        <row r="742">
          <cell r="A742">
            <v>1001904378</v>
          </cell>
          <cell r="B742">
            <v>42205060</v>
          </cell>
          <cell r="C742">
            <v>580540136</v>
          </cell>
          <cell r="D742" t="str">
            <v>פייטינג ספיריט (ע"ר)</v>
          </cell>
          <cell r="E742" t="str">
            <v>SR</v>
          </cell>
          <cell r="F742" t="str">
            <v>עמותה רשומה</v>
          </cell>
          <cell r="G742">
            <v>1</v>
          </cell>
          <cell r="H742" t="str">
            <v>טיוט</v>
          </cell>
          <cell r="I742">
            <v>45741</v>
          </cell>
          <cell r="J742">
            <v>521023</v>
          </cell>
          <cell r="K742" t="str">
            <v>שוטף</v>
          </cell>
          <cell r="L742">
            <v>0</v>
          </cell>
          <cell r="M742">
            <v>0</v>
          </cell>
          <cell r="N742">
            <v>0</v>
          </cell>
          <cell r="O742" t="str">
            <v>נבדק ואושר</v>
          </cell>
          <cell r="P742" t="str">
            <v>מבוסס על נתוני הטופס</v>
          </cell>
          <cell r="Q742" t="str">
            <v>נבדק ואושר</v>
          </cell>
          <cell r="R742" t="str">
            <v>נבדק ואושר</v>
          </cell>
          <cell r="S742" t="str">
            <v>נבדק ואושר</v>
          </cell>
          <cell r="T742" t="str">
            <v>נבדק ואושר</v>
          </cell>
          <cell r="U742" t="str">
            <v>נבדק ואושר</v>
          </cell>
          <cell r="V742" t="str">
            <v>נבדק ואושר</v>
          </cell>
          <cell r="W742" t="str">
            <v>נבדק ואושר</v>
          </cell>
          <cell r="X742" t="str">
            <v>אושר ללא מסמך</v>
          </cell>
          <cell r="Y742" t="str">
            <v>מבוסס על נתוני הטופס</v>
          </cell>
          <cell r="Z742" t="str">
            <v>נבדק ואושר</v>
          </cell>
          <cell r="AA742" t="str">
            <v>נבדק ואושר</v>
          </cell>
          <cell r="AB742" t="str">
            <v>נבדק ואושר</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t="str">
            <v>כן</v>
          </cell>
          <cell r="AY742" t="str">
            <v>תקין מנהלית</v>
          </cell>
          <cell r="BD742" t="e">
            <v>#REF!</v>
          </cell>
          <cell r="BG742" t="str">
            <v>תקין</v>
          </cell>
          <cell r="BH742" t="str">
            <v>תקין</v>
          </cell>
          <cell r="BI742" t="b">
            <v>1</v>
          </cell>
          <cell r="BJ742">
            <v>66750</v>
          </cell>
          <cell r="BK742" t="str">
            <v>ד'</v>
          </cell>
          <cell r="BL742">
            <v>1</v>
          </cell>
          <cell r="BM742">
            <v>1004528.3570985179</v>
          </cell>
          <cell r="BN742" t="str">
            <v>לא</v>
          </cell>
          <cell r="BO742">
            <v>45552</v>
          </cell>
          <cell r="BP742" t="str">
            <v>לא</v>
          </cell>
          <cell r="BQ742">
            <v>0</v>
          </cell>
        </row>
        <row r="743">
          <cell r="A743">
            <v>1001904380</v>
          </cell>
          <cell r="B743">
            <v>40016780</v>
          </cell>
          <cell r="C743">
            <v>580247724</v>
          </cell>
          <cell r="D743" t="str">
            <v>ארגון מועדוני האבקות ע.מ.י. (ע''ר)</v>
          </cell>
          <cell r="E743" t="str">
            <v>SR</v>
          </cell>
          <cell r="F743" t="str">
            <v>עמותה רשומה</v>
          </cell>
          <cell r="G743">
            <v>1</v>
          </cell>
          <cell r="H743" t="str">
            <v>טיוט</v>
          </cell>
          <cell r="I743">
            <v>45740</v>
          </cell>
          <cell r="J743">
            <v>521023</v>
          </cell>
          <cell r="K743" t="str">
            <v>שוטף</v>
          </cell>
          <cell r="L743">
            <v>0</v>
          </cell>
          <cell r="M743">
            <v>0</v>
          </cell>
          <cell r="N743">
            <v>0</v>
          </cell>
          <cell r="O743" t="str">
            <v>נבדק ואושר</v>
          </cell>
          <cell r="P743" t="str">
            <v>מבוסס על נתוני הטופס</v>
          </cell>
          <cell r="Q743" t="str">
            <v>נבדק ואושר</v>
          </cell>
          <cell r="R743" t="str">
            <v>נבדק ואושר</v>
          </cell>
          <cell r="S743" t="str">
            <v>נבדק ואושר</v>
          </cell>
          <cell r="T743" t="str">
            <v>נבדק ואושר</v>
          </cell>
          <cell r="U743" t="str">
            <v>נבדק ואושר</v>
          </cell>
          <cell r="V743" t="str">
            <v>נבדק ואושר</v>
          </cell>
          <cell r="W743" t="str">
            <v>נבדק ואושר</v>
          </cell>
          <cell r="X743" t="str">
            <v>אושר ללא מסמך</v>
          </cell>
          <cell r="Y743" t="str">
            <v>מבוסס על נתוני הטופס</v>
          </cell>
          <cell r="Z743" t="str">
            <v>נבדק ואושר</v>
          </cell>
          <cell r="AA743" t="str">
            <v>נבדק ואושר</v>
          </cell>
          <cell r="AB743" t="str">
            <v>נבדק ואושר</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t="str">
            <v>כן</v>
          </cell>
          <cell r="AY743" t="str">
            <v>תקין מנהלית</v>
          </cell>
          <cell r="BD743" t="e">
            <v>#REF!</v>
          </cell>
          <cell r="BG743" t="str">
            <v>תקין</v>
          </cell>
          <cell r="BH743" t="str">
            <v>תקין</v>
          </cell>
          <cell r="BI743" t="b">
            <v>1</v>
          </cell>
          <cell r="BJ743">
            <v>57015</v>
          </cell>
          <cell r="BK743" t="str">
            <v>ד'</v>
          </cell>
          <cell r="BL743">
            <v>1</v>
          </cell>
          <cell r="BM743">
            <v>1860295.0505967746</v>
          </cell>
          <cell r="BN743" t="str">
            <v>לא</v>
          </cell>
          <cell r="BO743">
            <v>45284</v>
          </cell>
          <cell r="BP743" t="str">
            <v>לא</v>
          </cell>
          <cell r="BQ743">
            <v>0</v>
          </cell>
        </row>
        <row r="744">
          <cell r="A744">
            <v>1001904381</v>
          </cell>
          <cell r="B744">
            <v>40016780</v>
          </cell>
          <cell r="C744">
            <v>580247724</v>
          </cell>
          <cell r="D744" t="str">
            <v>ארגון מועדוני האבקות ע.מ.י. (ע''ר)</v>
          </cell>
          <cell r="E744" t="str">
            <v>SR</v>
          </cell>
          <cell r="F744" t="str">
            <v>עמותה רשומה</v>
          </cell>
          <cell r="G744">
            <v>1</v>
          </cell>
          <cell r="H744" t="str">
            <v>טיוט</v>
          </cell>
          <cell r="I744">
            <v>45741</v>
          </cell>
          <cell r="J744">
            <v>521024</v>
          </cell>
          <cell r="K744" t="str">
            <v>מאמנים</v>
          </cell>
          <cell r="L744" t="str">
            <v>חדש - טרם קושר</v>
          </cell>
          <cell r="M744" t="str">
            <v>חדש - טרם קושר</v>
          </cell>
          <cell r="N744" t="str">
            <v>קושר - טרם נבדק</v>
          </cell>
          <cell r="O744" t="str">
            <v>נבדק ואושר</v>
          </cell>
          <cell r="P744" t="str">
            <v>מבוסס על נתוני הטופס</v>
          </cell>
          <cell r="Q744" t="str">
            <v>נבדק ואושר</v>
          </cell>
          <cell r="R744" t="str">
            <v>נבדק ואושר</v>
          </cell>
          <cell r="S744" t="str">
            <v>נבדק ואושר</v>
          </cell>
          <cell r="T744" t="str">
            <v>נבדק ואושר</v>
          </cell>
          <cell r="U744" t="str">
            <v>נבדק ואושר</v>
          </cell>
          <cell r="V744" t="str">
            <v>נבדק ואושר</v>
          </cell>
          <cell r="W744" t="str">
            <v>נבדק ואושר</v>
          </cell>
          <cell r="X744" t="str">
            <v>אושר ללא מסמך</v>
          </cell>
          <cell r="Y744" t="str">
            <v>מבוסס על נתוני הטופס</v>
          </cell>
          <cell r="Z744" t="str">
            <v>נבדק ואושר</v>
          </cell>
          <cell r="AA744" t="str">
            <v>נבדק ואושר</v>
          </cell>
          <cell r="AB744" t="str">
            <v>נבדק ואושר</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t="str">
            <v>כן</v>
          </cell>
          <cell r="AY744" t="str">
            <v>תקין מנהלית</v>
          </cell>
          <cell r="BD744" t="e">
            <v>#REF!</v>
          </cell>
          <cell r="BH744" t="str">
            <v>תקין</v>
          </cell>
          <cell r="BI744" t="b">
            <v>0</v>
          </cell>
        </row>
        <row r="745">
          <cell r="A745">
            <v>1001904382</v>
          </cell>
          <cell r="B745">
            <v>42109673</v>
          </cell>
          <cell r="C745">
            <v>580628659</v>
          </cell>
          <cell r="D745" t="str">
            <v>רינבוקאן לקראטה וספורט נצרת (ע"ר)</v>
          </cell>
          <cell r="E745" t="str">
            <v>SR</v>
          </cell>
          <cell r="F745" t="str">
            <v>עמותה רשומה</v>
          </cell>
          <cell r="G745">
            <v>1</v>
          </cell>
          <cell r="H745" t="str">
            <v>טיוט</v>
          </cell>
          <cell r="I745">
            <v>45753</v>
          </cell>
          <cell r="J745">
            <v>521023</v>
          </cell>
          <cell r="K745" t="str">
            <v>שוטף</v>
          </cell>
          <cell r="L745">
            <v>0</v>
          </cell>
          <cell r="M745">
            <v>0</v>
          </cell>
          <cell r="N745">
            <v>0</v>
          </cell>
          <cell r="O745" t="str">
            <v>נבדק ואושר</v>
          </cell>
          <cell r="P745" t="str">
            <v>מבוסס על נתוני הטופס</v>
          </cell>
          <cell r="Q745" t="str">
            <v>נבדק ואושר</v>
          </cell>
          <cell r="R745" t="str">
            <v>נבדק ואושר</v>
          </cell>
          <cell r="S745" t="str">
            <v>נבדק ואושר</v>
          </cell>
          <cell r="T745" t="str">
            <v>נבדק ואושר</v>
          </cell>
          <cell r="U745" t="str">
            <v>נבדק ואושר</v>
          </cell>
          <cell r="V745" t="str">
            <v>נבדק ואושר</v>
          </cell>
          <cell r="W745" t="str">
            <v>נבדק ואושר</v>
          </cell>
          <cell r="X745" t="str">
            <v>אושר ללא מסמך</v>
          </cell>
          <cell r="Y745" t="str">
            <v>מבוסס על נתוני הטופס</v>
          </cell>
          <cell r="Z745" t="str">
            <v>נבדק ואושר</v>
          </cell>
          <cell r="AA745" t="str">
            <v>נבדק ואושר</v>
          </cell>
          <cell r="AB745" t="str">
            <v>נבדק ואושר</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t="str">
            <v>כן</v>
          </cell>
          <cell r="AY745" t="str">
            <v>תקין מנהלית</v>
          </cell>
          <cell r="BD745" t="e">
            <v>#REF!</v>
          </cell>
          <cell r="BG745" t="str">
            <v>תקין</v>
          </cell>
          <cell r="BH745" t="str">
            <v>תקין</v>
          </cell>
          <cell r="BI745" t="b">
            <v>1</v>
          </cell>
          <cell r="BJ745">
            <v>32657</v>
          </cell>
          <cell r="BK745" t="str">
            <v>ד'</v>
          </cell>
          <cell r="BL745">
            <v>1</v>
          </cell>
          <cell r="BM745">
            <v>386057.40960230544</v>
          </cell>
          <cell r="BN745" t="str">
            <v>לא</v>
          </cell>
          <cell r="BO745">
            <v>45538</v>
          </cell>
          <cell r="BP745" t="str">
            <v>לא</v>
          </cell>
          <cell r="BQ745">
            <v>0</v>
          </cell>
        </row>
        <row r="746">
          <cell r="A746">
            <v>1001904383</v>
          </cell>
          <cell r="B746">
            <v>42144294</v>
          </cell>
          <cell r="C746">
            <v>580611234</v>
          </cell>
          <cell r="D746" t="str">
            <v>עמותת השחיה שוהם (ע"ר)</v>
          </cell>
          <cell r="E746" t="str">
            <v>SR</v>
          </cell>
          <cell r="F746" t="str">
            <v>עמותה רשומה</v>
          </cell>
          <cell r="G746">
            <v>1</v>
          </cell>
          <cell r="H746" t="str">
            <v>טיוט</v>
          </cell>
          <cell r="I746">
            <v>45741</v>
          </cell>
          <cell r="J746">
            <v>521023</v>
          </cell>
          <cell r="K746" t="str">
            <v>שוטף</v>
          </cell>
          <cell r="L746">
            <v>0</v>
          </cell>
          <cell r="M746">
            <v>0</v>
          </cell>
          <cell r="N746">
            <v>0</v>
          </cell>
          <cell r="O746" t="str">
            <v>נבדק ואושר</v>
          </cell>
          <cell r="P746" t="str">
            <v>מבוסס על נתוני הטופס</v>
          </cell>
          <cell r="Q746" t="str">
            <v>נבדק ואושר</v>
          </cell>
          <cell r="R746" t="str">
            <v>נבדק ואושר</v>
          </cell>
          <cell r="S746" t="str">
            <v>נבדק ואושר</v>
          </cell>
          <cell r="T746" t="str">
            <v>נבדק ואושר</v>
          </cell>
          <cell r="U746" t="str">
            <v>נבדק ואושר</v>
          </cell>
          <cell r="V746" t="str">
            <v>נבדק ואושר</v>
          </cell>
          <cell r="W746" t="str">
            <v>נבדק ואושר</v>
          </cell>
          <cell r="X746" t="str">
            <v>אושר ללא מסמך</v>
          </cell>
          <cell r="Y746" t="str">
            <v>מבוסס על נתוני הטופס</v>
          </cell>
          <cell r="Z746" t="str">
            <v>נבדק ואושר</v>
          </cell>
          <cell r="AA746" t="str">
            <v>נבדק ואושר</v>
          </cell>
          <cell r="AB746" t="str">
            <v>נבדק ואושר</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t="str">
            <v>כן</v>
          </cell>
          <cell r="AY746" t="str">
            <v>תקין מנהלית</v>
          </cell>
          <cell r="BD746" t="e">
            <v>#REF!</v>
          </cell>
          <cell r="BG746" t="str">
            <v>תקין</v>
          </cell>
          <cell r="BH746" t="str">
            <v>תקין</v>
          </cell>
          <cell r="BI746" t="b">
            <v>1</v>
          </cell>
          <cell r="BJ746">
            <v>25218</v>
          </cell>
          <cell r="BK746" t="str">
            <v>ד'</v>
          </cell>
          <cell r="BL746">
            <v>1</v>
          </cell>
          <cell r="BM746">
            <v>413494.25261659222</v>
          </cell>
          <cell r="BN746" t="str">
            <v>לא</v>
          </cell>
          <cell r="BO746">
            <v>45256</v>
          </cell>
          <cell r="BP746" t="str">
            <v>לא</v>
          </cell>
          <cell r="BQ746">
            <v>0</v>
          </cell>
        </row>
        <row r="747">
          <cell r="A747">
            <v>1001904384</v>
          </cell>
          <cell r="B747">
            <v>41864779</v>
          </cell>
          <cell r="C747">
            <v>580601755</v>
          </cell>
          <cell r="D747" t="str">
            <v>ראשונים ברוח ספורטיבית (ע"ר)</v>
          </cell>
          <cell r="E747" t="str">
            <v>SR</v>
          </cell>
          <cell r="F747" t="str">
            <v>עמותה רשומה</v>
          </cell>
          <cell r="G747">
            <v>1</v>
          </cell>
          <cell r="H747" t="str">
            <v>טיוט</v>
          </cell>
          <cell r="I747">
            <v>45741</v>
          </cell>
          <cell r="J747">
            <v>521023</v>
          </cell>
          <cell r="K747" t="str">
            <v>שוטף</v>
          </cell>
          <cell r="L747">
            <v>0</v>
          </cell>
          <cell r="M747">
            <v>0</v>
          </cell>
          <cell r="N747">
            <v>0</v>
          </cell>
          <cell r="O747" t="str">
            <v>נבדק ואושר</v>
          </cell>
          <cell r="P747" t="str">
            <v>מבוסס על נתוני הטופס</v>
          </cell>
          <cell r="Q747" t="str">
            <v>נבדק ואושר</v>
          </cell>
          <cell r="R747" t="str">
            <v>נבדק ואושר</v>
          </cell>
          <cell r="S747" t="str">
            <v>נבדק ואושר</v>
          </cell>
          <cell r="T747" t="str">
            <v>נבדק ואושר</v>
          </cell>
          <cell r="U747" t="str">
            <v>נבדק ואושר</v>
          </cell>
          <cell r="V747" t="str">
            <v>נבדק ואושר</v>
          </cell>
          <cell r="W747" t="str">
            <v>נבדק ואושר</v>
          </cell>
          <cell r="X747" t="str">
            <v>אושר ללא מסמך</v>
          </cell>
          <cell r="Y747" t="str">
            <v>מבוסס על נתוני הטופס</v>
          </cell>
          <cell r="Z747" t="str">
            <v>נבדק ואושר</v>
          </cell>
          <cell r="AA747" t="str">
            <v>נבדק ואושר</v>
          </cell>
          <cell r="AB747" t="str">
            <v>נבדק ואושר</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t="str">
            <v>כן</v>
          </cell>
          <cell r="AY747" t="str">
            <v>תקין מנהלית</v>
          </cell>
          <cell r="BD747" t="e">
            <v>#REF!</v>
          </cell>
          <cell r="BG747" t="str">
            <v>תקין</v>
          </cell>
          <cell r="BH747" t="str">
            <v>תקין</v>
          </cell>
          <cell r="BI747" t="b">
            <v>1</v>
          </cell>
          <cell r="BJ747">
            <v>15645</v>
          </cell>
          <cell r="BK747" t="str">
            <v>ד'</v>
          </cell>
          <cell r="BL747">
            <v>1</v>
          </cell>
          <cell r="BM747">
            <v>551822.1542882286</v>
          </cell>
          <cell r="BN747" t="str">
            <v>לא</v>
          </cell>
          <cell r="BO747">
            <v>45237</v>
          </cell>
          <cell r="BP747" t="str">
            <v>לא</v>
          </cell>
          <cell r="BQ747">
            <v>0</v>
          </cell>
        </row>
        <row r="748">
          <cell r="A748">
            <v>1001904385</v>
          </cell>
          <cell r="B748">
            <v>41910552</v>
          </cell>
          <cell r="C748">
            <v>580585289</v>
          </cell>
          <cell r="D748" t="str">
            <v>עמותה לקידום ספורט הסיוף בתל אביב ו</v>
          </cell>
          <cell r="E748" t="str">
            <v>SR</v>
          </cell>
          <cell r="F748" t="str">
            <v>עמותה רשומה</v>
          </cell>
          <cell r="G748">
            <v>1</v>
          </cell>
          <cell r="H748" t="str">
            <v>טיוט</v>
          </cell>
          <cell r="I748">
            <v>45741</v>
          </cell>
          <cell r="J748">
            <v>521023</v>
          </cell>
          <cell r="K748" t="str">
            <v>שוטף</v>
          </cell>
          <cell r="L748">
            <v>0</v>
          </cell>
          <cell r="M748">
            <v>0</v>
          </cell>
          <cell r="N748">
            <v>0</v>
          </cell>
          <cell r="O748" t="str">
            <v>נבדק ואושר</v>
          </cell>
          <cell r="P748" t="str">
            <v>מבוסס על נתוני הטופס</v>
          </cell>
          <cell r="Q748" t="str">
            <v>נבדק ואושר</v>
          </cell>
          <cell r="R748" t="str">
            <v>נבדק ואושר</v>
          </cell>
          <cell r="S748" t="str">
            <v>נבדק ואושר</v>
          </cell>
          <cell r="T748" t="str">
            <v>נבדק ואושר</v>
          </cell>
          <cell r="U748" t="str">
            <v>נבדק ואושר</v>
          </cell>
          <cell r="V748" t="str">
            <v>נבדק ואושר</v>
          </cell>
          <cell r="W748" t="str">
            <v>נבדק ואושר</v>
          </cell>
          <cell r="X748" t="str">
            <v>אושר ללא מסמך</v>
          </cell>
          <cell r="Y748" t="str">
            <v>מבוסס על נתוני הטופס</v>
          </cell>
          <cell r="Z748" t="str">
            <v>נבדק ואושר</v>
          </cell>
          <cell r="AA748" t="str">
            <v>נבדק ואושר</v>
          </cell>
          <cell r="AB748" t="str">
            <v>נבדק ואושר</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t="str">
            <v>כן</v>
          </cell>
          <cell r="AY748" t="str">
            <v>תקין מנהלית</v>
          </cell>
          <cell r="BD748" t="e">
            <v>#REF!</v>
          </cell>
          <cell r="BG748" t="str">
            <v>תקין</v>
          </cell>
          <cell r="BH748" t="str">
            <v>תקין</v>
          </cell>
          <cell r="BI748" t="b">
            <v>1</v>
          </cell>
          <cell r="BJ748">
            <v>41430</v>
          </cell>
          <cell r="BK748" t="str">
            <v>ד'</v>
          </cell>
          <cell r="BL748">
            <v>1</v>
          </cell>
          <cell r="BM748">
            <v>380459.58372660016</v>
          </cell>
          <cell r="BN748" t="str">
            <v>לא</v>
          </cell>
          <cell r="BO748">
            <v>45741</v>
          </cell>
          <cell r="BP748" t="str">
            <v>לא</v>
          </cell>
          <cell r="BQ748">
            <v>0</v>
          </cell>
        </row>
        <row r="749">
          <cell r="A749">
            <v>1001904386</v>
          </cell>
          <cell r="B749">
            <v>42090289</v>
          </cell>
          <cell r="C749">
            <v>580402048</v>
          </cell>
          <cell r="D749" t="str">
            <v>העמותה לקידום הכדוריד ברחובות )ע"ר(</v>
          </cell>
          <cell r="E749" t="str">
            <v>SR</v>
          </cell>
          <cell r="F749" t="str">
            <v>עמותה רשומה</v>
          </cell>
          <cell r="G749">
            <v>1</v>
          </cell>
          <cell r="H749" t="str">
            <v>טיוט</v>
          </cell>
          <cell r="I749">
            <v>45747</v>
          </cell>
          <cell r="J749">
            <v>521023</v>
          </cell>
          <cell r="K749" t="str">
            <v>שוטף</v>
          </cell>
          <cell r="L749">
            <v>0</v>
          </cell>
          <cell r="M749">
            <v>0</v>
          </cell>
          <cell r="N749">
            <v>0</v>
          </cell>
          <cell r="O749" t="str">
            <v>נבדק ואושר</v>
          </cell>
          <cell r="P749" t="str">
            <v>מבוסס על נתוני הטופס</v>
          </cell>
          <cell r="Q749" t="str">
            <v>נבדק ואושר</v>
          </cell>
          <cell r="R749" t="str">
            <v>נבדק ואושר</v>
          </cell>
          <cell r="S749" t="str">
            <v>נבדק ואושר</v>
          </cell>
          <cell r="T749" t="str">
            <v>נבדק ואושר</v>
          </cell>
          <cell r="U749" t="str">
            <v>נבדק ואושר</v>
          </cell>
          <cell r="V749" t="str">
            <v>נבדק ואושר</v>
          </cell>
          <cell r="W749" t="str">
            <v>נבדק ואושר</v>
          </cell>
          <cell r="X749" t="str">
            <v>אושר ללא מסמך</v>
          </cell>
          <cell r="Y749" t="str">
            <v>מבוסס על נתוני הטופס</v>
          </cell>
          <cell r="Z749" t="str">
            <v>נבדק ואושר</v>
          </cell>
          <cell r="AA749" t="str">
            <v>נבדק ואושר</v>
          </cell>
          <cell r="AB749" t="str">
            <v>נבדק ואושר</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t="str">
            <v>כן</v>
          </cell>
          <cell r="AY749" t="str">
            <v>תקין מנהלית</v>
          </cell>
          <cell r="BD749" t="e">
            <v>#REF!</v>
          </cell>
          <cell r="BG749" t="str">
            <v>תקין</v>
          </cell>
          <cell r="BH749" t="str">
            <v>תקין</v>
          </cell>
          <cell r="BI749" t="b">
            <v>1</v>
          </cell>
          <cell r="BJ749">
            <v>100288</v>
          </cell>
          <cell r="BK749" t="str">
            <v>ד'</v>
          </cell>
          <cell r="BL749">
            <v>7</v>
          </cell>
          <cell r="BM749">
            <v>3699832.8956610924</v>
          </cell>
          <cell r="BN749" t="str">
            <v>לא</v>
          </cell>
          <cell r="BO749">
            <v>45610</v>
          </cell>
          <cell r="BP749" t="str">
            <v>לא</v>
          </cell>
          <cell r="BQ749">
            <v>0</v>
          </cell>
        </row>
        <row r="750">
          <cell r="A750">
            <v>1001904387</v>
          </cell>
          <cell r="B750">
            <v>40225520</v>
          </cell>
          <cell r="C750">
            <v>580264851</v>
          </cell>
          <cell r="D750" t="str">
            <v>מועדון שחמט אשדוד (ע"ר)</v>
          </cell>
          <cell r="E750" t="str">
            <v>SR</v>
          </cell>
          <cell r="F750" t="str">
            <v>עמותה רשומה</v>
          </cell>
          <cell r="G750">
            <v>1</v>
          </cell>
          <cell r="H750" t="str">
            <v>טיוט</v>
          </cell>
          <cell r="I750">
            <v>45741</v>
          </cell>
          <cell r="J750">
            <v>521023</v>
          </cell>
          <cell r="K750" t="str">
            <v>שוטף</v>
          </cell>
          <cell r="L750">
            <v>0</v>
          </cell>
          <cell r="M750">
            <v>0</v>
          </cell>
          <cell r="N750">
            <v>0</v>
          </cell>
          <cell r="O750" t="str">
            <v>נבדק ואושר</v>
          </cell>
          <cell r="P750" t="str">
            <v>מבוסס על נתוני הטופס</v>
          </cell>
          <cell r="Q750" t="str">
            <v>נבדק ואושר</v>
          </cell>
          <cell r="R750" t="str">
            <v>נבדק ואושר</v>
          </cell>
          <cell r="S750" t="str">
            <v>נבדק ואושר</v>
          </cell>
          <cell r="T750" t="str">
            <v>נבדק ואושר</v>
          </cell>
          <cell r="U750" t="str">
            <v>נבדק ואושר</v>
          </cell>
          <cell r="V750" t="str">
            <v>נבדק ואושר</v>
          </cell>
          <cell r="W750" t="str">
            <v>נבדק ואושר</v>
          </cell>
          <cell r="X750" t="str">
            <v>אושר ללא מסמך</v>
          </cell>
          <cell r="Y750" t="str">
            <v>מבוסס על נתוני הטופס</v>
          </cell>
          <cell r="Z750" t="str">
            <v>נבדק ואושר</v>
          </cell>
          <cell r="AA750" t="str">
            <v>נבדק ואושר</v>
          </cell>
          <cell r="AB750" t="str">
            <v>נבדק ואושר</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t="str">
            <v>כן</v>
          </cell>
          <cell r="AY750" t="str">
            <v>תקין מנהלית</v>
          </cell>
          <cell r="BD750" t="e">
            <v>#REF!</v>
          </cell>
          <cell r="BG750" t="str">
            <v>תקין</v>
          </cell>
          <cell r="BH750" t="str">
            <v>תקין</v>
          </cell>
          <cell r="BI750" t="b">
            <v>1</v>
          </cell>
          <cell r="BJ750">
            <v>13929</v>
          </cell>
          <cell r="BK750" t="str">
            <v>ד'</v>
          </cell>
          <cell r="BL750">
            <v>1</v>
          </cell>
          <cell r="BM750">
            <v>613094.45605467877</v>
          </cell>
          <cell r="BN750" t="str">
            <v>לא</v>
          </cell>
          <cell r="BO750">
            <v>45648</v>
          </cell>
          <cell r="BP750" t="str">
            <v>לא</v>
          </cell>
          <cell r="BQ750">
            <v>0</v>
          </cell>
        </row>
        <row r="751">
          <cell r="A751">
            <v>1001904388</v>
          </cell>
          <cell r="B751">
            <v>42402558</v>
          </cell>
          <cell r="C751">
            <v>580000263</v>
          </cell>
          <cell r="D751" t="str">
            <v>אגודת הטניס בקרית ביאליק (ע"ר)</v>
          </cell>
          <cell r="E751" t="str">
            <v>SR</v>
          </cell>
          <cell r="F751" t="str">
            <v>עמותה רשומה</v>
          </cell>
          <cell r="G751">
            <v>1</v>
          </cell>
          <cell r="H751" t="str">
            <v>טיוט</v>
          </cell>
          <cell r="I751">
            <v>45741</v>
          </cell>
          <cell r="J751">
            <v>521023</v>
          </cell>
          <cell r="K751" t="str">
            <v>שוטף</v>
          </cell>
          <cell r="L751">
            <v>0</v>
          </cell>
          <cell r="M751">
            <v>0</v>
          </cell>
          <cell r="N751">
            <v>0</v>
          </cell>
          <cell r="O751" t="str">
            <v>נבדק ואושר</v>
          </cell>
          <cell r="P751" t="str">
            <v>מבוסס על נתוני הטופס</v>
          </cell>
          <cell r="Q751" t="str">
            <v>נבדק ואושר</v>
          </cell>
          <cell r="R751" t="str">
            <v>נבדק ואושר</v>
          </cell>
          <cell r="S751" t="str">
            <v>נבדק ואושר</v>
          </cell>
          <cell r="T751" t="str">
            <v>נבדק ואושר</v>
          </cell>
          <cell r="U751" t="str">
            <v>נבדק ואושר</v>
          </cell>
          <cell r="V751" t="str">
            <v>נבדק ואושר</v>
          </cell>
          <cell r="W751" t="str">
            <v>נבדק ואושר</v>
          </cell>
          <cell r="X751" t="str">
            <v>אושר ללא מסמך</v>
          </cell>
          <cell r="Y751" t="str">
            <v>מבוסס על נתוני הטופס</v>
          </cell>
          <cell r="Z751" t="str">
            <v>נבדק ואושר</v>
          </cell>
          <cell r="AA751" t="str">
            <v>נבדק ואושר</v>
          </cell>
          <cell r="AB751" t="str">
            <v>נבדק ואושר</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t="str">
            <v>כן</v>
          </cell>
          <cell r="AY751" t="str">
            <v>תקין מנהלית</v>
          </cell>
          <cell r="BD751" t="e">
            <v>#REF!</v>
          </cell>
          <cell r="BG751" t="str">
            <v>תקין</v>
          </cell>
          <cell r="BH751" t="str">
            <v>תקין</v>
          </cell>
          <cell r="BI751" t="b">
            <v>1</v>
          </cell>
          <cell r="BJ751">
            <v>31613</v>
          </cell>
          <cell r="BK751" t="str">
            <v>ד'</v>
          </cell>
          <cell r="BL751">
            <v>1</v>
          </cell>
          <cell r="BM751">
            <v>1005088.1328569561</v>
          </cell>
          <cell r="BN751" t="str">
            <v>לא</v>
          </cell>
          <cell r="BO751">
            <v>45649</v>
          </cell>
          <cell r="BP751" t="str">
            <v>לא</v>
          </cell>
          <cell r="BQ751">
            <v>0</v>
          </cell>
        </row>
        <row r="752">
          <cell r="A752">
            <v>1001904389</v>
          </cell>
          <cell r="B752">
            <v>42402209</v>
          </cell>
          <cell r="C752">
            <v>580384204</v>
          </cell>
          <cell r="D752" t="str">
            <v>הפועל מיתר (ע"ר)</v>
          </cell>
          <cell r="E752" t="str">
            <v>SR</v>
          </cell>
          <cell r="F752" t="str">
            <v>עמותה רשומה</v>
          </cell>
          <cell r="G752">
            <v>1</v>
          </cell>
          <cell r="H752" t="str">
            <v>טיוט</v>
          </cell>
          <cell r="I752">
            <v>45742</v>
          </cell>
          <cell r="J752">
            <v>521023</v>
          </cell>
          <cell r="K752" t="str">
            <v>שוטף</v>
          </cell>
          <cell r="L752">
            <v>0</v>
          </cell>
          <cell r="M752">
            <v>0</v>
          </cell>
          <cell r="N752">
            <v>0</v>
          </cell>
          <cell r="O752" t="str">
            <v>נבדק ואושר</v>
          </cell>
          <cell r="P752" t="str">
            <v>מבוסס על נתוני הטופס</v>
          </cell>
          <cell r="Q752" t="str">
            <v>נבדק ואושר</v>
          </cell>
          <cell r="R752" t="str">
            <v>נבדק ואושר</v>
          </cell>
          <cell r="S752" t="str">
            <v>נבדק ואושר</v>
          </cell>
          <cell r="T752" t="str">
            <v>נבדק ואושר</v>
          </cell>
          <cell r="U752" t="str">
            <v>נבדק ואושר</v>
          </cell>
          <cell r="V752" t="str">
            <v>נבדק ואושר</v>
          </cell>
          <cell r="W752" t="str">
            <v>נבדק ואושר</v>
          </cell>
          <cell r="X752" t="str">
            <v>אושר ללא מסמך</v>
          </cell>
          <cell r="Y752" t="str">
            <v>מבוסס על נתוני הטופס</v>
          </cell>
          <cell r="Z752" t="str">
            <v>נבדק ואושר</v>
          </cell>
          <cell r="AA752" t="str">
            <v>נבדק ואושר</v>
          </cell>
          <cell r="AB752" t="str">
            <v>נבדק ואושר</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t="str">
            <v>כן</v>
          </cell>
          <cell r="AY752" t="str">
            <v>תקין מנהלית</v>
          </cell>
          <cell r="BD752" t="e">
            <v>#REF!</v>
          </cell>
          <cell r="BG752" t="str">
            <v>תקין</v>
          </cell>
          <cell r="BH752" t="str">
            <v>תקין</v>
          </cell>
          <cell r="BI752" t="b">
            <v>1</v>
          </cell>
          <cell r="BJ752">
            <v>84648</v>
          </cell>
          <cell r="BK752" t="str">
            <v>ד'</v>
          </cell>
          <cell r="BL752">
            <v>8</v>
          </cell>
          <cell r="BM752">
            <v>1329506.4034523303</v>
          </cell>
          <cell r="BN752" t="str">
            <v>לא</v>
          </cell>
          <cell r="BO752">
            <v>45705</v>
          </cell>
          <cell r="BP752" t="str">
            <v>לא</v>
          </cell>
          <cell r="BQ752">
            <v>0</v>
          </cell>
        </row>
        <row r="753">
          <cell r="A753">
            <v>1001904402</v>
          </cell>
          <cell r="B753">
            <v>42402036</v>
          </cell>
          <cell r="C753">
            <v>580566164</v>
          </cell>
          <cell r="D753" t="str">
            <v>אורות חיפה - בית הספר להתעמלות ואקר</v>
          </cell>
          <cell r="E753" t="str">
            <v>SR</v>
          </cell>
          <cell r="F753" t="str">
            <v>עמותה רשומה</v>
          </cell>
          <cell r="G753">
            <v>1</v>
          </cell>
          <cell r="H753" t="str">
            <v>טיוט</v>
          </cell>
          <cell r="I753">
            <v>45746</v>
          </cell>
          <cell r="J753">
            <v>521023</v>
          </cell>
          <cell r="K753" t="str">
            <v>שוטף</v>
          </cell>
          <cell r="L753">
            <v>0</v>
          </cell>
          <cell r="M753">
            <v>0</v>
          </cell>
          <cell r="N753">
            <v>0</v>
          </cell>
          <cell r="O753" t="str">
            <v>נבדק ואושר</v>
          </cell>
          <cell r="P753" t="str">
            <v>מבוסס על נתוני הטופס</v>
          </cell>
          <cell r="Q753" t="str">
            <v>נבדק ואושר</v>
          </cell>
          <cell r="R753" t="str">
            <v>נבדק ואושר</v>
          </cell>
          <cell r="S753" t="str">
            <v>נבדק ואושר</v>
          </cell>
          <cell r="T753" t="str">
            <v>נבדק ואושר</v>
          </cell>
          <cell r="U753" t="str">
            <v>נבדק ואושר</v>
          </cell>
          <cell r="V753" t="str">
            <v>נבדק ואושר</v>
          </cell>
          <cell r="W753" t="str">
            <v>נבדק ואושר</v>
          </cell>
          <cell r="X753" t="str">
            <v>אושר ללא מסמך</v>
          </cell>
          <cell r="Y753" t="str">
            <v>מבוסס על נתוני הטופס</v>
          </cell>
          <cell r="Z753" t="str">
            <v>קושר - טרם נבדק</v>
          </cell>
          <cell r="AA753" t="str">
            <v>קושר - טרם נבדק</v>
          </cell>
          <cell r="AB753" t="str">
            <v>נבדק ואושר</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t="str">
            <v>כן</v>
          </cell>
          <cell r="AY753" t="str">
            <v>תקין מנהלית</v>
          </cell>
          <cell r="BD753" t="e">
            <v>#REF!</v>
          </cell>
          <cell r="BG753" t="str">
            <v>תקין</v>
          </cell>
          <cell r="BH753" t="str">
            <v>תקין</v>
          </cell>
          <cell r="BI753" t="b">
            <v>1</v>
          </cell>
          <cell r="BJ753">
            <v>15450</v>
          </cell>
          <cell r="BK753" t="str">
            <v>ד'</v>
          </cell>
          <cell r="BL753">
            <v>1</v>
          </cell>
          <cell r="BM753">
            <v>406498.97123964957</v>
          </cell>
          <cell r="BN753" t="str">
            <v>לא</v>
          </cell>
          <cell r="BO753">
            <v>45603</v>
          </cell>
          <cell r="BP753" t="str">
            <v>לא</v>
          </cell>
          <cell r="BQ753">
            <v>0</v>
          </cell>
        </row>
        <row r="754">
          <cell r="A754">
            <v>1001904404</v>
          </cell>
          <cell r="B754">
            <v>42402294</v>
          </cell>
          <cell r="C754">
            <v>580533677</v>
          </cell>
          <cell r="D754" t="str">
            <v>עמותת גבעת השופטים עוספיה (ע"ר)</v>
          </cell>
          <cell r="E754" t="str">
            <v>SR</v>
          </cell>
          <cell r="F754" t="str">
            <v>עמותה רשומה</v>
          </cell>
          <cell r="G754">
            <v>1</v>
          </cell>
          <cell r="H754" t="str">
            <v>טיוט</v>
          </cell>
          <cell r="I754">
            <v>45741</v>
          </cell>
          <cell r="J754">
            <v>521023</v>
          </cell>
          <cell r="K754" t="str">
            <v>שוטף</v>
          </cell>
          <cell r="L754">
            <v>0</v>
          </cell>
          <cell r="M754">
            <v>0</v>
          </cell>
          <cell r="N754">
            <v>0</v>
          </cell>
          <cell r="O754" t="str">
            <v>נבדק ואושר</v>
          </cell>
          <cell r="P754" t="str">
            <v>מבוסס על נתוני הטופס</v>
          </cell>
          <cell r="Q754" t="str">
            <v>נבדק ואושר</v>
          </cell>
          <cell r="R754" t="str">
            <v>נבדק ואושר</v>
          </cell>
          <cell r="S754" t="str">
            <v>נבדק ואושר</v>
          </cell>
          <cell r="T754" t="str">
            <v>נבדק ואושר</v>
          </cell>
          <cell r="U754" t="str">
            <v>נבדק ואושר</v>
          </cell>
          <cell r="V754" t="str">
            <v>נבדק ואושר</v>
          </cell>
          <cell r="W754" t="str">
            <v>נבדק ואושר</v>
          </cell>
          <cell r="X754" t="str">
            <v>אושר ללא מסמך</v>
          </cell>
          <cell r="Y754" t="str">
            <v>מבוסס על נתוני הטופס</v>
          </cell>
          <cell r="Z754" t="str">
            <v>נבדק ואושר</v>
          </cell>
          <cell r="AA754" t="str">
            <v>נבדק ואושר</v>
          </cell>
          <cell r="AB754" t="str">
            <v>נבדק ואושר</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t="str">
            <v>כן</v>
          </cell>
          <cell r="AY754" t="str">
            <v>תקין מנהלית</v>
          </cell>
          <cell r="BD754" t="e">
            <v>#REF!</v>
          </cell>
          <cell r="BG754" t="str">
            <v>תקין</v>
          </cell>
          <cell r="BH754" t="str">
            <v>תקין</v>
          </cell>
          <cell r="BI754" t="b">
            <v>1</v>
          </cell>
          <cell r="BJ754">
            <v>106250</v>
          </cell>
          <cell r="BK754" t="str">
            <v>ד'</v>
          </cell>
          <cell r="BL754">
            <v>3</v>
          </cell>
          <cell r="BM754">
            <v>2235592.3703307523</v>
          </cell>
          <cell r="BN754" t="str">
            <v>לא</v>
          </cell>
          <cell r="BO754">
            <v>45571</v>
          </cell>
          <cell r="BP754" t="str">
            <v>לא</v>
          </cell>
          <cell r="BQ754">
            <v>0</v>
          </cell>
        </row>
        <row r="755">
          <cell r="A755">
            <v>1001904405</v>
          </cell>
          <cell r="B755">
            <v>42402460</v>
          </cell>
          <cell r="C755">
            <v>580409605</v>
          </cell>
          <cell r="D755" t="str">
            <v>הספורט במכבי מוצקין (ע"ר)</v>
          </cell>
          <cell r="E755" t="str">
            <v>SR</v>
          </cell>
          <cell r="F755" t="str">
            <v>עמותה רשומה</v>
          </cell>
          <cell r="G755">
            <v>1</v>
          </cell>
          <cell r="H755" t="str">
            <v>טיוט</v>
          </cell>
          <cell r="I755">
            <v>45741</v>
          </cell>
          <cell r="J755">
            <v>521023</v>
          </cell>
          <cell r="K755" t="str">
            <v>שוטף</v>
          </cell>
          <cell r="L755">
            <v>0</v>
          </cell>
          <cell r="M755">
            <v>0</v>
          </cell>
          <cell r="N755">
            <v>0</v>
          </cell>
          <cell r="O755" t="str">
            <v>נבדק ואושר</v>
          </cell>
          <cell r="P755" t="str">
            <v>מבוסס על נתוני הטופס</v>
          </cell>
          <cell r="Q755" t="str">
            <v>נבדק ואושר</v>
          </cell>
          <cell r="R755" t="str">
            <v>נבדק ואושר</v>
          </cell>
          <cell r="S755" t="str">
            <v>נבדק ואושר</v>
          </cell>
          <cell r="T755" t="str">
            <v>נבדק ואושר</v>
          </cell>
          <cell r="U755" t="str">
            <v>נבדק ואושר</v>
          </cell>
          <cell r="V755" t="str">
            <v>נבדק ואושר</v>
          </cell>
          <cell r="W755" t="str">
            <v>נבדק ואושר</v>
          </cell>
          <cell r="X755" t="str">
            <v>אושר ללא מסמך</v>
          </cell>
          <cell r="Y755" t="str">
            <v>מבוסס על נתוני הטופס</v>
          </cell>
          <cell r="Z755" t="str">
            <v>נבדק ואושר</v>
          </cell>
          <cell r="AA755" t="str">
            <v>נבדק ואושר</v>
          </cell>
          <cell r="AB755" t="str">
            <v>נבדק ואושר</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t="str">
            <v>כן</v>
          </cell>
          <cell r="AY755" t="str">
            <v>תקין מנהלית</v>
          </cell>
          <cell r="BD755" t="e">
            <v>#REF!</v>
          </cell>
          <cell r="BG755" t="str">
            <v>תקין</v>
          </cell>
          <cell r="BH755" t="str">
            <v>תקין</v>
          </cell>
          <cell r="BI755" t="b">
            <v>1</v>
          </cell>
          <cell r="BJ755">
            <v>3368</v>
          </cell>
          <cell r="BK755" t="str">
            <v>ד'</v>
          </cell>
          <cell r="BL755">
            <v>1</v>
          </cell>
          <cell r="BM755">
            <v>329632.58623036923</v>
          </cell>
          <cell r="BN755" t="str">
            <v>לא</v>
          </cell>
          <cell r="BO755">
            <v>45649</v>
          </cell>
          <cell r="BP755" t="str">
            <v>לא</v>
          </cell>
          <cell r="BQ755">
            <v>0</v>
          </cell>
        </row>
        <row r="756">
          <cell r="A756">
            <v>1001904423</v>
          </cell>
          <cell r="B756">
            <v>42402474</v>
          </cell>
          <cell r="C756">
            <v>580361178</v>
          </cell>
          <cell r="D756" t="str">
            <v>מועדון הבדמינטין מכבי לוד (ע"ר)</v>
          </cell>
          <cell r="E756" t="str">
            <v>SR</v>
          </cell>
          <cell r="F756" t="str">
            <v>עמותה רשומה</v>
          </cell>
          <cell r="G756">
            <v>1</v>
          </cell>
          <cell r="H756" t="str">
            <v>טיוט</v>
          </cell>
          <cell r="I756">
            <v>45741</v>
          </cell>
          <cell r="J756">
            <v>521023</v>
          </cell>
          <cell r="K756" t="str">
            <v>שוטף</v>
          </cell>
          <cell r="L756">
            <v>0</v>
          </cell>
          <cell r="M756">
            <v>0</v>
          </cell>
          <cell r="N756">
            <v>0</v>
          </cell>
          <cell r="O756" t="str">
            <v>נבדק ואושר</v>
          </cell>
          <cell r="P756" t="str">
            <v>מבוסס על נתוני הטופס</v>
          </cell>
          <cell r="Q756" t="str">
            <v>נבדק ואושר</v>
          </cell>
          <cell r="R756" t="str">
            <v>נבדק ואושר</v>
          </cell>
          <cell r="S756" t="str">
            <v>נבדק ואושר</v>
          </cell>
          <cell r="T756" t="str">
            <v>נבדק ואושר</v>
          </cell>
          <cell r="U756" t="str">
            <v>נבדק ואושר</v>
          </cell>
          <cell r="V756" t="str">
            <v>נבדק ואושר</v>
          </cell>
          <cell r="W756" t="str">
            <v>נבדק ואושר</v>
          </cell>
          <cell r="X756" t="str">
            <v>אושר ללא מסמך</v>
          </cell>
          <cell r="Y756" t="str">
            <v>מבוסס על נתוני הטופס</v>
          </cell>
          <cell r="Z756" t="str">
            <v>נבדק ואושר</v>
          </cell>
          <cell r="AA756" t="str">
            <v>נבדק ואושר</v>
          </cell>
          <cell r="AB756" t="str">
            <v>נבדק ואושר</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t="str">
            <v>כן</v>
          </cell>
          <cell r="AY756" t="str">
            <v>תקין מנהלית</v>
          </cell>
          <cell r="BD756" t="e">
            <v>#REF!</v>
          </cell>
          <cell r="BG756" t="str">
            <v>תקין</v>
          </cell>
          <cell r="BH756" t="str">
            <v>תקין</v>
          </cell>
          <cell r="BI756" t="b">
            <v>1</v>
          </cell>
          <cell r="BJ756">
            <v>0</v>
          </cell>
          <cell r="BK756" t="str">
            <v>ד'</v>
          </cell>
          <cell r="BL756">
            <v>0</v>
          </cell>
          <cell r="BM756">
            <v>4147.2181155036833</v>
          </cell>
          <cell r="BN756" t="str">
            <v>לא</v>
          </cell>
          <cell r="BO756">
            <v>45551</v>
          </cell>
          <cell r="BP756" t="str">
            <v>לא</v>
          </cell>
          <cell r="BQ756">
            <v>0</v>
          </cell>
        </row>
        <row r="757">
          <cell r="A757">
            <v>1001904424</v>
          </cell>
          <cell r="B757">
            <v>42229331</v>
          </cell>
          <cell r="C757">
            <v>580484582</v>
          </cell>
          <cell r="D757" t="str">
            <v>כפפות הזהב - כוכבי נצרת (ע"ר)</v>
          </cell>
          <cell r="E757" t="str">
            <v>SR</v>
          </cell>
          <cell r="F757" t="str">
            <v>עמותה רשומה</v>
          </cell>
          <cell r="G757">
            <v>1</v>
          </cell>
          <cell r="H757" t="str">
            <v>טיוט</v>
          </cell>
          <cell r="I757">
            <v>45741</v>
          </cell>
          <cell r="J757">
            <v>521023</v>
          </cell>
          <cell r="K757" t="str">
            <v>שוטף</v>
          </cell>
          <cell r="L757">
            <v>0</v>
          </cell>
          <cell r="M757">
            <v>0</v>
          </cell>
          <cell r="N757">
            <v>0</v>
          </cell>
          <cell r="O757" t="str">
            <v>נבדק ואושר</v>
          </cell>
          <cell r="P757" t="str">
            <v>מבוסס על נתוני הטופס</v>
          </cell>
          <cell r="Q757" t="str">
            <v>נבדק ואושר</v>
          </cell>
          <cell r="R757" t="str">
            <v>נבדק ואושר</v>
          </cell>
          <cell r="S757" t="str">
            <v>נבדק ואושר</v>
          </cell>
          <cell r="T757" t="str">
            <v>נבדק ואושר</v>
          </cell>
          <cell r="U757" t="str">
            <v>נבדק ואושר</v>
          </cell>
          <cell r="V757" t="str">
            <v>נבדק ואושר</v>
          </cell>
          <cell r="W757" t="str">
            <v>נבדק ואושר</v>
          </cell>
          <cell r="X757" t="str">
            <v>אושר ללא מסמך</v>
          </cell>
          <cell r="Y757" t="str">
            <v>מבוסס על נתוני הטופס</v>
          </cell>
          <cell r="Z757" t="str">
            <v>נבדק ואושר</v>
          </cell>
          <cell r="AA757" t="str">
            <v>נבדק ואושר</v>
          </cell>
          <cell r="AB757" t="str">
            <v>נבדק ואושר</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t="str">
            <v>כן</v>
          </cell>
          <cell r="AY757" t="str">
            <v>תקין מנהלית</v>
          </cell>
          <cell r="BD757" t="e">
            <v>#REF!</v>
          </cell>
          <cell r="BG757" t="str">
            <v>תקין</v>
          </cell>
          <cell r="BH757" t="str">
            <v>תקין</v>
          </cell>
          <cell r="BI757" t="b">
            <v>1</v>
          </cell>
          <cell r="BJ757">
            <v>20315</v>
          </cell>
          <cell r="BK757" t="str">
            <v>ד'</v>
          </cell>
          <cell r="BL757">
            <v>1</v>
          </cell>
          <cell r="BM757">
            <v>554406.84088993468</v>
          </cell>
          <cell r="BN757" t="str">
            <v>לא</v>
          </cell>
          <cell r="BO757">
            <v>45629</v>
          </cell>
          <cell r="BP757" t="str">
            <v>לא</v>
          </cell>
          <cell r="BQ757">
            <v>0</v>
          </cell>
        </row>
        <row r="758">
          <cell r="A758">
            <v>1001904425</v>
          </cell>
          <cell r="B758">
            <v>41344208</v>
          </cell>
          <cell r="C758">
            <v>580082576</v>
          </cell>
          <cell r="D758" t="str">
            <v>מרכז דאיה מגידו (ע"ר)</v>
          </cell>
          <cell r="E758" t="str">
            <v>SR</v>
          </cell>
          <cell r="F758" t="str">
            <v>עמותה רשומה</v>
          </cell>
          <cell r="G758">
            <v>1</v>
          </cell>
          <cell r="H758" t="str">
            <v>טיוט</v>
          </cell>
          <cell r="I758">
            <v>45741</v>
          </cell>
          <cell r="J758">
            <v>521023</v>
          </cell>
          <cell r="K758" t="str">
            <v>שוטף</v>
          </cell>
          <cell r="L758">
            <v>0</v>
          </cell>
          <cell r="M758">
            <v>0</v>
          </cell>
          <cell r="N758">
            <v>0</v>
          </cell>
          <cell r="O758" t="str">
            <v>נבדק ואושר</v>
          </cell>
          <cell r="P758" t="str">
            <v>מבוסס על נתוני הטופס</v>
          </cell>
          <cell r="Q758" t="str">
            <v>נבדק ואושר</v>
          </cell>
          <cell r="R758" t="str">
            <v>נבדק ואושר</v>
          </cell>
          <cell r="S758" t="str">
            <v>נבדק ואושר</v>
          </cell>
          <cell r="T758" t="str">
            <v>נבדק ואושר</v>
          </cell>
          <cell r="U758" t="str">
            <v>נבדק ואושר</v>
          </cell>
          <cell r="V758" t="str">
            <v>נבדק ואושר</v>
          </cell>
          <cell r="W758" t="str">
            <v>נבדק ואושר</v>
          </cell>
          <cell r="X758" t="str">
            <v>אושר ללא מסמך</v>
          </cell>
          <cell r="Y758" t="str">
            <v>מבוסס על נתוני הטופס</v>
          </cell>
          <cell r="Z758" t="str">
            <v>נבדק ואושר</v>
          </cell>
          <cell r="AA758" t="str">
            <v>נבדק ואושר</v>
          </cell>
          <cell r="AB758" t="str">
            <v>נבדק ואושר</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t="str">
            <v>כן</v>
          </cell>
          <cell r="AY758" t="str">
            <v>תקין מנהלית</v>
          </cell>
          <cell r="BD758" t="e">
            <v>#REF!</v>
          </cell>
          <cell r="BG758" t="str">
            <v>תקין</v>
          </cell>
          <cell r="BH758" t="str">
            <v>תקין</v>
          </cell>
          <cell r="BI758" t="b">
            <v>1</v>
          </cell>
          <cell r="BJ758">
            <v>5437</v>
          </cell>
          <cell r="BK758" t="str">
            <v>ד'</v>
          </cell>
          <cell r="BL758">
            <v>0</v>
          </cell>
          <cell r="BM758">
            <v>37276.646682261053</v>
          </cell>
          <cell r="BN758" t="str">
            <v>לא</v>
          </cell>
          <cell r="BO758">
            <v>45211</v>
          </cell>
          <cell r="BP758" t="str">
            <v>לא</v>
          </cell>
        </row>
        <row r="759">
          <cell r="A759">
            <v>1001904426</v>
          </cell>
          <cell r="B759">
            <v>42402280</v>
          </cell>
          <cell r="C759">
            <v>580433589</v>
          </cell>
          <cell r="D759" t="str">
            <v>עמותת ספורט מכבי כפר המכביה (ע"ר)</v>
          </cell>
          <cell r="E759" t="str">
            <v>SR</v>
          </cell>
          <cell r="F759" t="str">
            <v>עמותה רשומה</v>
          </cell>
          <cell r="G759">
            <v>1</v>
          </cell>
          <cell r="H759" t="str">
            <v>טיוט</v>
          </cell>
          <cell r="I759">
            <v>45741</v>
          </cell>
          <cell r="J759">
            <v>521023</v>
          </cell>
          <cell r="K759" t="str">
            <v>שוטף</v>
          </cell>
          <cell r="L759">
            <v>0</v>
          </cell>
          <cell r="M759">
            <v>0</v>
          </cell>
          <cell r="N759">
            <v>0</v>
          </cell>
          <cell r="O759" t="str">
            <v>נבדק ואושר</v>
          </cell>
          <cell r="P759" t="str">
            <v>מבוסס על נתוני הטופס</v>
          </cell>
          <cell r="Q759" t="str">
            <v>נבדק ואושר</v>
          </cell>
          <cell r="R759" t="str">
            <v>נבדק ואושר</v>
          </cell>
          <cell r="S759" t="str">
            <v>נבדק ואושר</v>
          </cell>
          <cell r="T759" t="str">
            <v>נבדק ואושר</v>
          </cell>
          <cell r="U759" t="str">
            <v>נבדק ואושר</v>
          </cell>
          <cell r="V759" t="str">
            <v>נבדק ואושר</v>
          </cell>
          <cell r="W759" t="str">
            <v>נבדק ואושר</v>
          </cell>
          <cell r="X759" t="str">
            <v>אושר ללא מסמך</v>
          </cell>
          <cell r="Y759" t="str">
            <v>מבוסס על נתוני הטופס</v>
          </cell>
          <cell r="Z759" t="str">
            <v>נבדק ואושר</v>
          </cell>
          <cell r="AA759" t="str">
            <v>נבדק ואושר</v>
          </cell>
          <cell r="AB759" t="str">
            <v>נבדק ואושר</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t="str">
            <v>כן</v>
          </cell>
          <cell r="AY759" t="str">
            <v>תקין מנהלית</v>
          </cell>
          <cell r="BD759" t="e">
            <v>#REF!</v>
          </cell>
          <cell r="BG759" t="str">
            <v>תקין</v>
          </cell>
          <cell r="BH759" t="str">
            <v>תקין</v>
          </cell>
          <cell r="BI759" t="b">
            <v>1</v>
          </cell>
          <cell r="BJ759">
            <v>82681</v>
          </cell>
          <cell r="BK759" t="str">
            <v>ד'</v>
          </cell>
          <cell r="BL759">
            <v>0</v>
          </cell>
          <cell r="BM759">
            <v>1829545.9009313227</v>
          </cell>
          <cell r="BN759" t="str">
            <v>לא</v>
          </cell>
          <cell r="BO759">
            <v>45628</v>
          </cell>
          <cell r="BP759" t="str">
            <v>לא</v>
          </cell>
        </row>
        <row r="760">
          <cell r="A760">
            <v>1001904430</v>
          </cell>
          <cell r="B760">
            <v>42402512</v>
          </cell>
          <cell r="C760">
            <v>580592806</v>
          </cell>
          <cell r="D760" t="str">
            <v>מכבי רודראנר (ע"ר)</v>
          </cell>
          <cell r="E760" t="str">
            <v>SR</v>
          </cell>
          <cell r="F760" t="str">
            <v>עמותה רשומה</v>
          </cell>
          <cell r="G760">
            <v>1</v>
          </cell>
          <cell r="H760" t="str">
            <v>טיוט</v>
          </cell>
          <cell r="I760">
            <v>45741</v>
          </cell>
          <cell r="J760">
            <v>521023</v>
          </cell>
          <cell r="K760" t="str">
            <v>שוטף</v>
          </cell>
          <cell r="L760">
            <v>0</v>
          </cell>
          <cell r="M760">
            <v>0</v>
          </cell>
          <cell r="N760">
            <v>0</v>
          </cell>
          <cell r="O760" t="str">
            <v>נבדק ואושר</v>
          </cell>
          <cell r="P760" t="str">
            <v>מבוסס על נתוני הטופס</v>
          </cell>
          <cell r="Q760" t="str">
            <v>נבדק ואושר</v>
          </cell>
          <cell r="R760" t="str">
            <v>נבדק ואושר</v>
          </cell>
          <cell r="S760" t="str">
            <v>נבדק ואושר</v>
          </cell>
          <cell r="T760" t="str">
            <v>נבדק ואושר</v>
          </cell>
          <cell r="U760" t="str">
            <v>נבדק ואושר</v>
          </cell>
          <cell r="V760" t="str">
            <v>נבדק ואושר</v>
          </cell>
          <cell r="W760" t="str">
            <v>נבדק ואושר</v>
          </cell>
          <cell r="X760" t="str">
            <v>אושר ללא מסמך</v>
          </cell>
          <cell r="Y760" t="str">
            <v>מבוסס על נתוני הטופס</v>
          </cell>
          <cell r="Z760" t="str">
            <v>נבדק ואושר</v>
          </cell>
          <cell r="AA760" t="str">
            <v>נבדק ואושר</v>
          </cell>
          <cell r="AB760" t="str">
            <v>נבדק ואושר</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t="str">
            <v>כן</v>
          </cell>
          <cell r="AY760" t="str">
            <v>תקין מנהלית</v>
          </cell>
          <cell r="BD760" t="e">
            <v>#REF!</v>
          </cell>
          <cell r="BG760" t="str">
            <v>תקין</v>
          </cell>
          <cell r="BH760" t="str">
            <v>תקין</v>
          </cell>
          <cell r="BI760" t="b">
            <v>1</v>
          </cell>
          <cell r="BJ760">
            <v>50983</v>
          </cell>
          <cell r="BK760" t="str">
            <v>ד'</v>
          </cell>
          <cell r="BL760">
            <v>1</v>
          </cell>
          <cell r="BM760">
            <v>806945.03248209483</v>
          </cell>
          <cell r="BN760" t="str">
            <v>לא</v>
          </cell>
          <cell r="BO760">
            <v>45694</v>
          </cell>
          <cell r="BP760" t="str">
            <v>לא</v>
          </cell>
          <cell r="BQ760">
            <v>0</v>
          </cell>
        </row>
        <row r="761">
          <cell r="A761">
            <v>1001904434</v>
          </cell>
          <cell r="B761">
            <v>42244126</v>
          </cell>
          <cell r="C761">
            <v>580584183</v>
          </cell>
          <cell r="D761" t="str">
            <v>מכבי עמי אשקלון (ע"ר)</v>
          </cell>
          <cell r="E761" t="str">
            <v>SR</v>
          </cell>
          <cell r="F761" t="str">
            <v>עמותה רשומה</v>
          </cell>
          <cell r="G761">
            <v>1</v>
          </cell>
          <cell r="H761" t="str">
            <v>טיוט</v>
          </cell>
          <cell r="I761">
            <v>45741</v>
          </cell>
          <cell r="J761">
            <v>521023</v>
          </cell>
          <cell r="K761" t="str">
            <v>שוטף</v>
          </cell>
          <cell r="L761">
            <v>0</v>
          </cell>
          <cell r="M761">
            <v>0</v>
          </cell>
          <cell r="N761">
            <v>0</v>
          </cell>
          <cell r="O761" t="str">
            <v>נבדק ואושר</v>
          </cell>
          <cell r="P761" t="str">
            <v>מבוסס על נתוני הטופס</v>
          </cell>
          <cell r="Q761" t="str">
            <v>נבדק ואושר</v>
          </cell>
          <cell r="R761" t="str">
            <v>נבדק ואושר</v>
          </cell>
          <cell r="S761" t="str">
            <v>נבדק ואושר</v>
          </cell>
          <cell r="T761" t="str">
            <v>נבדק ואושר</v>
          </cell>
          <cell r="U761" t="str">
            <v>נבדק ואושר</v>
          </cell>
          <cell r="V761" t="str">
            <v>נבדק ואושר</v>
          </cell>
          <cell r="W761" t="str">
            <v>נבדק ואושר</v>
          </cell>
          <cell r="X761" t="str">
            <v>אושר ללא מסמך</v>
          </cell>
          <cell r="Y761" t="str">
            <v>מבוסס על נתוני הטופס</v>
          </cell>
          <cell r="Z761" t="str">
            <v>נבדק ואושר</v>
          </cell>
          <cell r="AA761" t="str">
            <v>נבדק ואושר</v>
          </cell>
          <cell r="AB761" t="str">
            <v>נבדק ואושר</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t="str">
            <v>כן</v>
          </cell>
          <cell r="AY761" t="str">
            <v>תקין מנהלית</v>
          </cell>
          <cell r="BD761" t="e">
            <v>#REF!</v>
          </cell>
          <cell r="BG761" t="str">
            <v>תקין</v>
          </cell>
          <cell r="BH761" t="str">
            <v>תקין</v>
          </cell>
          <cell r="BI761" t="b">
            <v>1</v>
          </cell>
          <cell r="BJ761">
            <v>14174</v>
          </cell>
          <cell r="BK761" t="str">
            <v>ד'</v>
          </cell>
          <cell r="BL761">
            <v>1</v>
          </cell>
          <cell r="BM761">
            <v>259581.22464081313</v>
          </cell>
          <cell r="BN761" t="str">
            <v>לא</v>
          </cell>
          <cell r="BO761">
            <v>45225</v>
          </cell>
          <cell r="BP761" t="str">
            <v>לא</v>
          </cell>
          <cell r="BQ761">
            <v>0</v>
          </cell>
        </row>
        <row r="762">
          <cell r="A762">
            <v>1001904436</v>
          </cell>
          <cell r="B762">
            <v>42764515</v>
          </cell>
          <cell r="C762">
            <v>580698991</v>
          </cell>
          <cell r="D762" t="str">
            <v>בא-רוח הלוחם (ע"ר)</v>
          </cell>
          <cell r="E762" t="str">
            <v>SR</v>
          </cell>
          <cell r="F762" t="str">
            <v>עמותה רשומה</v>
          </cell>
          <cell r="G762">
            <v>1</v>
          </cell>
          <cell r="H762" t="str">
            <v>טיוט</v>
          </cell>
          <cell r="I762">
            <v>45741</v>
          </cell>
          <cell r="J762">
            <v>521023</v>
          </cell>
          <cell r="K762" t="str">
            <v>שוטף</v>
          </cell>
          <cell r="L762">
            <v>0</v>
          </cell>
          <cell r="M762">
            <v>0</v>
          </cell>
          <cell r="N762">
            <v>0</v>
          </cell>
          <cell r="O762" t="str">
            <v>נבדק ואושר</v>
          </cell>
          <cell r="P762" t="str">
            <v>מבוסס על נתוני הטופס</v>
          </cell>
          <cell r="Q762" t="str">
            <v>נבדק ואושר</v>
          </cell>
          <cell r="R762" t="str">
            <v>נבדק ואושר</v>
          </cell>
          <cell r="S762" t="str">
            <v>נבדק ואושר</v>
          </cell>
          <cell r="T762" t="str">
            <v>נבדק ואושר</v>
          </cell>
          <cell r="U762" t="str">
            <v>נבדק ואושר</v>
          </cell>
          <cell r="V762" t="str">
            <v>נבדק ואושר</v>
          </cell>
          <cell r="W762" t="str">
            <v>נבדק ואושר</v>
          </cell>
          <cell r="X762" t="str">
            <v>אושר ללא מסמך</v>
          </cell>
          <cell r="Y762" t="str">
            <v>מבוסס על נתוני הטופס</v>
          </cell>
          <cell r="Z762" t="str">
            <v>נבדק ואושר</v>
          </cell>
          <cell r="AA762" t="str">
            <v>נבדק ואושר</v>
          </cell>
          <cell r="AB762" t="str">
            <v>נבדק ואושר</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t="str">
            <v>כן</v>
          </cell>
          <cell r="AY762" t="str">
            <v>תקין מנהלית</v>
          </cell>
          <cell r="BD762" t="e">
            <v>#REF!</v>
          </cell>
          <cell r="BG762" t="str">
            <v>תקין</v>
          </cell>
          <cell r="BH762" t="str">
            <v>תקין</v>
          </cell>
          <cell r="BI762" t="b">
            <v>1</v>
          </cell>
          <cell r="BJ762">
            <v>53098</v>
          </cell>
          <cell r="BK762" t="str">
            <v>ד'</v>
          </cell>
          <cell r="BL762" t="e">
            <v>#N/A</v>
          </cell>
          <cell r="BM762">
            <v>75854.788703658371</v>
          </cell>
          <cell r="BN762" t="str">
            <v>לא</v>
          </cell>
          <cell r="BO762">
            <v>45721</v>
          </cell>
          <cell r="BP762" t="str">
            <v>לא</v>
          </cell>
          <cell r="BQ762">
            <v>0</v>
          </cell>
        </row>
        <row r="763">
          <cell r="A763">
            <v>1001904437</v>
          </cell>
          <cell r="B763">
            <v>42181983</v>
          </cell>
          <cell r="C763">
            <v>580538494</v>
          </cell>
          <cell r="D763" t="str">
            <v>מעוז אומנויות לחימה (ע"ר)</v>
          </cell>
          <cell r="E763" t="str">
            <v>SR</v>
          </cell>
          <cell r="F763" t="str">
            <v>עמותה רשומה</v>
          </cell>
          <cell r="G763">
            <v>1</v>
          </cell>
          <cell r="H763" t="str">
            <v>טיוט</v>
          </cell>
          <cell r="I763">
            <v>45774</v>
          </cell>
          <cell r="J763">
            <v>521024</v>
          </cell>
          <cell r="K763" t="str">
            <v>מאמנים</v>
          </cell>
          <cell r="L763" t="str">
            <v>נבדק ואושר</v>
          </cell>
          <cell r="M763" t="str">
            <v>קושר - טרם נבדק</v>
          </cell>
          <cell r="N763" t="str">
            <v>קושר - טרם נבדק</v>
          </cell>
          <cell r="O763" t="str">
            <v>נבדק ואושר</v>
          </cell>
          <cell r="P763" t="str">
            <v>מבוסס על נתוני הטופס</v>
          </cell>
          <cell r="Q763" t="str">
            <v>נבדק ואושר</v>
          </cell>
          <cell r="R763" t="str">
            <v>נבדק ואושר</v>
          </cell>
          <cell r="S763" t="str">
            <v>נבדק ואושר</v>
          </cell>
          <cell r="T763" t="str">
            <v>נבדק ואושר</v>
          </cell>
          <cell r="U763" t="str">
            <v>נבדק ואושר</v>
          </cell>
          <cell r="V763" t="str">
            <v>נבדק ואושר</v>
          </cell>
          <cell r="W763" t="str">
            <v>נבדק ואושר</v>
          </cell>
          <cell r="X763" t="str">
            <v>אושר ללא מסמך</v>
          </cell>
          <cell r="Y763" t="str">
            <v>מבוסס על נתוני הטופס</v>
          </cell>
          <cell r="Z763" t="str">
            <v>נבדק ואושר</v>
          </cell>
          <cell r="AA763" t="str">
            <v>נבדק ואושר</v>
          </cell>
          <cell r="AB763" t="str">
            <v>נבדק ואושר</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t="str">
            <v>כן</v>
          </cell>
          <cell r="AY763" t="str">
            <v>תקין מנהלית</v>
          </cell>
          <cell r="BD763" t="e">
            <v>#REF!</v>
          </cell>
          <cell r="BH763" t="str">
            <v>תקין</v>
          </cell>
          <cell r="BI763" t="b">
            <v>0</v>
          </cell>
        </row>
        <row r="764">
          <cell r="A764">
            <v>1001904438</v>
          </cell>
          <cell r="B764">
            <v>41864840</v>
          </cell>
          <cell r="C764">
            <v>580444958</v>
          </cell>
          <cell r="D764" t="str">
            <v>שרעבי -אומנויות לחימה (ע"ר)</v>
          </cell>
          <cell r="E764" t="str">
            <v>SR</v>
          </cell>
          <cell r="F764" t="str">
            <v>עמותה רשומה</v>
          </cell>
          <cell r="G764">
            <v>1</v>
          </cell>
          <cell r="H764" t="str">
            <v>טיוט</v>
          </cell>
          <cell r="I764">
            <v>45774</v>
          </cell>
          <cell r="J764">
            <v>521024</v>
          </cell>
          <cell r="K764" t="str">
            <v>מאמנים</v>
          </cell>
          <cell r="L764" t="str">
            <v>נבדק ואושר</v>
          </cell>
          <cell r="M764" t="str">
            <v>קושר - טרם נבדק</v>
          </cell>
          <cell r="N764" t="str">
            <v>קושר - טרם נבדק</v>
          </cell>
          <cell r="O764" t="str">
            <v>נבדק ואושר</v>
          </cell>
          <cell r="P764" t="str">
            <v>מבוסס על נתוני הטופס</v>
          </cell>
          <cell r="Q764" t="str">
            <v>נבדק ואושר</v>
          </cell>
          <cell r="R764" t="str">
            <v>נבדק ואושר</v>
          </cell>
          <cell r="S764" t="str">
            <v>נבדק ואושר</v>
          </cell>
          <cell r="T764" t="str">
            <v>נבדק ואושר</v>
          </cell>
          <cell r="U764" t="str">
            <v>נבדק ואושר</v>
          </cell>
          <cell r="V764" t="str">
            <v>נבדק ואושר</v>
          </cell>
          <cell r="W764" t="str">
            <v>נבדק ואושר</v>
          </cell>
          <cell r="X764" t="str">
            <v>אושר ללא מסמך</v>
          </cell>
          <cell r="Y764" t="str">
            <v>מבוסס על נתוני הטופס</v>
          </cell>
          <cell r="Z764" t="str">
            <v>נבדק ואושר</v>
          </cell>
          <cell r="AA764" t="str">
            <v>נבדק ואושר</v>
          </cell>
          <cell r="AB764" t="str">
            <v>נבדק ואושר</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t="str">
            <v>כן</v>
          </cell>
          <cell r="AY764" t="str">
            <v>תקין מנהלית</v>
          </cell>
          <cell r="BD764" t="e">
            <v>#REF!</v>
          </cell>
          <cell r="BH764" t="str">
            <v>תקין</v>
          </cell>
          <cell r="BI764" t="b">
            <v>0</v>
          </cell>
        </row>
        <row r="765">
          <cell r="A765">
            <v>1001904439</v>
          </cell>
          <cell r="B765">
            <v>42402311</v>
          </cell>
          <cell r="C765">
            <v>580428845</v>
          </cell>
          <cell r="D765" t="str">
            <v>מכבי גמאל עין מאהל (ע"ר)</v>
          </cell>
          <cell r="E765" t="str">
            <v>SR</v>
          </cell>
          <cell r="F765" t="str">
            <v>עמותה רשומה</v>
          </cell>
          <cell r="G765">
            <v>1</v>
          </cell>
          <cell r="H765" t="str">
            <v>טיוט</v>
          </cell>
          <cell r="I765">
            <v>45741</v>
          </cell>
          <cell r="J765">
            <v>521023</v>
          </cell>
          <cell r="K765" t="str">
            <v>שוטף</v>
          </cell>
          <cell r="L765">
            <v>0</v>
          </cell>
          <cell r="M765">
            <v>0</v>
          </cell>
          <cell r="N765">
            <v>0</v>
          </cell>
          <cell r="O765" t="str">
            <v>נבדק ואושר</v>
          </cell>
          <cell r="P765" t="str">
            <v>מבוסס על נתוני הטופס</v>
          </cell>
          <cell r="Q765" t="str">
            <v>נבדק ואושר</v>
          </cell>
          <cell r="R765" t="str">
            <v>נבדק ואושר</v>
          </cell>
          <cell r="S765" t="str">
            <v>נבדק ואושר</v>
          </cell>
          <cell r="T765" t="str">
            <v>נבדק ואושר</v>
          </cell>
          <cell r="U765" t="str">
            <v>נבדק ואושר</v>
          </cell>
          <cell r="V765" t="str">
            <v>נבדק ואושר</v>
          </cell>
          <cell r="W765" t="str">
            <v>נבדק ואושר</v>
          </cell>
          <cell r="X765" t="str">
            <v>חדש - טרם קושר</v>
          </cell>
          <cell r="Y765" t="str">
            <v>מבוסס על נתוני הטופס</v>
          </cell>
          <cell r="Z765" t="str">
            <v>ממתין לחתימה נוספת</v>
          </cell>
          <cell r="AA765" t="str">
            <v>ממתין לחתימה נוספת</v>
          </cell>
          <cell r="AB765" t="str">
            <v>נבדק ואושר</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t="str">
            <v>לא</v>
          </cell>
          <cell r="AX765">
            <v>1</v>
          </cell>
          <cell r="AY765" t="str">
            <v>לא תקין מנהלית</v>
          </cell>
          <cell r="AZ765" t="str">
            <v>לאישור</v>
          </cell>
          <cell r="BA765" t="str">
            <v>חתמו פיזית, חסרה חתימה דיגיטלית</v>
          </cell>
          <cell r="BB765">
            <v>401</v>
          </cell>
          <cell r="BC765">
            <v>45805</v>
          </cell>
          <cell r="BF765" t="str">
            <v>אושר בוועדה</v>
          </cell>
          <cell r="BG765" t="str">
            <v>תקין</v>
          </cell>
          <cell r="BH765" t="str">
            <v>תקין</v>
          </cell>
          <cell r="BI765" t="b">
            <v>1</v>
          </cell>
          <cell r="BJ765">
            <v>0</v>
          </cell>
          <cell r="BK765" t="str">
            <v>ד'</v>
          </cell>
          <cell r="BL765">
            <v>4</v>
          </cell>
          <cell r="BM765">
            <v>15225.6875143245</v>
          </cell>
          <cell r="BN765" t="str">
            <v>לא</v>
          </cell>
          <cell r="BO765">
            <v>45741</v>
          </cell>
          <cell r="BP765" t="str">
            <v>לא</v>
          </cell>
          <cell r="BQ765">
            <v>0</v>
          </cell>
        </row>
        <row r="766">
          <cell r="A766">
            <v>1001904450</v>
          </cell>
          <cell r="B766">
            <v>40224903</v>
          </cell>
          <cell r="C766">
            <v>580029874</v>
          </cell>
          <cell r="D766" t="str">
            <v>מועדון ספורט מיתר (ע"ר)</v>
          </cell>
          <cell r="E766" t="str">
            <v>SR</v>
          </cell>
          <cell r="F766" t="str">
            <v>עמותה רשומה</v>
          </cell>
          <cell r="G766">
            <v>1</v>
          </cell>
          <cell r="H766" t="str">
            <v>טיוט</v>
          </cell>
          <cell r="I766">
            <v>45741</v>
          </cell>
          <cell r="J766">
            <v>521023</v>
          </cell>
          <cell r="K766" t="str">
            <v>שוטף</v>
          </cell>
          <cell r="L766">
            <v>0</v>
          </cell>
          <cell r="M766">
            <v>0</v>
          </cell>
          <cell r="N766">
            <v>0</v>
          </cell>
          <cell r="O766" t="str">
            <v>נבדק ואושר</v>
          </cell>
          <cell r="P766" t="str">
            <v>מבוסס על נתוני הטופס</v>
          </cell>
          <cell r="Q766" t="str">
            <v>נבדק ואושר</v>
          </cell>
          <cell r="R766" t="str">
            <v>נבדק ואושר</v>
          </cell>
          <cell r="S766" t="str">
            <v>נבדק ואושר</v>
          </cell>
          <cell r="T766" t="str">
            <v>נבדק ואושר</v>
          </cell>
          <cell r="U766" t="str">
            <v>נבדק ואושר</v>
          </cell>
          <cell r="V766" t="str">
            <v>נבדק ואושר</v>
          </cell>
          <cell r="W766" t="str">
            <v>נבדק ואושר</v>
          </cell>
          <cell r="X766" t="str">
            <v>אושר ללא מסמך</v>
          </cell>
          <cell r="Y766" t="str">
            <v>מבוסס על נתוני הטופס</v>
          </cell>
          <cell r="Z766" t="str">
            <v>נבדק ואושר</v>
          </cell>
          <cell r="AA766" t="str">
            <v>נבדק ואושר</v>
          </cell>
          <cell r="AB766" t="str">
            <v>נבדק ואושר</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t="str">
            <v>כן</v>
          </cell>
          <cell r="AY766" t="str">
            <v>תקין מנהלית</v>
          </cell>
          <cell r="BD766" t="e">
            <v>#REF!</v>
          </cell>
          <cell r="BG766" t="str">
            <v>תקין</v>
          </cell>
          <cell r="BH766" t="str">
            <v>תקין</v>
          </cell>
          <cell r="BI766" t="b">
            <v>1</v>
          </cell>
          <cell r="BJ766">
            <v>36844</v>
          </cell>
          <cell r="BK766" t="str">
            <v>ד'</v>
          </cell>
          <cell r="BL766">
            <v>1</v>
          </cell>
          <cell r="BM766">
            <v>128275.78908369335</v>
          </cell>
          <cell r="BN766" t="str">
            <v>לא</v>
          </cell>
          <cell r="BO766">
            <v>45279</v>
          </cell>
          <cell r="BP766" t="str">
            <v>לא</v>
          </cell>
          <cell r="BQ766">
            <v>0</v>
          </cell>
        </row>
        <row r="767">
          <cell r="A767">
            <v>1001904451</v>
          </cell>
          <cell r="B767">
            <v>40229399</v>
          </cell>
          <cell r="C767">
            <v>512390683</v>
          </cell>
          <cell r="D767" t="str">
            <v>עצמה ג'ודוקאן האתלט ראשל"צ (חל"צ)</v>
          </cell>
          <cell r="E767" t="str">
            <v>SR</v>
          </cell>
          <cell r="F767" t="str">
            <v>חל"צ רשומה</v>
          </cell>
          <cell r="G767">
            <v>1</v>
          </cell>
          <cell r="H767" t="str">
            <v>טיוט</v>
          </cell>
          <cell r="I767">
            <v>45741</v>
          </cell>
          <cell r="J767">
            <v>521023</v>
          </cell>
          <cell r="K767" t="str">
            <v>שוטף</v>
          </cell>
          <cell r="L767">
            <v>0</v>
          </cell>
          <cell r="M767">
            <v>0</v>
          </cell>
          <cell r="N767">
            <v>0</v>
          </cell>
          <cell r="O767" t="str">
            <v>נבדק ואושר</v>
          </cell>
          <cell r="P767" t="str">
            <v>מבוסס על נתוני הטופס</v>
          </cell>
          <cell r="Q767" t="str">
            <v>נבדק ואושר</v>
          </cell>
          <cell r="R767" t="str">
            <v>נבדק ואושר</v>
          </cell>
          <cell r="S767" t="str">
            <v>נבדק ואושר</v>
          </cell>
          <cell r="T767" t="str">
            <v>נבדק ואושר</v>
          </cell>
          <cell r="U767" t="str">
            <v>נבדק ואושר</v>
          </cell>
          <cell r="V767" t="str">
            <v>נבדק ואושר</v>
          </cell>
          <cell r="W767" t="str">
            <v>נבדק ואושר</v>
          </cell>
          <cell r="X767" t="str">
            <v>אושר ללא מסמך</v>
          </cell>
          <cell r="Y767" t="str">
            <v>מבוסס על נתוני הטופס</v>
          </cell>
          <cell r="Z767" t="str">
            <v>נבדק ואושר</v>
          </cell>
          <cell r="AA767" t="str">
            <v>נבדק ואושר</v>
          </cell>
          <cell r="AB767" t="str">
            <v>נבדק ואושר</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t="str">
            <v>כן</v>
          </cell>
          <cell r="AY767" t="str">
            <v>תקין מנהלית</v>
          </cell>
          <cell r="BD767" t="e">
            <v>#REF!</v>
          </cell>
          <cell r="BG767" t="str">
            <v>תקין</v>
          </cell>
          <cell r="BH767" t="str">
            <v>תקין</v>
          </cell>
          <cell r="BI767" t="b">
            <v>1</v>
          </cell>
          <cell r="BJ767">
            <v>157781</v>
          </cell>
          <cell r="BK767" t="str">
            <v>ד'</v>
          </cell>
          <cell r="BL767">
            <v>4</v>
          </cell>
          <cell r="BM767">
            <v>4087105.694316173</v>
          </cell>
          <cell r="BN767" t="str">
            <v>לא</v>
          </cell>
          <cell r="BO767">
            <v>45609</v>
          </cell>
          <cell r="BP767" t="str">
            <v>לא</v>
          </cell>
          <cell r="BQ767">
            <v>0</v>
          </cell>
        </row>
        <row r="768">
          <cell r="A768">
            <v>1001904475</v>
          </cell>
          <cell r="B768">
            <v>42788698</v>
          </cell>
          <cell r="C768">
            <v>580754893</v>
          </cell>
          <cell r="D768" t="str">
            <v>טניס - דרך חיים בתל אביב (ע"ר)</v>
          </cell>
          <cell r="E768" t="str">
            <v>SR</v>
          </cell>
          <cell r="F768" t="str">
            <v>עמותה רשומה</v>
          </cell>
          <cell r="G768">
            <v>1</v>
          </cell>
          <cell r="H768" t="str">
            <v>טיוט</v>
          </cell>
          <cell r="I768">
            <v>45741</v>
          </cell>
          <cell r="J768">
            <v>521023</v>
          </cell>
          <cell r="K768" t="str">
            <v>שוטף</v>
          </cell>
          <cell r="L768">
            <v>0</v>
          </cell>
          <cell r="M768">
            <v>0</v>
          </cell>
          <cell r="N768">
            <v>0</v>
          </cell>
          <cell r="O768" t="str">
            <v>נבדק ואושר</v>
          </cell>
          <cell r="P768" t="str">
            <v>מבוסס על נתוני הטופס</v>
          </cell>
          <cell r="Q768" t="str">
            <v>נבדק ואושר</v>
          </cell>
          <cell r="R768" t="str">
            <v>נבדק ואושר</v>
          </cell>
          <cell r="S768" t="str">
            <v>נבדק ואושר</v>
          </cell>
          <cell r="T768" t="str">
            <v>נבדק ואושר</v>
          </cell>
          <cell r="U768" t="str">
            <v>נבדק ואושר</v>
          </cell>
          <cell r="V768" t="str">
            <v>נבדק ואושר</v>
          </cell>
          <cell r="W768" t="str">
            <v>נבדק ואושר</v>
          </cell>
          <cell r="X768" t="str">
            <v>אושר ללא מסמך</v>
          </cell>
          <cell r="Y768" t="str">
            <v>מבוסס על נתוני הטופס</v>
          </cell>
          <cell r="Z768" t="str">
            <v>נבדק ואושר</v>
          </cell>
          <cell r="AA768" t="str">
            <v>נבדק ואושר</v>
          </cell>
          <cell r="AB768" t="str">
            <v>נבדק ואושר</v>
          </cell>
          <cell r="AC768" t="str">
            <v>נבדק ואושר</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t="str">
            <v>כן</v>
          </cell>
          <cell r="AY768" t="str">
            <v>תקין מנהלית</v>
          </cell>
          <cell r="BD768" t="e">
            <v>#REF!</v>
          </cell>
          <cell r="BG768" t="str">
            <v>תקין</v>
          </cell>
          <cell r="BH768" t="str">
            <v>תקין</v>
          </cell>
          <cell r="BI768" t="b">
            <v>1</v>
          </cell>
          <cell r="BJ768">
            <v>0</v>
          </cell>
          <cell r="BK768" t="str">
            <v>ה'</v>
          </cell>
          <cell r="BL768">
            <v>1</v>
          </cell>
          <cell r="BM768">
            <v>0</v>
          </cell>
          <cell r="BN768" t="str">
            <v>כן</v>
          </cell>
          <cell r="BO768" t="e">
            <v>#N/A</v>
          </cell>
          <cell r="BP768" t="str">
            <v>לא</v>
          </cell>
          <cell r="BQ768">
            <v>0</v>
          </cell>
        </row>
        <row r="769">
          <cell r="A769">
            <v>1001904476</v>
          </cell>
          <cell r="B769">
            <v>42402533</v>
          </cell>
          <cell r="C769">
            <v>580026896</v>
          </cell>
          <cell r="D769" t="str">
            <v>עמותה ספורטיבית הכח חיפה (ע"ר)</v>
          </cell>
          <cell r="E769" t="str">
            <v>SR</v>
          </cell>
          <cell r="F769" t="str">
            <v>עמותה רשומה</v>
          </cell>
          <cell r="G769">
            <v>1</v>
          </cell>
          <cell r="H769" t="str">
            <v>טיוט</v>
          </cell>
          <cell r="I769">
            <v>45742</v>
          </cell>
          <cell r="J769">
            <v>521023</v>
          </cell>
          <cell r="K769" t="str">
            <v>שוטף</v>
          </cell>
          <cell r="L769">
            <v>0</v>
          </cell>
          <cell r="M769">
            <v>0</v>
          </cell>
          <cell r="N769">
            <v>0</v>
          </cell>
          <cell r="O769" t="str">
            <v>נבדק ואושר</v>
          </cell>
          <cell r="P769" t="str">
            <v>מבוסס על נתוני הטופס</v>
          </cell>
          <cell r="Q769" t="str">
            <v>נבדק ואושר</v>
          </cell>
          <cell r="R769" t="str">
            <v>נבדק ואושר</v>
          </cell>
          <cell r="S769" t="str">
            <v>נבדק ואושר</v>
          </cell>
          <cell r="T769" t="str">
            <v>נבדק ואושר</v>
          </cell>
          <cell r="U769" t="str">
            <v>נבדק ואושר</v>
          </cell>
          <cell r="V769" t="str">
            <v>נבדק ואושר</v>
          </cell>
          <cell r="W769" t="str">
            <v>נבדק ואושר</v>
          </cell>
          <cell r="X769" t="str">
            <v>אושר ללא מסמך</v>
          </cell>
          <cell r="Y769" t="str">
            <v>מבוסס על נתוני הטופס</v>
          </cell>
          <cell r="Z769" t="str">
            <v>נבדק ואושר</v>
          </cell>
          <cell r="AA769" t="str">
            <v>נבדק ואושר</v>
          </cell>
          <cell r="AB769" t="str">
            <v>נבדק ואושר</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t="str">
            <v>כן</v>
          </cell>
          <cell r="AY769" t="str">
            <v>תקין מנהלית</v>
          </cell>
          <cell r="BD769" t="e">
            <v>#REF!</v>
          </cell>
          <cell r="BG769" t="str">
            <v>תקין</v>
          </cell>
          <cell r="BH769" t="str">
            <v>תקין</v>
          </cell>
          <cell r="BI769" t="b">
            <v>1</v>
          </cell>
          <cell r="BJ769">
            <v>4539</v>
          </cell>
          <cell r="BK769" t="str">
            <v>ד'</v>
          </cell>
          <cell r="BL769">
            <v>1</v>
          </cell>
          <cell r="BM769">
            <v>184629.49140775533</v>
          </cell>
          <cell r="BN769" t="str">
            <v>לא</v>
          </cell>
          <cell r="BO769">
            <v>45141</v>
          </cell>
          <cell r="BP769" t="str">
            <v>לא</v>
          </cell>
          <cell r="BQ769">
            <v>0</v>
          </cell>
        </row>
        <row r="770">
          <cell r="A770">
            <v>1001904477</v>
          </cell>
          <cell r="B770">
            <v>42402579</v>
          </cell>
          <cell r="C770">
            <v>580405074</v>
          </cell>
          <cell r="D770" t="str">
            <v>עמותת באולינג הרצליה (ע"ר)</v>
          </cell>
          <cell r="E770" t="str">
            <v>SR</v>
          </cell>
          <cell r="F770" t="str">
            <v>עמותה רשומה</v>
          </cell>
          <cell r="G770">
            <v>1</v>
          </cell>
          <cell r="H770" t="str">
            <v>טיוט</v>
          </cell>
          <cell r="I770">
            <v>45742</v>
          </cell>
          <cell r="J770">
            <v>521023</v>
          </cell>
          <cell r="K770" t="str">
            <v>שוטף</v>
          </cell>
          <cell r="L770">
            <v>0</v>
          </cell>
          <cell r="M770">
            <v>0</v>
          </cell>
          <cell r="N770">
            <v>0</v>
          </cell>
          <cell r="O770" t="str">
            <v>קושר - טרם נבדק</v>
          </cell>
          <cell r="P770" t="str">
            <v>מבוסס על נתוני הטופס</v>
          </cell>
          <cell r="Q770" t="str">
            <v>נבדק ואושר</v>
          </cell>
          <cell r="R770" t="str">
            <v>נבדק ואושר</v>
          </cell>
          <cell r="S770" t="str">
            <v>נבדק ואושר</v>
          </cell>
          <cell r="T770" t="str">
            <v>נבדק ואושר</v>
          </cell>
          <cell r="U770" t="str">
            <v>נבדק ואושר</v>
          </cell>
          <cell r="V770" t="str">
            <v>נבדק ואושר</v>
          </cell>
          <cell r="W770" t="str">
            <v>קושר - טרם נבדק</v>
          </cell>
          <cell r="X770" t="str">
            <v>אושר ללא מסמך</v>
          </cell>
          <cell r="Y770" t="str">
            <v>מבוסס על נתוני הטופס</v>
          </cell>
          <cell r="Z770" t="str">
            <v>קושר - טרם נבדק</v>
          </cell>
          <cell r="AA770" t="str">
            <v>קושר - טרם נבדק</v>
          </cell>
          <cell r="AB770" t="str">
            <v>קושר - טרם נבדק</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t="str">
            <v>כן</v>
          </cell>
          <cell r="AY770" t="str">
            <v>תקין מנהלית</v>
          </cell>
          <cell r="BD770" t="e">
            <v>#REF!</v>
          </cell>
          <cell r="BG770" t="str">
            <v>תקין</v>
          </cell>
          <cell r="BH770" t="str">
            <v>תקין</v>
          </cell>
          <cell r="BI770" t="b">
            <v>1</v>
          </cell>
          <cell r="BJ770">
            <v>0</v>
          </cell>
          <cell r="BK770" t="str">
            <v>ד'</v>
          </cell>
          <cell r="BL770">
            <v>1</v>
          </cell>
          <cell r="BM770">
            <v>73299.55</v>
          </cell>
          <cell r="BN770" t="str">
            <v>לא</v>
          </cell>
          <cell r="BO770">
            <v>45721</v>
          </cell>
          <cell r="BP770" t="str">
            <v>לא</v>
          </cell>
          <cell r="BQ770">
            <v>0</v>
          </cell>
        </row>
        <row r="771">
          <cell r="A771">
            <v>1001904478</v>
          </cell>
          <cell r="B771">
            <v>42402484</v>
          </cell>
          <cell r="C771">
            <v>580415495</v>
          </cell>
          <cell r="D771" t="str">
            <v>עמותת ידידי פרדס חנה (ע"ר)</v>
          </cell>
          <cell r="E771" t="str">
            <v>SR</v>
          </cell>
          <cell r="F771" t="str">
            <v>עמותה רשומה</v>
          </cell>
          <cell r="G771">
            <v>1</v>
          </cell>
          <cell r="H771" t="str">
            <v>טיוט</v>
          </cell>
          <cell r="I771">
            <v>45742</v>
          </cell>
          <cell r="J771">
            <v>521023</v>
          </cell>
          <cell r="K771" t="str">
            <v>שוטף</v>
          </cell>
          <cell r="L771">
            <v>0</v>
          </cell>
          <cell r="M771">
            <v>0</v>
          </cell>
          <cell r="N771">
            <v>0</v>
          </cell>
          <cell r="O771" t="str">
            <v>קושר - טרם נבדק</v>
          </cell>
          <cell r="P771" t="str">
            <v>מבוסס על נתוני הטופס</v>
          </cell>
          <cell r="Q771" t="str">
            <v>נבדק ואושר</v>
          </cell>
          <cell r="R771" t="str">
            <v>נבדק ואושר</v>
          </cell>
          <cell r="S771" t="str">
            <v>נבדק ואושר</v>
          </cell>
          <cell r="T771" t="str">
            <v>נבדק ואושר</v>
          </cell>
          <cell r="U771" t="str">
            <v>נבדק ואושר</v>
          </cell>
          <cell r="V771" t="str">
            <v>נבדק ואושר</v>
          </cell>
          <cell r="W771" t="str">
            <v>קושר - טרם נבדק</v>
          </cell>
          <cell r="X771" t="str">
            <v>אושר ללא מסמך</v>
          </cell>
          <cell r="Y771" t="str">
            <v>מבוסס על נתוני הטופס</v>
          </cell>
          <cell r="Z771" t="str">
            <v>קושר - טרם נבדק</v>
          </cell>
          <cell r="AA771" t="str">
            <v>קושר - טרם נבדק</v>
          </cell>
          <cell r="AB771" t="str">
            <v>קושר - טרם נבדק</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t="str">
            <v>כן</v>
          </cell>
          <cell r="AY771" t="str">
            <v>תקין מנהלית</v>
          </cell>
          <cell r="BD771" t="e">
            <v>#REF!</v>
          </cell>
          <cell r="BG771" t="str">
            <v>תקין</v>
          </cell>
          <cell r="BH771" t="str">
            <v>תקין</v>
          </cell>
          <cell r="BI771" t="b">
            <v>1</v>
          </cell>
          <cell r="BJ771">
            <v>11730</v>
          </cell>
          <cell r="BK771" t="str">
            <v>ד'</v>
          </cell>
          <cell r="BL771">
            <v>5</v>
          </cell>
          <cell r="BM771">
            <v>105143.21360234087</v>
          </cell>
          <cell r="BN771" t="str">
            <v>לא</v>
          </cell>
          <cell r="BO771">
            <v>45609</v>
          </cell>
          <cell r="BP771" t="str">
            <v>לא</v>
          </cell>
          <cell r="BQ771">
            <v>0</v>
          </cell>
        </row>
        <row r="772">
          <cell r="A772">
            <v>1001904479</v>
          </cell>
          <cell r="B772">
            <v>40274344</v>
          </cell>
          <cell r="C772">
            <v>580373744</v>
          </cell>
          <cell r="D772" t="str">
            <v>אלביארק לקידום הספורט בתרשיחא (ע"ר)</v>
          </cell>
          <cell r="E772" t="str">
            <v>SR</v>
          </cell>
          <cell r="F772" t="str">
            <v>עמותה רשומה</v>
          </cell>
          <cell r="G772">
            <v>1</v>
          </cell>
          <cell r="H772" t="str">
            <v>טיוט</v>
          </cell>
          <cell r="I772">
            <v>45742</v>
          </cell>
          <cell r="J772">
            <v>521023</v>
          </cell>
          <cell r="K772" t="str">
            <v>שוטף</v>
          </cell>
          <cell r="L772">
            <v>0</v>
          </cell>
          <cell r="M772">
            <v>0</v>
          </cell>
          <cell r="N772">
            <v>0</v>
          </cell>
          <cell r="O772" t="str">
            <v>נבדק ואושר</v>
          </cell>
          <cell r="P772" t="str">
            <v>מבוסס על נתוני הטופס</v>
          </cell>
          <cell r="Q772" t="str">
            <v>נבדק ואושר</v>
          </cell>
          <cell r="R772" t="str">
            <v>נבדק ואושר</v>
          </cell>
          <cell r="S772" t="str">
            <v>נבדק ואושר</v>
          </cell>
          <cell r="T772" t="str">
            <v>נבדק ואושר</v>
          </cell>
          <cell r="U772" t="str">
            <v>נבדק ואושר</v>
          </cell>
          <cell r="V772" t="str">
            <v>נבדק ואושר</v>
          </cell>
          <cell r="W772" t="str">
            <v>נבדק ואושר</v>
          </cell>
          <cell r="X772" t="str">
            <v>אושר ללא מסמך</v>
          </cell>
          <cell r="Y772" t="str">
            <v>מבוסס על נתוני הטופס</v>
          </cell>
          <cell r="Z772" t="str">
            <v>נבדק ואושר</v>
          </cell>
          <cell r="AA772" t="str">
            <v>נבדק ואושר</v>
          </cell>
          <cell r="AB772" t="str">
            <v>נבדק ואושר</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t="str">
            <v>כן</v>
          </cell>
          <cell r="AY772" t="str">
            <v>תקין מנהלית</v>
          </cell>
          <cell r="BD772" t="e">
            <v>#REF!</v>
          </cell>
          <cell r="BG772" t="str">
            <v>תקין</v>
          </cell>
          <cell r="BH772" t="str">
            <v>תקין</v>
          </cell>
          <cell r="BI772" t="b">
            <v>1</v>
          </cell>
          <cell r="BJ772">
            <v>94346</v>
          </cell>
          <cell r="BK772" t="str">
            <v>ד'</v>
          </cell>
          <cell r="BL772">
            <v>2</v>
          </cell>
          <cell r="BM772">
            <v>1884050.3116606493</v>
          </cell>
          <cell r="BN772" t="str">
            <v>לא</v>
          </cell>
          <cell r="BO772">
            <v>45596</v>
          </cell>
          <cell r="BP772" t="str">
            <v>לא</v>
          </cell>
          <cell r="BQ772">
            <v>0</v>
          </cell>
        </row>
        <row r="773">
          <cell r="A773">
            <v>1001904490</v>
          </cell>
          <cell r="B773">
            <v>41092002</v>
          </cell>
          <cell r="C773">
            <v>580379485</v>
          </cell>
          <cell r="D773" t="str">
            <v>אלפא דאנס - ספורט אקדמי (ע"ר)</v>
          </cell>
          <cell r="E773" t="str">
            <v>SR</v>
          </cell>
          <cell r="F773" t="str">
            <v>עמותה רשומה</v>
          </cell>
          <cell r="G773">
            <v>1</v>
          </cell>
          <cell r="H773" t="str">
            <v>טיוט</v>
          </cell>
          <cell r="I773">
            <v>45742</v>
          </cell>
          <cell r="J773">
            <v>521023</v>
          </cell>
          <cell r="K773" t="str">
            <v>שוטף</v>
          </cell>
          <cell r="L773">
            <v>0</v>
          </cell>
          <cell r="M773">
            <v>0</v>
          </cell>
          <cell r="N773">
            <v>0</v>
          </cell>
          <cell r="O773" t="str">
            <v>נבדק ואושר</v>
          </cell>
          <cell r="P773" t="str">
            <v>מבוסס על נתוני הטופס</v>
          </cell>
          <cell r="Q773" t="str">
            <v>נבדק ואושר</v>
          </cell>
          <cell r="R773" t="str">
            <v>נבדק ואושר</v>
          </cell>
          <cell r="S773" t="str">
            <v>נבדק ואושר</v>
          </cell>
          <cell r="T773" t="str">
            <v>נבדק ואושר</v>
          </cell>
          <cell r="U773" t="str">
            <v>נבדק ואושר</v>
          </cell>
          <cell r="V773" t="str">
            <v>נבדק ואושר</v>
          </cell>
          <cell r="W773" t="str">
            <v>נבדק ואושר</v>
          </cell>
          <cell r="X773" t="str">
            <v>אושר ללא מסמך</v>
          </cell>
          <cell r="Y773" t="str">
            <v>מבוסס על נתוני הטופס</v>
          </cell>
          <cell r="Z773" t="str">
            <v>קושר - טרם נבדק</v>
          </cell>
          <cell r="AA773" t="str">
            <v>קושר - טרם נבדק</v>
          </cell>
          <cell r="AB773" t="str">
            <v>נבדק ואושר</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t="str">
            <v>כן</v>
          </cell>
          <cell r="AY773" t="str">
            <v>תקין מנהלית</v>
          </cell>
          <cell r="BD773" t="e">
            <v>#REF!</v>
          </cell>
          <cell r="BG773" t="str">
            <v>תקין</v>
          </cell>
          <cell r="BH773" t="str">
            <v>תקין</v>
          </cell>
          <cell r="BI773" t="b">
            <v>1</v>
          </cell>
          <cell r="BJ773">
            <v>0</v>
          </cell>
          <cell r="BK773" t="str">
            <v>ד'</v>
          </cell>
          <cell r="BL773">
            <v>1</v>
          </cell>
          <cell r="BM773">
            <v>190014.83000000002</v>
          </cell>
          <cell r="BN773" t="str">
            <v>לא</v>
          </cell>
          <cell r="BO773">
            <v>45621</v>
          </cell>
          <cell r="BP773" t="str">
            <v>לא</v>
          </cell>
          <cell r="BQ773">
            <v>0</v>
          </cell>
        </row>
        <row r="774">
          <cell r="A774">
            <v>1001904491</v>
          </cell>
          <cell r="B774">
            <v>42402603</v>
          </cell>
          <cell r="C774">
            <v>580616118</v>
          </cell>
          <cell r="D774" t="str">
            <v>עמותת הוקי פתח תקווה (ע"ר)</v>
          </cell>
          <cell r="E774" t="str">
            <v>SR</v>
          </cell>
          <cell r="F774" t="str">
            <v>עמותה רשומה</v>
          </cell>
          <cell r="G774">
            <v>1</v>
          </cell>
          <cell r="H774" t="str">
            <v>טיוט</v>
          </cell>
          <cell r="I774">
            <v>45742</v>
          </cell>
          <cell r="J774">
            <v>521023</v>
          </cell>
          <cell r="K774" t="str">
            <v>שוטף</v>
          </cell>
          <cell r="L774">
            <v>0</v>
          </cell>
          <cell r="M774">
            <v>0</v>
          </cell>
          <cell r="N774">
            <v>0</v>
          </cell>
          <cell r="O774" t="str">
            <v>קושר - טרם נבדק</v>
          </cell>
          <cell r="P774" t="str">
            <v>מבוסס על נתוני הטופס</v>
          </cell>
          <cell r="Q774" t="str">
            <v>נבדק ואושר</v>
          </cell>
          <cell r="R774" t="str">
            <v>נבדק ואושר</v>
          </cell>
          <cell r="S774" t="str">
            <v>נבדק ואושר</v>
          </cell>
          <cell r="T774" t="str">
            <v>נבדק ואושר</v>
          </cell>
          <cell r="U774" t="str">
            <v>נבדק ואושר</v>
          </cell>
          <cell r="V774" t="str">
            <v>נבדק ואושר</v>
          </cell>
          <cell r="W774" t="str">
            <v>קושר - טרם נבדק</v>
          </cell>
          <cell r="X774" t="str">
            <v>אושר ללא מסמך</v>
          </cell>
          <cell r="Y774" t="str">
            <v>מבוסס על נתוני הטופס</v>
          </cell>
          <cell r="Z774" t="str">
            <v>קושר - טרם נבדק</v>
          </cell>
          <cell r="AA774" t="str">
            <v>קושר - טרם נבדק</v>
          </cell>
          <cell r="AB774" t="str">
            <v>קושר - טרם נבדק</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t="str">
            <v>כן</v>
          </cell>
          <cell r="AY774" t="str">
            <v>תקין מנהלית</v>
          </cell>
          <cell r="BD774" t="e">
            <v>#REF!</v>
          </cell>
          <cell r="BG774" t="str">
            <v>תקין</v>
          </cell>
          <cell r="BH774" t="str">
            <v>תקין</v>
          </cell>
          <cell r="BI774" t="b">
            <v>1</v>
          </cell>
          <cell r="BJ774">
            <v>0</v>
          </cell>
          <cell r="BK774" t="str">
            <v>ד'</v>
          </cell>
          <cell r="BL774">
            <v>2</v>
          </cell>
          <cell r="BM774">
            <v>160471.59038894161</v>
          </cell>
          <cell r="BN774" t="str">
            <v>לא</v>
          </cell>
          <cell r="BO774">
            <v>45530</v>
          </cell>
          <cell r="BP774" t="str">
            <v>לא</v>
          </cell>
          <cell r="BQ774">
            <v>0</v>
          </cell>
        </row>
        <row r="775">
          <cell r="A775">
            <v>1001904492</v>
          </cell>
          <cell r="B775">
            <v>42402105</v>
          </cell>
          <cell r="C775">
            <v>580531317</v>
          </cell>
          <cell r="D775" t="str">
            <v>אנדרדוגס פוטבול (ע"ר)</v>
          </cell>
          <cell r="E775" t="str">
            <v>SR</v>
          </cell>
          <cell r="F775" t="str">
            <v>עמותה רשומה</v>
          </cell>
          <cell r="G775">
            <v>1</v>
          </cell>
          <cell r="H775" t="str">
            <v>טיוט</v>
          </cell>
          <cell r="I775">
            <v>45742</v>
          </cell>
          <cell r="J775">
            <v>521023</v>
          </cell>
          <cell r="K775" t="str">
            <v>שוטף</v>
          </cell>
          <cell r="L775">
            <v>0</v>
          </cell>
          <cell r="M775">
            <v>0</v>
          </cell>
          <cell r="N775">
            <v>0</v>
          </cell>
          <cell r="O775" t="str">
            <v>קושר - טרם נבדק</v>
          </cell>
          <cell r="P775" t="str">
            <v>מבוסס על נתוני הטופס</v>
          </cell>
          <cell r="Q775" t="str">
            <v>נבדק ואושר</v>
          </cell>
          <cell r="R775" t="str">
            <v>נבדק ואושר</v>
          </cell>
          <cell r="S775" t="str">
            <v>נבדק ואושר</v>
          </cell>
          <cell r="T775" t="str">
            <v>נבדק ואושר</v>
          </cell>
          <cell r="U775" t="str">
            <v>נבדק ואושר</v>
          </cell>
          <cell r="V775" t="str">
            <v>נבדק ואושר</v>
          </cell>
          <cell r="W775" t="str">
            <v>קושר - טרם נבדק</v>
          </cell>
          <cell r="X775" t="str">
            <v>אושר ללא מסמך</v>
          </cell>
          <cell r="Y775" t="str">
            <v>מבוסס על נתוני הטופס</v>
          </cell>
          <cell r="Z775" t="str">
            <v>קושר - טרם נבדק</v>
          </cell>
          <cell r="AA775" t="str">
            <v>קושר - טרם נבדק</v>
          </cell>
          <cell r="AB775" t="str">
            <v>קושר - טרם נבדק</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t="str">
            <v>כן</v>
          </cell>
          <cell r="AY775" t="str">
            <v>תקין מנהלית</v>
          </cell>
          <cell r="BD775" t="e">
            <v>#REF!</v>
          </cell>
          <cell r="BG775" t="str">
            <v>תקין</v>
          </cell>
          <cell r="BH775" t="str">
            <v>תקין</v>
          </cell>
          <cell r="BI775" t="b">
            <v>1</v>
          </cell>
          <cell r="BJ775">
            <v>70386</v>
          </cell>
          <cell r="BK775" t="str">
            <v>ד'</v>
          </cell>
          <cell r="BL775">
            <v>4</v>
          </cell>
          <cell r="BM775">
            <v>1809815.8103716704</v>
          </cell>
          <cell r="BN775" t="str">
            <v>לא</v>
          </cell>
          <cell r="BO775">
            <v>45573</v>
          </cell>
          <cell r="BP775" t="str">
            <v>לא</v>
          </cell>
          <cell r="BQ775">
            <v>0</v>
          </cell>
        </row>
        <row r="776">
          <cell r="A776">
            <v>1001904493</v>
          </cell>
          <cell r="B776">
            <v>42402527</v>
          </cell>
          <cell r="C776">
            <v>580411908</v>
          </cell>
          <cell r="D776" t="str">
            <v>מועדון כדורגל ארזים חולון (ע"ר)</v>
          </cell>
          <cell r="E776" t="str">
            <v>SR</v>
          </cell>
          <cell r="F776" t="str">
            <v>עמותה רשומה</v>
          </cell>
          <cell r="G776">
            <v>1</v>
          </cell>
          <cell r="H776" t="str">
            <v>טיוט</v>
          </cell>
          <cell r="I776">
            <v>45742</v>
          </cell>
          <cell r="J776">
            <v>521023</v>
          </cell>
          <cell r="K776" t="str">
            <v>שוטף</v>
          </cell>
          <cell r="L776">
            <v>0</v>
          </cell>
          <cell r="M776">
            <v>0</v>
          </cell>
          <cell r="N776">
            <v>0</v>
          </cell>
          <cell r="O776" t="str">
            <v>קושר - טרם נבדק</v>
          </cell>
          <cell r="P776" t="str">
            <v>מבוסס על נתוני הטופס</v>
          </cell>
          <cell r="Q776" t="str">
            <v>נבדק ואושר</v>
          </cell>
          <cell r="R776" t="str">
            <v>נבדק ואושר</v>
          </cell>
          <cell r="S776" t="str">
            <v>נבדק ואושר</v>
          </cell>
          <cell r="T776" t="str">
            <v>נבדק ואושר</v>
          </cell>
          <cell r="U776" t="str">
            <v>נבדק ואושר</v>
          </cell>
          <cell r="V776" t="str">
            <v>נבדק ואושר</v>
          </cell>
          <cell r="W776" t="str">
            <v>קושר - טרם נבדק</v>
          </cell>
          <cell r="X776" t="str">
            <v>אושר ללא מסמך</v>
          </cell>
          <cell r="Y776" t="str">
            <v>מבוסס על נתוני הטופס</v>
          </cell>
          <cell r="Z776" t="str">
            <v>קושר - טרם נבדק</v>
          </cell>
          <cell r="AA776" t="str">
            <v>קושר - טרם נבדק</v>
          </cell>
          <cell r="AB776" t="str">
            <v>קושר - טרם נבדק</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t="str">
            <v>כן</v>
          </cell>
          <cell r="AY776" t="str">
            <v>תקין מנהלית</v>
          </cell>
          <cell r="BD776" t="e">
            <v>#REF!</v>
          </cell>
          <cell r="BG776" t="str">
            <v>תקין</v>
          </cell>
          <cell r="BH776" t="str">
            <v>תקין</v>
          </cell>
          <cell r="BI776" t="b">
            <v>1</v>
          </cell>
          <cell r="BJ776">
            <v>56515</v>
          </cell>
          <cell r="BK776" t="str">
            <v>ד'</v>
          </cell>
          <cell r="BL776">
            <v>9</v>
          </cell>
          <cell r="BM776">
            <v>1661139.1403211129</v>
          </cell>
          <cell r="BN776" t="str">
            <v>לא</v>
          </cell>
          <cell r="BO776">
            <v>45742</v>
          </cell>
          <cell r="BP776" t="str">
            <v>לא</v>
          </cell>
          <cell r="BQ776">
            <v>0</v>
          </cell>
        </row>
        <row r="777">
          <cell r="A777">
            <v>1001904494</v>
          </cell>
          <cell r="B777">
            <v>41368811</v>
          </cell>
          <cell r="C777">
            <v>580579258</v>
          </cell>
          <cell r="D777" t="str">
            <v>עמותת באולינג נגב למחויבות ולמצוינו</v>
          </cell>
          <cell r="E777" t="str">
            <v>SR</v>
          </cell>
          <cell r="F777" t="str">
            <v>עמותה רשומה</v>
          </cell>
          <cell r="G777">
            <v>1</v>
          </cell>
          <cell r="H777" t="str">
            <v>טיוט</v>
          </cell>
          <cell r="I777">
            <v>45742</v>
          </cell>
          <cell r="J777">
            <v>521023</v>
          </cell>
          <cell r="K777" t="str">
            <v>שוטף</v>
          </cell>
          <cell r="L777">
            <v>0</v>
          </cell>
          <cell r="M777">
            <v>0</v>
          </cell>
          <cell r="N777">
            <v>0</v>
          </cell>
          <cell r="O777" t="str">
            <v>נבדק ואושר</v>
          </cell>
          <cell r="P777" t="str">
            <v>מבוסס על נתוני הטופס</v>
          </cell>
          <cell r="Q777" t="str">
            <v>נבדק ואושר</v>
          </cell>
          <cell r="R777" t="str">
            <v>נבדק ואושר</v>
          </cell>
          <cell r="S777" t="str">
            <v>נבדק ואושר</v>
          </cell>
          <cell r="T777" t="str">
            <v>נבדק ואושר</v>
          </cell>
          <cell r="U777" t="str">
            <v>נבדק ואושר</v>
          </cell>
          <cell r="V777" t="str">
            <v>נבדק ואושר</v>
          </cell>
          <cell r="W777" t="str">
            <v>נבדק ואושר</v>
          </cell>
          <cell r="X777" t="str">
            <v>אושר ללא מסמך</v>
          </cell>
          <cell r="Y777" t="str">
            <v>מבוסס על נתוני הטופס</v>
          </cell>
          <cell r="Z777" t="str">
            <v>נבדק ואושר</v>
          </cell>
          <cell r="AA777" t="str">
            <v>נבדק ואושר</v>
          </cell>
          <cell r="AB777" t="str">
            <v>נבדק ואושר</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t="str">
            <v>כן</v>
          </cell>
          <cell r="AY777" t="str">
            <v>תקין מנהלית</v>
          </cell>
          <cell r="BD777" t="e">
            <v>#REF!</v>
          </cell>
          <cell r="BG777" t="str">
            <v>תקין</v>
          </cell>
          <cell r="BH777" t="str">
            <v>תקין</v>
          </cell>
          <cell r="BI777" t="b">
            <v>1</v>
          </cell>
          <cell r="BJ777">
            <v>4536</v>
          </cell>
          <cell r="BK777" t="str">
            <v>ד'</v>
          </cell>
          <cell r="BL777">
            <v>1</v>
          </cell>
          <cell r="BM777">
            <v>43299.79084877047</v>
          </cell>
          <cell r="BN777" t="str">
            <v>לא</v>
          </cell>
          <cell r="BO777">
            <v>45433</v>
          </cell>
          <cell r="BP777" t="str">
            <v>לא</v>
          </cell>
          <cell r="BQ777">
            <v>0</v>
          </cell>
        </row>
        <row r="778">
          <cell r="A778">
            <v>1001904496</v>
          </cell>
          <cell r="B778">
            <v>40275317</v>
          </cell>
          <cell r="C778">
            <v>580309680</v>
          </cell>
          <cell r="D778" t="str">
            <v>עמותה לקידום הכדורסל "הפועל סביונים</v>
          </cell>
          <cell r="E778" t="str">
            <v>SR</v>
          </cell>
          <cell r="F778" t="str">
            <v>עמותה רשומה</v>
          </cell>
          <cell r="G778">
            <v>1</v>
          </cell>
          <cell r="H778" t="str">
            <v>טיוט</v>
          </cell>
          <cell r="I778">
            <v>45742</v>
          </cell>
          <cell r="J778">
            <v>521023</v>
          </cell>
          <cell r="K778" t="str">
            <v>שוטף</v>
          </cell>
          <cell r="L778">
            <v>0</v>
          </cell>
          <cell r="M778">
            <v>0</v>
          </cell>
          <cell r="N778">
            <v>0</v>
          </cell>
          <cell r="O778" t="str">
            <v>נבדק ואושר</v>
          </cell>
          <cell r="P778" t="str">
            <v>מבוסס על נתוני הטופס</v>
          </cell>
          <cell r="Q778" t="str">
            <v>נבדק ואושר</v>
          </cell>
          <cell r="R778" t="str">
            <v>נבדק ואושר</v>
          </cell>
          <cell r="S778" t="str">
            <v>נבדק ואושר</v>
          </cell>
          <cell r="T778" t="str">
            <v>נבדק ואושר</v>
          </cell>
          <cell r="U778" t="str">
            <v>נבדק ואושר</v>
          </cell>
          <cell r="V778" t="str">
            <v>נבדק ואושר</v>
          </cell>
          <cell r="W778" t="str">
            <v>נבדק ואושר</v>
          </cell>
          <cell r="X778" t="str">
            <v>אושר ללא מסמך</v>
          </cell>
          <cell r="Y778" t="str">
            <v>מבוסס על נתוני הטופס</v>
          </cell>
          <cell r="Z778" t="str">
            <v>קושר - טרם נבדק</v>
          </cell>
          <cell r="AA778" t="str">
            <v>קושר - טרם נבדק</v>
          </cell>
          <cell r="AB778" t="str">
            <v>נבדק ואושר</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t="str">
            <v>כן</v>
          </cell>
          <cell r="AY778" t="str">
            <v>תקין מנהלית</v>
          </cell>
          <cell r="BD778" t="e">
            <v>#REF!</v>
          </cell>
          <cell r="BG778" t="str">
            <v>תקין</v>
          </cell>
          <cell r="BH778" t="str">
            <v>תקין</v>
          </cell>
          <cell r="BI778" t="b">
            <v>1</v>
          </cell>
          <cell r="BJ778">
            <v>73293</v>
          </cell>
          <cell r="BK778" t="str">
            <v>ד'</v>
          </cell>
          <cell r="BL778">
            <v>16</v>
          </cell>
          <cell r="BM778">
            <v>1519561.2880582195</v>
          </cell>
          <cell r="BN778" t="str">
            <v>לא</v>
          </cell>
          <cell r="BO778">
            <v>45228</v>
          </cell>
          <cell r="BP778" t="str">
            <v>לא</v>
          </cell>
          <cell r="BQ778">
            <v>0</v>
          </cell>
        </row>
        <row r="779">
          <cell r="A779">
            <v>1001904498</v>
          </cell>
          <cell r="B779">
            <v>42138801</v>
          </cell>
          <cell r="C779">
            <v>580467819</v>
          </cell>
          <cell r="D779" t="str">
            <v>מועדון לפיתוח ענפי ספורט והתעמלות מ</v>
          </cell>
          <cell r="E779" t="str">
            <v>SR</v>
          </cell>
          <cell r="F779" t="str">
            <v>עמותה רשומה</v>
          </cell>
          <cell r="G779">
            <v>1</v>
          </cell>
          <cell r="H779" t="str">
            <v>טיוט</v>
          </cell>
          <cell r="I779">
            <v>45749</v>
          </cell>
          <cell r="J779">
            <v>521024</v>
          </cell>
          <cell r="K779" t="str">
            <v>מאמנים</v>
          </cell>
          <cell r="L779" t="str">
            <v>נבדק ואושר</v>
          </cell>
          <cell r="M779" t="str">
            <v>קושר - טרם נבדק</v>
          </cell>
          <cell r="N779" t="str">
            <v>קושר - טרם נבדק</v>
          </cell>
          <cell r="O779" t="str">
            <v>נבדק ואושר</v>
          </cell>
          <cell r="P779" t="str">
            <v>מבוסס על נתוני הטופס</v>
          </cell>
          <cell r="Q779" t="str">
            <v>נבדק ואושר</v>
          </cell>
          <cell r="R779" t="str">
            <v>נבדק ואושר</v>
          </cell>
          <cell r="S779" t="str">
            <v>נבדק ואושר</v>
          </cell>
          <cell r="T779" t="str">
            <v>נבדק ואושר</v>
          </cell>
          <cell r="U779" t="str">
            <v>נבדק ואושר</v>
          </cell>
          <cell r="V779" t="str">
            <v>נבדק ואושר</v>
          </cell>
          <cell r="W779" t="str">
            <v>נבדק ואושר</v>
          </cell>
          <cell r="X779" t="str">
            <v>אושר ללא מסמך</v>
          </cell>
          <cell r="Y779" t="str">
            <v>מבוסס על נתוני הטופס</v>
          </cell>
          <cell r="Z779" t="str">
            <v>נבדק ואושר</v>
          </cell>
          <cell r="AA779" t="str">
            <v>נבדק ואושר</v>
          </cell>
          <cell r="AB779" t="str">
            <v>נבדק ואושר</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t="str">
            <v>כן</v>
          </cell>
          <cell r="AY779" t="str">
            <v>תקין מנהלית</v>
          </cell>
          <cell r="BD779" t="e">
            <v>#REF!</v>
          </cell>
          <cell r="BH779" t="str">
            <v>תקין</v>
          </cell>
          <cell r="BI779" t="b">
            <v>0</v>
          </cell>
        </row>
        <row r="780">
          <cell r="A780">
            <v>1001904500</v>
          </cell>
          <cell r="B780">
            <v>40002851</v>
          </cell>
          <cell r="C780">
            <v>580197317</v>
          </cell>
          <cell r="D780" t="str">
            <v>מועדון כדורסל בני-יהודה ת"א (ע"ר)</v>
          </cell>
          <cell r="E780" t="str">
            <v>SR</v>
          </cell>
          <cell r="F780" t="str">
            <v>עמותה רשומה</v>
          </cell>
          <cell r="G780">
            <v>1</v>
          </cell>
          <cell r="H780" t="str">
            <v>טיוט</v>
          </cell>
          <cell r="I780">
            <v>45743</v>
          </cell>
          <cell r="J780">
            <v>521023</v>
          </cell>
          <cell r="K780" t="str">
            <v>שוטף</v>
          </cell>
          <cell r="L780">
            <v>0</v>
          </cell>
          <cell r="M780">
            <v>0</v>
          </cell>
          <cell r="N780">
            <v>0</v>
          </cell>
          <cell r="O780" t="str">
            <v>נבדק ואושר</v>
          </cell>
          <cell r="P780" t="str">
            <v>מבוסס על נתוני הטופס</v>
          </cell>
          <cell r="Q780" t="str">
            <v>נבדק ואושר</v>
          </cell>
          <cell r="R780" t="str">
            <v>נבדק ואושר</v>
          </cell>
          <cell r="S780" t="str">
            <v>נבדק ואושר</v>
          </cell>
          <cell r="T780" t="str">
            <v>נבדק ואושר</v>
          </cell>
          <cell r="U780" t="str">
            <v>נבדק ואושר</v>
          </cell>
          <cell r="V780" t="str">
            <v>נבדק ואושר</v>
          </cell>
          <cell r="W780" t="str">
            <v>נבדק ואושר</v>
          </cell>
          <cell r="X780" t="str">
            <v>אושר ללא מסמך</v>
          </cell>
          <cell r="Y780" t="str">
            <v>מבוסס על נתוני הטופס</v>
          </cell>
          <cell r="Z780" t="str">
            <v>נבדק ואושר</v>
          </cell>
          <cell r="AA780" t="str">
            <v>נבדק ואושר</v>
          </cell>
          <cell r="AB780" t="str">
            <v>נבדק ואושר</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t="str">
            <v>כן</v>
          </cell>
          <cell r="AY780" t="str">
            <v>תקין מנהלית</v>
          </cell>
          <cell r="BD780" t="e">
            <v>#REF!</v>
          </cell>
          <cell r="BG780" t="str">
            <v>תקין</v>
          </cell>
          <cell r="BH780" t="str">
            <v>תקין</v>
          </cell>
          <cell r="BI780" t="b">
            <v>1</v>
          </cell>
          <cell r="BJ780">
            <v>170688</v>
          </cell>
          <cell r="BK780" t="str">
            <v>ד'</v>
          </cell>
          <cell r="BL780">
            <v>20</v>
          </cell>
          <cell r="BM780">
            <v>1531007.2556675235</v>
          </cell>
          <cell r="BN780" t="str">
            <v>לא</v>
          </cell>
          <cell r="BO780">
            <v>45669</v>
          </cell>
          <cell r="BP780" t="str">
            <v>לא</v>
          </cell>
          <cell r="BQ780">
            <v>0</v>
          </cell>
        </row>
        <row r="781">
          <cell r="A781">
            <v>1001904501</v>
          </cell>
          <cell r="B781">
            <v>42402177</v>
          </cell>
          <cell r="C781">
            <v>580272128</v>
          </cell>
          <cell r="D781" t="str">
            <v>הפועל - מועדון הקליעה גבעת נשר (ע"ר</v>
          </cell>
          <cell r="E781" t="str">
            <v>SR</v>
          </cell>
          <cell r="F781" t="str">
            <v>עמותה רשומה</v>
          </cell>
          <cell r="G781">
            <v>1</v>
          </cell>
          <cell r="H781" t="str">
            <v>טיוט</v>
          </cell>
          <cell r="I781">
            <v>45742</v>
          </cell>
          <cell r="J781">
            <v>521025</v>
          </cell>
          <cell r="K781" t="str">
            <v>גביע אירופה</v>
          </cell>
          <cell r="L781">
            <v>0</v>
          </cell>
          <cell r="M781">
            <v>0</v>
          </cell>
          <cell r="N781">
            <v>0</v>
          </cell>
          <cell r="O781" t="str">
            <v>חדש - טרם קושר</v>
          </cell>
          <cell r="P781" t="str">
            <v>מבוסס על נתוני הטופס</v>
          </cell>
          <cell r="Q781" t="str">
            <v>נבדק ואושר</v>
          </cell>
          <cell r="R781" t="str">
            <v>נבדק ואושר</v>
          </cell>
          <cell r="S781" t="str">
            <v>נבדק ואושר</v>
          </cell>
          <cell r="T781" t="str">
            <v>נבדק ואושר</v>
          </cell>
          <cell r="U781" t="str">
            <v>נבדק ואושר</v>
          </cell>
          <cell r="V781" t="str">
            <v>נבדק ואושר</v>
          </cell>
          <cell r="W781" t="str">
            <v>קושר - טרם נבדק</v>
          </cell>
          <cell r="X781" t="str">
            <v>אושר ללא מסמך</v>
          </cell>
          <cell r="Y781" t="str">
            <v>מבוסס על נתוני הטופס</v>
          </cell>
          <cell r="Z781" t="str">
            <v>נבדק ואושר</v>
          </cell>
          <cell r="AA781" t="str">
            <v>נבדק ואושר</v>
          </cell>
          <cell r="AB781" t="str">
            <v>נבדק ואושר</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t="str">
            <v>כן</v>
          </cell>
          <cell r="AY781" t="str">
            <v>תקין מנהלית</v>
          </cell>
          <cell r="BD781" t="e">
            <v>#REF!</v>
          </cell>
          <cell r="BH781" t="str">
            <v>תקין</v>
          </cell>
          <cell r="BI781" t="b">
            <v>0</v>
          </cell>
        </row>
        <row r="782">
          <cell r="A782">
            <v>1001904504</v>
          </cell>
          <cell r="B782">
            <v>41642576</v>
          </cell>
          <cell r="C782">
            <v>580459873</v>
          </cell>
          <cell r="D782" t="str">
            <v>הפועל "הדור הצעיר" סכנין (ע"ר)</v>
          </cell>
          <cell r="E782" t="str">
            <v>SR</v>
          </cell>
          <cell r="F782" t="str">
            <v>עמותה רשומה</v>
          </cell>
          <cell r="G782">
            <v>1</v>
          </cell>
          <cell r="H782" t="str">
            <v>טיוט</v>
          </cell>
          <cell r="I782">
            <v>45742</v>
          </cell>
          <cell r="J782">
            <v>521023</v>
          </cell>
          <cell r="K782" t="str">
            <v>שוטף</v>
          </cell>
          <cell r="L782">
            <v>0</v>
          </cell>
          <cell r="M782">
            <v>0</v>
          </cell>
          <cell r="N782">
            <v>0</v>
          </cell>
          <cell r="O782" t="str">
            <v>נבדק ואושר</v>
          </cell>
          <cell r="P782" t="str">
            <v>מבוסס על נתוני הטופס</v>
          </cell>
          <cell r="Q782" t="str">
            <v>נבדק ואושר</v>
          </cell>
          <cell r="R782" t="str">
            <v>נבדק ואושר</v>
          </cell>
          <cell r="S782" t="str">
            <v>נבדק ואושר</v>
          </cell>
          <cell r="T782" t="str">
            <v>נבדק ואושר</v>
          </cell>
          <cell r="U782" t="str">
            <v>נבדק ואושר</v>
          </cell>
          <cell r="V782" t="str">
            <v>נבדק ואושר</v>
          </cell>
          <cell r="W782" t="str">
            <v>נבדק ואושר</v>
          </cell>
          <cell r="X782" t="str">
            <v>אושר ללא מסמך</v>
          </cell>
          <cell r="Y782" t="str">
            <v>מבוסס על נתוני הטופס</v>
          </cell>
          <cell r="Z782" t="str">
            <v>נבדק ואושר</v>
          </cell>
          <cell r="AA782" t="str">
            <v>נבדק ואושר</v>
          </cell>
          <cell r="AB782" t="str">
            <v>נבדק ואושר</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t="str">
            <v>כן</v>
          </cell>
          <cell r="AY782" t="str">
            <v>תקין מנהלית</v>
          </cell>
          <cell r="BD782" t="e">
            <v>#REF!</v>
          </cell>
          <cell r="BG782" t="str">
            <v>תקין</v>
          </cell>
          <cell r="BH782" t="str">
            <v>תקין</v>
          </cell>
          <cell r="BI782" t="b">
            <v>1</v>
          </cell>
          <cell r="BJ782">
            <v>196502</v>
          </cell>
          <cell r="BK782" t="str">
            <v>ד'</v>
          </cell>
          <cell r="BL782">
            <v>10</v>
          </cell>
          <cell r="BM782">
            <v>3880207.0177782876</v>
          </cell>
          <cell r="BN782" t="str">
            <v>לא</v>
          </cell>
          <cell r="BO782">
            <v>45602</v>
          </cell>
          <cell r="BP782" t="str">
            <v>לא</v>
          </cell>
          <cell r="BQ782">
            <v>0</v>
          </cell>
        </row>
        <row r="783">
          <cell r="A783">
            <v>1001904506</v>
          </cell>
          <cell r="B783">
            <v>42138801</v>
          </cell>
          <cell r="C783">
            <v>580467819</v>
          </cell>
          <cell r="D783" t="str">
            <v>מועדון לפיתוח ענפי ספורט והתעמלות מ</v>
          </cell>
          <cell r="E783" t="str">
            <v>SR</v>
          </cell>
          <cell r="F783" t="str">
            <v>עמותה רשומה</v>
          </cell>
          <cell r="G783">
            <v>1</v>
          </cell>
          <cell r="H783" t="str">
            <v>טיוט</v>
          </cell>
          <cell r="I783">
            <v>45749</v>
          </cell>
          <cell r="J783">
            <v>521023</v>
          </cell>
          <cell r="K783" t="str">
            <v>שוטף</v>
          </cell>
          <cell r="L783">
            <v>0</v>
          </cell>
          <cell r="M783">
            <v>0</v>
          </cell>
          <cell r="N783">
            <v>0</v>
          </cell>
          <cell r="O783" t="str">
            <v>נבדק ואושר</v>
          </cell>
          <cell r="P783" t="str">
            <v>מבוסס על נתוני הטופס</v>
          </cell>
          <cell r="Q783" t="str">
            <v>נבדק ואושר</v>
          </cell>
          <cell r="R783" t="str">
            <v>נבדק ואושר</v>
          </cell>
          <cell r="S783" t="str">
            <v>נבדק ואושר</v>
          </cell>
          <cell r="T783" t="str">
            <v>נבדק ואושר</v>
          </cell>
          <cell r="U783" t="str">
            <v>נבדק ואושר</v>
          </cell>
          <cell r="V783" t="str">
            <v>נבדק ואושר</v>
          </cell>
          <cell r="W783" t="str">
            <v>נבדק ואושר</v>
          </cell>
          <cell r="X783" t="str">
            <v>אושר ללא מסמך</v>
          </cell>
          <cell r="Y783" t="str">
            <v>מבוסס על נתוני הטופס</v>
          </cell>
          <cell r="Z783" t="str">
            <v>נבדק ואושר</v>
          </cell>
          <cell r="AA783" t="str">
            <v>נבדק ואושר</v>
          </cell>
          <cell r="AB783" t="str">
            <v>נבדק ואושר</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t="str">
            <v>כן</v>
          </cell>
          <cell r="AY783" t="str">
            <v>תקין מנהלית</v>
          </cell>
          <cell r="BD783" t="e">
            <v>#REF!</v>
          </cell>
          <cell r="BG783" t="str">
            <v>תקין</v>
          </cell>
          <cell r="BH783" t="str">
            <v>תקין</v>
          </cell>
          <cell r="BI783" t="b">
            <v>1</v>
          </cell>
          <cell r="BJ783">
            <v>338943</v>
          </cell>
          <cell r="BK783" t="str">
            <v>ד'</v>
          </cell>
          <cell r="BL783">
            <v>5</v>
          </cell>
          <cell r="BM783">
            <v>4999814.4096492063</v>
          </cell>
          <cell r="BN783" t="str">
            <v>לא</v>
          </cell>
          <cell r="BO783">
            <v>45615</v>
          </cell>
          <cell r="BP783" t="str">
            <v>לא</v>
          </cell>
          <cell r="BQ783">
            <v>0</v>
          </cell>
        </row>
        <row r="784">
          <cell r="A784">
            <v>1001904622</v>
          </cell>
          <cell r="B784">
            <v>41903862</v>
          </cell>
          <cell r="C784">
            <v>580614386</v>
          </cell>
          <cell r="D784" t="str">
            <v>קיקבוקס כנא (ע"ר)</v>
          </cell>
          <cell r="E784" t="str">
            <v>SR</v>
          </cell>
          <cell r="F784" t="str">
            <v>עמותה רשומה</v>
          </cell>
          <cell r="G784">
            <v>1</v>
          </cell>
          <cell r="H784" t="str">
            <v>טיוט</v>
          </cell>
          <cell r="I784">
            <v>45742</v>
          </cell>
          <cell r="J784">
            <v>521023</v>
          </cell>
          <cell r="K784" t="str">
            <v>שוטף</v>
          </cell>
          <cell r="L784">
            <v>0</v>
          </cell>
          <cell r="M784">
            <v>0</v>
          </cell>
          <cell r="N784">
            <v>0</v>
          </cell>
          <cell r="O784" t="str">
            <v>נבדק ואושר</v>
          </cell>
          <cell r="P784" t="str">
            <v>מבוסס על נתוני הטופס</v>
          </cell>
          <cell r="Q784" t="str">
            <v>נבדק ואושר</v>
          </cell>
          <cell r="R784" t="str">
            <v>נבדק ואושר</v>
          </cell>
          <cell r="S784" t="str">
            <v>נבדק ואושר</v>
          </cell>
          <cell r="T784" t="str">
            <v>נבדק ואושר</v>
          </cell>
          <cell r="U784" t="str">
            <v>נבדק ואושר</v>
          </cell>
          <cell r="V784" t="str">
            <v>נבדק ואושר</v>
          </cell>
          <cell r="W784" t="str">
            <v>חדש - טרם קושר</v>
          </cell>
          <cell r="X784" t="str">
            <v>אושר ללא מסמך</v>
          </cell>
          <cell r="Y784" t="str">
            <v>מבוסס על נתוני הטופס</v>
          </cell>
          <cell r="Z784" t="str">
            <v>חדש - טרם קושר</v>
          </cell>
          <cell r="AA784" t="str">
            <v>חדש - טרם קושר</v>
          </cell>
          <cell r="AB784" t="str">
            <v>נבדק ואושר</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t="str">
            <v>לא</v>
          </cell>
          <cell r="AY784" t="str">
            <v>לא תקין מנהלית</v>
          </cell>
          <cell r="AZ784" t="str">
            <v>לפסילה</v>
          </cell>
          <cell r="BA784" t="str">
            <v>חסרים מסמכים רבים</v>
          </cell>
          <cell r="BC784">
            <v>45805</v>
          </cell>
          <cell r="BD784" t="e">
            <v>#REF!</v>
          </cell>
          <cell r="BF784" t="str">
            <v>לא אושר בוועדה</v>
          </cell>
          <cell r="BG784" t="str">
            <v>לא תקין</v>
          </cell>
          <cell r="BH784" t="str">
            <v>לא תקין</v>
          </cell>
          <cell r="BI784" t="b">
            <v>1</v>
          </cell>
          <cell r="BJ784">
            <v>0</v>
          </cell>
          <cell r="BK784" t="str">
            <v>א'</v>
          </cell>
          <cell r="BL784">
            <v>0</v>
          </cell>
          <cell r="BM784">
            <v>398741.72587934375</v>
          </cell>
          <cell r="BO784" t="e">
            <v>#N/A</v>
          </cell>
        </row>
        <row r="785">
          <cell r="A785">
            <v>1001904623</v>
          </cell>
          <cell r="B785">
            <v>42840096</v>
          </cell>
          <cell r="C785">
            <v>580706208</v>
          </cell>
          <cell r="D785" t="str">
            <v>כדורת קרייזי בול ראשון לציון (ע"ר)</v>
          </cell>
          <cell r="E785" t="str">
            <v>SR</v>
          </cell>
          <cell r="F785" t="str">
            <v>עמותה רשומה</v>
          </cell>
          <cell r="G785">
            <v>1</v>
          </cell>
          <cell r="H785" t="str">
            <v>טיוט</v>
          </cell>
          <cell r="I785">
            <v>45742</v>
          </cell>
          <cell r="J785">
            <v>521023</v>
          </cell>
          <cell r="K785" t="str">
            <v>שוטף</v>
          </cell>
          <cell r="L785">
            <v>0</v>
          </cell>
          <cell r="M785">
            <v>0</v>
          </cell>
          <cell r="N785">
            <v>0</v>
          </cell>
          <cell r="O785" t="str">
            <v>קושר - טרם נבדק</v>
          </cell>
          <cell r="P785" t="str">
            <v>מבוסס על נתוני הטופס</v>
          </cell>
          <cell r="Q785" t="str">
            <v>נבדק ואושר</v>
          </cell>
          <cell r="R785" t="str">
            <v>נבדק ואושר</v>
          </cell>
          <cell r="S785" t="str">
            <v>נבדק ואושר</v>
          </cell>
          <cell r="T785" t="str">
            <v>נבדק ואושר</v>
          </cell>
          <cell r="U785" t="str">
            <v>נבדק ואושר</v>
          </cell>
          <cell r="V785" t="str">
            <v>נבדק ואושר</v>
          </cell>
          <cell r="W785" t="str">
            <v>קושר - טרם נבדק</v>
          </cell>
          <cell r="X785" t="str">
            <v>חדש - טרם קושר</v>
          </cell>
          <cell r="Y785" t="str">
            <v>מבוסס על נתוני הטופס</v>
          </cell>
          <cell r="Z785" t="str">
            <v>קושר - טרם נבדק</v>
          </cell>
          <cell r="AA785" t="str">
            <v>קושר - טרם נבדק</v>
          </cell>
          <cell r="AB785" t="str">
            <v>קושר - טרם נבדק</v>
          </cell>
          <cell r="AC785" t="str">
            <v>קושר - טרם נבדק</v>
          </cell>
          <cell r="AD785" t="str">
            <v>קושר - טרם נבדק</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t="str">
            <v>לא</v>
          </cell>
          <cell r="AY785" t="str">
            <v>תקינים מנהלית למעט אי הגשת אישור ניהול תקין</v>
          </cell>
          <cell r="BA785" t="str">
            <v xml:space="preserve">התקבל </v>
          </cell>
          <cell r="BB785" t="str">
            <v>11.05.2025</v>
          </cell>
          <cell r="BC785">
            <v>45839</v>
          </cell>
          <cell r="BD785" t="e">
            <v>#REF!</v>
          </cell>
          <cell r="BE785" t="str">
            <v>לקזז קנס איחור הגשת ניהול תקין</v>
          </cell>
          <cell r="BG785" t="str">
            <v>תקין</v>
          </cell>
          <cell r="BH785" t="str">
            <v>תקין</v>
          </cell>
          <cell r="BI785" t="b">
            <v>1</v>
          </cell>
          <cell r="BJ785">
            <v>0</v>
          </cell>
          <cell r="BK785" t="str">
            <v>ה'</v>
          </cell>
          <cell r="BL785">
            <v>1</v>
          </cell>
          <cell r="BM785">
            <v>0</v>
          </cell>
          <cell r="BN785" t="str">
            <v>כן</v>
          </cell>
          <cell r="BO785">
            <v>45788</v>
          </cell>
          <cell r="BP785" t="str">
            <v>כן</v>
          </cell>
          <cell r="BQ785">
            <v>41</v>
          </cell>
        </row>
        <row r="786">
          <cell r="A786">
            <v>1001904626</v>
          </cell>
          <cell r="B786">
            <v>42402275</v>
          </cell>
          <cell r="C786">
            <v>580397545</v>
          </cell>
          <cell r="D786" t="str">
            <v>הפועל בית אליעזר - חדרה שלנו (ע"ר)</v>
          </cell>
          <cell r="E786" t="str">
            <v>SR</v>
          </cell>
          <cell r="F786" t="str">
            <v>עמותה רשומה</v>
          </cell>
          <cell r="G786">
            <v>1</v>
          </cell>
          <cell r="H786" t="str">
            <v>טיוט</v>
          </cell>
          <cell r="I786">
            <v>45742</v>
          </cell>
          <cell r="J786">
            <v>521023</v>
          </cell>
          <cell r="K786" t="str">
            <v>שוטף</v>
          </cell>
          <cell r="L786">
            <v>0</v>
          </cell>
          <cell r="M786">
            <v>0</v>
          </cell>
          <cell r="N786">
            <v>0</v>
          </cell>
          <cell r="O786" t="str">
            <v>נבדק ואושר</v>
          </cell>
          <cell r="P786" t="str">
            <v>מבוסס על נתוני הטופס</v>
          </cell>
          <cell r="Q786" t="str">
            <v>נבדק ואושר</v>
          </cell>
          <cell r="R786" t="str">
            <v>נבדק ואושר</v>
          </cell>
          <cell r="S786" t="str">
            <v>נבדק ואושר</v>
          </cell>
          <cell r="T786" t="str">
            <v>נבדק ואושר</v>
          </cell>
          <cell r="U786" t="str">
            <v>נבדק ואושר</v>
          </cell>
          <cell r="V786" t="str">
            <v>נבדק ואושר</v>
          </cell>
          <cell r="W786" t="str">
            <v>נבדק ואושר</v>
          </cell>
          <cell r="X786" t="str">
            <v>אושר ללא מסמך</v>
          </cell>
          <cell r="Y786" t="str">
            <v>מבוסס על נתוני הטופס</v>
          </cell>
          <cell r="Z786" t="str">
            <v>נבדק ואושר</v>
          </cell>
          <cell r="AA786" t="str">
            <v>נבדק ואושר</v>
          </cell>
          <cell r="AB786" t="str">
            <v>נבדק ואושר</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t="str">
            <v>כן</v>
          </cell>
          <cell r="AY786" t="str">
            <v>תקין מנהלית</v>
          </cell>
          <cell r="BD786" t="e">
            <v>#REF!</v>
          </cell>
          <cell r="BG786" t="str">
            <v>תקין</v>
          </cell>
          <cell r="BH786" t="str">
            <v>תקין</v>
          </cell>
          <cell r="BI786" t="b">
            <v>1</v>
          </cell>
          <cell r="BJ786">
            <v>57581</v>
          </cell>
          <cell r="BK786" t="str">
            <v>ד'</v>
          </cell>
          <cell r="BL786">
            <v>5</v>
          </cell>
          <cell r="BM786">
            <v>205056.09663909528</v>
          </cell>
          <cell r="BN786" t="str">
            <v>לא</v>
          </cell>
          <cell r="BO786">
            <v>45655</v>
          </cell>
          <cell r="BP786" t="str">
            <v>לא</v>
          </cell>
          <cell r="BQ786">
            <v>0</v>
          </cell>
        </row>
        <row r="787">
          <cell r="A787">
            <v>1001904627</v>
          </cell>
          <cell r="B787">
            <v>42455703</v>
          </cell>
          <cell r="C787">
            <v>580663698</v>
          </cell>
          <cell r="D787" t="str">
            <v>העמותה לפיתוח וקידום ילדים בתחום רי</v>
          </cell>
          <cell r="E787" t="str">
            <v>SR</v>
          </cell>
          <cell r="F787" t="str">
            <v>עמותה רשומה</v>
          </cell>
          <cell r="G787">
            <v>1</v>
          </cell>
          <cell r="H787" t="str">
            <v>טיוט</v>
          </cell>
          <cell r="I787">
            <v>45743</v>
          </cell>
          <cell r="J787">
            <v>521023</v>
          </cell>
          <cell r="K787" t="str">
            <v>שוטף</v>
          </cell>
          <cell r="L787">
            <v>0</v>
          </cell>
          <cell r="M787">
            <v>0</v>
          </cell>
          <cell r="N787">
            <v>0</v>
          </cell>
          <cell r="O787" t="str">
            <v>קושר - טרם נבדק</v>
          </cell>
          <cell r="P787" t="str">
            <v>מבוסס על נתוני הטופס</v>
          </cell>
          <cell r="Q787" t="str">
            <v>נבדק ואושר</v>
          </cell>
          <cell r="R787" t="str">
            <v>נבדק ואושר</v>
          </cell>
          <cell r="S787" t="str">
            <v>נבדק ואושר</v>
          </cell>
          <cell r="T787" t="str">
            <v>נבדק ואושר</v>
          </cell>
          <cell r="U787" t="str">
            <v>נבדק ואושר</v>
          </cell>
          <cell r="V787" t="str">
            <v>נבדק ואושר</v>
          </cell>
          <cell r="W787" t="str">
            <v>קושר - טרם נבדק</v>
          </cell>
          <cell r="X787" t="str">
            <v>אושר ללא מסמך</v>
          </cell>
          <cell r="Y787" t="str">
            <v>מבוסס על נתוני הטופס</v>
          </cell>
          <cell r="Z787" t="str">
            <v>קושר - טרם נבדק</v>
          </cell>
          <cell r="AA787" t="str">
            <v>קושר - טרם נבדק</v>
          </cell>
          <cell r="AB787" t="str">
            <v>קושר - טרם נבדק</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t="str">
            <v>כן</v>
          </cell>
          <cell r="AY787" t="str">
            <v>תקין מנהלית</v>
          </cell>
          <cell r="BD787" t="e">
            <v>#REF!</v>
          </cell>
          <cell r="BG787" t="str">
            <v>תקין</v>
          </cell>
          <cell r="BH787" t="str">
            <v>תקין</v>
          </cell>
          <cell r="BI787" t="b">
            <v>1</v>
          </cell>
          <cell r="BJ787">
            <v>21327</v>
          </cell>
          <cell r="BK787" t="str">
            <v>ד'</v>
          </cell>
          <cell r="BL787">
            <v>1</v>
          </cell>
          <cell r="BM787">
            <v>41383.92946802653</v>
          </cell>
          <cell r="BN787" t="str">
            <v>לא</v>
          </cell>
          <cell r="BO787">
            <v>45651</v>
          </cell>
          <cell r="BP787" t="str">
            <v>לא</v>
          </cell>
          <cell r="BQ787">
            <v>0</v>
          </cell>
        </row>
        <row r="788">
          <cell r="A788">
            <v>1001904642</v>
          </cell>
          <cell r="B788">
            <v>42220559</v>
          </cell>
          <cell r="C788">
            <v>580507531</v>
          </cell>
          <cell r="D788" t="str">
            <v>העמותה לטיפוח מצויינות כדורסל באשקל</v>
          </cell>
          <cell r="E788" t="str">
            <v>SR</v>
          </cell>
          <cell r="F788" t="str">
            <v>הוגשה בקשת פירוק לבית משפט</v>
          </cell>
          <cell r="G788">
            <v>1</v>
          </cell>
          <cell r="H788" t="str">
            <v>טיוט</v>
          </cell>
          <cell r="I788">
            <v>45742</v>
          </cell>
          <cell r="J788">
            <v>521023</v>
          </cell>
          <cell r="K788" t="str">
            <v>שוטף</v>
          </cell>
          <cell r="L788">
            <v>0</v>
          </cell>
          <cell r="M788">
            <v>0</v>
          </cell>
          <cell r="N788">
            <v>0</v>
          </cell>
          <cell r="O788" t="str">
            <v>נבדק ואושר</v>
          </cell>
          <cell r="P788" t="str">
            <v>מבוסס על נתוני הטופס</v>
          </cell>
          <cell r="Q788" t="str">
            <v>נבדק ואושר</v>
          </cell>
          <cell r="R788" t="str">
            <v>נבדק ואושר</v>
          </cell>
          <cell r="S788" t="str">
            <v>נבדק ואושר</v>
          </cell>
          <cell r="T788" t="str">
            <v>נבדק ואושר</v>
          </cell>
          <cell r="U788" t="str">
            <v>נבדק ואושר</v>
          </cell>
          <cell r="V788" t="str">
            <v>נבדק ואושר</v>
          </cell>
          <cell r="W788" t="str">
            <v>נבדק ואושר</v>
          </cell>
          <cell r="X788" t="str">
            <v>אושר ללא מסמך</v>
          </cell>
          <cell r="Y788" t="str">
            <v>מבוסס על נתוני הטופס</v>
          </cell>
          <cell r="Z788" t="str">
            <v>נבדק ואושר</v>
          </cell>
          <cell r="AA788" t="str">
            <v>נבדק ואושר</v>
          </cell>
          <cell r="AB788" t="str">
            <v>נבדק ואושר</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t="str">
            <v>כן</v>
          </cell>
          <cell r="AY788" t="str">
            <v>תקין מנהלית</v>
          </cell>
          <cell r="BD788" t="e">
            <v>#REF!</v>
          </cell>
          <cell r="BG788" t="str">
            <v>תקין</v>
          </cell>
          <cell r="BH788" t="str">
            <v>תקין</v>
          </cell>
          <cell r="BI788" t="b">
            <v>1</v>
          </cell>
          <cell r="BJ788">
            <v>95853</v>
          </cell>
          <cell r="BK788" t="str">
            <v>ד'</v>
          </cell>
          <cell r="BL788">
            <v>28</v>
          </cell>
          <cell r="BM788">
            <v>3244543.1958493046</v>
          </cell>
          <cell r="BN788" t="str">
            <v>לא</v>
          </cell>
          <cell r="BO788">
            <v>45684</v>
          </cell>
          <cell r="BP788" t="str">
            <v>לא</v>
          </cell>
          <cell r="BQ788">
            <v>0</v>
          </cell>
        </row>
        <row r="789">
          <cell r="A789">
            <v>1001904646</v>
          </cell>
          <cell r="B789">
            <v>42092252</v>
          </cell>
          <cell r="C789">
            <v>580445229</v>
          </cell>
          <cell r="D789" t="str">
            <v>מועדון הטניס אביחיל - עמק חפר (ע"ר)</v>
          </cell>
          <cell r="E789" t="str">
            <v>SR</v>
          </cell>
          <cell r="F789" t="str">
            <v>עמותה רשומה</v>
          </cell>
          <cell r="G789">
            <v>1</v>
          </cell>
          <cell r="H789" t="str">
            <v>טיוט</v>
          </cell>
          <cell r="I789">
            <v>45742</v>
          </cell>
          <cell r="J789">
            <v>521023</v>
          </cell>
          <cell r="K789" t="str">
            <v>שוטף</v>
          </cell>
          <cell r="L789">
            <v>0</v>
          </cell>
          <cell r="M789">
            <v>0</v>
          </cell>
          <cell r="N789">
            <v>0</v>
          </cell>
          <cell r="O789" t="str">
            <v>נבדק ואושר</v>
          </cell>
          <cell r="P789" t="str">
            <v>מבוסס על נתוני הטופס</v>
          </cell>
          <cell r="Q789" t="str">
            <v>נבדק ואושר</v>
          </cell>
          <cell r="R789" t="str">
            <v>נבדק ואושר</v>
          </cell>
          <cell r="S789" t="str">
            <v>נבדק ואושר</v>
          </cell>
          <cell r="T789" t="str">
            <v>נבדק ואושר</v>
          </cell>
          <cell r="U789" t="str">
            <v>נבדק ואושר</v>
          </cell>
          <cell r="V789" t="str">
            <v>נבדק ואושר</v>
          </cell>
          <cell r="W789" t="str">
            <v>נבדק ואושר</v>
          </cell>
          <cell r="X789" t="str">
            <v>אושר ללא מסמך</v>
          </cell>
          <cell r="Y789" t="str">
            <v>מבוסס על נתוני הטופס</v>
          </cell>
          <cell r="Z789" t="str">
            <v>נבדק ואושר</v>
          </cell>
          <cell r="AA789" t="str">
            <v>נבדק ואושר</v>
          </cell>
          <cell r="AB789" t="str">
            <v>נבדק ואושר</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t="str">
            <v>כן</v>
          </cell>
          <cell r="AY789" t="str">
            <v>תקין מנהלית</v>
          </cell>
          <cell r="BD789" t="e">
            <v>#REF!</v>
          </cell>
          <cell r="BG789" t="str">
            <v>תקין</v>
          </cell>
          <cell r="BH789" t="str">
            <v>תקין</v>
          </cell>
          <cell r="BI789" t="b">
            <v>1</v>
          </cell>
          <cell r="BJ789">
            <v>16942</v>
          </cell>
          <cell r="BK789" t="str">
            <v>ד'</v>
          </cell>
          <cell r="BL789">
            <v>1</v>
          </cell>
          <cell r="BM789">
            <v>120448.71230879317</v>
          </cell>
          <cell r="BN789" t="str">
            <v>לא</v>
          </cell>
          <cell r="BO789">
            <v>45530</v>
          </cell>
          <cell r="BP789" t="str">
            <v>לא</v>
          </cell>
          <cell r="BQ789">
            <v>0</v>
          </cell>
        </row>
        <row r="790">
          <cell r="A790">
            <v>1001904647</v>
          </cell>
          <cell r="B790">
            <v>42402538</v>
          </cell>
          <cell r="C790">
            <v>580160513</v>
          </cell>
          <cell r="D790" t="str">
            <v>הכדור הרץ - ראשון לציון (ע"ר)</v>
          </cell>
          <cell r="E790" t="str">
            <v>SR</v>
          </cell>
          <cell r="F790" t="str">
            <v>עמותה רשומה</v>
          </cell>
          <cell r="G790">
            <v>1</v>
          </cell>
          <cell r="H790" t="str">
            <v>טיוט</v>
          </cell>
          <cell r="I790">
            <v>45742</v>
          </cell>
          <cell r="J790">
            <v>521023</v>
          </cell>
          <cell r="K790" t="str">
            <v>שוטף</v>
          </cell>
          <cell r="L790">
            <v>0</v>
          </cell>
          <cell r="M790">
            <v>0</v>
          </cell>
          <cell r="N790">
            <v>0</v>
          </cell>
          <cell r="O790" t="str">
            <v>קושר - טרם נבדק</v>
          </cell>
          <cell r="P790" t="str">
            <v>מבוסס על נתוני הטופס</v>
          </cell>
          <cell r="Q790" t="str">
            <v>נבדק ואושר</v>
          </cell>
          <cell r="R790" t="str">
            <v>נבדק ואושר</v>
          </cell>
          <cell r="S790" t="str">
            <v>נבדק ואושר</v>
          </cell>
          <cell r="T790" t="str">
            <v>נבדק ואושר</v>
          </cell>
          <cell r="U790" t="str">
            <v>נבדק ואושר</v>
          </cell>
          <cell r="V790" t="str">
            <v>נבדק ואושר</v>
          </cell>
          <cell r="W790" t="str">
            <v>קושר - טרם נבדק</v>
          </cell>
          <cell r="X790" t="str">
            <v>אושר ללא מסמך</v>
          </cell>
          <cell r="Y790" t="str">
            <v>מבוסס על נתוני הטופס</v>
          </cell>
          <cell r="Z790" t="str">
            <v>קושר - טרם נבדק</v>
          </cell>
          <cell r="AA790" t="str">
            <v>קושר - טרם נבדק</v>
          </cell>
          <cell r="AB790" t="str">
            <v>קושר - טרם נבדק</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t="str">
            <v>כן</v>
          </cell>
          <cell r="AY790" t="str">
            <v>תקין מנהלית</v>
          </cell>
          <cell r="BD790" t="e">
            <v>#REF!</v>
          </cell>
          <cell r="BG790" t="str">
            <v>תקין</v>
          </cell>
          <cell r="BH790" t="str">
            <v>תקין</v>
          </cell>
          <cell r="BI790" t="b">
            <v>1</v>
          </cell>
          <cell r="BJ790">
            <v>0</v>
          </cell>
          <cell r="BK790" t="str">
            <v>ג'</v>
          </cell>
          <cell r="BL790">
            <v>0</v>
          </cell>
          <cell r="BM790">
            <v>2828.25</v>
          </cell>
          <cell r="BO790" t="e">
            <v>#N/A</v>
          </cell>
        </row>
        <row r="791">
          <cell r="A791">
            <v>1001904648</v>
          </cell>
          <cell r="B791">
            <v>42402606</v>
          </cell>
          <cell r="C791">
            <v>580641603</v>
          </cell>
          <cell r="D791" t="str">
            <v>ווסט קוסט שוטו קאן קראטה דו - קרית</v>
          </cell>
          <cell r="E791" t="str">
            <v>SR</v>
          </cell>
          <cell r="F791" t="str">
            <v>עמותה רשומה</v>
          </cell>
          <cell r="G791">
            <v>1</v>
          </cell>
          <cell r="H791" t="str">
            <v>טיוט</v>
          </cell>
          <cell r="I791">
            <v>45742</v>
          </cell>
          <cell r="J791">
            <v>521023</v>
          </cell>
          <cell r="K791" t="str">
            <v>שוטף</v>
          </cell>
          <cell r="L791">
            <v>0</v>
          </cell>
          <cell r="M791">
            <v>0</v>
          </cell>
          <cell r="N791">
            <v>0</v>
          </cell>
          <cell r="O791" t="str">
            <v>קושר - טרם נבדק</v>
          </cell>
          <cell r="P791" t="str">
            <v>מבוסס על נתוני הטופס</v>
          </cell>
          <cell r="Q791" t="str">
            <v>נבדק ואושר</v>
          </cell>
          <cell r="R791" t="str">
            <v>נבדק ואושר</v>
          </cell>
          <cell r="S791" t="str">
            <v>נבדק ואושר</v>
          </cell>
          <cell r="T791" t="str">
            <v>נבדק ואושר</v>
          </cell>
          <cell r="U791" t="str">
            <v>נבדק ואושר</v>
          </cell>
          <cell r="V791" t="str">
            <v>נבדק ואושר</v>
          </cell>
          <cell r="W791" t="str">
            <v>קושר - טרם נבדק</v>
          </cell>
          <cell r="X791" t="str">
            <v>אושר ללא מסמך</v>
          </cell>
          <cell r="Y791" t="str">
            <v>מבוסס על נתוני הטופס</v>
          </cell>
          <cell r="Z791" t="str">
            <v>קושר - טרם נבדק</v>
          </cell>
          <cell r="AA791" t="str">
            <v>קושר - טרם נבדק</v>
          </cell>
          <cell r="AB791" t="str">
            <v>קושר - טרם נבדק</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t="str">
            <v>כן</v>
          </cell>
          <cell r="AY791" t="str">
            <v>תקין מנהלית</v>
          </cell>
          <cell r="BD791" t="e">
            <v>#REF!</v>
          </cell>
          <cell r="BG791" t="str">
            <v>תקין</v>
          </cell>
          <cell r="BH791" t="str">
            <v>תקין</v>
          </cell>
          <cell r="BI791" t="b">
            <v>1</v>
          </cell>
          <cell r="BJ791">
            <v>7856</v>
          </cell>
          <cell r="BK791" t="str">
            <v>ד'</v>
          </cell>
          <cell r="BL791">
            <v>1</v>
          </cell>
          <cell r="BM791">
            <v>77436.277968010283</v>
          </cell>
          <cell r="BN791" t="str">
            <v>לא</v>
          </cell>
          <cell r="BO791">
            <v>45655</v>
          </cell>
          <cell r="BP791" t="str">
            <v>לא</v>
          </cell>
          <cell r="BQ791">
            <v>0</v>
          </cell>
        </row>
        <row r="792">
          <cell r="A792">
            <v>1001904649</v>
          </cell>
          <cell r="B792">
            <v>42402532</v>
          </cell>
          <cell r="C792">
            <v>580399731</v>
          </cell>
          <cell r="D792" t="str">
            <v>באוול 300 - חולון (ע"ר)</v>
          </cell>
          <cell r="E792" t="str">
            <v>SR</v>
          </cell>
          <cell r="F792" t="str">
            <v>עמותה רשומה</v>
          </cell>
          <cell r="G792">
            <v>1</v>
          </cell>
          <cell r="H792" t="str">
            <v>טיוט</v>
          </cell>
          <cell r="I792">
            <v>45742</v>
          </cell>
          <cell r="J792">
            <v>521023</v>
          </cell>
          <cell r="K792" t="str">
            <v>שוטף</v>
          </cell>
          <cell r="L792">
            <v>0</v>
          </cell>
          <cell r="M792">
            <v>0</v>
          </cell>
          <cell r="N792">
            <v>0</v>
          </cell>
          <cell r="O792" t="str">
            <v>קושר - טרם נבדק</v>
          </cell>
          <cell r="P792" t="str">
            <v>מבוסס על נתוני הטופס</v>
          </cell>
          <cell r="Q792" t="str">
            <v>נבדק ואושר</v>
          </cell>
          <cell r="R792" t="str">
            <v>נבדק ואושר</v>
          </cell>
          <cell r="S792" t="str">
            <v>נבדק ואושר</v>
          </cell>
          <cell r="T792" t="str">
            <v>נבדק ואושר</v>
          </cell>
          <cell r="U792" t="str">
            <v>נבדק ואושר</v>
          </cell>
          <cell r="V792" t="str">
            <v>נבדק ואושר</v>
          </cell>
          <cell r="W792" t="str">
            <v>קושר - טרם נבדק</v>
          </cell>
          <cell r="X792" t="str">
            <v>אושר ללא מסמך</v>
          </cell>
          <cell r="Y792" t="str">
            <v>מבוסס על נתוני הטופס</v>
          </cell>
          <cell r="Z792" t="str">
            <v>קושר - טרם נבדק</v>
          </cell>
          <cell r="AA792" t="str">
            <v>קושר - טרם נבדק</v>
          </cell>
          <cell r="AB792" t="str">
            <v>קושר - טרם נבדק</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t="str">
            <v>כן</v>
          </cell>
          <cell r="AY792" t="str">
            <v>תקין מנהלית</v>
          </cell>
          <cell r="BD792" t="e">
            <v>#REF!</v>
          </cell>
          <cell r="BG792" t="str">
            <v>תקין</v>
          </cell>
          <cell r="BH792" t="str">
            <v>תקין</v>
          </cell>
          <cell r="BI792" t="b">
            <v>1</v>
          </cell>
          <cell r="BJ792">
            <v>4536</v>
          </cell>
          <cell r="BK792" t="str">
            <v>ד'</v>
          </cell>
          <cell r="BL792">
            <v>0</v>
          </cell>
          <cell r="BM792">
            <v>66190.686391808471</v>
          </cell>
          <cell r="BN792" t="str">
            <v>לא</v>
          </cell>
          <cell r="BO792">
            <v>45228</v>
          </cell>
          <cell r="BP792" t="str">
            <v>לא</v>
          </cell>
        </row>
        <row r="793">
          <cell r="A793">
            <v>1001904750</v>
          </cell>
          <cell r="B793">
            <v>42402600</v>
          </cell>
          <cell r="C793">
            <v>580642106</v>
          </cell>
          <cell r="D793" t="str">
            <v>גולדן ספורט נתניה (ע"ר)</v>
          </cell>
          <cell r="E793" t="str">
            <v>SR</v>
          </cell>
          <cell r="F793" t="str">
            <v>עמותה רשומה</v>
          </cell>
          <cell r="G793">
            <v>1</v>
          </cell>
          <cell r="H793" t="str">
            <v>טיוט</v>
          </cell>
          <cell r="I793">
            <v>45742</v>
          </cell>
          <cell r="J793">
            <v>521023</v>
          </cell>
          <cell r="K793" t="str">
            <v>שוטף</v>
          </cell>
          <cell r="L793">
            <v>0</v>
          </cell>
          <cell r="M793">
            <v>0</v>
          </cell>
          <cell r="N793">
            <v>0</v>
          </cell>
          <cell r="O793" t="str">
            <v>קושר - טרם נבדק</v>
          </cell>
          <cell r="P793" t="str">
            <v>מבוסס על נתוני הטופס</v>
          </cell>
          <cell r="Q793" t="str">
            <v>נבדק ואושר</v>
          </cell>
          <cell r="R793" t="str">
            <v>נבדק ואושר</v>
          </cell>
          <cell r="S793" t="str">
            <v>נבדק ואושר</v>
          </cell>
          <cell r="T793" t="str">
            <v>נבדק ואושר</v>
          </cell>
          <cell r="U793" t="str">
            <v>נבדק ואושר</v>
          </cell>
          <cell r="V793" t="str">
            <v>נבדק ואושר</v>
          </cell>
          <cell r="W793" t="str">
            <v>קושר - טרם נבדק</v>
          </cell>
          <cell r="X793" t="str">
            <v>אושר ללא מסמך</v>
          </cell>
          <cell r="Y793" t="str">
            <v>מבוסס על נתוני הטופס</v>
          </cell>
          <cell r="Z793" t="str">
            <v>קושר - טרם נבדק</v>
          </cell>
          <cell r="AA793" t="str">
            <v>קושר - טרם נבדק</v>
          </cell>
          <cell r="AB793" t="str">
            <v>קושר - טרם נבדק</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t="str">
            <v>כן</v>
          </cell>
          <cell r="AY793" t="str">
            <v>תקין מנהלית</v>
          </cell>
          <cell r="BD793" t="e">
            <v>#REF!</v>
          </cell>
          <cell r="BG793" t="str">
            <v>תקין</v>
          </cell>
          <cell r="BH793" t="str">
            <v>תקין</v>
          </cell>
          <cell r="BI793" t="b">
            <v>1</v>
          </cell>
          <cell r="BJ793">
            <v>0</v>
          </cell>
          <cell r="BK793" t="str">
            <v>ד'</v>
          </cell>
          <cell r="BL793">
            <v>2</v>
          </cell>
          <cell r="BM793">
            <v>920399.34939720016</v>
          </cell>
          <cell r="BN793" t="str">
            <v>לא</v>
          </cell>
          <cell r="BO793">
            <v>45580</v>
          </cell>
          <cell r="BP793" t="str">
            <v>לא</v>
          </cell>
          <cell r="BQ793">
            <v>0</v>
          </cell>
        </row>
        <row r="794">
          <cell r="A794">
            <v>1001904753</v>
          </cell>
          <cell r="B794">
            <v>42402097</v>
          </cell>
          <cell r="C794">
            <v>580641892</v>
          </cell>
          <cell r="D794" t="str">
            <v>עמותה לקידום הכדורעף משחקי הרשת והס</v>
          </cell>
          <cell r="E794" t="str">
            <v>SR</v>
          </cell>
          <cell r="F794" t="str">
            <v>עמותה רשומה</v>
          </cell>
          <cell r="G794">
            <v>1</v>
          </cell>
          <cell r="H794" t="str">
            <v>טיוט</v>
          </cell>
          <cell r="I794">
            <v>45749</v>
          </cell>
          <cell r="J794">
            <v>521023</v>
          </cell>
          <cell r="K794" t="str">
            <v>שוטף</v>
          </cell>
          <cell r="L794">
            <v>0</v>
          </cell>
          <cell r="M794">
            <v>0</v>
          </cell>
          <cell r="N794">
            <v>0</v>
          </cell>
          <cell r="O794" t="str">
            <v>נבדק ואושר</v>
          </cell>
          <cell r="P794" t="str">
            <v>מבוסס על נתוני הטופס</v>
          </cell>
          <cell r="Q794" t="str">
            <v>נבדק ואושר</v>
          </cell>
          <cell r="R794" t="str">
            <v>נבדק ואושר</v>
          </cell>
          <cell r="S794" t="str">
            <v>נבדק ואושר</v>
          </cell>
          <cell r="T794" t="str">
            <v>נבדק ואושר</v>
          </cell>
          <cell r="U794" t="str">
            <v>נבדק ואושר</v>
          </cell>
          <cell r="V794" t="str">
            <v>נבדק ואושר</v>
          </cell>
          <cell r="W794" t="str">
            <v>נבדק ואושר</v>
          </cell>
          <cell r="X794" t="str">
            <v>אושר ללא מסמך</v>
          </cell>
          <cell r="Y794" t="str">
            <v>מבוסס על נתוני הטופס</v>
          </cell>
          <cell r="Z794" t="str">
            <v>נבדק ואושר</v>
          </cell>
          <cell r="AA794" t="str">
            <v>נבדק ואושר</v>
          </cell>
          <cell r="AB794" t="str">
            <v>נבדק ואושר</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t="str">
            <v>כן</v>
          </cell>
          <cell r="AY794" t="str">
            <v>תקין מנהלית</v>
          </cell>
          <cell r="BD794" t="e">
            <v>#REF!</v>
          </cell>
          <cell r="BG794" t="str">
            <v>תקין</v>
          </cell>
          <cell r="BH794" t="str">
            <v>תקין</v>
          </cell>
          <cell r="BI794" t="b">
            <v>1</v>
          </cell>
          <cell r="BJ794">
            <v>251248</v>
          </cell>
          <cell r="BK794" t="str">
            <v>ד'</v>
          </cell>
          <cell r="BL794">
            <v>42</v>
          </cell>
          <cell r="BM794">
            <v>1678960.3329793029</v>
          </cell>
          <cell r="BN794" t="str">
            <v>לא</v>
          </cell>
          <cell r="BO794">
            <v>45634</v>
          </cell>
          <cell r="BP794" t="str">
            <v>לא</v>
          </cell>
          <cell r="BQ794">
            <v>0</v>
          </cell>
        </row>
        <row r="795">
          <cell r="A795">
            <v>1001904754</v>
          </cell>
          <cell r="B795">
            <v>40228588</v>
          </cell>
          <cell r="C795">
            <v>580416824</v>
          </cell>
          <cell r="D795" t="str">
            <v>ע.ל.ה. העמותה לקידום הספורט ברעננה</v>
          </cell>
          <cell r="E795" t="str">
            <v>SR</v>
          </cell>
          <cell r="F795" t="str">
            <v>עמותה רשומה</v>
          </cell>
          <cell r="G795">
            <v>1</v>
          </cell>
          <cell r="H795" t="str">
            <v>טיוט</v>
          </cell>
          <cell r="I795">
            <v>45742</v>
          </cell>
          <cell r="J795">
            <v>521024</v>
          </cell>
          <cell r="K795" t="str">
            <v>מאמנים</v>
          </cell>
          <cell r="L795" t="str">
            <v>נבדק ואושר</v>
          </cell>
          <cell r="M795" t="str">
            <v>חדש - טרם קושר</v>
          </cell>
          <cell r="N795" t="str">
            <v>קושר - טרם נבדק</v>
          </cell>
          <cell r="O795" t="str">
            <v>נבדק ואושר</v>
          </cell>
          <cell r="P795" t="str">
            <v>מבוסס על נתוני הטופס</v>
          </cell>
          <cell r="Q795" t="str">
            <v>נבדק ואושר</v>
          </cell>
          <cell r="R795" t="str">
            <v>נבדק ואושר</v>
          </cell>
          <cell r="S795" t="str">
            <v>נבדק ואושר</v>
          </cell>
          <cell r="T795" t="str">
            <v>נבדק ואושר</v>
          </cell>
          <cell r="U795" t="str">
            <v>נבדק ואושר</v>
          </cell>
          <cell r="V795" t="str">
            <v>נבדק ואושר</v>
          </cell>
          <cell r="W795" t="str">
            <v>נבדק ואושר</v>
          </cell>
          <cell r="X795" t="str">
            <v>אושר ללא מסמך</v>
          </cell>
          <cell r="Y795" t="str">
            <v>מבוסס על נתוני הטופס</v>
          </cell>
          <cell r="Z795" t="str">
            <v>נבדק ואושר</v>
          </cell>
          <cell r="AA795" t="str">
            <v>נבדק ואושר</v>
          </cell>
          <cell r="AB795" t="str">
            <v>נבדק ואושר</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t="str">
            <v>כן</v>
          </cell>
          <cell r="AY795" t="str">
            <v>תקין מנהלית</v>
          </cell>
          <cell r="BD795" t="e">
            <v>#REF!</v>
          </cell>
          <cell r="BH795" t="str">
            <v>תקין</v>
          </cell>
          <cell r="BI795" t="b">
            <v>0</v>
          </cell>
        </row>
        <row r="796">
          <cell r="A796">
            <v>1001904758</v>
          </cell>
          <cell r="B796">
            <v>41124787</v>
          </cell>
          <cell r="C796">
            <v>513997569</v>
          </cell>
          <cell r="D796" t="str">
            <v>א.א. החברה לקידום הספורט באר-שבע בע</v>
          </cell>
          <cell r="E796" t="str">
            <v>SR</v>
          </cell>
          <cell r="F796" t="str">
            <v>חל"צ רשומה</v>
          </cell>
          <cell r="G796">
            <v>1</v>
          </cell>
          <cell r="H796" t="str">
            <v>טיוט</v>
          </cell>
          <cell r="I796">
            <v>45748</v>
          </cell>
          <cell r="J796">
            <v>521023</v>
          </cell>
          <cell r="K796" t="str">
            <v>שוטף</v>
          </cell>
          <cell r="L796">
            <v>0</v>
          </cell>
          <cell r="M796">
            <v>0</v>
          </cell>
          <cell r="N796">
            <v>0</v>
          </cell>
          <cell r="O796" t="str">
            <v>קושר - טרם נבדק</v>
          </cell>
          <cell r="P796" t="str">
            <v>מבוסס על נתוני הטופס</v>
          </cell>
          <cell r="Q796" t="str">
            <v>נבדק ואושר</v>
          </cell>
          <cell r="R796" t="str">
            <v>נבדק ואושר</v>
          </cell>
          <cell r="S796" t="str">
            <v>נבדק ואושר</v>
          </cell>
          <cell r="T796" t="str">
            <v>נבדק ואושר</v>
          </cell>
          <cell r="U796" t="str">
            <v>נבדק ואושר</v>
          </cell>
          <cell r="V796" t="str">
            <v>נבדק ואושר</v>
          </cell>
          <cell r="W796" t="str">
            <v>קושר - טרם נבדק</v>
          </cell>
          <cell r="X796" t="str">
            <v>אושר ללא מסמך</v>
          </cell>
          <cell r="Y796" t="str">
            <v>מבוסס על נתוני הטופס</v>
          </cell>
          <cell r="Z796" t="str">
            <v>נבדק ואושר</v>
          </cell>
          <cell r="AA796" t="str">
            <v>נבדק ואושר</v>
          </cell>
          <cell r="AB796" t="str">
            <v>נבדק ואושר</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t="str">
            <v>כן</v>
          </cell>
          <cell r="AY796" t="str">
            <v>תקין מנהלית</v>
          </cell>
          <cell r="BD796" t="e">
            <v>#REF!</v>
          </cell>
          <cell r="BG796" t="str">
            <v>תקין</v>
          </cell>
          <cell r="BH796" t="str">
            <v>תקין</v>
          </cell>
          <cell r="BI796" t="b">
            <v>1</v>
          </cell>
          <cell r="BJ796">
            <v>102367</v>
          </cell>
          <cell r="BK796" t="str">
            <v>ד'</v>
          </cell>
          <cell r="BL796">
            <v>1</v>
          </cell>
          <cell r="BM796">
            <v>5236712.5279644337</v>
          </cell>
          <cell r="BN796" t="str">
            <v>לא</v>
          </cell>
          <cell r="BO796">
            <v>45637</v>
          </cell>
          <cell r="BP796" t="str">
            <v>לא</v>
          </cell>
          <cell r="BQ796">
            <v>0</v>
          </cell>
        </row>
        <row r="797">
          <cell r="A797">
            <v>1001904759</v>
          </cell>
          <cell r="B797">
            <v>41099674</v>
          </cell>
          <cell r="C797">
            <v>580536266</v>
          </cell>
          <cell r="D797" t="str">
            <v>עמותה לקידום ענף ספורט הכדורגל בב"ש</v>
          </cell>
          <cell r="E797" t="str">
            <v>SR</v>
          </cell>
          <cell r="F797" t="str">
            <v>עמותה רשומה</v>
          </cell>
          <cell r="G797">
            <v>1</v>
          </cell>
          <cell r="H797" t="str">
            <v>טיוט</v>
          </cell>
          <cell r="I797">
            <v>45748</v>
          </cell>
          <cell r="J797">
            <v>521023</v>
          </cell>
          <cell r="K797" t="str">
            <v>שוטף</v>
          </cell>
          <cell r="L797">
            <v>0</v>
          </cell>
          <cell r="M797">
            <v>0</v>
          </cell>
          <cell r="N797">
            <v>0</v>
          </cell>
          <cell r="O797" t="str">
            <v>נבדק ואושר</v>
          </cell>
          <cell r="P797" t="str">
            <v>מבוסס על נתוני הטופס</v>
          </cell>
          <cell r="Q797" t="str">
            <v>נבדק ואושר</v>
          </cell>
          <cell r="R797" t="str">
            <v>נבדק ואושר</v>
          </cell>
          <cell r="S797" t="str">
            <v>נבדק ואושר</v>
          </cell>
          <cell r="T797" t="str">
            <v>נבדק ואושר</v>
          </cell>
          <cell r="U797" t="str">
            <v>נבדק ואושר</v>
          </cell>
          <cell r="V797" t="str">
            <v>נבדק ואושר</v>
          </cell>
          <cell r="W797" t="str">
            <v>נבדק ואושר</v>
          </cell>
          <cell r="X797" t="str">
            <v>אושר ללא מסמך</v>
          </cell>
          <cell r="Y797" t="str">
            <v>מבוסס על נתוני הטופס</v>
          </cell>
          <cell r="Z797" t="str">
            <v>נבדק ואושר</v>
          </cell>
          <cell r="AA797" t="str">
            <v>נבדק ואושר</v>
          </cell>
          <cell r="AB797" t="str">
            <v>נבדק ואושר</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t="str">
            <v>כן</v>
          </cell>
          <cell r="AY797" t="str">
            <v>תקין מנהלית</v>
          </cell>
          <cell r="BD797" t="e">
            <v>#REF!</v>
          </cell>
          <cell r="BG797" t="str">
            <v>תקין</v>
          </cell>
          <cell r="BH797" t="str">
            <v>תקין</v>
          </cell>
          <cell r="BI797" t="b">
            <v>1</v>
          </cell>
          <cell r="BJ797">
            <v>83173</v>
          </cell>
          <cell r="BK797" t="str">
            <v>ד'</v>
          </cell>
          <cell r="BL797">
            <v>10</v>
          </cell>
          <cell r="BM797">
            <v>465435.29966449947</v>
          </cell>
          <cell r="BN797" t="str">
            <v>לא</v>
          </cell>
          <cell r="BO797">
            <v>45603</v>
          </cell>
          <cell r="BP797" t="str">
            <v>לא</v>
          </cell>
          <cell r="BQ797">
            <v>0</v>
          </cell>
        </row>
        <row r="798">
          <cell r="A798">
            <v>1001904762</v>
          </cell>
          <cell r="B798">
            <v>42143637</v>
          </cell>
          <cell r="C798">
            <v>580638898</v>
          </cell>
          <cell r="D798" t="str">
            <v>מועדון השחמט גני - תקווה (ע"ר)</v>
          </cell>
          <cell r="E798" t="str">
            <v>SR</v>
          </cell>
          <cell r="F798" t="str">
            <v>עמותה רשומה</v>
          </cell>
          <cell r="G798">
            <v>1</v>
          </cell>
          <cell r="H798" t="str">
            <v>טיוט</v>
          </cell>
          <cell r="I798">
            <v>45742</v>
          </cell>
          <cell r="J798">
            <v>521023</v>
          </cell>
          <cell r="K798" t="str">
            <v>שוטף</v>
          </cell>
          <cell r="L798">
            <v>0</v>
          </cell>
          <cell r="M798">
            <v>0</v>
          </cell>
          <cell r="N798">
            <v>0</v>
          </cell>
          <cell r="O798" t="str">
            <v>נבדק ואושר</v>
          </cell>
          <cell r="P798" t="str">
            <v>מבוסס על נתוני הטופס</v>
          </cell>
          <cell r="Q798" t="str">
            <v>נבדק ואושר</v>
          </cell>
          <cell r="R798" t="str">
            <v>נבדק ואושר</v>
          </cell>
          <cell r="S798" t="str">
            <v>נבדק ואושר</v>
          </cell>
          <cell r="T798" t="str">
            <v>נבדק ואושר</v>
          </cell>
          <cell r="U798" t="str">
            <v>נבדק ואושר</v>
          </cell>
          <cell r="V798" t="str">
            <v>נבדק ואושר</v>
          </cell>
          <cell r="W798" t="str">
            <v>נבדק ואושר</v>
          </cell>
          <cell r="X798" t="str">
            <v>אושר ללא מסמך</v>
          </cell>
          <cell r="Y798" t="str">
            <v>מבוסס על נתוני הטופס</v>
          </cell>
          <cell r="Z798" t="str">
            <v>קושר - טרם נבדק</v>
          </cell>
          <cell r="AA798" t="str">
            <v>קושר - טרם נבדק</v>
          </cell>
          <cell r="AB798" t="str">
            <v>נבדק ואושר</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t="str">
            <v>כן</v>
          </cell>
          <cell r="AY798" t="str">
            <v>תקין מנהלית</v>
          </cell>
          <cell r="BD798" t="e">
            <v>#REF!</v>
          </cell>
          <cell r="BG798" t="str">
            <v>תקין</v>
          </cell>
          <cell r="BH798" t="str">
            <v>תקין</v>
          </cell>
          <cell r="BI798" t="b">
            <v>1</v>
          </cell>
          <cell r="BJ798">
            <v>5842</v>
          </cell>
          <cell r="BK798" t="str">
            <v>ד'</v>
          </cell>
          <cell r="BL798">
            <v>1</v>
          </cell>
          <cell r="BM798">
            <v>122403.21266001806</v>
          </cell>
          <cell r="BN798" t="str">
            <v>לא</v>
          </cell>
          <cell r="BO798">
            <v>45743</v>
          </cell>
          <cell r="BP798" t="str">
            <v>לא</v>
          </cell>
          <cell r="BQ798">
            <v>0</v>
          </cell>
        </row>
        <row r="799">
          <cell r="A799">
            <v>1001904768</v>
          </cell>
          <cell r="B799">
            <v>42402185</v>
          </cell>
          <cell r="C799">
            <v>580418853</v>
          </cell>
          <cell r="D799" t="str">
            <v>עמותה לקידום הספורט בחבל אילות (ע"ר</v>
          </cell>
          <cell r="E799" t="str">
            <v>SR</v>
          </cell>
          <cell r="F799" t="str">
            <v>עמותה רשומה</v>
          </cell>
          <cell r="G799">
            <v>1</v>
          </cell>
          <cell r="H799" t="str">
            <v>טיוט</v>
          </cell>
          <cell r="I799">
            <v>45743</v>
          </cell>
          <cell r="J799">
            <v>521023</v>
          </cell>
          <cell r="K799" t="str">
            <v>שוטף</v>
          </cell>
          <cell r="L799">
            <v>0</v>
          </cell>
          <cell r="M799">
            <v>0</v>
          </cell>
          <cell r="N799">
            <v>0</v>
          </cell>
          <cell r="O799" t="str">
            <v>קושר - טרם נבדק</v>
          </cell>
          <cell r="P799" t="str">
            <v>מבוסס על נתוני הטופס</v>
          </cell>
          <cell r="Q799" t="str">
            <v>נבדק ואושר</v>
          </cell>
          <cell r="R799" t="str">
            <v>נבדק ואושר</v>
          </cell>
          <cell r="S799" t="str">
            <v>נבדק ואושר</v>
          </cell>
          <cell r="T799" t="str">
            <v>נבדק ואושר</v>
          </cell>
          <cell r="U799" t="str">
            <v>נבדק ואושר</v>
          </cell>
          <cell r="V799" t="str">
            <v>נבדק ואושר</v>
          </cell>
          <cell r="W799" t="str">
            <v>קושר - טרם נבדק</v>
          </cell>
          <cell r="X799" t="str">
            <v>אושר ללא מסמך</v>
          </cell>
          <cell r="Y799" t="str">
            <v>מבוסס על נתוני הטופס</v>
          </cell>
          <cell r="Z799" t="str">
            <v>קושר - טרם נבדק</v>
          </cell>
          <cell r="AA799" t="str">
            <v>קושר - טרם נבדק</v>
          </cell>
          <cell r="AB799" t="str">
            <v>קושר - טרם נבדק</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t="str">
            <v>כן</v>
          </cell>
          <cell r="AY799" t="str">
            <v>תקין מנהלית</v>
          </cell>
          <cell r="BD799" t="e">
            <v>#REF!</v>
          </cell>
          <cell r="BG799" t="str">
            <v>תקין</v>
          </cell>
          <cell r="BH799" t="str">
            <v>תקין</v>
          </cell>
          <cell r="BI799" t="b">
            <v>1</v>
          </cell>
          <cell r="BJ799">
            <v>98690</v>
          </cell>
          <cell r="BK799" t="str">
            <v>ד'</v>
          </cell>
          <cell r="BL799">
            <v>7</v>
          </cell>
          <cell r="BM799">
            <v>2832197.5269614104</v>
          </cell>
          <cell r="BN799" t="str">
            <v>לא</v>
          </cell>
          <cell r="BO799">
            <v>45729</v>
          </cell>
          <cell r="BP799" t="str">
            <v>לא</v>
          </cell>
          <cell r="BQ799">
            <v>0</v>
          </cell>
        </row>
        <row r="800">
          <cell r="A800">
            <v>1001904769</v>
          </cell>
          <cell r="B800">
            <v>41865329</v>
          </cell>
          <cell r="C800">
            <v>580536332</v>
          </cell>
          <cell r="D800" t="str">
            <v>עמותת בני דודים אנחנו ערערה (ע"ר)</v>
          </cell>
          <cell r="E800" t="str">
            <v>SR</v>
          </cell>
          <cell r="F800" t="str">
            <v>עמותה רשומה</v>
          </cell>
          <cell r="G800">
            <v>1</v>
          </cell>
          <cell r="H800" t="str">
            <v>טיוט</v>
          </cell>
          <cell r="I800">
            <v>45743</v>
          </cell>
          <cell r="J800">
            <v>521023</v>
          </cell>
          <cell r="K800" t="str">
            <v>שוטף</v>
          </cell>
          <cell r="L800">
            <v>0</v>
          </cell>
          <cell r="M800">
            <v>0</v>
          </cell>
          <cell r="N800">
            <v>0</v>
          </cell>
          <cell r="O800" t="str">
            <v>נבדק ואושר</v>
          </cell>
          <cell r="P800" t="str">
            <v>מבוסס על נתוני הטופס</v>
          </cell>
          <cell r="Q800" t="str">
            <v>נבדק ואושר</v>
          </cell>
          <cell r="R800" t="str">
            <v>נבדק ואושר</v>
          </cell>
          <cell r="S800" t="str">
            <v>נבדק ואושר</v>
          </cell>
          <cell r="T800" t="str">
            <v>נבדק ואושר</v>
          </cell>
          <cell r="U800" t="str">
            <v>נבדק ואושר</v>
          </cell>
          <cell r="V800" t="str">
            <v>נבדק ואושר</v>
          </cell>
          <cell r="W800" t="str">
            <v>נבדק ואושר</v>
          </cell>
          <cell r="X800" t="str">
            <v>אושר ללא מסמך</v>
          </cell>
          <cell r="Y800" t="str">
            <v>מבוסס על נתוני הטופס</v>
          </cell>
          <cell r="Z800" t="str">
            <v>נבדק ואושר</v>
          </cell>
          <cell r="AA800" t="str">
            <v>נבדק ואושר</v>
          </cell>
          <cell r="AB800" t="str">
            <v>נבדק ואושר</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t="str">
            <v>כן</v>
          </cell>
          <cell r="AY800" t="str">
            <v>תקין מנהלית</v>
          </cell>
          <cell r="BD800" t="e">
            <v>#REF!</v>
          </cell>
          <cell r="BG800" t="str">
            <v>תקין</v>
          </cell>
          <cell r="BH800" t="str">
            <v>תקין</v>
          </cell>
          <cell r="BI800" t="b">
            <v>1</v>
          </cell>
          <cell r="BJ800">
            <v>46065</v>
          </cell>
          <cell r="BK800" t="str">
            <v>ד'</v>
          </cell>
          <cell r="BL800">
            <v>8</v>
          </cell>
          <cell r="BM800">
            <v>1365475.3173503652</v>
          </cell>
          <cell r="BN800" t="str">
            <v>לא</v>
          </cell>
          <cell r="BO800">
            <v>45655</v>
          </cell>
          <cell r="BP800" t="str">
            <v>לא</v>
          </cell>
          <cell r="BQ800">
            <v>0</v>
          </cell>
        </row>
        <row r="801">
          <cell r="A801">
            <v>1001905010</v>
          </cell>
          <cell r="B801">
            <v>40002873</v>
          </cell>
          <cell r="C801">
            <v>580331270</v>
          </cell>
          <cell r="D801" t="str">
            <v>מועדון סיוף הפועל חיפה (ע"ר)</v>
          </cell>
          <cell r="E801" t="str">
            <v>SR</v>
          </cell>
          <cell r="F801" t="str">
            <v>עמותה רשומה</v>
          </cell>
          <cell r="G801">
            <v>1</v>
          </cell>
          <cell r="H801" t="str">
            <v>טיוט</v>
          </cell>
          <cell r="I801">
            <v>45743</v>
          </cell>
          <cell r="J801">
            <v>521023</v>
          </cell>
          <cell r="K801" t="str">
            <v>שוטף</v>
          </cell>
          <cell r="L801">
            <v>0</v>
          </cell>
          <cell r="M801">
            <v>0</v>
          </cell>
          <cell r="N801">
            <v>0</v>
          </cell>
          <cell r="O801" t="str">
            <v>נבדק ואושר</v>
          </cell>
          <cell r="P801" t="str">
            <v>מבוסס על נתוני הטופס</v>
          </cell>
          <cell r="Q801" t="str">
            <v>קושר - טרם נבדק</v>
          </cell>
          <cell r="R801" t="str">
            <v>נבדק ואושר</v>
          </cell>
          <cell r="S801" t="str">
            <v>נבדק ואושר</v>
          </cell>
          <cell r="T801" t="str">
            <v>נבדק ואושר</v>
          </cell>
          <cell r="U801" t="str">
            <v>נבדק ואושר</v>
          </cell>
          <cell r="V801" t="str">
            <v>נבדק ואושר</v>
          </cell>
          <cell r="W801" t="str">
            <v>נבדק ואושר</v>
          </cell>
          <cell r="X801" t="str">
            <v>אושר ללא מסמך</v>
          </cell>
          <cell r="Y801" t="str">
            <v>מבוסס על נתוני הטופס</v>
          </cell>
          <cell r="Z801" t="str">
            <v>נבדק ואושר</v>
          </cell>
          <cell r="AA801" t="str">
            <v>נבדק ואושר</v>
          </cell>
          <cell r="AB801" t="str">
            <v>נבדק ואושר</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t="str">
            <v>כן</v>
          </cell>
          <cell r="AY801" t="str">
            <v>תקין מנהלית</v>
          </cell>
          <cell r="BD801" t="e">
            <v>#REF!</v>
          </cell>
          <cell r="BG801" t="str">
            <v>תקין</v>
          </cell>
          <cell r="BH801" t="str">
            <v>תקין</v>
          </cell>
          <cell r="BI801" t="b">
            <v>1</v>
          </cell>
          <cell r="BJ801">
            <v>8500</v>
          </cell>
          <cell r="BK801" t="str">
            <v>ד'</v>
          </cell>
          <cell r="BL801">
            <v>1</v>
          </cell>
          <cell r="BM801">
            <v>199533.47027964788</v>
          </cell>
          <cell r="BN801" t="str">
            <v>לא</v>
          </cell>
          <cell r="BO801">
            <v>45221</v>
          </cell>
          <cell r="BP801" t="str">
            <v>לא</v>
          </cell>
          <cell r="BQ801">
            <v>0</v>
          </cell>
        </row>
        <row r="802">
          <cell r="A802">
            <v>1001905017</v>
          </cell>
          <cell r="B802">
            <v>42141734</v>
          </cell>
          <cell r="C802">
            <v>580424406</v>
          </cell>
          <cell r="D802" t="str">
            <v>מועדוני או-שו (קונג-פו) רחובות (ע"ר</v>
          </cell>
          <cell r="E802" t="str">
            <v>SR</v>
          </cell>
          <cell r="F802" t="str">
            <v>עמותה רשומה</v>
          </cell>
          <cell r="G802">
            <v>1</v>
          </cell>
          <cell r="H802" t="str">
            <v>טיוט</v>
          </cell>
          <cell r="I802">
            <v>45743</v>
          </cell>
          <cell r="J802">
            <v>521023</v>
          </cell>
          <cell r="K802" t="str">
            <v>שוטף</v>
          </cell>
          <cell r="L802">
            <v>0</v>
          </cell>
          <cell r="M802">
            <v>0</v>
          </cell>
          <cell r="N802">
            <v>0</v>
          </cell>
          <cell r="O802" t="str">
            <v>נבדק ואושר</v>
          </cell>
          <cell r="P802" t="str">
            <v>מבוסס על נתוני הטופס</v>
          </cell>
          <cell r="Q802" t="str">
            <v>נבדק ואושר</v>
          </cell>
          <cell r="R802" t="str">
            <v>נבדק ואושר</v>
          </cell>
          <cell r="S802" t="str">
            <v>נבדק ואושר</v>
          </cell>
          <cell r="T802" t="str">
            <v>נבדק ואושר</v>
          </cell>
          <cell r="U802" t="str">
            <v>נבדק ואושר</v>
          </cell>
          <cell r="V802" t="str">
            <v>נבדק ואושר</v>
          </cell>
          <cell r="W802" t="str">
            <v>נבדק ואושר</v>
          </cell>
          <cell r="X802" t="str">
            <v>אושר ללא מסמך</v>
          </cell>
          <cell r="Y802" t="str">
            <v>מבוסס על נתוני הטופס</v>
          </cell>
          <cell r="Z802" t="str">
            <v>נבדק ואושר</v>
          </cell>
          <cell r="AA802" t="str">
            <v>נבדק ואושר</v>
          </cell>
          <cell r="AB802" t="str">
            <v>נבדק ואושר</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t="str">
            <v>כן</v>
          </cell>
          <cell r="AY802" t="str">
            <v>תקין מנהלית</v>
          </cell>
          <cell r="BD802" t="e">
            <v>#REF!</v>
          </cell>
          <cell r="BG802" t="str">
            <v>תקין</v>
          </cell>
          <cell r="BH802" t="str">
            <v>תקין</v>
          </cell>
          <cell r="BI802" t="b">
            <v>1</v>
          </cell>
          <cell r="BJ802">
            <v>37573</v>
          </cell>
          <cell r="BK802" t="str">
            <v>ד'</v>
          </cell>
          <cell r="BL802">
            <v>0</v>
          </cell>
          <cell r="BM802">
            <v>855686.46395702299</v>
          </cell>
          <cell r="BN802" t="str">
            <v>לא</v>
          </cell>
          <cell r="BO802">
            <v>45222</v>
          </cell>
          <cell r="BP802" t="str">
            <v>לא</v>
          </cell>
          <cell r="BQ802">
            <v>0</v>
          </cell>
        </row>
        <row r="803">
          <cell r="A803">
            <v>1001905021</v>
          </cell>
          <cell r="B803">
            <v>42402182</v>
          </cell>
          <cell r="C803">
            <v>580530897</v>
          </cell>
          <cell r="D803" t="str">
            <v>א.ל- אומנויות לחימה או-שו רחובות (ע</v>
          </cell>
          <cell r="E803" t="str">
            <v>SR</v>
          </cell>
          <cell r="F803" t="str">
            <v>עמותה רשומה</v>
          </cell>
          <cell r="G803">
            <v>1</v>
          </cell>
          <cell r="H803" t="str">
            <v>טיוט</v>
          </cell>
          <cell r="I803">
            <v>45743</v>
          </cell>
          <cell r="J803">
            <v>521023</v>
          </cell>
          <cell r="K803" t="str">
            <v>שוטף</v>
          </cell>
          <cell r="L803">
            <v>0</v>
          </cell>
          <cell r="M803">
            <v>0</v>
          </cell>
          <cell r="N803">
            <v>0</v>
          </cell>
          <cell r="O803" t="str">
            <v>קושר - טרם נבדק</v>
          </cell>
          <cell r="P803" t="str">
            <v>מבוסס על נתוני הטופס</v>
          </cell>
          <cell r="Q803" t="str">
            <v>נבדק ואושר</v>
          </cell>
          <cell r="R803" t="str">
            <v>נבדק ואושר</v>
          </cell>
          <cell r="S803" t="str">
            <v>נבדק ואושר</v>
          </cell>
          <cell r="T803" t="str">
            <v>נבדק ואושר</v>
          </cell>
          <cell r="U803" t="str">
            <v>נבדק ואושר</v>
          </cell>
          <cell r="V803" t="str">
            <v>נבדק ואושר</v>
          </cell>
          <cell r="W803" t="str">
            <v>קושר - טרם נבדק</v>
          </cell>
          <cell r="X803" t="str">
            <v>אושר ללא מסמך</v>
          </cell>
          <cell r="Y803" t="str">
            <v>מבוסס על נתוני הטופס</v>
          </cell>
          <cell r="Z803" t="str">
            <v>קושר - טרם נבדק</v>
          </cell>
          <cell r="AA803" t="str">
            <v>קושר - טרם נבדק</v>
          </cell>
          <cell r="AB803" t="str">
            <v>קושר - טרם נבדק</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t="str">
            <v>כן</v>
          </cell>
          <cell r="AY803" t="str">
            <v>תקין מנהלית</v>
          </cell>
          <cell r="BD803" t="e">
            <v>#REF!</v>
          </cell>
          <cell r="BG803" t="str">
            <v>תקין</v>
          </cell>
          <cell r="BH803" t="str">
            <v>תקין</v>
          </cell>
          <cell r="BI803" t="b">
            <v>1</v>
          </cell>
          <cell r="BJ803">
            <v>0</v>
          </cell>
          <cell r="BK803" t="str">
            <v>ד'</v>
          </cell>
          <cell r="BL803" t="e">
            <v>#N/A</v>
          </cell>
          <cell r="BM803">
            <v>104311.73560338274</v>
          </cell>
          <cell r="BN803" t="str">
            <v>לא</v>
          </cell>
          <cell r="BO803">
            <v>45222</v>
          </cell>
          <cell r="BP803" t="str">
            <v>לא</v>
          </cell>
          <cell r="BQ803">
            <v>0</v>
          </cell>
        </row>
        <row r="804">
          <cell r="A804">
            <v>1001905024</v>
          </cell>
          <cell r="B804">
            <v>42470301</v>
          </cell>
          <cell r="C804">
            <v>580615714</v>
          </cell>
          <cell r="D804" t="str">
            <v>עמותת בנות מגד אלכרום (ע"ר)</v>
          </cell>
          <cell r="E804" t="str">
            <v>SR</v>
          </cell>
          <cell r="F804" t="str">
            <v>עמותה רשומה</v>
          </cell>
          <cell r="G804">
            <v>1</v>
          </cell>
          <cell r="H804" t="str">
            <v>טיוט</v>
          </cell>
          <cell r="I804">
            <v>45743</v>
          </cell>
          <cell r="J804">
            <v>521023</v>
          </cell>
          <cell r="K804" t="str">
            <v>שוטף</v>
          </cell>
          <cell r="L804">
            <v>0</v>
          </cell>
          <cell r="M804">
            <v>0</v>
          </cell>
          <cell r="N804">
            <v>0</v>
          </cell>
          <cell r="O804" t="str">
            <v>קושר - טרם נבדק</v>
          </cell>
          <cell r="P804" t="str">
            <v>מבוסס על נתוני הטופס</v>
          </cell>
          <cell r="Q804" t="str">
            <v>נבדק ואושר</v>
          </cell>
          <cell r="R804" t="str">
            <v>נבדק ואושר</v>
          </cell>
          <cell r="S804" t="str">
            <v>נבדק ואושר</v>
          </cell>
          <cell r="T804" t="str">
            <v>נבדק ואושר</v>
          </cell>
          <cell r="U804" t="str">
            <v>נבדק ואושר</v>
          </cell>
          <cell r="V804" t="str">
            <v>נבדק ואושר</v>
          </cell>
          <cell r="W804" t="str">
            <v>קושר - טרם נבדק</v>
          </cell>
          <cell r="X804" t="str">
            <v>אושר ללא מסמך</v>
          </cell>
          <cell r="Y804" t="str">
            <v>מבוסס על נתוני הטופס</v>
          </cell>
          <cell r="Z804" t="str">
            <v>קושר - טרם נבדק</v>
          </cell>
          <cell r="AA804" t="str">
            <v>קושר - טרם נבדק</v>
          </cell>
          <cell r="AB804" t="str">
            <v>קושר - טרם נבדק</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t="str">
            <v>כן</v>
          </cell>
          <cell r="AY804" t="str">
            <v>תקין מנהלית</v>
          </cell>
          <cell r="BD804" t="e">
            <v>#REF!</v>
          </cell>
          <cell r="BG804" t="str">
            <v>תקין</v>
          </cell>
          <cell r="BH804" t="str">
            <v>תקין</v>
          </cell>
          <cell r="BI804" t="b">
            <v>1</v>
          </cell>
          <cell r="BJ804">
            <v>125874</v>
          </cell>
          <cell r="BK804" t="str">
            <v>ד'</v>
          </cell>
          <cell r="BL804">
            <v>3</v>
          </cell>
          <cell r="BM804">
            <v>809504.24608831177</v>
          </cell>
          <cell r="BN804" t="str">
            <v>לא</v>
          </cell>
          <cell r="BO804">
            <v>45654</v>
          </cell>
          <cell r="BP804" t="str">
            <v>לא</v>
          </cell>
          <cell r="BQ804">
            <v>0</v>
          </cell>
        </row>
        <row r="805">
          <cell r="A805">
            <v>1001905025</v>
          </cell>
          <cell r="B805">
            <v>42402249</v>
          </cell>
          <cell r="C805">
            <v>580318830</v>
          </cell>
          <cell r="D805" t="str">
            <v>מועדון ספורט הפועל אורנית (ע"ר)</v>
          </cell>
          <cell r="E805" t="str">
            <v>SR</v>
          </cell>
          <cell r="F805" t="str">
            <v>עמותה רשומה</v>
          </cell>
          <cell r="G805">
            <v>1</v>
          </cell>
          <cell r="H805" t="str">
            <v>טיוט</v>
          </cell>
          <cell r="I805">
            <v>45743</v>
          </cell>
          <cell r="J805">
            <v>521023</v>
          </cell>
          <cell r="K805" t="str">
            <v>שוטף</v>
          </cell>
          <cell r="L805">
            <v>0</v>
          </cell>
          <cell r="M805">
            <v>0</v>
          </cell>
          <cell r="N805">
            <v>0</v>
          </cell>
          <cell r="O805" t="str">
            <v>קושר - טרם נבדק</v>
          </cell>
          <cell r="P805" t="str">
            <v>מבוסס על נתוני הטופס</v>
          </cell>
          <cell r="Q805" t="str">
            <v>נבדק ואושר</v>
          </cell>
          <cell r="R805" t="str">
            <v>נבדק ואושר</v>
          </cell>
          <cell r="S805" t="str">
            <v>נבדק ואושר</v>
          </cell>
          <cell r="T805" t="str">
            <v>נבדק ואושר</v>
          </cell>
          <cell r="U805" t="str">
            <v>נבדק ואושר</v>
          </cell>
          <cell r="V805" t="str">
            <v>נבדק ואושר</v>
          </cell>
          <cell r="W805" t="str">
            <v>קושר - טרם נבדק</v>
          </cell>
          <cell r="X805" t="str">
            <v>אושר ללא מסמך</v>
          </cell>
          <cell r="Y805" t="str">
            <v>מבוסס על נתוני הטופס</v>
          </cell>
          <cell r="Z805" t="str">
            <v>קושר - טרם נבדק</v>
          </cell>
          <cell r="AA805" t="str">
            <v>קושר - טרם נבדק</v>
          </cell>
          <cell r="AB805" t="str">
            <v>קושר - טרם נבדק</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t="str">
            <v>כן</v>
          </cell>
          <cell r="AY805" t="str">
            <v>תקין מנהלית</v>
          </cell>
          <cell r="BD805" t="e">
            <v>#REF!</v>
          </cell>
          <cell r="BG805" t="str">
            <v>תקין</v>
          </cell>
          <cell r="BH805" t="str">
            <v>תקין</v>
          </cell>
          <cell r="BI805" t="b">
            <v>1</v>
          </cell>
          <cell r="BJ805">
            <v>0</v>
          </cell>
          <cell r="BK805" t="str">
            <v>ד'</v>
          </cell>
          <cell r="BL805">
            <v>4</v>
          </cell>
          <cell r="BM805">
            <v>562803.33059809334</v>
          </cell>
          <cell r="BN805" t="str">
            <v>לא</v>
          </cell>
          <cell r="BO805">
            <v>45708</v>
          </cell>
          <cell r="BP805" t="str">
            <v>לא</v>
          </cell>
          <cell r="BQ805">
            <v>0</v>
          </cell>
        </row>
        <row r="806">
          <cell r="A806">
            <v>1001905027</v>
          </cell>
          <cell r="B806">
            <v>41865192</v>
          </cell>
          <cell r="C806">
            <v>580220580</v>
          </cell>
          <cell r="D806" t="str">
            <v>מרכז ספורט לנכים (ע"ר)</v>
          </cell>
          <cell r="E806" t="str">
            <v>SR</v>
          </cell>
          <cell r="F806" t="str">
            <v>עמותה רשומה</v>
          </cell>
          <cell r="G806">
            <v>1</v>
          </cell>
          <cell r="H806" t="str">
            <v>טיוט</v>
          </cell>
          <cell r="I806">
            <v>45743</v>
          </cell>
          <cell r="J806">
            <v>521023</v>
          </cell>
          <cell r="K806" t="str">
            <v>שוטף</v>
          </cell>
          <cell r="L806">
            <v>0</v>
          </cell>
          <cell r="M806">
            <v>0</v>
          </cell>
          <cell r="N806">
            <v>0</v>
          </cell>
          <cell r="O806" t="str">
            <v>נבדק ואושר</v>
          </cell>
          <cell r="P806" t="str">
            <v>מבוסס על נתוני הטופס</v>
          </cell>
          <cell r="Q806" t="str">
            <v>נבדק ואושר</v>
          </cell>
          <cell r="R806" t="str">
            <v>נבדק ואושר</v>
          </cell>
          <cell r="S806" t="str">
            <v>נבדק ואושר</v>
          </cell>
          <cell r="T806" t="str">
            <v>נבדק ואושר</v>
          </cell>
          <cell r="U806" t="str">
            <v>נבדק ואושר</v>
          </cell>
          <cell r="V806" t="str">
            <v>נבדק ואושר</v>
          </cell>
          <cell r="W806" t="str">
            <v>נבדק ואושר</v>
          </cell>
          <cell r="X806" t="str">
            <v>אושר ללא מסמך</v>
          </cell>
          <cell r="Y806" t="str">
            <v>מבוסס על נתוני הטופס</v>
          </cell>
          <cell r="Z806" t="str">
            <v>נבדק ואושר</v>
          </cell>
          <cell r="AA806" t="str">
            <v>נבדק ואושר</v>
          </cell>
          <cell r="AB806" t="str">
            <v>נבדק ואושר</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t="str">
            <v>כן</v>
          </cell>
          <cell r="AY806" t="str">
            <v>תקין מנהלית</v>
          </cell>
          <cell r="BD806" t="e">
            <v>#REF!</v>
          </cell>
          <cell r="BG806" t="str">
            <v>תקין</v>
          </cell>
          <cell r="BH806" t="str">
            <v>תקין</v>
          </cell>
          <cell r="BI806" t="b">
            <v>1</v>
          </cell>
          <cell r="BJ806">
            <v>0</v>
          </cell>
          <cell r="BK806" t="str">
            <v>ד'</v>
          </cell>
          <cell r="BL806">
            <v>1</v>
          </cell>
          <cell r="BM806">
            <v>2757156.9090939946</v>
          </cell>
          <cell r="BN806" t="str">
            <v>לא</v>
          </cell>
          <cell r="BO806">
            <v>45211</v>
          </cell>
          <cell r="BP806" t="str">
            <v>לא</v>
          </cell>
          <cell r="BQ806">
            <v>0</v>
          </cell>
        </row>
        <row r="807">
          <cell r="A807">
            <v>1001905029</v>
          </cell>
          <cell r="B807">
            <v>42402567</v>
          </cell>
          <cell r="C807">
            <v>580447258</v>
          </cell>
          <cell r="D807" t="str">
            <v>בית ספר לאגרוף ולאמנויות לחימה כרמי</v>
          </cell>
          <cell r="E807" t="str">
            <v>SR</v>
          </cell>
          <cell r="F807" t="str">
            <v>עמותה רשומה</v>
          </cell>
          <cell r="G807">
            <v>1</v>
          </cell>
          <cell r="H807" t="str">
            <v>טיוט</v>
          </cell>
          <cell r="I807">
            <v>45743</v>
          </cell>
          <cell r="J807">
            <v>521023</v>
          </cell>
          <cell r="K807" t="str">
            <v>שוטף</v>
          </cell>
          <cell r="L807">
            <v>0</v>
          </cell>
          <cell r="M807">
            <v>0</v>
          </cell>
          <cell r="N807">
            <v>0</v>
          </cell>
          <cell r="O807" t="str">
            <v>קושר - טרם נבדק</v>
          </cell>
          <cell r="P807" t="str">
            <v>מבוסס על נתוני הטופס</v>
          </cell>
          <cell r="Q807" t="str">
            <v>נבדק ואושר</v>
          </cell>
          <cell r="R807" t="str">
            <v>נבדק ואושר</v>
          </cell>
          <cell r="S807" t="str">
            <v>נבדק ואושר</v>
          </cell>
          <cell r="T807" t="str">
            <v>נבדק ואושר</v>
          </cell>
          <cell r="U807" t="str">
            <v>נבדק ואושר</v>
          </cell>
          <cell r="V807" t="str">
            <v>נבדק ואושר</v>
          </cell>
          <cell r="W807" t="str">
            <v>קושר - טרם נבדק</v>
          </cell>
          <cell r="X807" t="str">
            <v>אושר ללא מסמך</v>
          </cell>
          <cell r="Y807" t="str">
            <v>מבוסס על נתוני הטופס</v>
          </cell>
          <cell r="Z807" t="str">
            <v>קושר - טרם נבדק</v>
          </cell>
          <cell r="AA807" t="str">
            <v>קושר - טרם נבדק</v>
          </cell>
          <cell r="AB807" t="str">
            <v>קושר - טרם נבדק</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t="str">
            <v>כן</v>
          </cell>
          <cell r="AY807" t="str">
            <v>תקין מנהלית</v>
          </cell>
          <cell r="BD807" t="e">
            <v>#REF!</v>
          </cell>
          <cell r="BG807" t="str">
            <v>תקין</v>
          </cell>
          <cell r="BH807" t="str">
            <v>תקין</v>
          </cell>
          <cell r="BI807" t="b">
            <v>1</v>
          </cell>
          <cell r="BJ807">
            <v>0</v>
          </cell>
          <cell r="BK807" t="str">
            <v>ד'</v>
          </cell>
          <cell r="BL807">
            <v>1</v>
          </cell>
          <cell r="BM807">
            <v>593997.7596201289</v>
          </cell>
          <cell r="BN807" t="str">
            <v>לא</v>
          </cell>
          <cell r="BO807">
            <v>45649</v>
          </cell>
          <cell r="BP807" t="str">
            <v>לא</v>
          </cell>
          <cell r="BQ807">
            <v>0</v>
          </cell>
        </row>
        <row r="808">
          <cell r="A808">
            <v>1001905030</v>
          </cell>
          <cell r="B808">
            <v>42402189</v>
          </cell>
          <cell r="C808">
            <v>580106805</v>
          </cell>
          <cell r="D808" t="str">
            <v>אגודת ספורט "שמשון" תל-אביב (ע"ר)</v>
          </cell>
          <cell r="E808" t="str">
            <v>SR</v>
          </cell>
          <cell r="F808" t="str">
            <v>עמותה רשומה</v>
          </cell>
          <cell r="G808">
            <v>1</v>
          </cell>
          <cell r="H808" t="str">
            <v>טיוט</v>
          </cell>
          <cell r="I808">
            <v>45743</v>
          </cell>
          <cell r="J808">
            <v>521023</v>
          </cell>
          <cell r="K808" t="str">
            <v>שוטף</v>
          </cell>
          <cell r="L808">
            <v>0</v>
          </cell>
          <cell r="M808">
            <v>0</v>
          </cell>
          <cell r="N808">
            <v>0</v>
          </cell>
          <cell r="O808" t="str">
            <v>קושר - טרם נבדק</v>
          </cell>
          <cell r="P808" t="str">
            <v>מבוסס על נתוני הטופס</v>
          </cell>
          <cell r="Q808" t="str">
            <v>נבדק ואושר</v>
          </cell>
          <cell r="R808" t="str">
            <v>נבדק ואושר</v>
          </cell>
          <cell r="S808" t="str">
            <v>נבדק ואושר</v>
          </cell>
          <cell r="T808" t="str">
            <v>נבדק ואושר</v>
          </cell>
          <cell r="U808" t="str">
            <v>נבדק ואושר</v>
          </cell>
          <cell r="V808" t="str">
            <v>נבדק ואושר</v>
          </cell>
          <cell r="W808" t="str">
            <v>קושר - טרם נבדק</v>
          </cell>
          <cell r="X808" t="str">
            <v>אושר ללא מסמך</v>
          </cell>
          <cell r="Y808" t="str">
            <v>מבוסס על נתוני הטופס</v>
          </cell>
          <cell r="Z808" t="str">
            <v>קושר - טרם נבדק</v>
          </cell>
          <cell r="AA808" t="str">
            <v>קושר - טרם נבדק</v>
          </cell>
          <cell r="AB808" t="str">
            <v>קושר - טרם נבדק</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t="str">
            <v>כן</v>
          </cell>
          <cell r="AY808" t="str">
            <v>תקין מנהלית</v>
          </cell>
          <cell r="BD808" t="e">
            <v>#REF!</v>
          </cell>
          <cell r="BG808" t="str">
            <v>תקין</v>
          </cell>
          <cell r="BH808" t="str">
            <v>תקין</v>
          </cell>
          <cell r="BI808" t="b">
            <v>1</v>
          </cell>
          <cell r="BJ808">
            <v>142887</v>
          </cell>
          <cell r="BK808" t="str">
            <v>ד'</v>
          </cell>
          <cell r="BL808">
            <v>19</v>
          </cell>
          <cell r="BM808">
            <v>2563862.3039721441</v>
          </cell>
          <cell r="BN808" t="str">
            <v>לא</v>
          </cell>
          <cell r="BO808">
            <v>45243</v>
          </cell>
          <cell r="BP808" t="str">
            <v>לא</v>
          </cell>
          <cell r="BQ808">
            <v>0</v>
          </cell>
        </row>
        <row r="809">
          <cell r="A809">
            <v>1001905031</v>
          </cell>
          <cell r="B809">
            <v>40942994</v>
          </cell>
          <cell r="C809">
            <v>580344802</v>
          </cell>
          <cell r="D809" t="str">
            <v>עמותת כדורגל 2000 הפועל עכו (ע"ר)</v>
          </cell>
          <cell r="E809" t="str">
            <v>SR</v>
          </cell>
          <cell r="F809" t="str">
            <v>עמותה רשומה</v>
          </cell>
          <cell r="G809">
            <v>1</v>
          </cell>
          <cell r="H809" t="str">
            <v>טיוט</v>
          </cell>
          <cell r="I809">
            <v>45743</v>
          </cell>
          <cell r="J809">
            <v>521023</v>
          </cell>
          <cell r="K809" t="str">
            <v>שוטף</v>
          </cell>
          <cell r="L809">
            <v>0</v>
          </cell>
          <cell r="M809">
            <v>0</v>
          </cell>
          <cell r="N809">
            <v>0</v>
          </cell>
          <cell r="O809" t="str">
            <v>נבדק ואושר</v>
          </cell>
          <cell r="P809" t="str">
            <v>מבוסס על נתוני הטופס</v>
          </cell>
          <cell r="Q809" t="str">
            <v>נבדק ואושר</v>
          </cell>
          <cell r="R809" t="str">
            <v>נבדק ואושר</v>
          </cell>
          <cell r="S809" t="str">
            <v>נבדק ואושר</v>
          </cell>
          <cell r="T809" t="str">
            <v>נבדק ואושר</v>
          </cell>
          <cell r="U809" t="str">
            <v>נבדק ואושר</v>
          </cell>
          <cell r="V809" t="str">
            <v>נבדק ואושר</v>
          </cell>
          <cell r="W809" t="str">
            <v>נבדק ואושר</v>
          </cell>
          <cell r="X809" t="str">
            <v>אושר ללא מסמך</v>
          </cell>
          <cell r="Y809" t="str">
            <v>מבוסס על נתוני הטופס</v>
          </cell>
          <cell r="Z809" t="str">
            <v>נבדק ואושר</v>
          </cell>
          <cell r="AA809" t="str">
            <v>נבדק ואושר</v>
          </cell>
          <cell r="AB809" t="str">
            <v>נבדק ואושר</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t="str">
            <v>כן</v>
          </cell>
          <cell r="AY809" t="str">
            <v>תקין מנהלית</v>
          </cell>
          <cell r="BD809" t="e">
            <v>#REF!</v>
          </cell>
          <cell r="BG809" t="str">
            <v>תקין</v>
          </cell>
          <cell r="BH809" t="str">
            <v>תקין</v>
          </cell>
          <cell r="BI809" t="b">
            <v>1</v>
          </cell>
          <cell r="BJ809">
            <v>150991</v>
          </cell>
          <cell r="BK809" t="str">
            <v>ד'</v>
          </cell>
          <cell r="BL809">
            <v>8</v>
          </cell>
          <cell r="BM809">
            <v>4096889.3889158638</v>
          </cell>
          <cell r="BN809" t="str">
            <v>לא</v>
          </cell>
          <cell r="BO809">
            <v>45701</v>
          </cell>
          <cell r="BP809" t="str">
            <v>לא</v>
          </cell>
          <cell r="BQ809">
            <v>0</v>
          </cell>
        </row>
        <row r="810">
          <cell r="A810">
            <v>1001905035</v>
          </cell>
          <cell r="B810">
            <v>42778152</v>
          </cell>
          <cell r="C810">
            <v>580626471</v>
          </cell>
          <cell r="D810" t="str">
            <v>כדורסל כפר האורנים (ע"ר)</v>
          </cell>
          <cell r="E810" t="str">
            <v>SR</v>
          </cell>
          <cell r="F810" t="str">
            <v>עמותה רשומה</v>
          </cell>
          <cell r="G810">
            <v>1</v>
          </cell>
          <cell r="H810" t="str">
            <v>טיוט</v>
          </cell>
          <cell r="I810">
            <v>45743</v>
          </cell>
          <cell r="J810">
            <v>521023</v>
          </cell>
          <cell r="K810" t="str">
            <v>שוטף</v>
          </cell>
          <cell r="L810">
            <v>0</v>
          </cell>
          <cell r="M810">
            <v>0</v>
          </cell>
          <cell r="N810">
            <v>0</v>
          </cell>
          <cell r="O810" t="str">
            <v>נבדק ואושר</v>
          </cell>
          <cell r="P810" t="str">
            <v>מבוסס על נתוני הטופס</v>
          </cell>
          <cell r="Q810" t="str">
            <v>נבדק ואושר</v>
          </cell>
          <cell r="R810" t="str">
            <v>נבדק ואושר</v>
          </cell>
          <cell r="S810" t="str">
            <v>נבדק ואושר</v>
          </cell>
          <cell r="T810" t="str">
            <v>נבדק ואושר</v>
          </cell>
          <cell r="U810" t="str">
            <v>נבדק ואושר</v>
          </cell>
          <cell r="V810" t="str">
            <v>נבדק ואושר</v>
          </cell>
          <cell r="W810" t="str">
            <v>נבדק ואושר</v>
          </cell>
          <cell r="X810" t="str">
            <v>אושר ללא מסמך</v>
          </cell>
          <cell r="Y810" t="str">
            <v>מבוסס על נתוני הטופס</v>
          </cell>
          <cell r="Z810" t="str">
            <v>קושר - טרם נבדק</v>
          </cell>
          <cell r="AA810" t="str">
            <v>קושר - טרם נבדק</v>
          </cell>
          <cell r="AB810" t="str">
            <v>נבדק ואושר</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t="str">
            <v>כן</v>
          </cell>
          <cell r="AY810" t="str">
            <v>תקין מנהלית</v>
          </cell>
          <cell r="BD810" t="e">
            <v>#REF!</v>
          </cell>
          <cell r="BG810" t="str">
            <v>תקין</v>
          </cell>
          <cell r="BH810" t="str">
            <v>תקין</v>
          </cell>
          <cell r="BI810" t="b">
            <v>1</v>
          </cell>
          <cell r="BJ810">
            <v>0</v>
          </cell>
          <cell r="BK810" t="str">
            <v>ב'</v>
          </cell>
          <cell r="BL810" t="e">
            <v>#N/A</v>
          </cell>
          <cell r="BM810">
            <v>0</v>
          </cell>
          <cell r="BO810" t="e">
            <v>#N/A</v>
          </cell>
        </row>
        <row r="811">
          <cell r="A811">
            <v>1001905038</v>
          </cell>
          <cell r="B811">
            <v>40229399</v>
          </cell>
          <cell r="C811">
            <v>512390683</v>
          </cell>
          <cell r="D811" t="str">
            <v>עצמה ג'ודוקאן האתלט ראשל"צ (חל"צ)</v>
          </cell>
          <cell r="E811" t="str">
            <v>SR</v>
          </cell>
          <cell r="F811" t="str">
            <v>חל"צ רשומה</v>
          </cell>
          <cell r="G811">
            <v>1</v>
          </cell>
          <cell r="H811" t="str">
            <v>טיוט</v>
          </cell>
          <cell r="I811">
            <v>45743</v>
          </cell>
          <cell r="J811">
            <v>521024</v>
          </cell>
          <cell r="K811" t="str">
            <v>מאמנים</v>
          </cell>
          <cell r="L811" t="str">
            <v>נבדק ואושר</v>
          </cell>
          <cell r="M811" t="str">
            <v>חדש - טרם קושר</v>
          </cell>
          <cell r="N811" t="str">
            <v>קושר - טרם נבדק</v>
          </cell>
          <cell r="O811" t="str">
            <v>נבדק ואושר</v>
          </cell>
          <cell r="P811" t="str">
            <v>מבוסס על נתוני הטופס</v>
          </cell>
          <cell r="Q811" t="str">
            <v>נבדק ואושר</v>
          </cell>
          <cell r="R811" t="str">
            <v>נבדק ואושר</v>
          </cell>
          <cell r="S811" t="str">
            <v>נבדק ואושר</v>
          </cell>
          <cell r="T811" t="str">
            <v>נבדק ואושר</v>
          </cell>
          <cell r="U811" t="str">
            <v>נבדק ואושר</v>
          </cell>
          <cell r="V811" t="str">
            <v>נבדק ואושר</v>
          </cell>
          <cell r="W811" t="str">
            <v>נבדק ואושר</v>
          </cell>
          <cell r="X811" t="str">
            <v>אושר ללא מסמך</v>
          </cell>
          <cell r="Y811" t="str">
            <v>מבוסס על נתוני הטופס</v>
          </cell>
          <cell r="Z811" t="str">
            <v>נבדק ואושר</v>
          </cell>
          <cell r="AA811" t="str">
            <v>נבדק ואושר</v>
          </cell>
          <cell r="AB811" t="str">
            <v>נבדק ואושר</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t="str">
            <v>כן</v>
          </cell>
          <cell r="AY811" t="str">
            <v>תקין מנהלית</v>
          </cell>
          <cell r="BD811" t="e">
            <v>#REF!</v>
          </cell>
          <cell r="BH811" t="str">
            <v>תקין</v>
          </cell>
          <cell r="BI811" t="b">
            <v>0</v>
          </cell>
        </row>
        <row r="812">
          <cell r="A812">
            <v>1001905050</v>
          </cell>
          <cell r="B812">
            <v>42402551</v>
          </cell>
          <cell r="C812">
            <v>580059566</v>
          </cell>
          <cell r="D812" t="str">
            <v>מועדון כדורגל נוה יוסף )ע"ר(</v>
          </cell>
          <cell r="E812" t="str">
            <v>SR</v>
          </cell>
          <cell r="F812" t="str">
            <v>עמותה רשומה</v>
          </cell>
          <cell r="G812">
            <v>1</v>
          </cell>
          <cell r="H812" t="str">
            <v>טיוט</v>
          </cell>
          <cell r="I812">
            <v>45743</v>
          </cell>
          <cell r="J812">
            <v>521024</v>
          </cell>
          <cell r="K812" t="str">
            <v>מאמנים</v>
          </cell>
          <cell r="L812" t="str">
            <v>חדש - טרם קושר</v>
          </cell>
          <cell r="M812" t="str">
            <v>קושר - טרם נבדק</v>
          </cell>
          <cell r="N812" t="str">
            <v>קושר - טרם נבדק</v>
          </cell>
          <cell r="O812" t="str">
            <v>נבדק ואושר</v>
          </cell>
          <cell r="P812" t="str">
            <v>מבוסס על נתוני הטופס</v>
          </cell>
          <cell r="Q812" t="str">
            <v>נבדק ואושר</v>
          </cell>
          <cell r="R812" t="str">
            <v>נבדק ואושר</v>
          </cell>
          <cell r="S812" t="str">
            <v>נבדק ואושר</v>
          </cell>
          <cell r="T812" t="str">
            <v>נבדק ואושר</v>
          </cell>
          <cell r="U812" t="str">
            <v>נבדק ואושר</v>
          </cell>
          <cell r="V812" t="str">
            <v>נבדק ואושר</v>
          </cell>
          <cell r="W812" t="str">
            <v>נבדק ואושר</v>
          </cell>
          <cell r="X812" t="str">
            <v>אושר ללא מסמך</v>
          </cell>
          <cell r="Y812" t="str">
            <v>מבוסס על נתוני הטופס</v>
          </cell>
          <cell r="Z812" t="str">
            <v>נבדק ואושר</v>
          </cell>
          <cell r="AA812" t="str">
            <v>נבדק ואושר</v>
          </cell>
          <cell r="AB812" t="str">
            <v>נבדק ואושר</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t="str">
            <v>כן</v>
          </cell>
          <cell r="AY812" t="str">
            <v>תקין מנהלית</v>
          </cell>
          <cell r="BD812" t="e">
            <v>#REF!</v>
          </cell>
          <cell r="BH812" t="str">
            <v>תקין</v>
          </cell>
          <cell r="BI812" t="b">
            <v>0</v>
          </cell>
        </row>
        <row r="813">
          <cell r="A813">
            <v>1001905051</v>
          </cell>
          <cell r="B813">
            <v>42402183</v>
          </cell>
          <cell r="C813">
            <v>580529063</v>
          </cell>
          <cell r="D813" t="str">
            <v>העמותה לקידום הספורט בתחום המועצה ה</v>
          </cell>
          <cell r="E813" t="str">
            <v>SR</v>
          </cell>
          <cell r="F813" t="str">
            <v>עמותה רשומה</v>
          </cell>
          <cell r="G813">
            <v>1</v>
          </cell>
          <cell r="H813" t="str">
            <v>טיוט</v>
          </cell>
          <cell r="I813">
            <v>45743</v>
          </cell>
          <cell r="J813">
            <v>521024</v>
          </cell>
          <cell r="K813" t="str">
            <v>מאמנים</v>
          </cell>
          <cell r="L813" t="str">
            <v>נבדק ואושר</v>
          </cell>
          <cell r="M813" t="str">
            <v>קושר - טרם נבדק</v>
          </cell>
          <cell r="N813" t="str">
            <v>קושר - טרם נבדק</v>
          </cell>
          <cell r="O813" t="str">
            <v>נבדק ואושר</v>
          </cell>
          <cell r="P813" t="str">
            <v>מבוסס על נתוני הטופס</v>
          </cell>
          <cell r="Q813" t="str">
            <v>נבדק ואושר</v>
          </cell>
          <cell r="R813" t="str">
            <v>נבדק ואושר</v>
          </cell>
          <cell r="S813" t="str">
            <v>נבדק ואושר</v>
          </cell>
          <cell r="T813" t="str">
            <v>נבדק ואושר</v>
          </cell>
          <cell r="U813" t="str">
            <v>נבדק ואושר</v>
          </cell>
          <cell r="V813" t="str">
            <v>נבדק ואושר</v>
          </cell>
          <cell r="W813" t="str">
            <v>נבדק ואושר</v>
          </cell>
          <cell r="X813" t="str">
            <v>אושר ללא מסמך</v>
          </cell>
          <cell r="Y813" t="str">
            <v>מבוסס על נתוני הטופס</v>
          </cell>
          <cell r="Z813" t="str">
            <v>נבדק ואושר</v>
          </cell>
          <cell r="AA813" t="str">
            <v>נבדק ואושר</v>
          </cell>
          <cell r="AB813" t="str">
            <v>נבדק ואושר</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t="str">
            <v>כן</v>
          </cell>
          <cell r="AY813" t="str">
            <v>תקין מנהלית</v>
          </cell>
          <cell r="BD813" t="e">
            <v>#REF!</v>
          </cell>
          <cell r="BH813" t="str">
            <v>תקין</v>
          </cell>
          <cell r="BI813" t="b">
            <v>0</v>
          </cell>
        </row>
        <row r="814">
          <cell r="A814">
            <v>1001905052</v>
          </cell>
          <cell r="B814">
            <v>42401981</v>
          </cell>
          <cell r="C814">
            <v>580401339</v>
          </cell>
          <cell r="D814" t="str">
            <v>העמותה לקידום הכדורגל בטבריה )ע"ר(</v>
          </cell>
          <cell r="E814" t="str">
            <v>SR</v>
          </cell>
          <cell r="F814" t="str">
            <v>עמותה רשומה</v>
          </cell>
          <cell r="G814">
            <v>1</v>
          </cell>
          <cell r="H814" t="str">
            <v>טיוט</v>
          </cell>
          <cell r="I814">
            <v>45743</v>
          </cell>
          <cell r="J814">
            <v>521024</v>
          </cell>
          <cell r="K814" t="str">
            <v>מאמנים</v>
          </cell>
          <cell r="L814" t="str">
            <v>חדש - טרם קושר</v>
          </cell>
          <cell r="M814" t="str">
            <v>חדש - טרם קושר</v>
          </cell>
          <cell r="N814" t="str">
            <v>קושר - טרם נבדק</v>
          </cell>
          <cell r="O814" t="str">
            <v>נבדק ואושר</v>
          </cell>
          <cell r="P814" t="str">
            <v>מבוסס על נתוני הטופס</v>
          </cell>
          <cell r="Q814" t="str">
            <v>נבדק ואושר</v>
          </cell>
          <cell r="R814" t="str">
            <v>נבדק ואושר</v>
          </cell>
          <cell r="S814" t="str">
            <v>נבדק ואושר</v>
          </cell>
          <cell r="T814" t="str">
            <v>נבדק ואושר</v>
          </cell>
          <cell r="U814" t="str">
            <v>נבדק ואושר</v>
          </cell>
          <cell r="V814" t="str">
            <v>נבדק ואושר</v>
          </cell>
          <cell r="W814" t="str">
            <v>נבדק ואושר</v>
          </cell>
          <cell r="X814" t="str">
            <v>אושר ללא מסמך</v>
          </cell>
          <cell r="Y814" t="str">
            <v>מבוסס על נתוני הטופס</v>
          </cell>
          <cell r="Z814" t="str">
            <v>נבדק ואושר</v>
          </cell>
          <cell r="AA814" t="str">
            <v>נבדק ואושר</v>
          </cell>
          <cell r="AB814" t="str">
            <v>נבדק ואושר</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t="str">
            <v>כן</v>
          </cell>
          <cell r="AY814" t="str">
            <v>תקין מנהלית</v>
          </cell>
          <cell r="BD814" t="e">
            <v>#REF!</v>
          </cell>
          <cell r="BH814" t="str">
            <v>תקין</v>
          </cell>
          <cell r="BI814" t="b">
            <v>0</v>
          </cell>
        </row>
        <row r="815">
          <cell r="A815">
            <v>1001905053</v>
          </cell>
          <cell r="B815">
            <v>40820926</v>
          </cell>
          <cell r="C815">
            <v>580495257</v>
          </cell>
          <cell r="D815" t="str">
            <v>המרכז לטניס שולחן ירושלים (ע"ר)</v>
          </cell>
          <cell r="E815" t="str">
            <v>SR</v>
          </cell>
          <cell r="F815" t="str">
            <v>עמותה רשומה</v>
          </cell>
          <cell r="G815">
            <v>1</v>
          </cell>
          <cell r="H815" t="str">
            <v>טיוט</v>
          </cell>
          <cell r="I815">
            <v>45743</v>
          </cell>
          <cell r="J815">
            <v>521023</v>
          </cell>
          <cell r="K815" t="str">
            <v>שוטף</v>
          </cell>
          <cell r="L815">
            <v>0</v>
          </cell>
          <cell r="M815">
            <v>0</v>
          </cell>
          <cell r="N815">
            <v>0</v>
          </cell>
          <cell r="O815" t="str">
            <v>נבדק ואושר</v>
          </cell>
          <cell r="P815" t="str">
            <v>מבוסס על נתוני הטופס</v>
          </cell>
          <cell r="Q815" t="str">
            <v>נבדק ואושר</v>
          </cell>
          <cell r="R815" t="str">
            <v>נבדק ואושר</v>
          </cell>
          <cell r="S815" t="str">
            <v>נבדק ואושר</v>
          </cell>
          <cell r="T815" t="str">
            <v>נבדק ואושר</v>
          </cell>
          <cell r="U815" t="str">
            <v>נבדק ואושר</v>
          </cell>
          <cell r="V815" t="str">
            <v>נבדק ואושר</v>
          </cell>
          <cell r="W815" t="str">
            <v>נבדק ואושר</v>
          </cell>
          <cell r="X815" t="str">
            <v>אושר ללא מסמך</v>
          </cell>
          <cell r="Y815" t="str">
            <v>מבוסס על נתוני הטופס</v>
          </cell>
          <cell r="Z815" t="str">
            <v>נבדק ואושר</v>
          </cell>
          <cell r="AA815" t="str">
            <v>נבדק ואושר</v>
          </cell>
          <cell r="AB815" t="str">
            <v>נבדק ואושר</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t="str">
            <v>כן</v>
          </cell>
          <cell r="AY815" t="str">
            <v>תקין מנהלית</v>
          </cell>
          <cell r="BD815" t="e">
            <v>#REF!</v>
          </cell>
          <cell r="BG815" t="str">
            <v>תקין</v>
          </cell>
          <cell r="BH815" t="str">
            <v>תקין</v>
          </cell>
          <cell r="BI815" t="b">
            <v>1</v>
          </cell>
          <cell r="BJ815">
            <v>44687</v>
          </cell>
          <cell r="BK815" t="str">
            <v>ד'</v>
          </cell>
          <cell r="BL815">
            <v>1</v>
          </cell>
          <cell r="BM815">
            <v>1627344.0852821735</v>
          </cell>
          <cell r="BN815" t="str">
            <v>לא</v>
          </cell>
          <cell r="BO815">
            <v>45211</v>
          </cell>
          <cell r="BP815" t="str">
            <v>לא</v>
          </cell>
          <cell r="BQ815">
            <v>0</v>
          </cell>
        </row>
        <row r="816">
          <cell r="A816">
            <v>1001905054</v>
          </cell>
          <cell r="B816">
            <v>42402628</v>
          </cell>
          <cell r="C816">
            <v>580541647</v>
          </cell>
          <cell r="D816" t="str">
            <v>העמותה לטיפוח הכדורסל והספורט בהרי</v>
          </cell>
          <cell r="E816" t="str">
            <v>SR</v>
          </cell>
          <cell r="F816" t="str">
            <v>עמותה רשומה</v>
          </cell>
          <cell r="G816">
            <v>1</v>
          </cell>
          <cell r="H816" t="str">
            <v>טיוט</v>
          </cell>
          <cell r="I816">
            <v>45743</v>
          </cell>
          <cell r="J816">
            <v>521023</v>
          </cell>
          <cell r="K816" t="str">
            <v>שוטף</v>
          </cell>
          <cell r="L816">
            <v>0</v>
          </cell>
          <cell r="M816">
            <v>0</v>
          </cell>
          <cell r="N816">
            <v>0</v>
          </cell>
          <cell r="O816" t="str">
            <v>קושר - טרם נבדק</v>
          </cell>
          <cell r="P816" t="str">
            <v>מבוסס על נתוני הטופס</v>
          </cell>
          <cell r="Q816" t="str">
            <v>נבדק ואושר</v>
          </cell>
          <cell r="R816" t="str">
            <v>נבדק ואושר</v>
          </cell>
          <cell r="S816" t="str">
            <v>נבדק ואושר</v>
          </cell>
          <cell r="T816" t="str">
            <v>נבדק ואושר</v>
          </cell>
          <cell r="U816" t="str">
            <v>נבדק ואושר</v>
          </cell>
          <cell r="V816" t="str">
            <v>נבדק ואושר</v>
          </cell>
          <cell r="W816" t="str">
            <v>קושר - טרם נבדק</v>
          </cell>
          <cell r="X816" t="str">
            <v>אושר ללא מסמך</v>
          </cell>
          <cell r="Y816" t="str">
            <v>מבוסס על נתוני הטופס</v>
          </cell>
          <cell r="Z816" t="str">
            <v>קושר - טרם נבדק</v>
          </cell>
          <cell r="AA816" t="str">
            <v>קושר - טרם נבדק</v>
          </cell>
          <cell r="AB816" t="str">
            <v>קושר - טרם נבדק</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t="str">
            <v>כן</v>
          </cell>
          <cell r="AY816" t="str">
            <v>תקין מנהלית</v>
          </cell>
          <cell r="BD816" t="e">
            <v>#REF!</v>
          </cell>
          <cell r="BG816" t="str">
            <v>תקין</v>
          </cell>
          <cell r="BH816" t="str">
            <v>תקין</v>
          </cell>
          <cell r="BI816" t="b">
            <v>1</v>
          </cell>
          <cell r="BJ816">
            <v>49583</v>
          </cell>
          <cell r="BK816" t="str">
            <v>ד'</v>
          </cell>
          <cell r="BL816">
            <v>7</v>
          </cell>
          <cell r="BM816">
            <v>1261356.1210591267</v>
          </cell>
          <cell r="BN816" t="str">
            <v>לא</v>
          </cell>
          <cell r="BO816">
            <v>45559</v>
          </cell>
          <cell r="BP816" t="str">
            <v>לא</v>
          </cell>
          <cell r="BQ816">
            <v>0</v>
          </cell>
        </row>
        <row r="817">
          <cell r="A817">
            <v>1001905058</v>
          </cell>
          <cell r="B817">
            <v>42899856</v>
          </cell>
          <cell r="C817">
            <v>580740033</v>
          </cell>
          <cell r="D817" t="str">
            <v>גדיר עמותה לקידום וטיפוח הספורט ביר</v>
          </cell>
          <cell r="E817" t="str">
            <v>SR</v>
          </cell>
          <cell r="F817" t="str">
            <v>עמותה רשומה</v>
          </cell>
          <cell r="G817">
            <v>1</v>
          </cell>
          <cell r="H817" t="str">
            <v>טיוט</v>
          </cell>
          <cell r="I817">
            <v>45743</v>
          </cell>
          <cell r="J817">
            <v>521023</v>
          </cell>
          <cell r="K817" t="str">
            <v>שוטף</v>
          </cell>
          <cell r="L817">
            <v>0</v>
          </cell>
          <cell r="M817">
            <v>0</v>
          </cell>
          <cell r="N817">
            <v>0</v>
          </cell>
          <cell r="O817" t="str">
            <v>נבדק ואושר</v>
          </cell>
          <cell r="P817" t="str">
            <v>מבוסס על נתוני הטופס</v>
          </cell>
          <cell r="Q817" t="str">
            <v>נבדק ואושר</v>
          </cell>
          <cell r="R817" t="str">
            <v>נבדק ואושר</v>
          </cell>
          <cell r="S817" t="str">
            <v>נבדק ואושר</v>
          </cell>
          <cell r="T817" t="str">
            <v>נבדק ואושר</v>
          </cell>
          <cell r="U817" t="str">
            <v>נבדק ואושר</v>
          </cell>
          <cell r="V817" t="str">
            <v>נבדק ואושר</v>
          </cell>
          <cell r="W817" t="str">
            <v>נבדק ואושר</v>
          </cell>
          <cell r="X817" t="str">
            <v>אושר ללא מסמך</v>
          </cell>
          <cell r="Y817" t="str">
            <v>מבוסס על נתוני הטופס</v>
          </cell>
          <cell r="Z817" t="str">
            <v>קושר - טרם נבדק</v>
          </cell>
          <cell r="AA817" t="str">
            <v>קושר - טרם נבדק</v>
          </cell>
          <cell r="AB817" t="str">
            <v>נבדק ואושר</v>
          </cell>
          <cell r="AC817" t="str">
            <v>נבדק ואושר</v>
          </cell>
          <cell r="AD817" t="str">
            <v>נבדק ואושר</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t="str">
            <v>כן</v>
          </cell>
          <cell r="AY817" t="str">
            <v>תקין מנהלית</v>
          </cell>
          <cell r="BD817" t="e">
            <v>#REF!</v>
          </cell>
          <cell r="BG817" t="str">
            <v>תקין</v>
          </cell>
          <cell r="BH817" t="str">
            <v>תקין</v>
          </cell>
          <cell r="BI817" t="b">
            <v>1</v>
          </cell>
          <cell r="BJ817">
            <v>0</v>
          </cell>
          <cell r="BK817" t="str">
            <v>ה'</v>
          </cell>
          <cell r="BL817">
            <v>5</v>
          </cell>
          <cell r="BM817">
            <v>0</v>
          </cell>
          <cell r="BN817" t="str">
            <v>כן</v>
          </cell>
          <cell r="BO817" t="e">
            <v>#N/A</v>
          </cell>
          <cell r="BP817" t="str">
            <v>לא</v>
          </cell>
          <cell r="BQ817">
            <v>0</v>
          </cell>
        </row>
        <row r="818">
          <cell r="A818">
            <v>1001905059</v>
          </cell>
          <cell r="B818">
            <v>42519754</v>
          </cell>
          <cell r="C818">
            <v>580736718</v>
          </cell>
          <cell r="D818" t="str">
            <v>מכבי שחייני אשקלון (ע"ר)</v>
          </cell>
          <cell r="E818" t="str">
            <v>SR</v>
          </cell>
          <cell r="F818" t="str">
            <v>עמותה רשומה</v>
          </cell>
          <cell r="G818">
            <v>1</v>
          </cell>
          <cell r="H818" t="str">
            <v>טיוט</v>
          </cell>
          <cell r="I818">
            <v>45743</v>
          </cell>
          <cell r="J818">
            <v>521023</v>
          </cell>
          <cell r="K818" t="str">
            <v>שוטף</v>
          </cell>
          <cell r="L818">
            <v>0</v>
          </cell>
          <cell r="M818">
            <v>0</v>
          </cell>
          <cell r="N818">
            <v>0</v>
          </cell>
          <cell r="O818" t="str">
            <v>נבדק ואושר</v>
          </cell>
          <cell r="P818" t="str">
            <v>מבוסס על נתוני הטופס</v>
          </cell>
          <cell r="Q818" t="str">
            <v>נבדק ואושר</v>
          </cell>
          <cell r="R818" t="str">
            <v>נבדק ואושר</v>
          </cell>
          <cell r="S818" t="str">
            <v>נבדק ואושר</v>
          </cell>
          <cell r="T818" t="str">
            <v>נבדק ואושר</v>
          </cell>
          <cell r="U818" t="str">
            <v>נבדק ואושר</v>
          </cell>
          <cell r="V818" t="str">
            <v>נבדק ואושר</v>
          </cell>
          <cell r="W818" t="str">
            <v>נבדק ואושר</v>
          </cell>
          <cell r="X818" t="str">
            <v>אושר ללא מסמך</v>
          </cell>
          <cell r="Y818" t="str">
            <v>מבוסס על נתוני הטופס</v>
          </cell>
          <cell r="Z818" t="str">
            <v>נבדק ואושר</v>
          </cell>
          <cell r="AA818" t="str">
            <v>נבדק ואושר</v>
          </cell>
          <cell r="AB818" t="str">
            <v>נבדק ואושר</v>
          </cell>
          <cell r="AC818" t="str">
            <v>נבדק ואושר</v>
          </cell>
          <cell r="AD818" t="str">
            <v>נבדק ואושר</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t="str">
            <v>כן</v>
          </cell>
          <cell r="AY818" t="str">
            <v>תקין מנהלית</v>
          </cell>
          <cell r="BD818" t="e">
            <v>#REF!</v>
          </cell>
          <cell r="BG818" t="str">
            <v>תקין</v>
          </cell>
          <cell r="BH818" t="str">
            <v>תקין</v>
          </cell>
          <cell r="BI818" t="b">
            <v>1</v>
          </cell>
          <cell r="BJ818">
            <v>0</v>
          </cell>
          <cell r="BK818" t="str">
            <v>ג'</v>
          </cell>
          <cell r="BL818">
            <v>0</v>
          </cell>
          <cell r="BM818">
            <v>0</v>
          </cell>
          <cell r="BO818" t="e">
            <v>#N/A</v>
          </cell>
        </row>
        <row r="819">
          <cell r="A819">
            <v>1001905070</v>
          </cell>
          <cell r="B819">
            <v>42228428</v>
          </cell>
          <cell r="C819">
            <v>580037828</v>
          </cell>
          <cell r="D819" t="str">
            <v>ההס' הכללית של העובדים בא"י לתרבות</v>
          </cell>
          <cell r="E819" t="str">
            <v>SR</v>
          </cell>
          <cell r="F819" t="str">
            <v>עמותה רשומה</v>
          </cell>
          <cell r="G819">
            <v>1</v>
          </cell>
          <cell r="H819" t="str">
            <v>טיוט</v>
          </cell>
          <cell r="I819">
            <v>45750</v>
          </cell>
          <cell r="J819">
            <v>521023</v>
          </cell>
          <cell r="K819" t="str">
            <v>שוטף</v>
          </cell>
          <cell r="L819">
            <v>0</v>
          </cell>
          <cell r="M819">
            <v>0</v>
          </cell>
          <cell r="N819">
            <v>0</v>
          </cell>
          <cell r="O819" t="str">
            <v>קושר - טרם נבדק</v>
          </cell>
          <cell r="P819" t="str">
            <v>מבוסס על נתוני הטופס</v>
          </cell>
          <cell r="Q819" t="str">
            <v>נבדק ואושר</v>
          </cell>
          <cell r="R819" t="str">
            <v>נבדק ואושר</v>
          </cell>
          <cell r="S819" t="str">
            <v>נבדק ואושר</v>
          </cell>
          <cell r="T819" t="str">
            <v>נבדק ואושר</v>
          </cell>
          <cell r="U819" t="str">
            <v>נבדק ואושר</v>
          </cell>
          <cell r="V819" t="str">
            <v>נבדק ואושר</v>
          </cell>
          <cell r="W819" t="str">
            <v>קושר - טרם נבדק</v>
          </cell>
          <cell r="X819" t="str">
            <v>אושר ללא מסמך</v>
          </cell>
          <cell r="Y819" t="str">
            <v>מבוסס על נתוני הטופס</v>
          </cell>
          <cell r="Z819" t="str">
            <v>קושר - טרם נבדק</v>
          </cell>
          <cell r="AA819" t="str">
            <v>קושר - טרם נבדק</v>
          </cell>
          <cell r="AB819" t="str">
            <v>קושר - טרם נבדק</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t="str">
            <v>כן</v>
          </cell>
          <cell r="AY819" t="str">
            <v>תקין מנהלית</v>
          </cell>
          <cell r="BD819" t="e">
            <v>#REF!</v>
          </cell>
          <cell r="BG819" t="str">
            <v>תקין</v>
          </cell>
          <cell r="BH819" t="str">
            <v>תקין</v>
          </cell>
          <cell r="BI819" t="b">
            <v>1</v>
          </cell>
          <cell r="BJ819">
            <v>28597</v>
          </cell>
          <cell r="BK819" t="str">
            <v>ד'</v>
          </cell>
          <cell r="BL819">
            <v>2</v>
          </cell>
          <cell r="BM819">
            <v>521686.29971517704</v>
          </cell>
          <cell r="BN819" t="str">
            <v>לא</v>
          </cell>
          <cell r="BO819">
            <v>45509</v>
          </cell>
          <cell r="BP819" t="str">
            <v>לא</v>
          </cell>
          <cell r="BQ819">
            <v>0</v>
          </cell>
        </row>
        <row r="820">
          <cell r="A820">
            <v>1001905071</v>
          </cell>
          <cell r="B820">
            <v>42402628</v>
          </cell>
          <cell r="C820">
            <v>580541647</v>
          </cell>
          <cell r="D820" t="str">
            <v>העמותה לטיפוח הכדורסל והספורט בהרי</v>
          </cell>
          <cell r="E820" t="str">
            <v>SR</v>
          </cell>
          <cell r="F820" t="str">
            <v>עמותה רשומה</v>
          </cell>
          <cell r="G820">
            <v>1</v>
          </cell>
          <cell r="H820" t="str">
            <v>טיוט</v>
          </cell>
          <cell r="I820">
            <v>45743</v>
          </cell>
          <cell r="J820">
            <v>521024</v>
          </cell>
          <cell r="K820" t="str">
            <v>מאמנים</v>
          </cell>
          <cell r="L820" t="str">
            <v>נבדק ואושר</v>
          </cell>
          <cell r="M820" t="str">
            <v>חדש - טרם קושר</v>
          </cell>
          <cell r="N820" t="str">
            <v>קושר - טרם נבדק</v>
          </cell>
          <cell r="O820" t="str">
            <v>נבדק ואושר</v>
          </cell>
          <cell r="P820" t="str">
            <v>מבוסס על נתוני הטופס</v>
          </cell>
          <cell r="Q820" t="str">
            <v>נבדק ואושר</v>
          </cell>
          <cell r="R820" t="str">
            <v>נבדק ואושר</v>
          </cell>
          <cell r="S820" t="str">
            <v>נבדק ואושר</v>
          </cell>
          <cell r="T820" t="str">
            <v>נבדק ואושר</v>
          </cell>
          <cell r="U820" t="str">
            <v>נבדק ואושר</v>
          </cell>
          <cell r="V820" t="str">
            <v>נבדק ואושר</v>
          </cell>
          <cell r="W820" t="str">
            <v>נבדק ואושר</v>
          </cell>
          <cell r="X820" t="str">
            <v>אושר ללא מסמך</v>
          </cell>
          <cell r="Y820" t="str">
            <v>מבוסס על נתוני הטופס</v>
          </cell>
          <cell r="Z820" t="str">
            <v>קושר - טרם נבדק</v>
          </cell>
          <cell r="AA820" t="str">
            <v>קושר - טרם נבדק</v>
          </cell>
          <cell r="AB820" t="str">
            <v>קושר - טרם נבדק</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t="str">
            <v>כן</v>
          </cell>
          <cell r="AY820" t="str">
            <v>תקין מנהלית</v>
          </cell>
          <cell r="BD820" t="e">
            <v>#REF!</v>
          </cell>
          <cell r="BH820" t="str">
            <v>תקין</v>
          </cell>
          <cell r="BI820" t="b">
            <v>0</v>
          </cell>
        </row>
        <row r="821">
          <cell r="A821">
            <v>1001905072</v>
          </cell>
          <cell r="B821">
            <v>42504605</v>
          </cell>
          <cell r="C821">
            <v>580567030</v>
          </cell>
          <cell r="D821" t="str">
            <v>עמותה לקידום קראטה קיוקושין בישראל</v>
          </cell>
          <cell r="E821" t="str">
            <v>SR</v>
          </cell>
          <cell r="F821" t="str">
            <v>עמותה רשומה</v>
          </cell>
          <cell r="G821">
            <v>1</v>
          </cell>
          <cell r="H821" t="str">
            <v>טיוט</v>
          </cell>
          <cell r="I821">
            <v>45743</v>
          </cell>
          <cell r="J821">
            <v>521023</v>
          </cell>
          <cell r="K821" t="str">
            <v>שוטף</v>
          </cell>
          <cell r="L821">
            <v>0</v>
          </cell>
          <cell r="M821">
            <v>0</v>
          </cell>
          <cell r="N821">
            <v>0</v>
          </cell>
          <cell r="O821" t="str">
            <v>נבדק ואושר</v>
          </cell>
          <cell r="P821" t="str">
            <v>מבוסס על נתוני הטופס</v>
          </cell>
          <cell r="Q821" t="str">
            <v>נבדק ואושר</v>
          </cell>
          <cell r="R821" t="str">
            <v>נבדק ואושר</v>
          </cell>
          <cell r="S821" t="str">
            <v>נבדק ואושר</v>
          </cell>
          <cell r="T821" t="str">
            <v>נבדק ואושר</v>
          </cell>
          <cell r="U821" t="str">
            <v>נבדק ואושר</v>
          </cell>
          <cell r="V821" t="str">
            <v>נבדק ואושר</v>
          </cell>
          <cell r="W821" t="str">
            <v>נבדק ואושר</v>
          </cell>
          <cell r="X821" t="str">
            <v>אושר ללא מסמך</v>
          </cell>
          <cell r="Y821" t="str">
            <v>מבוסס על נתוני הטופס</v>
          </cell>
          <cell r="Z821" t="str">
            <v>נבדק ואושר</v>
          </cell>
          <cell r="AA821" t="str">
            <v>נבדק ואושר</v>
          </cell>
          <cell r="AB821" t="str">
            <v>נבדק ואושר</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t="str">
            <v>כן</v>
          </cell>
          <cell r="AY821" t="str">
            <v>תקין מנהלית</v>
          </cell>
          <cell r="BD821" t="e">
            <v>#REF!</v>
          </cell>
          <cell r="BG821" t="str">
            <v>תקין</v>
          </cell>
          <cell r="BH821" t="str">
            <v>תקין</v>
          </cell>
          <cell r="BI821" t="b">
            <v>1</v>
          </cell>
          <cell r="BJ821">
            <v>11956</v>
          </cell>
          <cell r="BK821" t="str">
            <v>ד'</v>
          </cell>
          <cell r="BL821">
            <v>0</v>
          </cell>
          <cell r="BM821">
            <v>17366.139345606076</v>
          </cell>
          <cell r="BN821" t="str">
            <v>לא</v>
          </cell>
          <cell r="BO821">
            <v>45736</v>
          </cell>
          <cell r="BP821" t="str">
            <v>לא</v>
          </cell>
        </row>
        <row r="822">
          <cell r="A822">
            <v>1001905073</v>
          </cell>
          <cell r="B822">
            <v>40236943</v>
          </cell>
          <cell r="C822">
            <v>580422962</v>
          </cell>
          <cell r="D822" t="str">
            <v>מועדון רזי הטאקוונדו (ע"ר)</v>
          </cell>
          <cell r="E822" t="str">
            <v>SR</v>
          </cell>
          <cell r="F822" t="str">
            <v>עמותה רשומה</v>
          </cell>
          <cell r="G822">
            <v>1</v>
          </cell>
          <cell r="H822" t="str">
            <v>טיוט</v>
          </cell>
          <cell r="I822">
            <v>45743</v>
          </cell>
          <cell r="J822">
            <v>521023</v>
          </cell>
          <cell r="K822" t="str">
            <v>שוטף</v>
          </cell>
          <cell r="L822">
            <v>0</v>
          </cell>
          <cell r="M822">
            <v>0</v>
          </cell>
          <cell r="N822">
            <v>0</v>
          </cell>
          <cell r="O822" t="str">
            <v>נבדק ואושר</v>
          </cell>
          <cell r="P822" t="str">
            <v>מבוסס על נתוני הטופס</v>
          </cell>
          <cell r="Q822" t="str">
            <v>נבדק ואושר</v>
          </cell>
          <cell r="R822" t="str">
            <v>נבדק ואושר</v>
          </cell>
          <cell r="S822" t="str">
            <v>נבדק ואושר</v>
          </cell>
          <cell r="T822" t="str">
            <v>נבדק ואושר</v>
          </cell>
          <cell r="U822" t="str">
            <v>נבדק ואושר</v>
          </cell>
          <cell r="V822" t="str">
            <v>נבדק ואושר</v>
          </cell>
          <cell r="W822" t="str">
            <v>נבדק ואושר</v>
          </cell>
          <cell r="X822" t="str">
            <v>אושר ללא מסמך</v>
          </cell>
          <cell r="Y822" t="str">
            <v>מבוסס על נתוני הטופס</v>
          </cell>
          <cell r="Z822" t="str">
            <v>קושר - טרם נבדק</v>
          </cell>
          <cell r="AA822" t="str">
            <v>קושר - טרם נבדק</v>
          </cell>
          <cell r="AB822" t="str">
            <v>נבדק ואושר</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t="str">
            <v>כן</v>
          </cell>
          <cell r="AY822" t="str">
            <v>תקין מנהלית</v>
          </cell>
          <cell r="BD822" t="e">
            <v>#REF!</v>
          </cell>
          <cell r="BG822" t="str">
            <v>תקין</v>
          </cell>
          <cell r="BH822" t="str">
            <v>תקין</v>
          </cell>
          <cell r="BI822" t="b">
            <v>1</v>
          </cell>
          <cell r="BJ822">
            <v>42000</v>
          </cell>
          <cell r="BK822" t="str">
            <v>ד'</v>
          </cell>
          <cell r="BL822">
            <v>1</v>
          </cell>
          <cell r="BM822">
            <v>914601.86986342398</v>
          </cell>
          <cell r="BN822" t="str">
            <v>לא</v>
          </cell>
          <cell r="BO822">
            <v>45225</v>
          </cell>
          <cell r="BP822" t="str">
            <v>לא</v>
          </cell>
          <cell r="BQ822">
            <v>0</v>
          </cell>
        </row>
        <row r="823">
          <cell r="A823">
            <v>1001905074</v>
          </cell>
          <cell r="B823">
            <v>42092683</v>
          </cell>
          <cell r="C823">
            <v>580531614</v>
          </cell>
          <cell r="D823" t="str">
            <v>קאסה דאנס- העמותה לפיתוח ריקודים סל</v>
          </cell>
          <cell r="E823" t="str">
            <v>SR</v>
          </cell>
          <cell r="F823" t="str">
            <v>עמותה רשומה</v>
          </cell>
          <cell r="G823">
            <v>1</v>
          </cell>
          <cell r="H823" t="str">
            <v>טיוט</v>
          </cell>
          <cell r="I823">
            <v>45743</v>
          </cell>
          <cell r="J823">
            <v>521023</v>
          </cell>
          <cell r="K823" t="str">
            <v>שוטף</v>
          </cell>
          <cell r="L823">
            <v>0</v>
          </cell>
          <cell r="M823">
            <v>0</v>
          </cell>
          <cell r="N823">
            <v>0</v>
          </cell>
          <cell r="O823" t="str">
            <v>נבדק ואושר</v>
          </cell>
          <cell r="P823" t="str">
            <v>מבוסס על נתוני הטופס</v>
          </cell>
          <cell r="Q823" t="str">
            <v>נבדק ואושר</v>
          </cell>
          <cell r="R823" t="str">
            <v>נבדק ואושר</v>
          </cell>
          <cell r="S823" t="str">
            <v>נבדק ואושר</v>
          </cell>
          <cell r="T823" t="str">
            <v>נבדק ואושר</v>
          </cell>
          <cell r="U823" t="str">
            <v>נבדק ואושר</v>
          </cell>
          <cell r="V823" t="str">
            <v>נבדק ואושר</v>
          </cell>
          <cell r="W823" t="str">
            <v>נבדק ואושר</v>
          </cell>
          <cell r="X823" t="str">
            <v>אושר ללא מסמך</v>
          </cell>
          <cell r="Y823" t="str">
            <v>מבוסס על נתוני הטופס</v>
          </cell>
          <cell r="Z823" t="str">
            <v>קושר - טרם נבדק</v>
          </cell>
          <cell r="AA823" t="str">
            <v>קושר - טרם נבדק</v>
          </cell>
          <cell r="AB823" t="str">
            <v>נבדק ואושר</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t="str">
            <v>כן</v>
          </cell>
          <cell r="AY823" t="str">
            <v>תקין מנהלית</v>
          </cell>
          <cell r="BD823" t="e">
            <v>#REF!</v>
          </cell>
          <cell r="BG823" t="str">
            <v>תקין</v>
          </cell>
          <cell r="BH823" t="str">
            <v>תקין</v>
          </cell>
          <cell r="BI823" t="b">
            <v>1</v>
          </cell>
          <cell r="BJ823">
            <v>0</v>
          </cell>
          <cell r="BK823" t="str">
            <v>ד'</v>
          </cell>
          <cell r="BL823">
            <v>1</v>
          </cell>
          <cell r="BM823">
            <v>197375.55414751556</v>
          </cell>
          <cell r="BN823" t="str">
            <v>לא</v>
          </cell>
          <cell r="BO823">
            <v>45595</v>
          </cell>
          <cell r="BP823" t="str">
            <v>לא</v>
          </cell>
          <cell r="BQ823">
            <v>0</v>
          </cell>
        </row>
        <row r="824">
          <cell r="A824">
            <v>1001905075</v>
          </cell>
          <cell r="B824">
            <v>40019196</v>
          </cell>
          <cell r="C824">
            <v>580356178</v>
          </cell>
          <cell r="D824" t="str">
            <v>עמותה לקידום הספורט באשקלון (ע"ר)</v>
          </cell>
          <cell r="E824" t="str">
            <v>SR</v>
          </cell>
          <cell r="F824" t="str">
            <v>עמותה רשומה</v>
          </cell>
          <cell r="G824">
            <v>1</v>
          </cell>
          <cell r="H824" t="str">
            <v>טיוט</v>
          </cell>
          <cell r="I824">
            <v>45743</v>
          </cell>
          <cell r="J824">
            <v>521023</v>
          </cell>
          <cell r="K824" t="str">
            <v>שוטף</v>
          </cell>
          <cell r="L824">
            <v>0</v>
          </cell>
          <cell r="M824">
            <v>0</v>
          </cell>
          <cell r="N824">
            <v>0</v>
          </cell>
          <cell r="O824" t="str">
            <v>נבדק ואושר</v>
          </cell>
          <cell r="P824" t="str">
            <v>מבוסס על נתוני הטופס</v>
          </cell>
          <cell r="Q824" t="str">
            <v>נבדק ואושר</v>
          </cell>
          <cell r="R824" t="str">
            <v>נבדק ואושר</v>
          </cell>
          <cell r="S824" t="str">
            <v>נבדק ואושר</v>
          </cell>
          <cell r="T824" t="str">
            <v>נבדק ואושר</v>
          </cell>
          <cell r="U824" t="str">
            <v>נבדק ואושר</v>
          </cell>
          <cell r="V824" t="str">
            <v>נבדק ואושר</v>
          </cell>
          <cell r="W824" t="str">
            <v>נבדק ואושר</v>
          </cell>
          <cell r="X824" t="str">
            <v>חדש - טרם קושר</v>
          </cell>
          <cell r="Y824" t="str">
            <v>מבוסס על נתוני הטופס</v>
          </cell>
          <cell r="Z824" t="str">
            <v>נבדק ואושר</v>
          </cell>
          <cell r="AA824" t="str">
            <v>נבדק ואושר</v>
          </cell>
          <cell r="AB824" t="str">
            <v>נבדק ואושר</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t="str">
            <v>לא</v>
          </cell>
          <cell r="AY824" t="str">
            <v>תקינים מנהלית למעט אי הגשת אישור ניהול תקין</v>
          </cell>
          <cell r="BA824" t="str">
            <v>לא התקבל 13.7.25</v>
          </cell>
          <cell r="BC824">
            <v>45839</v>
          </cell>
          <cell r="BD824" t="e">
            <v>#REF!</v>
          </cell>
          <cell r="BF824" t="str">
            <v>אין אישור ניהול תקין</v>
          </cell>
          <cell r="BG824" t="str">
            <v>פסול</v>
          </cell>
          <cell r="BH824" t="str">
            <v>לא תקין</v>
          </cell>
          <cell r="BI824" t="b">
            <v>0</v>
          </cell>
          <cell r="BJ824">
            <v>0</v>
          </cell>
          <cell r="BK824" t="str">
            <v>א'</v>
          </cell>
          <cell r="BL824">
            <v>5</v>
          </cell>
          <cell r="BM824">
            <v>2038659.8466616524</v>
          </cell>
          <cell r="BO824" t="e">
            <v>#N/A</v>
          </cell>
        </row>
        <row r="825">
          <cell r="A825">
            <v>1001905076</v>
          </cell>
          <cell r="B825">
            <v>40019196</v>
          </cell>
          <cell r="C825">
            <v>580356178</v>
          </cell>
          <cell r="D825" t="str">
            <v>עמותה לקידום הספורט באשקלון (ע"ר)</v>
          </cell>
          <cell r="E825" t="str">
            <v>SR</v>
          </cell>
          <cell r="F825" t="str">
            <v>עמותה רשומה</v>
          </cell>
          <cell r="G825">
            <v>1</v>
          </cell>
          <cell r="H825" t="str">
            <v>טיוט</v>
          </cell>
          <cell r="I825">
            <v>45762</v>
          </cell>
          <cell r="J825">
            <v>521024</v>
          </cell>
          <cell r="K825" t="str">
            <v>מאמנים</v>
          </cell>
          <cell r="L825" t="str">
            <v>נבדק ואושר</v>
          </cell>
          <cell r="M825" t="str">
            <v>קושר - טרם נבדק</v>
          </cell>
          <cell r="N825" t="str">
            <v>חדש - טרם קושר</v>
          </cell>
          <cell r="O825" t="str">
            <v>נבדק ואושר</v>
          </cell>
          <cell r="P825" t="str">
            <v>מבוסס על נתוני הטופס</v>
          </cell>
          <cell r="Q825" t="str">
            <v>נבדק ואושר</v>
          </cell>
          <cell r="R825" t="str">
            <v>נבדק ואושר</v>
          </cell>
          <cell r="S825" t="str">
            <v>נבדק ואושר</v>
          </cell>
          <cell r="T825" t="str">
            <v>נבדק ואושר</v>
          </cell>
          <cell r="U825" t="str">
            <v>נבדק ואושר</v>
          </cell>
          <cell r="V825" t="str">
            <v>נבדק ואושר</v>
          </cell>
          <cell r="W825" t="str">
            <v>נבדק ואושר</v>
          </cell>
          <cell r="X825" t="str">
            <v>חדש - טרם קושר</v>
          </cell>
          <cell r="Y825" t="str">
            <v>מבוסס על נתוני הטופס</v>
          </cell>
          <cell r="Z825" t="str">
            <v>נבדק ואושר</v>
          </cell>
          <cell r="AA825" t="str">
            <v>נבדק ואושר</v>
          </cell>
          <cell r="AB825" t="str">
            <v>נבדק ואושר</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t="str">
            <v>לא</v>
          </cell>
          <cell r="AY825" t="str">
            <v>תקינים מנהלית למעט אי הגשת אישור ניהול תקין</v>
          </cell>
          <cell r="BA825" t="str">
            <v>לא התקבל 13.7.25</v>
          </cell>
          <cell r="BD825" t="e">
            <v>#REF!</v>
          </cell>
          <cell r="BF825" t="str">
            <v>אין אישור ניהול תקין</v>
          </cell>
          <cell r="BG825" t="str">
            <v>פסול</v>
          </cell>
          <cell r="BH825" t="str">
            <v>לא תקין</v>
          </cell>
          <cell r="BI825" t="b">
            <v>0</v>
          </cell>
        </row>
        <row r="826">
          <cell r="A826">
            <v>1001905077</v>
          </cell>
          <cell r="B826">
            <v>41583364</v>
          </cell>
          <cell r="C826">
            <v>580603454</v>
          </cell>
          <cell r="D826" t="str">
            <v>מועדון כדורעף נס ציונה (ע"ר)</v>
          </cell>
          <cell r="E826" t="str">
            <v>SR</v>
          </cell>
          <cell r="F826" t="str">
            <v>עמותה רשומה</v>
          </cell>
          <cell r="G826">
            <v>1</v>
          </cell>
          <cell r="H826" t="str">
            <v>טיוט</v>
          </cell>
          <cell r="I826">
            <v>45743</v>
          </cell>
          <cell r="J826">
            <v>521023</v>
          </cell>
          <cell r="K826" t="str">
            <v>שוטף</v>
          </cell>
          <cell r="L826">
            <v>0</v>
          </cell>
          <cell r="M826">
            <v>0</v>
          </cell>
          <cell r="N826">
            <v>0</v>
          </cell>
          <cell r="O826" t="str">
            <v>נבדק ואושר</v>
          </cell>
          <cell r="P826" t="str">
            <v>מבוסס על נתוני הטופס</v>
          </cell>
          <cell r="Q826" t="str">
            <v>נבדק ואושר</v>
          </cell>
          <cell r="R826" t="str">
            <v>נבדק ואושר</v>
          </cell>
          <cell r="S826" t="str">
            <v>נבדק ואושר</v>
          </cell>
          <cell r="T826" t="str">
            <v>נבדק ואושר</v>
          </cell>
          <cell r="U826" t="str">
            <v>נבדק ואושר</v>
          </cell>
          <cell r="V826" t="str">
            <v>נבדק ואושר</v>
          </cell>
          <cell r="W826" t="str">
            <v>נבדק ואושר</v>
          </cell>
          <cell r="X826" t="str">
            <v>אושר ללא מסמך</v>
          </cell>
          <cell r="Y826" t="str">
            <v>מבוסס על נתוני הטופס</v>
          </cell>
          <cell r="Z826" t="str">
            <v>נבדק ואושר</v>
          </cell>
          <cell r="AA826" t="str">
            <v>נבדק ואושר</v>
          </cell>
          <cell r="AB826" t="str">
            <v>נבדק ואושר</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t="str">
            <v>כן</v>
          </cell>
          <cell r="AY826" t="str">
            <v>תקין מנהלית</v>
          </cell>
          <cell r="BD826" t="e">
            <v>#REF!</v>
          </cell>
          <cell r="BG826" t="str">
            <v>תקין</v>
          </cell>
          <cell r="BH826" t="str">
            <v>תקין</v>
          </cell>
          <cell r="BI826" t="b">
            <v>1</v>
          </cell>
          <cell r="BJ826">
            <v>66148</v>
          </cell>
          <cell r="BK826" t="str">
            <v>ד'</v>
          </cell>
          <cell r="BL826">
            <v>8</v>
          </cell>
          <cell r="BM826">
            <v>1244707.6636696388</v>
          </cell>
          <cell r="BN826" t="str">
            <v>לא</v>
          </cell>
          <cell r="BO826">
            <v>45579</v>
          </cell>
          <cell r="BP826" t="str">
            <v>לא</v>
          </cell>
          <cell r="BQ826">
            <v>0</v>
          </cell>
        </row>
        <row r="827">
          <cell r="A827">
            <v>1001905078</v>
          </cell>
          <cell r="B827">
            <v>42304812</v>
          </cell>
          <cell r="C827">
            <v>580353233</v>
          </cell>
          <cell r="D827" t="str">
            <v>אגוד ספורטיבי דתי אליצור גבעת שמואל</v>
          </cell>
          <cell r="E827" t="str">
            <v>SR</v>
          </cell>
          <cell r="F827" t="str">
            <v>עמותה רשומה</v>
          </cell>
          <cell r="G827">
            <v>1</v>
          </cell>
          <cell r="H827" t="str">
            <v>טיוט</v>
          </cell>
          <cell r="I827">
            <v>45754</v>
          </cell>
          <cell r="J827">
            <v>521023</v>
          </cell>
          <cell r="K827" t="str">
            <v>שוטף</v>
          </cell>
          <cell r="L827">
            <v>0</v>
          </cell>
          <cell r="M827">
            <v>0</v>
          </cell>
          <cell r="N827">
            <v>0</v>
          </cell>
          <cell r="O827" t="str">
            <v>קושר - טרם נבדק</v>
          </cell>
          <cell r="P827" t="str">
            <v>מבוסס על נתוני הטופס</v>
          </cell>
          <cell r="Q827" t="str">
            <v>נבדק ואושר</v>
          </cell>
          <cell r="R827" t="str">
            <v>נבדק ואושר</v>
          </cell>
          <cell r="S827" t="str">
            <v>נבדק ואושר</v>
          </cell>
          <cell r="T827" t="str">
            <v>נבדק ואושר</v>
          </cell>
          <cell r="U827" t="str">
            <v>נבדק ואושר</v>
          </cell>
          <cell r="V827" t="str">
            <v>נבדק ואושר</v>
          </cell>
          <cell r="W827" t="str">
            <v>קושר - טרם נבדק</v>
          </cell>
          <cell r="X827" t="str">
            <v>אושר ללא מסמך</v>
          </cell>
          <cell r="Y827" t="str">
            <v>מבוסס על נתוני הטופס</v>
          </cell>
          <cell r="Z827" t="str">
            <v>קושר - טרם נבדק</v>
          </cell>
          <cell r="AA827" t="str">
            <v>קושר - טרם נבדק</v>
          </cell>
          <cell r="AB827" t="str">
            <v>קושר - טרם נבדק</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t="str">
            <v>כן</v>
          </cell>
          <cell r="AY827" t="str">
            <v>תקין מנהלית</v>
          </cell>
          <cell r="BD827" t="e">
            <v>#REF!</v>
          </cell>
          <cell r="BG827" t="str">
            <v>תקין</v>
          </cell>
          <cell r="BH827" t="str">
            <v>תקין</v>
          </cell>
          <cell r="BI827" t="b">
            <v>1</v>
          </cell>
          <cell r="BJ827">
            <v>68095</v>
          </cell>
          <cell r="BK827" t="str">
            <v>ד'</v>
          </cell>
          <cell r="BL827">
            <v>15</v>
          </cell>
          <cell r="BM827">
            <v>2043225.0470456667</v>
          </cell>
          <cell r="BN827" t="str">
            <v>לא</v>
          </cell>
          <cell r="BO827">
            <v>45655</v>
          </cell>
          <cell r="BP827" t="str">
            <v>לא</v>
          </cell>
          <cell r="BQ827">
            <v>0</v>
          </cell>
        </row>
        <row r="828">
          <cell r="A828">
            <v>1001905079</v>
          </cell>
          <cell r="B828">
            <v>42402214</v>
          </cell>
          <cell r="C828">
            <v>580336303</v>
          </cell>
          <cell r="D828" t="str">
            <v>הפועל סמוראי-דו רמלה (ע"ר)</v>
          </cell>
          <cell r="E828" t="str">
            <v>SR</v>
          </cell>
          <cell r="F828" t="str">
            <v>עמותה רשומה</v>
          </cell>
          <cell r="G828">
            <v>1</v>
          </cell>
          <cell r="H828" t="str">
            <v>טיוט</v>
          </cell>
          <cell r="I828">
            <v>45744</v>
          </cell>
          <cell r="J828">
            <v>521023</v>
          </cell>
          <cell r="K828" t="str">
            <v>שוטף</v>
          </cell>
          <cell r="L828">
            <v>0</v>
          </cell>
          <cell r="M828">
            <v>0</v>
          </cell>
          <cell r="N828">
            <v>0</v>
          </cell>
          <cell r="O828" t="str">
            <v>קושר - טרם נבדק</v>
          </cell>
          <cell r="P828" t="str">
            <v>מבוסס על נתוני הטופס</v>
          </cell>
          <cell r="Q828" t="str">
            <v>נבדק ואושר</v>
          </cell>
          <cell r="R828" t="str">
            <v>נבדק ואושר</v>
          </cell>
          <cell r="S828" t="str">
            <v>נבדק ואושר</v>
          </cell>
          <cell r="T828" t="str">
            <v>נבדק ואושר</v>
          </cell>
          <cell r="U828" t="str">
            <v>נבדק ואושר</v>
          </cell>
          <cell r="V828" t="str">
            <v>נבדק ואושר</v>
          </cell>
          <cell r="W828" t="str">
            <v>קושר - טרם נבדק</v>
          </cell>
          <cell r="X828" t="str">
            <v>אושר ללא מסמך</v>
          </cell>
          <cell r="Y828" t="str">
            <v>מבוסס על נתוני הטופס</v>
          </cell>
          <cell r="Z828" t="str">
            <v>קושר - טרם נבדק</v>
          </cell>
          <cell r="AA828" t="str">
            <v>קושר - טרם נבדק</v>
          </cell>
          <cell r="AB828" t="str">
            <v>קושר - טרם נבדק</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t="str">
            <v>כן</v>
          </cell>
          <cell r="AY828" t="str">
            <v>תקין מנהלית</v>
          </cell>
          <cell r="BD828" t="e">
            <v>#REF!</v>
          </cell>
          <cell r="BG828" t="str">
            <v>תקין</v>
          </cell>
          <cell r="BH828" t="str">
            <v>תקין</v>
          </cell>
          <cell r="BI828" t="b">
            <v>1</v>
          </cell>
          <cell r="BJ828">
            <v>72795</v>
          </cell>
          <cell r="BK828" t="str">
            <v>ד'</v>
          </cell>
          <cell r="BL828">
            <v>2</v>
          </cell>
          <cell r="BM828">
            <v>390861.53615004593</v>
          </cell>
          <cell r="BN828" t="str">
            <v>לא</v>
          </cell>
          <cell r="BO828">
            <v>45613</v>
          </cell>
          <cell r="BP828" t="str">
            <v>לא</v>
          </cell>
          <cell r="BQ828">
            <v>0</v>
          </cell>
        </row>
        <row r="829">
          <cell r="A829">
            <v>1001905090</v>
          </cell>
          <cell r="B829">
            <v>42402059</v>
          </cell>
          <cell r="C829">
            <v>580279388</v>
          </cell>
          <cell r="D829" t="str">
            <v>איגוד ספורטיבי דתי אליצור רמת גן (ע</v>
          </cell>
          <cell r="E829" t="str">
            <v>SR</v>
          </cell>
          <cell r="F829" t="str">
            <v>עמותה רשומה</v>
          </cell>
          <cell r="G829">
            <v>1</v>
          </cell>
          <cell r="H829" t="str">
            <v>טיוט</v>
          </cell>
          <cell r="I829">
            <v>45754</v>
          </cell>
          <cell r="J829">
            <v>521023</v>
          </cell>
          <cell r="K829" t="str">
            <v>שוטף</v>
          </cell>
          <cell r="L829">
            <v>0</v>
          </cell>
          <cell r="M829">
            <v>0</v>
          </cell>
          <cell r="N829">
            <v>0</v>
          </cell>
          <cell r="O829" t="str">
            <v>קושר - טרם נבדק</v>
          </cell>
          <cell r="P829" t="str">
            <v>מבוסס על נתוני הטופס</v>
          </cell>
          <cell r="Q829" t="str">
            <v>נבדק ואושר</v>
          </cell>
          <cell r="R829" t="str">
            <v>נבדק ואושר</v>
          </cell>
          <cell r="S829" t="str">
            <v>נבדק ואושר</v>
          </cell>
          <cell r="T829" t="str">
            <v>נבדק ואושר</v>
          </cell>
          <cell r="U829" t="str">
            <v>נבדק ואושר</v>
          </cell>
          <cell r="V829" t="str">
            <v>נבדק ואושר</v>
          </cell>
          <cell r="W829" t="str">
            <v>קושר - טרם נבדק</v>
          </cell>
          <cell r="X829" t="str">
            <v>אושר ללא מסמך</v>
          </cell>
          <cell r="Y829" t="str">
            <v>מבוסס על נתוני הטופס</v>
          </cell>
          <cell r="Z829" t="str">
            <v>קושר - טרם נבדק</v>
          </cell>
          <cell r="AA829" t="str">
            <v>קושר - טרם נבדק</v>
          </cell>
          <cell r="AB829" t="str">
            <v>קושר - טרם נבדק</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t="str">
            <v>כן</v>
          </cell>
          <cell r="AY829" t="str">
            <v>תקין מנהלית</v>
          </cell>
          <cell r="BD829" t="e">
            <v>#REF!</v>
          </cell>
          <cell r="BG829" t="str">
            <v>תקין</v>
          </cell>
          <cell r="BH829" t="str">
            <v>תקין</v>
          </cell>
          <cell r="BI829" t="b">
            <v>1</v>
          </cell>
          <cell r="BJ829">
            <v>7870</v>
          </cell>
          <cell r="BK829" t="str">
            <v>ד'</v>
          </cell>
          <cell r="BL829">
            <v>3</v>
          </cell>
          <cell r="BM829">
            <v>1050355.3126183131</v>
          </cell>
          <cell r="BN829" t="str">
            <v>לא</v>
          </cell>
          <cell r="BO829">
            <v>45239</v>
          </cell>
          <cell r="BP829" t="str">
            <v>לא</v>
          </cell>
          <cell r="BQ829">
            <v>0</v>
          </cell>
        </row>
        <row r="830">
          <cell r="A830">
            <v>1001905091</v>
          </cell>
          <cell r="B830">
            <v>42227781</v>
          </cell>
          <cell r="C830">
            <v>580685477</v>
          </cell>
          <cell r="D830" t="str">
            <v>טניס המושבה עצמה פ"ת (ע"ר)</v>
          </cell>
          <cell r="E830" t="str">
            <v>SR</v>
          </cell>
          <cell r="F830" t="str">
            <v>עמותה רשומה</v>
          </cell>
          <cell r="G830">
            <v>1</v>
          </cell>
          <cell r="H830" t="str">
            <v>טיוט</v>
          </cell>
          <cell r="I830">
            <v>45744</v>
          </cell>
          <cell r="J830">
            <v>521023</v>
          </cell>
          <cell r="K830" t="str">
            <v>שוטף</v>
          </cell>
          <cell r="L830">
            <v>0</v>
          </cell>
          <cell r="M830">
            <v>0</v>
          </cell>
          <cell r="N830">
            <v>0</v>
          </cell>
          <cell r="O830" t="str">
            <v>קושר - טרם נבדק</v>
          </cell>
          <cell r="P830" t="str">
            <v>מבוסס על נתוני הטופס</v>
          </cell>
          <cell r="Q830" t="str">
            <v>נבדק ואושר</v>
          </cell>
          <cell r="R830" t="str">
            <v>נבדק ואושר</v>
          </cell>
          <cell r="S830" t="str">
            <v>נבדק ואושר</v>
          </cell>
          <cell r="T830" t="str">
            <v>נבדק ואושר</v>
          </cell>
          <cell r="U830" t="str">
            <v>נבדק ואושר</v>
          </cell>
          <cell r="V830" t="str">
            <v>נבדק ואושר</v>
          </cell>
          <cell r="W830" t="str">
            <v>קושר - טרם נבדק</v>
          </cell>
          <cell r="X830" t="str">
            <v>אושר ללא מסמך</v>
          </cell>
          <cell r="Y830" t="str">
            <v>מבוסס על נתוני הטופס</v>
          </cell>
          <cell r="Z830" t="str">
            <v>קושר - טרם נבדק</v>
          </cell>
          <cell r="AA830" t="str">
            <v>קושר - טרם נבדק</v>
          </cell>
          <cell r="AB830" t="str">
            <v>קושר - טרם נבדק</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t="str">
            <v>כן</v>
          </cell>
          <cell r="AY830" t="str">
            <v>תקין מנהלית</v>
          </cell>
          <cell r="BD830" t="e">
            <v>#REF!</v>
          </cell>
          <cell r="BG830" t="str">
            <v>תקין</v>
          </cell>
          <cell r="BH830" t="str">
            <v>תקין</v>
          </cell>
          <cell r="BI830" t="b">
            <v>1</v>
          </cell>
          <cell r="BJ830">
            <v>9713</v>
          </cell>
          <cell r="BK830" t="str">
            <v>ד'</v>
          </cell>
          <cell r="BL830">
            <v>0</v>
          </cell>
          <cell r="BM830">
            <v>31366.124901824551</v>
          </cell>
          <cell r="BN830" t="str">
            <v>לא</v>
          </cell>
          <cell r="BO830">
            <v>45644</v>
          </cell>
          <cell r="BP830" t="str">
            <v>לא</v>
          </cell>
        </row>
        <row r="831">
          <cell r="A831">
            <v>1001905092</v>
          </cell>
          <cell r="B831">
            <v>42228325</v>
          </cell>
          <cell r="C831">
            <v>580631513</v>
          </cell>
          <cell r="D831" t="str">
            <v>עמותה לקידום הכדורסל בית שמש (ע''ר)</v>
          </cell>
          <cell r="E831" t="str">
            <v>SR</v>
          </cell>
          <cell r="F831" t="str">
            <v>עמותה רשומה</v>
          </cell>
          <cell r="G831">
            <v>1</v>
          </cell>
          <cell r="H831" t="str">
            <v>טיוט</v>
          </cell>
          <cell r="I831">
            <v>45744</v>
          </cell>
          <cell r="J831">
            <v>521023</v>
          </cell>
          <cell r="K831" t="str">
            <v>שוטף</v>
          </cell>
          <cell r="L831">
            <v>0</v>
          </cell>
          <cell r="M831">
            <v>0</v>
          </cell>
          <cell r="N831">
            <v>0</v>
          </cell>
          <cell r="O831" t="str">
            <v>קושר - טרם נבדק</v>
          </cell>
          <cell r="P831" t="str">
            <v>מבוסס על נתוני הטופס</v>
          </cell>
          <cell r="Q831" t="str">
            <v>נבדק ואושר</v>
          </cell>
          <cell r="R831" t="str">
            <v>נבדק ואושר</v>
          </cell>
          <cell r="S831" t="str">
            <v>נבדק ואושר</v>
          </cell>
          <cell r="T831" t="str">
            <v>נבדק ואושר</v>
          </cell>
          <cell r="U831" t="str">
            <v>נבדק ואושר</v>
          </cell>
          <cell r="V831" t="str">
            <v>נבדק ואושר</v>
          </cell>
          <cell r="W831" t="str">
            <v>קושר - טרם נבדק</v>
          </cell>
          <cell r="X831" t="str">
            <v>אושר ללא מסמך</v>
          </cell>
          <cell r="Y831" t="str">
            <v>מבוסס על נתוני הטופס</v>
          </cell>
          <cell r="Z831" t="str">
            <v>קושר - טרם נבדק</v>
          </cell>
          <cell r="AA831" t="str">
            <v>קושר - טרם נבדק</v>
          </cell>
          <cell r="AB831" t="str">
            <v>קושר - טרם נבדק</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t="str">
            <v>כן</v>
          </cell>
          <cell r="AY831" t="str">
            <v>תקין מנהלית</v>
          </cell>
          <cell r="BD831" t="e">
            <v>#REF!</v>
          </cell>
          <cell r="BG831" t="str">
            <v>תקין</v>
          </cell>
          <cell r="BH831" t="str">
            <v>תקין</v>
          </cell>
          <cell r="BI831" t="b">
            <v>1</v>
          </cell>
          <cell r="BJ831">
            <v>31285</v>
          </cell>
          <cell r="BK831" t="str">
            <v>ד'</v>
          </cell>
          <cell r="BL831">
            <v>6</v>
          </cell>
          <cell r="BM831">
            <v>990512.49915441079</v>
          </cell>
          <cell r="BN831" t="str">
            <v>לא</v>
          </cell>
          <cell r="BO831">
            <v>45529</v>
          </cell>
          <cell r="BP831" t="str">
            <v>לא</v>
          </cell>
          <cell r="BQ831">
            <v>0</v>
          </cell>
        </row>
        <row r="832">
          <cell r="A832">
            <v>1001905093</v>
          </cell>
          <cell r="B832">
            <v>42227780</v>
          </cell>
          <cell r="C832">
            <v>580666352</v>
          </cell>
          <cell r="D832" t="str">
            <v>מועדון פוטבול אמריקאי - קרית אונו</v>
          </cell>
          <cell r="E832" t="str">
            <v>SR</v>
          </cell>
          <cell r="F832" t="str">
            <v>עמותה רשומה</v>
          </cell>
          <cell r="G832">
            <v>1</v>
          </cell>
          <cell r="H832" t="str">
            <v>טיוט</v>
          </cell>
          <cell r="I832">
            <v>45744</v>
          </cell>
          <cell r="J832">
            <v>521023</v>
          </cell>
          <cell r="K832" t="str">
            <v>שוטף</v>
          </cell>
          <cell r="L832">
            <v>0</v>
          </cell>
          <cell r="M832">
            <v>0</v>
          </cell>
          <cell r="N832">
            <v>0</v>
          </cell>
          <cell r="O832" t="str">
            <v>קושר - טרם נבדק</v>
          </cell>
          <cell r="P832" t="str">
            <v>מבוסס על נתוני הטופס</v>
          </cell>
          <cell r="Q832" t="str">
            <v>נבדק ואושר</v>
          </cell>
          <cell r="R832" t="str">
            <v>נבדק ואושר</v>
          </cell>
          <cell r="S832" t="str">
            <v>נבדק ואושר</v>
          </cell>
          <cell r="T832" t="str">
            <v>נבדק ואושר</v>
          </cell>
          <cell r="U832" t="str">
            <v>נבדק ואושר</v>
          </cell>
          <cell r="V832" t="str">
            <v>נבדק ואושר</v>
          </cell>
          <cell r="W832" t="str">
            <v>קושר - טרם נבדק</v>
          </cell>
          <cell r="X832" t="str">
            <v>אושר ללא מסמך</v>
          </cell>
          <cell r="Y832" t="str">
            <v>מבוסס על נתוני הטופס</v>
          </cell>
          <cell r="Z832" t="str">
            <v>קושר - טרם נבדק</v>
          </cell>
          <cell r="AA832" t="str">
            <v>קושר - טרם נבדק</v>
          </cell>
          <cell r="AB832" t="str">
            <v>קושר - טרם נבדק</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t="str">
            <v>כן</v>
          </cell>
          <cell r="AY832" t="str">
            <v>תקין מנהלית</v>
          </cell>
          <cell r="BD832" t="e">
            <v>#REF!</v>
          </cell>
          <cell r="BG832" t="str">
            <v>תקין</v>
          </cell>
          <cell r="BH832" t="str">
            <v>תקין</v>
          </cell>
          <cell r="BI832" t="b">
            <v>1</v>
          </cell>
          <cell r="BJ832">
            <v>96976</v>
          </cell>
          <cell r="BK832" t="str">
            <v>ד'</v>
          </cell>
          <cell r="BL832">
            <v>3</v>
          </cell>
          <cell r="BM832">
            <v>712449.11779877904</v>
          </cell>
          <cell r="BN832" t="str">
            <v>לא</v>
          </cell>
          <cell r="BO832">
            <v>45609</v>
          </cell>
          <cell r="BP832" t="str">
            <v>לא</v>
          </cell>
          <cell r="BQ832">
            <v>0</v>
          </cell>
        </row>
        <row r="833">
          <cell r="A833">
            <v>1001905094</v>
          </cell>
          <cell r="B833">
            <v>40245739</v>
          </cell>
          <cell r="C833">
            <v>580388536</v>
          </cell>
          <cell r="D833" t="str">
            <v>ה.ל.ה.ב. - העמותה למען ההגינות בספו</v>
          </cell>
          <cell r="E833" t="str">
            <v>SR</v>
          </cell>
          <cell r="F833" t="str">
            <v>עמותה רשומה</v>
          </cell>
          <cell r="G833">
            <v>1</v>
          </cell>
          <cell r="H833" t="str">
            <v>טיוט</v>
          </cell>
          <cell r="I833">
            <v>45744</v>
          </cell>
          <cell r="J833">
            <v>521024</v>
          </cell>
          <cell r="K833" t="str">
            <v>מאמנים</v>
          </cell>
          <cell r="L833" t="str">
            <v>נבדק ואושר</v>
          </cell>
          <cell r="M833" t="str">
            <v>קושר - טרם נבדק</v>
          </cell>
          <cell r="N833" t="str">
            <v>קושר - טרם נבדק</v>
          </cell>
          <cell r="O833" t="str">
            <v>נבדק ואושר</v>
          </cell>
          <cell r="P833" t="str">
            <v>מבוסס על נתוני הטופס</v>
          </cell>
          <cell r="Q833" t="str">
            <v>נבדק ואושר</v>
          </cell>
          <cell r="R833" t="str">
            <v>נבדק ואושר</v>
          </cell>
          <cell r="S833" t="str">
            <v>נבדק ואושר</v>
          </cell>
          <cell r="T833" t="str">
            <v>נבדק ואושר</v>
          </cell>
          <cell r="U833" t="str">
            <v>נבדק ואושר</v>
          </cell>
          <cell r="V833" t="str">
            <v>נבדק ואושר</v>
          </cell>
          <cell r="W833" t="str">
            <v>נדחה בבדיקות</v>
          </cell>
          <cell r="X833" t="str">
            <v>אושר ללא מסמך</v>
          </cell>
          <cell r="Y833" t="str">
            <v>מבוסס על נתוני הטופס</v>
          </cell>
          <cell r="Z833" t="str">
            <v>קושר - טרם נבדק</v>
          </cell>
          <cell r="AA833" t="str">
            <v>קושר - טרם נבדק</v>
          </cell>
          <cell r="AB833" t="str">
            <v>נבדק ואושר</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t="str">
            <v>לא</v>
          </cell>
          <cell r="AY833" t="str">
            <v>לא תקין מנהלית</v>
          </cell>
          <cell r="BA833" t="str">
            <v>בזמן סגירת הקול קורא, היו חסרים אחד או יותר ממסמכי הקול קורא</v>
          </cell>
          <cell r="BB833" t="str">
            <v>מסמכי ק"ק</v>
          </cell>
          <cell r="BD833" t="e">
            <v>#REF!</v>
          </cell>
          <cell r="BE833" t="str">
            <v>תקין</v>
          </cell>
          <cell r="BH833" t="str">
            <v>תקין</v>
          </cell>
          <cell r="BI833" t="b">
            <v>0</v>
          </cell>
        </row>
        <row r="834">
          <cell r="A834">
            <v>1001905099</v>
          </cell>
          <cell r="B834">
            <v>40002869</v>
          </cell>
          <cell r="C834">
            <v>580309417</v>
          </cell>
          <cell r="D834" t="str">
            <v>עמותה לקידום הקליעה הפועל אשקלון (ע</v>
          </cell>
          <cell r="E834" t="str">
            <v>SR</v>
          </cell>
          <cell r="F834" t="str">
            <v>עמותה רשומה</v>
          </cell>
          <cell r="G834">
            <v>1</v>
          </cell>
          <cell r="H834" t="str">
            <v>טיוט</v>
          </cell>
          <cell r="I834">
            <v>45747</v>
          </cell>
          <cell r="J834">
            <v>521023</v>
          </cell>
          <cell r="K834" t="str">
            <v>שוטף</v>
          </cell>
          <cell r="L834">
            <v>0</v>
          </cell>
          <cell r="M834">
            <v>0</v>
          </cell>
          <cell r="N834">
            <v>0</v>
          </cell>
          <cell r="O834" t="str">
            <v>נבדק ואושר</v>
          </cell>
          <cell r="P834" t="str">
            <v>מבוסס על נתוני הטופס</v>
          </cell>
          <cell r="Q834" t="str">
            <v>נבדק ואושר</v>
          </cell>
          <cell r="R834" t="str">
            <v>נבדק ואושר</v>
          </cell>
          <cell r="S834" t="str">
            <v>נבדק ואושר</v>
          </cell>
          <cell r="T834" t="str">
            <v>נבדק ואושר</v>
          </cell>
          <cell r="U834" t="str">
            <v>נבדק ואושר</v>
          </cell>
          <cell r="V834" t="str">
            <v>נבדק ואושר</v>
          </cell>
          <cell r="W834" t="str">
            <v>נבדק ואושר</v>
          </cell>
          <cell r="X834" t="str">
            <v>אושר ללא מסמך</v>
          </cell>
          <cell r="Y834" t="str">
            <v>מבוסס על נתוני הטופס</v>
          </cell>
          <cell r="Z834" t="str">
            <v>נבדק ואושר</v>
          </cell>
          <cell r="AA834" t="str">
            <v>נבדק ואושר</v>
          </cell>
          <cell r="AB834" t="str">
            <v>נבדק ואושר</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t="str">
            <v>כן</v>
          </cell>
          <cell r="AY834" t="str">
            <v>תקין מנהלית</v>
          </cell>
          <cell r="BD834" t="e">
            <v>#REF!</v>
          </cell>
          <cell r="BG834" t="str">
            <v>תקין</v>
          </cell>
          <cell r="BH834" t="str">
            <v>תקין</v>
          </cell>
          <cell r="BI834" t="b">
            <v>1</v>
          </cell>
          <cell r="BJ834">
            <v>0</v>
          </cell>
          <cell r="BK834" t="str">
            <v>ד'</v>
          </cell>
          <cell r="BL834">
            <v>1</v>
          </cell>
          <cell r="BM834">
            <v>1035972.0211409215</v>
          </cell>
          <cell r="BN834" t="str">
            <v>לא</v>
          </cell>
          <cell r="BO834">
            <v>45155</v>
          </cell>
          <cell r="BP834" t="str">
            <v>לא</v>
          </cell>
          <cell r="BQ834">
            <v>0</v>
          </cell>
        </row>
        <row r="835">
          <cell r="A835">
            <v>1001905100</v>
          </cell>
          <cell r="B835">
            <v>42206063</v>
          </cell>
          <cell r="C835">
            <v>580553022</v>
          </cell>
          <cell r="D835" t="str">
            <v>בית"ר ירושלים בכדורסל (ע"ר)</v>
          </cell>
          <cell r="E835" t="str">
            <v>SR</v>
          </cell>
          <cell r="F835" t="str">
            <v>עמותה רשומה</v>
          </cell>
          <cell r="G835">
            <v>1</v>
          </cell>
          <cell r="H835" t="str">
            <v>טיוט</v>
          </cell>
          <cell r="I835">
            <v>45744</v>
          </cell>
          <cell r="J835">
            <v>521023</v>
          </cell>
          <cell r="K835" t="str">
            <v>שוטף</v>
          </cell>
          <cell r="L835">
            <v>0</v>
          </cell>
          <cell r="M835">
            <v>0</v>
          </cell>
          <cell r="N835">
            <v>0</v>
          </cell>
          <cell r="O835" t="str">
            <v>נבדק ואושר</v>
          </cell>
          <cell r="P835" t="str">
            <v>מבוסס על נתוני הטופס</v>
          </cell>
          <cell r="Q835" t="str">
            <v>נבדק ואושר</v>
          </cell>
          <cell r="R835" t="str">
            <v>נבדק ואושר</v>
          </cell>
          <cell r="S835" t="str">
            <v>נבדק ואושר</v>
          </cell>
          <cell r="T835" t="str">
            <v>נבדק ואושר</v>
          </cell>
          <cell r="U835" t="str">
            <v>נבדק ואושר</v>
          </cell>
          <cell r="V835" t="str">
            <v>נבדק ואושר</v>
          </cell>
          <cell r="W835" t="str">
            <v>נבדק ואושר</v>
          </cell>
          <cell r="X835" t="str">
            <v>אושר ללא מסמך</v>
          </cell>
          <cell r="Y835" t="str">
            <v>מבוסס על נתוני הטופס</v>
          </cell>
          <cell r="Z835" t="str">
            <v>קושר - טרם נבדק</v>
          </cell>
          <cell r="AA835" t="str">
            <v>קושר - טרם נבדק</v>
          </cell>
          <cell r="AB835" t="str">
            <v>נבדק ואושר</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t="str">
            <v>כן</v>
          </cell>
          <cell r="AY835" t="str">
            <v>תקין מנהלית</v>
          </cell>
          <cell r="BD835" t="e">
            <v>#REF!</v>
          </cell>
          <cell r="BG835" t="str">
            <v>תקין</v>
          </cell>
          <cell r="BH835" t="str">
            <v>תקין</v>
          </cell>
          <cell r="BI835" t="b">
            <v>1</v>
          </cell>
          <cell r="BJ835">
            <v>27153</v>
          </cell>
          <cell r="BK835" t="str">
            <v>ד'</v>
          </cell>
          <cell r="BL835">
            <v>4</v>
          </cell>
          <cell r="BM835">
            <v>775341.49369474011</v>
          </cell>
          <cell r="BN835" t="str">
            <v>לא</v>
          </cell>
          <cell r="BO835">
            <v>45631</v>
          </cell>
          <cell r="BP835" t="str">
            <v>לא</v>
          </cell>
          <cell r="BQ835">
            <v>0</v>
          </cell>
        </row>
        <row r="836">
          <cell r="A836">
            <v>1001905102</v>
          </cell>
          <cell r="B836">
            <v>40245739</v>
          </cell>
          <cell r="C836">
            <v>580388536</v>
          </cell>
          <cell r="D836" t="str">
            <v>ה.ל.ה.ב. - העמותה למען ההגינות בספו</v>
          </cell>
          <cell r="E836" t="str">
            <v>SR</v>
          </cell>
          <cell r="F836" t="str">
            <v>עמותה רשומה</v>
          </cell>
          <cell r="G836">
            <v>1</v>
          </cell>
          <cell r="H836" t="str">
            <v>טיוט</v>
          </cell>
          <cell r="I836">
            <v>45744</v>
          </cell>
          <cell r="J836">
            <v>521023</v>
          </cell>
          <cell r="K836" t="str">
            <v>שוטף</v>
          </cell>
          <cell r="L836">
            <v>0</v>
          </cell>
          <cell r="M836">
            <v>0</v>
          </cell>
          <cell r="N836">
            <v>0</v>
          </cell>
          <cell r="O836" t="str">
            <v>נבדק ואושר</v>
          </cell>
          <cell r="P836" t="str">
            <v>מבוסס על נתוני הטופס</v>
          </cell>
          <cell r="Q836" t="str">
            <v>נבדק ואושר</v>
          </cell>
          <cell r="R836" t="str">
            <v>נבדק ואושר</v>
          </cell>
          <cell r="S836" t="str">
            <v>נבדק ואושר</v>
          </cell>
          <cell r="T836" t="str">
            <v>נבדק ואושר</v>
          </cell>
          <cell r="U836" t="str">
            <v>נבדק ואושר</v>
          </cell>
          <cell r="V836" t="str">
            <v>נבדק ואושר</v>
          </cell>
          <cell r="W836" t="str">
            <v>נבדק ואושר</v>
          </cell>
          <cell r="X836" t="str">
            <v>אושר ללא מסמך</v>
          </cell>
          <cell r="Y836" t="str">
            <v>מבוסס על נתוני הטופס</v>
          </cell>
          <cell r="Z836" t="str">
            <v>קושר - טרם נבדק</v>
          </cell>
          <cell r="AA836" t="str">
            <v>קושר - טרם נבדק</v>
          </cell>
          <cell r="AB836" t="str">
            <v>נבדק ואושר</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t="str">
            <v>כן</v>
          </cell>
          <cell r="AY836" t="str">
            <v>תקין מנהלית</v>
          </cell>
          <cell r="BD836" t="e">
            <v>#REF!</v>
          </cell>
          <cell r="BG836" t="str">
            <v>תקין</v>
          </cell>
          <cell r="BH836" t="str">
            <v>תקין</v>
          </cell>
          <cell r="BI836" t="b">
            <v>1</v>
          </cell>
          <cell r="BJ836">
            <v>227315</v>
          </cell>
          <cell r="BK836" t="str">
            <v>ד'</v>
          </cell>
          <cell r="BL836">
            <v>1</v>
          </cell>
          <cell r="BM836">
            <v>4280798.1024739072</v>
          </cell>
          <cell r="BN836" t="str">
            <v>לא</v>
          </cell>
          <cell r="BO836">
            <v>45601</v>
          </cell>
          <cell r="BP836" t="str">
            <v>לא</v>
          </cell>
          <cell r="BQ836">
            <v>0</v>
          </cell>
        </row>
        <row r="837">
          <cell r="A837">
            <v>1001905105</v>
          </cell>
          <cell r="B837">
            <v>41900584</v>
          </cell>
          <cell r="C837">
            <v>580546992</v>
          </cell>
          <cell r="D837" t="str">
            <v>מועדון ספורט כפר יאסיף (ע"ר)</v>
          </cell>
          <cell r="E837" t="str">
            <v>SR</v>
          </cell>
          <cell r="F837" t="str">
            <v>עמותה רשומה</v>
          </cell>
          <cell r="G837">
            <v>1</v>
          </cell>
          <cell r="H837" t="str">
            <v>טיוט</v>
          </cell>
          <cell r="I837">
            <v>45750</v>
          </cell>
          <cell r="J837">
            <v>521023</v>
          </cell>
          <cell r="K837" t="str">
            <v>שוטף</v>
          </cell>
          <cell r="L837">
            <v>0</v>
          </cell>
          <cell r="M837">
            <v>0</v>
          </cell>
          <cell r="N837">
            <v>0</v>
          </cell>
          <cell r="O837" t="str">
            <v>נבדק ואושר</v>
          </cell>
          <cell r="P837" t="str">
            <v>מבוסס על נתוני הטופס</v>
          </cell>
          <cell r="Q837" t="str">
            <v>נבדק ואושר</v>
          </cell>
          <cell r="R837" t="str">
            <v>נבדק ואושר</v>
          </cell>
          <cell r="S837" t="str">
            <v>נבדק ואושר</v>
          </cell>
          <cell r="T837" t="str">
            <v>נבדק ואושר</v>
          </cell>
          <cell r="U837" t="str">
            <v>נבדק ואושר</v>
          </cell>
          <cell r="V837" t="str">
            <v>נבדק ואושר</v>
          </cell>
          <cell r="W837" t="str">
            <v>נבדק ואושר</v>
          </cell>
          <cell r="X837" t="str">
            <v>אושר ללא מסמך</v>
          </cell>
          <cell r="Y837" t="str">
            <v>מבוסס על נתוני הטופס</v>
          </cell>
          <cell r="Z837" t="str">
            <v>נבדק ואושר</v>
          </cell>
          <cell r="AA837" t="str">
            <v>נבדק ואושר</v>
          </cell>
          <cell r="AB837" t="str">
            <v>נבדק ואושר</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t="str">
            <v>כן</v>
          </cell>
          <cell r="AY837" t="str">
            <v>תקין מנהלית</v>
          </cell>
          <cell r="BD837" t="e">
            <v>#REF!</v>
          </cell>
          <cell r="BG837" t="str">
            <v>תקין</v>
          </cell>
          <cell r="BH837" t="str">
            <v>תקין</v>
          </cell>
          <cell r="BI837" t="b">
            <v>1</v>
          </cell>
          <cell r="BJ837">
            <v>0</v>
          </cell>
          <cell r="BK837" t="str">
            <v>ד'</v>
          </cell>
          <cell r="BL837">
            <v>6</v>
          </cell>
          <cell r="BM837">
            <v>657048.32617350796</v>
          </cell>
          <cell r="BN837" t="str">
            <v>לא</v>
          </cell>
          <cell r="BO837">
            <v>45669</v>
          </cell>
          <cell r="BP837" t="str">
            <v>לא</v>
          </cell>
          <cell r="BQ837">
            <v>0</v>
          </cell>
        </row>
        <row r="838">
          <cell r="A838">
            <v>1001905106</v>
          </cell>
          <cell r="B838">
            <v>42503979</v>
          </cell>
          <cell r="C838">
            <v>580353365</v>
          </cell>
          <cell r="D838" t="str">
            <v>רחובות - קבוצת סופטבול (ע"ר)</v>
          </cell>
          <cell r="E838" t="str">
            <v>SR</v>
          </cell>
          <cell r="F838" t="str">
            <v>עמותה רשומה</v>
          </cell>
          <cell r="G838">
            <v>1</v>
          </cell>
          <cell r="H838" t="str">
            <v>טיוט</v>
          </cell>
          <cell r="I838">
            <v>45762</v>
          </cell>
          <cell r="J838">
            <v>521023</v>
          </cell>
          <cell r="K838" t="str">
            <v>שוטף</v>
          </cell>
          <cell r="L838">
            <v>0</v>
          </cell>
          <cell r="M838">
            <v>0</v>
          </cell>
          <cell r="N838">
            <v>0</v>
          </cell>
          <cell r="O838" t="str">
            <v>נבדק ואושר</v>
          </cell>
          <cell r="P838" t="str">
            <v>מבוסס על נתוני הטופס</v>
          </cell>
          <cell r="Q838" t="str">
            <v>נבדק ואושר</v>
          </cell>
          <cell r="R838" t="str">
            <v>נבדק ואושר</v>
          </cell>
          <cell r="S838" t="str">
            <v>נבדק ואושר</v>
          </cell>
          <cell r="T838" t="str">
            <v>נבדק ואושר</v>
          </cell>
          <cell r="U838" t="str">
            <v>נבדק ואושר</v>
          </cell>
          <cell r="V838" t="str">
            <v>נבדק ואושר</v>
          </cell>
          <cell r="W838" t="str">
            <v>נבדק ואושר</v>
          </cell>
          <cell r="X838" t="str">
            <v>אושר ללא מסמך</v>
          </cell>
          <cell r="Y838" t="str">
            <v>מבוסס על נתוני הטופס</v>
          </cell>
          <cell r="Z838" t="str">
            <v>נבדק ואושר</v>
          </cell>
          <cell r="AA838" t="str">
            <v>נבדק ואושר</v>
          </cell>
          <cell r="AB838" t="str">
            <v>נבדק ואושר</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t="str">
            <v>כן</v>
          </cell>
          <cell r="AY838" t="str">
            <v>תקין מנהלית</v>
          </cell>
          <cell r="BD838" t="e">
            <v>#REF!</v>
          </cell>
          <cell r="BG838" t="str">
            <v>תקין</v>
          </cell>
          <cell r="BH838" t="str">
            <v>תקין</v>
          </cell>
          <cell r="BI838" t="b">
            <v>1</v>
          </cell>
          <cell r="BJ838">
            <v>70000</v>
          </cell>
          <cell r="BK838" t="str">
            <v>ד'</v>
          </cell>
          <cell r="BL838">
            <v>6</v>
          </cell>
          <cell r="BM838">
            <v>275865.84045985877</v>
          </cell>
          <cell r="BN838" t="str">
            <v>לא</v>
          </cell>
          <cell r="BO838">
            <v>45484</v>
          </cell>
          <cell r="BP838" t="str">
            <v>לא</v>
          </cell>
          <cell r="BQ838">
            <v>0</v>
          </cell>
        </row>
        <row r="839">
          <cell r="A839">
            <v>1001905107</v>
          </cell>
          <cell r="B839">
            <v>42209686</v>
          </cell>
          <cell r="C839">
            <v>580504660</v>
          </cell>
          <cell r="D839" t="str">
            <v>אלמג'ד- מועדון ספורט ובריאות באעבלי</v>
          </cell>
          <cell r="E839" t="str">
            <v>SR</v>
          </cell>
          <cell r="F839" t="str">
            <v>עמותה רשומה</v>
          </cell>
          <cell r="G839">
            <v>1</v>
          </cell>
          <cell r="H839" t="str">
            <v>טיוט</v>
          </cell>
          <cell r="I839">
            <v>45747</v>
          </cell>
          <cell r="J839">
            <v>521023</v>
          </cell>
          <cell r="K839" t="str">
            <v>שוטף</v>
          </cell>
          <cell r="L839">
            <v>0</v>
          </cell>
          <cell r="M839">
            <v>0</v>
          </cell>
          <cell r="N839">
            <v>0</v>
          </cell>
          <cell r="O839" t="str">
            <v>קושר - טרם נבדק</v>
          </cell>
          <cell r="P839" t="str">
            <v>מבוסס על נתוני הטופס</v>
          </cell>
          <cell r="Q839" t="str">
            <v>נבדק ואושר</v>
          </cell>
          <cell r="R839" t="str">
            <v>נבדק ואושר</v>
          </cell>
          <cell r="S839" t="str">
            <v>נבדק ואושר</v>
          </cell>
          <cell r="T839" t="str">
            <v>נבדק ואושר</v>
          </cell>
          <cell r="U839" t="str">
            <v>נבדק ואושר</v>
          </cell>
          <cell r="V839" t="str">
            <v>נבדק ואושר</v>
          </cell>
          <cell r="W839" t="str">
            <v>קושר - טרם נבדק</v>
          </cell>
          <cell r="X839" t="str">
            <v>אושר ללא מסמך</v>
          </cell>
          <cell r="Y839" t="str">
            <v>מבוסס על נתוני הטופס</v>
          </cell>
          <cell r="Z839" t="str">
            <v>קושר - טרם נבדק</v>
          </cell>
          <cell r="AA839" t="str">
            <v>קושר - טרם נבדק</v>
          </cell>
          <cell r="AB839" t="str">
            <v>קושר - טרם נבדק</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t="str">
            <v>כן</v>
          </cell>
          <cell r="AY839" t="str">
            <v>תקין מנהלית</v>
          </cell>
          <cell r="BD839" t="e">
            <v>#REF!</v>
          </cell>
          <cell r="BG839" t="str">
            <v>תקין</v>
          </cell>
          <cell r="BH839" t="str">
            <v>תקין</v>
          </cell>
          <cell r="BI839" t="b">
            <v>1</v>
          </cell>
          <cell r="BJ839">
            <v>162934</v>
          </cell>
          <cell r="BK839" t="str">
            <v>ד'</v>
          </cell>
          <cell r="BL839">
            <v>10</v>
          </cell>
          <cell r="BM839">
            <v>4192918.6197674996</v>
          </cell>
          <cell r="BN839" t="str">
            <v>לא</v>
          </cell>
          <cell r="BO839">
            <v>45630</v>
          </cell>
          <cell r="BP839" t="str">
            <v>לא</v>
          </cell>
          <cell r="BQ839">
            <v>0</v>
          </cell>
        </row>
        <row r="840">
          <cell r="A840">
            <v>1001905109</v>
          </cell>
          <cell r="B840">
            <v>42094152</v>
          </cell>
          <cell r="C840">
            <v>580252740</v>
          </cell>
          <cell r="D840" t="str">
            <v>הפועל איחוד בני סחנין - עמותה לקידו</v>
          </cell>
          <cell r="E840" t="str">
            <v>SR</v>
          </cell>
          <cell r="F840" t="str">
            <v>עמותה רשומה</v>
          </cell>
          <cell r="G840">
            <v>1</v>
          </cell>
          <cell r="H840" t="str">
            <v>טיוט</v>
          </cell>
          <cell r="I840">
            <v>45762</v>
          </cell>
          <cell r="J840">
            <v>521023</v>
          </cell>
          <cell r="K840" t="str">
            <v>שוטף</v>
          </cell>
          <cell r="L840">
            <v>0</v>
          </cell>
          <cell r="M840">
            <v>0</v>
          </cell>
          <cell r="N840">
            <v>0</v>
          </cell>
          <cell r="O840" t="str">
            <v>נבדק ואושר</v>
          </cell>
          <cell r="P840" t="str">
            <v>מבוסס על נתוני הטופס</v>
          </cell>
          <cell r="Q840" t="str">
            <v>נבדק ואושר</v>
          </cell>
          <cell r="R840" t="str">
            <v>נבדק ואושר</v>
          </cell>
          <cell r="S840" t="str">
            <v>נבדק ואושר</v>
          </cell>
          <cell r="T840" t="str">
            <v>נבדק ואושר</v>
          </cell>
          <cell r="U840" t="str">
            <v>נבדק ואושר</v>
          </cell>
          <cell r="V840" t="str">
            <v>נבדק ואושר</v>
          </cell>
          <cell r="W840" t="str">
            <v>נבדק ואושר</v>
          </cell>
          <cell r="X840" t="str">
            <v>אושר ללא מסמך</v>
          </cell>
          <cell r="Y840" t="str">
            <v>מבוסס על נתוני הטופס</v>
          </cell>
          <cell r="Z840" t="str">
            <v>נבדק ואושר</v>
          </cell>
          <cell r="AA840" t="str">
            <v>נבדק ואושר</v>
          </cell>
          <cell r="AB840" t="str">
            <v>נבדק ואושר</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t="str">
            <v>כן</v>
          </cell>
          <cell r="AY840" t="str">
            <v>תקין מנהלית</v>
          </cell>
          <cell r="BD840" t="e">
            <v>#REF!</v>
          </cell>
          <cell r="BG840" t="str">
            <v>תקין</v>
          </cell>
          <cell r="BH840" t="str">
            <v>תקין</v>
          </cell>
          <cell r="BI840" t="b">
            <v>1</v>
          </cell>
          <cell r="BJ840">
            <v>225207</v>
          </cell>
          <cell r="BK840" t="str">
            <v>ד'</v>
          </cell>
          <cell r="BL840">
            <v>14</v>
          </cell>
          <cell r="BM840">
            <v>5395039.0569515536</v>
          </cell>
          <cell r="BN840" t="str">
            <v>לא</v>
          </cell>
          <cell r="BO840">
            <v>45644</v>
          </cell>
          <cell r="BP840" t="str">
            <v>לא</v>
          </cell>
          <cell r="BQ840">
            <v>0</v>
          </cell>
        </row>
        <row r="841">
          <cell r="A841">
            <v>1001905110</v>
          </cell>
          <cell r="B841">
            <v>42134382</v>
          </cell>
          <cell r="C841">
            <v>580513802</v>
          </cell>
          <cell r="D841" t="str">
            <v>הפועל גנ"צ ורבורג מ.א. דרום השרון (</v>
          </cell>
          <cell r="E841" t="str">
            <v>SR</v>
          </cell>
          <cell r="F841" t="str">
            <v>עמותה רשומה</v>
          </cell>
          <cell r="G841">
            <v>1</v>
          </cell>
          <cell r="H841" t="str">
            <v>טיוט</v>
          </cell>
          <cell r="I841">
            <v>45747</v>
          </cell>
          <cell r="J841">
            <v>521023</v>
          </cell>
          <cell r="K841" t="str">
            <v>שוטף</v>
          </cell>
          <cell r="L841">
            <v>0</v>
          </cell>
          <cell r="M841">
            <v>0</v>
          </cell>
          <cell r="N841">
            <v>0</v>
          </cell>
          <cell r="O841" t="str">
            <v>נבדק ואושר</v>
          </cell>
          <cell r="P841" t="str">
            <v>מבוסס על נתוני הטופס</v>
          </cell>
          <cell r="Q841" t="str">
            <v>נבדק ואושר</v>
          </cell>
          <cell r="R841" t="str">
            <v>נבדק ואושר</v>
          </cell>
          <cell r="S841" t="str">
            <v>נבדק ואושר</v>
          </cell>
          <cell r="T841" t="str">
            <v>נבדק ואושר</v>
          </cell>
          <cell r="U841" t="str">
            <v>נבדק ואושר</v>
          </cell>
          <cell r="V841" t="str">
            <v>נבדק ואושר</v>
          </cell>
          <cell r="W841" t="str">
            <v>נבדק ואושר</v>
          </cell>
          <cell r="X841" t="str">
            <v>אושר ללא מסמך</v>
          </cell>
          <cell r="Y841" t="str">
            <v>מבוסס על נתוני הטופס</v>
          </cell>
          <cell r="Z841" t="str">
            <v>נבדק ואושר</v>
          </cell>
          <cell r="AA841" t="str">
            <v>נבדק ואושר</v>
          </cell>
          <cell r="AB841" t="str">
            <v>נבדק ואושר</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t="str">
            <v>כן</v>
          </cell>
          <cell r="AY841" t="str">
            <v>תקין מנהלית</v>
          </cell>
          <cell r="BD841" t="e">
            <v>#REF!</v>
          </cell>
          <cell r="BG841" t="str">
            <v>תקין</v>
          </cell>
          <cell r="BH841" t="str">
            <v>תקין</v>
          </cell>
          <cell r="BI841" t="b">
            <v>1</v>
          </cell>
          <cell r="BJ841">
            <v>92720</v>
          </cell>
          <cell r="BK841" t="str">
            <v>ד'</v>
          </cell>
          <cell r="BL841">
            <v>15</v>
          </cell>
          <cell r="BM841">
            <v>1957441.6116654018</v>
          </cell>
          <cell r="BN841" t="str">
            <v>לא</v>
          </cell>
          <cell r="BO841">
            <v>45602</v>
          </cell>
          <cell r="BP841" t="str">
            <v>לא</v>
          </cell>
          <cell r="BQ841">
            <v>0</v>
          </cell>
        </row>
        <row r="842">
          <cell r="A842">
            <v>1001905112</v>
          </cell>
          <cell r="B842">
            <v>42305451</v>
          </cell>
          <cell r="C842">
            <v>580373850</v>
          </cell>
          <cell r="D842" t="str">
            <v>מועדון פטנק נהריה (ע"ר)</v>
          </cell>
          <cell r="E842" t="str">
            <v>SR</v>
          </cell>
          <cell r="F842" t="str">
            <v>עמותה רשומה</v>
          </cell>
          <cell r="G842">
            <v>1</v>
          </cell>
          <cell r="H842" t="str">
            <v>טיוט</v>
          </cell>
          <cell r="I842">
            <v>45746</v>
          </cell>
          <cell r="J842">
            <v>521023</v>
          </cell>
          <cell r="K842" t="str">
            <v>שוטף</v>
          </cell>
          <cell r="L842">
            <v>0</v>
          </cell>
          <cell r="M842">
            <v>0</v>
          </cell>
          <cell r="N842">
            <v>0</v>
          </cell>
          <cell r="O842" t="str">
            <v>קושר - טרם נבדק</v>
          </cell>
          <cell r="P842" t="str">
            <v>מבוסס על נתוני הטופס</v>
          </cell>
          <cell r="Q842" t="str">
            <v>נבדק ואושר</v>
          </cell>
          <cell r="R842" t="str">
            <v>נבדק ואושר</v>
          </cell>
          <cell r="S842" t="str">
            <v>נבדק ואושר</v>
          </cell>
          <cell r="T842" t="str">
            <v>נבדק ואושר</v>
          </cell>
          <cell r="U842" t="str">
            <v>נבדק ואושר</v>
          </cell>
          <cell r="V842" t="str">
            <v>נבדק ואושר</v>
          </cell>
          <cell r="W842" t="str">
            <v>קושר - טרם נבדק</v>
          </cell>
          <cell r="X842" t="str">
            <v>אושר ללא מסמך</v>
          </cell>
          <cell r="Y842" t="str">
            <v>מבוסס על נתוני הטופס</v>
          </cell>
          <cell r="Z842" t="str">
            <v>קושר - טרם נבדק</v>
          </cell>
          <cell r="AA842" t="str">
            <v>קושר - טרם נבדק</v>
          </cell>
          <cell r="AB842" t="str">
            <v>קושר - טרם נבדק</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t="str">
            <v>כן</v>
          </cell>
          <cell r="AY842" t="str">
            <v>תקין מנהלית</v>
          </cell>
          <cell r="BD842" t="e">
            <v>#REF!</v>
          </cell>
          <cell r="BG842" t="str">
            <v>תקין</v>
          </cell>
          <cell r="BH842" t="str">
            <v>תקין</v>
          </cell>
          <cell r="BI842" t="b">
            <v>1</v>
          </cell>
          <cell r="BJ842">
            <v>0</v>
          </cell>
          <cell r="BK842" t="str">
            <v>ד'</v>
          </cell>
          <cell r="BL842">
            <v>1</v>
          </cell>
          <cell r="BM842">
            <v>1552.0978372617785</v>
          </cell>
          <cell r="BN842" t="str">
            <v>לא</v>
          </cell>
          <cell r="BO842">
            <v>45656</v>
          </cell>
          <cell r="BP842" t="str">
            <v>לא</v>
          </cell>
          <cell r="BQ842">
            <v>0</v>
          </cell>
        </row>
        <row r="843">
          <cell r="A843">
            <v>1001905115</v>
          </cell>
          <cell r="B843">
            <v>40002874</v>
          </cell>
          <cell r="C843">
            <v>580333045</v>
          </cell>
          <cell r="D843" t="str">
            <v>מועדון אתלטיקה קלה מכבי ראשון לציון</v>
          </cell>
          <cell r="E843" t="str">
            <v>SR</v>
          </cell>
          <cell r="F843" t="str">
            <v>עמותה רשומה</v>
          </cell>
          <cell r="G843">
            <v>1</v>
          </cell>
          <cell r="H843" t="str">
            <v>טיוט</v>
          </cell>
          <cell r="I843">
            <v>45746</v>
          </cell>
          <cell r="J843">
            <v>521024</v>
          </cell>
          <cell r="K843" t="str">
            <v>מאמנים</v>
          </cell>
          <cell r="L843" t="str">
            <v>נבדק ואושר</v>
          </cell>
          <cell r="M843" t="str">
            <v>קושר - טרם נבדק</v>
          </cell>
          <cell r="N843" t="str">
            <v>קושר - טרם נבדק</v>
          </cell>
          <cell r="O843" t="str">
            <v>נבדק ואושר</v>
          </cell>
          <cell r="P843" t="str">
            <v>מבוסס על נתוני הטופס</v>
          </cell>
          <cell r="Q843" t="str">
            <v>נבדק ואושר</v>
          </cell>
          <cell r="R843" t="str">
            <v>נבדק ואושר</v>
          </cell>
          <cell r="S843" t="str">
            <v>נבדק ואושר</v>
          </cell>
          <cell r="T843" t="str">
            <v>נבדק ואושר</v>
          </cell>
          <cell r="U843" t="str">
            <v>נבדק ואושר</v>
          </cell>
          <cell r="V843" t="str">
            <v>נבדק ואושר</v>
          </cell>
          <cell r="W843" t="str">
            <v>נבדק ואושר</v>
          </cell>
          <cell r="X843" t="str">
            <v>אושר ללא מסמך</v>
          </cell>
          <cell r="Y843" t="str">
            <v>מבוסס על נתוני הטופס</v>
          </cell>
          <cell r="Z843" t="str">
            <v>נבדק ואושר</v>
          </cell>
          <cell r="AA843" t="str">
            <v>נבדק ואושר</v>
          </cell>
          <cell r="AB843" t="str">
            <v>נבדק ואושר</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t="str">
            <v>כן</v>
          </cell>
          <cell r="AY843" t="str">
            <v>תקין מנהלית</v>
          </cell>
          <cell r="BD843" t="e">
            <v>#REF!</v>
          </cell>
          <cell r="BH843" t="str">
            <v>תקין</v>
          </cell>
          <cell r="BI843" t="b">
            <v>0</v>
          </cell>
        </row>
        <row r="844">
          <cell r="A844">
            <v>1001905116</v>
          </cell>
          <cell r="B844">
            <v>40288632</v>
          </cell>
          <cell r="C844">
            <v>580445989</v>
          </cell>
          <cell r="D844" t="str">
            <v>העמותה להרחבת פעילות הספורט ביישובי</v>
          </cell>
          <cell r="E844" t="str">
            <v>SR</v>
          </cell>
          <cell r="F844" t="str">
            <v>עמותה רשומה</v>
          </cell>
          <cell r="G844">
            <v>1</v>
          </cell>
          <cell r="H844" t="str">
            <v>טיוט</v>
          </cell>
          <cell r="I844">
            <v>45746</v>
          </cell>
          <cell r="J844">
            <v>521023</v>
          </cell>
          <cell r="K844" t="str">
            <v>שוטף</v>
          </cell>
          <cell r="L844">
            <v>0</v>
          </cell>
          <cell r="M844">
            <v>0</v>
          </cell>
          <cell r="N844">
            <v>0</v>
          </cell>
          <cell r="O844" t="str">
            <v>נבדק ואושר</v>
          </cell>
          <cell r="P844" t="str">
            <v>מבוסס על נתוני הטופס</v>
          </cell>
          <cell r="Q844" t="str">
            <v>קושר - טרם נבדק</v>
          </cell>
          <cell r="R844" t="str">
            <v>נבדק ואושר</v>
          </cell>
          <cell r="S844" t="str">
            <v>נבדק ואושר</v>
          </cell>
          <cell r="T844" t="str">
            <v>נבדק ואושר</v>
          </cell>
          <cell r="U844" t="str">
            <v>נבדק ואושר</v>
          </cell>
          <cell r="V844" t="str">
            <v>נבדק ואושר</v>
          </cell>
          <cell r="W844" t="str">
            <v>נבדק ואושר</v>
          </cell>
          <cell r="X844" t="str">
            <v>אושר ללא מסמך</v>
          </cell>
          <cell r="Y844" t="str">
            <v>מבוסס על נתוני הטופס</v>
          </cell>
          <cell r="Z844" t="str">
            <v>קושר - טרם נבדק</v>
          </cell>
          <cell r="AA844" t="str">
            <v>קושר - טרם נבדק</v>
          </cell>
          <cell r="AB844" t="str">
            <v>נבדק ואושר</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t="str">
            <v>כן</v>
          </cell>
          <cell r="AY844" t="str">
            <v>תקין מנהלית</v>
          </cell>
          <cell r="BD844" t="e">
            <v>#REF!</v>
          </cell>
          <cell r="BG844" t="str">
            <v>תקין</v>
          </cell>
          <cell r="BH844" t="str">
            <v>תקין</v>
          </cell>
          <cell r="BI844" t="b">
            <v>1</v>
          </cell>
          <cell r="BJ844">
            <v>151553</v>
          </cell>
          <cell r="BK844" t="str">
            <v>ד'</v>
          </cell>
          <cell r="BL844">
            <v>31</v>
          </cell>
          <cell r="BM844">
            <v>3457718.6736523882</v>
          </cell>
          <cell r="BN844" t="str">
            <v>לא</v>
          </cell>
          <cell r="BO844">
            <v>45650</v>
          </cell>
          <cell r="BP844" t="str">
            <v>לא</v>
          </cell>
          <cell r="BQ844">
            <v>0</v>
          </cell>
        </row>
        <row r="845">
          <cell r="A845">
            <v>1001905118</v>
          </cell>
          <cell r="B845">
            <v>42402075</v>
          </cell>
          <cell r="C845">
            <v>580294247</v>
          </cell>
          <cell r="D845" t="str">
            <v>מועדון ספורט על שם יונתן ברנס פרדס-</v>
          </cell>
          <cell r="E845" t="str">
            <v>SR</v>
          </cell>
          <cell r="F845" t="str">
            <v>עמותה רשומה</v>
          </cell>
          <cell r="G845">
            <v>1</v>
          </cell>
          <cell r="H845" t="str">
            <v>טיוט</v>
          </cell>
          <cell r="I845">
            <v>45746</v>
          </cell>
          <cell r="J845">
            <v>521023</v>
          </cell>
          <cell r="K845" t="str">
            <v>שוטף</v>
          </cell>
          <cell r="L845">
            <v>0</v>
          </cell>
          <cell r="M845">
            <v>0</v>
          </cell>
          <cell r="N845">
            <v>0</v>
          </cell>
          <cell r="O845" t="str">
            <v>קושר - טרם נבדק</v>
          </cell>
          <cell r="P845" t="str">
            <v>מבוסס על נתוני הטופס</v>
          </cell>
          <cell r="Q845" t="str">
            <v>נבדק ואושר</v>
          </cell>
          <cell r="R845" t="str">
            <v>נבדק ואושר</v>
          </cell>
          <cell r="S845" t="str">
            <v>נבדק ואושר</v>
          </cell>
          <cell r="T845" t="str">
            <v>נבדק ואושר</v>
          </cell>
          <cell r="U845" t="str">
            <v>נבדק ואושר</v>
          </cell>
          <cell r="V845" t="str">
            <v>נבדק ואושר</v>
          </cell>
          <cell r="W845" t="str">
            <v>קושר - טרם נבדק</v>
          </cell>
          <cell r="X845" t="str">
            <v>אושר ללא מסמך</v>
          </cell>
          <cell r="Y845" t="str">
            <v>מבוסס על נתוני הטופס</v>
          </cell>
          <cell r="Z845" t="str">
            <v>קושר - טרם נבדק</v>
          </cell>
          <cell r="AA845" t="str">
            <v>קושר - טרם נבדק</v>
          </cell>
          <cell r="AB845" t="str">
            <v>קושר - טרם נבדק</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t="str">
            <v>כן</v>
          </cell>
          <cell r="AY845" t="str">
            <v>תקין מנהלית</v>
          </cell>
          <cell r="BD845" t="e">
            <v>#REF!</v>
          </cell>
          <cell r="BG845" t="str">
            <v>תקין</v>
          </cell>
          <cell r="BH845" t="str">
            <v>תקין</v>
          </cell>
          <cell r="BI845" t="b">
            <v>1</v>
          </cell>
          <cell r="BJ845">
            <v>87438</v>
          </cell>
          <cell r="BK845" t="str">
            <v>ד'</v>
          </cell>
          <cell r="BL845">
            <v>9</v>
          </cell>
          <cell r="BM845">
            <v>4849018.7664620476</v>
          </cell>
          <cell r="BN845" t="str">
            <v>לא</v>
          </cell>
          <cell r="BO845">
            <v>45629</v>
          </cell>
          <cell r="BP845" t="str">
            <v>לא</v>
          </cell>
          <cell r="BQ845">
            <v>0</v>
          </cell>
        </row>
        <row r="846">
          <cell r="A846">
            <v>1001905119</v>
          </cell>
          <cell r="B846">
            <v>41499082</v>
          </cell>
          <cell r="C846">
            <v>580310639</v>
          </cell>
          <cell r="D846" t="str">
            <v>הפועל "נועם" פרדסיה (ע"ר)</v>
          </cell>
          <cell r="E846" t="str">
            <v>SR</v>
          </cell>
          <cell r="F846" t="str">
            <v>עמותה רשומה</v>
          </cell>
          <cell r="G846">
            <v>1</v>
          </cell>
          <cell r="H846" t="str">
            <v>טיוט</v>
          </cell>
          <cell r="I846">
            <v>45746</v>
          </cell>
          <cell r="J846">
            <v>521023</v>
          </cell>
          <cell r="K846" t="str">
            <v>שוטף</v>
          </cell>
          <cell r="L846">
            <v>0</v>
          </cell>
          <cell r="M846">
            <v>0</v>
          </cell>
          <cell r="N846">
            <v>0</v>
          </cell>
          <cell r="O846" t="str">
            <v>קושר - טרם נבדק</v>
          </cell>
          <cell r="P846" t="str">
            <v>מבוסס על נתוני הטופס</v>
          </cell>
          <cell r="Q846" t="str">
            <v>נבדק ואושר</v>
          </cell>
          <cell r="R846" t="str">
            <v>נבדק ואושר</v>
          </cell>
          <cell r="S846" t="str">
            <v>נבדק ואושר</v>
          </cell>
          <cell r="T846" t="str">
            <v>נבדק ואושר</v>
          </cell>
          <cell r="U846" t="str">
            <v>נבדק ואושר</v>
          </cell>
          <cell r="V846" t="str">
            <v>נבדק ואושר</v>
          </cell>
          <cell r="W846" t="str">
            <v>קושר - טרם נבדק</v>
          </cell>
          <cell r="X846" t="str">
            <v>אושר ללא מסמך</v>
          </cell>
          <cell r="Y846" t="str">
            <v>מבוסס על נתוני הטופס</v>
          </cell>
          <cell r="Z846" t="str">
            <v>קושר - טרם נבדק</v>
          </cell>
          <cell r="AA846" t="str">
            <v>קושר - טרם נבדק</v>
          </cell>
          <cell r="AB846" t="str">
            <v>קושר - טרם נבדק</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t="str">
            <v>כן</v>
          </cell>
          <cell r="AY846" t="str">
            <v>תקין מנהלית</v>
          </cell>
          <cell r="BD846" t="e">
            <v>#REF!</v>
          </cell>
          <cell r="BG846" t="str">
            <v>תקין</v>
          </cell>
          <cell r="BH846" t="str">
            <v>תקין</v>
          </cell>
          <cell r="BI846" t="b">
            <v>1</v>
          </cell>
          <cell r="BJ846">
            <v>88505</v>
          </cell>
          <cell r="BK846" t="str">
            <v>ד'</v>
          </cell>
          <cell r="BL846">
            <v>11</v>
          </cell>
          <cell r="BM846">
            <v>3477001.7840975048</v>
          </cell>
          <cell r="BN846" t="str">
            <v>לא</v>
          </cell>
          <cell r="BO846">
            <v>45621</v>
          </cell>
          <cell r="BP846" t="str">
            <v>לא</v>
          </cell>
          <cell r="BQ846">
            <v>0</v>
          </cell>
        </row>
        <row r="847">
          <cell r="A847">
            <v>1001905220</v>
          </cell>
          <cell r="B847">
            <v>40002869</v>
          </cell>
          <cell r="C847">
            <v>580309417</v>
          </cell>
          <cell r="D847" t="str">
            <v>עמותה לקידום הקליעה הפועל אשקלון (ע</v>
          </cell>
          <cell r="E847" t="str">
            <v>SR</v>
          </cell>
          <cell r="F847" t="str">
            <v>עמותה רשומה</v>
          </cell>
          <cell r="G847">
            <v>1</v>
          </cell>
          <cell r="H847" t="str">
            <v>טיוט</v>
          </cell>
          <cell r="I847">
            <v>45761</v>
          </cell>
          <cell r="J847">
            <v>521024</v>
          </cell>
          <cell r="K847" t="str">
            <v>מאמנים</v>
          </cell>
          <cell r="L847" t="str">
            <v>חדש - טרם קושר</v>
          </cell>
          <cell r="M847" t="str">
            <v>חדש - טרם קושר</v>
          </cell>
          <cell r="N847" t="str">
            <v>קושר - טרם נבדק</v>
          </cell>
          <cell r="O847" t="str">
            <v>חדש - טרם קושר</v>
          </cell>
          <cell r="P847" t="str">
            <v>מבוסס על נתוני הטופס</v>
          </cell>
          <cell r="Q847" t="str">
            <v>נבדק ואושר</v>
          </cell>
          <cell r="R847" t="str">
            <v>נבדק ואושר</v>
          </cell>
          <cell r="S847" t="str">
            <v>נבדק ואושר</v>
          </cell>
          <cell r="T847" t="str">
            <v>נבדק ואושר</v>
          </cell>
          <cell r="U847" t="str">
            <v>נבדק ואושר</v>
          </cell>
          <cell r="V847" t="str">
            <v>נבדק ואושר</v>
          </cell>
          <cell r="W847" t="str">
            <v>חדש - טרם קושר</v>
          </cell>
          <cell r="X847" t="str">
            <v>אושר ללא מסמך</v>
          </cell>
          <cell r="Y847" t="str">
            <v>מבוסס על נתוני הטופס</v>
          </cell>
          <cell r="Z847" t="str">
            <v>נבדק ואושר</v>
          </cell>
          <cell r="AA847" t="str">
            <v>נבדק ואושר</v>
          </cell>
          <cell r="AB847" t="str">
            <v>נבדק ואושר</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t="str">
            <v>לא</v>
          </cell>
          <cell r="AY847" t="str">
            <v>לא תקין מנהלית</v>
          </cell>
          <cell r="BA847" t="str">
            <v>בזמן סגירת הקול קורא, היו חסרים אחד או יותר ממסמכי הקול קורא</v>
          </cell>
          <cell r="BB847" t="str">
            <v>מסמכי ק"ק</v>
          </cell>
          <cell r="BD847" t="e">
            <v>#REF!</v>
          </cell>
          <cell r="BE847" t="str">
            <v>תקין</v>
          </cell>
          <cell r="BH847" t="str">
            <v>תקין</v>
          </cell>
          <cell r="BI847" t="b">
            <v>0</v>
          </cell>
        </row>
        <row r="848">
          <cell r="A848">
            <v>1001905221</v>
          </cell>
          <cell r="B848">
            <v>42402602</v>
          </cell>
          <cell r="C848">
            <v>580360485</v>
          </cell>
          <cell r="D848" t="str">
            <v>מועדון רוכבי ורד הגליל (ע"ר)</v>
          </cell>
          <cell r="E848" t="str">
            <v>SR</v>
          </cell>
          <cell r="F848" t="str">
            <v>עמותה רשומה</v>
          </cell>
          <cell r="G848">
            <v>1</v>
          </cell>
          <cell r="H848" t="str">
            <v>טיוט</v>
          </cell>
          <cell r="I848">
            <v>45746</v>
          </cell>
          <cell r="J848">
            <v>521023</v>
          </cell>
          <cell r="K848" t="str">
            <v>שוטף</v>
          </cell>
          <cell r="L848">
            <v>0</v>
          </cell>
          <cell r="M848">
            <v>0</v>
          </cell>
          <cell r="N848">
            <v>0</v>
          </cell>
          <cell r="O848" t="str">
            <v>קושר - טרם נבדק</v>
          </cell>
          <cell r="P848" t="str">
            <v>מבוסס על נתוני הטופס</v>
          </cell>
          <cell r="Q848" t="str">
            <v>נבדק ואושר</v>
          </cell>
          <cell r="R848" t="str">
            <v>נבדק ואושר</v>
          </cell>
          <cell r="S848" t="str">
            <v>נבדק ואושר</v>
          </cell>
          <cell r="T848" t="str">
            <v>נבדק ואושר</v>
          </cell>
          <cell r="U848" t="str">
            <v>נבדק ואושר</v>
          </cell>
          <cell r="V848" t="str">
            <v>נבדק ואושר</v>
          </cell>
          <cell r="W848" t="str">
            <v>קושר - טרם נבדק</v>
          </cell>
          <cell r="X848" t="str">
            <v>אושר ללא מסמך</v>
          </cell>
          <cell r="Y848" t="str">
            <v>מבוסס על נתוני הטופס</v>
          </cell>
          <cell r="Z848" t="str">
            <v>ממתין לחתימה נוספת</v>
          </cell>
          <cell r="AA848" t="str">
            <v>ממתין לחתימה נוספת</v>
          </cell>
          <cell r="AB848" t="str">
            <v>קושר - טרם נבדק</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t="str">
            <v>לא</v>
          </cell>
          <cell r="AY848" t="str">
            <v>לא תקין מנהלית</v>
          </cell>
          <cell r="AZ848" t="str">
            <v>לדיון</v>
          </cell>
          <cell r="BA848" t="str">
            <v>לא חתום פיזית Z60, חתום פיזית Z61</v>
          </cell>
          <cell r="BB848">
            <v>401</v>
          </cell>
          <cell r="BC848">
            <v>45805</v>
          </cell>
          <cell r="BF848" t="str">
            <v>אושר בוועדה</v>
          </cell>
          <cell r="BG848" t="str">
            <v>תקין</v>
          </cell>
          <cell r="BH848" t="str">
            <v>תקין</v>
          </cell>
          <cell r="BI848" t="b">
            <v>1</v>
          </cell>
          <cell r="BJ848">
            <v>27828</v>
          </cell>
          <cell r="BK848" t="str">
            <v>ד'</v>
          </cell>
          <cell r="BL848">
            <v>1</v>
          </cell>
          <cell r="BM848">
            <v>183058.69706259778</v>
          </cell>
          <cell r="BN848" t="str">
            <v>לא</v>
          </cell>
          <cell r="BO848">
            <v>45615</v>
          </cell>
          <cell r="BP848" t="str">
            <v>לא</v>
          </cell>
          <cell r="BQ848">
            <v>0</v>
          </cell>
        </row>
        <row r="849">
          <cell r="A849">
            <v>1001905223</v>
          </cell>
          <cell r="B849">
            <v>42402140</v>
          </cell>
          <cell r="C849">
            <v>580245553</v>
          </cell>
          <cell r="D849" t="str">
            <v>הפועל העמותה לקידום איקיגיצו (ע"</v>
          </cell>
          <cell r="E849" t="str">
            <v>SR</v>
          </cell>
          <cell r="F849" t="str">
            <v>עמותה רשומה</v>
          </cell>
          <cell r="G849">
            <v>1</v>
          </cell>
          <cell r="H849" t="str">
            <v>טיוט</v>
          </cell>
          <cell r="I849">
            <v>45755</v>
          </cell>
          <cell r="J849">
            <v>521023</v>
          </cell>
          <cell r="K849" t="str">
            <v>שוטף</v>
          </cell>
          <cell r="L849">
            <v>0</v>
          </cell>
          <cell r="M849">
            <v>0</v>
          </cell>
          <cell r="N849">
            <v>0</v>
          </cell>
          <cell r="O849" t="str">
            <v>קושר - טרם נבדק</v>
          </cell>
          <cell r="P849" t="str">
            <v>מבוסס על נתוני הטופס</v>
          </cell>
          <cell r="Q849" t="str">
            <v>נבדק ואושר</v>
          </cell>
          <cell r="R849" t="str">
            <v>נבדק ואושר</v>
          </cell>
          <cell r="S849" t="str">
            <v>נבדק ואושר</v>
          </cell>
          <cell r="T849" t="str">
            <v>נבדק ואושר</v>
          </cell>
          <cell r="U849" t="str">
            <v>נבדק ואושר</v>
          </cell>
          <cell r="V849" t="str">
            <v>נבדק ואושר</v>
          </cell>
          <cell r="W849" t="str">
            <v>קושר - טרם נבדק</v>
          </cell>
          <cell r="X849" t="str">
            <v>אושר ללא מסמך</v>
          </cell>
          <cell r="Y849" t="str">
            <v>מבוסס על נתוני הטופס</v>
          </cell>
          <cell r="Z849" t="str">
            <v>קושר - טרם נבדק</v>
          </cell>
          <cell r="AA849" t="str">
            <v>קושר - טרם נבדק</v>
          </cell>
          <cell r="AB849" t="str">
            <v>קושר - טרם נבדק</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t="str">
            <v>כן</v>
          </cell>
          <cell r="AY849" t="str">
            <v>תקין מנהלית</v>
          </cell>
          <cell r="BD849" t="e">
            <v>#REF!</v>
          </cell>
          <cell r="BG849" t="str">
            <v>תקין</v>
          </cell>
          <cell r="BH849" t="str">
            <v>תקין</v>
          </cell>
          <cell r="BI849" t="b">
            <v>1</v>
          </cell>
          <cell r="BJ849">
            <v>3247</v>
          </cell>
          <cell r="BK849" t="str">
            <v>ד'</v>
          </cell>
          <cell r="BL849">
            <v>1</v>
          </cell>
          <cell r="BM849">
            <v>350334.98091028305</v>
          </cell>
          <cell r="BN849" t="str">
            <v>לא</v>
          </cell>
          <cell r="BO849">
            <v>45215</v>
          </cell>
          <cell r="BP849" t="str">
            <v>לא</v>
          </cell>
          <cell r="BQ849">
            <v>0</v>
          </cell>
        </row>
        <row r="850">
          <cell r="A850">
            <v>1001905260</v>
          </cell>
          <cell r="B850">
            <v>42402290</v>
          </cell>
          <cell r="C850">
            <v>580457554</v>
          </cell>
          <cell r="D850" t="str">
            <v>מועדון הקריקט סופר אריות - לוד (ע"ר</v>
          </cell>
          <cell r="E850" t="str">
            <v>SR</v>
          </cell>
          <cell r="F850" t="str">
            <v>עמותה רשומה</v>
          </cell>
          <cell r="G850">
            <v>1</v>
          </cell>
          <cell r="H850" t="str">
            <v>טיוט</v>
          </cell>
          <cell r="I850">
            <v>45747</v>
          </cell>
          <cell r="J850">
            <v>521023</v>
          </cell>
          <cell r="K850" t="str">
            <v>שוטף</v>
          </cell>
          <cell r="L850">
            <v>0</v>
          </cell>
          <cell r="M850">
            <v>0</v>
          </cell>
          <cell r="N850">
            <v>0</v>
          </cell>
          <cell r="O850" t="str">
            <v>חדש - טרם קושר</v>
          </cell>
          <cell r="P850" t="str">
            <v>מבוסס על נתוני הטופס</v>
          </cell>
          <cell r="Q850" t="str">
            <v>נבדק ואושר</v>
          </cell>
          <cell r="R850" t="str">
            <v>נבדק ואושר</v>
          </cell>
          <cell r="S850" t="str">
            <v>נבדק ואושר</v>
          </cell>
          <cell r="T850" t="str">
            <v>נבדק ואושר</v>
          </cell>
          <cell r="U850" t="str">
            <v>נבדק ואושר</v>
          </cell>
          <cell r="V850" t="str">
            <v>נבדק ואושר</v>
          </cell>
          <cell r="W850" t="str">
            <v>קושר - טרם נבדק</v>
          </cell>
          <cell r="X850" t="str">
            <v>אושר ללא מסמך</v>
          </cell>
          <cell r="Y850" t="str">
            <v>מבוסס על נתוני הטופס</v>
          </cell>
          <cell r="Z850" t="str">
            <v>קושר - טרם נבדק</v>
          </cell>
          <cell r="AA850" t="str">
            <v>קושר - טרם נבדק</v>
          </cell>
          <cell r="AB850" t="str">
            <v>קושר - טרם נבדק</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t="str">
            <v>כן</v>
          </cell>
          <cell r="AY850" t="str">
            <v>תקין מנהלית</v>
          </cell>
          <cell r="BD850" t="e">
            <v>#REF!</v>
          </cell>
          <cell r="BG850" t="str">
            <v>תקין</v>
          </cell>
          <cell r="BH850" t="str">
            <v>תקין</v>
          </cell>
          <cell r="BI850" t="b">
            <v>1</v>
          </cell>
          <cell r="BJ850">
            <v>24586</v>
          </cell>
          <cell r="BK850" t="str">
            <v>ד'</v>
          </cell>
          <cell r="BL850">
            <v>4</v>
          </cell>
          <cell r="BM850">
            <v>35122.565109492389</v>
          </cell>
          <cell r="BN850" t="str">
            <v>לא</v>
          </cell>
          <cell r="BO850">
            <v>45698</v>
          </cell>
          <cell r="BP850" t="str">
            <v>לא</v>
          </cell>
          <cell r="BQ850">
            <v>0</v>
          </cell>
        </row>
        <row r="851">
          <cell r="A851">
            <v>1001905310</v>
          </cell>
          <cell r="B851">
            <v>42792905</v>
          </cell>
          <cell r="C851">
            <v>580631737</v>
          </cell>
          <cell r="D851" t="str">
            <v>סוהו טים-ראשון לציון (ע"ר)</v>
          </cell>
          <cell r="E851" t="str">
            <v>SR</v>
          </cell>
          <cell r="F851" t="str">
            <v>עמותה רשומה</v>
          </cell>
          <cell r="G851">
            <v>1</v>
          </cell>
          <cell r="H851" t="str">
            <v>טיוט</v>
          </cell>
          <cell r="I851">
            <v>45746</v>
          </cell>
          <cell r="J851">
            <v>521023</v>
          </cell>
          <cell r="K851" t="str">
            <v>שוטף</v>
          </cell>
          <cell r="L851">
            <v>0</v>
          </cell>
          <cell r="M851">
            <v>0</v>
          </cell>
          <cell r="N851">
            <v>0</v>
          </cell>
          <cell r="O851" t="str">
            <v>קושר - טרם נבדק</v>
          </cell>
          <cell r="P851" t="str">
            <v>מבוסס על נתוני הטופס</v>
          </cell>
          <cell r="Q851" t="str">
            <v>נבדק ואושר</v>
          </cell>
          <cell r="R851" t="str">
            <v>נבדק ואושר</v>
          </cell>
          <cell r="S851" t="str">
            <v>נבדק ואושר</v>
          </cell>
          <cell r="T851" t="str">
            <v>נבדק ואושר</v>
          </cell>
          <cell r="U851" t="str">
            <v>נבדק ואושר</v>
          </cell>
          <cell r="V851" t="str">
            <v>נבדק ואושר</v>
          </cell>
          <cell r="W851" t="str">
            <v>קושר - טרם נבדק</v>
          </cell>
          <cell r="X851" t="str">
            <v>אושר ללא מסמך</v>
          </cell>
          <cell r="Y851" t="str">
            <v>מבוסס על נתוני הטופס</v>
          </cell>
          <cell r="Z851" t="str">
            <v>קושר - טרם נבדק</v>
          </cell>
          <cell r="AA851" t="str">
            <v>קושר - טרם נבדק</v>
          </cell>
          <cell r="AB851" t="str">
            <v>קושר - טרם נבדק</v>
          </cell>
          <cell r="AC851" t="str">
            <v>קושר - טרם נבדק</v>
          </cell>
          <cell r="AD851" t="str">
            <v>קושר - טרם נבדק</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t="str">
            <v>כן</v>
          </cell>
          <cell r="AY851" t="str">
            <v>תקין מנהלית</v>
          </cell>
          <cell r="BA851" t="str">
            <v>נדחו 3 מסמכים, נשלח מייל 11.5</v>
          </cell>
          <cell r="BD851" t="e">
            <v>#REF!</v>
          </cell>
          <cell r="BG851" t="str">
            <v>תקין</v>
          </cell>
          <cell r="BH851" t="str">
            <v>תקין</v>
          </cell>
          <cell r="BI851" t="b">
            <v>1</v>
          </cell>
          <cell r="BJ851">
            <v>0</v>
          </cell>
          <cell r="BK851" t="str">
            <v>ה'</v>
          </cell>
          <cell r="BL851">
            <v>1</v>
          </cell>
          <cell r="BM851">
            <v>0</v>
          </cell>
          <cell r="BN851" t="str">
            <v>כן</v>
          </cell>
          <cell r="BO851" t="e">
            <v>#N/A</v>
          </cell>
          <cell r="BP851" t="str">
            <v>לא</v>
          </cell>
          <cell r="BQ851">
            <v>0</v>
          </cell>
        </row>
        <row r="852">
          <cell r="A852">
            <v>1001905314</v>
          </cell>
          <cell r="B852">
            <v>41864878</v>
          </cell>
          <cell r="C852">
            <v>580563146</v>
          </cell>
          <cell r="D852" t="str">
            <v>סנונית אקרובטיקה והתעמלות (ע"ר)</v>
          </cell>
          <cell r="E852" t="str">
            <v>SR</v>
          </cell>
          <cell r="F852" t="str">
            <v>עמותה רשומה</v>
          </cell>
          <cell r="G852">
            <v>1</v>
          </cell>
          <cell r="H852" t="str">
            <v>טיוט</v>
          </cell>
          <cell r="I852">
            <v>45750</v>
          </cell>
          <cell r="J852">
            <v>521023</v>
          </cell>
          <cell r="K852" t="str">
            <v>שוטף</v>
          </cell>
          <cell r="L852">
            <v>0</v>
          </cell>
          <cell r="M852">
            <v>0</v>
          </cell>
          <cell r="N852">
            <v>0</v>
          </cell>
          <cell r="O852" t="str">
            <v>קושר - טרם נבדק</v>
          </cell>
          <cell r="P852" t="str">
            <v>מבוסס על נתוני הטופס</v>
          </cell>
          <cell r="Q852" t="str">
            <v>נבדק ואושר</v>
          </cell>
          <cell r="R852" t="str">
            <v>נבדק ואושר</v>
          </cell>
          <cell r="S852" t="str">
            <v>נבדק ואושר</v>
          </cell>
          <cell r="T852" t="str">
            <v>נבדק ואושר</v>
          </cell>
          <cell r="U852" t="str">
            <v>נבדק ואושר</v>
          </cell>
          <cell r="V852" t="str">
            <v>נבדק ואושר</v>
          </cell>
          <cell r="W852" t="str">
            <v>קושר - טרם נבדק</v>
          </cell>
          <cell r="X852" t="str">
            <v>אושר ללא מסמך</v>
          </cell>
          <cell r="Y852" t="str">
            <v>מבוסס על נתוני הטופס</v>
          </cell>
          <cell r="Z852" t="str">
            <v>קושר - טרם נבדק</v>
          </cell>
          <cell r="AA852" t="str">
            <v>קושר - טרם נבדק</v>
          </cell>
          <cell r="AB852" t="str">
            <v>קושר - טרם נבדק</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t="str">
            <v>כן</v>
          </cell>
          <cell r="AY852" t="str">
            <v>תקין מנהלית</v>
          </cell>
          <cell r="BD852" t="e">
            <v>#REF!</v>
          </cell>
          <cell r="BG852" t="str">
            <v>תקין</v>
          </cell>
          <cell r="BH852" t="str">
            <v>תקין</v>
          </cell>
          <cell r="BI852" t="b">
            <v>1</v>
          </cell>
          <cell r="BJ852">
            <v>63000</v>
          </cell>
          <cell r="BK852" t="str">
            <v>ד'</v>
          </cell>
          <cell r="BL852">
            <v>1</v>
          </cell>
          <cell r="BM852">
            <v>983501.84500885464</v>
          </cell>
          <cell r="BN852" t="str">
            <v>לא</v>
          </cell>
          <cell r="BO852">
            <v>45631</v>
          </cell>
          <cell r="BP852" t="str">
            <v>לא</v>
          </cell>
          <cell r="BQ852">
            <v>0</v>
          </cell>
        </row>
        <row r="853">
          <cell r="A853">
            <v>1001905316</v>
          </cell>
          <cell r="B853">
            <v>42809344</v>
          </cell>
          <cell r="C853">
            <v>580512671</v>
          </cell>
          <cell r="D853" t="str">
            <v>בכ"מ - בית ספר לכדורגל מודרני (ע"ר)</v>
          </cell>
          <cell r="E853" t="str">
            <v>SR</v>
          </cell>
          <cell r="F853" t="str">
            <v>עמותה רשומה</v>
          </cell>
          <cell r="G853">
            <v>1</v>
          </cell>
          <cell r="H853" t="str">
            <v>טיוט</v>
          </cell>
          <cell r="I853">
            <v>45746</v>
          </cell>
          <cell r="J853">
            <v>521023</v>
          </cell>
          <cell r="K853" t="str">
            <v>שוטף</v>
          </cell>
          <cell r="L853">
            <v>0</v>
          </cell>
          <cell r="M853">
            <v>0</v>
          </cell>
          <cell r="N853">
            <v>0</v>
          </cell>
          <cell r="O853" t="str">
            <v>קושר - טרם נבדק</v>
          </cell>
          <cell r="P853" t="str">
            <v>מבוסס על נתוני הטופס</v>
          </cell>
          <cell r="Q853" t="str">
            <v>נבדק ואושר</v>
          </cell>
          <cell r="R853" t="str">
            <v>נבדק ואושר</v>
          </cell>
          <cell r="S853" t="str">
            <v>נבדק ואושר</v>
          </cell>
          <cell r="T853" t="str">
            <v>נבדק ואושר</v>
          </cell>
          <cell r="U853" t="str">
            <v>נבדק ואושר</v>
          </cell>
          <cell r="V853" t="str">
            <v>נבדק ואושר</v>
          </cell>
          <cell r="W853" t="str">
            <v>קושר - טרם נבדק</v>
          </cell>
          <cell r="X853" t="str">
            <v>אושר ללא מסמך</v>
          </cell>
          <cell r="Y853" t="str">
            <v>מבוסס על נתוני הטופס</v>
          </cell>
          <cell r="Z853" t="str">
            <v>קושר - טרם נבדק</v>
          </cell>
          <cell r="AA853" t="str">
            <v>קושר - טרם נבדק</v>
          </cell>
          <cell r="AB853" t="str">
            <v>קושר - טרם נבדק</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t="str">
            <v>כן</v>
          </cell>
          <cell r="AY853" t="str">
            <v>תקין מנהלית</v>
          </cell>
          <cell r="BD853" t="e">
            <v>#REF!</v>
          </cell>
          <cell r="BG853" t="str">
            <v>תקין</v>
          </cell>
          <cell r="BH853" t="str">
            <v>תקין</v>
          </cell>
          <cell r="BI853" t="b">
            <v>1</v>
          </cell>
          <cell r="BJ853">
            <v>75069</v>
          </cell>
          <cell r="BK853" t="str">
            <v>ד'</v>
          </cell>
          <cell r="BL853">
            <v>7</v>
          </cell>
          <cell r="BM853">
            <v>107241.58674560576</v>
          </cell>
          <cell r="BN853" t="str">
            <v>לא</v>
          </cell>
          <cell r="BO853">
            <v>45719</v>
          </cell>
          <cell r="BP853" t="str">
            <v>לא</v>
          </cell>
          <cell r="BQ853">
            <v>0</v>
          </cell>
        </row>
        <row r="854">
          <cell r="A854">
            <v>1001905319</v>
          </cell>
          <cell r="B854">
            <v>40343352</v>
          </cell>
          <cell r="C854">
            <v>580209450</v>
          </cell>
          <cell r="D854" t="str">
            <v>מועדון עירוני להתעמלות - חולון )ע"ר</v>
          </cell>
          <cell r="E854" t="str">
            <v>SR</v>
          </cell>
          <cell r="F854" t="str">
            <v>עמותה רשומה</v>
          </cell>
          <cell r="G854">
            <v>1</v>
          </cell>
          <cell r="H854" t="str">
            <v>טיוט</v>
          </cell>
          <cell r="I854">
            <v>45748</v>
          </cell>
          <cell r="J854">
            <v>521023</v>
          </cell>
          <cell r="K854" t="str">
            <v>שוטף</v>
          </cell>
          <cell r="L854">
            <v>0</v>
          </cell>
          <cell r="M854">
            <v>0</v>
          </cell>
          <cell r="N854">
            <v>0</v>
          </cell>
          <cell r="O854" t="str">
            <v>קושר - טרם נבדק</v>
          </cell>
          <cell r="P854" t="str">
            <v>מבוסס על נתוני הטופס</v>
          </cell>
          <cell r="Q854" t="str">
            <v>נבדק ואושר</v>
          </cell>
          <cell r="R854" t="str">
            <v>נבדק ואושר</v>
          </cell>
          <cell r="S854" t="str">
            <v>נבדק ואושר</v>
          </cell>
          <cell r="T854" t="str">
            <v>נבדק ואושר</v>
          </cell>
          <cell r="U854" t="str">
            <v>נבדק ואושר</v>
          </cell>
          <cell r="V854" t="str">
            <v>נבדק ואושר</v>
          </cell>
          <cell r="W854" t="str">
            <v>קושר - טרם נבדק</v>
          </cell>
          <cell r="X854" t="str">
            <v>אושר ללא מסמך</v>
          </cell>
          <cell r="Y854" t="str">
            <v>מבוסס על נתוני הטופס</v>
          </cell>
          <cell r="Z854" t="str">
            <v>קושר - טרם נבדק</v>
          </cell>
          <cell r="AA854" t="str">
            <v>קושר - טרם נבדק</v>
          </cell>
          <cell r="AB854" t="str">
            <v>קושר - טרם נבדק</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t="str">
            <v>כן</v>
          </cell>
          <cell r="AY854" t="str">
            <v>תקין מנהלית</v>
          </cell>
          <cell r="BD854" t="e">
            <v>#REF!</v>
          </cell>
          <cell r="BG854" t="str">
            <v>תקין</v>
          </cell>
          <cell r="BH854" t="str">
            <v>תקין</v>
          </cell>
          <cell r="BI854" t="b">
            <v>1</v>
          </cell>
          <cell r="BJ854">
            <v>102784</v>
          </cell>
          <cell r="BK854" t="str">
            <v>ד'</v>
          </cell>
          <cell r="BL854">
            <v>1</v>
          </cell>
          <cell r="BM854">
            <v>2975528.565222058</v>
          </cell>
          <cell r="BN854" t="str">
            <v>לא</v>
          </cell>
          <cell r="BO854">
            <v>45543</v>
          </cell>
          <cell r="BP854" t="str">
            <v>לא</v>
          </cell>
          <cell r="BQ854">
            <v>0</v>
          </cell>
        </row>
        <row r="855">
          <cell r="A855">
            <v>1001905320</v>
          </cell>
          <cell r="B855">
            <v>42802845</v>
          </cell>
          <cell r="C855">
            <v>580544393</v>
          </cell>
          <cell r="D855" t="str">
            <v>העמותה לטיפוח ספורטאים צעירים בחורפ</v>
          </cell>
          <cell r="E855" t="str">
            <v>SR</v>
          </cell>
          <cell r="F855" t="str">
            <v>עמותה רשומה</v>
          </cell>
          <cell r="G855">
            <v>1</v>
          </cell>
          <cell r="H855" t="str">
            <v>טיוט</v>
          </cell>
          <cell r="I855">
            <v>45746</v>
          </cell>
          <cell r="J855">
            <v>521023</v>
          </cell>
          <cell r="K855" t="str">
            <v>שוטף</v>
          </cell>
          <cell r="L855">
            <v>0</v>
          </cell>
          <cell r="M855">
            <v>0</v>
          </cell>
          <cell r="N855">
            <v>0</v>
          </cell>
          <cell r="O855" t="str">
            <v>קושר - טרם נבדק</v>
          </cell>
          <cell r="P855" t="str">
            <v>מבוסס על נתוני הטופס</v>
          </cell>
          <cell r="Q855" t="str">
            <v>נבדק ואושר</v>
          </cell>
          <cell r="R855" t="str">
            <v>נבדק ואושר</v>
          </cell>
          <cell r="S855" t="str">
            <v>נבדק ואושר</v>
          </cell>
          <cell r="T855" t="str">
            <v>נבדק ואושר</v>
          </cell>
          <cell r="U855" t="str">
            <v>נבדק ואושר</v>
          </cell>
          <cell r="V855" t="str">
            <v>נבדק ואושר</v>
          </cell>
          <cell r="W855" t="str">
            <v>קושר - טרם נבדק</v>
          </cell>
          <cell r="X855" t="str">
            <v>אושר ללא מסמך</v>
          </cell>
          <cell r="Y855" t="str">
            <v>מבוסס על נתוני הטופס</v>
          </cell>
          <cell r="Z855" t="str">
            <v>קושר - טרם נבדק</v>
          </cell>
          <cell r="AA855" t="str">
            <v>קושר - טרם נבדק</v>
          </cell>
          <cell r="AB855" t="str">
            <v>קושר - טרם נבדק</v>
          </cell>
          <cell r="AC855" t="str">
            <v>קושר - טרם נבדק</v>
          </cell>
          <cell r="AD855" t="str">
            <v>קושר - טרם נבדק</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t="str">
            <v>כן</v>
          </cell>
          <cell r="AY855" t="str">
            <v>תקין מנהלית</v>
          </cell>
          <cell r="BD855" t="e">
            <v>#REF!</v>
          </cell>
          <cell r="BG855" t="str">
            <v>תקין</v>
          </cell>
          <cell r="BH855" t="str">
            <v>תקין</v>
          </cell>
          <cell r="BI855" t="b">
            <v>1</v>
          </cell>
          <cell r="BJ855">
            <v>0</v>
          </cell>
          <cell r="BK855" t="str">
            <v>ה'</v>
          </cell>
          <cell r="BL855">
            <v>2</v>
          </cell>
          <cell r="BM855">
            <v>0</v>
          </cell>
          <cell r="BN855" t="str">
            <v>כן</v>
          </cell>
          <cell r="BO855" t="e">
            <v>#N/A</v>
          </cell>
          <cell r="BP855" t="str">
            <v>לא</v>
          </cell>
          <cell r="BQ855">
            <v>0</v>
          </cell>
        </row>
        <row r="856">
          <cell r="A856">
            <v>1001905326</v>
          </cell>
          <cell r="B856">
            <v>40016834</v>
          </cell>
          <cell r="C856">
            <v>580348704</v>
          </cell>
          <cell r="D856" t="str">
            <v>אלפה - אשדוד פרוספריטי (ע"ר)</v>
          </cell>
          <cell r="E856" t="str">
            <v>SR</v>
          </cell>
          <cell r="F856" t="str">
            <v>עמותה רשומה</v>
          </cell>
          <cell r="G856">
            <v>1</v>
          </cell>
          <cell r="H856" t="str">
            <v>טיוט</v>
          </cell>
          <cell r="I856">
            <v>45746</v>
          </cell>
          <cell r="J856">
            <v>521023</v>
          </cell>
          <cell r="K856" t="str">
            <v>שוטף</v>
          </cell>
          <cell r="L856">
            <v>0</v>
          </cell>
          <cell r="M856">
            <v>0</v>
          </cell>
          <cell r="N856">
            <v>0</v>
          </cell>
          <cell r="O856" t="str">
            <v>קושר - טרם נבדק</v>
          </cell>
          <cell r="P856" t="str">
            <v>מבוסס על נתוני הטופס</v>
          </cell>
          <cell r="Q856" t="str">
            <v>נבדק ואושר</v>
          </cell>
          <cell r="R856" t="str">
            <v>נבדק ואושר</v>
          </cell>
          <cell r="S856" t="str">
            <v>נבדק ואושר</v>
          </cell>
          <cell r="T856" t="str">
            <v>נבדק ואושר</v>
          </cell>
          <cell r="U856" t="str">
            <v>נבדק ואושר</v>
          </cell>
          <cell r="V856" t="str">
            <v>נבדק ואושר</v>
          </cell>
          <cell r="W856" t="str">
            <v>קושר - טרם נבדק</v>
          </cell>
          <cell r="X856" t="str">
            <v>אושר ללא מסמך</v>
          </cell>
          <cell r="Y856" t="str">
            <v>מבוסס על נתוני הטופס</v>
          </cell>
          <cell r="Z856" t="str">
            <v>קושר - טרם נבדק</v>
          </cell>
          <cell r="AA856" t="str">
            <v>קושר - טרם נבדק</v>
          </cell>
          <cell r="AB856" t="str">
            <v>קושר - טרם נבדק</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t="str">
            <v>כן</v>
          </cell>
          <cell r="AY856" t="str">
            <v>תקין מנהלית</v>
          </cell>
          <cell r="BD856" t="e">
            <v>#REF!</v>
          </cell>
          <cell r="BG856" t="str">
            <v>תקין</v>
          </cell>
          <cell r="BH856" t="str">
            <v>תקין</v>
          </cell>
          <cell r="BI856" t="b">
            <v>1</v>
          </cell>
          <cell r="BJ856">
            <v>26684</v>
          </cell>
          <cell r="BK856" t="str">
            <v>ד'</v>
          </cell>
          <cell r="BL856">
            <v>1</v>
          </cell>
          <cell r="BM856">
            <v>45095.642479533941</v>
          </cell>
          <cell r="BN856" t="str">
            <v>לא</v>
          </cell>
          <cell r="BO856">
            <v>45641</v>
          </cell>
          <cell r="BP856" t="str">
            <v>לא</v>
          </cell>
          <cell r="BQ856">
            <v>0</v>
          </cell>
        </row>
        <row r="857">
          <cell r="A857">
            <v>1001905329</v>
          </cell>
          <cell r="B857">
            <v>42402625</v>
          </cell>
          <cell r="C857">
            <v>580221976</v>
          </cell>
          <cell r="D857" t="str">
            <v>אליצור פתח תקוה - שחמט (ע"ר)</v>
          </cell>
          <cell r="E857" t="str">
            <v>SR</v>
          </cell>
          <cell r="F857" t="str">
            <v>עמותה רשומה</v>
          </cell>
          <cell r="G857">
            <v>1</v>
          </cell>
          <cell r="H857" t="str">
            <v>טיוט</v>
          </cell>
          <cell r="I857">
            <v>45747</v>
          </cell>
          <cell r="J857">
            <v>521023</v>
          </cell>
          <cell r="K857" t="str">
            <v>שוטף</v>
          </cell>
          <cell r="L857">
            <v>0</v>
          </cell>
          <cell r="M857">
            <v>0</v>
          </cell>
          <cell r="N857">
            <v>0</v>
          </cell>
          <cell r="O857" t="str">
            <v>קושר - טרם נבדק</v>
          </cell>
          <cell r="P857" t="str">
            <v>מבוסס על נתוני הטופס</v>
          </cell>
          <cell r="Q857" t="str">
            <v>נבדק ואושר</v>
          </cell>
          <cell r="R857" t="str">
            <v>נבדק ואושר</v>
          </cell>
          <cell r="S857" t="str">
            <v>נבדק ואושר</v>
          </cell>
          <cell r="T857" t="str">
            <v>נבדק ואושר</v>
          </cell>
          <cell r="U857" t="str">
            <v>נבדק ואושר</v>
          </cell>
          <cell r="V857" t="str">
            <v>נבדק ואושר</v>
          </cell>
          <cell r="W857" t="str">
            <v>קושר - טרם נבדק</v>
          </cell>
          <cell r="X857" t="str">
            <v>אושר ללא מסמך</v>
          </cell>
          <cell r="Y857" t="str">
            <v>מבוסס על נתוני הטופס</v>
          </cell>
          <cell r="Z857" t="str">
            <v>קושר - טרם נבדק</v>
          </cell>
          <cell r="AA857" t="str">
            <v>קושר - טרם נבדק</v>
          </cell>
          <cell r="AB857" t="str">
            <v>נבדק ואושר</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t="str">
            <v>כן</v>
          </cell>
          <cell r="AY857" t="str">
            <v>תקין מנהלית</v>
          </cell>
          <cell r="BD857" t="e">
            <v>#REF!</v>
          </cell>
          <cell r="BG857" t="str">
            <v>תקין</v>
          </cell>
          <cell r="BH857" t="str">
            <v>תקין</v>
          </cell>
          <cell r="BI857" t="b">
            <v>1</v>
          </cell>
          <cell r="BJ857">
            <v>10275</v>
          </cell>
          <cell r="BK857" t="str">
            <v>ד'</v>
          </cell>
          <cell r="BL857">
            <v>1</v>
          </cell>
          <cell r="BM857">
            <v>657118.29969213263</v>
          </cell>
          <cell r="BN857" t="str">
            <v>לא</v>
          </cell>
          <cell r="BO857">
            <v>45555</v>
          </cell>
          <cell r="BP857" t="str">
            <v>לא</v>
          </cell>
          <cell r="BQ857">
            <v>0</v>
          </cell>
        </row>
        <row r="858">
          <cell r="A858">
            <v>1001905332</v>
          </cell>
          <cell r="B858">
            <v>42402034</v>
          </cell>
          <cell r="C858">
            <v>580598183</v>
          </cell>
          <cell r="D858" t="str">
            <v>אדם בספורט - ג'ודו בשרון (ע"ר)</v>
          </cell>
          <cell r="E858" t="str">
            <v>SR</v>
          </cell>
          <cell r="F858" t="str">
            <v>עמותה רשומה</v>
          </cell>
          <cell r="G858">
            <v>1</v>
          </cell>
          <cell r="H858" t="str">
            <v>טיוט</v>
          </cell>
          <cell r="I858">
            <v>45746</v>
          </cell>
          <cell r="J858">
            <v>521023</v>
          </cell>
          <cell r="K858" t="str">
            <v>שוטף</v>
          </cell>
          <cell r="L858">
            <v>0</v>
          </cell>
          <cell r="M858">
            <v>0</v>
          </cell>
          <cell r="N858">
            <v>0</v>
          </cell>
          <cell r="O858" t="str">
            <v>קושר - טרם נבדק</v>
          </cell>
          <cell r="P858" t="str">
            <v>מבוסס על נתוני הטופס</v>
          </cell>
          <cell r="Q858" t="str">
            <v>נבדק ואושר</v>
          </cell>
          <cell r="R858" t="str">
            <v>נבדק ואושר</v>
          </cell>
          <cell r="S858" t="str">
            <v>נבדק ואושר</v>
          </cell>
          <cell r="T858" t="str">
            <v>נבדק ואושר</v>
          </cell>
          <cell r="U858" t="str">
            <v>נבדק ואושר</v>
          </cell>
          <cell r="V858" t="str">
            <v>נבדק ואושר</v>
          </cell>
          <cell r="W858" t="str">
            <v>קושר - טרם נבדק</v>
          </cell>
          <cell r="X858" t="str">
            <v>אושר ללא מסמך</v>
          </cell>
          <cell r="Y858" t="str">
            <v>מבוסס על נתוני הטופס</v>
          </cell>
          <cell r="Z858" t="str">
            <v>קושר - טרם נבדק</v>
          </cell>
          <cell r="AA858" t="str">
            <v>קושר - טרם נבדק</v>
          </cell>
          <cell r="AB858" t="str">
            <v>קושר - טרם נבדק</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t="str">
            <v>כן</v>
          </cell>
          <cell r="AY858" t="str">
            <v>תקין מנהלית</v>
          </cell>
          <cell r="BD858" t="e">
            <v>#REF!</v>
          </cell>
          <cell r="BG858" t="str">
            <v>תקין</v>
          </cell>
          <cell r="BH858" t="str">
            <v>תקין</v>
          </cell>
          <cell r="BI858" t="b">
            <v>1</v>
          </cell>
          <cell r="BJ858">
            <v>31682</v>
          </cell>
          <cell r="BK858" t="str">
            <v>ד'</v>
          </cell>
          <cell r="BL858">
            <v>1</v>
          </cell>
          <cell r="BM858">
            <v>1007412.0301824707</v>
          </cell>
          <cell r="BN858" t="str">
            <v>לא</v>
          </cell>
          <cell r="BO858">
            <v>45105</v>
          </cell>
          <cell r="BP858" t="str">
            <v>לא</v>
          </cell>
          <cell r="BQ858">
            <v>0</v>
          </cell>
        </row>
        <row r="859">
          <cell r="A859">
            <v>1001905334</v>
          </cell>
          <cell r="B859">
            <v>42402164</v>
          </cell>
          <cell r="C859">
            <v>580562494</v>
          </cell>
          <cell r="D859" t="str">
            <v>העמותה לקידום הכדורסל בגליל העליון</v>
          </cell>
          <cell r="E859" t="str">
            <v>SR</v>
          </cell>
          <cell r="F859" t="str">
            <v>עמותה רשומה</v>
          </cell>
          <cell r="G859">
            <v>1</v>
          </cell>
          <cell r="H859" t="str">
            <v>טיוט</v>
          </cell>
          <cell r="I859">
            <v>45747</v>
          </cell>
          <cell r="J859">
            <v>521023</v>
          </cell>
          <cell r="K859" t="str">
            <v>שוטף</v>
          </cell>
          <cell r="L859">
            <v>0</v>
          </cell>
          <cell r="M859">
            <v>0</v>
          </cell>
          <cell r="N859">
            <v>0</v>
          </cell>
          <cell r="O859" t="str">
            <v>קושר - טרם נבדק</v>
          </cell>
          <cell r="P859" t="str">
            <v>מבוסס על נתוני הטופס</v>
          </cell>
          <cell r="Q859" t="str">
            <v>נבדק ואושר</v>
          </cell>
          <cell r="R859" t="str">
            <v>נבדק ואושר</v>
          </cell>
          <cell r="S859" t="str">
            <v>נבדק ואושר</v>
          </cell>
          <cell r="T859" t="str">
            <v>נבדק ואושר</v>
          </cell>
          <cell r="U859" t="str">
            <v>נבדק ואושר</v>
          </cell>
          <cell r="V859" t="str">
            <v>נבדק ואושר</v>
          </cell>
          <cell r="W859" t="str">
            <v>קושר - טרם נבדק</v>
          </cell>
          <cell r="X859" t="str">
            <v>אושר ללא מסמך</v>
          </cell>
          <cell r="Y859" t="str">
            <v>מבוסס על נתוני הטופס</v>
          </cell>
          <cell r="Z859" t="str">
            <v>נבדק ואושר</v>
          </cell>
          <cell r="AA859" t="str">
            <v>נבדק ואושר</v>
          </cell>
          <cell r="AB859" t="str">
            <v>נבדק ואושר</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t="str">
            <v>כן</v>
          </cell>
          <cell r="AY859" t="str">
            <v>תקין מנהלית</v>
          </cell>
          <cell r="BD859" t="e">
            <v>#REF!</v>
          </cell>
          <cell r="BG859" t="str">
            <v>תקין</v>
          </cell>
          <cell r="BH859" t="str">
            <v>תקין</v>
          </cell>
          <cell r="BI859" t="b">
            <v>1</v>
          </cell>
          <cell r="BJ859">
            <v>51157</v>
          </cell>
          <cell r="BK859" t="str">
            <v>ד'</v>
          </cell>
          <cell r="BL859">
            <v>1</v>
          </cell>
          <cell r="BM859">
            <v>1371724.4717486151</v>
          </cell>
          <cell r="BN859" t="str">
            <v>לא</v>
          </cell>
          <cell r="BO859">
            <v>45211</v>
          </cell>
          <cell r="BP859" t="str">
            <v>לא</v>
          </cell>
          <cell r="BQ859">
            <v>0</v>
          </cell>
        </row>
        <row r="860">
          <cell r="A860">
            <v>1001905336</v>
          </cell>
          <cell r="B860">
            <v>42181766</v>
          </cell>
          <cell r="C860">
            <v>580613685</v>
          </cell>
          <cell r="D860" t="str">
            <v>מועדון ספורט איחוד דרום השרון (ע"ר)</v>
          </cell>
          <cell r="E860" t="str">
            <v>SR</v>
          </cell>
          <cell r="F860" t="str">
            <v>עמותה רשומה</v>
          </cell>
          <cell r="G860">
            <v>1</v>
          </cell>
          <cell r="H860" t="str">
            <v>טיוט</v>
          </cell>
          <cell r="I860">
            <v>45747</v>
          </cell>
          <cell r="J860">
            <v>521023</v>
          </cell>
          <cell r="K860" t="str">
            <v>שוטף</v>
          </cell>
          <cell r="L860">
            <v>0</v>
          </cell>
          <cell r="M860">
            <v>0</v>
          </cell>
          <cell r="N860">
            <v>0</v>
          </cell>
          <cell r="O860" t="str">
            <v>נבדק ואושר</v>
          </cell>
          <cell r="P860" t="str">
            <v>מבוסס על נתוני הטופס</v>
          </cell>
          <cell r="Q860" t="str">
            <v>נבדק ואושר</v>
          </cell>
          <cell r="R860" t="str">
            <v>נבדק ואושר</v>
          </cell>
          <cell r="S860" t="str">
            <v>נבדק ואושר</v>
          </cell>
          <cell r="T860" t="str">
            <v>נבדק ואושר</v>
          </cell>
          <cell r="U860" t="str">
            <v>נבדק ואושר</v>
          </cell>
          <cell r="V860" t="str">
            <v>נבדק ואושר</v>
          </cell>
          <cell r="W860" t="str">
            <v>נבדק ואושר</v>
          </cell>
          <cell r="X860" t="str">
            <v>אושר ללא מסמך</v>
          </cell>
          <cell r="Y860" t="str">
            <v>מבוסס על נתוני הטופס</v>
          </cell>
          <cell r="Z860" t="str">
            <v>קושר - טרם נבדק</v>
          </cell>
          <cell r="AA860" t="str">
            <v>קושר - טרם נבדק</v>
          </cell>
          <cell r="AB860" t="str">
            <v>נבדק ואושר</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t="str">
            <v>כן</v>
          </cell>
          <cell r="AY860" t="str">
            <v>תקין מנהלית</v>
          </cell>
          <cell r="BD860" t="e">
            <v>#REF!</v>
          </cell>
          <cell r="BG860" t="str">
            <v>תקין</v>
          </cell>
          <cell r="BH860" t="str">
            <v>תקין</v>
          </cell>
          <cell r="BI860" t="b">
            <v>1</v>
          </cell>
          <cell r="BJ860">
            <v>44786</v>
          </cell>
          <cell r="BK860" t="str">
            <v>ד'</v>
          </cell>
          <cell r="BL860">
            <v>11</v>
          </cell>
          <cell r="BM860">
            <v>791351.52924913354</v>
          </cell>
          <cell r="BN860" t="str">
            <v>לא</v>
          </cell>
          <cell r="BO860">
            <v>45552</v>
          </cell>
          <cell r="BP860" t="str">
            <v>לא</v>
          </cell>
          <cell r="BQ860">
            <v>0</v>
          </cell>
        </row>
        <row r="861">
          <cell r="A861">
            <v>1001905337</v>
          </cell>
          <cell r="B861">
            <v>42207902</v>
          </cell>
          <cell r="C861">
            <v>512371717</v>
          </cell>
          <cell r="D861" t="str">
            <v>החברה לפיתוח הכדורגל בשכונות פתח-תק</v>
          </cell>
          <cell r="E861" t="str">
            <v>SR</v>
          </cell>
          <cell r="F861" t="str">
            <v>חל"צ רשומה</v>
          </cell>
          <cell r="G861">
            <v>1</v>
          </cell>
          <cell r="H861" t="str">
            <v>טיוט</v>
          </cell>
          <cell r="I861">
            <v>45747</v>
          </cell>
          <cell r="J861">
            <v>521023</v>
          </cell>
          <cell r="K861" t="str">
            <v>שוטף</v>
          </cell>
          <cell r="L861">
            <v>0</v>
          </cell>
          <cell r="M861">
            <v>0</v>
          </cell>
          <cell r="N861">
            <v>0</v>
          </cell>
          <cell r="O861" t="str">
            <v>נבדק ואושר</v>
          </cell>
          <cell r="P861" t="str">
            <v>מבוסס על נתוני הטופס</v>
          </cell>
          <cell r="Q861" t="str">
            <v>נבדק ואושר</v>
          </cell>
          <cell r="R861" t="str">
            <v>נבדק ואושר</v>
          </cell>
          <cell r="S861" t="str">
            <v>נבדק ואושר</v>
          </cell>
          <cell r="T861" t="str">
            <v>נבדק ואושר</v>
          </cell>
          <cell r="U861" t="str">
            <v>נבדק ואושר</v>
          </cell>
          <cell r="V861" t="str">
            <v>נבדק ואושר</v>
          </cell>
          <cell r="W861" t="str">
            <v>נבדק ואושר</v>
          </cell>
          <cell r="X861" t="str">
            <v>אושר ללא מסמך</v>
          </cell>
          <cell r="Y861" t="str">
            <v>מבוסס על נתוני הטופס</v>
          </cell>
          <cell r="Z861" t="str">
            <v>נבדק ואושר</v>
          </cell>
          <cell r="AA861" t="str">
            <v>נבדק ואושר</v>
          </cell>
          <cell r="AB861" t="str">
            <v>נבדק ואושר</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t="str">
            <v>כן</v>
          </cell>
          <cell r="AY861" t="str">
            <v>תקין מנהלית</v>
          </cell>
          <cell r="BD861" t="e">
            <v>#REF!</v>
          </cell>
          <cell r="BG861" t="str">
            <v>תקין</v>
          </cell>
          <cell r="BH861" t="str">
            <v>תקין</v>
          </cell>
          <cell r="BI861" t="b">
            <v>1</v>
          </cell>
          <cell r="BJ861">
            <v>81041</v>
          </cell>
          <cell r="BK861" t="str">
            <v>ד'</v>
          </cell>
          <cell r="BL861">
            <v>10</v>
          </cell>
          <cell r="BM861">
            <v>2536072.9999525985</v>
          </cell>
          <cell r="BN861" t="str">
            <v>לא</v>
          </cell>
          <cell r="BO861">
            <v>45624</v>
          </cell>
          <cell r="BP861" t="str">
            <v>לא</v>
          </cell>
          <cell r="BQ861">
            <v>0</v>
          </cell>
        </row>
        <row r="862">
          <cell r="A862">
            <v>1001905411</v>
          </cell>
          <cell r="B862">
            <v>40478400</v>
          </cell>
          <cell r="C862">
            <v>580202687</v>
          </cell>
          <cell r="D862" t="str">
            <v>מועדון טניס - מכבי נתניה (ע"ר)</v>
          </cell>
          <cell r="E862" t="str">
            <v>SR</v>
          </cell>
          <cell r="F862" t="str">
            <v>עמותה רשומה</v>
          </cell>
          <cell r="G862">
            <v>1</v>
          </cell>
          <cell r="H862" t="str">
            <v>טיוט</v>
          </cell>
          <cell r="I862">
            <v>45747</v>
          </cell>
          <cell r="J862">
            <v>521023</v>
          </cell>
          <cell r="K862" t="str">
            <v>שוטף</v>
          </cell>
          <cell r="L862">
            <v>0</v>
          </cell>
          <cell r="M862">
            <v>0</v>
          </cell>
          <cell r="N862">
            <v>0</v>
          </cell>
          <cell r="O862" t="str">
            <v>נבדק ואושר</v>
          </cell>
          <cell r="P862" t="str">
            <v>מבוסס על נתוני הטופס</v>
          </cell>
          <cell r="Q862" t="str">
            <v>נבדק ואושר</v>
          </cell>
          <cell r="R862" t="str">
            <v>נבדק ואושר</v>
          </cell>
          <cell r="S862" t="str">
            <v>נבדק ואושר</v>
          </cell>
          <cell r="T862" t="str">
            <v>נבדק ואושר</v>
          </cell>
          <cell r="U862" t="str">
            <v>נבדק ואושר</v>
          </cell>
          <cell r="V862" t="str">
            <v>נבדק ואושר</v>
          </cell>
          <cell r="W862" t="str">
            <v>נבדק ואושר</v>
          </cell>
          <cell r="X862" t="str">
            <v>אושר ללא מסמך</v>
          </cell>
          <cell r="Y862" t="str">
            <v>מבוסס על נתוני הטופס</v>
          </cell>
          <cell r="Z862" t="str">
            <v>קושר - טרם נבדק</v>
          </cell>
          <cell r="AA862" t="str">
            <v>קושר - טרם נבדק</v>
          </cell>
          <cell r="AB862" t="str">
            <v>נבדק ואושר</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t="str">
            <v>כן</v>
          </cell>
          <cell r="AY862" t="str">
            <v>תקין מנהלית</v>
          </cell>
          <cell r="BD862" t="e">
            <v>#REF!</v>
          </cell>
          <cell r="BG862" t="str">
            <v>תקין</v>
          </cell>
          <cell r="BH862" t="str">
            <v>תקין</v>
          </cell>
          <cell r="BI862" t="b">
            <v>1</v>
          </cell>
          <cell r="BJ862">
            <v>13638</v>
          </cell>
          <cell r="BK862" t="str">
            <v>ד'</v>
          </cell>
          <cell r="BL862">
            <v>1</v>
          </cell>
          <cell r="BM862">
            <v>243424.02176845464</v>
          </cell>
          <cell r="BN862" t="str">
            <v>לא</v>
          </cell>
          <cell r="BO862">
            <v>45561</v>
          </cell>
          <cell r="BP862" t="str">
            <v>לא</v>
          </cell>
          <cell r="BQ862">
            <v>0</v>
          </cell>
        </row>
        <row r="863">
          <cell r="A863">
            <v>1001905412</v>
          </cell>
          <cell r="B863">
            <v>42402604</v>
          </cell>
          <cell r="C863">
            <v>580610210</v>
          </cell>
          <cell r="D863" t="str">
            <v>כדורי טאקוונדו אומנויות לחימה ירושל</v>
          </cell>
          <cell r="E863" t="str">
            <v>SR</v>
          </cell>
          <cell r="F863" t="str">
            <v>עמותה רשומה</v>
          </cell>
          <cell r="G863">
            <v>1</v>
          </cell>
          <cell r="H863" t="str">
            <v>טיוט</v>
          </cell>
          <cell r="I863">
            <v>45747</v>
          </cell>
          <cell r="J863">
            <v>521023</v>
          </cell>
          <cell r="K863" t="str">
            <v>שוטף</v>
          </cell>
          <cell r="L863">
            <v>0</v>
          </cell>
          <cell r="M863">
            <v>0</v>
          </cell>
          <cell r="N863">
            <v>0</v>
          </cell>
          <cell r="O863" t="str">
            <v>נבדק ואושר</v>
          </cell>
          <cell r="P863" t="str">
            <v>מבוסס על נתוני הטופס</v>
          </cell>
          <cell r="Q863" t="str">
            <v>נבדק ואושר</v>
          </cell>
          <cell r="R863" t="str">
            <v>נבדק ואושר</v>
          </cell>
          <cell r="S863" t="str">
            <v>נבדק ואושר</v>
          </cell>
          <cell r="T863" t="str">
            <v>נבדק ואושר</v>
          </cell>
          <cell r="U863" t="str">
            <v>נבדק ואושר</v>
          </cell>
          <cell r="V863" t="str">
            <v>נבדק ואושר</v>
          </cell>
          <cell r="W863" t="str">
            <v>נבדק ואושר</v>
          </cell>
          <cell r="X863" t="str">
            <v>אושר ללא מסמך</v>
          </cell>
          <cell r="Y863" t="str">
            <v>מבוסס על נתוני הטופס</v>
          </cell>
          <cell r="Z863" t="str">
            <v>קושר - טרם נבדק</v>
          </cell>
          <cell r="AA863" t="str">
            <v>קושר - טרם נבדק</v>
          </cell>
          <cell r="AB863" t="str">
            <v>נבדק ואושר</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t="str">
            <v>כן</v>
          </cell>
          <cell r="AY863" t="str">
            <v>תקין מנהלית</v>
          </cell>
          <cell r="BD863" t="e">
            <v>#REF!</v>
          </cell>
          <cell r="BG863" t="str">
            <v>תקין</v>
          </cell>
          <cell r="BH863" t="str">
            <v>תקין</v>
          </cell>
          <cell r="BI863" t="b">
            <v>1</v>
          </cell>
          <cell r="BJ863">
            <v>19351</v>
          </cell>
          <cell r="BK863" t="str">
            <v>ד'</v>
          </cell>
          <cell r="BL863">
            <v>1</v>
          </cell>
          <cell r="BM863">
            <v>76989.546509395761</v>
          </cell>
          <cell r="BN863" t="str">
            <v>לא</v>
          </cell>
          <cell r="BO863">
            <v>45601</v>
          </cell>
          <cell r="BP863" t="str">
            <v>לא</v>
          </cell>
          <cell r="BQ863">
            <v>0</v>
          </cell>
        </row>
        <row r="864">
          <cell r="A864">
            <v>1001905413</v>
          </cell>
          <cell r="B864">
            <v>40002868</v>
          </cell>
          <cell r="C864">
            <v>580302081</v>
          </cell>
          <cell r="D864" t="str">
            <v>אחי יהודה (ע"ר)</v>
          </cell>
          <cell r="E864" t="str">
            <v>SR</v>
          </cell>
          <cell r="F864" t="str">
            <v>עמותה רשומה</v>
          </cell>
          <cell r="G864">
            <v>1</v>
          </cell>
          <cell r="H864" t="str">
            <v>טיוט</v>
          </cell>
          <cell r="I864">
            <v>45747</v>
          </cell>
          <cell r="J864">
            <v>521023</v>
          </cell>
          <cell r="K864" t="str">
            <v>שוטף</v>
          </cell>
          <cell r="L864">
            <v>0</v>
          </cell>
          <cell r="M864">
            <v>0</v>
          </cell>
          <cell r="N864">
            <v>0</v>
          </cell>
          <cell r="O864" t="str">
            <v>נבדק ואושר</v>
          </cell>
          <cell r="P864" t="str">
            <v>מבוסס על נתוני הטופס</v>
          </cell>
          <cell r="Q864" t="str">
            <v>נבדק ואושר</v>
          </cell>
          <cell r="R864" t="str">
            <v>נבדק ואושר</v>
          </cell>
          <cell r="S864" t="str">
            <v>נבדק ואושר</v>
          </cell>
          <cell r="T864" t="str">
            <v>נבדק ואושר</v>
          </cell>
          <cell r="U864" t="str">
            <v>נבדק ואושר</v>
          </cell>
          <cell r="V864" t="str">
            <v>נבדק ואושר</v>
          </cell>
          <cell r="W864" t="str">
            <v>נבדק ואושר</v>
          </cell>
          <cell r="X864" t="str">
            <v>אושר ללא מסמך</v>
          </cell>
          <cell r="Y864" t="str">
            <v>מבוסס על נתוני הטופס</v>
          </cell>
          <cell r="Z864" t="str">
            <v>קושר - טרם נבדק</v>
          </cell>
          <cell r="AA864" t="str">
            <v>קושר - טרם נבדק</v>
          </cell>
          <cell r="AB864" t="str">
            <v>נבדק ואושר</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t="str">
            <v>כן</v>
          </cell>
          <cell r="AY864" t="str">
            <v>תקין מנהלית</v>
          </cell>
          <cell r="BD864" t="e">
            <v>#REF!</v>
          </cell>
          <cell r="BG864" t="str">
            <v>תקין</v>
          </cell>
          <cell r="BH864" t="str">
            <v>תקין</v>
          </cell>
          <cell r="BI864" t="b">
            <v>1</v>
          </cell>
          <cell r="BJ864">
            <v>143651</v>
          </cell>
          <cell r="BK864" t="str">
            <v>ד'</v>
          </cell>
          <cell r="BL864">
            <v>1</v>
          </cell>
          <cell r="BM864">
            <v>2948310.0153854694</v>
          </cell>
          <cell r="BN864" t="str">
            <v>לא</v>
          </cell>
          <cell r="BO864">
            <v>45264</v>
          </cell>
          <cell r="BP864" t="str">
            <v>לא</v>
          </cell>
          <cell r="BQ864">
            <v>0</v>
          </cell>
        </row>
        <row r="865">
          <cell r="A865">
            <v>1001905414</v>
          </cell>
          <cell r="B865">
            <v>40221589</v>
          </cell>
          <cell r="C865">
            <v>511602591</v>
          </cell>
          <cell r="D865" t="str">
            <v>אגודת ספורט כפר ורדים (חל"צ)</v>
          </cell>
          <cell r="E865" t="str">
            <v>SR</v>
          </cell>
          <cell r="F865" t="str">
            <v>חל"צ רשומה</v>
          </cell>
          <cell r="G865">
            <v>1</v>
          </cell>
          <cell r="H865" t="str">
            <v>טיוט</v>
          </cell>
          <cell r="I865">
            <v>45747</v>
          </cell>
          <cell r="J865">
            <v>521023</v>
          </cell>
          <cell r="K865" t="str">
            <v>שוטף</v>
          </cell>
          <cell r="L865">
            <v>0</v>
          </cell>
          <cell r="M865">
            <v>0</v>
          </cell>
          <cell r="N865">
            <v>0</v>
          </cell>
          <cell r="O865" t="str">
            <v>נבדק ואושר</v>
          </cell>
          <cell r="P865" t="str">
            <v>מבוסס על נתוני הטופס</v>
          </cell>
          <cell r="Q865" t="str">
            <v>נבדק ואושר</v>
          </cell>
          <cell r="R865" t="str">
            <v>נבדק ואושר</v>
          </cell>
          <cell r="S865" t="str">
            <v>נבדק ואושר</v>
          </cell>
          <cell r="T865" t="str">
            <v>נבדק ואושר</v>
          </cell>
          <cell r="U865" t="str">
            <v>נבדק ואושר</v>
          </cell>
          <cell r="V865" t="str">
            <v>נבדק ואושר</v>
          </cell>
          <cell r="W865" t="str">
            <v>נבדק ואושר</v>
          </cell>
          <cell r="X865" t="str">
            <v>אושר ללא מסמך</v>
          </cell>
          <cell r="Y865" t="str">
            <v>מבוסס על נתוני הטופס</v>
          </cell>
          <cell r="Z865" t="str">
            <v>נבדק ואושר</v>
          </cell>
          <cell r="AA865" t="str">
            <v>נבדק ואושר</v>
          </cell>
          <cell r="AB865" t="str">
            <v>נבדק ואושר</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t="str">
            <v>כן</v>
          </cell>
          <cell r="AY865" t="str">
            <v>תקין מנהלית</v>
          </cell>
          <cell r="BD865" t="e">
            <v>#REF!</v>
          </cell>
          <cell r="BG865" t="str">
            <v>תקין</v>
          </cell>
          <cell r="BH865" t="str">
            <v>תקין</v>
          </cell>
          <cell r="BI865" t="b">
            <v>1</v>
          </cell>
          <cell r="BJ865">
            <v>46294</v>
          </cell>
          <cell r="BK865" t="str">
            <v>ד'</v>
          </cell>
          <cell r="BL865">
            <v>7</v>
          </cell>
          <cell r="BM865">
            <v>1530388.7096686042</v>
          </cell>
          <cell r="BN865" t="str">
            <v>לא</v>
          </cell>
          <cell r="BO865">
            <v>45460</v>
          </cell>
          <cell r="BP865" t="str">
            <v>לא</v>
          </cell>
          <cell r="BQ865">
            <v>0</v>
          </cell>
        </row>
        <row r="866">
          <cell r="A866">
            <v>1001905415</v>
          </cell>
          <cell r="B866">
            <v>42402160</v>
          </cell>
          <cell r="C866">
            <v>580368546</v>
          </cell>
          <cell r="D866" t="str">
            <v>העמותה לקידום הספורט בגליל התחתון (</v>
          </cell>
          <cell r="E866" t="str">
            <v>SR</v>
          </cell>
          <cell r="F866" t="str">
            <v>עמותה רשומה</v>
          </cell>
          <cell r="G866">
            <v>1</v>
          </cell>
          <cell r="H866" t="str">
            <v>טיוט</v>
          </cell>
          <cell r="I866">
            <v>45747</v>
          </cell>
          <cell r="J866">
            <v>521023</v>
          </cell>
          <cell r="K866" t="str">
            <v>שוטף</v>
          </cell>
          <cell r="L866">
            <v>0</v>
          </cell>
          <cell r="M866">
            <v>0</v>
          </cell>
          <cell r="N866">
            <v>0</v>
          </cell>
          <cell r="O866" t="str">
            <v>נבדק ואושר</v>
          </cell>
          <cell r="P866" t="str">
            <v>מבוסס על נתוני הטופס</v>
          </cell>
          <cell r="Q866" t="str">
            <v>נבדק ואושר</v>
          </cell>
          <cell r="R866" t="str">
            <v>נבדק ואושר</v>
          </cell>
          <cell r="S866" t="str">
            <v>נבדק ואושר</v>
          </cell>
          <cell r="T866" t="str">
            <v>נבדק ואושר</v>
          </cell>
          <cell r="U866" t="str">
            <v>נבדק ואושר</v>
          </cell>
          <cell r="V866" t="str">
            <v>נבדק ואושר</v>
          </cell>
          <cell r="W866" t="str">
            <v>נבדק ואושר</v>
          </cell>
          <cell r="X866" t="str">
            <v>חדש - טרם קושר</v>
          </cell>
          <cell r="Y866" t="str">
            <v>מבוסס על נתוני הטופס</v>
          </cell>
          <cell r="Z866" t="str">
            <v>נבדק ואושר</v>
          </cell>
          <cell r="AA866" t="str">
            <v>נבדק ואושר</v>
          </cell>
          <cell r="AB866" t="str">
            <v>נבדק ואושר</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t="str">
            <v>לא</v>
          </cell>
          <cell r="AY866" t="str">
            <v>תקינים מנהלית למעט אי הגשת אישור ניהול תקין</v>
          </cell>
          <cell r="BA866" t="str">
            <v xml:space="preserve">התקבל </v>
          </cell>
          <cell r="BB866" t="str">
            <v>29.04.2025</v>
          </cell>
          <cell r="BC866">
            <v>45839</v>
          </cell>
          <cell r="BD866" t="e">
            <v>#REF!</v>
          </cell>
          <cell r="BE866" t="str">
            <v>לקזז קנס איחור הגשת ניהול תקין</v>
          </cell>
          <cell r="BG866" t="str">
            <v>תקין</v>
          </cell>
          <cell r="BH866" t="str">
            <v>תקין</v>
          </cell>
          <cell r="BI866" t="b">
            <v>1</v>
          </cell>
          <cell r="BJ866">
            <v>296685</v>
          </cell>
          <cell r="BK866" t="str">
            <v>ד'</v>
          </cell>
          <cell r="BL866">
            <v>22</v>
          </cell>
          <cell r="BM866">
            <v>4040348.0175671265</v>
          </cell>
          <cell r="BN866" t="str">
            <v>לא</v>
          </cell>
          <cell r="BO866">
            <v>45776</v>
          </cell>
          <cell r="BP866" t="str">
            <v>כן</v>
          </cell>
          <cell r="BQ866">
            <v>29</v>
          </cell>
        </row>
        <row r="867">
          <cell r="A867">
            <v>1001905416</v>
          </cell>
          <cell r="B867">
            <v>42402160</v>
          </cell>
          <cell r="C867">
            <v>580368546</v>
          </cell>
          <cell r="D867" t="str">
            <v>העמותה לקידום הספורט בגליל התחתון (</v>
          </cell>
          <cell r="E867" t="str">
            <v>SR</v>
          </cell>
          <cell r="F867" t="str">
            <v>עמותה רשומה</v>
          </cell>
          <cell r="G867">
            <v>3</v>
          </cell>
          <cell r="H867" t="str">
            <v>טיוט</v>
          </cell>
          <cell r="I867">
            <v>45747</v>
          </cell>
          <cell r="J867">
            <v>521024</v>
          </cell>
          <cell r="K867" t="str">
            <v>מאמנים</v>
          </cell>
          <cell r="L867" t="str">
            <v>חדש - טרם קושר</v>
          </cell>
          <cell r="M867" t="str">
            <v>חדש - טרם קושר</v>
          </cell>
          <cell r="N867" t="str">
            <v>קושר - טרם נבדק</v>
          </cell>
          <cell r="O867" t="str">
            <v>נבדק ואושר</v>
          </cell>
          <cell r="P867" t="str">
            <v>מבוסס על נתוני הטופס</v>
          </cell>
          <cell r="Q867" t="str">
            <v>נבדק ואושר</v>
          </cell>
          <cell r="R867" t="str">
            <v>נבדק ואושר</v>
          </cell>
          <cell r="S867" t="str">
            <v>נבדק ואושר</v>
          </cell>
          <cell r="T867" t="str">
            <v>נבדק ואושר</v>
          </cell>
          <cell r="U867" t="str">
            <v>נבדק ואושר</v>
          </cell>
          <cell r="V867" t="str">
            <v>נבדק ואושר</v>
          </cell>
          <cell r="W867" t="str">
            <v>נבדק ואושר</v>
          </cell>
          <cell r="X867" t="str">
            <v>חדש - טרם קושר</v>
          </cell>
          <cell r="Y867" t="str">
            <v>מבוסס על נתוני הטופס</v>
          </cell>
          <cell r="Z867" t="str">
            <v>נבדק ואושר</v>
          </cell>
          <cell r="AA867" t="str">
            <v>נבדק ואושר</v>
          </cell>
          <cell r="AB867" t="str">
            <v>נבדק ואושר</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t="str">
            <v>לא</v>
          </cell>
          <cell r="AY867" t="str">
            <v>תקינים מנהלית למעט אי הגשת אישור ניהול תקין</v>
          </cell>
          <cell r="BA867" t="str">
            <v xml:space="preserve">התקבל </v>
          </cell>
          <cell r="BB867" t="str">
            <v>29.04.2025</v>
          </cell>
          <cell r="BC867">
            <v>45839</v>
          </cell>
          <cell r="BD867" t="e">
            <v>#REF!</v>
          </cell>
          <cell r="BE867" t="str">
            <v>לקזז קנס איחור הגשת ניהול תקין</v>
          </cell>
          <cell r="BG867" t="str">
            <v>תקין</v>
          </cell>
          <cell r="BH867" t="str">
            <v>תקין</v>
          </cell>
          <cell r="BI867" t="b">
            <v>1</v>
          </cell>
        </row>
        <row r="868">
          <cell r="A868">
            <v>1001905417</v>
          </cell>
          <cell r="B868">
            <v>42402160</v>
          </cell>
          <cell r="C868">
            <v>580368546</v>
          </cell>
          <cell r="D868" t="str">
            <v>העמותה לקידום הספורט בגליל התחתון (</v>
          </cell>
          <cell r="E868" t="str">
            <v>SR</v>
          </cell>
          <cell r="F868" t="str">
            <v>עמותה רשומה</v>
          </cell>
          <cell r="G868">
            <v>3</v>
          </cell>
          <cell r="H868" t="str">
            <v>טיוט</v>
          </cell>
          <cell r="I868">
            <v>45747</v>
          </cell>
          <cell r="J868">
            <v>521024</v>
          </cell>
          <cell r="K868" t="str">
            <v>מאמנים</v>
          </cell>
          <cell r="L868" t="str">
            <v>נבדק ואושר</v>
          </cell>
          <cell r="M868" t="str">
            <v>קושר - טרם נבדק</v>
          </cell>
          <cell r="N868" t="str">
            <v>קושר - טרם נבדק</v>
          </cell>
          <cell r="O868" t="str">
            <v>נבדק ואושר</v>
          </cell>
          <cell r="P868" t="str">
            <v>מבוסס על נתוני הטופס</v>
          </cell>
          <cell r="Q868" t="str">
            <v>נבדק ואושר</v>
          </cell>
          <cell r="R868" t="str">
            <v>נבדק ואושר</v>
          </cell>
          <cell r="S868" t="str">
            <v>נבדק ואושר</v>
          </cell>
          <cell r="T868" t="str">
            <v>נבדק ואושר</v>
          </cell>
          <cell r="U868" t="str">
            <v>נבדק ואושר</v>
          </cell>
          <cell r="V868" t="str">
            <v>נבדק ואושר</v>
          </cell>
          <cell r="W868" t="str">
            <v>נבדק ואושר</v>
          </cell>
          <cell r="X868" t="str">
            <v>חדש - טרם קושר</v>
          </cell>
          <cell r="Y868" t="str">
            <v>מבוסס על נתוני הטופס</v>
          </cell>
          <cell r="Z868" t="str">
            <v>נבדק ואושר</v>
          </cell>
          <cell r="AA868" t="str">
            <v>נבדק ואושר</v>
          </cell>
          <cell r="AB868" t="str">
            <v>נבדק ואושר</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t="str">
            <v>לא</v>
          </cell>
          <cell r="AY868" t="str">
            <v>תקינים מנהלית למעט אי הגשת אישור ניהול תקין</v>
          </cell>
          <cell r="BA868" t="str">
            <v xml:space="preserve">התקבל </v>
          </cell>
          <cell r="BB868" t="str">
            <v>29.04.2025</v>
          </cell>
          <cell r="BC868">
            <v>45839</v>
          </cell>
          <cell r="BD868" t="e">
            <v>#REF!</v>
          </cell>
          <cell r="BE868" t="str">
            <v>לקזז קנס איחור הגשת ניהול תקין</v>
          </cell>
          <cell r="BG868" t="str">
            <v>תקין</v>
          </cell>
          <cell r="BH868" t="str">
            <v>תקין</v>
          </cell>
          <cell r="BI868" t="b">
            <v>1</v>
          </cell>
        </row>
        <row r="869">
          <cell r="A869">
            <v>1001905418</v>
          </cell>
          <cell r="B869">
            <v>42402160</v>
          </cell>
          <cell r="C869">
            <v>580368546</v>
          </cell>
          <cell r="D869" t="str">
            <v>העמותה לקידום הספורט בגליל התחתון (</v>
          </cell>
          <cell r="E869" t="str">
            <v>SR</v>
          </cell>
          <cell r="F869" t="str">
            <v>עמותה רשומה</v>
          </cell>
          <cell r="G869">
            <v>3</v>
          </cell>
          <cell r="H869" t="str">
            <v>טיוט</v>
          </cell>
          <cell r="I869">
            <v>45747</v>
          </cell>
          <cell r="J869">
            <v>521024</v>
          </cell>
          <cell r="K869" t="str">
            <v>מאמנים</v>
          </cell>
          <cell r="L869" t="str">
            <v>נבדק ואושר</v>
          </cell>
          <cell r="M869" t="str">
            <v>קושר - טרם נבדק</v>
          </cell>
          <cell r="N869" t="str">
            <v>קושר - טרם נבדק</v>
          </cell>
          <cell r="O869" t="str">
            <v>נבדק ואושר</v>
          </cell>
          <cell r="P869" t="str">
            <v>מבוסס על נתוני הטופס</v>
          </cell>
          <cell r="Q869" t="str">
            <v>נבדק ואושר</v>
          </cell>
          <cell r="R869" t="str">
            <v>נבדק ואושר</v>
          </cell>
          <cell r="S869" t="str">
            <v>נבדק ואושר</v>
          </cell>
          <cell r="T869" t="str">
            <v>נבדק ואושר</v>
          </cell>
          <cell r="U869" t="str">
            <v>נבדק ואושר</v>
          </cell>
          <cell r="V869" t="str">
            <v>נבדק ואושר</v>
          </cell>
          <cell r="W869" t="str">
            <v>נבדק ואושר</v>
          </cell>
          <cell r="X869" t="str">
            <v>חדש - טרם קושר</v>
          </cell>
          <cell r="Y869" t="str">
            <v>מבוסס על נתוני הטופס</v>
          </cell>
          <cell r="Z869" t="str">
            <v>נבדק ואושר</v>
          </cell>
          <cell r="AA869" t="str">
            <v>נבדק ואושר</v>
          </cell>
          <cell r="AB869" t="str">
            <v>נבדק ואושר</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t="str">
            <v>לא</v>
          </cell>
          <cell r="AY869" t="str">
            <v>תקינים מנהלית למעט אי הגשת אישור ניהול תקין</v>
          </cell>
          <cell r="BA869" t="str">
            <v xml:space="preserve">התקבל </v>
          </cell>
          <cell r="BB869" t="str">
            <v>29.04.2025</v>
          </cell>
          <cell r="BC869">
            <v>45839</v>
          </cell>
          <cell r="BD869" t="e">
            <v>#REF!</v>
          </cell>
          <cell r="BE869" t="str">
            <v>לקזז קנס איחור הגשת ניהול תקין</v>
          </cell>
          <cell r="BG869" t="str">
            <v>תקין</v>
          </cell>
          <cell r="BH869" t="str">
            <v>תקין</v>
          </cell>
          <cell r="BI869" t="b">
            <v>1</v>
          </cell>
        </row>
        <row r="870">
          <cell r="A870">
            <v>1001905451</v>
          </cell>
          <cell r="B870">
            <v>40158346</v>
          </cell>
          <cell r="C870">
            <v>580395523</v>
          </cell>
          <cell r="D870" t="str">
            <v>העמותה לקידום הספורט ותרבות הפנאי ב</v>
          </cell>
          <cell r="E870" t="str">
            <v>SR</v>
          </cell>
          <cell r="F870" t="str">
            <v>עמותה רשומה</v>
          </cell>
          <cell r="G870">
            <v>1</v>
          </cell>
          <cell r="H870" t="str">
            <v>טיוט</v>
          </cell>
          <cell r="I870">
            <v>45747</v>
          </cell>
          <cell r="J870">
            <v>521023</v>
          </cell>
          <cell r="K870" t="str">
            <v>שוטף</v>
          </cell>
          <cell r="L870">
            <v>0</v>
          </cell>
          <cell r="M870">
            <v>0</v>
          </cell>
          <cell r="N870">
            <v>0</v>
          </cell>
          <cell r="O870" t="str">
            <v>נבדק ואושר</v>
          </cell>
          <cell r="P870" t="str">
            <v>מבוסס על נתוני הטופס</v>
          </cell>
          <cell r="Q870" t="str">
            <v>נבדק ואושר</v>
          </cell>
          <cell r="R870" t="str">
            <v>נבדק ואושר</v>
          </cell>
          <cell r="S870" t="str">
            <v>נבדק ואושר</v>
          </cell>
          <cell r="T870" t="str">
            <v>נבדק ואושר</v>
          </cell>
          <cell r="U870" t="str">
            <v>נבדק ואושר</v>
          </cell>
          <cell r="V870" t="str">
            <v>נבדק ואושר</v>
          </cell>
          <cell r="W870" t="str">
            <v>נבדק ואושר</v>
          </cell>
          <cell r="X870" t="str">
            <v>אושר ללא מסמך</v>
          </cell>
          <cell r="Y870" t="str">
            <v>מבוסס על נתוני הטופס</v>
          </cell>
          <cell r="Z870" t="str">
            <v>נבדק ואושר</v>
          </cell>
          <cell r="AA870" t="str">
            <v>נבדק ואושר</v>
          </cell>
          <cell r="AB870" t="str">
            <v>נבדק ואושר</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t="str">
            <v>כן</v>
          </cell>
          <cell r="AY870" t="str">
            <v>תקין מנהלית</v>
          </cell>
          <cell r="BD870" t="e">
            <v>#REF!</v>
          </cell>
          <cell r="BG870" t="str">
            <v>תקין</v>
          </cell>
          <cell r="BH870" t="str">
            <v>תקין</v>
          </cell>
          <cell r="BI870" t="b">
            <v>1</v>
          </cell>
          <cell r="BJ870">
            <v>103301</v>
          </cell>
          <cell r="BK870" t="str">
            <v>ד'</v>
          </cell>
          <cell r="BL870">
            <v>21</v>
          </cell>
          <cell r="BM870">
            <v>1888765.7109193779</v>
          </cell>
          <cell r="BN870" t="str">
            <v>לא</v>
          </cell>
          <cell r="BO870">
            <v>45215</v>
          </cell>
          <cell r="BP870" t="str">
            <v>לא</v>
          </cell>
          <cell r="BQ870">
            <v>0</v>
          </cell>
        </row>
        <row r="871">
          <cell r="A871">
            <v>1001905452</v>
          </cell>
          <cell r="B871">
            <v>42402128</v>
          </cell>
          <cell r="C871">
            <v>580419315</v>
          </cell>
          <cell r="D871" t="str">
            <v>עמותה לקידום הספורט במזכרת בתיה (ע"</v>
          </cell>
          <cell r="E871" t="str">
            <v>SR</v>
          </cell>
          <cell r="F871" t="str">
            <v>עמותה רשומה</v>
          </cell>
          <cell r="G871">
            <v>1</v>
          </cell>
          <cell r="H871" t="str">
            <v>טיוט</v>
          </cell>
          <cell r="I871">
            <v>45747</v>
          </cell>
          <cell r="J871">
            <v>521023</v>
          </cell>
          <cell r="K871" t="str">
            <v>שוטף</v>
          </cell>
          <cell r="L871">
            <v>0</v>
          </cell>
          <cell r="M871">
            <v>0</v>
          </cell>
          <cell r="N871">
            <v>0</v>
          </cell>
          <cell r="O871" t="str">
            <v>נבדק ואושר</v>
          </cell>
          <cell r="P871" t="str">
            <v>מבוסס על נתוני הטופס</v>
          </cell>
          <cell r="Q871" t="str">
            <v>נבדק ואושר</v>
          </cell>
          <cell r="R871" t="str">
            <v>נבדק ואושר</v>
          </cell>
          <cell r="S871" t="str">
            <v>נבדק ואושר</v>
          </cell>
          <cell r="T871" t="str">
            <v>נבדק ואושר</v>
          </cell>
          <cell r="U871" t="str">
            <v>נבדק ואושר</v>
          </cell>
          <cell r="V871" t="str">
            <v>נבדק ואושר</v>
          </cell>
          <cell r="W871" t="str">
            <v>נבדק ואושר</v>
          </cell>
          <cell r="X871" t="str">
            <v>אושר ללא מסמך</v>
          </cell>
          <cell r="Y871" t="str">
            <v>מבוסס על נתוני הטופס</v>
          </cell>
          <cell r="Z871" t="str">
            <v>נבדק ואושר</v>
          </cell>
          <cell r="AA871" t="str">
            <v>נבדק ואושר</v>
          </cell>
          <cell r="AB871" t="str">
            <v>נבדק ואושר</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t="str">
            <v>כן</v>
          </cell>
          <cell r="AY871" t="str">
            <v>תקין מנהלית</v>
          </cell>
          <cell r="BD871" t="e">
            <v>#REF!</v>
          </cell>
          <cell r="BG871" t="str">
            <v>תקין</v>
          </cell>
          <cell r="BH871" t="str">
            <v>תקין</v>
          </cell>
          <cell r="BI871" t="b">
            <v>1</v>
          </cell>
          <cell r="BJ871">
            <v>356864</v>
          </cell>
          <cell r="BK871" t="str">
            <v>ד'</v>
          </cell>
          <cell r="BL871">
            <v>24</v>
          </cell>
          <cell r="BM871">
            <v>5424559.5876950091</v>
          </cell>
          <cell r="BN871" t="str">
            <v>לא</v>
          </cell>
          <cell r="BO871">
            <v>45551</v>
          </cell>
          <cell r="BP871" t="str">
            <v>לא</v>
          </cell>
          <cell r="BQ871">
            <v>0</v>
          </cell>
        </row>
        <row r="872">
          <cell r="A872">
            <v>1001905455</v>
          </cell>
          <cell r="B872">
            <v>42802911</v>
          </cell>
          <cell r="C872">
            <v>580725844</v>
          </cell>
          <cell r="D872" t="str">
            <v>הפועל הכח עמידר רמת גן 1936 (ע"ר)</v>
          </cell>
          <cell r="E872" t="str">
            <v>SR</v>
          </cell>
          <cell r="F872" t="str">
            <v>עמותה רשומה</v>
          </cell>
          <cell r="G872">
            <v>1</v>
          </cell>
          <cell r="H872" t="str">
            <v>טיוט</v>
          </cell>
          <cell r="I872">
            <v>45747</v>
          </cell>
          <cell r="J872">
            <v>521023</v>
          </cell>
          <cell r="K872" t="str">
            <v>שוטף</v>
          </cell>
          <cell r="L872">
            <v>0</v>
          </cell>
          <cell r="M872">
            <v>0</v>
          </cell>
          <cell r="N872">
            <v>0</v>
          </cell>
          <cell r="O872" t="str">
            <v>נבדק ואושר</v>
          </cell>
          <cell r="P872" t="str">
            <v>מבוסס על נתוני הטופס</v>
          </cell>
          <cell r="Q872" t="str">
            <v>נבדק ואושר</v>
          </cell>
          <cell r="R872" t="str">
            <v>נבדק ואושר</v>
          </cell>
          <cell r="S872" t="str">
            <v>נבדק ואושר</v>
          </cell>
          <cell r="T872" t="str">
            <v>נבדק ואושר</v>
          </cell>
          <cell r="U872" t="str">
            <v>נבדק ואושר</v>
          </cell>
          <cell r="V872" t="str">
            <v>נבדק ואושר</v>
          </cell>
          <cell r="W872" t="str">
            <v>נבדק ואושר</v>
          </cell>
          <cell r="X872" t="str">
            <v>חדש - טרם קושר</v>
          </cell>
          <cell r="Y872" t="str">
            <v>מבוסס על נתוני הטופס</v>
          </cell>
          <cell r="Z872" t="str">
            <v>נבדק ואושר</v>
          </cell>
          <cell r="AA872" t="str">
            <v>נבדק ואושר</v>
          </cell>
          <cell r="AB872" t="str">
            <v>נבדק ואושר</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t="str">
            <v>לא</v>
          </cell>
          <cell r="AY872" t="str">
            <v>תקינים מנהלית למעט אי הגשת אישור ניהול תקין</v>
          </cell>
          <cell r="BA872" t="str">
            <v>התקבל</v>
          </cell>
          <cell r="BB872" t="str">
            <v>07.05.2025</v>
          </cell>
          <cell r="BC872">
            <v>45839</v>
          </cell>
          <cell r="BD872" t="e">
            <v>#REF!</v>
          </cell>
          <cell r="BE872" t="str">
            <v>לקזז קנס איחור הגשת ניהול תקין</v>
          </cell>
          <cell r="BG872" t="str">
            <v>תקין</v>
          </cell>
          <cell r="BH872" t="str">
            <v>תקין</v>
          </cell>
          <cell r="BI872" t="b">
            <v>1</v>
          </cell>
          <cell r="BJ872">
            <v>113030</v>
          </cell>
          <cell r="BK872" t="str">
            <v>ד'</v>
          </cell>
          <cell r="BL872">
            <v>15</v>
          </cell>
          <cell r="BM872">
            <v>161471.71</v>
          </cell>
          <cell r="BN872" t="str">
            <v>לא</v>
          </cell>
          <cell r="BO872">
            <v>45784</v>
          </cell>
          <cell r="BP872" t="str">
            <v>כן</v>
          </cell>
          <cell r="BQ872">
            <v>37</v>
          </cell>
        </row>
        <row r="873">
          <cell r="A873">
            <v>1001905465</v>
          </cell>
          <cell r="B873">
            <v>42402466</v>
          </cell>
          <cell r="C873">
            <v>580444313</v>
          </cell>
          <cell r="D873" t="str">
            <v>מועדון הרמת המשקולות מכבי "רומנו" ה</v>
          </cell>
          <cell r="E873" t="str">
            <v>SR</v>
          </cell>
          <cell r="F873" t="str">
            <v>עמותה רשומה</v>
          </cell>
          <cell r="G873">
            <v>1</v>
          </cell>
          <cell r="H873" t="str">
            <v>טיוט</v>
          </cell>
          <cell r="I873">
            <v>45747</v>
          </cell>
          <cell r="J873">
            <v>521023</v>
          </cell>
          <cell r="K873" t="str">
            <v>שוטף</v>
          </cell>
          <cell r="L873">
            <v>0</v>
          </cell>
          <cell r="M873">
            <v>0</v>
          </cell>
          <cell r="N873">
            <v>0</v>
          </cell>
          <cell r="O873" t="str">
            <v>נבדק ואושר</v>
          </cell>
          <cell r="P873" t="str">
            <v>מבוסס על נתוני הטופס</v>
          </cell>
          <cell r="Q873" t="str">
            <v>נבדק ואושר</v>
          </cell>
          <cell r="R873" t="str">
            <v>נבדק ואושר</v>
          </cell>
          <cell r="S873" t="str">
            <v>נבדק ואושר</v>
          </cell>
          <cell r="T873" t="str">
            <v>נבדק ואושר</v>
          </cell>
          <cell r="U873" t="str">
            <v>נבדק ואושר</v>
          </cell>
          <cell r="V873" t="str">
            <v>נבדק ואושר</v>
          </cell>
          <cell r="W873" t="str">
            <v>נבדק ואושר</v>
          </cell>
          <cell r="X873" t="str">
            <v>אושר ללא מסמך</v>
          </cell>
          <cell r="Y873" t="str">
            <v>מבוסס על נתוני הטופס</v>
          </cell>
          <cell r="Z873" t="str">
            <v>נבדק ואושר</v>
          </cell>
          <cell r="AA873" t="str">
            <v>נבדק ואושר</v>
          </cell>
          <cell r="AB873" t="str">
            <v>נבדק ואושר</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t="str">
            <v>כן</v>
          </cell>
          <cell r="AY873" t="str">
            <v>תקין מנהלית</v>
          </cell>
          <cell r="BD873" t="e">
            <v>#REF!</v>
          </cell>
          <cell r="BG873" t="str">
            <v>תקין</v>
          </cell>
          <cell r="BH873" t="str">
            <v>תקין</v>
          </cell>
          <cell r="BI873" t="b">
            <v>1</v>
          </cell>
          <cell r="BJ873">
            <v>3720</v>
          </cell>
          <cell r="BK873" t="str">
            <v>ד'</v>
          </cell>
          <cell r="BL873">
            <v>1</v>
          </cell>
          <cell r="BM873">
            <v>329552.16068575095</v>
          </cell>
          <cell r="BN873" t="str">
            <v>לא</v>
          </cell>
          <cell r="BO873">
            <v>45525</v>
          </cell>
          <cell r="BP873" t="str">
            <v>לא</v>
          </cell>
          <cell r="BQ873">
            <v>0</v>
          </cell>
        </row>
        <row r="874">
          <cell r="A874">
            <v>1001905466</v>
          </cell>
          <cell r="B874">
            <v>42402623</v>
          </cell>
          <cell r="C874">
            <v>580235687</v>
          </cell>
          <cell r="D874" t="str">
            <v>איגוד ספורטיבי דתי - אליצור רעננה (</v>
          </cell>
          <cell r="E874" t="str">
            <v>SR</v>
          </cell>
          <cell r="F874" t="str">
            <v>עמותה רשומה</v>
          </cell>
          <cell r="G874">
            <v>1</v>
          </cell>
          <cell r="H874" t="str">
            <v>טיוט</v>
          </cell>
          <cell r="I874">
            <v>45754</v>
          </cell>
          <cell r="J874">
            <v>521023</v>
          </cell>
          <cell r="K874" t="str">
            <v>שוטף</v>
          </cell>
          <cell r="L874">
            <v>0</v>
          </cell>
          <cell r="M874">
            <v>0</v>
          </cell>
          <cell r="N874">
            <v>0</v>
          </cell>
          <cell r="O874" t="str">
            <v>קושר - טרם נבדק</v>
          </cell>
          <cell r="P874" t="str">
            <v>מבוסס על נתוני הטופס</v>
          </cell>
          <cell r="Q874" t="str">
            <v>נבדק ואושר</v>
          </cell>
          <cell r="R874" t="str">
            <v>נבדק ואושר</v>
          </cell>
          <cell r="S874" t="str">
            <v>נבדק ואושר</v>
          </cell>
          <cell r="T874" t="str">
            <v>נבדק ואושר</v>
          </cell>
          <cell r="U874" t="str">
            <v>נבדק ואושר</v>
          </cell>
          <cell r="V874" t="str">
            <v>נבדק ואושר</v>
          </cell>
          <cell r="W874" t="str">
            <v>קושר - טרם נבדק</v>
          </cell>
          <cell r="X874" t="str">
            <v>אושר ללא מסמך</v>
          </cell>
          <cell r="Y874" t="str">
            <v>מבוסס על נתוני הטופס</v>
          </cell>
          <cell r="Z874" t="str">
            <v>קושר - טרם נבדק</v>
          </cell>
          <cell r="AA874" t="str">
            <v>קושר - טרם נבדק</v>
          </cell>
          <cell r="AB874" t="str">
            <v>קושר - טרם נבדק</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t="str">
            <v>כן</v>
          </cell>
          <cell r="AY874" t="str">
            <v>תקין מנהלית</v>
          </cell>
          <cell r="BD874" t="e">
            <v>#REF!</v>
          </cell>
          <cell r="BG874" t="str">
            <v>תקין</v>
          </cell>
          <cell r="BH874" t="str">
            <v>תקין</v>
          </cell>
          <cell r="BI874" t="b">
            <v>1</v>
          </cell>
          <cell r="BJ874">
            <v>51452</v>
          </cell>
          <cell r="BK874" t="str">
            <v>ד'</v>
          </cell>
          <cell r="BL874">
            <v>19</v>
          </cell>
          <cell r="BM874">
            <v>1387111.9651839475</v>
          </cell>
          <cell r="BN874" t="str">
            <v>לא</v>
          </cell>
          <cell r="BO874">
            <v>45165</v>
          </cell>
          <cell r="BP874" t="str">
            <v>לא</v>
          </cell>
          <cell r="BQ874">
            <v>0</v>
          </cell>
        </row>
        <row r="875">
          <cell r="A875">
            <v>1001905469</v>
          </cell>
          <cell r="B875">
            <v>42212599</v>
          </cell>
          <cell r="C875">
            <v>580678316</v>
          </cell>
          <cell r="D875" t="str">
            <v>איפון - לקידום הג'ודו בשרון (ע"ר)</v>
          </cell>
          <cell r="E875" t="str">
            <v>SR</v>
          </cell>
          <cell r="F875" t="str">
            <v>עמותה רשומה</v>
          </cell>
          <cell r="G875">
            <v>1</v>
          </cell>
          <cell r="H875" t="str">
            <v>טיוט</v>
          </cell>
          <cell r="I875">
            <v>45747</v>
          </cell>
          <cell r="J875">
            <v>521024</v>
          </cell>
          <cell r="K875" t="str">
            <v>מאמנים</v>
          </cell>
          <cell r="L875" t="str">
            <v>נבדק ואושר</v>
          </cell>
          <cell r="M875" t="str">
            <v>חדש - טרם קושר</v>
          </cell>
          <cell r="N875" t="str">
            <v>קושר - טרם נבדק</v>
          </cell>
          <cell r="O875" t="str">
            <v>נבדק ואושר</v>
          </cell>
          <cell r="P875" t="str">
            <v>מבוסס על נתוני הטופס</v>
          </cell>
          <cell r="Q875" t="str">
            <v>נבדק ואושר</v>
          </cell>
          <cell r="R875" t="str">
            <v>נבדק ואושר</v>
          </cell>
          <cell r="S875" t="str">
            <v>נבדק ואושר</v>
          </cell>
          <cell r="T875" t="str">
            <v>נבדק ואושר</v>
          </cell>
          <cell r="U875" t="str">
            <v>נבדק ואושר</v>
          </cell>
          <cell r="V875" t="str">
            <v>נבדק ואושר</v>
          </cell>
          <cell r="W875" t="str">
            <v>נבדק ואושר</v>
          </cell>
          <cell r="X875" t="str">
            <v>אושר ללא מסמך</v>
          </cell>
          <cell r="Y875" t="str">
            <v>מבוסס על נתוני הטופס</v>
          </cell>
          <cell r="Z875" t="str">
            <v>נבדק ואושר</v>
          </cell>
          <cell r="AA875" t="str">
            <v>נבדק ואושר</v>
          </cell>
          <cell r="AB875" t="str">
            <v>נבדק ואושר</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t="str">
            <v>כן</v>
          </cell>
          <cell r="AY875" t="str">
            <v>תקין מנהלית</v>
          </cell>
          <cell r="BD875" t="e">
            <v>#REF!</v>
          </cell>
          <cell r="BH875" t="str">
            <v>תקין</v>
          </cell>
          <cell r="BI875" t="b">
            <v>0</v>
          </cell>
        </row>
        <row r="876">
          <cell r="A876">
            <v>1001905491</v>
          </cell>
          <cell r="B876">
            <v>42731754</v>
          </cell>
          <cell r="C876">
            <v>580656551</v>
          </cell>
          <cell r="D876" t="str">
            <v>אדם בספורט ג'ודו בראשון לציון (ע"ר)</v>
          </cell>
          <cell r="E876" t="str">
            <v>SR</v>
          </cell>
          <cell r="F876" t="str">
            <v>עמותה רשומה</v>
          </cell>
          <cell r="G876">
            <v>1</v>
          </cell>
          <cell r="H876" t="str">
            <v>טיוט</v>
          </cell>
          <cell r="I876">
            <v>45750</v>
          </cell>
          <cell r="J876">
            <v>521024</v>
          </cell>
          <cell r="K876" t="str">
            <v>מאמנים</v>
          </cell>
          <cell r="L876" t="str">
            <v>נדחה בבדיקות</v>
          </cell>
          <cell r="M876" t="str">
            <v>קושר - טרם נבדק</v>
          </cell>
          <cell r="N876" t="str">
            <v>חדש - טרם קושר</v>
          </cell>
          <cell r="O876" t="str">
            <v>נדחה בבדיקות</v>
          </cell>
          <cell r="P876" t="str">
            <v>מבוסס על נתוני הטופס</v>
          </cell>
          <cell r="Q876" t="str">
            <v>נבדק ואושר</v>
          </cell>
          <cell r="R876" t="str">
            <v>נבדק ואושר</v>
          </cell>
          <cell r="S876" t="str">
            <v>נבדק ואושר</v>
          </cell>
          <cell r="T876" t="str">
            <v>נבדק ואושר</v>
          </cell>
          <cell r="U876" t="str">
            <v>נבדק ואושר</v>
          </cell>
          <cell r="V876" t="str">
            <v>נבדק ואושר</v>
          </cell>
          <cell r="W876" t="str">
            <v>נבדק ואושר</v>
          </cell>
          <cell r="X876" t="str">
            <v>אושר ללא מסמך</v>
          </cell>
          <cell r="Y876" t="str">
            <v>מבוסס על נתוני הטופס</v>
          </cell>
          <cell r="Z876" t="str">
            <v>נבדק ואושר</v>
          </cell>
          <cell r="AA876" t="str">
            <v>נבדק ואושר</v>
          </cell>
          <cell r="AB876" t="str">
            <v>נבדק ואושר</v>
          </cell>
          <cell r="AC876" t="str">
            <v>חדש - טרם קושר</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t="str">
            <v>לא</v>
          </cell>
          <cell r="AY876" t="str">
            <v>לא תקין מנהלית</v>
          </cell>
          <cell r="BA876" t="str">
            <v>לא נתמכים לראשונה, חסרים מסמכי ק"ק</v>
          </cell>
          <cell r="BD876" t="e">
            <v>#REF!</v>
          </cell>
          <cell r="BE876" t="str">
            <v>תקין</v>
          </cell>
          <cell r="BH876" t="str">
            <v>תקין</v>
          </cell>
          <cell r="BI876" t="b">
            <v>0</v>
          </cell>
        </row>
        <row r="877">
          <cell r="A877">
            <v>1001905494</v>
          </cell>
          <cell r="B877">
            <v>42175586</v>
          </cell>
          <cell r="C877">
            <v>580404598</v>
          </cell>
          <cell r="D877" t="str">
            <v>גל אולימפי הפועל אשדוד (ע"ר)</v>
          </cell>
          <cell r="E877" t="str">
            <v>SR</v>
          </cell>
          <cell r="F877" t="str">
            <v>עמותה רשומה</v>
          </cell>
          <cell r="G877">
            <v>1</v>
          </cell>
          <cell r="H877" t="str">
            <v>טיוט</v>
          </cell>
          <cell r="I877">
            <v>45747</v>
          </cell>
          <cell r="J877">
            <v>521023</v>
          </cell>
          <cell r="K877" t="str">
            <v>שוטף</v>
          </cell>
          <cell r="L877">
            <v>0</v>
          </cell>
          <cell r="M877">
            <v>0</v>
          </cell>
          <cell r="N877">
            <v>0</v>
          </cell>
          <cell r="O877" t="str">
            <v>נבדק ואושר</v>
          </cell>
          <cell r="P877" t="str">
            <v>מבוסס על נתוני הטופס</v>
          </cell>
          <cell r="Q877" t="str">
            <v>נבדק ואושר</v>
          </cell>
          <cell r="R877" t="str">
            <v>נבדק ואושר</v>
          </cell>
          <cell r="S877" t="str">
            <v>נבדק ואושר</v>
          </cell>
          <cell r="T877" t="str">
            <v>נבדק ואושר</v>
          </cell>
          <cell r="U877" t="str">
            <v>נבדק ואושר</v>
          </cell>
          <cell r="V877" t="str">
            <v>נבדק ואושר</v>
          </cell>
          <cell r="W877" t="str">
            <v>נבדק ואושר</v>
          </cell>
          <cell r="X877" t="str">
            <v>אושר ללא מסמך</v>
          </cell>
          <cell r="Y877" t="str">
            <v>מבוסס על נתוני הטופס</v>
          </cell>
          <cell r="Z877" t="str">
            <v>קושר - טרם נבדק</v>
          </cell>
          <cell r="AA877" t="str">
            <v>קושר - טרם נבדק</v>
          </cell>
          <cell r="AB877" t="str">
            <v>קושר - טרם נבדק</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t="str">
            <v>כן</v>
          </cell>
          <cell r="AY877" t="str">
            <v>תקין מנהלית</v>
          </cell>
          <cell r="BD877" t="e">
            <v>#REF!</v>
          </cell>
          <cell r="BG877" t="str">
            <v>תקין</v>
          </cell>
          <cell r="BH877" t="str">
            <v>תקין</v>
          </cell>
          <cell r="BI877" t="b">
            <v>1</v>
          </cell>
          <cell r="BJ877">
            <v>63492</v>
          </cell>
          <cell r="BK877" t="str">
            <v>ד'</v>
          </cell>
          <cell r="BL877">
            <v>1</v>
          </cell>
          <cell r="BM877">
            <v>268576.04424183554</v>
          </cell>
          <cell r="BN877" t="str">
            <v>לא</v>
          </cell>
          <cell r="BO877">
            <v>45274</v>
          </cell>
          <cell r="BP877" t="str">
            <v>לא</v>
          </cell>
          <cell r="BQ877">
            <v>0</v>
          </cell>
        </row>
        <row r="878">
          <cell r="A878">
            <v>1001905496</v>
          </cell>
          <cell r="B878">
            <v>42512026</v>
          </cell>
          <cell r="C878">
            <v>580649168</v>
          </cell>
          <cell r="D878" t="str">
            <v>טי אל וי סווים (ע"ר)</v>
          </cell>
          <cell r="E878" t="str">
            <v>SR</v>
          </cell>
          <cell r="F878" t="str">
            <v>עמותה רשומה</v>
          </cell>
          <cell r="G878">
            <v>1</v>
          </cell>
          <cell r="H878" t="str">
            <v>טיוט</v>
          </cell>
          <cell r="I878">
            <v>45747</v>
          </cell>
          <cell r="J878">
            <v>521023</v>
          </cell>
          <cell r="K878" t="str">
            <v>שוטף</v>
          </cell>
          <cell r="L878">
            <v>0</v>
          </cell>
          <cell r="M878">
            <v>0</v>
          </cell>
          <cell r="N878">
            <v>0</v>
          </cell>
          <cell r="O878" t="str">
            <v>נבדק ואושר</v>
          </cell>
          <cell r="P878" t="str">
            <v>מבוסס על נתוני הטופס</v>
          </cell>
          <cell r="Q878" t="str">
            <v>נבדק ואושר</v>
          </cell>
          <cell r="R878" t="str">
            <v>נבדק ואושר</v>
          </cell>
          <cell r="S878" t="str">
            <v>נבדק ואושר</v>
          </cell>
          <cell r="T878" t="str">
            <v>נבדק ואושר</v>
          </cell>
          <cell r="U878" t="str">
            <v>נבדק ואושר</v>
          </cell>
          <cell r="V878" t="str">
            <v>נבדק ואושר</v>
          </cell>
          <cell r="W878" t="str">
            <v>נבדק ואושר</v>
          </cell>
          <cell r="X878" t="str">
            <v>אושר ללא מסמך</v>
          </cell>
          <cell r="Y878" t="str">
            <v>מבוסס על נתוני הטופס</v>
          </cell>
          <cell r="Z878" t="str">
            <v>נבדק ואושר</v>
          </cell>
          <cell r="AA878" t="str">
            <v>נבדק ואושר</v>
          </cell>
          <cell r="AB878" t="str">
            <v>נבדק ואושר</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t="str">
            <v>כן</v>
          </cell>
          <cell r="AY878" t="str">
            <v>תקין מנהלית</v>
          </cell>
          <cell r="BD878" t="e">
            <v>#REF!</v>
          </cell>
          <cell r="BG878" t="str">
            <v>תקין</v>
          </cell>
          <cell r="BH878" t="str">
            <v>תקין</v>
          </cell>
          <cell r="BI878" t="b">
            <v>1</v>
          </cell>
          <cell r="BJ878">
            <v>5448</v>
          </cell>
          <cell r="BK878" t="str">
            <v>ד'</v>
          </cell>
          <cell r="BL878">
            <v>1</v>
          </cell>
          <cell r="BM878">
            <v>8455.3174999999992</v>
          </cell>
          <cell r="BN878" t="str">
            <v>לא</v>
          </cell>
          <cell r="BO878">
            <v>45725</v>
          </cell>
          <cell r="BP878" t="str">
            <v>לא</v>
          </cell>
          <cell r="BQ878">
            <v>0</v>
          </cell>
        </row>
        <row r="879">
          <cell r="A879">
            <v>1001905497</v>
          </cell>
          <cell r="B879">
            <v>42369643</v>
          </cell>
          <cell r="C879">
            <v>580483832</v>
          </cell>
          <cell r="D879" t="str">
            <v>קייאקים - זבולון ת"א (ע"ר)</v>
          </cell>
          <cell r="E879" t="str">
            <v>SR</v>
          </cell>
          <cell r="F879" t="str">
            <v>עמותה רשומה</v>
          </cell>
          <cell r="G879">
            <v>1</v>
          </cell>
          <cell r="H879" t="str">
            <v>טיוט</v>
          </cell>
          <cell r="I879">
            <v>45747</v>
          </cell>
          <cell r="J879">
            <v>521023</v>
          </cell>
          <cell r="K879" t="str">
            <v>שוטף</v>
          </cell>
          <cell r="L879">
            <v>0</v>
          </cell>
          <cell r="M879">
            <v>0</v>
          </cell>
          <cell r="N879">
            <v>0</v>
          </cell>
          <cell r="O879" t="str">
            <v>נבדק ואושר</v>
          </cell>
          <cell r="P879" t="str">
            <v>מבוסס על נתוני הטופס</v>
          </cell>
          <cell r="Q879" t="str">
            <v>קושר - טרם נבדק</v>
          </cell>
          <cell r="R879" t="str">
            <v>נבדק ואושר</v>
          </cell>
          <cell r="S879" t="str">
            <v>נבדק ואושר</v>
          </cell>
          <cell r="T879" t="str">
            <v>נבדק ואושר</v>
          </cell>
          <cell r="U879" t="str">
            <v>נבדק ואושר</v>
          </cell>
          <cell r="V879" t="str">
            <v>נבדק ואושר</v>
          </cell>
          <cell r="W879" t="str">
            <v>נבדק ואושר</v>
          </cell>
          <cell r="X879" t="str">
            <v>אושר ללא מסמך</v>
          </cell>
          <cell r="Y879" t="str">
            <v>מבוסס על נתוני הטופס</v>
          </cell>
          <cell r="Z879" t="str">
            <v>קושר - טרם נבדק</v>
          </cell>
          <cell r="AA879" t="str">
            <v>קושר - טרם נבדק</v>
          </cell>
          <cell r="AB879" t="str">
            <v>נבדק ואושר</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t="str">
            <v>כן</v>
          </cell>
          <cell r="AY879" t="str">
            <v>תקין מנהלית</v>
          </cell>
          <cell r="BD879" t="e">
            <v>#REF!</v>
          </cell>
          <cell r="BG879" t="str">
            <v>תקין</v>
          </cell>
          <cell r="BH879" t="str">
            <v>תקין</v>
          </cell>
          <cell r="BI879" t="b">
            <v>1</v>
          </cell>
          <cell r="BJ879">
            <v>31114</v>
          </cell>
          <cell r="BK879" t="str">
            <v>ד'</v>
          </cell>
          <cell r="BL879">
            <v>1</v>
          </cell>
          <cell r="BM879">
            <v>362417.31915290537</v>
          </cell>
          <cell r="BN879" t="str">
            <v>לא</v>
          </cell>
          <cell r="BO879">
            <v>45224</v>
          </cell>
          <cell r="BP879" t="str">
            <v>לא</v>
          </cell>
          <cell r="BQ879">
            <v>0</v>
          </cell>
        </row>
        <row r="880">
          <cell r="A880">
            <v>1001905498</v>
          </cell>
          <cell r="B880">
            <v>42402056</v>
          </cell>
          <cell r="C880">
            <v>580585016</v>
          </cell>
          <cell r="D880" t="str">
            <v>אגודת הנוער והשחייה סח'נין )ע"ר(</v>
          </cell>
          <cell r="E880" t="str">
            <v>SR</v>
          </cell>
          <cell r="F880" t="str">
            <v>עמותה רשומה</v>
          </cell>
          <cell r="G880">
            <v>1</v>
          </cell>
          <cell r="H880" t="str">
            <v>טיוט</v>
          </cell>
          <cell r="I880">
            <v>45747</v>
          </cell>
          <cell r="J880">
            <v>521023</v>
          </cell>
          <cell r="K880" t="str">
            <v>שוטף</v>
          </cell>
          <cell r="L880">
            <v>0</v>
          </cell>
          <cell r="M880">
            <v>0</v>
          </cell>
          <cell r="N880">
            <v>0</v>
          </cell>
          <cell r="O880" t="str">
            <v>נבדק ואושר</v>
          </cell>
          <cell r="P880" t="str">
            <v>מבוסס על נתוני הטופס</v>
          </cell>
          <cell r="Q880" t="str">
            <v>נבדק ואושר</v>
          </cell>
          <cell r="R880" t="str">
            <v>נבדק ואושר</v>
          </cell>
          <cell r="S880" t="str">
            <v>נבדק ואושר</v>
          </cell>
          <cell r="T880" t="str">
            <v>נבדק ואושר</v>
          </cell>
          <cell r="U880" t="str">
            <v>נבדק ואושר</v>
          </cell>
          <cell r="V880" t="str">
            <v>נבדק ואושר</v>
          </cell>
          <cell r="W880" t="str">
            <v>נבדק ואושר</v>
          </cell>
          <cell r="X880" t="str">
            <v>אושר ללא מסמך</v>
          </cell>
          <cell r="Y880" t="str">
            <v>מבוסס על נתוני הטופס</v>
          </cell>
          <cell r="Z880" t="str">
            <v>נבדק ואושר</v>
          </cell>
          <cell r="AA880" t="str">
            <v>נבדק ואושר</v>
          </cell>
          <cell r="AB880" t="str">
            <v>נבדק ואושר</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t="str">
            <v>כן</v>
          </cell>
          <cell r="AY880" t="str">
            <v>תקין מנהלית</v>
          </cell>
          <cell r="BD880" t="e">
            <v>#REF!</v>
          </cell>
          <cell r="BG880" t="str">
            <v>תקין</v>
          </cell>
          <cell r="BH880" t="str">
            <v>תקין</v>
          </cell>
          <cell r="BI880" t="b">
            <v>1</v>
          </cell>
          <cell r="BJ880">
            <v>0</v>
          </cell>
          <cell r="BK880" t="str">
            <v>ד'</v>
          </cell>
          <cell r="BL880">
            <v>0</v>
          </cell>
          <cell r="BM880">
            <v>80628.563384120571</v>
          </cell>
          <cell r="BN880" t="str">
            <v>לא</v>
          </cell>
          <cell r="BO880">
            <v>45648</v>
          </cell>
          <cell r="BP880" t="str">
            <v>לא</v>
          </cell>
        </row>
        <row r="881">
          <cell r="A881">
            <v>1001905499</v>
          </cell>
          <cell r="B881">
            <v>42402511</v>
          </cell>
          <cell r="C881">
            <v>580600583</v>
          </cell>
          <cell r="D881" t="str">
            <v>העמותה לספורט איגרוף ומחול חיפה (ע"</v>
          </cell>
          <cell r="E881" t="str">
            <v>SR</v>
          </cell>
          <cell r="F881" t="str">
            <v>עמותה רשומה</v>
          </cell>
          <cell r="G881">
            <v>1</v>
          </cell>
          <cell r="H881" t="str">
            <v>טיוט</v>
          </cell>
          <cell r="I881">
            <v>45747</v>
          </cell>
          <cell r="J881">
            <v>521023</v>
          </cell>
          <cell r="K881" t="str">
            <v>שוטף</v>
          </cell>
          <cell r="L881">
            <v>0</v>
          </cell>
          <cell r="M881">
            <v>0</v>
          </cell>
          <cell r="N881">
            <v>0</v>
          </cell>
          <cell r="O881" t="str">
            <v>נבדק ואושר</v>
          </cell>
          <cell r="P881" t="str">
            <v>מבוסס על נתוני הטופס</v>
          </cell>
          <cell r="Q881" t="str">
            <v>נבדק ואושר</v>
          </cell>
          <cell r="R881" t="str">
            <v>נבדק ואושר</v>
          </cell>
          <cell r="S881" t="str">
            <v>נבדק ואושר</v>
          </cell>
          <cell r="T881" t="str">
            <v>נבדק ואושר</v>
          </cell>
          <cell r="U881" t="str">
            <v>נבדק ואושר</v>
          </cell>
          <cell r="V881" t="str">
            <v>נבדק ואושר</v>
          </cell>
          <cell r="W881" t="str">
            <v>נבדק ואושר</v>
          </cell>
          <cell r="X881" t="str">
            <v>אושר ללא מסמך</v>
          </cell>
          <cell r="Y881" t="str">
            <v>מבוסס על נתוני הטופס</v>
          </cell>
          <cell r="Z881" t="str">
            <v>קושר - טרם נבדק</v>
          </cell>
          <cell r="AA881" t="str">
            <v>קושר - טרם נבדק</v>
          </cell>
          <cell r="AB881" t="str">
            <v>נבדק ואושר</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t="str">
            <v>כן</v>
          </cell>
          <cell r="AY881" t="str">
            <v>תקין מנהלית</v>
          </cell>
          <cell r="BD881" t="e">
            <v>#REF!</v>
          </cell>
          <cell r="BG881" t="str">
            <v>תקין</v>
          </cell>
          <cell r="BH881" t="str">
            <v>תקין</v>
          </cell>
          <cell r="BI881" t="b">
            <v>1</v>
          </cell>
          <cell r="BJ881">
            <v>16208</v>
          </cell>
          <cell r="BK881" t="str">
            <v>ד'</v>
          </cell>
          <cell r="BL881">
            <v>1</v>
          </cell>
          <cell r="BM881">
            <v>135877.50833198905</v>
          </cell>
          <cell r="BN881" t="str">
            <v>לא</v>
          </cell>
          <cell r="BO881">
            <v>45623</v>
          </cell>
          <cell r="BP881" t="str">
            <v>לא</v>
          </cell>
          <cell r="BQ881">
            <v>0</v>
          </cell>
        </row>
        <row r="882">
          <cell r="A882">
            <v>1001905514</v>
          </cell>
          <cell r="B882">
            <v>41969102</v>
          </cell>
          <cell r="C882">
            <v>580664068</v>
          </cell>
          <cell r="D882" t="str">
            <v>העמותה לקידום כדורגל בנות עמק חפר ו</v>
          </cell>
          <cell r="E882" t="str">
            <v>SR</v>
          </cell>
          <cell r="F882" t="str">
            <v>עמותה רשומה</v>
          </cell>
          <cell r="G882">
            <v>1</v>
          </cell>
          <cell r="H882" t="str">
            <v>טיוט</v>
          </cell>
          <cell r="I882">
            <v>45747</v>
          </cell>
          <cell r="J882">
            <v>521023</v>
          </cell>
          <cell r="K882" t="str">
            <v>שוטף</v>
          </cell>
          <cell r="L882">
            <v>0</v>
          </cell>
          <cell r="M882">
            <v>0</v>
          </cell>
          <cell r="N882">
            <v>0</v>
          </cell>
          <cell r="O882" t="str">
            <v>נבדק ואושר</v>
          </cell>
          <cell r="P882" t="str">
            <v>מבוסס על נתוני הטופס</v>
          </cell>
          <cell r="Q882" t="str">
            <v>נבדק ואושר</v>
          </cell>
          <cell r="R882" t="str">
            <v>נבדק ואושר</v>
          </cell>
          <cell r="S882" t="str">
            <v>נבדק ואושר</v>
          </cell>
          <cell r="T882" t="str">
            <v>נבדק ואושר</v>
          </cell>
          <cell r="U882" t="str">
            <v>נבדק ואושר</v>
          </cell>
          <cell r="V882" t="str">
            <v>נבדק ואושר</v>
          </cell>
          <cell r="W882" t="str">
            <v>נבדק ואושר</v>
          </cell>
          <cell r="X882" t="str">
            <v>אושר ללא מסמך</v>
          </cell>
          <cell r="Y882" t="str">
            <v>מבוסס על נתוני הטופס</v>
          </cell>
          <cell r="Z882" t="str">
            <v>נבדק ואושר</v>
          </cell>
          <cell r="AA882" t="str">
            <v>נבדק ואושר</v>
          </cell>
          <cell r="AB882" t="str">
            <v>נבדק ואושר</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t="str">
            <v>כן</v>
          </cell>
          <cell r="AY882" t="str">
            <v>תקין מנהלית</v>
          </cell>
          <cell r="BD882" t="e">
            <v>#REF!</v>
          </cell>
          <cell r="BG882" t="str">
            <v>תקין</v>
          </cell>
          <cell r="BH882" t="str">
            <v>תקין</v>
          </cell>
          <cell r="BI882" t="b">
            <v>1</v>
          </cell>
          <cell r="BJ882">
            <v>272979</v>
          </cell>
          <cell r="BK882" t="str">
            <v>ד'</v>
          </cell>
          <cell r="BL882">
            <v>3</v>
          </cell>
          <cell r="BM882">
            <v>1435846.9434513173</v>
          </cell>
          <cell r="BN882" t="str">
            <v>לא</v>
          </cell>
          <cell r="BO882">
            <v>45693</v>
          </cell>
          <cell r="BP882" t="str">
            <v>לא</v>
          </cell>
          <cell r="BQ882">
            <v>0</v>
          </cell>
        </row>
        <row r="883">
          <cell r="A883">
            <v>1001905517</v>
          </cell>
          <cell r="B883">
            <v>42402520</v>
          </cell>
          <cell r="C883">
            <v>580411726</v>
          </cell>
          <cell r="D883" t="str">
            <v>מכבי בית עמנואל התעמלות ר"ג (ע"ר)</v>
          </cell>
          <cell r="E883" t="str">
            <v>SR</v>
          </cell>
          <cell r="F883" t="str">
            <v>עמותה רשומה</v>
          </cell>
          <cell r="G883">
            <v>1</v>
          </cell>
          <cell r="H883" t="str">
            <v>טיוט</v>
          </cell>
          <cell r="I883">
            <v>45747</v>
          </cell>
          <cell r="J883">
            <v>521023</v>
          </cell>
          <cell r="K883" t="str">
            <v>שוטף</v>
          </cell>
          <cell r="L883">
            <v>0</v>
          </cell>
          <cell r="M883">
            <v>0</v>
          </cell>
          <cell r="N883">
            <v>0</v>
          </cell>
          <cell r="O883" t="str">
            <v>נבדק ואושר</v>
          </cell>
          <cell r="P883" t="str">
            <v>מבוסס על נתוני הטופס</v>
          </cell>
          <cell r="Q883" t="str">
            <v>נבדק ואושר</v>
          </cell>
          <cell r="R883" t="str">
            <v>נבדק ואושר</v>
          </cell>
          <cell r="S883" t="str">
            <v>נבדק ואושר</v>
          </cell>
          <cell r="T883" t="str">
            <v>נבדק ואושר</v>
          </cell>
          <cell r="U883" t="str">
            <v>נבדק ואושר</v>
          </cell>
          <cell r="V883" t="str">
            <v>נבדק ואושר</v>
          </cell>
          <cell r="W883" t="str">
            <v>נבדק ואושר</v>
          </cell>
          <cell r="X883" t="str">
            <v>אושר ללא מסמך</v>
          </cell>
          <cell r="Y883" t="str">
            <v>מבוסס על נתוני הטופס</v>
          </cell>
          <cell r="Z883" t="str">
            <v>קושר - טרם נבדק</v>
          </cell>
          <cell r="AA883" t="str">
            <v>קושר - טרם נבדק</v>
          </cell>
          <cell r="AB883" t="str">
            <v>נבדק ואושר</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t="str">
            <v>כן</v>
          </cell>
          <cell r="AY883" t="str">
            <v>תקין מנהלית</v>
          </cell>
          <cell r="BD883" t="e">
            <v>#REF!</v>
          </cell>
          <cell r="BG883" t="str">
            <v>תקין</v>
          </cell>
          <cell r="BH883" t="str">
            <v>תקין</v>
          </cell>
          <cell r="BI883" t="b">
            <v>1</v>
          </cell>
          <cell r="BJ883">
            <v>1030</v>
          </cell>
          <cell r="BK883" t="str">
            <v>ד'</v>
          </cell>
          <cell r="BL883">
            <v>1</v>
          </cell>
          <cell r="BM883">
            <v>18952.497255105016</v>
          </cell>
          <cell r="BN883" t="str">
            <v>לא</v>
          </cell>
          <cell r="BO883">
            <v>45475</v>
          </cell>
          <cell r="BP883" t="str">
            <v>לא</v>
          </cell>
          <cell r="BQ883">
            <v>0</v>
          </cell>
        </row>
        <row r="884">
          <cell r="A884">
            <v>1001905530</v>
          </cell>
          <cell r="B884">
            <v>42240014</v>
          </cell>
          <cell r="C884">
            <v>580255842</v>
          </cell>
          <cell r="D884" t="str">
            <v>הפועל טבעון טניס (ע"ר)</v>
          </cell>
          <cell r="E884" t="str">
            <v>SR</v>
          </cell>
          <cell r="F884" t="str">
            <v>עמותה רשומה</v>
          </cell>
          <cell r="G884">
            <v>1</v>
          </cell>
          <cell r="H884" t="str">
            <v>טיוט</v>
          </cell>
          <cell r="I884">
            <v>45747</v>
          </cell>
          <cell r="J884">
            <v>521023</v>
          </cell>
          <cell r="K884" t="str">
            <v>שוטף</v>
          </cell>
          <cell r="L884">
            <v>0</v>
          </cell>
          <cell r="M884">
            <v>0</v>
          </cell>
          <cell r="N884">
            <v>0</v>
          </cell>
          <cell r="O884" t="str">
            <v>נבדק ואושר</v>
          </cell>
          <cell r="P884" t="str">
            <v>מבוסס על נתוני הטופס</v>
          </cell>
          <cell r="Q884" t="str">
            <v>נבדק ואושר</v>
          </cell>
          <cell r="R884" t="str">
            <v>נבדק ואושר</v>
          </cell>
          <cell r="S884" t="str">
            <v>נבדק ואושר</v>
          </cell>
          <cell r="T884" t="str">
            <v>נבדק ואושר</v>
          </cell>
          <cell r="U884" t="str">
            <v>נבדק ואושר</v>
          </cell>
          <cell r="V884" t="str">
            <v>נבדק ואושר</v>
          </cell>
          <cell r="W884" t="str">
            <v>נבדק ואושר</v>
          </cell>
          <cell r="X884" t="str">
            <v>אושר ללא מסמך</v>
          </cell>
          <cell r="Y884" t="str">
            <v>מבוסס על נתוני הטופס</v>
          </cell>
          <cell r="Z884" t="str">
            <v>נבדק ואושר</v>
          </cell>
          <cell r="AA884" t="str">
            <v>נבדק ואושר</v>
          </cell>
          <cell r="AB884" t="str">
            <v>נבדק ואושר</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t="str">
            <v>כן</v>
          </cell>
          <cell r="AY884" t="str">
            <v>תקין מנהלית</v>
          </cell>
          <cell r="BD884" t="e">
            <v>#REF!</v>
          </cell>
          <cell r="BG884" t="str">
            <v>תקין</v>
          </cell>
          <cell r="BH884" t="str">
            <v>תקין</v>
          </cell>
          <cell r="BI884" t="b">
            <v>1</v>
          </cell>
          <cell r="BJ884">
            <v>8781</v>
          </cell>
          <cell r="BK884" t="str">
            <v>ד'</v>
          </cell>
          <cell r="BL884">
            <v>1</v>
          </cell>
          <cell r="BM884">
            <v>387633.58380130178</v>
          </cell>
          <cell r="BN884" t="str">
            <v>לא</v>
          </cell>
          <cell r="BO884">
            <v>45596</v>
          </cell>
          <cell r="BP884" t="str">
            <v>לא</v>
          </cell>
          <cell r="BQ884">
            <v>0</v>
          </cell>
        </row>
        <row r="885">
          <cell r="A885">
            <v>1001905531</v>
          </cell>
          <cell r="B885">
            <v>42402089</v>
          </cell>
          <cell r="C885">
            <v>580399111</v>
          </cell>
          <cell r="D885" t="str">
            <v>קבוצת הכדורגל - שיכון הותיקים ר"ג (</v>
          </cell>
          <cell r="E885" t="str">
            <v>SR</v>
          </cell>
          <cell r="F885" t="str">
            <v>עמותה רשומה</v>
          </cell>
          <cell r="G885">
            <v>1</v>
          </cell>
          <cell r="H885" t="str">
            <v>טיוט</v>
          </cell>
          <cell r="I885">
            <v>45747</v>
          </cell>
          <cell r="J885">
            <v>521023</v>
          </cell>
          <cell r="K885" t="str">
            <v>שוטף</v>
          </cell>
          <cell r="L885">
            <v>0</v>
          </cell>
          <cell r="M885">
            <v>0</v>
          </cell>
          <cell r="N885">
            <v>0</v>
          </cell>
          <cell r="O885" t="str">
            <v>נבדק ואושר</v>
          </cell>
          <cell r="P885" t="str">
            <v>מבוסס על נתוני הטופס</v>
          </cell>
          <cell r="Q885" t="str">
            <v>נבדק ואושר</v>
          </cell>
          <cell r="R885" t="str">
            <v>נבדק ואושר</v>
          </cell>
          <cell r="S885" t="str">
            <v>נבדק ואושר</v>
          </cell>
          <cell r="T885" t="str">
            <v>נבדק ואושר</v>
          </cell>
          <cell r="U885" t="str">
            <v>נבדק ואושר</v>
          </cell>
          <cell r="V885" t="str">
            <v>נבדק ואושר</v>
          </cell>
          <cell r="W885" t="str">
            <v>נבדק ואושר</v>
          </cell>
          <cell r="X885" t="str">
            <v>אושר ללא מסמך</v>
          </cell>
          <cell r="Y885" t="str">
            <v>מבוסס על נתוני הטופס</v>
          </cell>
          <cell r="Z885" t="str">
            <v>נבדק ואושר</v>
          </cell>
          <cell r="AA885" t="str">
            <v>נבדק ואושר</v>
          </cell>
          <cell r="AB885" t="str">
            <v>נבדק ואושר</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t="str">
            <v>כן</v>
          </cell>
          <cell r="AY885" t="str">
            <v>תקין מנהלית</v>
          </cell>
          <cell r="BD885" t="e">
            <v>#REF!</v>
          </cell>
          <cell r="BG885" t="str">
            <v>תקין</v>
          </cell>
          <cell r="BH885" t="str">
            <v>תקין</v>
          </cell>
          <cell r="BI885" t="b">
            <v>1</v>
          </cell>
          <cell r="BJ885">
            <v>43719</v>
          </cell>
          <cell r="BK885" t="str">
            <v>ד'</v>
          </cell>
          <cell r="BL885">
            <v>6</v>
          </cell>
          <cell r="BM885">
            <v>673555.05975675536</v>
          </cell>
          <cell r="BN885" t="str">
            <v>לא</v>
          </cell>
          <cell r="BO885">
            <v>45173</v>
          </cell>
          <cell r="BP885" t="str">
            <v>לא</v>
          </cell>
          <cell r="BQ885">
            <v>0</v>
          </cell>
        </row>
        <row r="886">
          <cell r="A886">
            <v>1001905532</v>
          </cell>
          <cell r="B886">
            <v>42133378</v>
          </cell>
          <cell r="C886">
            <v>580561868</v>
          </cell>
          <cell r="D886" t="str">
            <v>מרכז ספורט והתעמלות אור עקיבא (ע"ר)</v>
          </cell>
          <cell r="E886" t="str">
            <v>SR</v>
          </cell>
          <cell r="F886" t="str">
            <v>עמותה רשומה</v>
          </cell>
          <cell r="G886">
            <v>1</v>
          </cell>
          <cell r="H886" t="str">
            <v>טיוט</v>
          </cell>
          <cell r="I886">
            <v>45747</v>
          </cell>
          <cell r="J886">
            <v>521023</v>
          </cell>
          <cell r="K886" t="str">
            <v>שוטף</v>
          </cell>
          <cell r="L886">
            <v>0</v>
          </cell>
          <cell r="M886">
            <v>0</v>
          </cell>
          <cell r="N886">
            <v>0</v>
          </cell>
          <cell r="O886" t="str">
            <v>קושר - טרם נבדק</v>
          </cell>
          <cell r="P886" t="str">
            <v>מבוסס על נתוני הטופס</v>
          </cell>
          <cell r="Q886" t="str">
            <v>נבדק ואושר</v>
          </cell>
          <cell r="R886" t="str">
            <v>נבדק ואושר</v>
          </cell>
          <cell r="S886" t="str">
            <v>נבדק ואושר</v>
          </cell>
          <cell r="T886" t="str">
            <v>נבדק ואושר</v>
          </cell>
          <cell r="U886" t="str">
            <v>נבדק ואושר</v>
          </cell>
          <cell r="V886" t="str">
            <v>נבדק ואושר</v>
          </cell>
          <cell r="W886" t="str">
            <v>קושר - טרם נבדק</v>
          </cell>
          <cell r="X886" t="str">
            <v>אושר ללא מסמך</v>
          </cell>
          <cell r="Y886" t="str">
            <v>מבוסס על נתוני הטופס</v>
          </cell>
          <cell r="Z886" t="str">
            <v>ממתין לחתימה נוספת</v>
          </cell>
          <cell r="AA886" t="str">
            <v>ממתין לחתימה נוספת</v>
          </cell>
          <cell r="AB886" t="str">
            <v>קושר - טרם נבדק</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t="str">
            <v>לא</v>
          </cell>
          <cell r="AY886" t="str">
            <v>לא תקין מנהלית</v>
          </cell>
          <cell r="AZ886" t="str">
            <v>לאישור</v>
          </cell>
          <cell r="BA886" t="str">
            <v>חתמו פיזית, השלימו חתימה דיגיטלית</v>
          </cell>
          <cell r="BB886">
            <v>401</v>
          </cell>
          <cell r="BC886">
            <v>45805</v>
          </cell>
          <cell r="BF886" t="str">
            <v>אושר בוועדה</v>
          </cell>
          <cell r="BG886" t="str">
            <v>תקין</v>
          </cell>
          <cell r="BH886" t="str">
            <v>תקין</v>
          </cell>
          <cell r="BI886" t="b">
            <v>1</v>
          </cell>
          <cell r="BJ886">
            <v>7976</v>
          </cell>
          <cell r="BK886" t="str">
            <v>ד'</v>
          </cell>
          <cell r="BL886">
            <v>1</v>
          </cell>
          <cell r="BM886">
            <v>64771.655814639125</v>
          </cell>
          <cell r="BN886" t="str">
            <v>לא</v>
          </cell>
          <cell r="BO886">
            <v>45594</v>
          </cell>
          <cell r="BP886" t="str">
            <v>לא</v>
          </cell>
          <cell r="BQ886">
            <v>0</v>
          </cell>
        </row>
        <row r="887">
          <cell r="A887">
            <v>1001905533</v>
          </cell>
          <cell r="B887">
            <v>42402475</v>
          </cell>
          <cell r="C887">
            <v>580542710</v>
          </cell>
          <cell r="D887" t="str">
            <v>מועדון האלופים בספורט ובערכים - דלי</v>
          </cell>
          <cell r="E887" t="str">
            <v>SR</v>
          </cell>
          <cell r="F887" t="str">
            <v>עמותה רשומה</v>
          </cell>
          <cell r="G887">
            <v>1</v>
          </cell>
          <cell r="H887" t="str">
            <v>טיוט</v>
          </cell>
          <cell r="I887">
            <v>45747</v>
          </cell>
          <cell r="J887">
            <v>521023</v>
          </cell>
          <cell r="K887" t="str">
            <v>שוטף</v>
          </cell>
          <cell r="L887">
            <v>0</v>
          </cell>
          <cell r="M887">
            <v>0</v>
          </cell>
          <cell r="N887">
            <v>0</v>
          </cell>
          <cell r="O887" t="str">
            <v>נבדק ואושר</v>
          </cell>
          <cell r="P887" t="str">
            <v>מבוסס על נתוני הטופס</v>
          </cell>
          <cell r="Q887" t="str">
            <v>נבדק ואושר</v>
          </cell>
          <cell r="R887" t="str">
            <v>נבדק ואושר</v>
          </cell>
          <cell r="S887" t="str">
            <v>נבדק ואושר</v>
          </cell>
          <cell r="T887" t="str">
            <v>נבדק ואושר</v>
          </cell>
          <cell r="U887" t="str">
            <v>נבדק ואושר</v>
          </cell>
          <cell r="V887" t="str">
            <v>נבדק ואושר</v>
          </cell>
          <cell r="W887" t="str">
            <v>נבדק ואושר</v>
          </cell>
          <cell r="X887" t="str">
            <v>אושר ללא מסמך</v>
          </cell>
          <cell r="Y887" t="str">
            <v>מבוסס על נתוני הטופס</v>
          </cell>
          <cell r="Z887" t="str">
            <v>נבדק ואושר</v>
          </cell>
          <cell r="AA887" t="str">
            <v>נבדק ואושר</v>
          </cell>
          <cell r="AB887" t="str">
            <v>נבדק ואושר</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t="str">
            <v>כן</v>
          </cell>
          <cell r="AY887" t="str">
            <v>תקין מנהלית</v>
          </cell>
          <cell r="BD887" t="e">
            <v>#REF!</v>
          </cell>
          <cell r="BG887" t="str">
            <v>תקין</v>
          </cell>
          <cell r="BH887" t="str">
            <v>תקין</v>
          </cell>
          <cell r="BI887" t="b">
            <v>1</v>
          </cell>
          <cell r="BJ887">
            <v>100034</v>
          </cell>
          <cell r="BK887" t="str">
            <v>ד'</v>
          </cell>
          <cell r="BL887">
            <v>9</v>
          </cell>
          <cell r="BM887">
            <v>2941891.3542901343</v>
          </cell>
          <cell r="BN887" t="str">
            <v>לא</v>
          </cell>
          <cell r="BO887">
            <v>45592</v>
          </cell>
          <cell r="BP887" t="str">
            <v>לא</v>
          </cell>
          <cell r="BQ887">
            <v>0</v>
          </cell>
        </row>
        <row r="888">
          <cell r="A888">
            <v>1001905534</v>
          </cell>
          <cell r="B888">
            <v>42402495</v>
          </cell>
          <cell r="C888">
            <v>580527372</v>
          </cell>
          <cell r="D888" t="str">
            <v>נעורי מכבי (ע"ר)</v>
          </cell>
          <cell r="E888" t="str">
            <v>SR</v>
          </cell>
          <cell r="F888" t="str">
            <v>עמותה רשומה</v>
          </cell>
          <cell r="G888">
            <v>1</v>
          </cell>
          <cell r="H888" t="str">
            <v>טיוט</v>
          </cell>
          <cell r="I888">
            <v>45747</v>
          </cell>
          <cell r="J888">
            <v>521023</v>
          </cell>
          <cell r="K888" t="str">
            <v>שוטף</v>
          </cell>
          <cell r="L888">
            <v>0</v>
          </cell>
          <cell r="M888">
            <v>0</v>
          </cell>
          <cell r="N888">
            <v>0</v>
          </cell>
          <cell r="O888" t="str">
            <v>חדש - טרם קושר</v>
          </cell>
          <cell r="P888" t="str">
            <v>מבוסס על נתוני הטופס</v>
          </cell>
          <cell r="Q888" t="str">
            <v>נבדק ואושר</v>
          </cell>
          <cell r="R888" t="str">
            <v>נבדק ואושר</v>
          </cell>
          <cell r="S888" t="str">
            <v>נבדק ואושר</v>
          </cell>
          <cell r="T888" t="str">
            <v>נבדק ואושר</v>
          </cell>
          <cell r="U888" t="str">
            <v>נבדק ואושר</v>
          </cell>
          <cell r="V888" t="str">
            <v>נבדק ואושר</v>
          </cell>
          <cell r="W888" t="str">
            <v>חדש - טרם קושר</v>
          </cell>
          <cell r="X888" t="str">
            <v>אושר ללא מסמך</v>
          </cell>
          <cell r="Y888" t="str">
            <v>חדש - טרם קושר</v>
          </cell>
          <cell r="Z888" t="str">
            <v>חדש - טרם קושר</v>
          </cell>
          <cell r="AA888" t="str">
            <v>חדש - טרם קושר</v>
          </cell>
          <cell r="AB888" t="str">
            <v>חדש - טרם קושר</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t="str">
            <v>לא</v>
          </cell>
          <cell r="AY888" t="str">
            <v>לא תקין מנהלית</v>
          </cell>
          <cell r="AZ888" t="str">
            <v>לפסילה</v>
          </cell>
          <cell r="BA888" t="str">
            <v>חסרים מסמכים רבים</v>
          </cell>
          <cell r="BC888">
            <v>45805</v>
          </cell>
          <cell r="BD888" t="e">
            <v>#REF!</v>
          </cell>
          <cell r="BF888" t="str">
            <v>לא אושר בוועדה</v>
          </cell>
          <cell r="BG888" t="str">
            <v>לא תקין</v>
          </cell>
          <cell r="BH888" t="str">
            <v>לא תקין</v>
          </cell>
          <cell r="BI888" t="b">
            <v>1</v>
          </cell>
          <cell r="BJ888">
            <v>0</v>
          </cell>
          <cell r="BK888" t="str">
            <v>א'</v>
          </cell>
          <cell r="BL888">
            <v>0</v>
          </cell>
          <cell r="BM888">
            <v>229944.00045320101</v>
          </cell>
          <cell r="BO888" t="e">
            <v>#N/A</v>
          </cell>
        </row>
        <row r="889">
          <cell r="A889">
            <v>1001905535</v>
          </cell>
          <cell r="B889">
            <v>42402281</v>
          </cell>
          <cell r="C889">
            <v>580488294</v>
          </cell>
          <cell r="D889" t="str">
            <v>מכבי פארק המים רעות - שחייה (ע"ר)</v>
          </cell>
          <cell r="E889" t="str">
            <v>SR</v>
          </cell>
          <cell r="F889" t="str">
            <v>עמותה רשומה</v>
          </cell>
          <cell r="G889">
            <v>1</v>
          </cell>
          <cell r="H889" t="str">
            <v>טיוט</v>
          </cell>
          <cell r="I889">
            <v>45747</v>
          </cell>
          <cell r="J889">
            <v>521023</v>
          </cell>
          <cell r="K889" t="str">
            <v>שוטף</v>
          </cell>
          <cell r="L889">
            <v>0</v>
          </cell>
          <cell r="M889">
            <v>0</v>
          </cell>
          <cell r="N889">
            <v>0</v>
          </cell>
          <cell r="O889" t="str">
            <v>נבדק ואושר</v>
          </cell>
          <cell r="P889" t="str">
            <v>מבוסס על נתוני הטופס</v>
          </cell>
          <cell r="Q889" t="str">
            <v>קושר - טרם נבדק</v>
          </cell>
          <cell r="R889" t="str">
            <v>נבדק ואושר</v>
          </cell>
          <cell r="S889" t="str">
            <v>נבדק ואושר</v>
          </cell>
          <cell r="T889" t="str">
            <v>נבדק ואושר</v>
          </cell>
          <cell r="U889" t="str">
            <v>נבדק ואושר</v>
          </cell>
          <cell r="V889" t="str">
            <v>נבדק ואושר</v>
          </cell>
          <cell r="W889" t="str">
            <v>נבדק ואושר</v>
          </cell>
          <cell r="X889" t="str">
            <v>אושר ללא מסמך</v>
          </cell>
          <cell r="Y889" t="str">
            <v>מבוסס על נתוני הטופס</v>
          </cell>
          <cell r="Z889" t="str">
            <v>ממתין לחתימה נוספת</v>
          </cell>
          <cell r="AA889" t="str">
            <v>ממתין לחתימה נוספת</v>
          </cell>
          <cell r="AB889" t="str">
            <v>נבדק ואושר</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t="str">
            <v>לא</v>
          </cell>
          <cell r="AY889" t="str">
            <v>לא תקין מנהלית</v>
          </cell>
          <cell r="AZ889" t="str">
            <v>לאישור</v>
          </cell>
          <cell r="BA889" t="str">
            <v>חתמו פיזית, השלימו חתימה דיגיטלית</v>
          </cell>
          <cell r="BB889">
            <v>401</v>
          </cell>
          <cell r="BC889">
            <v>45805</v>
          </cell>
          <cell r="BF889" t="str">
            <v>אושר בוועדה</v>
          </cell>
          <cell r="BG889" t="str">
            <v>תקין</v>
          </cell>
          <cell r="BH889" t="str">
            <v>תקין</v>
          </cell>
          <cell r="BI889" t="b">
            <v>1</v>
          </cell>
          <cell r="BJ889">
            <v>0</v>
          </cell>
          <cell r="BK889" t="str">
            <v>ד'</v>
          </cell>
          <cell r="BL889">
            <v>1</v>
          </cell>
          <cell r="BM889">
            <v>1757662.9542504007</v>
          </cell>
          <cell r="BN889" t="str">
            <v>לא</v>
          </cell>
          <cell r="BO889">
            <v>45551</v>
          </cell>
          <cell r="BP889" t="str">
            <v>לא</v>
          </cell>
          <cell r="BQ889">
            <v>0</v>
          </cell>
        </row>
        <row r="890">
          <cell r="A890">
            <v>1001905536</v>
          </cell>
          <cell r="B890">
            <v>42402465</v>
          </cell>
          <cell r="C890">
            <v>580479624</v>
          </cell>
          <cell r="D890" t="str">
            <v>מרכז ספורט עממי (ע"ר)</v>
          </cell>
          <cell r="E890" t="str">
            <v>SR</v>
          </cell>
          <cell r="F890" t="str">
            <v>עמותה רשומה</v>
          </cell>
          <cell r="G890">
            <v>1</v>
          </cell>
          <cell r="H890" t="str">
            <v>טיוט</v>
          </cell>
          <cell r="I890">
            <v>45747</v>
          </cell>
          <cell r="J890">
            <v>521023</v>
          </cell>
          <cell r="K890" t="str">
            <v>שוטף</v>
          </cell>
          <cell r="L890">
            <v>0</v>
          </cell>
          <cell r="M890">
            <v>0</v>
          </cell>
          <cell r="N890">
            <v>0</v>
          </cell>
          <cell r="O890" t="str">
            <v>קושר - טרם נבדק</v>
          </cell>
          <cell r="P890" t="str">
            <v>מבוסס על נתוני הטופס</v>
          </cell>
          <cell r="Q890" t="str">
            <v>נבדק ואושר</v>
          </cell>
          <cell r="R890" t="str">
            <v>נבדק ואושר</v>
          </cell>
          <cell r="S890" t="str">
            <v>נבדק ואושר</v>
          </cell>
          <cell r="T890" t="str">
            <v>נבדק ואושר</v>
          </cell>
          <cell r="U890" t="str">
            <v>נבדק ואושר</v>
          </cell>
          <cell r="V890" t="str">
            <v>נבדק ואושר</v>
          </cell>
          <cell r="W890" t="str">
            <v>קושר - טרם נבדק</v>
          </cell>
          <cell r="X890" t="str">
            <v>אושר ללא מסמך</v>
          </cell>
          <cell r="Y890" t="str">
            <v>מבוסס על נתוני הטופס</v>
          </cell>
          <cell r="Z890" t="str">
            <v>ממתין לחתימה</v>
          </cell>
          <cell r="AA890" t="str">
            <v>ממתין לחתימה</v>
          </cell>
          <cell r="AB890" t="str">
            <v>קושר - טרם נבדק</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t="str">
            <v>לא</v>
          </cell>
          <cell r="AY890" t="str">
            <v>לא תקין מנהלית</v>
          </cell>
          <cell r="AZ890" t="str">
            <v>לאישור</v>
          </cell>
          <cell r="BA890" t="str">
            <v>חתמו פיזית, לא חתמו דיגיטלית</v>
          </cell>
          <cell r="BB890">
            <v>401</v>
          </cell>
          <cell r="BC890">
            <v>45805</v>
          </cell>
          <cell r="BF890" t="str">
            <v>אושר בוועדה</v>
          </cell>
          <cell r="BG890" t="str">
            <v>תקין</v>
          </cell>
          <cell r="BH890" t="str">
            <v>תקין</v>
          </cell>
          <cell r="BI890" t="b">
            <v>1</v>
          </cell>
          <cell r="BJ890">
            <v>1353</v>
          </cell>
          <cell r="BK890" t="str">
            <v>ד'</v>
          </cell>
          <cell r="BL890">
            <v>1</v>
          </cell>
          <cell r="BM890">
            <v>85062.852737838868</v>
          </cell>
          <cell r="BN890" t="str">
            <v>לא</v>
          </cell>
          <cell r="BO890">
            <v>45714</v>
          </cell>
          <cell r="BP890" t="str">
            <v>לא</v>
          </cell>
          <cell r="BQ890">
            <v>0</v>
          </cell>
        </row>
        <row r="891">
          <cell r="A891">
            <v>1001905537</v>
          </cell>
          <cell r="B891">
            <v>42402191</v>
          </cell>
          <cell r="C891">
            <v>580468171</v>
          </cell>
          <cell r="D891" t="str">
            <v>עמותת איתן - העמותה לקידום ספורט המ</v>
          </cell>
          <cell r="E891" t="str">
            <v>SR</v>
          </cell>
          <cell r="F891" t="str">
            <v>עמותה רשומה</v>
          </cell>
          <cell r="G891">
            <v>1</v>
          </cell>
          <cell r="H891" t="str">
            <v>טיוט</v>
          </cell>
          <cell r="I891">
            <v>45747</v>
          </cell>
          <cell r="J891">
            <v>521023</v>
          </cell>
          <cell r="K891" t="str">
            <v>שוטף</v>
          </cell>
          <cell r="L891">
            <v>0</v>
          </cell>
          <cell r="M891">
            <v>0</v>
          </cell>
          <cell r="N891">
            <v>0</v>
          </cell>
          <cell r="O891" t="str">
            <v>נבדק ואושר</v>
          </cell>
          <cell r="P891" t="str">
            <v>מבוסס על נתוני הטופס</v>
          </cell>
          <cell r="Q891" t="str">
            <v>נבדק ואושר</v>
          </cell>
          <cell r="R891" t="str">
            <v>נבדק ואושר</v>
          </cell>
          <cell r="S891" t="str">
            <v>נבדק ואושר</v>
          </cell>
          <cell r="T891" t="str">
            <v>נבדק ואושר</v>
          </cell>
          <cell r="U891" t="str">
            <v>נבדק ואושר</v>
          </cell>
          <cell r="V891" t="str">
            <v>נבדק ואושר</v>
          </cell>
          <cell r="W891" t="str">
            <v>קושר - טרם נבדק</v>
          </cell>
          <cell r="X891" t="str">
            <v>אושר ללא מסמך</v>
          </cell>
          <cell r="Y891" t="str">
            <v>מבוסס על נתוני הטופס</v>
          </cell>
          <cell r="Z891" t="str">
            <v>קושר - טרם נבדק</v>
          </cell>
          <cell r="AA891" t="str">
            <v>קושר - טרם נבדק</v>
          </cell>
          <cell r="AB891" t="str">
            <v>קושר - טרם נבדק</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t="str">
            <v>כן</v>
          </cell>
          <cell r="AY891" t="str">
            <v>תקין מנהלית</v>
          </cell>
          <cell r="BD891" t="e">
            <v>#REF!</v>
          </cell>
          <cell r="BG891" t="str">
            <v>תקין</v>
          </cell>
          <cell r="BH891" t="str">
            <v>תקין</v>
          </cell>
          <cell r="BI891" t="b">
            <v>1</v>
          </cell>
          <cell r="BJ891">
            <v>61570</v>
          </cell>
          <cell r="BK891" t="str">
            <v>ב'</v>
          </cell>
          <cell r="BL891" t="e">
            <v>#N/A</v>
          </cell>
          <cell r="BM891">
            <v>584692.69243101345</v>
          </cell>
          <cell r="BO891" t="e">
            <v>#N/A</v>
          </cell>
        </row>
        <row r="892">
          <cell r="A892">
            <v>1001905538</v>
          </cell>
          <cell r="B892">
            <v>42201753</v>
          </cell>
          <cell r="C892">
            <v>580455947</v>
          </cell>
          <cell r="D892" t="str">
            <v>עמותת זמרין להתעמלות מכשירים וספורט</v>
          </cell>
          <cell r="E892" t="str">
            <v>SR</v>
          </cell>
          <cell r="F892" t="str">
            <v>עמותה רשומה</v>
          </cell>
          <cell r="G892">
            <v>1</v>
          </cell>
          <cell r="H892" t="str">
            <v>טיוט</v>
          </cell>
          <cell r="I892">
            <v>45747</v>
          </cell>
          <cell r="J892">
            <v>521023</v>
          </cell>
          <cell r="K892" t="str">
            <v>שוטף</v>
          </cell>
          <cell r="L892">
            <v>0</v>
          </cell>
          <cell r="M892">
            <v>0</v>
          </cell>
          <cell r="N892">
            <v>0</v>
          </cell>
          <cell r="O892" t="str">
            <v>קושר - טרם נבדק</v>
          </cell>
          <cell r="P892" t="str">
            <v>מבוסס על נתוני הטופס</v>
          </cell>
          <cell r="Q892" t="str">
            <v>נבדק ואושר</v>
          </cell>
          <cell r="R892" t="str">
            <v>נבדק ואושר</v>
          </cell>
          <cell r="S892" t="str">
            <v>נבדק ואושר</v>
          </cell>
          <cell r="T892" t="str">
            <v>נבדק ואושר</v>
          </cell>
          <cell r="U892" t="str">
            <v>נבדק ואושר</v>
          </cell>
          <cell r="V892" t="str">
            <v>נבדק ואושר</v>
          </cell>
          <cell r="W892" t="str">
            <v>קושר - טרם נבדק</v>
          </cell>
          <cell r="X892" t="str">
            <v>חדש - טרם קושר</v>
          </cell>
          <cell r="Y892" t="str">
            <v>מבוסס על נתוני הטופס</v>
          </cell>
          <cell r="Z892" t="str">
            <v>ממתין לחתימה</v>
          </cell>
          <cell r="AA892" t="str">
            <v>ממתין לחתימה</v>
          </cell>
          <cell r="AB892" t="str">
            <v>קושר - טרם נבדק</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t="str">
            <v>לא</v>
          </cell>
          <cell r="AX892">
            <v>1</v>
          </cell>
          <cell r="AY892" t="str">
            <v>לא תקין מנהלית</v>
          </cell>
          <cell r="AZ892" t="str">
            <v>לאישור</v>
          </cell>
          <cell r="BA892" t="str">
            <v>חתמו פיזית, לא חתמו דיגיטלית</v>
          </cell>
          <cell r="BB892">
            <v>401</v>
          </cell>
          <cell r="BC892">
            <v>45805</v>
          </cell>
          <cell r="BF892" t="str">
            <v>אושר מנהלית (401) בוועדה מיום 28/05/2025 ונפסל בוועדה מיום 29/07/2025 בגלל היעדר ניהול תקין</v>
          </cell>
          <cell r="BG892" t="str">
            <v>לא תקין</v>
          </cell>
          <cell r="BH892" t="str">
            <v>לא תקין</v>
          </cell>
          <cell r="BI892" t="b">
            <v>1</v>
          </cell>
          <cell r="BJ892">
            <v>17824</v>
          </cell>
          <cell r="BK892" t="str">
            <v>א'</v>
          </cell>
          <cell r="BL892">
            <v>1</v>
          </cell>
          <cell r="BM892">
            <v>1331467.7349049763</v>
          </cell>
          <cell r="BN892" t="str">
            <v>לא</v>
          </cell>
          <cell r="BO892" t="e">
            <v>#N/A</v>
          </cell>
        </row>
        <row r="893">
          <cell r="A893">
            <v>1001905539</v>
          </cell>
          <cell r="B893">
            <v>42402163</v>
          </cell>
          <cell r="C893">
            <v>580317584</v>
          </cell>
          <cell r="D893" t="str">
            <v>מרכז הספורט - בני עייש (ע"ר)</v>
          </cell>
          <cell r="E893" t="str">
            <v>SR</v>
          </cell>
          <cell r="F893" t="str">
            <v>עמותה רשומה</v>
          </cell>
          <cell r="G893">
            <v>1</v>
          </cell>
          <cell r="H893" t="str">
            <v>טיוט</v>
          </cell>
          <cell r="I893">
            <v>45774</v>
          </cell>
          <cell r="J893">
            <v>521023</v>
          </cell>
          <cell r="K893" t="str">
            <v>שוטף</v>
          </cell>
          <cell r="L893">
            <v>0</v>
          </cell>
          <cell r="M893">
            <v>0</v>
          </cell>
          <cell r="N893">
            <v>0</v>
          </cell>
          <cell r="O893" t="str">
            <v>נבדק ואושר</v>
          </cell>
          <cell r="P893" t="str">
            <v>מבוסס על נתוני הטופס</v>
          </cell>
          <cell r="Q893" t="str">
            <v>נבדק ואושר</v>
          </cell>
          <cell r="R893" t="str">
            <v>נבדק ואושר</v>
          </cell>
          <cell r="S893" t="str">
            <v>נבדק ואושר</v>
          </cell>
          <cell r="T893" t="str">
            <v>נבדק ואושר</v>
          </cell>
          <cell r="U893" t="str">
            <v>נבדק ואושר</v>
          </cell>
          <cell r="V893" t="str">
            <v>נבדק ואושר</v>
          </cell>
          <cell r="W893" t="str">
            <v>נבדק ואושר</v>
          </cell>
          <cell r="X893" t="str">
            <v>אושר ללא מסמך</v>
          </cell>
          <cell r="Y893" t="str">
            <v>מבוסס על נתוני הטופס</v>
          </cell>
          <cell r="Z893" t="str">
            <v>נבדק ואושר</v>
          </cell>
          <cell r="AA893" t="str">
            <v>נבדק ואושר</v>
          </cell>
          <cell r="AB893" t="str">
            <v>נבדק ואושר</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t="str">
            <v>כן</v>
          </cell>
          <cell r="AY893" t="str">
            <v>תקין מנהלית</v>
          </cell>
          <cell r="BD893" t="e">
            <v>#REF!</v>
          </cell>
          <cell r="BG893" t="str">
            <v>תקין</v>
          </cell>
          <cell r="BH893" t="str">
            <v>תקין</v>
          </cell>
          <cell r="BI893" t="b">
            <v>1</v>
          </cell>
          <cell r="BJ893">
            <v>11365</v>
          </cell>
          <cell r="BK893" t="str">
            <v>ד'</v>
          </cell>
          <cell r="BL893">
            <v>1</v>
          </cell>
          <cell r="BM893">
            <v>819776.76935561304</v>
          </cell>
          <cell r="BN893" t="str">
            <v>לא</v>
          </cell>
          <cell r="BO893">
            <v>45622</v>
          </cell>
          <cell r="BP893" t="str">
            <v>לא</v>
          </cell>
          <cell r="BQ893">
            <v>0</v>
          </cell>
        </row>
        <row r="894">
          <cell r="A894">
            <v>1001905540</v>
          </cell>
          <cell r="B894">
            <v>40000231</v>
          </cell>
          <cell r="C894">
            <v>580311181</v>
          </cell>
          <cell r="D894" t="str">
            <v>שייט חיפה (ע"ר)</v>
          </cell>
          <cell r="E894" t="str">
            <v>SR</v>
          </cell>
          <cell r="F894" t="str">
            <v>עמותה רשומה</v>
          </cell>
          <cell r="G894">
            <v>1</v>
          </cell>
          <cell r="H894" t="str">
            <v>טיוט</v>
          </cell>
          <cell r="I894">
            <v>45747</v>
          </cell>
          <cell r="J894">
            <v>521023</v>
          </cell>
          <cell r="K894" t="str">
            <v>שוטף</v>
          </cell>
          <cell r="L894">
            <v>0</v>
          </cell>
          <cell r="M894">
            <v>0</v>
          </cell>
          <cell r="N894">
            <v>0</v>
          </cell>
          <cell r="O894" t="str">
            <v>קושר - טרם נבדק</v>
          </cell>
          <cell r="P894" t="str">
            <v>מבוסס על נתוני הטופס</v>
          </cell>
          <cell r="Q894" t="str">
            <v>נבדק ואושר</v>
          </cell>
          <cell r="R894" t="str">
            <v>נבדק ואושר</v>
          </cell>
          <cell r="S894" t="str">
            <v>נבדק ואושר</v>
          </cell>
          <cell r="T894" t="str">
            <v>נבדק ואושר</v>
          </cell>
          <cell r="U894" t="str">
            <v>נבדק ואושר</v>
          </cell>
          <cell r="V894" t="str">
            <v>נבדק ואושר</v>
          </cell>
          <cell r="W894" t="str">
            <v>קושר - טרם נבדק</v>
          </cell>
          <cell r="X894" t="str">
            <v>אושר ללא מסמך</v>
          </cell>
          <cell r="Y894" t="str">
            <v>מבוסס על נתוני הטופס</v>
          </cell>
          <cell r="Z894" t="str">
            <v>קושר - טרם נבדק</v>
          </cell>
          <cell r="AA894" t="str">
            <v>קושר - טרם נבדק</v>
          </cell>
          <cell r="AB894" t="str">
            <v>קושר - טרם נבדק</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t="str">
            <v>כן</v>
          </cell>
          <cell r="AY894" t="str">
            <v>תקין מנהלית</v>
          </cell>
          <cell r="BD894" t="e">
            <v>#REF!</v>
          </cell>
          <cell r="BG894" t="str">
            <v>תקין</v>
          </cell>
          <cell r="BH894" t="str">
            <v>תקין</v>
          </cell>
          <cell r="BI894" t="b">
            <v>1</v>
          </cell>
          <cell r="BJ894">
            <v>100839</v>
          </cell>
          <cell r="BK894" t="str">
            <v>ד'</v>
          </cell>
          <cell r="BL894">
            <v>1</v>
          </cell>
          <cell r="BM894">
            <v>4168059.2882902669</v>
          </cell>
          <cell r="BN894" t="str">
            <v>לא</v>
          </cell>
          <cell r="BO894">
            <v>45687</v>
          </cell>
          <cell r="BP894" t="str">
            <v>לא</v>
          </cell>
          <cell r="BQ894">
            <v>0</v>
          </cell>
        </row>
        <row r="895">
          <cell r="A895">
            <v>1001905541</v>
          </cell>
          <cell r="B895">
            <v>40000231</v>
          </cell>
          <cell r="C895">
            <v>580311181</v>
          </cell>
          <cell r="D895" t="str">
            <v>שייט חיפה (ע"ר)</v>
          </cell>
          <cell r="E895" t="str">
            <v>SR</v>
          </cell>
          <cell r="F895" t="str">
            <v>עמותה רשומה</v>
          </cell>
          <cell r="G895">
            <v>1</v>
          </cell>
          <cell r="H895" t="str">
            <v>טיוט</v>
          </cell>
          <cell r="I895">
            <v>45747</v>
          </cell>
          <cell r="J895">
            <v>521024</v>
          </cell>
          <cell r="K895" t="str">
            <v>מאמנים</v>
          </cell>
          <cell r="L895" t="str">
            <v>נבדק ואושר</v>
          </cell>
          <cell r="M895" t="str">
            <v>קושר - טרם נבדק</v>
          </cell>
          <cell r="N895" t="str">
            <v>קושר - טרם נבדק</v>
          </cell>
          <cell r="O895" t="str">
            <v>נבדק ואושר</v>
          </cell>
          <cell r="P895" t="str">
            <v>מבוסס על נתוני הטופס</v>
          </cell>
          <cell r="Q895" t="str">
            <v>נבדק ואושר</v>
          </cell>
          <cell r="R895" t="str">
            <v>נבדק ואושר</v>
          </cell>
          <cell r="S895" t="str">
            <v>נבדק ואושר</v>
          </cell>
          <cell r="T895" t="str">
            <v>נבדק ואושר</v>
          </cell>
          <cell r="U895" t="str">
            <v>נבדק ואושר</v>
          </cell>
          <cell r="V895" t="str">
            <v>נבדק ואושר</v>
          </cell>
          <cell r="W895" t="str">
            <v>נבדק ואושר</v>
          </cell>
          <cell r="X895" t="str">
            <v>אושר ללא מסמך</v>
          </cell>
          <cell r="Y895" t="str">
            <v>מבוסס על נתוני הטופס</v>
          </cell>
          <cell r="Z895" t="str">
            <v>קושר - טרם נבדק</v>
          </cell>
          <cell r="AA895" t="str">
            <v>קושר - טרם נבדק</v>
          </cell>
          <cell r="AB895" t="str">
            <v>קושר - טרם נבדק</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t="str">
            <v>כן</v>
          </cell>
          <cell r="AY895" t="str">
            <v>תקין מנהלית</v>
          </cell>
          <cell r="BD895" t="e">
            <v>#REF!</v>
          </cell>
          <cell r="BH895" t="str">
            <v>תקין</v>
          </cell>
          <cell r="BI895" t="b">
            <v>0</v>
          </cell>
        </row>
        <row r="896">
          <cell r="A896">
            <v>1001905542</v>
          </cell>
          <cell r="B896">
            <v>40233421</v>
          </cell>
          <cell r="C896">
            <v>580352771</v>
          </cell>
          <cell r="D896" t="str">
            <v>מכבי הלוחם הצעיר (ע"ר)</v>
          </cell>
          <cell r="E896" t="str">
            <v>SR</v>
          </cell>
          <cell r="F896" t="str">
            <v>עמותה רשומה</v>
          </cell>
          <cell r="G896">
            <v>1</v>
          </cell>
          <cell r="H896" t="str">
            <v>טיוט</v>
          </cell>
          <cell r="I896">
            <v>45750</v>
          </cell>
          <cell r="J896">
            <v>521023</v>
          </cell>
          <cell r="K896" t="str">
            <v>שוטף</v>
          </cell>
          <cell r="L896">
            <v>0</v>
          </cell>
          <cell r="M896">
            <v>0</v>
          </cell>
          <cell r="N896">
            <v>0</v>
          </cell>
          <cell r="O896" t="str">
            <v>קושר - טרם נבדק</v>
          </cell>
          <cell r="P896" t="str">
            <v>מבוסס על נתוני הטופס</v>
          </cell>
          <cell r="Q896" t="str">
            <v>נבדק ואושר</v>
          </cell>
          <cell r="R896" t="str">
            <v>נבדק ואושר</v>
          </cell>
          <cell r="S896" t="str">
            <v>נבדק ואושר</v>
          </cell>
          <cell r="T896" t="str">
            <v>נבדק ואושר</v>
          </cell>
          <cell r="U896" t="str">
            <v>נבדק ואושר</v>
          </cell>
          <cell r="V896" t="str">
            <v>נבדק ואושר</v>
          </cell>
          <cell r="W896" t="str">
            <v>קושר - טרם נבדק</v>
          </cell>
          <cell r="X896" t="str">
            <v>אושר ללא מסמך</v>
          </cell>
          <cell r="Y896" t="str">
            <v>מבוסס על נתוני הטופס</v>
          </cell>
          <cell r="Z896" t="str">
            <v>קושר - טרם נבדק</v>
          </cell>
          <cell r="AA896" t="str">
            <v>קושר - טרם נבדק</v>
          </cell>
          <cell r="AB896" t="str">
            <v>קושר - טרם נבדק</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t="str">
            <v>כן</v>
          </cell>
          <cell r="AY896" t="str">
            <v>תקין מנהלית</v>
          </cell>
          <cell r="BD896" t="e">
            <v>#REF!</v>
          </cell>
          <cell r="BG896" t="str">
            <v>תקין</v>
          </cell>
          <cell r="BH896" t="str">
            <v>תקין</v>
          </cell>
          <cell r="BI896" t="b">
            <v>1</v>
          </cell>
          <cell r="BJ896">
            <v>78602</v>
          </cell>
          <cell r="BK896" t="str">
            <v>ד'</v>
          </cell>
          <cell r="BL896">
            <v>1</v>
          </cell>
          <cell r="BM896">
            <v>1655196.8074373794</v>
          </cell>
          <cell r="BN896" t="str">
            <v>לא</v>
          </cell>
          <cell r="BO896">
            <v>45613</v>
          </cell>
          <cell r="BP896" t="str">
            <v>לא</v>
          </cell>
          <cell r="BQ896">
            <v>0</v>
          </cell>
        </row>
        <row r="897">
          <cell r="A897">
            <v>1001905544</v>
          </cell>
          <cell r="B897">
            <v>42402195</v>
          </cell>
          <cell r="C897">
            <v>580370203</v>
          </cell>
          <cell r="D897" t="str">
            <v>העמותה להפועל ברנר (ע"ר)</v>
          </cell>
          <cell r="E897" t="str">
            <v>SR</v>
          </cell>
          <cell r="F897" t="str">
            <v>עמותה רשומה</v>
          </cell>
          <cell r="G897">
            <v>1</v>
          </cell>
          <cell r="H897" t="str">
            <v>טיוט</v>
          </cell>
          <cell r="I897">
            <v>45748</v>
          </cell>
          <cell r="J897">
            <v>521023</v>
          </cell>
          <cell r="K897" t="str">
            <v>שוטף</v>
          </cell>
          <cell r="L897">
            <v>0</v>
          </cell>
          <cell r="M897">
            <v>0</v>
          </cell>
          <cell r="N897">
            <v>0</v>
          </cell>
          <cell r="O897" t="str">
            <v>קושר - טרם נבדק</v>
          </cell>
          <cell r="P897" t="str">
            <v>מבוסס על נתוני הטופס</v>
          </cell>
          <cell r="Q897" t="str">
            <v>נבדק ואושר</v>
          </cell>
          <cell r="R897" t="str">
            <v>נבדק ואושר</v>
          </cell>
          <cell r="S897" t="str">
            <v>נבדק ואושר</v>
          </cell>
          <cell r="T897" t="str">
            <v>נבדק ואושר</v>
          </cell>
          <cell r="U897" t="str">
            <v>נבדק ואושר</v>
          </cell>
          <cell r="V897" t="str">
            <v>נבדק ואושר</v>
          </cell>
          <cell r="W897" t="str">
            <v>קושר - טרם נבדק</v>
          </cell>
          <cell r="X897" t="str">
            <v>אושר ללא מסמך</v>
          </cell>
          <cell r="Y897" t="str">
            <v>מבוסס על נתוני הטופס</v>
          </cell>
          <cell r="Z897" t="str">
            <v>קושר - טרם נבדק</v>
          </cell>
          <cell r="AA897" t="str">
            <v>קושר - טרם נבדק</v>
          </cell>
          <cell r="AB897" t="str">
            <v>קושר - טרם נבדק</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t="str">
            <v>כן</v>
          </cell>
          <cell r="AY897" t="str">
            <v>תקין מנהלית</v>
          </cell>
          <cell r="BD897" t="e">
            <v>#REF!</v>
          </cell>
          <cell r="BG897" t="str">
            <v>תקין</v>
          </cell>
          <cell r="BH897" t="str">
            <v>תקין</v>
          </cell>
          <cell r="BI897" t="b">
            <v>1</v>
          </cell>
          <cell r="BJ897">
            <v>146665</v>
          </cell>
          <cell r="BK897" t="str">
            <v>ד'</v>
          </cell>
          <cell r="BL897">
            <v>22</v>
          </cell>
          <cell r="BM897">
            <v>2991046.6086989334</v>
          </cell>
          <cell r="BN897" t="str">
            <v>לא</v>
          </cell>
          <cell r="BO897">
            <v>45550</v>
          </cell>
          <cell r="BP897" t="str">
            <v>לא</v>
          </cell>
          <cell r="BQ897">
            <v>0</v>
          </cell>
        </row>
        <row r="898">
          <cell r="A898">
            <v>1001905546</v>
          </cell>
          <cell r="B898">
            <v>42402159</v>
          </cell>
          <cell r="C898">
            <v>580424638</v>
          </cell>
          <cell r="D898" t="str">
            <v>העמותה לקידום הספורט במטה אשר (ע"ר)</v>
          </cell>
          <cell r="E898" t="str">
            <v>SR</v>
          </cell>
          <cell r="F898" t="str">
            <v>עמותה רשומה</v>
          </cell>
          <cell r="G898">
            <v>1</v>
          </cell>
          <cell r="H898" t="str">
            <v>טיוט</v>
          </cell>
          <cell r="I898">
            <v>45761</v>
          </cell>
          <cell r="J898">
            <v>521023</v>
          </cell>
          <cell r="K898" t="str">
            <v>שוטף</v>
          </cell>
          <cell r="L898">
            <v>0</v>
          </cell>
          <cell r="M898">
            <v>0</v>
          </cell>
          <cell r="N898">
            <v>0</v>
          </cell>
          <cell r="O898" t="str">
            <v>קושר - טרם נבדק</v>
          </cell>
          <cell r="P898" t="str">
            <v>מבוסס על נתוני הטופס</v>
          </cell>
          <cell r="Q898" t="str">
            <v>נבדק ואושר</v>
          </cell>
          <cell r="R898" t="str">
            <v>נבדק ואושר</v>
          </cell>
          <cell r="S898" t="str">
            <v>נבדק ואושר</v>
          </cell>
          <cell r="T898" t="str">
            <v>נבדק ואושר</v>
          </cell>
          <cell r="U898" t="str">
            <v>נבדק ואושר</v>
          </cell>
          <cell r="V898" t="str">
            <v>נבדק ואושר</v>
          </cell>
          <cell r="W898" t="str">
            <v>קושר - טרם נבדק</v>
          </cell>
          <cell r="X898" t="str">
            <v>אושר ללא מסמך</v>
          </cell>
          <cell r="Y898" t="str">
            <v>מבוסס על נתוני הטופס</v>
          </cell>
          <cell r="Z898" t="str">
            <v>קושר - טרם נבדק</v>
          </cell>
          <cell r="AA898" t="str">
            <v>קושר - טרם נבדק</v>
          </cell>
          <cell r="AB898" t="str">
            <v>קושר - טרם נבדק</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t="str">
            <v>כן</v>
          </cell>
          <cell r="AY898" t="str">
            <v>תקין מנהלית</v>
          </cell>
          <cell r="BD898" t="e">
            <v>#REF!</v>
          </cell>
          <cell r="BG898" t="str">
            <v>תקין</v>
          </cell>
          <cell r="BH898" t="str">
            <v>תקין</v>
          </cell>
          <cell r="BI898" t="b">
            <v>1</v>
          </cell>
          <cell r="BJ898">
            <v>313180</v>
          </cell>
          <cell r="BK898" t="str">
            <v>ד'</v>
          </cell>
          <cell r="BL898">
            <v>37</v>
          </cell>
          <cell r="BM898">
            <v>10245632.250643916</v>
          </cell>
          <cell r="BN898" t="str">
            <v>לא</v>
          </cell>
          <cell r="BO898">
            <v>45159</v>
          </cell>
          <cell r="BP898" t="str">
            <v>לא</v>
          </cell>
          <cell r="BQ898">
            <v>0</v>
          </cell>
        </row>
        <row r="899">
          <cell r="A899">
            <v>1001905550</v>
          </cell>
          <cell r="B899">
            <v>40002876</v>
          </cell>
          <cell r="C899">
            <v>580343614</v>
          </cell>
          <cell r="D899" t="str">
            <v>העמותה לקידום השחיה בקרית אונו (ע"ר</v>
          </cell>
          <cell r="E899" t="str">
            <v>SR</v>
          </cell>
          <cell r="F899" t="str">
            <v>עמותה רשומה</v>
          </cell>
          <cell r="G899">
            <v>1</v>
          </cell>
          <cell r="H899" t="str">
            <v>טיוט</v>
          </cell>
          <cell r="I899">
            <v>45747</v>
          </cell>
          <cell r="J899">
            <v>521023</v>
          </cell>
          <cell r="K899" t="str">
            <v>שוטף</v>
          </cell>
          <cell r="L899">
            <v>0</v>
          </cell>
          <cell r="M899">
            <v>0</v>
          </cell>
          <cell r="N899">
            <v>0</v>
          </cell>
          <cell r="O899" t="str">
            <v>נבדק ואושר</v>
          </cell>
          <cell r="P899" t="str">
            <v>מבוסס על נתוני הטופס</v>
          </cell>
          <cell r="Q899" t="str">
            <v>נבדק ואושר</v>
          </cell>
          <cell r="R899" t="str">
            <v>נבדק ואושר</v>
          </cell>
          <cell r="S899" t="str">
            <v>נבדק ואושר</v>
          </cell>
          <cell r="T899" t="str">
            <v>נבדק ואושר</v>
          </cell>
          <cell r="U899" t="str">
            <v>נבדק ואושר</v>
          </cell>
          <cell r="V899" t="str">
            <v>נבדק ואושר</v>
          </cell>
          <cell r="W899" t="str">
            <v>נבדק ואושר</v>
          </cell>
          <cell r="X899" t="str">
            <v>אושר ללא מסמך</v>
          </cell>
          <cell r="Y899" t="str">
            <v>מבוסס על נתוני הטופס</v>
          </cell>
          <cell r="Z899" t="str">
            <v>קושר - טרם נבדק</v>
          </cell>
          <cell r="AA899" t="str">
            <v>קושר - טרם נבדק</v>
          </cell>
          <cell r="AB899" t="str">
            <v>נבדק ואושר</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t="str">
            <v>כן</v>
          </cell>
          <cell r="AY899" t="str">
            <v>תקין מנהלית</v>
          </cell>
          <cell r="BD899" t="e">
            <v>#REF!</v>
          </cell>
          <cell r="BG899" t="str">
            <v>תקין</v>
          </cell>
          <cell r="BH899" t="str">
            <v>תקין</v>
          </cell>
          <cell r="BI899" t="b">
            <v>1</v>
          </cell>
          <cell r="BJ899">
            <v>27546</v>
          </cell>
          <cell r="BK899" t="str">
            <v>ד'</v>
          </cell>
          <cell r="BL899">
            <v>1</v>
          </cell>
          <cell r="BM899">
            <v>858053.47895590309</v>
          </cell>
          <cell r="BN899" t="str">
            <v>לא</v>
          </cell>
          <cell r="BO899">
            <v>45634</v>
          </cell>
          <cell r="BP899" t="str">
            <v>לא</v>
          </cell>
          <cell r="BQ899">
            <v>0</v>
          </cell>
        </row>
        <row r="900">
          <cell r="A900">
            <v>1001905551</v>
          </cell>
          <cell r="B900">
            <v>42402573</v>
          </cell>
          <cell r="C900">
            <v>580454866</v>
          </cell>
          <cell r="D900" t="str">
            <v>מתגלגלים בבנימינה וגבעת עדה (ע"ר)</v>
          </cell>
          <cell r="E900" t="str">
            <v>SR</v>
          </cell>
          <cell r="F900" t="str">
            <v>עמותה רשומה</v>
          </cell>
          <cell r="G900">
            <v>1</v>
          </cell>
          <cell r="H900" t="str">
            <v>טיוט</v>
          </cell>
          <cell r="I900">
            <v>45748</v>
          </cell>
          <cell r="J900">
            <v>521023</v>
          </cell>
          <cell r="K900" t="str">
            <v>שוטף</v>
          </cell>
          <cell r="L900">
            <v>0</v>
          </cell>
          <cell r="M900">
            <v>0</v>
          </cell>
          <cell r="N900">
            <v>0</v>
          </cell>
          <cell r="O900" t="str">
            <v>קושר - טרם נבדק</v>
          </cell>
          <cell r="P900" t="str">
            <v>מבוסס על נתוני הטופס</v>
          </cell>
          <cell r="Q900" t="str">
            <v>קושר - טרם נבדק</v>
          </cell>
          <cell r="R900" t="str">
            <v>נבדק ואושר</v>
          </cell>
          <cell r="S900" t="str">
            <v>נבדק ואושר</v>
          </cell>
          <cell r="T900" t="str">
            <v>נבדק ואושר</v>
          </cell>
          <cell r="U900" t="str">
            <v>נבדק ואושר</v>
          </cell>
          <cell r="V900" t="str">
            <v>נבדק ואושר</v>
          </cell>
          <cell r="W900" t="str">
            <v>קושר - טרם נבדק</v>
          </cell>
          <cell r="X900" t="str">
            <v>אושר ללא מסמך</v>
          </cell>
          <cell r="Y900" t="str">
            <v>מבוסס על נתוני הטופס</v>
          </cell>
          <cell r="Z900" t="str">
            <v>קושר - טרם נבדק</v>
          </cell>
          <cell r="AA900" t="str">
            <v>קושר - טרם נבדק</v>
          </cell>
          <cell r="AB900" t="str">
            <v>קושר - טרם נבדק</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t="str">
            <v>כן</v>
          </cell>
          <cell r="AY900" t="str">
            <v>תקין מנהלית</v>
          </cell>
          <cell r="BD900" t="e">
            <v>#REF!</v>
          </cell>
          <cell r="BG900" t="str">
            <v>תקין</v>
          </cell>
          <cell r="BH900" t="str">
            <v>תקין</v>
          </cell>
          <cell r="BI900" t="b">
            <v>1</v>
          </cell>
          <cell r="BJ900">
            <v>0</v>
          </cell>
          <cell r="BK900" t="str">
            <v>ב'</v>
          </cell>
          <cell r="BL900" t="e">
            <v>#N/A</v>
          </cell>
          <cell r="BM900">
            <v>0</v>
          </cell>
          <cell r="BO900" t="e">
            <v>#N/A</v>
          </cell>
        </row>
        <row r="901">
          <cell r="A901">
            <v>1001905552</v>
          </cell>
          <cell r="B901">
            <v>42402614</v>
          </cell>
          <cell r="C901">
            <v>580259075</v>
          </cell>
          <cell r="D901" t="str">
            <v>ביתר אחוזה - בחסות טרקלין חשמל (ע"</v>
          </cell>
          <cell r="E901" t="str">
            <v>SR</v>
          </cell>
          <cell r="F901" t="str">
            <v>עמותה רשומה</v>
          </cell>
          <cell r="G901">
            <v>1</v>
          </cell>
          <cell r="H901" t="str">
            <v>טיוט</v>
          </cell>
          <cell r="I901">
            <v>45748</v>
          </cell>
          <cell r="J901">
            <v>521023</v>
          </cell>
          <cell r="K901" t="str">
            <v>שוטף</v>
          </cell>
          <cell r="L901">
            <v>0</v>
          </cell>
          <cell r="M901">
            <v>0</v>
          </cell>
          <cell r="N901">
            <v>0</v>
          </cell>
          <cell r="O901" t="str">
            <v>קושר - טרם נבדק</v>
          </cell>
          <cell r="P901" t="str">
            <v>מבוסס על נתוני הטופס</v>
          </cell>
          <cell r="Q901" t="str">
            <v>נבדק ואושר</v>
          </cell>
          <cell r="R901" t="str">
            <v>נבדק ואושר</v>
          </cell>
          <cell r="S901" t="str">
            <v>נבדק ואושר</v>
          </cell>
          <cell r="T901" t="str">
            <v>נבדק ואושר</v>
          </cell>
          <cell r="U901" t="str">
            <v>נבדק ואושר</v>
          </cell>
          <cell r="V901" t="str">
            <v>נבדק ואושר</v>
          </cell>
          <cell r="W901" t="str">
            <v>קושר - טרם נבדק</v>
          </cell>
          <cell r="X901" t="str">
            <v>אושר ללא מסמך</v>
          </cell>
          <cell r="Y901" t="str">
            <v>מבוסס על נתוני הטופס</v>
          </cell>
          <cell r="Z901" t="str">
            <v>קושר - טרם נבדק</v>
          </cell>
          <cell r="AA901" t="str">
            <v>קושר - טרם נבדק</v>
          </cell>
          <cell r="AB901" t="str">
            <v>קושר - טרם נבדק</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t="str">
            <v>כן</v>
          </cell>
          <cell r="AY901" t="str">
            <v>תקין מנהלית</v>
          </cell>
          <cell r="BD901" t="e">
            <v>#REF!</v>
          </cell>
          <cell r="BG901" t="str">
            <v>תקין</v>
          </cell>
          <cell r="BH901" t="str">
            <v>תקין</v>
          </cell>
          <cell r="BI901" t="b">
            <v>1</v>
          </cell>
          <cell r="BJ901">
            <v>11806</v>
          </cell>
          <cell r="BK901" t="str">
            <v>ד'</v>
          </cell>
          <cell r="BL901">
            <v>10</v>
          </cell>
          <cell r="BM901">
            <v>748899.20432117034</v>
          </cell>
          <cell r="BN901" t="str">
            <v>לא</v>
          </cell>
          <cell r="BO901">
            <v>45623</v>
          </cell>
          <cell r="BP901" t="str">
            <v>לא</v>
          </cell>
          <cell r="BQ901">
            <v>0</v>
          </cell>
        </row>
        <row r="902">
          <cell r="A902">
            <v>1001905553</v>
          </cell>
          <cell r="B902">
            <v>42470300</v>
          </cell>
          <cell r="C902">
            <v>580628436</v>
          </cell>
          <cell r="D902" t="str">
            <v>מועדון כדורגל "כפיר" קריית אתא (ע"ר</v>
          </cell>
          <cell r="E902" t="str">
            <v>SR</v>
          </cell>
          <cell r="F902" t="str">
            <v>עמותה רשומה</v>
          </cell>
          <cell r="G902">
            <v>1</v>
          </cell>
          <cell r="H902" t="str">
            <v>טיוט</v>
          </cell>
          <cell r="I902">
            <v>45748</v>
          </cell>
          <cell r="J902">
            <v>521023</v>
          </cell>
          <cell r="K902" t="str">
            <v>שוטף</v>
          </cell>
          <cell r="L902">
            <v>0</v>
          </cell>
          <cell r="M902">
            <v>0</v>
          </cell>
          <cell r="N902">
            <v>0</v>
          </cell>
          <cell r="O902" t="str">
            <v>קושר - טרם נבדק</v>
          </cell>
          <cell r="P902" t="str">
            <v>מבוסס על נתוני הטופס</v>
          </cell>
          <cell r="Q902" t="str">
            <v>נבדק ואושר</v>
          </cell>
          <cell r="R902" t="str">
            <v>נבדק ואושר</v>
          </cell>
          <cell r="S902" t="str">
            <v>נבדק ואושר</v>
          </cell>
          <cell r="T902" t="str">
            <v>נבדק ואושר</v>
          </cell>
          <cell r="U902" t="str">
            <v>נבדק ואושר</v>
          </cell>
          <cell r="V902" t="str">
            <v>נבדק ואושר</v>
          </cell>
          <cell r="W902" t="str">
            <v>קושר - טרם נבדק</v>
          </cell>
          <cell r="X902" t="str">
            <v>חדש - טרם קושר</v>
          </cell>
          <cell r="Y902" t="str">
            <v>מבוסס על נתוני הטופס</v>
          </cell>
          <cell r="Z902" t="str">
            <v>קושר - טרם נבדק</v>
          </cell>
          <cell r="AA902" t="str">
            <v>קושר - טרם נבדק</v>
          </cell>
          <cell r="AB902" t="str">
            <v>קושר - טרם נבדק</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t="str">
            <v>לא</v>
          </cell>
          <cell r="AY902" t="str">
            <v>תקינים מנהלית למעט אי הגשת אישור ניהול תקין</v>
          </cell>
          <cell r="BA902" t="str">
            <v>התקבל</v>
          </cell>
          <cell r="BB902" t="str">
            <v>18.05.2025</v>
          </cell>
          <cell r="BC902">
            <v>45839</v>
          </cell>
          <cell r="BD902" t="e">
            <v>#REF!</v>
          </cell>
          <cell r="BE902" t="str">
            <v>לקזז קנס איחור הגשת ניהול תקין</v>
          </cell>
          <cell r="BG902" t="str">
            <v>תקין</v>
          </cell>
          <cell r="BH902" t="str">
            <v>תקין</v>
          </cell>
          <cell r="BI902" t="b">
            <v>1</v>
          </cell>
          <cell r="BJ902">
            <v>30923</v>
          </cell>
          <cell r="BK902" t="str">
            <v>ד'</v>
          </cell>
          <cell r="BL902">
            <v>2</v>
          </cell>
          <cell r="BM902">
            <v>160827.97286908427</v>
          </cell>
          <cell r="BN902" t="str">
            <v>לא</v>
          </cell>
          <cell r="BO902">
            <v>45795</v>
          </cell>
          <cell r="BP902" t="str">
            <v>כן</v>
          </cell>
          <cell r="BQ902">
            <v>48</v>
          </cell>
        </row>
        <row r="903">
          <cell r="A903">
            <v>1001905554</v>
          </cell>
          <cell r="B903">
            <v>40224401</v>
          </cell>
          <cell r="C903">
            <v>580382315</v>
          </cell>
          <cell r="D903" t="str">
            <v>עמותת ניווט מודיעים (ע"ר)</v>
          </cell>
          <cell r="E903" t="str">
            <v>SR</v>
          </cell>
          <cell r="F903" t="str">
            <v>עמותה רשומה</v>
          </cell>
          <cell r="G903">
            <v>1</v>
          </cell>
          <cell r="H903" t="str">
            <v>טיוט</v>
          </cell>
          <cell r="I903">
            <v>45748</v>
          </cell>
          <cell r="J903">
            <v>521023</v>
          </cell>
          <cell r="K903" t="str">
            <v>שוטף</v>
          </cell>
          <cell r="L903">
            <v>0</v>
          </cell>
          <cell r="M903">
            <v>0</v>
          </cell>
          <cell r="N903">
            <v>0</v>
          </cell>
          <cell r="O903" t="str">
            <v>קושר - טרם נבדק</v>
          </cell>
          <cell r="P903" t="str">
            <v>מבוסס על נתוני הטופס</v>
          </cell>
          <cell r="Q903" t="str">
            <v>נבדק ואושר</v>
          </cell>
          <cell r="R903" t="str">
            <v>נבדק ואושר</v>
          </cell>
          <cell r="S903" t="str">
            <v>נבדק ואושר</v>
          </cell>
          <cell r="T903" t="str">
            <v>נבדק ואושר</v>
          </cell>
          <cell r="U903" t="str">
            <v>נבדק ואושר</v>
          </cell>
          <cell r="V903" t="str">
            <v>נבדק ואושר</v>
          </cell>
          <cell r="W903" t="str">
            <v>קושר - טרם נבדק</v>
          </cell>
          <cell r="X903" t="str">
            <v>אושר ללא מסמך</v>
          </cell>
          <cell r="Y903" t="str">
            <v>מבוסס על נתוני הטופס</v>
          </cell>
          <cell r="Z903" t="str">
            <v>קושר - טרם נבדק</v>
          </cell>
          <cell r="AA903" t="str">
            <v>קושר - טרם נבדק</v>
          </cell>
          <cell r="AB903" t="str">
            <v>קושר - טרם נבדק</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t="str">
            <v>כן</v>
          </cell>
          <cell r="AY903" t="str">
            <v>תקין מנהלית</v>
          </cell>
          <cell r="BD903" t="e">
            <v>#REF!</v>
          </cell>
          <cell r="BG903" t="str">
            <v>תקין</v>
          </cell>
          <cell r="BH903" t="str">
            <v>תקין</v>
          </cell>
          <cell r="BI903" t="b">
            <v>1</v>
          </cell>
          <cell r="BJ903">
            <v>17896</v>
          </cell>
          <cell r="BK903" t="str">
            <v>ד'</v>
          </cell>
          <cell r="BL903">
            <v>1</v>
          </cell>
          <cell r="BM903">
            <v>230451.99326941956</v>
          </cell>
          <cell r="BN903" t="str">
            <v>לא</v>
          </cell>
          <cell r="BO903">
            <v>45228</v>
          </cell>
          <cell r="BP903" t="str">
            <v>לא</v>
          </cell>
          <cell r="BQ903">
            <v>0</v>
          </cell>
        </row>
        <row r="904">
          <cell r="A904">
            <v>1001905555</v>
          </cell>
          <cell r="B904">
            <v>42345227</v>
          </cell>
          <cell r="C904">
            <v>580539062</v>
          </cell>
          <cell r="D904" t="str">
            <v>הפועל חיפה כדורסל - לב אדום (ע"ר)</v>
          </cell>
          <cell r="E904" t="str">
            <v>SR</v>
          </cell>
          <cell r="F904" t="str">
            <v>עמותה רשומה</v>
          </cell>
          <cell r="G904">
            <v>1</v>
          </cell>
          <cell r="H904" t="str">
            <v>טיוט</v>
          </cell>
          <cell r="I904">
            <v>45748</v>
          </cell>
          <cell r="J904">
            <v>521023</v>
          </cell>
          <cell r="K904" t="str">
            <v>שוטף</v>
          </cell>
          <cell r="L904">
            <v>0</v>
          </cell>
          <cell r="M904">
            <v>0</v>
          </cell>
          <cell r="N904">
            <v>0</v>
          </cell>
          <cell r="O904" t="str">
            <v>קושר - טרם נבדק</v>
          </cell>
          <cell r="P904" t="str">
            <v>מבוסס על נתוני הטופס</v>
          </cell>
          <cell r="Q904" t="str">
            <v>נבדק ואושר</v>
          </cell>
          <cell r="R904" t="str">
            <v>נבדק ואושר</v>
          </cell>
          <cell r="S904" t="str">
            <v>נבדק ואושר</v>
          </cell>
          <cell r="T904" t="str">
            <v>נבדק ואושר</v>
          </cell>
          <cell r="U904" t="str">
            <v>נבדק ואושר</v>
          </cell>
          <cell r="V904" t="str">
            <v>נבדק ואושר</v>
          </cell>
          <cell r="W904" t="str">
            <v>קושר - טרם נבדק</v>
          </cell>
          <cell r="X904" t="str">
            <v>אושר ללא מסמך</v>
          </cell>
          <cell r="Y904" t="str">
            <v>מבוסס על נתוני הטופס</v>
          </cell>
          <cell r="Z904" t="str">
            <v>נבדק ואושר</v>
          </cell>
          <cell r="AA904" t="str">
            <v>נבדק ואושר</v>
          </cell>
          <cell r="AB904" t="str">
            <v>נבדק ואושר</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t="str">
            <v>כן</v>
          </cell>
          <cell r="AY904" t="str">
            <v>תקין מנהלית</v>
          </cell>
          <cell r="BD904" t="e">
            <v>#REF!</v>
          </cell>
          <cell r="BG904" t="str">
            <v>תקין</v>
          </cell>
          <cell r="BH904" t="str">
            <v>תקין</v>
          </cell>
          <cell r="BI904" t="b">
            <v>1</v>
          </cell>
          <cell r="BJ904">
            <v>247424</v>
          </cell>
          <cell r="BK904" t="str">
            <v>ד'</v>
          </cell>
          <cell r="BL904">
            <v>15</v>
          </cell>
          <cell r="BM904">
            <v>4208784.9837598111</v>
          </cell>
          <cell r="BN904" t="str">
            <v>לא</v>
          </cell>
          <cell r="BO904">
            <v>45656</v>
          </cell>
          <cell r="BP904" t="str">
            <v>לא</v>
          </cell>
          <cell r="BQ904">
            <v>0</v>
          </cell>
        </row>
        <row r="905">
          <cell r="A905">
            <v>1001905556</v>
          </cell>
          <cell r="B905">
            <v>41864848</v>
          </cell>
          <cell r="C905">
            <v>514713361</v>
          </cell>
          <cell r="D905" t="str">
            <v>חברה לקידום וטיפוח הטניס בירושלים (</v>
          </cell>
          <cell r="E905" t="str">
            <v>SR</v>
          </cell>
          <cell r="F905" t="str">
            <v>חל"צ רשומה</v>
          </cell>
          <cell r="G905">
            <v>1</v>
          </cell>
          <cell r="H905" t="str">
            <v>טיוט</v>
          </cell>
          <cell r="I905">
            <v>45754</v>
          </cell>
          <cell r="J905">
            <v>521024</v>
          </cell>
          <cell r="K905" t="str">
            <v>מאמנים</v>
          </cell>
          <cell r="L905" t="str">
            <v>נבדק ואושר</v>
          </cell>
          <cell r="M905" t="str">
            <v>חדש - טרם קושר</v>
          </cell>
          <cell r="N905" t="str">
            <v>קושר - טרם נבדק</v>
          </cell>
          <cell r="O905" t="str">
            <v>נבדק ואושר</v>
          </cell>
          <cell r="P905" t="str">
            <v>מבוסס על נתוני הטופס</v>
          </cell>
          <cell r="Q905" t="str">
            <v>נבדק ואושר</v>
          </cell>
          <cell r="R905" t="str">
            <v>נבדק ואושר</v>
          </cell>
          <cell r="S905" t="str">
            <v>אושר ללא מסמך</v>
          </cell>
          <cell r="T905" t="str">
            <v>נבדק ואושר</v>
          </cell>
          <cell r="U905" t="str">
            <v>נבדק ואושר</v>
          </cell>
          <cell r="V905" t="str">
            <v>נבדק ואושר</v>
          </cell>
          <cell r="W905" t="str">
            <v>נבדק ואושר</v>
          </cell>
          <cell r="X905" t="str">
            <v>אושר ללא מסמך</v>
          </cell>
          <cell r="Y905" t="str">
            <v>מבוסס על נתוני הטופס</v>
          </cell>
          <cell r="Z905" t="str">
            <v>נבדק ואושר</v>
          </cell>
          <cell r="AA905" t="str">
            <v>נבדק ואושר</v>
          </cell>
          <cell r="AB905" t="str">
            <v>נבדק ואושר</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t="str">
            <v>כן</v>
          </cell>
          <cell r="AY905" t="str">
            <v>תקין מנהלית</v>
          </cell>
          <cell r="BD905" t="e">
            <v>#REF!</v>
          </cell>
          <cell r="BH905" t="str">
            <v>תקין</v>
          </cell>
          <cell r="BI905" t="b">
            <v>0</v>
          </cell>
        </row>
        <row r="906">
          <cell r="A906">
            <v>1001905558</v>
          </cell>
          <cell r="B906">
            <v>42402159</v>
          </cell>
          <cell r="C906">
            <v>580424638</v>
          </cell>
          <cell r="D906" t="str">
            <v>העמותה לקידום הספורט במטה אשר (ע"ר)</v>
          </cell>
          <cell r="E906" t="str">
            <v>SR</v>
          </cell>
          <cell r="F906" t="str">
            <v>עמותה רשומה</v>
          </cell>
          <cell r="G906">
            <v>3</v>
          </cell>
          <cell r="H906" t="str">
            <v>טיוט</v>
          </cell>
          <cell r="I906">
            <v>45762</v>
          </cell>
          <cell r="J906">
            <v>521024</v>
          </cell>
          <cell r="K906" t="str">
            <v>מאמנים</v>
          </cell>
          <cell r="L906" t="str">
            <v>חדש - טרם קושר</v>
          </cell>
          <cell r="M906" t="str">
            <v>קושר - טרם נבדק</v>
          </cell>
          <cell r="N906" t="str">
            <v>קושר - טרם נבדק</v>
          </cell>
          <cell r="O906" t="str">
            <v>נבדק ואושר</v>
          </cell>
          <cell r="P906" t="str">
            <v>מבוסס על נתוני הטופס</v>
          </cell>
          <cell r="Q906" t="str">
            <v>נבדק ואושר</v>
          </cell>
          <cell r="R906" t="str">
            <v>נבדק ואושר</v>
          </cell>
          <cell r="S906" t="str">
            <v>נבדק ואושר</v>
          </cell>
          <cell r="T906" t="str">
            <v>נבדק ואושר</v>
          </cell>
          <cell r="U906" t="str">
            <v>נבדק ואושר</v>
          </cell>
          <cell r="V906" t="str">
            <v>נבדק ואושר</v>
          </cell>
          <cell r="W906" t="str">
            <v>נבדק ואושר</v>
          </cell>
          <cell r="X906" t="str">
            <v>אושר ללא מסמך</v>
          </cell>
          <cell r="Y906" t="str">
            <v>מבוסס על נתוני הטופס</v>
          </cell>
          <cell r="Z906" t="str">
            <v>קושר - טרם נבדק</v>
          </cell>
          <cell r="AA906" t="str">
            <v>קושר - טרם נבדק</v>
          </cell>
          <cell r="AB906" t="str">
            <v>קושר - טרם נבדק</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t="str">
            <v>כן</v>
          </cell>
          <cell r="AY906" t="str">
            <v>תקין מנהלית</v>
          </cell>
          <cell r="BD906" t="e">
            <v>#REF!</v>
          </cell>
          <cell r="BH906" t="str">
            <v>תקין</v>
          </cell>
          <cell r="BI906" t="b">
            <v>0</v>
          </cell>
        </row>
        <row r="907">
          <cell r="A907">
            <v>1001905559</v>
          </cell>
          <cell r="B907">
            <v>42402159</v>
          </cell>
          <cell r="C907">
            <v>580424638</v>
          </cell>
          <cell r="D907" t="str">
            <v>העמותה לקידום הספורט במטה אשר (ע"ר)</v>
          </cell>
          <cell r="E907" t="str">
            <v>SR</v>
          </cell>
          <cell r="F907" t="str">
            <v>עמותה רשומה</v>
          </cell>
          <cell r="G907">
            <v>3</v>
          </cell>
          <cell r="H907" t="str">
            <v>טיוט</v>
          </cell>
          <cell r="I907">
            <v>45762</v>
          </cell>
          <cell r="J907">
            <v>521024</v>
          </cell>
          <cell r="K907" t="str">
            <v>מאמנים</v>
          </cell>
          <cell r="L907" t="str">
            <v>נבדק ואושר</v>
          </cell>
          <cell r="M907" t="str">
            <v>קושר - טרם נבדק</v>
          </cell>
          <cell r="N907" t="str">
            <v>קושר - טרם נבדק</v>
          </cell>
          <cell r="O907" t="str">
            <v>נבדק ואושר</v>
          </cell>
          <cell r="P907" t="str">
            <v>מבוסס על נתוני הטופס</v>
          </cell>
          <cell r="Q907" t="str">
            <v>נבדק ואושר</v>
          </cell>
          <cell r="R907" t="str">
            <v>נבדק ואושר</v>
          </cell>
          <cell r="S907" t="str">
            <v>נבדק ואושר</v>
          </cell>
          <cell r="T907" t="str">
            <v>נבדק ואושר</v>
          </cell>
          <cell r="U907" t="str">
            <v>נבדק ואושר</v>
          </cell>
          <cell r="V907" t="str">
            <v>נבדק ואושר</v>
          </cell>
          <cell r="W907" t="str">
            <v>נבדק ואושר</v>
          </cell>
          <cell r="X907" t="str">
            <v>אושר ללא מסמך</v>
          </cell>
          <cell r="Y907" t="str">
            <v>מבוסס על נתוני הטופס</v>
          </cell>
          <cell r="Z907" t="str">
            <v>קושר - טרם נבדק</v>
          </cell>
          <cell r="AA907" t="str">
            <v>קושר - טרם נבדק</v>
          </cell>
          <cell r="AB907" t="str">
            <v>קושר - טרם נבדק</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t="str">
            <v>כן</v>
          </cell>
          <cell r="AY907" t="str">
            <v>תקין מנהלית</v>
          </cell>
          <cell r="BD907" t="e">
            <v>#REF!</v>
          </cell>
          <cell r="BH907" t="str">
            <v>תקין</v>
          </cell>
          <cell r="BI907" t="b">
            <v>0</v>
          </cell>
        </row>
        <row r="908">
          <cell r="A908">
            <v>1001905660</v>
          </cell>
          <cell r="B908">
            <v>42402159</v>
          </cell>
          <cell r="C908">
            <v>580424638</v>
          </cell>
          <cell r="D908" t="str">
            <v>העמותה לקידום הספורט במטה אשר (ע"ר)</v>
          </cell>
          <cell r="E908" t="str">
            <v>SR</v>
          </cell>
          <cell r="F908" t="str">
            <v>עמותה רשומה</v>
          </cell>
          <cell r="G908">
            <v>3</v>
          </cell>
          <cell r="H908" t="str">
            <v>טיוט</v>
          </cell>
          <cell r="I908">
            <v>45762</v>
          </cell>
          <cell r="J908">
            <v>521024</v>
          </cell>
          <cell r="K908" t="str">
            <v>מאמנים</v>
          </cell>
          <cell r="L908" t="str">
            <v>חדש - טרם קושר</v>
          </cell>
          <cell r="M908" t="str">
            <v>קושר - טרם נבדק</v>
          </cell>
          <cell r="N908" t="str">
            <v>קושר - טרם נבדק</v>
          </cell>
          <cell r="O908" t="str">
            <v>נבדק ואושר</v>
          </cell>
          <cell r="P908" t="str">
            <v>מבוסס על נתוני הטופס</v>
          </cell>
          <cell r="Q908" t="str">
            <v>נבדק ואושר</v>
          </cell>
          <cell r="R908" t="str">
            <v>נבדק ואושר</v>
          </cell>
          <cell r="S908" t="str">
            <v>נבדק ואושר</v>
          </cell>
          <cell r="T908" t="str">
            <v>נבדק ואושר</v>
          </cell>
          <cell r="U908" t="str">
            <v>נבדק ואושר</v>
          </cell>
          <cell r="V908" t="str">
            <v>נבדק ואושר</v>
          </cell>
          <cell r="W908" t="str">
            <v>נבדק ואושר</v>
          </cell>
          <cell r="X908" t="str">
            <v>אושר ללא מסמך</v>
          </cell>
          <cell r="Y908" t="str">
            <v>מבוסס על נתוני הטופס</v>
          </cell>
          <cell r="Z908" t="str">
            <v>קושר - טרם נבדק</v>
          </cell>
          <cell r="AA908" t="str">
            <v>קושר - טרם נבדק</v>
          </cell>
          <cell r="AB908" t="str">
            <v>קושר - טרם נבדק</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t="str">
            <v>כן</v>
          </cell>
          <cell r="AY908" t="str">
            <v>תקין מנהלית</v>
          </cell>
          <cell r="BD908" t="e">
            <v>#REF!</v>
          </cell>
          <cell r="BH908" t="str">
            <v>תקין</v>
          </cell>
          <cell r="BI908" t="b">
            <v>0</v>
          </cell>
        </row>
        <row r="909">
          <cell r="A909">
            <v>1001905662</v>
          </cell>
          <cell r="B909">
            <v>42402266</v>
          </cell>
          <cell r="C909">
            <v>580592137</v>
          </cell>
          <cell r="D909" t="str">
            <v>הפועל בני אשדוד (ע"ר)</v>
          </cell>
          <cell r="E909" t="str">
            <v>SR</v>
          </cell>
          <cell r="F909" t="str">
            <v>עמותה רשומה</v>
          </cell>
          <cell r="G909">
            <v>1</v>
          </cell>
          <cell r="H909" t="str">
            <v>טיוט</v>
          </cell>
          <cell r="I909">
            <v>45748</v>
          </cell>
          <cell r="J909">
            <v>521023</v>
          </cell>
          <cell r="K909" t="str">
            <v>שוטף</v>
          </cell>
          <cell r="L909">
            <v>0</v>
          </cell>
          <cell r="M909">
            <v>0</v>
          </cell>
          <cell r="N909">
            <v>0</v>
          </cell>
          <cell r="O909" t="str">
            <v>קושר - טרם נבדק</v>
          </cell>
          <cell r="P909" t="str">
            <v>מבוסס על נתוני הטופס</v>
          </cell>
          <cell r="Q909" t="str">
            <v>נבדק ואושר</v>
          </cell>
          <cell r="R909" t="str">
            <v>נבדק ואושר</v>
          </cell>
          <cell r="S909" t="str">
            <v>נבדק ואושר</v>
          </cell>
          <cell r="T909" t="str">
            <v>נבדק ואושר</v>
          </cell>
          <cell r="U909" t="str">
            <v>נבדק ואושר</v>
          </cell>
          <cell r="V909" t="str">
            <v>נבדק ואושר</v>
          </cell>
          <cell r="W909" t="str">
            <v>קושר - טרם נבדק</v>
          </cell>
          <cell r="X909" t="str">
            <v>אושר ללא מסמך</v>
          </cell>
          <cell r="Y909" t="str">
            <v>מבוסס על נתוני הטופס</v>
          </cell>
          <cell r="Z909" t="str">
            <v>קושר - טרם נבדק</v>
          </cell>
          <cell r="AA909" t="str">
            <v>קושר - טרם נבדק</v>
          </cell>
          <cell r="AB909" t="str">
            <v>קושר - טרם נבדק</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t="str">
            <v>כן</v>
          </cell>
          <cell r="AY909" t="str">
            <v>תקין מנהלית</v>
          </cell>
          <cell r="BD909" t="e">
            <v>#REF!</v>
          </cell>
          <cell r="BG909" t="str">
            <v>תקין</v>
          </cell>
          <cell r="BH909" t="str">
            <v>תקין</v>
          </cell>
          <cell r="BI909" t="b">
            <v>1</v>
          </cell>
          <cell r="BJ909">
            <v>61847</v>
          </cell>
          <cell r="BK909" t="str">
            <v>ד'</v>
          </cell>
          <cell r="BL909">
            <v>6</v>
          </cell>
          <cell r="BM909">
            <v>1367168.260465801</v>
          </cell>
          <cell r="BN909" t="str">
            <v>לא</v>
          </cell>
          <cell r="BO909">
            <v>45644</v>
          </cell>
          <cell r="BP909" t="str">
            <v>לא</v>
          </cell>
          <cell r="BQ909">
            <v>0</v>
          </cell>
        </row>
        <row r="910">
          <cell r="A910">
            <v>1001905668</v>
          </cell>
          <cell r="B910">
            <v>42402048</v>
          </cell>
          <cell r="C910">
            <v>580215150</v>
          </cell>
          <cell r="D910" t="str">
            <v>מועדון קלעי חיפה (ע"ר)</v>
          </cell>
          <cell r="E910" t="str">
            <v>SR</v>
          </cell>
          <cell r="F910" t="str">
            <v>עמותה רשומה</v>
          </cell>
          <cell r="G910">
            <v>1</v>
          </cell>
          <cell r="H910" t="str">
            <v>טיוט</v>
          </cell>
          <cell r="I910">
            <v>45748</v>
          </cell>
          <cell r="J910">
            <v>521025</v>
          </cell>
          <cell r="K910" t="str">
            <v>גביע אירופה</v>
          </cell>
          <cell r="L910">
            <v>0</v>
          </cell>
          <cell r="M910">
            <v>0</v>
          </cell>
          <cell r="N910">
            <v>0</v>
          </cell>
          <cell r="O910" t="str">
            <v>חדש - טרם קושר</v>
          </cell>
          <cell r="P910" t="str">
            <v>מבוסס על נתוני הטופס</v>
          </cell>
          <cell r="Q910" t="str">
            <v>נבדק ואושר</v>
          </cell>
          <cell r="R910" t="str">
            <v>נבדק ואושר</v>
          </cell>
          <cell r="S910" t="str">
            <v>נבדק ואושר</v>
          </cell>
          <cell r="T910" t="str">
            <v>נבדק ואושר</v>
          </cell>
          <cell r="U910" t="str">
            <v>נבדק ואושר</v>
          </cell>
          <cell r="V910" t="str">
            <v>נבדק ואושר</v>
          </cell>
          <cell r="W910" t="str">
            <v>קושר - טרם נבדק</v>
          </cell>
          <cell r="X910" t="str">
            <v>אושר ללא מסמך</v>
          </cell>
          <cell r="Y910" t="str">
            <v>מבוסס על נתוני הטופס</v>
          </cell>
          <cell r="Z910" t="str">
            <v>נבדק ואושר</v>
          </cell>
          <cell r="AA910" t="str">
            <v>נבדק ואושר</v>
          </cell>
          <cell r="AB910" t="str">
            <v>נבדק ואושר</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t="str">
            <v>כן</v>
          </cell>
          <cell r="AY910" t="str">
            <v>תקין מנהלית</v>
          </cell>
          <cell r="BD910" t="e">
            <v>#REF!</v>
          </cell>
          <cell r="BH910" t="str">
            <v>תקין</v>
          </cell>
          <cell r="BI910" t="b">
            <v>0</v>
          </cell>
        </row>
        <row r="911">
          <cell r="A911">
            <v>1001905669</v>
          </cell>
          <cell r="B911">
            <v>42402048</v>
          </cell>
          <cell r="C911">
            <v>580215150</v>
          </cell>
          <cell r="D911" t="str">
            <v>מועדון קלעי חיפה (ע"ר)</v>
          </cell>
          <cell r="E911" t="str">
            <v>SR</v>
          </cell>
          <cell r="F911" t="str">
            <v>עמותה רשומה</v>
          </cell>
          <cell r="G911">
            <v>1</v>
          </cell>
          <cell r="H911" t="str">
            <v>טיוט</v>
          </cell>
          <cell r="I911" t="str">
            <v/>
          </cell>
          <cell r="J911">
            <v>521024</v>
          </cell>
          <cell r="K911" t="str">
            <v>מאמנים</v>
          </cell>
          <cell r="L911" t="str">
            <v>חדש - טרם קושר</v>
          </cell>
          <cell r="M911" t="str">
            <v>חדש - טרם קושר</v>
          </cell>
          <cell r="N911" t="str">
            <v>חדש - טרם קושר</v>
          </cell>
          <cell r="O911" t="str">
            <v>חדש - טרם קושר</v>
          </cell>
          <cell r="P911" t="str">
            <v>מבוסס על נתוני הטופס</v>
          </cell>
          <cell r="Q911" t="str">
            <v>נבדק ואושר</v>
          </cell>
          <cell r="R911" t="str">
            <v>נבדק ואושר</v>
          </cell>
          <cell r="S911" t="str">
            <v>נבדק ואושר</v>
          </cell>
          <cell r="T911" t="str">
            <v>נבדק ואושר</v>
          </cell>
          <cell r="U911" t="str">
            <v>נבדק ואושר</v>
          </cell>
          <cell r="V911" t="str">
            <v>נבדק ואושר</v>
          </cell>
          <cell r="W911" t="str">
            <v>חדש - טרם קושר</v>
          </cell>
          <cell r="X911" t="str">
            <v>אושר ללא מסמך</v>
          </cell>
          <cell r="Y911" t="str">
            <v>מבוסס על נתוני הטופס</v>
          </cell>
          <cell r="Z911" t="str">
            <v>נבדק ואושר</v>
          </cell>
          <cell r="AA911" t="str">
            <v>נבדק ואושר</v>
          </cell>
          <cell r="AB911" t="str">
            <v>נבדק ואושר</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t="str">
            <v>לא</v>
          </cell>
          <cell r="AY911" t="str">
            <v>לא תקין מנהלית</v>
          </cell>
          <cell r="BA911" t="str">
            <v>בקשה לא הוגשה</v>
          </cell>
          <cell r="BD911" t="e">
            <v>#REF!</v>
          </cell>
          <cell r="BE911" t="str">
            <v>בקשה לא הוגשה</v>
          </cell>
          <cell r="BH911" t="str">
            <v>תקין</v>
          </cell>
          <cell r="BI911" t="b">
            <v>0</v>
          </cell>
        </row>
        <row r="912">
          <cell r="A912">
            <v>1001905690</v>
          </cell>
          <cell r="B912">
            <v>42402504</v>
          </cell>
          <cell r="C912">
            <v>580503662</v>
          </cell>
          <cell r="D912" t="str">
            <v>לטס דאנס (ע"ר)</v>
          </cell>
          <cell r="E912" t="str">
            <v>SR</v>
          </cell>
          <cell r="F912" t="str">
            <v>עמותה רשומה</v>
          </cell>
          <cell r="G912">
            <v>1</v>
          </cell>
          <cell r="H912" t="str">
            <v>טיוט</v>
          </cell>
          <cell r="I912">
            <v>45748</v>
          </cell>
          <cell r="J912">
            <v>521023</v>
          </cell>
          <cell r="K912" t="str">
            <v>שוטף</v>
          </cell>
          <cell r="L912">
            <v>0</v>
          </cell>
          <cell r="M912">
            <v>0</v>
          </cell>
          <cell r="N912">
            <v>0</v>
          </cell>
          <cell r="O912" t="str">
            <v>נבדק ואושר</v>
          </cell>
          <cell r="P912" t="str">
            <v>מבוסס על נתוני הטופס</v>
          </cell>
          <cell r="Q912" t="str">
            <v>נבדק ואושר</v>
          </cell>
          <cell r="R912" t="str">
            <v>נבדק ואושר</v>
          </cell>
          <cell r="S912" t="str">
            <v>נבדק ואושר</v>
          </cell>
          <cell r="T912" t="str">
            <v>נבדק ואושר</v>
          </cell>
          <cell r="U912" t="str">
            <v>נבדק ואושר</v>
          </cell>
          <cell r="V912" t="str">
            <v>נבדק ואושר</v>
          </cell>
          <cell r="W912" t="str">
            <v>נבדק ואושר</v>
          </cell>
          <cell r="X912" t="str">
            <v>אושר ללא מסמך</v>
          </cell>
          <cell r="Y912" t="str">
            <v>מבוסס על נתוני הטופס</v>
          </cell>
          <cell r="Z912" t="str">
            <v>נבדק ואושר</v>
          </cell>
          <cell r="AA912" t="str">
            <v>נבדק ואושר</v>
          </cell>
          <cell r="AB912" t="str">
            <v>נבדק ואושר</v>
          </cell>
          <cell r="AC912" t="str">
            <v>נבדק ואושר</v>
          </cell>
          <cell r="AD912" t="str">
            <v>נבדק ואושר</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t="str">
            <v>כן</v>
          </cell>
          <cell r="AY912" t="str">
            <v>תקין מנהלית</v>
          </cell>
          <cell r="BD912" t="e">
            <v>#REF!</v>
          </cell>
          <cell r="BG912" t="str">
            <v>תקין</v>
          </cell>
          <cell r="BH912" t="str">
            <v>תקין</v>
          </cell>
          <cell r="BI912" t="b">
            <v>1</v>
          </cell>
          <cell r="BJ912">
            <v>0</v>
          </cell>
          <cell r="BK912" t="str">
            <v>ד'</v>
          </cell>
          <cell r="BL912">
            <v>1</v>
          </cell>
          <cell r="BM912">
            <v>58117.35</v>
          </cell>
          <cell r="BN912" t="str">
            <v>לא</v>
          </cell>
          <cell r="BO912">
            <v>45644</v>
          </cell>
          <cell r="BP912" t="str">
            <v>לא</v>
          </cell>
          <cell r="BQ912">
            <v>0</v>
          </cell>
        </row>
        <row r="913">
          <cell r="A913">
            <v>1001905694</v>
          </cell>
          <cell r="B913">
            <v>40016822</v>
          </cell>
          <cell r="C913">
            <v>580320232</v>
          </cell>
          <cell r="D913" t="str">
            <v>בראבו, עמותה (ע"ר)</v>
          </cell>
          <cell r="E913" t="str">
            <v>SR</v>
          </cell>
          <cell r="F913" t="str">
            <v>עמותה רשומה</v>
          </cell>
          <cell r="G913">
            <v>1</v>
          </cell>
          <cell r="H913" t="str">
            <v>טיוט</v>
          </cell>
          <cell r="I913">
            <v>45748</v>
          </cell>
          <cell r="J913">
            <v>521023</v>
          </cell>
          <cell r="K913" t="str">
            <v>שוטף</v>
          </cell>
          <cell r="L913">
            <v>0</v>
          </cell>
          <cell r="M913">
            <v>0</v>
          </cell>
          <cell r="N913">
            <v>0</v>
          </cell>
          <cell r="O913" t="str">
            <v>נבדק ואושר</v>
          </cell>
          <cell r="P913" t="str">
            <v>מבוסס על נתוני הטופס</v>
          </cell>
          <cell r="Q913" t="str">
            <v>נבדק ואושר</v>
          </cell>
          <cell r="R913" t="str">
            <v>נבדק ואושר</v>
          </cell>
          <cell r="S913" t="str">
            <v>נבדק ואושר</v>
          </cell>
          <cell r="T913" t="str">
            <v>נבדק ואושר</v>
          </cell>
          <cell r="U913" t="str">
            <v>נבדק ואושר</v>
          </cell>
          <cell r="V913" t="str">
            <v>נבדק ואושר</v>
          </cell>
          <cell r="W913" t="str">
            <v>נבדק ואושר</v>
          </cell>
          <cell r="X913" t="str">
            <v>אושר ללא מסמך</v>
          </cell>
          <cell r="Y913" t="str">
            <v>מבוסס על נתוני הטופס</v>
          </cell>
          <cell r="Z913" t="str">
            <v>נבדק ואושר</v>
          </cell>
          <cell r="AA913" t="str">
            <v>נבדק ואושר</v>
          </cell>
          <cell r="AB913" t="str">
            <v>נבדק ואושר</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t="str">
            <v>כן</v>
          </cell>
          <cell r="AY913" t="str">
            <v>תקין מנהלית</v>
          </cell>
          <cell r="BD913" t="e">
            <v>#REF!</v>
          </cell>
          <cell r="BG913" t="str">
            <v>תקין</v>
          </cell>
          <cell r="BH913" t="str">
            <v>תקין</v>
          </cell>
          <cell r="BI913" t="b">
            <v>1</v>
          </cell>
          <cell r="BJ913">
            <v>0</v>
          </cell>
          <cell r="BK913" t="str">
            <v>ג'</v>
          </cell>
          <cell r="BL913">
            <v>0</v>
          </cell>
          <cell r="BM913">
            <v>94845.804473486845</v>
          </cell>
          <cell r="BO913" t="e">
            <v>#N/A</v>
          </cell>
        </row>
        <row r="914">
          <cell r="A914">
            <v>1001905695</v>
          </cell>
          <cell r="B914">
            <v>42402011</v>
          </cell>
          <cell r="C914">
            <v>580448397</v>
          </cell>
          <cell r="D914" t="str">
            <v>מכבי קשתות המאה העשרים ואחת (ע"ר)</v>
          </cell>
          <cell r="E914" t="str">
            <v>SR</v>
          </cell>
          <cell r="F914" t="str">
            <v>עמותה רשומה</v>
          </cell>
          <cell r="G914">
            <v>1</v>
          </cell>
          <cell r="H914" t="str">
            <v>טיוט</v>
          </cell>
          <cell r="I914">
            <v>45750</v>
          </cell>
          <cell r="J914">
            <v>521023</v>
          </cell>
          <cell r="K914" t="str">
            <v>שוטף</v>
          </cell>
          <cell r="L914">
            <v>0</v>
          </cell>
          <cell r="M914">
            <v>0</v>
          </cell>
          <cell r="N914">
            <v>0</v>
          </cell>
          <cell r="O914" t="str">
            <v>נבדק ואושר</v>
          </cell>
          <cell r="P914" t="str">
            <v>מבוסס על נתוני הטופס</v>
          </cell>
          <cell r="Q914" t="str">
            <v>נבדק ואושר</v>
          </cell>
          <cell r="R914" t="str">
            <v>נבדק ואושר</v>
          </cell>
          <cell r="S914" t="str">
            <v>נבדק ואושר</v>
          </cell>
          <cell r="T914" t="str">
            <v>נבדק ואושר</v>
          </cell>
          <cell r="U914" t="str">
            <v>נבדק ואושר</v>
          </cell>
          <cell r="V914" t="str">
            <v>נבדק ואושר</v>
          </cell>
          <cell r="W914" t="str">
            <v>נבדק ואושר</v>
          </cell>
          <cell r="X914" t="str">
            <v>אושר ללא מסמך</v>
          </cell>
          <cell r="Y914" t="str">
            <v>מבוסס על נתוני הטופס</v>
          </cell>
          <cell r="Z914" t="str">
            <v>קושר - טרם נבדק</v>
          </cell>
          <cell r="AA914" t="str">
            <v>קושר - טרם נבדק</v>
          </cell>
          <cell r="AB914" t="str">
            <v>נבדק ואושר</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t="str">
            <v>כן</v>
          </cell>
          <cell r="AY914" t="str">
            <v>תקין מנהלית</v>
          </cell>
          <cell r="BD914" t="e">
            <v>#REF!</v>
          </cell>
          <cell r="BG914" t="str">
            <v>תקין</v>
          </cell>
          <cell r="BH914" t="str">
            <v>תקין</v>
          </cell>
          <cell r="BI914" t="b">
            <v>1</v>
          </cell>
          <cell r="BJ914">
            <v>47241</v>
          </cell>
          <cell r="BK914" t="str">
            <v>ד'</v>
          </cell>
          <cell r="BL914">
            <v>1</v>
          </cell>
          <cell r="BM914">
            <v>282081.5167398965</v>
          </cell>
          <cell r="BN914" t="str">
            <v>לא</v>
          </cell>
          <cell r="BO914">
            <v>45739</v>
          </cell>
          <cell r="BP914" t="str">
            <v>לא</v>
          </cell>
          <cell r="BQ914">
            <v>0</v>
          </cell>
        </row>
        <row r="915">
          <cell r="A915">
            <v>1001905696</v>
          </cell>
          <cell r="B915">
            <v>42402273</v>
          </cell>
          <cell r="C915">
            <v>580632974</v>
          </cell>
          <cell r="D915" t="str">
            <v>הפועל ג'ימנסטיק ת"א יפו (ע"ר)</v>
          </cell>
          <cell r="E915" t="str">
            <v>SR</v>
          </cell>
          <cell r="F915" t="str">
            <v>עמותה רשומה</v>
          </cell>
          <cell r="G915">
            <v>1</v>
          </cell>
          <cell r="H915" t="str">
            <v>טיוט</v>
          </cell>
          <cell r="I915">
            <v>45767</v>
          </cell>
          <cell r="J915">
            <v>521023</v>
          </cell>
          <cell r="K915" t="str">
            <v>שוטף</v>
          </cell>
          <cell r="L915">
            <v>0</v>
          </cell>
          <cell r="M915">
            <v>0</v>
          </cell>
          <cell r="N915">
            <v>0</v>
          </cell>
          <cell r="O915" t="str">
            <v>נבדק ואושר</v>
          </cell>
          <cell r="P915" t="str">
            <v>מבוסס על נתוני הטופס</v>
          </cell>
          <cell r="Q915" t="str">
            <v>נבדק ואושר</v>
          </cell>
          <cell r="R915" t="str">
            <v>נבדק ואושר</v>
          </cell>
          <cell r="S915" t="str">
            <v>נבדק ואושר</v>
          </cell>
          <cell r="T915" t="str">
            <v>נבדק ואושר</v>
          </cell>
          <cell r="U915" t="str">
            <v>נבדק ואושר</v>
          </cell>
          <cell r="V915" t="str">
            <v>נבדק ואושר</v>
          </cell>
          <cell r="W915" t="str">
            <v>נבדק ואושר</v>
          </cell>
          <cell r="X915" t="str">
            <v>אושר ללא מסמך</v>
          </cell>
          <cell r="Y915" t="str">
            <v>מבוסס על נתוני הטופס</v>
          </cell>
          <cell r="Z915" t="str">
            <v>קושר - טרם נבדק</v>
          </cell>
          <cell r="AA915" t="str">
            <v>קושר - טרם נבדק</v>
          </cell>
          <cell r="AB915" t="str">
            <v>נבדק ואושר</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t="str">
            <v>כן</v>
          </cell>
          <cell r="AY915" t="str">
            <v>תקין מנהלית</v>
          </cell>
          <cell r="BD915" t="e">
            <v>#REF!</v>
          </cell>
          <cell r="BG915" t="str">
            <v>תקין</v>
          </cell>
          <cell r="BH915" t="str">
            <v>תקין</v>
          </cell>
          <cell r="BI915" t="b">
            <v>1</v>
          </cell>
          <cell r="BJ915">
            <v>0</v>
          </cell>
          <cell r="BK915" t="str">
            <v>ד'</v>
          </cell>
          <cell r="BL915">
            <v>1</v>
          </cell>
          <cell r="BM915">
            <v>464506.51793336467</v>
          </cell>
          <cell r="BN915" t="str">
            <v>לא</v>
          </cell>
          <cell r="BO915">
            <v>45602</v>
          </cell>
          <cell r="BP915" t="str">
            <v>לא</v>
          </cell>
          <cell r="BQ915">
            <v>0</v>
          </cell>
        </row>
        <row r="916">
          <cell r="A916">
            <v>1001905698</v>
          </cell>
          <cell r="B916">
            <v>42402245</v>
          </cell>
          <cell r="C916">
            <v>580454817</v>
          </cell>
          <cell r="D916" t="str">
            <v>עמותת שחר לספורט וחינוך באעבלין (ע"</v>
          </cell>
          <cell r="E916" t="str">
            <v>SR</v>
          </cell>
          <cell r="F916" t="str">
            <v>עמותה רשומה</v>
          </cell>
          <cell r="G916">
            <v>1</v>
          </cell>
          <cell r="H916" t="str">
            <v>טיוט</v>
          </cell>
          <cell r="I916">
            <v>45748</v>
          </cell>
          <cell r="J916">
            <v>521023</v>
          </cell>
          <cell r="K916" t="str">
            <v>שוטף</v>
          </cell>
          <cell r="L916">
            <v>0</v>
          </cell>
          <cell r="M916">
            <v>0</v>
          </cell>
          <cell r="N916">
            <v>0</v>
          </cell>
          <cell r="O916" t="str">
            <v>נבדק ואושר</v>
          </cell>
          <cell r="P916" t="str">
            <v>מבוסס על נתוני הטופס</v>
          </cell>
          <cell r="Q916" t="str">
            <v>נבדק ואושר</v>
          </cell>
          <cell r="R916" t="str">
            <v>נבדק ואושר</v>
          </cell>
          <cell r="S916" t="str">
            <v>נבדק ואושר</v>
          </cell>
          <cell r="T916" t="str">
            <v>נבדק ואושר</v>
          </cell>
          <cell r="U916" t="str">
            <v>נבדק ואושר</v>
          </cell>
          <cell r="V916" t="str">
            <v>נבדק ואושר</v>
          </cell>
          <cell r="W916" t="str">
            <v>נבדק ואושר</v>
          </cell>
          <cell r="X916" t="str">
            <v>אושר ללא מסמך</v>
          </cell>
          <cell r="Y916" t="str">
            <v>מבוסס על נתוני הטופס</v>
          </cell>
          <cell r="Z916" t="str">
            <v>נבדק ואושר</v>
          </cell>
          <cell r="AA916" t="str">
            <v>נבדק ואושר</v>
          </cell>
          <cell r="AB916" t="str">
            <v>נבדק ואושר</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t="str">
            <v>כן</v>
          </cell>
          <cell r="AY916" t="str">
            <v>תקין מנהלית</v>
          </cell>
          <cell r="BD916" t="e">
            <v>#REF!</v>
          </cell>
          <cell r="BG916" t="str">
            <v>תקין</v>
          </cell>
          <cell r="BH916" t="str">
            <v>תקין</v>
          </cell>
          <cell r="BI916" t="b">
            <v>1</v>
          </cell>
          <cell r="BJ916">
            <v>82747</v>
          </cell>
          <cell r="BK916" t="str">
            <v>ד'</v>
          </cell>
          <cell r="BL916">
            <v>5</v>
          </cell>
          <cell r="BM916">
            <v>1843095.5660876972</v>
          </cell>
          <cell r="BN916" t="str">
            <v>לא</v>
          </cell>
          <cell r="BO916">
            <v>45638</v>
          </cell>
          <cell r="BP916" t="str">
            <v>לא</v>
          </cell>
          <cell r="BQ916">
            <v>0</v>
          </cell>
        </row>
        <row r="917">
          <cell r="A917">
            <v>1001905699</v>
          </cell>
          <cell r="B917">
            <v>42205169</v>
          </cell>
          <cell r="C917">
            <v>580548311</v>
          </cell>
          <cell r="D917" t="str">
            <v>דרקון הזהב - אומנויות לחימה (ע"ר)</v>
          </cell>
          <cell r="E917" t="str">
            <v>SR</v>
          </cell>
          <cell r="F917" t="str">
            <v>עמותה רשומה</v>
          </cell>
          <cell r="G917">
            <v>1</v>
          </cell>
          <cell r="H917" t="str">
            <v>טיוט</v>
          </cell>
          <cell r="I917">
            <v>45748</v>
          </cell>
          <cell r="J917">
            <v>521023</v>
          </cell>
          <cell r="K917" t="str">
            <v>שוטף</v>
          </cell>
          <cell r="L917">
            <v>0</v>
          </cell>
          <cell r="M917">
            <v>0</v>
          </cell>
          <cell r="N917">
            <v>0</v>
          </cell>
          <cell r="O917" t="str">
            <v>נבדק ואושר</v>
          </cell>
          <cell r="P917" t="str">
            <v>מבוסס על נתוני הטופס</v>
          </cell>
          <cell r="Q917" t="str">
            <v>נבדק ואושר</v>
          </cell>
          <cell r="R917" t="str">
            <v>נבדק ואושר</v>
          </cell>
          <cell r="S917" t="str">
            <v>נבדק ואושר</v>
          </cell>
          <cell r="T917" t="str">
            <v>נבדק ואושר</v>
          </cell>
          <cell r="U917" t="str">
            <v>נבדק ואושר</v>
          </cell>
          <cell r="V917" t="str">
            <v>נבדק ואושר</v>
          </cell>
          <cell r="W917" t="str">
            <v>נבדק ואושר</v>
          </cell>
          <cell r="X917" t="str">
            <v>אושר ללא מסמך</v>
          </cell>
          <cell r="Y917" t="str">
            <v>מבוסס על נתוני הטופס</v>
          </cell>
          <cell r="Z917" t="str">
            <v>נבדק ואושר</v>
          </cell>
          <cell r="AA917" t="str">
            <v>נבדק ואושר</v>
          </cell>
          <cell r="AB917" t="str">
            <v>נבדק ואושר</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t="str">
            <v>כן</v>
          </cell>
          <cell r="AY917" t="str">
            <v>תקין מנהלית</v>
          </cell>
          <cell r="BD917" t="e">
            <v>#REF!</v>
          </cell>
          <cell r="BG917" t="str">
            <v>תקין</v>
          </cell>
          <cell r="BH917" t="str">
            <v>תקין</v>
          </cell>
          <cell r="BI917" t="b">
            <v>1</v>
          </cell>
          <cell r="BJ917">
            <v>4990</v>
          </cell>
          <cell r="BK917" t="str">
            <v>ד'</v>
          </cell>
          <cell r="BL917">
            <v>1</v>
          </cell>
          <cell r="BM917">
            <v>305364.68950337142</v>
          </cell>
          <cell r="BN917" t="str">
            <v>לא</v>
          </cell>
          <cell r="BO917">
            <v>45147</v>
          </cell>
          <cell r="BP917" t="str">
            <v>לא</v>
          </cell>
          <cell r="BQ917">
            <v>0</v>
          </cell>
        </row>
        <row r="918">
          <cell r="A918">
            <v>1001905732</v>
          </cell>
          <cell r="B918">
            <v>42402147</v>
          </cell>
          <cell r="C918">
            <v>580406437</v>
          </cell>
          <cell r="D918" t="str">
            <v>העמותה לקידום מועדון הכדורגל הפועל</v>
          </cell>
          <cell r="E918" t="str">
            <v>SR</v>
          </cell>
          <cell r="F918" t="str">
            <v>עמותה רשומה</v>
          </cell>
          <cell r="G918">
            <v>1</v>
          </cell>
          <cell r="H918" t="str">
            <v>טיוט</v>
          </cell>
          <cell r="I918">
            <v>45748</v>
          </cell>
          <cell r="J918">
            <v>521023</v>
          </cell>
          <cell r="K918" t="str">
            <v>שוטף</v>
          </cell>
          <cell r="L918">
            <v>0</v>
          </cell>
          <cell r="M918">
            <v>0</v>
          </cell>
          <cell r="N918">
            <v>0</v>
          </cell>
          <cell r="O918" t="str">
            <v>קושר - טרם נבדק</v>
          </cell>
          <cell r="P918" t="str">
            <v>מבוסס על נתוני הטופס</v>
          </cell>
          <cell r="Q918" t="str">
            <v>נבדק ואושר</v>
          </cell>
          <cell r="R918" t="str">
            <v>נבדק ואושר</v>
          </cell>
          <cell r="S918" t="str">
            <v>נבדק ואושר</v>
          </cell>
          <cell r="T918" t="str">
            <v>נבדק ואושר</v>
          </cell>
          <cell r="U918" t="str">
            <v>נבדק ואושר</v>
          </cell>
          <cell r="V918" t="str">
            <v>נבדק ואושר</v>
          </cell>
          <cell r="W918" t="str">
            <v>קושר - טרם נבדק</v>
          </cell>
          <cell r="X918" t="str">
            <v>אושר ללא מסמך</v>
          </cell>
          <cell r="Y918" t="str">
            <v>מבוסס על נתוני הטופס</v>
          </cell>
          <cell r="Z918" t="str">
            <v>קושר - טרם נבדק</v>
          </cell>
          <cell r="AA918" t="str">
            <v>קושר - טרם נבדק</v>
          </cell>
          <cell r="AB918" t="str">
            <v>קושר - טרם נבדק</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t="str">
            <v>כן</v>
          </cell>
          <cell r="AY918" t="str">
            <v>תקין מנהלית</v>
          </cell>
          <cell r="BD918" t="e">
            <v>#REF!</v>
          </cell>
          <cell r="BG918" t="str">
            <v>תקין</v>
          </cell>
          <cell r="BH918" t="str">
            <v>תקין</v>
          </cell>
          <cell r="BI918" t="b">
            <v>1</v>
          </cell>
          <cell r="BJ918">
            <v>113030</v>
          </cell>
          <cell r="BK918" t="str">
            <v>ד'</v>
          </cell>
          <cell r="BL918">
            <v>14</v>
          </cell>
          <cell r="BM918">
            <v>2776970.05664567</v>
          </cell>
          <cell r="BN918" t="str">
            <v>לא</v>
          </cell>
          <cell r="BO918">
            <v>45624</v>
          </cell>
          <cell r="BP918" t="str">
            <v>לא</v>
          </cell>
          <cell r="BQ918">
            <v>0</v>
          </cell>
        </row>
        <row r="919">
          <cell r="A919">
            <v>1001905733</v>
          </cell>
          <cell r="B919">
            <v>42402268</v>
          </cell>
          <cell r="C919">
            <v>580156511</v>
          </cell>
          <cell r="D919" t="str">
            <v>ותיקי לוד 8891 )ע"ר(</v>
          </cell>
          <cell r="E919" t="str">
            <v>SR</v>
          </cell>
          <cell r="F919" t="str">
            <v>עמותה רשומה</v>
          </cell>
          <cell r="G919">
            <v>1</v>
          </cell>
          <cell r="H919" t="str">
            <v>טיוט</v>
          </cell>
          <cell r="I919">
            <v>45748</v>
          </cell>
          <cell r="J919">
            <v>521023</v>
          </cell>
          <cell r="K919" t="str">
            <v>שוטף</v>
          </cell>
          <cell r="L919">
            <v>0</v>
          </cell>
          <cell r="M919">
            <v>0</v>
          </cell>
          <cell r="N919">
            <v>0</v>
          </cell>
          <cell r="O919" t="str">
            <v>קושר - טרם נבדק</v>
          </cell>
          <cell r="P919" t="str">
            <v>מבוסס על נתוני הטופס</v>
          </cell>
          <cell r="Q919" t="str">
            <v>נבדק ואושר</v>
          </cell>
          <cell r="R919" t="str">
            <v>נבדק ואושר</v>
          </cell>
          <cell r="S919" t="str">
            <v>נבדק ואושר</v>
          </cell>
          <cell r="T919" t="str">
            <v>נבדק ואושר</v>
          </cell>
          <cell r="U919" t="str">
            <v>נבדק ואושר</v>
          </cell>
          <cell r="V919" t="str">
            <v>נבדק ואושר</v>
          </cell>
          <cell r="W919" t="str">
            <v>קושר - טרם נבדק</v>
          </cell>
          <cell r="X919" t="str">
            <v>אושר ללא מסמך</v>
          </cell>
          <cell r="Y919" t="str">
            <v>מבוסס על נתוני הטופס</v>
          </cell>
          <cell r="Z919" t="str">
            <v>קושר - טרם נבדק</v>
          </cell>
          <cell r="AA919" t="str">
            <v>קושר - טרם נבדק</v>
          </cell>
          <cell r="AB919" t="str">
            <v>קושר - טרם נבדק</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t="str">
            <v>כן</v>
          </cell>
          <cell r="AY919" t="str">
            <v>תקין מנהלית</v>
          </cell>
          <cell r="BD919" t="e">
            <v>#REF!</v>
          </cell>
          <cell r="BG919" t="str">
            <v>תקין</v>
          </cell>
          <cell r="BH919" t="str">
            <v>תקין</v>
          </cell>
          <cell r="BI919" t="b">
            <v>1</v>
          </cell>
          <cell r="BJ919">
            <v>111004</v>
          </cell>
          <cell r="BK919" t="str">
            <v>ד'</v>
          </cell>
          <cell r="BL919">
            <v>15</v>
          </cell>
          <cell r="BM919">
            <v>1286363.1533286595</v>
          </cell>
          <cell r="BN919" t="str">
            <v>לא</v>
          </cell>
          <cell r="BO919">
            <v>45628</v>
          </cell>
          <cell r="BP919" t="str">
            <v>לא</v>
          </cell>
          <cell r="BQ919">
            <v>0</v>
          </cell>
        </row>
        <row r="920">
          <cell r="A920">
            <v>1001905734</v>
          </cell>
          <cell r="B920">
            <v>42783571</v>
          </cell>
          <cell r="C920">
            <v>580686376</v>
          </cell>
          <cell r="D920" t="str">
            <v>בלדנא - מועדון ספורט בשפרעם (ע"ר)</v>
          </cell>
          <cell r="E920" t="str">
            <v>SR</v>
          </cell>
          <cell r="F920" t="str">
            <v>עמותה רשומה</v>
          </cell>
          <cell r="G920">
            <v>1</v>
          </cell>
          <cell r="H920" t="str">
            <v>טיוט</v>
          </cell>
          <cell r="I920">
            <v>45748</v>
          </cell>
          <cell r="J920">
            <v>521023</v>
          </cell>
          <cell r="K920" t="str">
            <v>שוטף</v>
          </cell>
          <cell r="L920">
            <v>0</v>
          </cell>
          <cell r="M920">
            <v>0</v>
          </cell>
          <cell r="N920">
            <v>0</v>
          </cell>
          <cell r="O920" t="str">
            <v>קושר - טרם נבדק</v>
          </cell>
          <cell r="P920" t="str">
            <v>מבוסס על נתוני הטופס</v>
          </cell>
          <cell r="Q920" t="str">
            <v>נבדק ואושר</v>
          </cell>
          <cell r="R920" t="str">
            <v>נבדק ואושר</v>
          </cell>
          <cell r="S920" t="str">
            <v>נבדק ואושר</v>
          </cell>
          <cell r="T920" t="str">
            <v>נבדק ואושר</v>
          </cell>
          <cell r="U920" t="str">
            <v>נבדק ואושר</v>
          </cell>
          <cell r="V920" t="str">
            <v>נבדק ואושר</v>
          </cell>
          <cell r="W920" t="str">
            <v>קושר - טרם נבדק</v>
          </cell>
          <cell r="X920" t="str">
            <v>אושר ללא מסמך</v>
          </cell>
          <cell r="Y920" t="str">
            <v>מבוסס על נתוני הטופס</v>
          </cell>
          <cell r="Z920" t="str">
            <v>קושר - טרם נבדק</v>
          </cell>
          <cell r="AA920" t="str">
            <v>קושר - טרם נבדק</v>
          </cell>
          <cell r="AB920" t="str">
            <v>קושר - טרם נבדק</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t="str">
            <v>כן</v>
          </cell>
          <cell r="AY920" t="str">
            <v>תקין מנהלית</v>
          </cell>
          <cell r="BD920" t="e">
            <v>#REF!</v>
          </cell>
          <cell r="BG920" t="str">
            <v>תקין</v>
          </cell>
          <cell r="BH920" t="str">
            <v>תקין</v>
          </cell>
          <cell r="BI920" t="b">
            <v>1</v>
          </cell>
          <cell r="BJ920">
            <v>107485</v>
          </cell>
          <cell r="BK920" t="str">
            <v>ד'</v>
          </cell>
          <cell r="BL920">
            <v>12</v>
          </cell>
          <cell r="BM920">
            <v>153550.45374939006</v>
          </cell>
          <cell r="BN920" t="str">
            <v>לא</v>
          </cell>
          <cell r="BO920">
            <v>45511</v>
          </cell>
          <cell r="BP920" t="str">
            <v>לא</v>
          </cell>
          <cell r="BQ920">
            <v>0</v>
          </cell>
        </row>
        <row r="921">
          <cell r="A921">
            <v>1001905736</v>
          </cell>
          <cell r="B921">
            <v>41124787</v>
          </cell>
          <cell r="C921">
            <v>513997569</v>
          </cell>
          <cell r="D921" t="str">
            <v>א.א. החברה לקידום הספורט באר-שבע בע</v>
          </cell>
          <cell r="E921" t="str">
            <v>SR</v>
          </cell>
          <cell r="F921" t="str">
            <v>חל"צ רשומה</v>
          </cell>
          <cell r="G921">
            <v>1</v>
          </cell>
          <cell r="H921" t="str">
            <v>טיוט</v>
          </cell>
          <cell r="I921">
            <v>45748</v>
          </cell>
          <cell r="J921">
            <v>521025</v>
          </cell>
          <cell r="K921" t="str">
            <v>גביע אירופה</v>
          </cell>
          <cell r="L921">
            <v>0</v>
          </cell>
          <cell r="M921">
            <v>0</v>
          </cell>
          <cell r="N921">
            <v>0</v>
          </cell>
          <cell r="O921" t="str">
            <v>חדש - טרם קושר</v>
          </cell>
          <cell r="P921" t="str">
            <v>מבוסס על נתוני הטופס</v>
          </cell>
          <cell r="Q921" t="str">
            <v>נבדק ואושר</v>
          </cell>
          <cell r="R921" t="str">
            <v>נבדק ואושר</v>
          </cell>
          <cell r="S921" t="str">
            <v>נבדק ואושר</v>
          </cell>
          <cell r="T921" t="str">
            <v>נבדק ואושר</v>
          </cell>
          <cell r="U921" t="str">
            <v>נבדק ואושר</v>
          </cell>
          <cell r="V921" t="str">
            <v>נבדק ואושר</v>
          </cell>
          <cell r="W921" t="str">
            <v>חדש - טרם קושר</v>
          </cell>
          <cell r="X921" t="str">
            <v>אושר ללא מסמך</v>
          </cell>
          <cell r="Y921" t="str">
            <v>מבוסס על נתוני הטופס</v>
          </cell>
          <cell r="Z921" t="str">
            <v>נבדק ואושר</v>
          </cell>
          <cell r="AA921" t="str">
            <v>נבדק ואושר</v>
          </cell>
          <cell r="AB921" t="str">
            <v>נבדק ואושר</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t="str">
            <v>לא</v>
          </cell>
          <cell r="AY921" t="str">
            <v>לא תקין מנהלית</v>
          </cell>
          <cell r="BA921" t="str">
            <v>K002 לא נדרש בגביע אירופה</v>
          </cell>
          <cell r="BC921">
            <v>45839</v>
          </cell>
          <cell r="BD921" t="e">
            <v>#REF!</v>
          </cell>
          <cell r="BF921" t="str">
            <v>תקין</v>
          </cell>
          <cell r="BG921" t="str">
            <v>תקין</v>
          </cell>
          <cell r="BH921" t="str">
            <v>תקין</v>
          </cell>
          <cell r="BI921" t="b">
            <v>1</v>
          </cell>
        </row>
        <row r="922">
          <cell r="A922">
            <v>1001905737</v>
          </cell>
          <cell r="B922">
            <v>41099674</v>
          </cell>
          <cell r="C922">
            <v>580536266</v>
          </cell>
          <cell r="D922" t="str">
            <v>עמותה לקידום ענף ספורט הכדורגל בב"ש</v>
          </cell>
          <cell r="E922" t="str">
            <v>SR</v>
          </cell>
          <cell r="F922" t="str">
            <v>עמותה רשומה</v>
          </cell>
          <cell r="G922">
            <v>1</v>
          </cell>
          <cell r="H922" t="str">
            <v>טיוט</v>
          </cell>
          <cell r="I922">
            <v>45748</v>
          </cell>
          <cell r="J922">
            <v>521024</v>
          </cell>
          <cell r="K922" t="str">
            <v>מאמנים</v>
          </cell>
          <cell r="L922" t="str">
            <v>חדש - טרם קושר</v>
          </cell>
          <cell r="M922" t="str">
            <v>חדש - טרם קושר</v>
          </cell>
          <cell r="N922" t="str">
            <v>קושר - טרם נבדק</v>
          </cell>
          <cell r="O922" t="str">
            <v>חדש - טרם קושר</v>
          </cell>
          <cell r="P922" t="str">
            <v>מבוסס על נתוני הטופס</v>
          </cell>
          <cell r="Q922" t="str">
            <v>נבדק ואושר</v>
          </cell>
          <cell r="R922" t="str">
            <v>נבדק ואושר</v>
          </cell>
          <cell r="S922" t="str">
            <v>נבדק ואושר</v>
          </cell>
          <cell r="T922" t="str">
            <v>נבדק ואושר</v>
          </cell>
          <cell r="U922" t="str">
            <v>נבדק ואושר</v>
          </cell>
          <cell r="V922" t="str">
            <v>נבדק ואושר</v>
          </cell>
          <cell r="W922" t="str">
            <v>חדש - טרם קושר</v>
          </cell>
          <cell r="X922" t="str">
            <v>אושר ללא מסמך</v>
          </cell>
          <cell r="Y922" t="str">
            <v>מבוסס על נתוני הטופס</v>
          </cell>
          <cell r="Z922" t="str">
            <v>נבדק ואושר</v>
          </cell>
          <cell r="AA922" t="str">
            <v>נבדק ואושר</v>
          </cell>
          <cell r="AB922" t="str">
            <v>נבדק ואושר</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t="str">
            <v>לא</v>
          </cell>
          <cell r="AY922" t="str">
            <v>לא תקין מנהלית</v>
          </cell>
          <cell r="BA922" t="str">
            <v>בזמן סגירת הקול קורא, היו חסרים אחד או יותר ממסמכי הקול קורא</v>
          </cell>
          <cell r="BB922" t="str">
            <v>מסמכי ק"ק</v>
          </cell>
          <cell r="BD922" t="e">
            <v>#REF!</v>
          </cell>
          <cell r="BE922" t="str">
            <v>תקין</v>
          </cell>
          <cell r="BH922" t="str">
            <v>תקין</v>
          </cell>
          <cell r="BI922" t="b">
            <v>0</v>
          </cell>
        </row>
        <row r="923">
          <cell r="A923">
            <v>1001905739</v>
          </cell>
          <cell r="B923">
            <v>42575573</v>
          </cell>
          <cell r="C923">
            <v>580681351</v>
          </cell>
          <cell r="D923" t="str">
            <v>הרוח השניה ירושלים (ע"ר)</v>
          </cell>
          <cell r="E923" t="str">
            <v>SR</v>
          </cell>
          <cell r="F923" t="str">
            <v>עמותה רשומה</v>
          </cell>
          <cell r="G923">
            <v>1</v>
          </cell>
          <cell r="H923" t="str">
            <v>טיוט</v>
          </cell>
          <cell r="I923">
            <v>45748</v>
          </cell>
          <cell r="J923">
            <v>521023</v>
          </cell>
          <cell r="K923" t="str">
            <v>שוטף</v>
          </cell>
          <cell r="L923">
            <v>0</v>
          </cell>
          <cell r="M923">
            <v>0</v>
          </cell>
          <cell r="N923">
            <v>0</v>
          </cell>
          <cell r="O923" t="str">
            <v>קושר - טרם נבדק</v>
          </cell>
          <cell r="P923" t="str">
            <v>מבוסס על נתוני הטופס</v>
          </cell>
          <cell r="Q923" t="str">
            <v>נבדק ואושר</v>
          </cell>
          <cell r="R923" t="str">
            <v>נבדק ואושר</v>
          </cell>
          <cell r="S923" t="str">
            <v>נבדק ואושר</v>
          </cell>
          <cell r="T923" t="str">
            <v>נבדק ואושר</v>
          </cell>
          <cell r="U923" t="str">
            <v>נבדק ואושר</v>
          </cell>
          <cell r="V923" t="str">
            <v>נבדק ואושר</v>
          </cell>
          <cell r="W923" t="str">
            <v>קושר - טרם נבדק</v>
          </cell>
          <cell r="X923" t="str">
            <v>אושר ללא מסמך</v>
          </cell>
          <cell r="Y923" t="str">
            <v>מבוסס על נתוני הטופס</v>
          </cell>
          <cell r="Z923" t="str">
            <v>קושר - טרם נבדק</v>
          </cell>
          <cell r="AA923" t="str">
            <v>קושר - טרם נבדק</v>
          </cell>
          <cell r="AB923" t="str">
            <v>קושר - טרם נבדק</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t="str">
            <v>כן</v>
          </cell>
          <cell r="AY923" t="str">
            <v>תקין מנהלית</v>
          </cell>
          <cell r="BD923" t="e">
            <v>#REF!</v>
          </cell>
          <cell r="BG923" t="str">
            <v>תקין</v>
          </cell>
          <cell r="BH923" t="str">
            <v>תקין</v>
          </cell>
          <cell r="BI923" t="b">
            <v>1</v>
          </cell>
          <cell r="BJ923">
            <v>1419</v>
          </cell>
          <cell r="BK923" t="str">
            <v>ד'</v>
          </cell>
          <cell r="BL923">
            <v>1</v>
          </cell>
          <cell r="BM923">
            <v>5135.7914129911651</v>
          </cell>
          <cell r="BN923" t="str">
            <v>לא</v>
          </cell>
          <cell r="BO923">
            <v>45650</v>
          </cell>
          <cell r="BP923" t="str">
            <v>לא</v>
          </cell>
          <cell r="BQ923">
            <v>0</v>
          </cell>
        </row>
        <row r="924">
          <cell r="A924">
            <v>1001905751</v>
          </cell>
          <cell r="B924">
            <v>42402074</v>
          </cell>
          <cell r="C924">
            <v>580543585</v>
          </cell>
          <cell r="D924" t="str">
            <v>פיונירס תאקל פוטבול (ע"ר)</v>
          </cell>
          <cell r="E924" t="str">
            <v>SR</v>
          </cell>
          <cell r="F924" t="str">
            <v>עמותה רשומה</v>
          </cell>
          <cell r="G924">
            <v>1</v>
          </cell>
          <cell r="H924" t="str">
            <v>טיוט</v>
          </cell>
          <cell r="I924">
            <v>45748</v>
          </cell>
          <cell r="J924">
            <v>521023</v>
          </cell>
          <cell r="K924" t="str">
            <v>שוטף</v>
          </cell>
          <cell r="L924">
            <v>0</v>
          </cell>
          <cell r="M924">
            <v>0</v>
          </cell>
          <cell r="N924">
            <v>0</v>
          </cell>
          <cell r="O924" t="str">
            <v>נבדק ואושר</v>
          </cell>
          <cell r="P924" t="str">
            <v>מבוסס על נתוני הטופס</v>
          </cell>
          <cell r="Q924" t="str">
            <v>נבדק ואושר</v>
          </cell>
          <cell r="R924" t="str">
            <v>נבדק ואושר</v>
          </cell>
          <cell r="S924" t="str">
            <v>נבדק ואושר</v>
          </cell>
          <cell r="T924" t="str">
            <v>נבדק ואושר</v>
          </cell>
          <cell r="U924" t="str">
            <v>נבדק ואושר</v>
          </cell>
          <cell r="V924" t="str">
            <v>נבדק ואושר</v>
          </cell>
          <cell r="W924" t="str">
            <v>נבדק ואושר</v>
          </cell>
          <cell r="X924" t="str">
            <v>אושר ללא מסמך</v>
          </cell>
          <cell r="Y924" t="str">
            <v>מבוסס על נתוני הטופס</v>
          </cell>
          <cell r="Z924" t="str">
            <v>קושר - טרם נבדק</v>
          </cell>
          <cell r="AA924" t="str">
            <v>קושר - טרם נבדק</v>
          </cell>
          <cell r="AB924" t="str">
            <v>נבדק ואושר</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t="str">
            <v>כן</v>
          </cell>
          <cell r="AY924" t="str">
            <v>תקין מנהלית</v>
          </cell>
          <cell r="BD924" t="e">
            <v>#REF!</v>
          </cell>
          <cell r="BG924" t="str">
            <v>תקין</v>
          </cell>
          <cell r="BH924" t="str">
            <v>תקין</v>
          </cell>
          <cell r="BI924" t="b">
            <v>1</v>
          </cell>
          <cell r="BJ924">
            <v>60992</v>
          </cell>
          <cell r="BK924" t="str">
            <v>ד'</v>
          </cell>
          <cell r="BL924">
            <v>0</v>
          </cell>
          <cell r="BM924">
            <v>1062932.4965997105</v>
          </cell>
          <cell r="BN924" t="str">
            <v>לא</v>
          </cell>
          <cell r="BO924">
            <v>45686</v>
          </cell>
          <cell r="BP924" t="str">
            <v>לא</v>
          </cell>
          <cell r="BQ924">
            <v>0</v>
          </cell>
        </row>
        <row r="925">
          <cell r="A925">
            <v>1001905752</v>
          </cell>
          <cell r="B925">
            <v>42402568</v>
          </cell>
          <cell r="C925">
            <v>580302354</v>
          </cell>
          <cell r="D925" t="str">
            <v>מועדון הקריקט בבאר שבע (ע"ר)</v>
          </cell>
          <cell r="E925" t="str">
            <v>SR</v>
          </cell>
          <cell r="F925" t="str">
            <v>עמותה רשומה</v>
          </cell>
          <cell r="G925">
            <v>1</v>
          </cell>
          <cell r="H925" t="str">
            <v>טיוט</v>
          </cell>
          <cell r="I925">
            <v>45748</v>
          </cell>
          <cell r="J925">
            <v>521023</v>
          </cell>
          <cell r="K925" t="str">
            <v>שוטף</v>
          </cell>
          <cell r="L925">
            <v>0</v>
          </cell>
          <cell r="M925">
            <v>0</v>
          </cell>
          <cell r="N925">
            <v>0</v>
          </cell>
          <cell r="O925" t="str">
            <v>קושר - טרם נבדק</v>
          </cell>
          <cell r="P925" t="str">
            <v>מבוסס על נתוני הטופס</v>
          </cell>
          <cell r="Q925" t="str">
            <v>נבדק ואושר</v>
          </cell>
          <cell r="R925" t="str">
            <v>נבדק ואושר</v>
          </cell>
          <cell r="S925" t="str">
            <v>נבדק ואושר</v>
          </cell>
          <cell r="T925" t="str">
            <v>נבדק ואושר</v>
          </cell>
          <cell r="U925" t="str">
            <v>נבדק ואושר</v>
          </cell>
          <cell r="V925" t="str">
            <v>נבדק ואושר</v>
          </cell>
          <cell r="W925" t="str">
            <v>קושר - טרם נבדק</v>
          </cell>
          <cell r="X925" t="str">
            <v>אושר ללא מסמך</v>
          </cell>
          <cell r="Y925" t="str">
            <v>מבוסס על נתוני הטופס</v>
          </cell>
          <cell r="Z925" t="str">
            <v>קושר - טרם נבדק</v>
          </cell>
          <cell r="AA925" t="str">
            <v>קושר - טרם נבדק</v>
          </cell>
          <cell r="AB925" t="str">
            <v>קושר - טרם נבדק</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t="str">
            <v>כן</v>
          </cell>
          <cell r="AY925" t="str">
            <v>תקין מנהלית</v>
          </cell>
          <cell r="BD925" t="e">
            <v>#REF!</v>
          </cell>
          <cell r="BG925" t="str">
            <v>תקין</v>
          </cell>
          <cell r="BH925" t="str">
            <v>תקין</v>
          </cell>
          <cell r="BI925" t="b">
            <v>1</v>
          </cell>
          <cell r="BJ925">
            <v>0</v>
          </cell>
          <cell r="BK925" t="str">
            <v>ד'</v>
          </cell>
          <cell r="BL925">
            <v>1</v>
          </cell>
          <cell r="BM925">
            <v>31136.617841161307</v>
          </cell>
          <cell r="BN925" t="str">
            <v>לא</v>
          </cell>
          <cell r="BO925">
            <v>45687</v>
          </cell>
          <cell r="BP925" t="str">
            <v>לא</v>
          </cell>
          <cell r="BQ925">
            <v>0</v>
          </cell>
        </row>
        <row r="926">
          <cell r="A926">
            <v>1001905756</v>
          </cell>
          <cell r="B926">
            <v>40277357</v>
          </cell>
          <cell r="C926">
            <v>580355014</v>
          </cell>
          <cell r="D926" t="str">
            <v>עמותת "הפועל" רמות מנשה-מגידו (ע"ר)</v>
          </cell>
          <cell r="E926" t="str">
            <v>SR</v>
          </cell>
          <cell r="F926" t="str">
            <v>עמותה רשומה</v>
          </cell>
          <cell r="G926">
            <v>1</v>
          </cell>
          <cell r="H926" t="str">
            <v>טיוט</v>
          </cell>
          <cell r="I926">
            <v>45749</v>
          </cell>
          <cell r="J926">
            <v>521023</v>
          </cell>
          <cell r="K926" t="str">
            <v>שוטף</v>
          </cell>
          <cell r="L926">
            <v>0</v>
          </cell>
          <cell r="M926">
            <v>0</v>
          </cell>
          <cell r="N926">
            <v>0</v>
          </cell>
          <cell r="O926" t="str">
            <v>נבדק ואושר</v>
          </cell>
          <cell r="P926" t="str">
            <v>מבוסס על נתוני הטופס</v>
          </cell>
          <cell r="Q926" t="str">
            <v>נבדק ואושר</v>
          </cell>
          <cell r="R926" t="str">
            <v>נבדק ואושר</v>
          </cell>
          <cell r="S926" t="str">
            <v>נבדק ואושר</v>
          </cell>
          <cell r="T926" t="str">
            <v>נבדק ואושר</v>
          </cell>
          <cell r="U926" t="str">
            <v>נבדק ואושר</v>
          </cell>
          <cell r="V926" t="str">
            <v>נבדק ואושר</v>
          </cell>
          <cell r="W926" t="str">
            <v>נבדק ואושר</v>
          </cell>
          <cell r="X926" t="str">
            <v>אושר ללא מסמך</v>
          </cell>
          <cell r="Y926" t="str">
            <v>מבוסס על נתוני הטופס</v>
          </cell>
          <cell r="Z926" t="str">
            <v>קושר - טרם נבדק</v>
          </cell>
          <cell r="AA926" t="str">
            <v>קושר - טרם נבדק</v>
          </cell>
          <cell r="AB926" t="str">
            <v>נבדק ואושר</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t="str">
            <v>כן</v>
          </cell>
          <cell r="AY926" t="str">
            <v>תקין מנהלית</v>
          </cell>
          <cell r="BD926" t="e">
            <v>#REF!</v>
          </cell>
          <cell r="BG926" t="str">
            <v>תקין</v>
          </cell>
          <cell r="BH926" t="str">
            <v>תקין</v>
          </cell>
          <cell r="BI926" t="b">
            <v>1</v>
          </cell>
          <cell r="BJ926">
            <v>18127</v>
          </cell>
          <cell r="BK926" t="str">
            <v>ד'</v>
          </cell>
          <cell r="BL926">
            <v>8</v>
          </cell>
          <cell r="BM926">
            <v>1113874.3824156893</v>
          </cell>
          <cell r="BN926" t="str">
            <v>לא</v>
          </cell>
          <cell r="BO926">
            <v>45553</v>
          </cell>
          <cell r="BP926" t="str">
            <v>לא</v>
          </cell>
          <cell r="BQ926">
            <v>0</v>
          </cell>
        </row>
        <row r="927">
          <cell r="A927">
            <v>1001905758</v>
          </cell>
          <cell r="B927">
            <v>41864281</v>
          </cell>
          <cell r="C927">
            <v>580224046</v>
          </cell>
          <cell r="D927" t="str">
            <v>הפועל אשדוד ענפים (ע"ר)</v>
          </cell>
          <cell r="E927" t="str">
            <v>SR</v>
          </cell>
          <cell r="F927" t="str">
            <v>עמותה רשומה</v>
          </cell>
          <cell r="G927">
            <v>1</v>
          </cell>
          <cell r="H927" t="str">
            <v>טיוט</v>
          </cell>
          <cell r="I927">
            <v>45749</v>
          </cell>
          <cell r="J927">
            <v>521023</v>
          </cell>
          <cell r="K927" t="str">
            <v>שוטף</v>
          </cell>
          <cell r="L927">
            <v>0</v>
          </cell>
          <cell r="M927">
            <v>0</v>
          </cell>
          <cell r="N927">
            <v>0</v>
          </cell>
          <cell r="O927" t="str">
            <v>קושר - טרם נבדק</v>
          </cell>
          <cell r="P927" t="str">
            <v>מבוסס על נתוני הטופס</v>
          </cell>
          <cell r="Q927" t="str">
            <v>נבדק ואושר</v>
          </cell>
          <cell r="R927" t="str">
            <v>נבדק ואושר</v>
          </cell>
          <cell r="S927" t="str">
            <v>נבדק ואושר</v>
          </cell>
          <cell r="T927" t="str">
            <v>נבדק ואושר</v>
          </cell>
          <cell r="U927" t="str">
            <v>נבדק ואושר</v>
          </cell>
          <cell r="V927" t="str">
            <v>נבדק ואושר</v>
          </cell>
          <cell r="W927" t="str">
            <v>קושר - טרם נבדק</v>
          </cell>
          <cell r="X927" t="str">
            <v>אושר ללא מסמך</v>
          </cell>
          <cell r="Y927" t="str">
            <v>מבוסס על נתוני הטופס</v>
          </cell>
          <cell r="Z927" t="str">
            <v>נבדק ואושר</v>
          </cell>
          <cell r="AA927" t="str">
            <v>נבדק ואושר</v>
          </cell>
          <cell r="AB927" t="str">
            <v>נבדק ואושר</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t="str">
            <v>כן</v>
          </cell>
          <cell r="AY927" t="str">
            <v>תקין מנהלית</v>
          </cell>
          <cell r="BD927" t="e">
            <v>#REF!</v>
          </cell>
          <cell r="BG927" t="str">
            <v>תקין</v>
          </cell>
          <cell r="BH927" t="str">
            <v>תקין</v>
          </cell>
          <cell r="BI927" t="b">
            <v>1</v>
          </cell>
          <cell r="BJ927">
            <v>188208</v>
          </cell>
          <cell r="BK927" t="str">
            <v>ד'</v>
          </cell>
          <cell r="BL927">
            <v>10</v>
          </cell>
          <cell r="BM927">
            <v>1955210.853791744</v>
          </cell>
          <cell r="BN927" t="str">
            <v>לא</v>
          </cell>
          <cell r="BO927">
            <v>45487</v>
          </cell>
          <cell r="BP927" t="str">
            <v>לא</v>
          </cell>
          <cell r="BQ927">
            <v>0</v>
          </cell>
        </row>
        <row r="928">
          <cell r="A928">
            <v>1001905842</v>
          </cell>
          <cell r="B928">
            <v>40227148</v>
          </cell>
          <cell r="C928">
            <v>580364966</v>
          </cell>
          <cell r="D928" t="str">
            <v>עמותה לקידום הסיוף בבאר שבע (ע"ר)</v>
          </cell>
          <cell r="E928" t="str">
            <v>SR</v>
          </cell>
          <cell r="F928" t="str">
            <v>עמותה רשומה</v>
          </cell>
          <cell r="G928">
            <v>1</v>
          </cell>
          <cell r="H928" t="str">
            <v>טיוט</v>
          </cell>
          <cell r="I928">
            <v>45749</v>
          </cell>
          <cell r="J928">
            <v>521023</v>
          </cell>
          <cell r="K928" t="str">
            <v>שוטף</v>
          </cell>
          <cell r="L928">
            <v>0</v>
          </cell>
          <cell r="M928">
            <v>0</v>
          </cell>
          <cell r="N928">
            <v>0</v>
          </cell>
          <cell r="O928" t="str">
            <v>נבדק ואושר</v>
          </cell>
          <cell r="P928" t="str">
            <v>מבוסס על נתוני הטופס</v>
          </cell>
          <cell r="Q928" t="str">
            <v>נבדק ואושר</v>
          </cell>
          <cell r="R928" t="str">
            <v>נבדק ואושר</v>
          </cell>
          <cell r="S928" t="str">
            <v>נבדק ואושר</v>
          </cell>
          <cell r="T928" t="str">
            <v>נבדק ואושר</v>
          </cell>
          <cell r="U928" t="str">
            <v>נבדק ואושר</v>
          </cell>
          <cell r="V928" t="str">
            <v>נבדק ואושר</v>
          </cell>
          <cell r="W928" t="str">
            <v>נבדק ואושר</v>
          </cell>
          <cell r="X928" t="str">
            <v>אושר ללא מסמך</v>
          </cell>
          <cell r="Y928" t="str">
            <v>מבוסס על נתוני הטופס</v>
          </cell>
          <cell r="Z928" t="str">
            <v>נבדק ואושר</v>
          </cell>
          <cell r="AA928" t="str">
            <v>קושר - טרם נבדק</v>
          </cell>
          <cell r="AB928" t="str">
            <v>נבדק ואושר</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t="str">
            <v>כן</v>
          </cell>
          <cell r="AY928" t="str">
            <v>תקין מנהלית</v>
          </cell>
          <cell r="BD928" t="e">
            <v>#REF!</v>
          </cell>
          <cell r="BG928" t="str">
            <v>תקין</v>
          </cell>
          <cell r="BH928" t="str">
            <v>תקין</v>
          </cell>
          <cell r="BI928" t="b">
            <v>1</v>
          </cell>
          <cell r="BJ928">
            <v>6027</v>
          </cell>
          <cell r="BK928" t="str">
            <v>ד'</v>
          </cell>
          <cell r="BL928">
            <v>1</v>
          </cell>
          <cell r="BM928">
            <v>138470.2615149171</v>
          </cell>
          <cell r="BN928" t="str">
            <v>לא</v>
          </cell>
          <cell r="BO928">
            <v>45215</v>
          </cell>
          <cell r="BP928" t="str">
            <v>לא</v>
          </cell>
          <cell r="BQ928">
            <v>0</v>
          </cell>
        </row>
        <row r="929">
          <cell r="A929">
            <v>1001905846</v>
          </cell>
          <cell r="B929">
            <v>40224981</v>
          </cell>
          <cell r="C929">
            <v>580170074</v>
          </cell>
          <cell r="D929" t="str">
            <v>העמותה לקידום טניס שדה בלוד (ע"ר)</v>
          </cell>
          <cell r="E929" t="str">
            <v>SR</v>
          </cell>
          <cell r="F929" t="str">
            <v>עמותה רשומה</v>
          </cell>
          <cell r="G929">
            <v>1</v>
          </cell>
          <cell r="H929" t="str">
            <v>טיוט</v>
          </cell>
          <cell r="I929">
            <v>45749</v>
          </cell>
          <cell r="J929">
            <v>521023</v>
          </cell>
          <cell r="K929" t="str">
            <v>שוטף</v>
          </cell>
          <cell r="L929">
            <v>0</v>
          </cell>
          <cell r="M929">
            <v>0</v>
          </cell>
          <cell r="N929">
            <v>0</v>
          </cell>
          <cell r="O929" t="str">
            <v>נבדק ואושר</v>
          </cell>
          <cell r="P929" t="str">
            <v>מבוסס על נתוני הטופס</v>
          </cell>
          <cell r="Q929" t="str">
            <v>נבדק ואושר</v>
          </cell>
          <cell r="R929" t="str">
            <v>נבדק ואושר</v>
          </cell>
          <cell r="S929" t="str">
            <v>נבדק ואושר</v>
          </cell>
          <cell r="T929" t="str">
            <v>נבדק ואושר</v>
          </cell>
          <cell r="U929" t="str">
            <v>נבדק ואושר</v>
          </cell>
          <cell r="V929" t="str">
            <v>נבדק ואושר</v>
          </cell>
          <cell r="W929" t="str">
            <v>נבדק ואושר</v>
          </cell>
          <cell r="X929" t="str">
            <v>אושר ללא מסמך</v>
          </cell>
          <cell r="Y929" t="str">
            <v>מבוסס על נתוני הטופס</v>
          </cell>
          <cell r="Z929" t="str">
            <v>נבדק ואושר</v>
          </cell>
          <cell r="AA929" t="str">
            <v>נבדק ואושר</v>
          </cell>
          <cell r="AB929" t="str">
            <v>נבדק ואושר</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t="str">
            <v>כן</v>
          </cell>
          <cell r="AY929" t="str">
            <v>תקין מנהלית</v>
          </cell>
          <cell r="BD929" t="e">
            <v>#REF!</v>
          </cell>
          <cell r="BG929" t="str">
            <v>תקין</v>
          </cell>
          <cell r="BH929" t="str">
            <v>תקין</v>
          </cell>
          <cell r="BI929" t="b">
            <v>1</v>
          </cell>
          <cell r="BJ929">
            <v>46112</v>
          </cell>
          <cell r="BK929" t="str">
            <v>ד'</v>
          </cell>
          <cell r="BL929">
            <v>1</v>
          </cell>
          <cell r="BM929">
            <v>852833.61440904485</v>
          </cell>
          <cell r="BN929" t="str">
            <v>לא</v>
          </cell>
          <cell r="BO929">
            <v>45602</v>
          </cell>
          <cell r="BP929" t="str">
            <v>לא</v>
          </cell>
          <cell r="BQ929">
            <v>0</v>
          </cell>
        </row>
        <row r="930">
          <cell r="A930">
            <v>1001905847</v>
          </cell>
          <cell r="B930">
            <v>42402062</v>
          </cell>
          <cell r="C930">
            <v>580315141</v>
          </cell>
          <cell r="D930" t="str">
            <v>מועדון השחמט הפועל פתח-תקוה (ע"ר)</v>
          </cell>
          <cell r="E930" t="str">
            <v>SR</v>
          </cell>
          <cell r="F930" t="str">
            <v>עמותה רשומה</v>
          </cell>
          <cell r="G930">
            <v>1</v>
          </cell>
          <cell r="H930" t="str">
            <v>טיוט</v>
          </cell>
          <cell r="I930">
            <v>45754</v>
          </cell>
          <cell r="J930">
            <v>521023</v>
          </cell>
          <cell r="K930" t="str">
            <v>שוטף</v>
          </cell>
          <cell r="L930">
            <v>0</v>
          </cell>
          <cell r="M930">
            <v>0</v>
          </cell>
          <cell r="N930">
            <v>0</v>
          </cell>
          <cell r="O930" t="str">
            <v>נבדק ואושר</v>
          </cell>
          <cell r="P930" t="str">
            <v>מבוסס על נתוני הטופס</v>
          </cell>
          <cell r="Q930" t="str">
            <v>נבדק ואושר</v>
          </cell>
          <cell r="R930" t="str">
            <v>נבדק ואושר</v>
          </cell>
          <cell r="S930" t="str">
            <v>נבדק ואושר</v>
          </cell>
          <cell r="T930" t="str">
            <v>נבדק ואושר</v>
          </cell>
          <cell r="U930" t="str">
            <v>נבדק ואושר</v>
          </cell>
          <cell r="V930" t="str">
            <v>נבדק ואושר</v>
          </cell>
          <cell r="W930" t="str">
            <v>נבדק ואושר</v>
          </cell>
          <cell r="X930" t="str">
            <v>אושר ללא מסמך</v>
          </cell>
          <cell r="Y930" t="str">
            <v>מבוסס על נתוני הטופס</v>
          </cell>
          <cell r="Z930" t="str">
            <v>קושר - טרם נבדק</v>
          </cell>
          <cell r="AA930" t="str">
            <v>קושר - טרם נבדק</v>
          </cell>
          <cell r="AB930" t="str">
            <v>נבדק ואושר</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t="str">
            <v>כן</v>
          </cell>
          <cell r="AY930" t="str">
            <v>תקין מנהלית</v>
          </cell>
          <cell r="BD930" t="e">
            <v>#REF!</v>
          </cell>
          <cell r="BG930" t="str">
            <v>תקין</v>
          </cell>
          <cell r="BH930" t="str">
            <v>תקין</v>
          </cell>
          <cell r="BI930" t="b">
            <v>1</v>
          </cell>
          <cell r="BJ930">
            <v>19740</v>
          </cell>
          <cell r="BK930" t="str">
            <v>ד'</v>
          </cell>
          <cell r="BL930">
            <v>1</v>
          </cell>
          <cell r="BM930">
            <v>412523.14270802937</v>
          </cell>
          <cell r="BN930" t="str">
            <v>לא</v>
          </cell>
          <cell r="BO930">
            <v>45196</v>
          </cell>
          <cell r="BP930" t="str">
            <v>לא</v>
          </cell>
          <cell r="BQ930">
            <v>0</v>
          </cell>
        </row>
        <row r="931">
          <cell r="A931">
            <v>1001905848</v>
          </cell>
          <cell r="B931">
            <v>42797834</v>
          </cell>
          <cell r="C931">
            <v>580625226</v>
          </cell>
          <cell r="D931" t="str">
            <v>העמותה לקידום רכיבה ספורטיבית על סו</v>
          </cell>
          <cell r="E931" t="str">
            <v>SR</v>
          </cell>
          <cell r="F931" t="str">
            <v>עמותה רשומה</v>
          </cell>
          <cell r="G931">
            <v>1</v>
          </cell>
          <cell r="H931" t="str">
            <v>טיוט</v>
          </cell>
          <cell r="I931">
            <v>45753</v>
          </cell>
          <cell r="J931">
            <v>521023</v>
          </cell>
          <cell r="K931" t="str">
            <v>שוטף</v>
          </cell>
          <cell r="L931">
            <v>0</v>
          </cell>
          <cell r="M931">
            <v>0</v>
          </cell>
          <cell r="N931">
            <v>0</v>
          </cell>
          <cell r="O931" t="str">
            <v>נבדק ואושר</v>
          </cell>
          <cell r="P931" t="str">
            <v>מבוסס על נתוני הטופס</v>
          </cell>
          <cell r="Q931" t="str">
            <v>נבדק ואושר</v>
          </cell>
          <cell r="R931" t="str">
            <v>נבדק ואושר</v>
          </cell>
          <cell r="S931" t="str">
            <v>נבדק ואושר</v>
          </cell>
          <cell r="T931" t="str">
            <v>נבדק ואושר</v>
          </cell>
          <cell r="U931" t="str">
            <v>נבדק ואושר</v>
          </cell>
          <cell r="V931" t="str">
            <v>נבדק ואושר</v>
          </cell>
          <cell r="W931" t="str">
            <v>נבדק ואושר</v>
          </cell>
          <cell r="X931" t="str">
            <v>אושר ללא מסמך</v>
          </cell>
          <cell r="Y931" t="str">
            <v>מבוסס על נתוני הטופס</v>
          </cell>
          <cell r="Z931" t="str">
            <v>נבדק ואושר</v>
          </cell>
          <cell r="AA931" t="str">
            <v>נבדק ואושר</v>
          </cell>
          <cell r="AB931" t="str">
            <v>נבדק ואושר</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t="str">
            <v>כן</v>
          </cell>
          <cell r="AY931" t="str">
            <v>תקין מנהלית</v>
          </cell>
          <cell r="BD931" t="e">
            <v>#REF!</v>
          </cell>
          <cell r="BG931" t="str">
            <v>תקין</v>
          </cell>
          <cell r="BH931" t="str">
            <v>תקין</v>
          </cell>
          <cell r="BI931" t="b">
            <v>1</v>
          </cell>
          <cell r="BJ931">
            <v>0</v>
          </cell>
          <cell r="BK931" t="str">
            <v>ג'</v>
          </cell>
          <cell r="BL931">
            <v>0</v>
          </cell>
          <cell r="BM931">
            <v>0</v>
          </cell>
          <cell r="BO931" t="e">
            <v>#N/A</v>
          </cell>
        </row>
        <row r="932">
          <cell r="A932">
            <v>1001905849</v>
          </cell>
          <cell r="B932">
            <v>40016999</v>
          </cell>
          <cell r="C932">
            <v>580361897</v>
          </cell>
          <cell r="D932" t="str">
            <v>ניקה (ע"ר)</v>
          </cell>
          <cell r="E932" t="str">
            <v>SR</v>
          </cell>
          <cell r="F932" t="str">
            <v>עמותה רשומה</v>
          </cell>
          <cell r="G932">
            <v>1</v>
          </cell>
          <cell r="H932" t="str">
            <v>טיוט</v>
          </cell>
          <cell r="I932">
            <v>45754</v>
          </cell>
          <cell r="J932">
            <v>521023</v>
          </cell>
          <cell r="K932" t="str">
            <v>שוטף</v>
          </cell>
          <cell r="L932">
            <v>0</v>
          </cell>
          <cell r="M932">
            <v>0</v>
          </cell>
          <cell r="N932">
            <v>0</v>
          </cell>
          <cell r="O932" t="str">
            <v>נבדק ואושר</v>
          </cell>
          <cell r="P932" t="str">
            <v>מבוסס על נתוני הטופס</v>
          </cell>
          <cell r="Q932" t="str">
            <v>נבדק ואושר</v>
          </cell>
          <cell r="R932" t="str">
            <v>נבדק ואושר</v>
          </cell>
          <cell r="S932" t="str">
            <v>נבדק ואושר</v>
          </cell>
          <cell r="T932" t="str">
            <v>נבדק ואושר</v>
          </cell>
          <cell r="U932" t="str">
            <v>נבדק ואושר</v>
          </cell>
          <cell r="V932" t="str">
            <v>נבדק ואושר</v>
          </cell>
          <cell r="W932" t="str">
            <v>נבדק ואושר</v>
          </cell>
          <cell r="X932" t="str">
            <v>אושר ללא מסמך</v>
          </cell>
          <cell r="Y932" t="str">
            <v>מבוסס על נתוני הטופס</v>
          </cell>
          <cell r="Z932" t="str">
            <v>קושר - טרם נבדק</v>
          </cell>
          <cell r="AA932" t="str">
            <v>קושר - טרם נבדק</v>
          </cell>
          <cell r="AB932" t="str">
            <v>קושר - טרם נבדק</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t="str">
            <v>כן</v>
          </cell>
          <cell r="AY932" t="str">
            <v>תקין מנהלית</v>
          </cell>
          <cell r="BD932" t="e">
            <v>#REF!</v>
          </cell>
          <cell r="BG932" t="str">
            <v>תקין</v>
          </cell>
          <cell r="BH932" t="str">
            <v>תקין</v>
          </cell>
          <cell r="BI932" t="b">
            <v>1</v>
          </cell>
          <cell r="BJ932">
            <v>6936</v>
          </cell>
          <cell r="BK932" t="str">
            <v>ד'</v>
          </cell>
          <cell r="BL932">
            <v>1</v>
          </cell>
          <cell r="BM932">
            <v>276400.59277251922</v>
          </cell>
          <cell r="BN932" t="str">
            <v>לא</v>
          </cell>
          <cell r="BO932">
            <v>45635</v>
          </cell>
          <cell r="BP932" t="str">
            <v>לא</v>
          </cell>
          <cell r="BQ932">
            <v>0</v>
          </cell>
        </row>
        <row r="933">
          <cell r="A933">
            <v>1001905860</v>
          </cell>
          <cell r="B933">
            <v>42402250</v>
          </cell>
          <cell r="C933">
            <v>580579068</v>
          </cell>
          <cell r="D933" t="str">
            <v>מועדון שחייה קרית אתא (ע"ר)</v>
          </cell>
          <cell r="E933" t="str">
            <v>SR</v>
          </cell>
          <cell r="F933" t="str">
            <v>עמותה רשומה</v>
          </cell>
          <cell r="G933">
            <v>1</v>
          </cell>
          <cell r="H933" t="str">
            <v>טיוט</v>
          </cell>
          <cell r="I933">
            <v>45754</v>
          </cell>
          <cell r="J933">
            <v>521023</v>
          </cell>
          <cell r="K933" t="str">
            <v>שוטף</v>
          </cell>
          <cell r="L933">
            <v>0</v>
          </cell>
          <cell r="M933">
            <v>0</v>
          </cell>
          <cell r="N933">
            <v>0</v>
          </cell>
          <cell r="O933" t="str">
            <v>קושר - טרם נבדק</v>
          </cell>
          <cell r="P933" t="str">
            <v>מבוסס על נתוני הטופס</v>
          </cell>
          <cell r="Q933" t="str">
            <v>נבדק ואושר</v>
          </cell>
          <cell r="R933" t="str">
            <v>נבדק ואושר</v>
          </cell>
          <cell r="S933" t="str">
            <v>נבדק ואושר</v>
          </cell>
          <cell r="T933" t="str">
            <v>נבדק ואושר</v>
          </cell>
          <cell r="U933" t="str">
            <v>נבדק ואושר</v>
          </cell>
          <cell r="V933" t="str">
            <v>נבדק ואושר</v>
          </cell>
          <cell r="W933" t="str">
            <v>קושר - טרם נבדק</v>
          </cell>
          <cell r="X933" t="str">
            <v>אושר ללא מסמך</v>
          </cell>
          <cell r="Y933" t="str">
            <v>מבוסס על נתוני הטופס</v>
          </cell>
          <cell r="Z933" t="str">
            <v>קושר - טרם נבדק</v>
          </cell>
          <cell r="AA933" t="str">
            <v>קושר - טרם נבדק</v>
          </cell>
          <cell r="AB933" t="str">
            <v>קושר - טרם נבדק</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t="str">
            <v>כן</v>
          </cell>
          <cell r="AY933" t="str">
            <v>תקין מנהלית</v>
          </cell>
          <cell r="BD933" t="e">
            <v>#REF!</v>
          </cell>
          <cell r="BG933" t="str">
            <v>תקין</v>
          </cell>
          <cell r="BH933" t="str">
            <v>תקין</v>
          </cell>
          <cell r="BI933" t="b">
            <v>1</v>
          </cell>
          <cell r="BJ933">
            <v>9765</v>
          </cell>
          <cell r="BK933" t="str">
            <v>ד'</v>
          </cell>
          <cell r="BL933">
            <v>1</v>
          </cell>
          <cell r="BM933">
            <v>414756.46055072697</v>
          </cell>
          <cell r="BN933" t="str">
            <v>לא</v>
          </cell>
          <cell r="BO933">
            <v>45657</v>
          </cell>
          <cell r="BP933" t="str">
            <v>לא</v>
          </cell>
          <cell r="BQ933">
            <v>0</v>
          </cell>
        </row>
        <row r="934">
          <cell r="A934">
            <v>1001905863</v>
          </cell>
          <cell r="B934">
            <v>42503977</v>
          </cell>
          <cell r="C934">
            <v>580294551</v>
          </cell>
          <cell r="D934" t="str">
            <v>מכון קארטה פולג (ע"ר)</v>
          </cell>
          <cell r="E934" t="str">
            <v>SR</v>
          </cell>
          <cell r="F934" t="str">
            <v>עמותה רשומה</v>
          </cell>
          <cell r="G934">
            <v>1</v>
          </cell>
          <cell r="H934" t="str">
            <v>טיוט</v>
          </cell>
          <cell r="I934">
            <v>45754</v>
          </cell>
          <cell r="J934">
            <v>521023</v>
          </cell>
          <cell r="K934" t="str">
            <v>שוטף</v>
          </cell>
          <cell r="L934">
            <v>0</v>
          </cell>
          <cell r="M934">
            <v>0</v>
          </cell>
          <cell r="N934">
            <v>0</v>
          </cell>
          <cell r="O934" t="str">
            <v>קושר - טרם נבדק</v>
          </cell>
          <cell r="P934" t="str">
            <v>מבוסס על נתוני הטופס</v>
          </cell>
          <cell r="Q934" t="str">
            <v>נבדק ואושר</v>
          </cell>
          <cell r="R934" t="str">
            <v>נבדק ואושר</v>
          </cell>
          <cell r="S934" t="str">
            <v>נבדק ואושר</v>
          </cell>
          <cell r="T934" t="str">
            <v>נבדק ואושר</v>
          </cell>
          <cell r="U934" t="str">
            <v>נבדק ואושר</v>
          </cell>
          <cell r="V934" t="str">
            <v>נבדק ואושר</v>
          </cell>
          <cell r="W934" t="str">
            <v>קושר - טרם נבדק</v>
          </cell>
          <cell r="X934" t="str">
            <v>אושר ללא מסמך</v>
          </cell>
          <cell r="Y934" t="str">
            <v>מבוסס על נתוני הטופס</v>
          </cell>
          <cell r="Z934" t="str">
            <v>קושר - טרם נבדק</v>
          </cell>
          <cell r="AA934" t="str">
            <v>קושר - טרם נבדק</v>
          </cell>
          <cell r="AB934" t="str">
            <v>קושר - טרם נבדק</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t="str">
            <v>כן</v>
          </cell>
          <cell r="AY934" t="str">
            <v>תקין מנהלית</v>
          </cell>
          <cell r="BD934" t="e">
            <v>#REF!</v>
          </cell>
          <cell r="BG934" t="str">
            <v>תקין</v>
          </cell>
          <cell r="BH934" t="str">
            <v>תקין</v>
          </cell>
          <cell r="BI934" t="b">
            <v>1</v>
          </cell>
          <cell r="BJ934">
            <v>10099</v>
          </cell>
          <cell r="BK934" t="str">
            <v>ד'</v>
          </cell>
          <cell r="BL934">
            <v>1</v>
          </cell>
          <cell r="BM934">
            <v>39218.342718244348</v>
          </cell>
          <cell r="BN934" t="str">
            <v>לא</v>
          </cell>
          <cell r="BO934">
            <v>45623</v>
          </cell>
          <cell r="BP934" t="str">
            <v>לא</v>
          </cell>
          <cell r="BQ934">
            <v>0</v>
          </cell>
        </row>
        <row r="935">
          <cell r="A935">
            <v>1001905865</v>
          </cell>
          <cell r="B935">
            <v>42316736</v>
          </cell>
          <cell r="C935">
            <v>580352797</v>
          </cell>
          <cell r="D935" t="str">
            <v>איגוד רוכבי האופניים בתל אביב (ע"ר)</v>
          </cell>
          <cell r="E935" t="str">
            <v>SR</v>
          </cell>
          <cell r="F935" t="str">
            <v>עמותה רשומה</v>
          </cell>
          <cell r="G935">
            <v>1</v>
          </cell>
          <cell r="H935" t="str">
            <v>טיוט</v>
          </cell>
          <cell r="I935">
            <v>45768</v>
          </cell>
          <cell r="J935">
            <v>521023</v>
          </cell>
          <cell r="K935" t="str">
            <v>שוטף</v>
          </cell>
          <cell r="L935">
            <v>0</v>
          </cell>
          <cell r="M935">
            <v>0</v>
          </cell>
          <cell r="N935">
            <v>0</v>
          </cell>
          <cell r="O935" t="str">
            <v>נבדק ואושר</v>
          </cell>
          <cell r="P935" t="str">
            <v>מבוסס על נתוני הטופס</v>
          </cell>
          <cell r="Q935" t="str">
            <v>נבדק ואושר</v>
          </cell>
          <cell r="R935" t="str">
            <v>נבדק ואושר</v>
          </cell>
          <cell r="S935" t="str">
            <v>נבדק ואושר</v>
          </cell>
          <cell r="T935" t="str">
            <v>נבדק ואושר</v>
          </cell>
          <cell r="U935" t="str">
            <v>נבדק ואושר</v>
          </cell>
          <cell r="V935" t="str">
            <v>נבדק ואושר</v>
          </cell>
          <cell r="W935" t="str">
            <v>נבדק ואושר</v>
          </cell>
          <cell r="X935" t="str">
            <v>אושר ללא מסמך</v>
          </cell>
          <cell r="Y935" t="str">
            <v>מבוסס על נתוני הטופס</v>
          </cell>
          <cell r="Z935" t="str">
            <v>קושר - טרם נבדק</v>
          </cell>
          <cell r="AA935" t="str">
            <v>קושר - טרם נבדק</v>
          </cell>
          <cell r="AB935" t="str">
            <v>נבדק ואושר</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t="str">
            <v>כן</v>
          </cell>
          <cell r="AY935" t="str">
            <v>תקין מנהלית</v>
          </cell>
          <cell r="BD935" t="e">
            <v>#REF!</v>
          </cell>
          <cell r="BG935" t="str">
            <v>תקין</v>
          </cell>
          <cell r="BH935" t="str">
            <v>תקין</v>
          </cell>
          <cell r="BI935" t="b">
            <v>1</v>
          </cell>
          <cell r="BJ935">
            <v>82706</v>
          </cell>
          <cell r="BK935" t="str">
            <v>ד'</v>
          </cell>
          <cell r="BL935">
            <v>1</v>
          </cell>
          <cell r="BM935">
            <v>1220332.5365069159</v>
          </cell>
          <cell r="BN935" t="str">
            <v>לא</v>
          </cell>
          <cell r="BO935">
            <v>45287</v>
          </cell>
          <cell r="BP935" t="str">
            <v>לא</v>
          </cell>
          <cell r="BQ935">
            <v>0</v>
          </cell>
        </row>
        <row r="936">
          <cell r="A936">
            <v>1001905866</v>
          </cell>
          <cell r="B936">
            <v>42470324</v>
          </cell>
          <cell r="C936">
            <v>580706380</v>
          </cell>
          <cell r="D936" t="str">
            <v>עמותת אלכמאל תרבות וספורט (ע"ר)</v>
          </cell>
          <cell r="E936" t="str">
            <v>SR</v>
          </cell>
          <cell r="F936" t="str">
            <v>עמותה רשומה</v>
          </cell>
          <cell r="G936">
            <v>1</v>
          </cell>
          <cell r="H936" t="str">
            <v>טיוט</v>
          </cell>
          <cell r="I936">
            <v>45753</v>
          </cell>
          <cell r="J936">
            <v>521024</v>
          </cell>
          <cell r="K936" t="str">
            <v>מאמנים</v>
          </cell>
          <cell r="L936" t="str">
            <v>נבדק ואושר</v>
          </cell>
          <cell r="M936" t="str">
            <v>קושר - טרם נבדק</v>
          </cell>
          <cell r="N936" t="str">
            <v>קושר - טרם נבדק</v>
          </cell>
          <cell r="O936" t="str">
            <v>נבדק ואושר</v>
          </cell>
          <cell r="P936" t="str">
            <v>מבוסס על נתוני הטופס</v>
          </cell>
          <cell r="Q936" t="str">
            <v>נבדק ואושר</v>
          </cell>
          <cell r="R936" t="str">
            <v>נבדק ואושר</v>
          </cell>
          <cell r="S936" t="str">
            <v>נבדק ואושר</v>
          </cell>
          <cell r="T936" t="str">
            <v>נבדק ואושר</v>
          </cell>
          <cell r="U936" t="str">
            <v>נבדק ואושר</v>
          </cell>
          <cell r="V936" t="str">
            <v>נבדק ואושר</v>
          </cell>
          <cell r="W936" t="str">
            <v>נבדק ואושר</v>
          </cell>
          <cell r="X936" t="str">
            <v>אושר ללא מסמך</v>
          </cell>
          <cell r="Y936" t="str">
            <v>מבוסס על נתוני הטופס</v>
          </cell>
          <cell r="Z936" t="str">
            <v>נבדק ואושר</v>
          </cell>
          <cell r="AA936" t="str">
            <v>נבדק ואושר</v>
          </cell>
          <cell r="AB936" t="str">
            <v>נבדק ואושר</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t="str">
            <v>כן</v>
          </cell>
          <cell r="AY936" t="str">
            <v>תקין מנהלית</v>
          </cell>
          <cell r="BD936" t="e">
            <v>#REF!</v>
          </cell>
          <cell r="BH936" t="str">
            <v>תקין</v>
          </cell>
          <cell r="BI936" t="b">
            <v>0</v>
          </cell>
        </row>
        <row r="937">
          <cell r="A937">
            <v>1001905900</v>
          </cell>
          <cell r="B937">
            <v>41900995</v>
          </cell>
          <cell r="C937">
            <v>580438745</v>
          </cell>
          <cell r="D937" t="str">
            <v>מכבי כשרונות חדרה (ע"ר)</v>
          </cell>
          <cell r="E937" t="str">
            <v>SR</v>
          </cell>
          <cell r="F937" t="str">
            <v>עמותה רשומה</v>
          </cell>
          <cell r="G937">
            <v>1</v>
          </cell>
          <cell r="H937" t="str">
            <v>טיוט</v>
          </cell>
          <cell r="I937">
            <v>45771</v>
          </cell>
          <cell r="J937">
            <v>521023</v>
          </cell>
          <cell r="K937" t="str">
            <v>שוטף</v>
          </cell>
          <cell r="L937">
            <v>0</v>
          </cell>
          <cell r="M937">
            <v>0</v>
          </cell>
          <cell r="N937">
            <v>0</v>
          </cell>
          <cell r="O937" t="str">
            <v>נבדק ואושר</v>
          </cell>
          <cell r="P937" t="str">
            <v>מבוסס על נתוני הטופס</v>
          </cell>
          <cell r="Q937" t="str">
            <v>נבדק ואושר</v>
          </cell>
          <cell r="R937" t="str">
            <v>נבדק ואושר</v>
          </cell>
          <cell r="S937" t="str">
            <v>נבדק ואושר</v>
          </cell>
          <cell r="T937" t="str">
            <v>נבדק ואושר</v>
          </cell>
          <cell r="U937" t="str">
            <v>נבדק ואושר</v>
          </cell>
          <cell r="V937" t="str">
            <v>נבדק ואושר</v>
          </cell>
          <cell r="W937" t="str">
            <v>נבדק ואושר</v>
          </cell>
          <cell r="X937" t="str">
            <v>אושר ללא מסמך</v>
          </cell>
          <cell r="Y937" t="str">
            <v>מבוסס על נתוני הטופס</v>
          </cell>
          <cell r="Z937" t="str">
            <v>נבדק ואושר</v>
          </cell>
          <cell r="AA937" t="str">
            <v>נבדק ואושר</v>
          </cell>
          <cell r="AB937" t="str">
            <v>נבדק ואושר</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t="str">
            <v>כן</v>
          </cell>
          <cell r="AY937" t="str">
            <v>תקין מנהלית</v>
          </cell>
          <cell r="BD937" t="e">
            <v>#REF!</v>
          </cell>
          <cell r="BG937" t="str">
            <v>תקין</v>
          </cell>
          <cell r="BH937" t="str">
            <v>תקין</v>
          </cell>
          <cell r="BI937" t="b">
            <v>1</v>
          </cell>
          <cell r="BJ937">
            <v>324162</v>
          </cell>
          <cell r="BK937" t="str">
            <v>ד'</v>
          </cell>
          <cell r="BL937">
            <v>4</v>
          </cell>
          <cell r="BM937">
            <v>7182695.6984504871</v>
          </cell>
          <cell r="BN937" t="str">
            <v>לא</v>
          </cell>
          <cell r="BO937">
            <v>45218</v>
          </cell>
          <cell r="BP937" t="str">
            <v>לא</v>
          </cell>
          <cell r="BQ937">
            <v>0</v>
          </cell>
        </row>
        <row r="938">
          <cell r="A938">
            <v>1001905901</v>
          </cell>
          <cell r="B938">
            <v>42226130</v>
          </cell>
          <cell r="C938">
            <v>580666030</v>
          </cell>
          <cell r="D938" t="str">
            <v>ספורט לחיים (ע"ר)</v>
          </cell>
          <cell r="E938" t="str">
            <v>SR</v>
          </cell>
          <cell r="F938" t="str">
            <v>עמותה רשומה</v>
          </cell>
          <cell r="G938">
            <v>1</v>
          </cell>
          <cell r="H938" t="str">
            <v>טיוט</v>
          </cell>
          <cell r="I938">
            <v>45753</v>
          </cell>
          <cell r="J938">
            <v>521023</v>
          </cell>
          <cell r="K938" t="str">
            <v>שוטף</v>
          </cell>
          <cell r="L938">
            <v>0</v>
          </cell>
          <cell r="M938">
            <v>0</v>
          </cell>
          <cell r="N938">
            <v>0</v>
          </cell>
          <cell r="O938" t="str">
            <v>נבדק ואושר</v>
          </cell>
          <cell r="P938" t="str">
            <v>מבוסס על נתוני הטופס</v>
          </cell>
          <cell r="Q938" t="str">
            <v>נבדק ואושר</v>
          </cell>
          <cell r="R938" t="str">
            <v>נבדק ואושר</v>
          </cell>
          <cell r="S938" t="str">
            <v>נבדק ואושר</v>
          </cell>
          <cell r="T938" t="str">
            <v>נבדק ואושר</v>
          </cell>
          <cell r="U938" t="str">
            <v>נבדק ואושר</v>
          </cell>
          <cell r="V938" t="str">
            <v>נבדק ואושר</v>
          </cell>
          <cell r="W938" t="str">
            <v>נבדק ואושר</v>
          </cell>
          <cell r="X938" t="str">
            <v>אושר ללא מסמך</v>
          </cell>
          <cell r="Y938" t="str">
            <v>מבוסס על נתוני הטופס</v>
          </cell>
          <cell r="Z938" t="str">
            <v>נבדק ואושר</v>
          </cell>
          <cell r="AA938" t="str">
            <v>נבדק ואושר</v>
          </cell>
          <cell r="AB938" t="str">
            <v>נבדק ואושר</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t="str">
            <v>כן</v>
          </cell>
          <cell r="AY938" t="str">
            <v>תקין מנהלית</v>
          </cell>
          <cell r="BD938" t="e">
            <v>#REF!</v>
          </cell>
          <cell r="BG938" t="str">
            <v>תקין</v>
          </cell>
          <cell r="BH938" t="str">
            <v>תקין</v>
          </cell>
          <cell r="BI938" t="b">
            <v>1</v>
          </cell>
          <cell r="BJ938">
            <v>25579</v>
          </cell>
          <cell r="BK938" t="str">
            <v>ד'</v>
          </cell>
          <cell r="BL938">
            <v>12</v>
          </cell>
          <cell r="BM938">
            <v>36540.868281042684</v>
          </cell>
          <cell r="BN938" t="str">
            <v>לא</v>
          </cell>
          <cell r="BO938">
            <v>45626</v>
          </cell>
          <cell r="BP938" t="str">
            <v>לא</v>
          </cell>
          <cell r="BQ938">
            <v>0</v>
          </cell>
        </row>
        <row r="939">
          <cell r="A939">
            <v>1001905931</v>
          </cell>
          <cell r="B939">
            <v>42402115</v>
          </cell>
          <cell r="C939">
            <v>580446151</v>
          </cell>
          <cell r="D939" t="str">
            <v>מועדון ובית ספר לטניס שולחן נתניה (</v>
          </cell>
          <cell r="E939" t="str">
            <v>SR</v>
          </cell>
          <cell r="F939" t="str">
            <v>עמותה רשומה</v>
          </cell>
          <cell r="G939">
            <v>1</v>
          </cell>
          <cell r="H939" t="str">
            <v>טיוט</v>
          </cell>
          <cell r="I939">
            <v>45749</v>
          </cell>
          <cell r="J939">
            <v>521023</v>
          </cell>
          <cell r="K939" t="str">
            <v>שוטף</v>
          </cell>
          <cell r="L939">
            <v>0</v>
          </cell>
          <cell r="M939">
            <v>0</v>
          </cell>
          <cell r="N939">
            <v>0</v>
          </cell>
          <cell r="O939" t="str">
            <v>חדש - טרם קושר</v>
          </cell>
          <cell r="P939" t="str">
            <v>מבוסס על נתוני הטופס</v>
          </cell>
          <cell r="Q939" t="str">
            <v>נבדק ואושר</v>
          </cell>
          <cell r="R939" t="str">
            <v>נבדק ואושר</v>
          </cell>
          <cell r="S939" t="str">
            <v>נבדק ואושר</v>
          </cell>
          <cell r="T939" t="str">
            <v>נבדק ואושר</v>
          </cell>
          <cell r="U939" t="str">
            <v>נבדק ואושר</v>
          </cell>
          <cell r="V939" t="str">
            <v>נבדק ואושר</v>
          </cell>
          <cell r="W939" t="str">
            <v>חדש - טרם קושר</v>
          </cell>
          <cell r="X939" t="str">
            <v>אושר ללא מסמך</v>
          </cell>
          <cell r="Y939" t="str">
            <v>מבוסס על נתוני הטופס</v>
          </cell>
          <cell r="Z939" t="str">
            <v>חדש - טרם קושר</v>
          </cell>
          <cell r="AA939" t="str">
            <v>חדש - טרם קושר</v>
          </cell>
          <cell r="AB939" t="str">
            <v>חדש - טרם קושר</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t="str">
            <v>לא</v>
          </cell>
          <cell r="AY939" t="str">
            <v>לא תקין מנהלית</v>
          </cell>
          <cell r="AZ939" t="str">
            <v>לפסילה</v>
          </cell>
          <cell r="BA939" t="str">
            <v>חסרים מסמכים רבים</v>
          </cell>
          <cell r="BC939">
            <v>45805</v>
          </cell>
          <cell r="BD939" t="e">
            <v>#REF!</v>
          </cell>
          <cell r="BF939" t="str">
            <v>לא אושר בוועדה</v>
          </cell>
          <cell r="BG939" t="str">
            <v>לא תקין</v>
          </cell>
          <cell r="BH939" t="str">
            <v>לא תקין</v>
          </cell>
          <cell r="BI939" t="b">
            <v>1</v>
          </cell>
          <cell r="BJ939">
            <v>0</v>
          </cell>
          <cell r="BK939" t="str">
            <v>א'</v>
          </cell>
          <cell r="BL939">
            <v>1</v>
          </cell>
          <cell r="BM939">
            <v>410208.32326261897</v>
          </cell>
          <cell r="BO939" t="e">
            <v>#N/A</v>
          </cell>
        </row>
        <row r="940">
          <cell r="A940">
            <v>1001905933</v>
          </cell>
          <cell r="B940">
            <v>42233436</v>
          </cell>
          <cell r="C940">
            <v>580599173</v>
          </cell>
          <cell r="D940" t="str">
            <v>אלריאדה מן אג'ל בלדי שפרעם (ע"ר)</v>
          </cell>
          <cell r="E940" t="str">
            <v>SR</v>
          </cell>
          <cell r="F940" t="str">
            <v>עמותה רשומה</v>
          </cell>
          <cell r="G940">
            <v>1</v>
          </cell>
          <cell r="H940" t="str">
            <v>טיוט</v>
          </cell>
          <cell r="I940">
            <v>45749</v>
          </cell>
          <cell r="J940">
            <v>521023</v>
          </cell>
          <cell r="K940" t="str">
            <v>שוטף</v>
          </cell>
          <cell r="L940">
            <v>0</v>
          </cell>
          <cell r="M940">
            <v>0</v>
          </cell>
          <cell r="N940">
            <v>0</v>
          </cell>
          <cell r="O940" t="str">
            <v>נבדק ואושר</v>
          </cell>
          <cell r="P940" t="str">
            <v>מבוסס על נתוני הטופס</v>
          </cell>
          <cell r="Q940" t="str">
            <v>נדחה בבדיקות</v>
          </cell>
          <cell r="R940" t="str">
            <v>נבדק ואושר</v>
          </cell>
          <cell r="S940" t="str">
            <v>נבדק ואושר</v>
          </cell>
          <cell r="T940" t="str">
            <v>נבדק ואושר</v>
          </cell>
          <cell r="U940" t="str">
            <v>נבדק ואושר</v>
          </cell>
          <cell r="V940" t="str">
            <v>נבדק ואושר</v>
          </cell>
          <cell r="W940" t="str">
            <v>נבדק ואושר</v>
          </cell>
          <cell r="X940" t="str">
            <v>אושר ללא מסמך</v>
          </cell>
          <cell r="Y940" t="str">
            <v>מבוסס על נתוני הטופס</v>
          </cell>
          <cell r="Z940" t="str">
            <v>נבדק ואושר</v>
          </cell>
          <cell r="AA940" t="str">
            <v>נבדק ואושר</v>
          </cell>
          <cell r="AB940" t="str">
            <v>נבדק ואושר</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t="str">
            <v>לא</v>
          </cell>
          <cell r="AY940" t="str">
            <v>לא תקין מנהלית</v>
          </cell>
          <cell r="BA940" t="str">
            <v>נדחה Z09 ב-6.4, טרם הושלם 30.6.25</v>
          </cell>
          <cell r="BC940">
            <v>45839</v>
          </cell>
          <cell r="BD940" t="e">
            <v>#REF!</v>
          </cell>
          <cell r="BG940" t="str">
            <v>לא תקין</v>
          </cell>
          <cell r="BH940" t="str">
            <v>לא תקין</v>
          </cell>
          <cell r="BI940" t="b">
            <v>1</v>
          </cell>
          <cell r="BJ940">
            <v>0</v>
          </cell>
          <cell r="BK940" t="str">
            <v>א'</v>
          </cell>
          <cell r="BL940">
            <v>0</v>
          </cell>
          <cell r="BM940">
            <v>3380112.1929543708</v>
          </cell>
          <cell r="BO940" t="e">
            <v>#N/A</v>
          </cell>
        </row>
        <row r="941">
          <cell r="A941">
            <v>1001905935</v>
          </cell>
          <cell r="B941">
            <v>42519615</v>
          </cell>
          <cell r="C941">
            <v>580741601</v>
          </cell>
          <cell r="D941" t="str">
            <v>מכבי הרמת משקולות אילת (ע"ר)</v>
          </cell>
          <cell r="E941" t="str">
            <v>SR</v>
          </cell>
          <cell r="F941" t="str">
            <v>עמותה רשומה</v>
          </cell>
          <cell r="G941">
            <v>1</v>
          </cell>
          <cell r="H941" t="str">
            <v>טיוט</v>
          </cell>
          <cell r="I941">
            <v>45753</v>
          </cell>
          <cell r="J941">
            <v>521023</v>
          </cell>
          <cell r="K941" t="str">
            <v>שוטף</v>
          </cell>
          <cell r="L941">
            <v>0</v>
          </cell>
          <cell r="M941">
            <v>0</v>
          </cell>
          <cell r="N941">
            <v>0</v>
          </cell>
          <cell r="O941" t="str">
            <v>קושר - טרם נבדק</v>
          </cell>
          <cell r="P941" t="str">
            <v>מבוסס על נתוני הטופס</v>
          </cell>
          <cell r="Q941" t="str">
            <v>נבדק ואושר</v>
          </cell>
          <cell r="R941" t="str">
            <v>נבדק ואושר</v>
          </cell>
          <cell r="S941" t="str">
            <v>נבדק ואושר</v>
          </cell>
          <cell r="T941" t="str">
            <v>נבדק ואושר</v>
          </cell>
          <cell r="U941" t="str">
            <v>נבדק ואושר</v>
          </cell>
          <cell r="V941" t="str">
            <v>נבדק ואושר</v>
          </cell>
          <cell r="W941" t="str">
            <v>קושר - טרם נבדק</v>
          </cell>
          <cell r="X941" t="str">
            <v>אושר ללא מסמך</v>
          </cell>
          <cell r="Y941" t="str">
            <v>מבוסס על נתוני הטופס</v>
          </cell>
          <cell r="Z941" t="str">
            <v>קושר - טרם נבדק</v>
          </cell>
          <cell r="AA941" t="str">
            <v>קושר - טרם נבדק</v>
          </cell>
          <cell r="AB941" t="str">
            <v>קושר - טרם נבדק</v>
          </cell>
          <cell r="AC941" t="str">
            <v>קושר - טרם נבדק</v>
          </cell>
          <cell r="AD941" t="str">
            <v>קושר - טרם נבדק</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t="str">
            <v>כן</v>
          </cell>
          <cell r="AY941" t="str">
            <v>תקין מנהלית</v>
          </cell>
          <cell r="BD941" t="e">
            <v>#REF!</v>
          </cell>
          <cell r="BG941" t="str">
            <v>תקין</v>
          </cell>
          <cell r="BH941" t="str">
            <v>תקין</v>
          </cell>
          <cell r="BI941" t="b">
            <v>1</v>
          </cell>
          <cell r="BJ941">
            <v>0</v>
          </cell>
          <cell r="BK941" t="str">
            <v>ה'</v>
          </cell>
          <cell r="BL941">
            <v>1</v>
          </cell>
          <cell r="BM941">
            <v>0</v>
          </cell>
          <cell r="BN941" t="str">
            <v>כן</v>
          </cell>
          <cell r="BO941">
            <v>45769</v>
          </cell>
          <cell r="BP941" t="str">
            <v>כן</v>
          </cell>
          <cell r="BQ941">
            <v>22</v>
          </cell>
        </row>
        <row r="942">
          <cell r="A942">
            <v>1001905936</v>
          </cell>
          <cell r="B942">
            <v>42840949</v>
          </cell>
          <cell r="C942">
            <v>580688349</v>
          </cell>
          <cell r="D942" t="str">
            <v>עמותה לקידום הספורט ההישגי אסד טים</v>
          </cell>
          <cell r="E942" t="str">
            <v>SR</v>
          </cell>
          <cell r="F942" t="str">
            <v>עמותה רשומה</v>
          </cell>
          <cell r="G942">
            <v>1</v>
          </cell>
          <cell r="H942" t="str">
            <v>טיוט</v>
          </cell>
          <cell r="I942">
            <v>45749</v>
          </cell>
          <cell r="J942">
            <v>521023</v>
          </cell>
          <cell r="K942" t="str">
            <v>שוטף</v>
          </cell>
          <cell r="L942">
            <v>0</v>
          </cell>
          <cell r="M942">
            <v>0</v>
          </cell>
          <cell r="N942">
            <v>0</v>
          </cell>
          <cell r="O942" t="str">
            <v>קושר - טרם נבדק</v>
          </cell>
          <cell r="P942" t="str">
            <v>מבוסס על נתוני הטופס</v>
          </cell>
          <cell r="Q942" t="str">
            <v>קושר - טרם נבדק</v>
          </cell>
          <cell r="R942" t="str">
            <v>קושר - טרם נבדק</v>
          </cell>
          <cell r="S942" t="str">
            <v>חדש - טרם קושר</v>
          </cell>
          <cell r="T942" t="str">
            <v>קושר - טרם נבדק</v>
          </cell>
          <cell r="U942" t="str">
            <v>קושר - טרם נבדק</v>
          </cell>
          <cell r="V942" t="str">
            <v>קושר - טרם נבדק</v>
          </cell>
          <cell r="W942" t="str">
            <v>קושר - טרם נבדק</v>
          </cell>
          <cell r="X942" t="str">
            <v>אושר ללא מסמך</v>
          </cell>
          <cell r="Y942" t="str">
            <v>מבוסס על נתוני הטופס</v>
          </cell>
          <cell r="Z942" t="str">
            <v>ממתין לחתימה</v>
          </cell>
          <cell r="AA942" t="str">
            <v>ממתין לחתימה</v>
          </cell>
          <cell r="AB942" t="str">
            <v>קושר - טרם נבדק</v>
          </cell>
          <cell r="AC942" t="str">
            <v>קושר - טרם נבדק</v>
          </cell>
          <cell r="AD942" t="str">
            <v>קושר - טרם נבדק</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t="str">
            <v>לא</v>
          </cell>
          <cell r="AY942" t="str">
            <v>לא תקין מנהלית</v>
          </cell>
          <cell r="AZ942" t="str">
            <v>לפסילה</v>
          </cell>
          <cell r="BA942" t="str">
            <v>חסרים מסמכים וחתימות דיגיטליות</v>
          </cell>
          <cell r="BC942">
            <v>45805</v>
          </cell>
          <cell r="BD942" t="e">
            <v>#REF!</v>
          </cell>
          <cell r="BF942" t="str">
            <v>לא אושר בוועדה</v>
          </cell>
          <cell r="BG942" t="str">
            <v>לא תקין</v>
          </cell>
          <cell r="BH942" t="str">
            <v>לא תקין</v>
          </cell>
          <cell r="BI942" t="b">
            <v>1</v>
          </cell>
          <cell r="BJ942">
            <v>0</v>
          </cell>
          <cell r="BK942" t="str">
            <v>א'</v>
          </cell>
          <cell r="BL942">
            <v>1</v>
          </cell>
          <cell r="BM942">
            <v>0</v>
          </cell>
          <cell r="BO942" t="e">
            <v>#N/A</v>
          </cell>
        </row>
        <row r="943">
          <cell r="A943">
            <v>1001905941</v>
          </cell>
          <cell r="B943">
            <v>42561868</v>
          </cell>
          <cell r="C943">
            <v>580455111</v>
          </cell>
          <cell r="D943" t="str">
            <v>מועדון ספורט חורף נתניה (ע"ר)</v>
          </cell>
          <cell r="E943" t="str">
            <v>SR</v>
          </cell>
          <cell r="F943" t="str">
            <v>עמותה רשומה</v>
          </cell>
          <cell r="G943">
            <v>1</v>
          </cell>
          <cell r="H943" t="str">
            <v>טיוט</v>
          </cell>
          <cell r="I943">
            <v>45749</v>
          </cell>
          <cell r="J943">
            <v>521023</v>
          </cell>
          <cell r="K943" t="str">
            <v>שוטף</v>
          </cell>
          <cell r="L943">
            <v>0</v>
          </cell>
          <cell r="M943">
            <v>0</v>
          </cell>
          <cell r="N943">
            <v>0</v>
          </cell>
          <cell r="O943" t="str">
            <v>קושר - טרם נבדק</v>
          </cell>
          <cell r="P943" t="str">
            <v>מבוסס על נתוני הטופס</v>
          </cell>
          <cell r="Q943" t="str">
            <v>קושר - טרם נבדק</v>
          </cell>
          <cell r="R943" t="str">
            <v>נבדק ואושר</v>
          </cell>
          <cell r="S943" t="str">
            <v>נבדק ואושר</v>
          </cell>
          <cell r="T943" t="str">
            <v>נבדק ואושר</v>
          </cell>
          <cell r="U943" t="str">
            <v>נבדק ואושר</v>
          </cell>
          <cell r="V943" t="str">
            <v>נבדק ואושר</v>
          </cell>
          <cell r="W943" t="str">
            <v>קושר - טרם נבדק</v>
          </cell>
          <cell r="X943" t="str">
            <v>אושר ללא מסמך</v>
          </cell>
          <cell r="Y943" t="str">
            <v>מבוסס על נתוני הטופס</v>
          </cell>
          <cell r="Z943" t="str">
            <v>קושר - טרם נבדק</v>
          </cell>
          <cell r="AA943" t="str">
            <v>קושר - טרם נבדק</v>
          </cell>
          <cell r="AB943" t="str">
            <v>קושר - טרם נבדק</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t="str">
            <v>כן</v>
          </cell>
          <cell r="AY943" t="str">
            <v>תקין מנהלית</v>
          </cell>
          <cell r="BD943" t="e">
            <v>#REF!</v>
          </cell>
          <cell r="BG943" t="str">
            <v>תקין</v>
          </cell>
          <cell r="BH943" t="str">
            <v>תקין</v>
          </cell>
          <cell r="BI943" t="b">
            <v>1</v>
          </cell>
          <cell r="BJ943">
            <v>53629</v>
          </cell>
          <cell r="BK943" t="str">
            <v>ד'</v>
          </cell>
          <cell r="BL943">
            <v>3</v>
          </cell>
          <cell r="BM943">
            <v>76612.865614177674</v>
          </cell>
          <cell r="BN943" t="str">
            <v>לא</v>
          </cell>
          <cell r="BO943">
            <v>45679</v>
          </cell>
          <cell r="BP943" t="str">
            <v>לא</v>
          </cell>
          <cell r="BQ943">
            <v>0</v>
          </cell>
        </row>
        <row r="944">
          <cell r="A944">
            <v>1001905944</v>
          </cell>
          <cell r="B944">
            <v>42209686</v>
          </cell>
          <cell r="C944">
            <v>580504660</v>
          </cell>
          <cell r="D944" t="str">
            <v>אלמג'ד- מועדון ספורט ובריאות באעבלי</v>
          </cell>
          <cell r="E944" t="str">
            <v>SR</v>
          </cell>
          <cell r="F944" t="str">
            <v>עמותה רשומה</v>
          </cell>
          <cell r="G944">
            <v>1</v>
          </cell>
          <cell r="H944" t="str">
            <v>טיוט</v>
          </cell>
          <cell r="I944">
            <v>45749</v>
          </cell>
          <cell r="J944">
            <v>521024</v>
          </cell>
          <cell r="K944" t="str">
            <v>מאמנים</v>
          </cell>
          <cell r="L944" t="str">
            <v>חדש - טרם קושר</v>
          </cell>
          <cell r="M944" t="str">
            <v>קושר - טרם נבדק</v>
          </cell>
          <cell r="N944" t="str">
            <v>קושר - טרם נבדק</v>
          </cell>
          <cell r="O944" t="str">
            <v>נבדק ואושר</v>
          </cell>
          <cell r="P944" t="str">
            <v>מבוסס על נתוני הטופס</v>
          </cell>
          <cell r="Q944" t="str">
            <v>נבדק ואושר</v>
          </cell>
          <cell r="R944" t="str">
            <v>נבדק ואושר</v>
          </cell>
          <cell r="S944" t="str">
            <v>נבדק ואושר</v>
          </cell>
          <cell r="T944" t="str">
            <v>נבדק ואושר</v>
          </cell>
          <cell r="U944" t="str">
            <v>נבדק ואושר</v>
          </cell>
          <cell r="V944" t="str">
            <v>נבדק ואושר</v>
          </cell>
          <cell r="W944" t="str">
            <v>נבדק ואושר</v>
          </cell>
          <cell r="X944" t="str">
            <v>אושר ללא מסמך</v>
          </cell>
          <cell r="Y944" t="str">
            <v>מבוסס על נתוני הטופס</v>
          </cell>
          <cell r="Z944" t="str">
            <v>קושר - טרם נבדק</v>
          </cell>
          <cell r="AA944" t="str">
            <v>קושר - טרם נבדק</v>
          </cell>
          <cell r="AB944" t="str">
            <v>קושר - טרם נבדק</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t="str">
            <v>כן</v>
          </cell>
          <cell r="AY944" t="str">
            <v>תקין מנהלית</v>
          </cell>
          <cell r="BD944" t="e">
            <v>#REF!</v>
          </cell>
          <cell r="BH944" t="str">
            <v>תקין</v>
          </cell>
          <cell r="BI944" t="b">
            <v>0</v>
          </cell>
        </row>
        <row r="945">
          <cell r="A945">
            <v>1001905945</v>
          </cell>
          <cell r="B945">
            <v>40224982</v>
          </cell>
          <cell r="C945">
            <v>580100139</v>
          </cell>
          <cell r="D945" t="str">
            <v>העמותה לקידום הכדורסל בלוד (ע"ר)</v>
          </cell>
          <cell r="E945" t="str">
            <v>SR</v>
          </cell>
          <cell r="F945" t="str">
            <v>עמותה רשומה</v>
          </cell>
          <cell r="G945">
            <v>1</v>
          </cell>
          <cell r="H945" t="str">
            <v>טיוט</v>
          </cell>
          <cell r="I945">
            <v>45753</v>
          </cell>
          <cell r="J945">
            <v>521023</v>
          </cell>
          <cell r="K945" t="str">
            <v>שוטף</v>
          </cell>
          <cell r="L945">
            <v>0</v>
          </cell>
          <cell r="M945">
            <v>0</v>
          </cell>
          <cell r="N945">
            <v>0</v>
          </cell>
          <cell r="O945" t="str">
            <v>נבדק ואושר</v>
          </cell>
          <cell r="P945" t="str">
            <v>מבוסס על נתוני הטופס</v>
          </cell>
          <cell r="Q945" t="str">
            <v>נבדק ואושר</v>
          </cell>
          <cell r="R945" t="str">
            <v>נבדק ואושר</v>
          </cell>
          <cell r="S945" t="str">
            <v>נבדק ואושר</v>
          </cell>
          <cell r="T945" t="str">
            <v>נבדק ואושר</v>
          </cell>
          <cell r="U945" t="str">
            <v>נבדק ואושר</v>
          </cell>
          <cell r="V945" t="str">
            <v>נבדק ואושר</v>
          </cell>
          <cell r="W945" t="str">
            <v>נבדק ואושר</v>
          </cell>
          <cell r="X945" t="str">
            <v>אושר ללא מסמך</v>
          </cell>
          <cell r="Y945" t="str">
            <v>מבוסס על נתוני הטופס</v>
          </cell>
          <cell r="Z945" t="str">
            <v>קושר - טרם נבדק</v>
          </cell>
          <cell r="AA945" t="str">
            <v>קושר - טרם נבדק</v>
          </cell>
          <cell r="AB945" t="str">
            <v>נבדק ואושר</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t="str">
            <v>כן</v>
          </cell>
          <cell r="AY945" t="str">
            <v>תקין מנהלית</v>
          </cell>
          <cell r="BD945" t="e">
            <v>#REF!</v>
          </cell>
          <cell r="BG945" t="str">
            <v>תקין</v>
          </cell>
          <cell r="BH945" t="str">
            <v>תקין</v>
          </cell>
          <cell r="BI945" t="b">
            <v>1</v>
          </cell>
          <cell r="BJ945">
            <v>36597</v>
          </cell>
          <cell r="BK945" t="str">
            <v>ד'</v>
          </cell>
          <cell r="BL945">
            <v>5</v>
          </cell>
          <cell r="BM945">
            <v>1737964.906346329</v>
          </cell>
          <cell r="BN945" t="str">
            <v>לא</v>
          </cell>
          <cell r="BO945">
            <v>45237</v>
          </cell>
          <cell r="BP945" t="str">
            <v>לא</v>
          </cell>
          <cell r="BQ945">
            <v>0</v>
          </cell>
        </row>
        <row r="946">
          <cell r="A946">
            <v>1001905965</v>
          </cell>
          <cell r="B946">
            <v>42243892</v>
          </cell>
          <cell r="C946">
            <v>580251957</v>
          </cell>
          <cell r="D946" t="str">
            <v>מועדון טניס גלי השרון כפר סבא (ע"ר)</v>
          </cell>
          <cell r="E946" t="str">
            <v>SR</v>
          </cell>
          <cell r="F946" t="str">
            <v>עמותה רשומה</v>
          </cell>
          <cell r="G946">
            <v>1</v>
          </cell>
          <cell r="H946" t="str">
            <v>טיוט</v>
          </cell>
          <cell r="I946">
            <v>45749</v>
          </cell>
          <cell r="J946">
            <v>521023</v>
          </cell>
          <cell r="K946" t="str">
            <v>שוטף</v>
          </cell>
          <cell r="L946">
            <v>0</v>
          </cell>
          <cell r="M946">
            <v>0</v>
          </cell>
          <cell r="N946">
            <v>0</v>
          </cell>
          <cell r="O946" t="str">
            <v>נבדק ואושר</v>
          </cell>
          <cell r="P946" t="str">
            <v>מבוסס על נתוני הטופס</v>
          </cell>
          <cell r="Q946" t="str">
            <v>נבדק ואושר</v>
          </cell>
          <cell r="R946" t="str">
            <v>נבדק ואושר</v>
          </cell>
          <cell r="S946" t="str">
            <v>נבדק ואושר</v>
          </cell>
          <cell r="T946" t="str">
            <v>נבדק ואושר</v>
          </cell>
          <cell r="U946" t="str">
            <v>נבדק ואושר</v>
          </cell>
          <cell r="V946" t="str">
            <v>נבדק ואושר</v>
          </cell>
          <cell r="W946" t="str">
            <v>נבדק ואושר</v>
          </cell>
          <cell r="X946" t="str">
            <v>אושר ללא מסמך</v>
          </cell>
          <cell r="Y946" t="str">
            <v>מבוסס על נתוני הטופס</v>
          </cell>
          <cell r="Z946" t="str">
            <v>קושר - טרם נבדק</v>
          </cell>
          <cell r="AA946" t="str">
            <v>קושר - טרם נבדק</v>
          </cell>
          <cell r="AB946" t="str">
            <v>נבדק ואושר</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t="str">
            <v>כן</v>
          </cell>
          <cell r="AY946" t="str">
            <v>תקין מנהלית</v>
          </cell>
          <cell r="BD946" t="e">
            <v>#REF!</v>
          </cell>
          <cell r="BG946" t="str">
            <v>תקין</v>
          </cell>
          <cell r="BH946" t="str">
            <v>תקין</v>
          </cell>
          <cell r="BI946" t="b">
            <v>1</v>
          </cell>
          <cell r="BJ946">
            <v>11319</v>
          </cell>
          <cell r="BK946" t="str">
            <v>ד'</v>
          </cell>
          <cell r="BL946">
            <v>1</v>
          </cell>
          <cell r="BM946">
            <v>136992.67397519713</v>
          </cell>
          <cell r="BN946" t="str">
            <v>לא</v>
          </cell>
          <cell r="BO946">
            <v>45641</v>
          </cell>
          <cell r="BP946" t="str">
            <v>לא</v>
          </cell>
          <cell r="BQ946">
            <v>0</v>
          </cell>
        </row>
        <row r="947">
          <cell r="A947">
            <v>1001905966</v>
          </cell>
          <cell r="B947">
            <v>42402541</v>
          </cell>
          <cell r="C947">
            <v>580358588</v>
          </cell>
          <cell r="D947" t="str">
            <v>עמותה לקידום הטניס ברמלה (ע"ר)</v>
          </cell>
          <cell r="E947" t="str">
            <v>SR</v>
          </cell>
          <cell r="F947" t="str">
            <v>עמותה רשומה</v>
          </cell>
          <cell r="G947">
            <v>1</v>
          </cell>
          <cell r="H947" t="str">
            <v>טיוט</v>
          </cell>
          <cell r="I947">
            <v>45749</v>
          </cell>
          <cell r="J947">
            <v>521023</v>
          </cell>
          <cell r="K947" t="str">
            <v>שוטף</v>
          </cell>
          <cell r="L947">
            <v>0</v>
          </cell>
          <cell r="M947">
            <v>0</v>
          </cell>
          <cell r="N947">
            <v>0</v>
          </cell>
          <cell r="O947" t="str">
            <v>קושר - טרם נבדק</v>
          </cell>
          <cell r="P947" t="str">
            <v>מבוסס על נתוני הטופס</v>
          </cell>
          <cell r="Q947" t="str">
            <v>נבדק ואושר</v>
          </cell>
          <cell r="R947" t="str">
            <v>נבדק ואושר</v>
          </cell>
          <cell r="S947" t="str">
            <v>נבדק ואושר</v>
          </cell>
          <cell r="T947" t="str">
            <v>נבדק ואושר</v>
          </cell>
          <cell r="U947" t="str">
            <v>נבדק ואושר</v>
          </cell>
          <cell r="V947" t="str">
            <v>נבדק ואושר</v>
          </cell>
          <cell r="W947" t="str">
            <v>קושר - טרם נבדק</v>
          </cell>
          <cell r="X947" t="str">
            <v>אושר ללא מסמך</v>
          </cell>
          <cell r="Y947" t="str">
            <v>מבוסס על נתוני הטופס</v>
          </cell>
          <cell r="Z947" t="str">
            <v>קושר - טרם נבדק</v>
          </cell>
          <cell r="AA947" t="str">
            <v>קושר - טרם נבדק</v>
          </cell>
          <cell r="AB947" t="str">
            <v>קושר - טרם נבדק</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t="str">
            <v>כן</v>
          </cell>
          <cell r="AY947" t="str">
            <v>תקין מנהלית</v>
          </cell>
          <cell r="BD947" t="e">
            <v>#REF!</v>
          </cell>
          <cell r="BG947" t="str">
            <v>תקין</v>
          </cell>
          <cell r="BH947" t="str">
            <v>תקין</v>
          </cell>
          <cell r="BI947" t="b">
            <v>1</v>
          </cell>
          <cell r="BJ947">
            <v>32218</v>
          </cell>
          <cell r="BK947" t="str">
            <v>ד'</v>
          </cell>
          <cell r="BL947">
            <v>1</v>
          </cell>
          <cell r="BM947">
            <v>673739.00605255738</v>
          </cell>
          <cell r="BN947" t="str">
            <v>לא</v>
          </cell>
          <cell r="BO947">
            <v>45621</v>
          </cell>
          <cell r="BP947" t="str">
            <v>לא</v>
          </cell>
          <cell r="BQ947">
            <v>0</v>
          </cell>
        </row>
        <row r="948">
          <cell r="A948">
            <v>1001905967</v>
          </cell>
          <cell r="B948">
            <v>42849841</v>
          </cell>
          <cell r="C948">
            <v>580560753</v>
          </cell>
          <cell r="D948" t="str">
            <v>גירז (ע"ר)</v>
          </cell>
          <cell r="E948" t="str">
            <v>SR</v>
          </cell>
          <cell r="F948" t="str">
            <v>עמותה רשומה</v>
          </cell>
          <cell r="G948">
            <v>2</v>
          </cell>
          <cell r="H948" t="str">
            <v>טיוט</v>
          </cell>
          <cell r="I948" t="str">
            <v/>
          </cell>
          <cell r="J948">
            <v>521023</v>
          </cell>
          <cell r="K948" t="str">
            <v>שוטף</v>
          </cell>
          <cell r="L948">
            <v>0</v>
          </cell>
          <cell r="M948">
            <v>0</v>
          </cell>
          <cell r="N948">
            <v>0</v>
          </cell>
          <cell r="O948" t="str">
            <v>חדש - טרם קושר</v>
          </cell>
          <cell r="P948" t="str">
            <v>חדש - טרם קושר</v>
          </cell>
          <cell r="Q948" t="str">
            <v>חדש - טרם קושר</v>
          </cell>
          <cell r="R948" t="str">
            <v>חדש - טרם קושר</v>
          </cell>
          <cell r="S948" t="str">
            <v>חדש - טרם קושר</v>
          </cell>
          <cell r="T948" t="str">
            <v>קושר - טרם נבדק</v>
          </cell>
          <cell r="U948" t="str">
            <v>קושר - טרם נבדק</v>
          </cell>
          <cell r="V948" t="str">
            <v>חדש - טרם קושר</v>
          </cell>
          <cell r="W948" t="str">
            <v>חדש - טרם קושר</v>
          </cell>
          <cell r="X948" t="str">
            <v>אושר ללא מסמך</v>
          </cell>
          <cell r="Y948" t="str">
            <v>חדש - טרם קושר</v>
          </cell>
          <cell r="Z948" t="str">
            <v>חדש - טרם קושר</v>
          </cell>
          <cell r="AA948" t="str">
            <v>חדש - טרם קושר</v>
          </cell>
          <cell r="AB948" t="str">
            <v>נבדק ואושר</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t="str">
            <v>לא</v>
          </cell>
          <cell r="AY948" t="str">
            <v>לא תקין מנהלית</v>
          </cell>
          <cell r="AZ948" t="str">
            <v>לפסילה</v>
          </cell>
          <cell r="BA948" t="str">
            <v>בקשה לא הוגשה וחסרים מסמכים רבים</v>
          </cell>
          <cell r="BC948">
            <v>45805</v>
          </cell>
          <cell r="BD948" t="e">
            <v>#REF!</v>
          </cell>
          <cell r="BF948" t="str">
            <v>לא אושר בוועדה</v>
          </cell>
          <cell r="BG948" t="str">
            <v>לא תקין</v>
          </cell>
          <cell r="BH948" t="str">
            <v>לא תקין</v>
          </cell>
          <cell r="BI948" t="b">
            <v>1</v>
          </cell>
          <cell r="BJ948">
            <v>0</v>
          </cell>
          <cell r="BK948" t="str">
            <v>א'</v>
          </cell>
          <cell r="BL948">
            <v>0</v>
          </cell>
          <cell r="BM948">
            <v>0</v>
          </cell>
          <cell r="BO948" t="e">
            <v>#N/A</v>
          </cell>
        </row>
        <row r="949">
          <cell r="A949">
            <v>1001905968</v>
          </cell>
          <cell r="B949">
            <v>42849841</v>
          </cell>
          <cell r="C949">
            <v>580560753</v>
          </cell>
          <cell r="D949" t="str">
            <v>גירז (ע"ר)</v>
          </cell>
          <cell r="E949" t="str">
            <v>SR</v>
          </cell>
          <cell r="F949" t="str">
            <v>עמותה רשומה</v>
          </cell>
          <cell r="G949">
            <v>2</v>
          </cell>
          <cell r="H949" t="str">
            <v>טיוט</v>
          </cell>
          <cell r="I949">
            <v>45749</v>
          </cell>
          <cell r="J949">
            <v>521023</v>
          </cell>
          <cell r="K949" t="str">
            <v>שוטף</v>
          </cell>
          <cell r="L949">
            <v>0</v>
          </cell>
          <cell r="M949">
            <v>0</v>
          </cell>
          <cell r="N949">
            <v>0</v>
          </cell>
          <cell r="O949" t="str">
            <v>נבדק ואושר</v>
          </cell>
          <cell r="P949" t="str">
            <v>חדש - טרם קושר</v>
          </cell>
          <cell r="Q949" t="str">
            <v>חדש - טרם קושר</v>
          </cell>
          <cell r="R949" t="str">
            <v>חדש - טרם קושר</v>
          </cell>
          <cell r="S949" t="str">
            <v>חדש - טרם קושר</v>
          </cell>
          <cell r="T949" t="str">
            <v>קושר - טרם נבדק</v>
          </cell>
          <cell r="U949" t="str">
            <v>קושר - טרם נבדק</v>
          </cell>
          <cell r="V949" t="str">
            <v>חדש - טרם קושר</v>
          </cell>
          <cell r="W949" t="str">
            <v>נבדק ואושר</v>
          </cell>
          <cell r="X949" t="str">
            <v>אושר ללא מסמך</v>
          </cell>
          <cell r="Y949" t="str">
            <v>חדש - טרם קושר</v>
          </cell>
          <cell r="Z949" t="str">
            <v>חדש - טרם קושר</v>
          </cell>
          <cell r="AA949" t="str">
            <v>חדש - טרם קושר</v>
          </cell>
          <cell r="AB949" t="str">
            <v>נבדק ואושר</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t="str">
            <v>לא</v>
          </cell>
          <cell r="AY949" t="str">
            <v>לא תקין מנהלית</v>
          </cell>
          <cell r="AZ949" t="str">
            <v>לפסילה</v>
          </cell>
          <cell r="BA949" t="str">
            <v>חסרים מסמכים רבים</v>
          </cell>
          <cell r="BC949">
            <v>45805</v>
          </cell>
          <cell r="BD949" t="e">
            <v>#REF!</v>
          </cell>
          <cell r="BG949" t="str">
            <v>לא תקין</v>
          </cell>
          <cell r="BH949" t="str">
            <v>לא תקין</v>
          </cell>
          <cell r="BI949" t="b">
            <v>1</v>
          </cell>
          <cell r="BJ949">
            <v>0</v>
          </cell>
          <cell r="BK949" t="str">
            <v>א'</v>
          </cell>
          <cell r="BL949">
            <v>0</v>
          </cell>
          <cell r="BM949">
            <v>0</v>
          </cell>
          <cell r="BO949" t="e">
            <v>#N/A</v>
          </cell>
        </row>
        <row r="950">
          <cell r="A950">
            <v>1001905969</v>
          </cell>
          <cell r="B950">
            <v>42183433</v>
          </cell>
          <cell r="C950">
            <v>580516722</v>
          </cell>
          <cell r="D950" t="str">
            <v>אולימפ - מועדון שחייה (ע"ר)</v>
          </cell>
          <cell r="E950" t="str">
            <v>SR</v>
          </cell>
          <cell r="F950" t="str">
            <v>עמותה רשומה</v>
          </cell>
          <cell r="G950">
            <v>1</v>
          </cell>
          <cell r="H950" t="str">
            <v>טיוט</v>
          </cell>
          <cell r="I950">
            <v>45754</v>
          </cell>
          <cell r="J950">
            <v>521023</v>
          </cell>
          <cell r="K950" t="str">
            <v>שוטף</v>
          </cell>
          <cell r="L950">
            <v>0</v>
          </cell>
          <cell r="M950">
            <v>0</v>
          </cell>
          <cell r="N950">
            <v>0</v>
          </cell>
          <cell r="O950" t="str">
            <v>קושר - טרם נבדק</v>
          </cell>
          <cell r="P950" t="str">
            <v>מבוסס על נתוני הטופס</v>
          </cell>
          <cell r="Q950" t="str">
            <v>נבדק ואושר</v>
          </cell>
          <cell r="R950" t="str">
            <v>נבדק ואושר</v>
          </cell>
          <cell r="S950" t="str">
            <v>נבדק ואושר</v>
          </cell>
          <cell r="T950" t="str">
            <v>נבדק ואושר</v>
          </cell>
          <cell r="U950" t="str">
            <v>נבדק ואושר</v>
          </cell>
          <cell r="V950" t="str">
            <v>נבדק ואושר</v>
          </cell>
          <cell r="W950" t="str">
            <v>קושר - טרם נבדק</v>
          </cell>
          <cell r="X950" t="str">
            <v>אושר ללא מסמך</v>
          </cell>
          <cell r="Y950" t="str">
            <v>מבוסס על נתוני הטופס</v>
          </cell>
          <cell r="Z950" t="str">
            <v>קושר - טרם נבדק</v>
          </cell>
          <cell r="AA950" t="str">
            <v>קושר - טרם נבדק</v>
          </cell>
          <cell r="AB950" t="str">
            <v>קושר - טרם נבדק</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t="str">
            <v>כן</v>
          </cell>
          <cell r="AY950" t="str">
            <v>תקין מנהלית</v>
          </cell>
          <cell r="BD950" t="e">
            <v>#REF!</v>
          </cell>
          <cell r="BG950" t="str">
            <v>תקין</v>
          </cell>
          <cell r="BH950" t="str">
            <v>תקין</v>
          </cell>
          <cell r="BI950" t="b">
            <v>1</v>
          </cell>
          <cell r="BJ950">
            <v>5361</v>
          </cell>
          <cell r="BK950" t="str">
            <v>ד'</v>
          </cell>
          <cell r="BL950">
            <v>1</v>
          </cell>
          <cell r="BM950">
            <v>350718.7480117401</v>
          </cell>
          <cell r="BN950" t="str">
            <v>לא</v>
          </cell>
          <cell r="BO950">
            <v>45564</v>
          </cell>
          <cell r="BP950" t="str">
            <v>לא</v>
          </cell>
          <cell r="BQ950">
            <v>0</v>
          </cell>
        </row>
        <row r="951">
          <cell r="A951">
            <v>1001906061</v>
          </cell>
          <cell r="B951">
            <v>42402144</v>
          </cell>
          <cell r="C951">
            <v>580417020</v>
          </cell>
          <cell r="D951" t="str">
            <v>עמותת אלאתיחאד נצרת 2003 (ע"ר)</v>
          </cell>
          <cell r="E951" t="str">
            <v>SR</v>
          </cell>
          <cell r="F951" t="str">
            <v>עמותה רשומה</v>
          </cell>
          <cell r="G951">
            <v>1</v>
          </cell>
          <cell r="H951" t="str">
            <v>טיוט</v>
          </cell>
          <cell r="I951">
            <v>45750</v>
          </cell>
          <cell r="J951">
            <v>521023</v>
          </cell>
          <cell r="K951" t="str">
            <v>שוטף</v>
          </cell>
          <cell r="L951">
            <v>0</v>
          </cell>
          <cell r="M951">
            <v>0</v>
          </cell>
          <cell r="N951">
            <v>0</v>
          </cell>
          <cell r="O951" t="str">
            <v>קושר - טרם נבדק</v>
          </cell>
          <cell r="P951" t="str">
            <v>מבוסס על נתוני הטופס</v>
          </cell>
          <cell r="Q951" t="str">
            <v>נבדק ואושר</v>
          </cell>
          <cell r="R951" t="str">
            <v>נבדק ואושר</v>
          </cell>
          <cell r="S951" t="str">
            <v>נבדק ואושר</v>
          </cell>
          <cell r="T951" t="str">
            <v>נבדק ואושר</v>
          </cell>
          <cell r="U951" t="str">
            <v>נבדק ואושר</v>
          </cell>
          <cell r="V951" t="str">
            <v>נבדק ואושר</v>
          </cell>
          <cell r="W951" t="str">
            <v>קושר - טרם נבדק</v>
          </cell>
          <cell r="X951" t="str">
            <v>אושר ללא מסמך</v>
          </cell>
          <cell r="Y951" t="str">
            <v>מבוסס על נתוני הטופס</v>
          </cell>
          <cell r="Z951" t="str">
            <v>קושר - טרם נבדק</v>
          </cell>
          <cell r="AA951" t="str">
            <v>קושר - טרם נבדק</v>
          </cell>
          <cell r="AB951" t="str">
            <v>קושר - טרם נבדק</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t="str">
            <v>כן</v>
          </cell>
          <cell r="AY951" t="str">
            <v>תקין מנהלית</v>
          </cell>
          <cell r="BD951" t="e">
            <v>#REF!</v>
          </cell>
          <cell r="BG951" t="str">
            <v>תקין</v>
          </cell>
          <cell r="BH951" t="str">
            <v>תקין</v>
          </cell>
          <cell r="BI951" t="b">
            <v>1</v>
          </cell>
          <cell r="BJ951">
            <v>30710</v>
          </cell>
          <cell r="BK951" t="str">
            <v>ד'</v>
          </cell>
          <cell r="BL951">
            <v>3</v>
          </cell>
          <cell r="BM951">
            <v>1118213.0382433096</v>
          </cell>
          <cell r="BN951" t="str">
            <v>לא</v>
          </cell>
          <cell r="BO951">
            <v>45574</v>
          </cell>
          <cell r="BP951" t="str">
            <v>לא</v>
          </cell>
          <cell r="BQ951">
            <v>0</v>
          </cell>
        </row>
        <row r="952">
          <cell r="A952">
            <v>1001906064</v>
          </cell>
          <cell r="B952">
            <v>40544188</v>
          </cell>
          <cell r="C952">
            <v>580420347</v>
          </cell>
          <cell r="D952" t="str">
            <v>עמותת הספורט בעמק הירדן (ע"ר)</v>
          </cell>
          <cell r="E952" t="str">
            <v>SR</v>
          </cell>
          <cell r="F952" t="str">
            <v>עמותה רשומה</v>
          </cell>
          <cell r="G952">
            <v>2</v>
          </cell>
          <cell r="H952" t="str">
            <v>טיוט</v>
          </cell>
          <cell r="I952">
            <v>45765</v>
          </cell>
          <cell r="J952">
            <v>521024</v>
          </cell>
          <cell r="K952" t="str">
            <v>מאמנים</v>
          </cell>
          <cell r="L952" t="str">
            <v>נדחה בבדיקות</v>
          </cell>
          <cell r="M952" t="str">
            <v>קושר - טרם נבדק</v>
          </cell>
          <cell r="N952" t="str">
            <v>קושר - טרם נבדק</v>
          </cell>
          <cell r="O952" t="str">
            <v>נבדק ואושר</v>
          </cell>
          <cell r="P952" t="str">
            <v>מבוסס על נתוני הטופס</v>
          </cell>
          <cell r="Q952" t="str">
            <v>נבדק ואושר</v>
          </cell>
          <cell r="R952" t="str">
            <v>נבדק ואושר</v>
          </cell>
          <cell r="S952" t="str">
            <v>נבדק ואושר</v>
          </cell>
          <cell r="T952" t="str">
            <v>נבדק ואושר</v>
          </cell>
          <cell r="U952" t="str">
            <v>נבדק ואושר</v>
          </cell>
          <cell r="V952" t="str">
            <v>נבדק ואושר</v>
          </cell>
          <cell r="W952" t="str">
            <v>נבדק ואושר</v>
          </cell>
          <cell r="X952" t="str">
            <v>אושר ללא מסמך</v>
          </cell>
          <cell r="Y952" t="str">
            <v>מבוסס על נתוני הטופס</v>
          </cell>
          <cell r="Z952" t="str">
            <v>נבדק ואושר</v>
          </cell>
          <cell r="AA952" t="str">
            <v>נבדק ואושר</v>
          </cell>
          <cell r="AB952" t="str">
            <v>נבדק ואושר</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t="str">
            <v>כן</v>
          </cell>
          <cell r="AY952" t="str">
            <v>תקין מנהלית</v>
          </cell>
          <cell r="BD952" t="e">
            <v>#REF!</v>
          </cell>
          <cell r="BH952" t="str">
            <v>תקין</v>
          </cell>
          <cell r="BI952" t="b">
            <v>0</v>
          </cell>
        </row>
        <row r="953">
          <cell r="A953">
            <v>1001906067</v>
          </cell>
          <cell r="B953">
            <v>42240025</v>
          </cell>
          <cell r="C953">
            <v>580652188</v>
          </cell>
          <cell r="D953" t="str">
            <v>"תנופה" להתעמלות אומנותית (ע"ר)</v>
          </cell>
          <cell r="E953" t="str">
            <v>SR</v>
          </cell>
          <cell r="F953" t="str">
            <v>עמותה רשומה</v>
          </cell>
          <cell r="G953">
            <v>1</v>
          </cell>
          <cell r="H953" t="str">
            <v>טיוט</v>
          </cell>
          <cell r="I953">
            <v>45753</v>
          </cell>
          <cell r="J953">
            <v>521023</v>
          </cell>
          <cell r="K953" t="str">
            <v>שוטף</v>
          </cell>
          <cell r="L953">
            <v>0</v>
          </cell>
          <cell r="M953">
            <v>0</v>
          </cell>
          <cell r="N953">
            <v>0</v>
          </cell>
          <cell r="O953" t="str">
            <v>נבדק ואושר</v>
          </cell>
          <cell r="P953" t="str">
            <v>מבוסס על נתוני הטופס</v>
          </cell>
          <cell r="Q953" t="str">
            <v>נבדק ואושר</v>
          </cell>
          <cell r="R953" t="str">
            <v>נבדק ואושר</v>
          </cell>
          <cell r="S953" t="str">
            <v>נבדק ואושר</v>
          </cell>
          <cell r="T953" t="str">
            <v>נבדק ואושר</v>
          </cell>
          <cell r="U953" t="str">
            <v>נבדק ואושר</v>
          </cell>
          <cell r="V953" t="str">
            <v>נבדק ואושר</v>
          </cell>
          <cell r="W953" t="str">
            <v>נבדק ואושר</v>
          </cell>
          <cell r="X953" t="str">
            <v>אושר ללא מסמך</v>
          </cell>
          <cell r="Y953" t="str">
            <v>מבוסס על נתוני הטופס</v>
          </cell>
          <cell r="Z953" t="str">
            <v>נבדק ואושר</v>
          </cell>
          <cell r="AA953" t="str">
            <v>נבדק ואושר</v>
          </cell>
          <cell r="AB953" t="str">
            <v>נבדק ואושר</v>
          </cell>
          <cell r="AC953" t="str">
            <v>נבדק ואושר</v>
          </cell>
          <cell r="AD953" t="str">
            <v>נבדק ואושר</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t="str">
            <v>כן</v>
          </cell>
          <cell r="AY953" t="str">
            <v>תקין מנהלית</v>
          </cell>
          <cell r="BD953" t="e">
            <v>#REF!</v>
          </cell>
          <cell r="BG953" t="str">
            <v>תקין</v>
          </cell>
          <cell r="BH953" t="str">
            <v>תקין</v>
          </cell>
          <cell r="BI953" t="b">
            <v>1</v>
          </cell>
          <cell r="BJ953">
            <v>0</v>
          </cell>
          <cell r="BK953" t="str">
            <v>ה'</v>
          </cell>
          <cell r="BL953">
            <v>1</v>
          </cell>
          <cell r="BM953">
            <v>0</v>
          </cell>
          <cell r="BN953" t="str">
            <v>כן</v>
          </cell>
          <cell r="BO953" t="e">
            <v>#N/A</v>
          </cell>
          <cell r="BP953" t="str">
            <v>לא</v>
          </cell>
          <cell r="BQ953">
            <v>0</v>
          </cell>
        </row>
        <row r="954">
          <cell r="A954">
            <v>1001906108</v>
          </cell>
          <cell r="B954">
            <v>42402006</v>
          </cell>
          <cell r="C954">
            <v>580455103</v>
          </cell>
          <cell r="D954" t="str">
            <v>מועדון ספורט חורף כפר סבא (ע"ר)</v>
          </cell>
          <cell r="E954" t="str">
            <v>SR</v>
          </cell>
          <cell r="F954" t="str">
            <v>עמותה רשומה</v>
          </cell>
          <cell r="G954">
            <v>1</v>
          </cell>
          <cell r="H954" t="str">
            <v>טיוט</v>
          </cell>
          <cell r="I954">
            <v>45750</v>
          </cell>
          <cell r="J954">
            <v>521023</v>
          </cell>
          <cell r="K954" t="str">
            <v>שוטף</v>
          </cell>
          <cell r="L954">
            <v>0</v>
          </cell>
          <cell r="M954">
            <v>0</v>
          </cell>
          <cell r="N954">
            <v>0</v>
          </cell>
          <cell r="O954" t="str">
            <v>קושר - טרם נבדק</v>
          </cell>
          <cell r="P954" t="str">
            <v>מבוסס על נתוני הטופס</v>
          </cell>
          <cell r="Q954" t="str">
            <v>קושר - טרם נבדק</v>
          </cell>
          <cell r="R954" t="str">
            <v>נבדק ואושר</v>
          </cell>
          <cell r="S954" t="str">
            <v>נבדק ואושר</v>
          </cell>
          <cell r="T954" t="str">
            <v>נבדק ואושר</v>
          </cell>
          <cell r="U954" t="str">
            <v>נבדק ואושר</v>
          </cell>
          <cell r="V954" t="str">
            <v>נבדק ואושר</v>
          </cell>
          <cell r="W954" t="str">
            <v>קושר - טרם נבדק</v>
          </cell>
          <cell r="X954" t="str">
            <v>אושר ללא מסמך</v>
          </cell>
          <cell r="Y954" t="str">
            <v>מבוסס על נתוני הטופס</v>
          </cell>
          <cell r="Z954" t="str">
            <v>קושר - טרם נבדק</v>
          </cell>
          <cell r="AA954" t="str">
            <v>קושר - טרם נבדק</v>
          </cell>
          <cell r="AB954" t="str">
            <v>קושר - טרם נבדק</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t="str">
            <v>כן</v>
          </cell>
          <cell r="AY954" t="str">
            <v>תקין מנהלית</v>
          </cell>
          <cell r="BD954" t="e">
            <v>#REF!</v>
          </cell>
          <cell r="BG954" t="str">
            <v>תקין</v>
          </cell>
          <cell r="BH954" t="str">
            <v>תקין</v>
          </cell>
          <cell r="BI954" t="b">
            <v>1</v>
          </cell>
          <cell r="BJ954">
            <v>174895</v>
          </cell>
          <cell r="BK954" t="str">
            <v>ד'</v>
          </cell>
          <cell r="BL954">
            <v>7</v>
          </cell>
          <cell r="BM954">
            <v>249850.35480850199</v>
          </cell>
          <cell r="BN954" t="str">
            <v>לא</v>
          </cell>
          <cell r="BO954">
            <v>45669</v>
          </cell>
          <cell r="BP954" t="str">
            <v>לא</v>
          </cell>
          <cell r="BQ954">
            <v>0</v>
          </cell>
        </row>
        <row r="955">
          <cell r="A955">
            <v>1001906109</v>
          </cell>
          <cell r="B955">
            <v>42560955</v>
          </cell>
          <cell r="C955">
            <v>580455129</v>
          </cell>
          <cell r="D955" t="str">
            <v>מועדון ספורט חורף קדימה- צורן (ע"ר)</v>
          </cell>
          <cell r="E955" t="str">
            <v>SR</v>
          </cell>
          <cell r="F955" t="str">
            <v>עמותה רשומה</v>
          </cell>
          <cell r="G955">
            <v>1</v>
          </cell>
          <cell r="H955" t="str">
            <v>טיוט</v>
          </cell>
          <cell r="I955">
            <v>45750</v>
          </cell>
          <cell r="J955">
            <v>521023</v>
          </cell>
          <cell r="K955" t="str">
            <v>שוטף</v>
          </cell>
          <cell r="L955">
            <v>0</v>
          </cell>
          <cell r="M955">
            <v>0</v>
          </cell>
          <cell r="N955">
            <v>0</v>
          </cell>
          <cell r="O955" t="str">
            <v>קושר - טרם נבדק</v>
          </cell>
          <cell r="P955" t="str">
            <v>מבוסס על נתוני הטופס</v>
          </cell>
          <cell r="Q955" t="str">
            <v>נבדק ואושר</v>
          </cell>
          <cell r="R955" t="str">
            <v>נבדק ואושר</v>
          </cell>
          <cell r="S955" t="str">
            <v>נבדק ואושר</v>
          </cell>
          <cell r="T955" t="str">
            <v>נבדק ואושר</v>
          </cell>
          <cell r="U955" t="str">
            <v>נבדק ואושר</v>
          </cell>
          <cell r="V955" t="str">
            <v>נבדק ואושר</v>
          </cell>
          <cell r="W955" t="str">
            <v>קושר - טרם נבדק</v>
          </cell>
          <cell r="X955" t="str">
            <v>אושר ללא מסמך</v>
          </cell>
          <cell r="Y955" t="str">
            <v>מבוסס על נתוני הטופס</v>
          </cell>
          <cell r="Z955" t="str">
            <v>קושר - טרם נבדק</v>
          </cell>
          <cell r="AA955" t="str">
            <v>קושר - טרם נבדק</v>
          </cell>
          <cell r="AB955" t="str">
            <v>קושר - טרם נבדק</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t="str">
            <v>כן</v>
          </cell>
          <cell r="AY955" t="str">
            <v>תקין מנהלית</v>
          </cell>
          <cell r="BD955" t="e">
            <v>#REF!</v>
          </cell>
          <cell r="BG955" t="str">
            <v>תקין</v>
          </cell>
          <cell r="BH955" t="str">
            <v>תקין</v>
          </cell>
          <cell r="BI955" t="b">
            <v>1</v>
          </cell>
          <cell r="BJ955">
            <v>61245</v>
          </cell>
          <cell r="BK955" t="str">
            <v>ד'</v>
          </cell>
          <cell r="BL955">
            <v>6</v>
          </cell>
          <cell r="BM955">
            <v>87492.79919252242</v>
          </cell>
          <cell r="BN955" t="str">
            <v>לא</v>
          </cell>
          <cell r="BO955">
            <v>45629</v>
          </cell>
          <cell r="BP955" t="str">
            <v>לא</v>
          </cell>
          <cell r="BQ955">
            <v>0</v>
          </cell>
        </row>
        <row r="956">
          <cell r="A956">
            <v>1001906116</v>
          </cell>
          <cell r="B956">
            <v>42156822</v>
          </cell>
          <cell r="C956">
            <v>580410694</v>
          </cell>
          <cell r="D956" t="str">
            <v>העמותה לקידום השחייה ברחובות (ע"ר)</v>
          </cell>
          <cell r="E956" t="str">
            <v>SR</v>
          </cell>
          <cell r="F956" t="str">
            <v>עמותה רשומה</v>
          </cell>
          <cell r="G956">
            <v>1</v>
          </cell>
          <cell r="H956" t="str">
            <v>טיוט</v>
          </cell>
          <cell r="I956">
            <v>45750</v>
          </cell>
          <cell r="J956">
            <v>521023</v>
          </cell>
          <cell r="K956" t="str">
            <v>שוטף</v>
          </cell>
          <cell r="L956">
            <v>0</v>
          </cell>
          <cell r="M956">
            <v>0</v>
          </cell>
          <cell r="N956">
            <v>0</v>
          </cell>
          <cell r="O956" t="str">
            <v>קושר - טרם נבדק</v>
          </cell>
          <cell r="P956" t="str">
            <v>מבוסס על נתוני הטופס</v>
          </cell>
          <cell r="Q956" t="str">
            <v>נבדק ואושר</v>
          </cell>
          <cell r="R956" t="str">
            <v>נבדק ואושר</v>
          </cell>
          <cell r="S956" t="str">
            <v>נבדק ואושר</v>
          </cell>
          <cell r="T956" t="str">
            <v>נבדק ואושר</v>
          </cell>
          <cell r="U956" t="str">
            <v>נבדק ואושר</v>
          </cell>
          <cell r="V956" t="str">
            <v>נבדק ואושר</v>
          </cell>
          <cell r="W956" t="str">
            <v>קושר - טרם נבדק</v>
          </cell>
          <cell r="X956" t="str">
            <v>אושר ללא מסמך</v>
          </cell>
          <cell r="Y956" t="str">
            <v>מבוסס על נתוני הטופס</v>
          </cell>
          <cell r="Z956" t="str">
            <v>קושר - טרם נבדק</v>
          </cell>
          <cell r="AA956" t="str">
            <v>קושר - טרם נבדק</v>
          </cell>
          <cell r="AB956" t="str">
            <v>קושר - טרם נבדק</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t="str">
            <v>כן</v>
          </cell>
          <cell r="AY956" t="str">
            <v>תקין מנהלית</v>
          </cell>
          <cell r="BD956" t="e">
            <v>#REF!</v>
          </cell>
          <cell r="BG956" t="str">
            <v>תקין</v>
          </cell>
          <cell r="BH956" t="str">
            <v>תקין</v>
          </cell>
          <cell r="BI956" t="b">
            <v>1</v>
          </cell>
          <cell r="BJ956">
            <v>27206</v>
          </cell>
          <cell r="BK956" t="str">
            <v>ד'</v>
          </cell>
          <cell r="BL956">
            <v>1</v>
          </cell>
          <cell r="BM956">
            <v>739704.57662432082</v>
          </cell>
          <cell r="BN956" t="str">
            <v>לא</v>
          </cell>
          <cell r="BO956">
            <v>45418</v>
          </cell>
          <cell r="BP956" t="str">
            <v>לא</v>
          </cell>
          <cell r="BQ956">
            <v>0</v>
          </cell>
        </row>
        <row r="957">
          <cell r="A957">
            <v>1001906118</v>
          </cell>
          <cell r="B957">
            <v>42402549</v>
          </cell>
          <cell r="C957">
            <v>580391845</v>
          </cell>
          <cell r="D957" t="str">
            <v>מועדון טניס הרצליה (ע"ר)</v>
          </cell>
          <cell r="E957" t="str">
            <v>SR</v>
          </cell>
          <cell r="F957" t="str">
            <v>עמותה רשומה</v>
          </cell>
          <cell r="G957">
            <v>1</v>
          </cell>
          <cell r="H957" t="str">
            <v>טיוט</v>
          </cell>
          <cell r="I957">
            <v>45750</v>
          </cell>
          <cell r="J957">
            <v>521023</v>
          </cell>
          <cell r="K957" t="str">
            <v>שוטף</v>
          </cell>
          <cell r="L957">
            <v>0</v>
          </cell>
          <cell r="M957">
            <v>0</v>
          </cell>
          <cell r="N957">
            <v>0</v>
          </cell>
          <cell r="O957" t="str">
            <v>נבדק ואושר</v>
          </cell>
          <cell r="P957" t="str">
            <v>מבוסס על נתוני הטופס</v>
          </cell>
          <cell r="Q957" t="str">
            <v>נבדק ואושר</v>
          </cell>
          <cell r="R957" t="str">
            <v>נבדק ואושר</v>
          </cell>
          <cell r="S957" t="str">
            <v>נבדק ואושר</v>
          </cell>
          <cell r="T957" t="str">
            <v>נבדק ואושר</v>
          </cell>
          <cell r="U957" t="str">
            <v>נבדק ואושר</v>
          </cell>
          <cell r="V957" t="str">
            <v>נבדק ואושר</v>
          </cell>
          <cell r="W957" t="str">
            <v>נבדק ואושר</v>
          </cell>
          <cell r="X957" t="str">
            <v>אושר ללא מסמך</v>
          </cell>
          <cell r="Y957" t="str">
            <v>מבוסס על נתוני הטופס</v>
          </cell>
          <cell r="Z957" t="str">
            <v>נבדק ואושר</v>
          </cell>
          <cell r="AA957" t="str">
            <v>נבדק ואושר</v>
          </cell>
          <cell r="AB957" t="str">
            <v>נבדק ואושר</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t="str">
            <v>כן</v>
          </cell>
          <cell r="AY957" t="str">
            <v>תקין מנהלית</v>
          </cell>
          <cell r="BD957" t="e">
            <v>#REF!</v>
          </cell>
          <cell r="BG957" t="str">
            <v>תקין</v>
          </cell>
          <cell r="BH957" t="str">
            <v>תקין</v>
          </cell>
          <cell r="BI957" t="b">
            <v>1</v>
          </cell>
          <cell r="BJ957">
            <v>28285</v>
          </cell>
          <cell r="BK957" t="str">
            <v>ד'</v>
          </cell>
          <cell r="BL957">
            <v>1</v>
          </cell>
          <cell r="BM957">
            <v>507511.21955407085</v>
          </cell>
          <cell r="BN957" t="str">
            <v>לא</v>
          </cell>
          <cell r="BO957">
            <v>45489</v>
          </cell>
          <cell r="BP957" t="str">
            <v>לא</v>
          </cell>
          <cell r="BQ957">
            <v>0</v>
          </cell>
        </row>
        <row r="958">
          <cell r="A958">
            <v>1001906119</v>
          </cell>
          <cell r="B958">
            <v>42519615</v>
          </cell>
          <cell r="C958">
            <v>580741601</v>
          </cell>
          <cell r="D958" t="str">
            <v>מכבי הרמת משקולות אילת (ע"ר)</v>
          </cell>
          <cell r="E958" t="str">
            <v>SR</v>
          </cell>
          <cell r="F958" t="str">
            <v>עמותה רשומה</v>
          </cell>
          <cell r="G958">
            <v>1</v>
          </cell>
          <cell r="H958" t="str">
            <v>טיוט</v>
          </cell>
          <cell r="I958">
            <v>45757</v>
          </cell>
          <cell r="J958">
            <v>521024</v>
          </cell>
          <cell r="K958" t="str">
            <v>מאמנים</v>
          </cell>
          <cell r="L958" t="str">
            <v>חדש - טרם קושר</v>
          </cell>
          <cell r="M958" t="str">
            <v>קושר - טרם נבדק</v>
          </cell>
          <cell r="N958" t="str">
            <v>חדש - טרם קושר</v>
          </cell>
          <cell r="O958" t="str">
            <v>נבדק ואושר</v>
          </cell>
          <cell r="P958" t="str">
            <v>מבוסס על נתוני הטופס</v>
          </cell>
          <cell r="Q958" t="str">
            <v>נבדק ואושר</v>
          </cell>
          <cell r="R958" t="str">
            <v>נבדק ואושר</v>
          </cell>
          <cell r="S958" t="str">
            <v>נבדק ואושר</v>
          </cell>
          <cell r="T958" t="str">
            <v>נבדק ואושר</v>
          </cell>
          <cell r="U958" t="str">
            <v>נבדק ואושר</v>
          </cell>
          <cell r="V958" t="str">
            <v>נבדק ואושר</v>
          </cell>
          <cell r="W958" t="str">
            <v>נדחה בבדיקות</v>
          </cell>
          <cell r="X958" t="str">
            <v>אושר ללא מסמך</v>
          </cell>
          <cell r="Y958" t="str">
            <v>מבוסס על נתוני הטופס</v>
          </cell>
          <cell r="Z958" t="str">
            <v>קושר - טרם נבדק</v>
          </cell>
          <cell r="AA958" t="str">
            <v>קושר - טרם נבדק</v>
          </cell>
          <cell r="AB958" t="str">
            <v>קושר - טרם נבדק</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t="str">
            <v>לא</v>
          </cell>
          <cell r="AY958" t="str">
            <v>לא תקין מנהלית</v>
          </cell>
          <cell r="BA958" t="str">
            <v>בזמן סגירת הקול קורא, היו חסרים אחד או יותר ממסמכי הקול קורא</v>
          </cell>
          <cell r="BB958" t="str">
            <v>מסמכי ק"ק</v>
          </cell>
          <cell r="BD958" t="e">
            <v>#REF!</v>
          </cell>
          <cell r="BE958" t="str">
            <v>תקין</v>
          </cell>
          <cell r="BH958" t="str">
            <v>תקין</v>
          </cell>
          <cell r="BI958" t="b">
            <v>0</v>
          </cell>
        </row>
        <row r="959">
          <cell r="A959">
            <v>1001906130</v>
          </cell>
          <cell r="B959">
            <v>42402488</v>
          </cell>
          <cell r="C959">
            <v>580442309</v>
          </cell>
          <cell r="D959" t="str">
            <v>עמותה לקידום ילדים לאליפויות בספורט</v>
          </cell>
          <cell r="E959" t="str">
            <v>SR</v>
          </cell>
          <cell r="F959" t="str">
            <v>עמותה רשומה</v>
          </cell>
          <cell r="G959">
            <v>1</v>
          </cell>
          <cell r="H959" t="str">
            <v>טיוט</v>
          </cell>
          <cell r="I959">
            <v>45750</v>
          </cell>
          <cell r="J959">
            <v>521023</v>
          </cell>
          <cell r="K959" t="str">
            <v>שוטף</v>
          </cell>
          <cell r="L959">
            <v>0</v>
          </cell>
          <cell r="M959">
            <v>0</v>
          </cell>
          <cell r="N959">
            <v>0</v>
          </cell>
          <cell r="O959" t="str">
            <v>קושר - טרם נבדק</v>
          </cell>
          <cell r="P959" t="str">
            <v>מבוסס על נתוני הטופס</v>
          </cell>
          <cell r="Q959" t="str">
            <v>נבדק ואושר</v>
          </cell>
          <cell r="R959" t="str">
            <v>נבדק ואושר</v>
          </cell>
          <cell r="S959" t="str">
            <v>נבדק ואושר</v>
          </cell>
          <cell r="T959" t="str">
            <v>נבדק ואושר</v>
          </cell>
          <cell r="U959" t="str">
            <v>נבדק ואושר</v>
          </cell>
          <cell r="V959" t="str">
            <v>נבדק ואושר</v>
          </cell>
          <cell r="W959" t="str">
            <v>קושר - טרם נבדק</v>
          </cell>
          <cell r="X959" t="str">
            <v>אושר ללא מסמך</v>
          </cell>
          <cell r="Y959" t="str">
            <v>מבוסס על נתוני הטופס</v>
          </cell>
          <cell r="Z959" t="str">
            <v>קושר - טרם נבדק</v>
          </cell>
          <cell r="AA959" t="str">
            <v>קושר - טרם נבדק</v>
          </cell>
          <cell r="AB959" t="str">
            <v>קושר - טרם נבדק</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t="str">
            <v>כן</v>
          </cell>
          <cell r="AY959" t="str">
            <v>תקין מנהלית</v>
          </cell>
          <cell r="BD959" t="e">
            <v>#REF!</v>
          </cell>
          <cell r="BG959" t="str">
            <v>תקין</v>
          </cell>
          <cell r="BH959" t="str">
            <v>תקין</v>
          </cell>
          <cell r="BI959" t="b">
            <v>1</v>
          </cell>
          <cell r="BJ959">
            <v>16715</v>
          </cell>
          <cell r="BK959" t="str">
            <v>ד'</v>
          </cell>
          <cell r="BL959">
            <v>2</v>
          </cell>
          <cell r="BM959">
            <v>1120509.3447884643</v>
          </cell>
          <cell r="BN959" t="str">
            <v>לא</v>
          </cell>
          <cell r="BO959">
            <v>45741</v>
          </cell>
          <cell r="BP959" t="str">
            <v>לא</v>
          </cell>
          <cell r="BQ959">
            <v>0</v>
          </cell>
        </row>
        <row r="960">
          <cell r="A960">
            <v>1001906131</v>
          </cell>
          <cell r="B960">
            <v>42485300</v>
          </cell>
          <cell r="C960">
            <v>580671592</v>
          </cell>
          <cell r="D960" t="str">
            <v>דרוזבול העמותה לקידום הספורטאים הדר</v>
          </cell>
          <cell r="E960" t="str">
            <v>SR</v>
          </cell>
          <cell r="F960" t="str">
            <v>עמותה רשומה</v>
          </cell>
          <cell r="G960">
            <v>1</v>
          </cell>
          <cell r="H960" t="str">
            <v>טיוט</v>
          </cell>
          <cell r="I960">
            <v>45750</v>
          </cell>
          <cell r="J960">
            <v>521023</v>
          </cell>
          <cell r="K960" t="str">
            <v>שוטף</v>
          </cell>
          <cell r="L960">
            <v>0</v>
          </cell>
          <cell r="M960">
            <v>0</v>
          </cell>
          <cell r="N960">
            <v>0</v>
          </cell>
          <cell r="O960" t="str">
            <v>קושר - טרם נבדק</v>
          </cell>
          <cell r="P960" t="str">
            <v>מבוסס על נתוני הטופס</v>
          </cell>
          <cell r="Q960" t="str">
            <v>נבדק ואושר</v>
          </cell>
          <cell r="R960" t="str">
            <v>נבדק ואושר</v>
          </cell>
          <cell r="S960" t="str">
            <v>נבדק ואושר</v>
          </cell>
          <cell r="T960" t="str">
            <v>נבדק ואושר</v>
          </cell>
          <cell r="U960" t="str">
            <v>נבדק ואושר</v>
          </cell>
          <cell r="V960" t="str">
            <v>נבדק ואושר</v>
          </cell>
          <cell r="W960" t="str">
            <v>קושר - טרם נבדק</v>
          </cell>
          <cell r="X960" t="str">
            <v>אושר ללא מסמך</v>
          </cell>
          <cell r="Y960" t="str">
            <v>מבוסס על נתוני הטופס</v>
          </cell>
          <cell r="Z960" t="str">
            <v>קושר - טרם נבדק</v>
          </cell>
          <cell r="AA960" t="str">
            <v>קושר - טרם נבדק</v>
          </cell>
          <cell r="AB960" t="str">
            <v>קושר - טרם נבדק</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t="str">
            <v>כן</v>
          </cell>
          <cell r="AY960" t="str">
            <v>תקין מנהלית</v>
          </cell>
          <cell r="BD960" t="e">
            <v>#REF!</v>
          </cell>
          <cell r="BG960" t="str">
            <v>תקין</v>
          </cell>
          <cell r="BH960" t="str">
            <v>תקין</v>
          </cell>
          <cell r="BI960" t="b">
            <v>1</v>
          </cell>
          <cell r="BJ960">
            <v>140000</v>
          </cell>
          <cell r="BK960" t="str">
            <v>ד'</v>
          </cell>
          <cell r="BL960">
            <v>6</v>
          </cell>
          <cell r="BM960">
            <v>536680.44466217619</v>
          </cell>
          <cell r="BN960" t="str">
            <v>לא</v>
          </cell>
          <cell r="BO960">
            <v>45594</v>
          </cell>
          <cell r="BP960" t="str">
            <v>לא</v>
          </cell>
          <cell r="BQ960">
            <v>0</v>
          </cell>
        </row>
        <row r="961">
          <cell r="A961">
            <v>1001906133</v>
          </cell>
          <cell r="B961">
            <v>42402277</v>
          </cell>
          <cell r="C961">
            <v>580379261</v>
          </cell>
          <cell r="D961" t="str">
            <v>מועדון טניס שולחן מכבי בני הרצליה (</v>
          </cell>
          <cell r="E961" t="str">
            <v>SR</v>
          </cell>
          <cell r="F961" t="str">
            <v>עמותה רשומה</v>
          </cell>
          <cell r="G961">
            <v>1</v>
          </cell>
          <cell r="H961" t="str">
            <v>טיוט</v>
          </cell>
          <cell r="I961">
            <v>45750</v>
          </cell>
          <cell r="J961">
            <v>521023</v>
          </cell>
          <cell r="K961" t="str">
            <v>שוטף</v>
          </cell>
          <cell r="L961">
            <v>0</v>
          </cell>
          <cell r="M961">
            <v>0</v>
          </cell>
          <cell r="N961">
            <v>0</v>
          </cell>
          <cell r="O961" t="str">
            <v>נבדק ואושר</v>
          </cell>
          <cell r="P961" t="str">
            <v>מבוסס על נתוני הטופס</v>
          </cell>
          <cell r="Q961" t="str">
            <v>נבדק ואושר</v>
          </cell>
          <cell r="R961" t="str">
            <v>נבדק ואושר</v>
          </cell>
          <cell r="S961" t="str">
            <v>נבדק ואושר</v>
          </cell>
          <cell r="T961" t="str">
            <v>נבדק ואושר</v>
          </cell>
          <cell r="U961" t="str">
            <v>נבדק ואושר</v>
          </cell>
          <cell r="V961" t="str">
            <v>נבדק ואושר</v>
          </cell>
          <cell r="W961" t="str">
            <v>נבדק ואושר</v>
          </cell>
          <cell r="X961" t="str">
            <v>אושר ללא מסמך</v>
          </cell>
          <cell r="Y961" t="str">
            <v>מבוסס על נתוני הטופס</v>
          </cell>
          <cell r="Z961" t="str">
            <v>קושר - טרם נבדק</v>
          </cell>
          <cell r="AA961" t="str">
            <v>קושר - טרם נבדק</v>
          </cell>
          <cell r="AB961" t="str">
            <v>נבדק ואושר</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t="str">
            <v>כן</v>
          </cell>
          <cell r="AY961" t="str">
            <v>תקין מנהלית</v>
          </cell>
          <cell r="BD961" t="e">
            <v>#REF!</v>
          </cell>
          <cell r="BG961" t="str">
            <v>תקין</v>
          </cell>
          <cell r="BH961" t="str">
            <v>תקין</v>
          </cell>
          <cell r="BI961" t="b">
            <v>1</v>
          </cell>
          <cell r="BJ961">
            <v>25211</v>
          </cell>
          <cell r="BK961" t="str">
            <v>ד'</v>
          </cell>
          <cell r="BL961">
            <v>1</v>
          </cell>
          <cell r="BM961">
            <v>471218.80512665369</v>
          </cell>
          <cell r="BN961" t="str">
            <v>לא</v>
          </cell>
          <cell r="BO961">
            <v>45602</v>
          </cell>
          <cell r="BP961" t="str">
            <v>לא</v>
          </cell>
          <cell r="BQ961">
            <v>0</v>
          </cell>
        </row>
        <row r="962">
          <cell r="A962">
            <v>1001906135</v>
          </cell>
          <cell r="B962">
            <v>42580690</v>
          </cell>
          <cell r="C962">
            <v>580684504</v>
          </cell>
          <cell r="D962" t="str">
            <v>מרכז קהילתי מתנ"ס אל קסום (ע"ר)</v>
          </cell>
          <cell r="E962" t="str">
            <v>SR</v>
          </cell>
          <cell r="F962" t="str">
            <v>עמותה רשומה</v>
          </cell>
          <cell r="G962">
            <v>1</v>
          </cell>
          <cell r="H962" t="str">
            <v>טיוט</v>
          </cell>
          <cell r="I962">
            <v>45756</v>
          </cell>
          <cell r="J962">
            <v>521023</v>
          </cell>
          <cell r="K962" t="str">
            <v>שוטף</v>
          </cell>
          <cell r="L962">
            <v>0</v>
          </cell>
          <cell r="M962">
            <v>0</v>
          </cell>
          <cell r="N962">
            <v>0</v>
          </cell>
          <cell r="O962" t="str">
            <v>קושר - טרם נבדק</v>
          </cell>
          <cell r="P962" t="str">
            <v>מבוסס על נתוני הטופס</v>
          </cell>
          <cell r="Q962" t="str">
            <v>נבדק ואושר</v>
          </cell>
          <cell r="R962" t="str">
            <v>נבדק ואושר</v>
          </cell>
          <cell r="S962" t="str">
            <v>נבדק ואושר</v>
          </cell>
          <cell r="T962" t="str">
            <v>נבדק ואושר</v>
          </cell>
          <cell r="U962" t="str">
            <v>נבדק ואושר</v>
          </cell>
          <cell r="V962" t="str">
            <v>נבדק ואושר</v>
          </cell>
          <cell r="W962" t="str">
            <v>קושר - טרם נבדק</v>
          </cell>
          <cell r="X962" t="str">
            <v>אושר ללא מסמך</v>
          </cell>
          <cell r="Y962" t="str">
            <v>מבוסס על נתוני הטופס</v>
          </cell>
          <cell r="Z962" t="str">
            <v>נבדק ואושר</v>
          </cell>
          <cell r="AA962" t="str">
            <v>נבדק ואושר</v>
          </cell>
          <cell r="AB962" t="str">
            <v>נבדק ואושר</v>
          </cell>
          <cell r="AC962" t="str">
            <v>קושר - טרם נבדק</v>
          </cell>
          <cell r="AD962" t="str">
            <v>קושר - טרם נבדק</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t="str">
            <v>כן</v>
          </cell>
          <cell r="AY962" t="str">
            <v>תקין מנהלית</v>
          </cell>
          <cell r="BA962" t="str">
            <v>נדחו ZN63 - N156 נשלח מייל 12.5</v>
          </cell>
          <cell r="BD962" t="e">
            <v>#REF!</v>
          </cell>
          <cell r="BG962" t="str">
            <v>תקין</v>
          </cell>
          <cell r="BH962" t="str">
            <v>תקין</v>
          </cell>
          <cell r="BI962" t="b">
            <v>1</v>
          </cell>
          <cell r="BJ962">
            <v>0</v>
          </cell>
          <cell r="BK962" t="str">
            <v>ג'</v>
          </cell>
          <cell r="BL962">
            <v>0</v>
          </cell>
          <cell r="BM962">
            <v>0</v>
          </cell>
          <cell r="BO962" t="e">
            <v>#N/A</v>
          </cell>
        </row>
        <row r="963">
          <cell r="A963">
            <v>1001906138</v>
          </cell>
          <cell r="B963">
            <v>40000268</v>
          </cell>
          <cell r="C963">
            <v>510623754</v>
          </cell>
          <cell r="D963" t="str">
            <v>מרכז תרבות בערד עש סמואל רובין בע"מ</v>
          </cell>
          <cell r="E963" t="str">
            <v>SR</v>
          </cell>
          <cell r="F963" t="str">
            <v>חל"צ רשומה</v>
          </cell>
          <cell r="G963">
            <v>1</v>
          </cell>
          <cell r="H963" t="str">
            <v>טיוט</v>
          </cell>
          <cell r="I963">
            <v>45757</v>
          </cell>
          <cell r="J963">
            <v>521023</v>
          </cell>
          <cell r="K963" t="str">
            <v>שוטף</v>
          </cell>
          <cell r="L963">
            <v>0</v>
          </cell>
          <cell r="M963">
            <v>0</v>
          </cell>
          <cell r="N963">
            <v>0</v>
          </cell>
          <cell r="O963" t="str">
            <v>נבדק ואושר</v>
          </cell>
          <cell r="P963" t="str">
            <v>מבוסס על נתוני הטופס</v>
          </cell>
          <cell r="Q963" t="str">
            <v>נבדק ואושר</v>
          </cell>
          <cell r="R963" t="str">
            <v>נבדק ואושר</v>
          </cell>
          <cell r="S963" t="str">
            <v>נבדק ואושר</v>
          </cell>
          <cell r="T963" t="str">
            <v>נבדק ואושר</v>
          </cell>
          <cell r="U963" t="str">
            <v>נבדק ואושר</v>
          </cell>
          <cell r="V963" t="str">
            <v>נבדק ואושר</v>
          </cell>
          <cell r="W963" t="str">
            <v>נבדק ואושר</v>
          </cell>
          <cell r="X963" t="str">
            <v>אושר ללא מסמך</v>
          </cell>
          <cell r="Y963" t="str">
            <v>מבוסס על נתוני הטופס</v>
          </cell>
          <cell r="Z963" t="str">
            <v>נבדק ואושר</v>
          </cell>
          <cell r="AA963" t="str">
            <v>נבדק ואושר</v>
          </cell>
          <cell r="AB963" t="str">
            <v>נבדק ואושר</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t="str">
            <v>כן</v>
          </cell>
          <cell r="AY963" t="str">
            <v>תקין מנהלית</v>
          </cell>
          <cell r="BD963" t="e">
            <v>#REF!</v>
          </cell>
          <cell r="BG963" t="str">
            <v>תקין</v>
          </cell>
          <cell r="BH963" t="str">
            <v>תקין</v>
          </cell>
          <cell r="BI963" t="b">
            <v>1</v>
          </cell>
          <cell r="BJ963">
            <v>66222</v>
          </cell>
          <cell r="BK963" t="str">
            <v>ד'</v>
          </cell>
          <cell r="BL963">
            <v>7</v>
          </cell>
          <cell r="BM963">
            <v>94602.768980182853</v>
          </cell>
          <cell r="BN963" t="str">
            <v>לא</v>
          </cell>
          <cell r="BO963">
            <v>45641</v>
          </cell>
          <cell r="BP963" t="str">
            <v>לא</v>
          </cell>
          <cell r="BQ963">
            <v>0</v>
          </cell>
        </row>
        <row r="964">
          <cell r="A964">
            <v>1001906151</v>
          </cell>
          <cell r="B964">
            <v>42161905</v>
          </cell>
          <cell r="C964">
            <v>580399285</v>
          </cell>
          <cell r="D964" t="str">
            <v>מכבי גבירול באר שבע - טניס שולחן (ע</v>
          </cell>
          <cell r="E964" t="str">
            <v>SR</v>
          </cell>
          <cell r="F964" t="str">
            <v>עמותה רשומה</v>
          </cell>
          <cell r="G964">
            <v>1</v>
          </cell>
          <cell r="H964" t="str">
            <v>טיוט</v>
          </cell>
          <cell r="I964">
            <v>45750</v>
          </cell>
          <cell r="J964">
            <v>521023</v>
          </cell>
          <cell r="K964" t="str">
            <v>שוטף</v>
          </cell>
          <cell r="L964">
            <v>0</v>
          </cell>
          <cell r="M964">
            <v>0</v>
          </cell>
          <cell r="N964">
            <v>0</v>
          </cell>
          <cell r="O964" t="str">
            <v>קושר - טרם נבדק</v>
          </cell>
          <cell r="P964" t="str">
            <v>מבוסס על נתוני הטופס</v>
          </cell>
          <cell r="Q964" t="str">
            <v>נבדק ואושר</v>
          </cell>
          <cell r="R964" t="str">
            <v>נבדק ואושר</v>
          </cell>
          <cell r="S964" t="str">
            <v>נבדק ואושר</v>
          </cell>
          <cell r="T964" t="str">
            <v>נבדק ואושר</v>
          </cell>
          <cell r="U964" t="str">
            <v>נבדק ואושר</v>
          </cell>
          <cell r="V964" t="str">
            <v>נבדק ואושר</v>
          </cell>
          <cell r="W964" t="str">
            <v>קושר - טרם נבדק</v>
          </cell>
          <cell r="X964" t="str">
            <v>אושר ללא מסמך</v>
          </cell>
          <cell r="Y964" t="str">
            <v>מבוסס על נתוני הטופס</v>
          </cell>
          <cell r="Z964" t="str">
            <v>קושר - טרם נבדק</v>
          </cell>
          <cell r="AA964" t="str">
            <v>קושר - טרם נבדק</v>
          </cell>
          <cell r="AB964" t="str">
            <v>קושר - טרם נבדק</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t="str">
            <v>כן</v>
          </cell>
          <cell r="AY964" t="str">
            <v>תקין מנהלית</v>
          </cell>
          <cell r="BD964" t="e">
            <v>#REF!</v>
          </cell>
          <cell r="BG964" t="str">
            <v>תקין</v>
          </cell>
          <cell r="BH964" t="str">
            <v>תקין</v>
          </cell>
          <cell r="BI964" t="b">
            <v>1</v>
          </cell>
          <cell r="BJ964">
            <v>0</v>
          </cell>
          <cell r="BK964" t="str">
            <v>ד'</v>
          </cell>
          <cell r="BL964">
            <v>1</v>
          </cell>
          <cell r="BM964">
            <v>37885.179929010381</v>
          </cell>
          <cell r="BN964" t="str">
            <v>לא</v>
          </cell>
          <cell r="BO964">
            <v>45622</v>
          </cell>
          <cell r="BP964" t="str">
            <v>לא</v>
          </cell>
          <cell r="BQ964">
            <v>0</v>
          </cell>
        </row>
        <row r="965">
          <cell r="A965">
            <v>1001906152</v>
          </cell>
          <cell r="B965">
            <v>42402481</v>
          </cell>
          <cell r="C965">
            <v>580373215</v>
          </cell>
          <cell r="D965" t="str">
            <v>המרכז להתעמלות אומנותית בת-ים (ע"ר)</v>
          </cell>
          <cell r="E965" t="str">
            <v>SR</v>
          </cell>
          <cell r="F965" t="str">
            <v>עמותה רשומה</v>
          </cell>
          <cell r="G965">
            <v>1</v>
          </cell>
          <cell r="H965" t="str">
            <v>טיוט</v>
          </cell>
          <cell r="I965">
            <v>45750</v>
          </cell>
          <cell r="J965">
            <v>521023</v>
          </cell>
          <cell r="K965" t="str">
            <v>שוטף</v>
          </cell>
          <cell r="L965">
            <v>0</v>
          </cell>
          <cell r="M965">
            <v>0</v>
          </cell>
          <cell r="N965">
            <v>0</v>
          </cell>
          <cell r="O965" t="str">
            <v>קושר - טרם נבדק</v>
          </cell>
          <cell r="P965" t="str">
            <v>מבוסס על נתוני הטופס</v>
          </cell>
          <cell r="Q965" t="str">
            <v>קושר - טרם נבדק</v>
          </cell>
          <cell r="R965" t="str">
            <v>נבדק ואושר</v>
          </cell>
          <cell r="S965" t="str">
            <v>נבדק ואושר</v>
          </cell>
          <cell r="T965" t="str">
            <v>נבדק ואושר</v>
          </cell>
          <cell r="U965" t="str">
            <v>נבדק ואושר</v>
          </cell>
          <cell r="V965" t="str">
            <v>נבדק ואושר</v>
          </cell>
          <cell r="W965" t="str">
            <v>קושר - טרם נבדק</v>
          </cell>
          <cell r="X965" t="str">
            <v>אושר ללא מסמך</v>
          </cell>
          <cell r="Y965" t="str">
            <v>מבוסס על נתוני הטופס</v>
          </cell>
          <cell r="Z965" t="str">
            <v>קושר - טרם נבדק</v>
          </cell>
          <cell r="AA965" t="str">
            <v>קושר - טרם נבדק</v>
          </cell>
          <cell r="AB965" t="str">
            <v>קושר - טרם נבדק</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t="str">
            <v>כן</v>
          </cell>
          <cell r="AY965" t="str">
            <v>תקין מנהלית</v>
          </cell>
          <cell r="BD965" t="e">
            <v>#REF!</v>
          </cell>
          <cell r="BG965" t="str">
            <v>תקין</v>
          </cell>
          <cell r="BH965" t="str">
            <v>תקין</v>
          </cell>
          <cell r="BI965" t="b">
            <v>1</v>
          </cell>
          <cell r="BJ965">
            <v>12139</v>
          </cell>
          <cell r="BK965" t="str">
            <v>ד'</v>
          </cell>
          <cell r="BL965">
            <v>1</v>
          </cell>
          <cell r="BM965">
            <v>670160.51465659635</v>
          </cell>
          <cell r="BN965" t="str">
            <v>לא</v>
          </cell>
          <cell r="BO965">
            <v>45715</v>
          </cell>
          <cell r="BP965" t="str">
            <v>לא</v>
          </cell>
          <cell r="BQ965">
            <v>0</v>
          </cell>
        </row>
        <row r="966">
          <cell r="A966">
            <v>1001906153</v>
          </cell>
          <cell r="B966">
            <v>42402467</v>
          </cell>
          <cell r="C966">
            <v>580375103</v>
          </cell>
          <cell r="D966" t="str">
            <v>מועדון מכבי ראשון לציון לבדמינטון ו</v>
          </cell>
          <cell r="E966" t="str">
            <v>SR</v>
          </cell>
          <cell r="F966" t="str">
            <v>עמותה רשומה</v>
          </cell>
          <cell r="G966">
            <v>1</v>
          </cell>
          <cell r="H966" t="str">
            <v>טיוט</v>
          </cell>
          <cell r="I966">
            <v>45750</v>
          </cell>
          <cell r="J966">
            <v>521023</v>
          </cell>
          <cell r="K966" t="str">
            <v>שוטף</v>
          </cell>
          <cell r="L966">
            <v>0</v>
          </cell>
          <cell r="M966">
            <v>0</v>
          </cell>
          <cell r="N966">
            <v>0</v>
          </cell>
          <cell r="O966" t="str">
            <v>קושר - טרם נבדק</v>
          </cell>
          <cell r="P966" t="str">
            <v>מבוסס על נתוני הטופס</v>
          </cell>
          <cell r="Q966" t="str">
            <v>נבדק ואושר</v>
          </cell>
          <cell r="R966" t="str">
            <v>נבדק ואושר</v>
          </cell>
          <cell r="S966" t="str">
            <v>נבדק ואושר</v>
          </cell>
          <cell r="T966" t="str">
            <v>נבדק ואושר</v>
          </cell>
          <cell r="U966" t="str">
            <v>נבדק ואושר</v>
          </cell>
          <cell r="V966" t="str">
            <v>נבדק ואושר</v>
          </cell>
          <cell r="W966" t="str">
            <v>קושר - טרם נבדק</v>
          </cell>
          <cell r="X966" t="str">
            <v>אושר ללא מסמך</v>
          </cell>
          <cell r="Y966" t="str">
            <v>מבוסס על נתוני הטופס</v>
          </cell>
          <cell r="Z966" t="str">
            <v>קושר - טרם נבדק</v>
          </cell>
          <cell r="AA966" t="str">
            <v>קושר - טרם נבדק</v>
          </cell>
          <cell r="AB966" t="str">
            <v>נבדק ואושר</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t="str">
            <v>כן</v>
          </cell>
          <cell r="AY966" t="str">
            <v>תקין מנהלית</v>
          </cell>
          <cell r="BD966" t="e">
            <v>#REF!</v>
          </cell>
          <cell r="BG966" t="str">
            <v>תקין</v>
          </cell>
          <cell r="BH966" t="str">
            <v>תקין</v>
          </cell>
          <cell r="BI966" t="b">
            <v>1</v>
          </cell>
          <cell r="BJ966">
            <v>132533</v>
          </cell>
          <cell r="BK966" t="str">
            <v>ד'</v>
          </cell>
          <cell r="BL966">
            <v>2</v>
          </cell>
          <cell r="BM966">
            <v>1386647.4278892381</v>
          </cell>
          <cell r="BN966" t="str">
            <v>לא</v>
          </cell>
          <cell r="BO966">
            <v>45607</v>
          </cell>
          <cell r="BP966" t="str">
            <v>לא</v>
          </cell>
          <cell r="BQ966">
            <v>0</v>
          </cell>
        </row>
        <row r="967">
          <cell r="A967">
            <v>1001906154</v>
          </cell>
          <cell r="B967">
            <v>42485300</v>
          </cell>
          <cell r="C967">
            <v>580671592</v>
          </cell>
          <cell r="D967" t="str">
            <v>דרוזבול העמותה לקידום הספורטאים הדר</v>
          </cell>
          <cell r="E967" t="str">
            <v>SR</v>
          </cell>
          <cell r="F967" t="str">
            <v>עמותה רשומה</v>
          </cell>
          <cell r="G967">
            <v>1</v>
          </cell>
          <cell r="H967" t="str">
            <v>טיוט</v>
          </cell>
          <cell r="I967">
            <v>45750</v>
          </cell>
          <cell r="J967">
            <v>521024</v>
          </cell>
          <cell r="K967" t="str">
            <v>מאמנים</v>
          </cell>
          <cell r="L967" t="str">
            <v>קושר - טרם נבדק</v>
          </cell>
          <cell r="M967" t="str">
            <v>קושר - טרם נבדק</v>
          </cell>
          <cell r="N967" t="str">
            <v>קושר - טרם נבדק</v>
          </cell>
          <cell r="O967" t="str">
            <v>נבדק ואושר</v>
          </cell>
          <cell r="P967" t="str">
            <v>מבוסס על נתוני הטופס</v>
          </cell>
          <cell r="Q967" t="str">
            <v>נבדק ואושר</v>
          </cell>
          <cell r="R967" t="str">
            <v>נבדק ואושר</v>
          </cell>
          <cell r="S967" t="str">
            <v>נבדק ואושר</v>
          </cell>
          <cell r="T967" t="str">
            <v>נבדק ואושר</v>
          </cell>
          <cell r="U967" t="str">
            <v>נבדק ואושר</v>
          </cell>
          <cell r="V967" t="str">
            <v>נבדק ואושר</v>
          </cell>
          <cell r="W967" t="str">
            <v>נבדק ואושר</v>
          </cell>
          <cell r="X967" t="str">
            <v>אושר ללא מסמך</v>
          </cell>
          <cell r="Y967" t="str">
            <v>מבוסס על נתוני הטופס</v>
          </cell>
          <cell r="Z967" t="str">
            <v>קושר - טרם נבדק</v>
          </cell>
          <cell r="AA967" t="str">
            <v>קושר - טרם נבדק</v>
          </cell>
          <cell r="AB967" t="str">
            <v>קושר - טרם נבדק</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t="str">
            <v>כן</v>
          </cell>
          <cell r="AY967" t="str">
            <v>תקין מנהלית</v>
          </cell>
          <cell r="BD967" t="e">
            <v>#REF!</v>
          </cell>
          <cell r="BH967" t="str">
            <v>תקין</v>
          </cell>
          <cell r="BI967" t="b">
            <v>0</v>
          </cell>
        </row>
        <row r="968">
          <cell r="A968">
            <v>1001906155</v>
          </cell>
          <cell r="B968">
            <v>42364930</v>
          </cell>
          <cell r="C968">
            <v>580675502</v>
          </cell>
          <cell r="D968" t="str">
            <v>מרכז למצויינות בשחמט (ע"ר)</v>
          </cell>
          <cell r="E968" t="str">
            <v>SR</v>
          </cell>
          <cell r="F968" t="str">
            <v>עמותה רשומה</v>
          </cell>
          <cell r="G968">
            <v>1</v>
          </cell>
          <cell r="H968" t="str">
            <v>טיוט</v>
          </cell>
          <cell r="I968">
            <v>45753</v>
          </cell>
          <cell r="J968">
            <v>521023</v>
          </cell>
          <cell r="K968" t="str">
            <v>שוטף</v>
          </cell>
          <cell r="L968">
            <v>0</v>
          </cell>
          <cell r="M968">
            <v>0</v>
          </cell>
          <cell r="N968">
            <v>0</v>
          </cell>
          <cell r="O968" t="str">
            <v>נבדק ואושר</v>
          </cell>
          <cell r="P968" t="str">
            <v>מבוסס על נתוני הטופס</v>
          </cell>
          <cell r="Q968" t="str">
            <v>נבדק ואושר</v>
          </cell>
          <cell r="R968" t="str">
            <v>נבדק ואושר</v>
          </cell>
          <cell r="S968" t="str">
            <v>נבדק ואושר</v>
          </cell>
          <cell r="T968" t="str">
            <v>נבדק ואושר</v>
          </cell>
          <cell r="U968" t="str">
            <v>נבדק ואושר</v>
          </cell>
          <cell r="V968" t="str">
            <v>נבדק ואושר</v>
          </cell>
          <cell r="W968" t="str">
            <v>נבדק ואושר</v>
          </cell>
          <cell r="X968" t="str">
            <v>אושר ללא מסמך</v>
          </cell>
          <cell r="Y968" t="str">
            <v>מבוסס על נתוני הטופס</v>
          </cell>
          <cell r="Z968" t="str">
            <v>נבדק ואושר</v>
          </cell>
          <cell r="AA968" t="str">
            <v>נבדק ואושר</v>
          </cell>
          <cell r="AB968" t="str">
            <v>נבדק ואושר</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t="str">
            <v>כן</v>
          </cell>
          <cell r="AY968" t="str">
            <v>תקין מנהלית</v>
          </cell>
          <cell r="BD968" t="e">
            <v>#REF!</v>
          </cell>
          <cell r="BG968" t="str">
            <v>תקין</v>
          </cell>
          <cell r="BH968" t="str">
            <v>תקין</v>
          </cell>
          <cell r="BI968" t="b">
            <v>1</v>
          </cell>
          <cell r="BJ968">
            <v>15786</v>
          </cell>
          <cell r="BK968" t="str">
            <v>ד'</v>
          </cell>
          <cell r="BL968">
            <v>1</v>
          </cell>
          <cell r="BM968">
            <v>47898.690348252436</v>
          </cell>
          <cell r="BN968" t="str">
            <v>לא</v>
          </cell>
          <cell r="BO968">
            <v>45523</v>
          </cell>
          <cell r="BP968" t="str">
            <v>לא</v>
          </cell>
          <cell r="BQ968">
            <v>0</v>
          </cell>
        </row>
        <row r="969">
          <cell r="A969">
            <v>1001906156</v>
          </cell>
          <cell r="B969">
            <v>40517710</v>
          </cell>
          <cell r="C969">
            <v>580226504</v>
          </cell>
          <cell r="D969" t="str">
            <v>עמותת הפועל נוה שאנן כדור עף (ע"ר)</v>
          </cell>
          <cell r="E969" t="str">
            <v>SR</v>
          </cell>
          <cell r="F969" t="str">
            <v>עמותה רשומה</v>
          </cell>
          <cell r="G969">
            <v>1</v>
          </cell>
          <cell r="H969" t="str">
            <v>טיוט</v>
          </cell>
          <cell r="I969">
            <v>45750</v>
          </cell>
          <cell r="J969">
            <v>521023</v>
          </cell>
          <cell r="K969" t="str">
            <v>שוטף</v>
          </cell>
          <cell r="L969">
            <v>0</v>
          </cell>
          <cell r="M969">
            <v>0</v>
          </cell>
          <cell r="N969">
            <v>0</v>
          </cell>
          <cell r="O969" t="str">
            <v>קושר - טרם נבדק</v>
          </cell>
          <cell r="P969" t="str">
            <v>מבוסס על נתוני הטופס</v>
          </cell>
          <cell r="Q969" t="str">
            <v>נבדק ואושר</v>
          </cell>
          <cell r="R969" t="str">
            <v>נבדק ואושר</v>
          </cell>
          <cell r="S969" t="str">
            <v>נבדק ואושר</v>
          </cell>
          <cell r="T969" t="str">
            <v>נבדק ואושר</v>
          </cell>
          <cell r="U969" t="str">
            <v>נבדק ואושר</v>
          </cell>
          <cell r="V969" t="str">
            <v>נבדק ואושר</v>
          </cell>
          <cell r="W969" t="str">
            <v>קושר - טרם נבדק</v>
          </cell>
          <cell r="X969" t="str">
            <v>אושר ללא מסמך</v>
          </cell>
          <cell r="Y969" t="str">
            <v>מבוסס על נתוני הטופס</v>
          </cell>
          <cell r="Z969" t="str">
            <v>קושר - טרם נבדק</v>
          </cell>
          <cell r="AA969" t="str">
            <v>קושר - טרם נבדק</v>
          </cell>
          <cell r="AB969" t="str">
            <v>קושר - טרם נבדק</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t="str">
            <v>כן</v>
          </cell>
          <cell r="AY969" t="str">
            <v>תקין מנהלית</v>
          </cell>
          <cell r="BD969" t="e">
            <v>#REF!</v>
          </cell>
          <cell r="BG969" t="str">
            <v>תקין</v>
          </cell>
          <cell r="BH969" t="str">
            <v>תקין</v>
          </cell>
          <cell r="BI969" t="b">
            <v>1</v>
          </cell>
          <cell r="BJ969">
            <v>50883</v>
          </cell>
          <cell r="BK969" t="str">
            <v>ד'</v>
          </cell>
          <cell r="BL969">
            <v>4</v>
          </cell>
          <cell r="BM969">
            <v>1131636.9301005711</v>
          </cell>
          <cell r="BN969" t="str">
            <v>לא</v>
          </cell>
          <cell r="BO969">
            <v>45641</v>
          </cell>
          <cell r="BP969" t="str">
            <v>לא</v>
          </cell>
          <cell r="BQ969">
            <v>0</v>
          </cell>
        </row>
        <row r="970">
          <cell r="A970">
            <v>1001906159</v>
          </cell>
          <cell r="B970">
            <v>40000178</v>
          </cell>
          <cell r="C970">
            <v>580205052</v>
          </cell>
          <cell r="D970" t="str">
            <v>בית הספר לספורט השגי כרמיאל (ע"ר)</v>
          </cell>
          <cell r="E970" t="str">
            <v>SR</v>
          </cell>
          <cell r="F970" t="str">
            <v>עמותה רשומה</v>
          </cell>
          <cell r="G970">
            <v>1</v>
          </cell>
          <cell r="H970" t="str">
            <v>טיוט</v>
          </cell>
          <cell r="I970">
            <v>45767</v>
          </cell>
          <cell r="J970">
            <v>521024</v>
          </cell>
          <cell r="K970" t="str">
            <v>מאמנים</v>
          </cell>
          <cell r="L970" t="str">
            <v>נבדק ואושר</v>
          </cell>
          <cell r="M970" t="str">
            <v>קושר - טרם נבדק</v>
          </cell>
          <cell r="N970" t="str">
            <v>חדש - טרם קושר</v>
          </cell>
          <cell r="O970" t="str">
            <v>נבדק ואושר</v>
          </cell>
          <cell r="P970" t="str">
            <v>מבוסס על נתוני הטופס</v>
          </cell>
          <cell r="Q970" t="str">
            <v>נבדק ואושר</v>
          </cell>
          <cell r="R970" t="str">
            <v>נבדק ואושר</v>
          </cell>
          <cell r="S970" t="str">
            <v>נבדק ואושר</v>
          </cell>
          <cell r="T970" t="str">
            <v>נבדק ואושר</v>
          </cell>
          <cell r="U970" t="str">
            <v>נבדק ואושר</v>
          </cell>
          <cell r="V970" t="str">
            <v>נבדק ואושר</v>
          </cell>
          <cell r="W970" t="str">
            <v>נבדק ואושר</v>
          </cell>
          <cell r="X970" t="str">
            <v>אושר ללא מסמך</v>
          </cell>
          <cell r="Y970" t="str">
            <v>מבוסס על נתוני הטופס</v>
          </cell>
          <cell r="Z970" t="str">
            <v>נבדק ואושר</v>
          </cell>
          <cell r="AA970" t="str">
            <v>נבדק ואושר</v>
          </cell>
          <cell r="AB970" t="str">
            <v>נבדק ואושר</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t="str">
            <v>כן</v>
          </cell>
          <cell r="AY970" t="str">
            <v>תקין מנהלית</v>
          </cell>
          <cell r="BD970" t="e">
            <v>#REF!</v>
          </cell>
          <cell r="BH970" t="str">
            <v>תקין</v>
          </cell>
          <cell r="BI970" t="b">
            <v>0</v>
          </cell>
        </row>
        <row r="971">
          <cell r="A971">
            <v>1001906183</v>
          </cell>
          <cell r="B971">
            <v>40000178</v>
          </cell>
          <cell r="C971">
            <v>580205052</v>
          </cell>
          <cell r="D971" t="str">
            <v>בית הספר לספורט השגי כרמיאל (ע"ר)</v>
          </cell>
          <cell r="E971" t="str">
            <v>SR</v>
          </cell>
          <cell r="F971" t="str">
            <v>עמותה רשומה</v>
          </cell>
          <cell r="G971">
            <v>1</v>
          </cell>
          <cell r="H971" t="str">
            <v>טיוט</v>
          </cell>
          <cell r="I971">
            <v>45750</v>
          </cell>
          <cell r="J971">
            <v>521023</v>
          </cell>
          <cell r="K971" t="str">
            <v>שוטף</v>
          </cell>
          <cell r="L971">
            <v>0</v>
          </cell>
          <cell r="M971">
            <v>0</v>
          </cell>
          <cell r="N971">
            <v>0</v>
          </cell>
          <cell r="O971" t="str">
            <v>נבדק ואושר</v>
          </cell>
          <cell r="P971" t="str">
            <v>מבוסס על נתוני הטופס</v>
          </cell>
          <cell r="Q971" t="str">
            <v>נבדק ואושר</v>
          </cell>
          <cell r="R971" t="str">
            <v>נבדק ואושר</v>
          </cell>
          <cell r="S971" t="str">
            <v>נבדק ואושר</v>
          </cell>
          <cell r="T971" t="str">
            <v>נבדק ואושר</v>
          </cell>
          <cell r="U971" t="str">
            <v>נבדק ואושר</v>
          </cell>
          <cell r="V971" t="str">
            <v>נבדק ואושר</v>
          </cell>
          <cell r="W971" t="str">
            <v>נבדק ואושר</v>
          </cell>
          <cell r="X971" t="str">
            <v>אושר ללא מסמך</v>
          </cell>
          <cell r="Y971" t="str">
            <v>מבוסס על נתוני הטופס</v>
          </cell>
          <cell r="Z971" t="str">
            <v>נבדק ואושר</v>
          </cell>
          <cell r="AA971" t="str">
            <v>נבדק ואושר</v>
          </cell>
          <cell r="AB971" t="str">
            <v>נבדק ואושר</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t="str">
            <v>כן</v>
          </cell>
          <cell r="AY971" t="str">
            <v>תקין מנהלית</v>
          </cell>
          <cell r="BD971" t="e">
            <v>#REF!</v>
          </cell>
          <cell r="BG971" t="str">
            <v>תקין</v>
          </cell>
          <cell r="BH971" t="str">
            <v>תקין</v>
          </cell>
          <cell r="BI971" t="b">
            <v>1</v>
          </cell>
          <cell r="BJ971">
            <v>36379</v>
          </cell>
          <cell r="BK971" t="str">
            <v>ד'</v>
          </cell>
          <cell r="BL971">
            <v>3</v>
          </cell>
          <cell r="BM971">
            <v>1492816.2007268504</v>
          </cell>
          <cell r="BN971" t="str">
            <v>לא</v>
          </cell>
          <cell r="BO971">
            <v>45237</v>
          </cell>
          <cell r="BP971" t="str">
            <v>לא</v>
          </cell>
          <cell r="BQ971">
            <v>0</v>
          </cell>
        </row>
        <row r="972">
          <cell r="A972">
            <v>1001906185</v>
          </cell>
          <cell r="B972">
            <v>42204182</v>
          </cell>
          <cell r="C972">
            <v>580632107</v>
          </cell>
          <cell r="D972" t="str">
            <v>העמותה להתעמלות אומנותית אשקלון (ע"</v>
          </cell>
          <cell r="E972" t="str">
            <v>SR</v>
          </cell>
          <cell r="F972" t="str">
            <v>עמותה רשומה</v>
          </cell>
          <cell r="G972">
            <v>1</v>
          </cell>
          <cell r="H972" t="str">
            <v>טיוט</v>
          </cell>
          <cell r="I972">
            <v>45750</v>
          </cell>
          <cell r="J972">
            <v>521023</v>
          </cell>
          <cell r="K972" t="str">
            <v>שוטף</v>
          </cell>
          <cell r="L972">
            <v>0</v>
          </cell>
          <cell r="M972">
            <v>0</v>
          </cell>
          <cell r="N972">
            <v>0</v>
          </cell>
          <cell r="O972" t="str">
            <v>נבדק ואושר</v>
          </cell>
          <cell r="P972" t="str">
            <v>מבוסס על נתוני הטופס</v>
          </cell>
          <cell r="Q972" t="str">
            <v>נבדק ואושר</v>
          </cell>
          <cell r="R972" t="str">
            <v>נבדק ואושר</v>
          </cell>
          <cell r="S972" t="str">
            <v>נבדק ואושר</v>
          </cell>
          <cell r="T972" t="str">
            <v>נבדק ואושר</v>
          </cell>
          <cell r="U972" t="str">
            <v>נבדק ואושר</v>
          </cell>
          <cell r="V972" t="str">
            <v>נבדק ואושר</v>
          </cell>
          <cell r="W972" t="str">
            <v>נבדק ואושר</v>
          </cell>
          <cell r="X972" t="str">
            <v>אושר ללא מסמך</v>
          </cell>
          <cell r="Y972" t="str">
            <v>מבוסס על נתוני הטופס</v>
          </cell>
          <cell r="Z972" t="str">
            <v>נבדק ואושר</v>
          </cell>
          <cell r="AA972" t="str">
            <v>נבדק ואושר</v>
          </cell>
          <cell r="AB972" t="str">
            <v>נבדק ואושר</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t="str">
            <v>כן</v>
          </cell>
          <cell r="AY972" t="str">
            <v>תקין מנהלית</v>
          </cell>
          <cell r="BD972" t="e">
            <v>#REF!</v>
          </cell>
          <cell r="BG972" t="str">
            <v>תקין</v>
          </cell>
          <cell r="BH972" t="str">
            <v>תקין</v>
          </cell>
          <cell r="BI972" t="b">
            <v>1</v>
          </cell>
          <cell r="BJ972">
            <v>11097</v>
          </cell>
          <cell r="BK972" t="str">
            <v>ד'</v>
          </cell>
          <cell r="BL972">
            <v>1</v>
          </cell>
          <cell r="BM972">
            <v>556227.37534810987</v>
          </cell>
          <cell r="BN972" t="str">
            <v>לא</v>
          </cell>
          <cell r="BO972">
            <v>45600</v>
          </cell>
          <cell r="BP972" t="str">
            <v>לא</v>
          </cell>
          <cell r="BQ972">
            <v>0</v>
          </cell>
        </row>
        <row r="973">
          <cell r="A973">
            <v>1001906186</v>
          </cell>
          <cell r="B973">
            <v>42757688</v>
          </cell>
          <cell r="C973">
            <v>580756674</v>
          </cell>
          <cell r="D973" t="str">
            <v>ג'רוספורט- העמותה לקידום הטניס והבי</v>
          </cell>
          <cell r="E973" t="str">
            <v>SR</v>
          </cell>
          <cell r="F973" t="str">
            <v>עמותה רשומה</v>
          </cell>
          <cell r="G973">
            <v>1</v>
          </cell>
          <cell r="H973" t="str">
            <v>טיוט</v>
          </cell>
          <cell r="I973">
            <v>45750</v>
          </cell>
          <cell r="J973">
            <v>521023</v>
          </cell>
          <cell r="K973" t="str">
            <v>שוטף</v>
          </cell>
          <cell r="L973">
            <v>0</v>
          </cell>
          <cell r="M973">
            <v>0</v>
          </cell>
          <cell r="N973">
            <v>0</v>
          </cell>
          <cell r="O973" t="str">
            <v>קושר - טרם נבדק</v>
          </cell>
          <cell r="P973" t="str">
            <v>מבוסס על נתוני הטופס</v>
          </cell>
          <cell r="Q973" t="str">
            <v>קושר - טרם נבדק</v>
          </cell>
          <cell r="R973" t="str">
            <v>קושר - טרם נבדק</v>
          </cell>
          <cell r="S973" t="str">
            <v>קושר - טרם נבדק</v>
          </cell>
          <cell r="T973" t="str">
            <v>קושר - טרם נבדק</v>
          </cell>
          <cell r="U973" t="str">
            <v>קושר - טרם נבדק</v>
          </cell>
          <cell r="V973" t="str">
            <v>קושר - טרם נבדק</v>
          </cell>
          <cell r="W973" t="str">
            <v>קושר - טרם נבדק</v>
          </cell>
          <cell r="X973" t="str">
            <v>אושר ללא מסמך</v>
          </cell>
          <cell r="Y973" t="str">
            <v>מבוסס על נתוני הטופס</v>
          </cell>
          <cell r="Z973" t="str">
            <v>קושר - טרם נבדק</v>
          </cell>
          <cell r="AA973" t="str">
            <v>קושר - טרם נבדק</v>
          </cell>
          <cell r="AB973" t="str">
            <v>קושר - טרם נבדק</v>
          </cell>
          <cell r="AC973" t="str">
            <v>קושר - טרם נבדק</v>
          </cell>
          <cell r="AD973" t="str">
            <v>קושר - טרם נבדק</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t="str">
            <v>כן</v>
          </cell>
          <cell r="AY973" t="str">
            <v>תקין מנהלית</v>
          </cell>
          <cell r="BD973" t="e">
            <v>#REF!</v>
          </cell>
          <cell r="BG973" t="str">
            <v>תקין</v>
          </cell>
          <cell r="BH973" t="str">
            <v>תקין</v>
          </cell>
          <cell r="BI973" t="b">
            <v>1</v>
          </cell>
          <cell r="BJ973">
            <v>0</v>
          </cell>
          <cell r="BK973" t="str">
            <v>ב'</v>
          </cell>
          <cell r="BL973" t="e">
            <v>#N/A</v>
          </cell>
          <cell r="BM973">
            <v>0</v>
          </cell>
          <cell r="BO973" t="e">
            <v>#N/A</v>
          </cell>
        </row>
        <row r="974">
          <cell r="A974">
            <v>1001906188</v>
          </cell>
          <cell r="B974">
            <v>42214598</v>
          </cell>
          <cell r="C974">
            <v>580626687</v>
          </cell>
          <cell r="D974" t="str">
            <v>העמותה לקידום תחום הספורט בכפר יונה</v>
          </cell>
          <cell r="E974" t="str">
            <v>SR</v>
          </cell>
          <cell r="F974" t="str">
            <v>עמותה רשומה</v>
          </cell>
          <cell r="G974">
            <v>1</v>
          </cell>
          <cell r="H974" t="str">
            <v>טיוט</v>
          </cell>
          <cell r="I974">
            <v>45753</v>
          </cell>
          <cell r="J974">
            <v>521023</v>
          </cell>
          <cell r="K974" t="str">
            <v>שוטף</v>
          </cell>
          <cell r="L974">
            <v>0</v>
          </cell>
          <cell r="M974">
            <v>0</v>
          </cell>
          <cell r="N974">
            <v>0</v>
          </cell>
          <cell r="O974" t="str">
            <v>נבדק ואושר</v>
          </cell>
          <cell r="P974" t="str">
            <v>מבוסס על נתוני הטופס</v>
          </cell>
          <cell r="Q974" t="str">
            <v>נבדק ואושר</v>
          </cell>
          <cell r="R974" t="str">
            <v>נבדק ואושר</v>
          </cell>
          <cell r="S974" t="str">
            <v>נבדק ואושר</v>
          </cell>
          <cell r="T974" t="str">
            <v>נבדק ואושר</v>
          </cell>
          <cell r="U974" t="str">
            <v>נבדק ואושר</v>
          </cell>
          <cell r="V974" t="str">
            <v>נבדק ואושר</v>
          </cell>
          <cell r="W974" t="str">
            <v>נבדק ואושר</v>
          </cell>
          <cell r="X974" t="str">
            <v>אושר ללא מסמך</v>
          </cell>
          <cell r="Y974" t="str">
            <v>מבוסס על נתוני הטופס</v>
          </cell>
          <cell r="Z974" t="str">
            <v>קושר - טרם נבדק</v>
          </cell>
          <cell r="AA974" t="str">
            <v>קושר - טרם נבדק</v>
          </cell>
          <cell r="AB974" t="str">
            <v>נבדק ואושר</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t="str">
            <v>כן</v>
          </cell>
          <cell r="AY974" t="str">
            <v>תקין מנהלית</v>
          </cell>
          <cell r="BD974" t="e">
            <v>#REF!</v>
          </cell>
          <cell r="BG974" t="str">
            <v>תקין</v>
          </cell>
          <cell r="BH974" t="str">
            <v>תקין</v>
          </cell>
          <cell r="BI974" t="b">
            <v>1</v>
          </cell>
          <cell r="BJ974">
            <v>167063</v>
          </cell>
          <cell r="BK974" t="str">
            <v>ד'</v>
          </cell>
          <cell r="BL974">
            <v>20</v>
          </cell>
          <cell r="BM974">
            <v>1868039.5517530481</v>
          </cell>
          <cell r="BN974" t="str">
            <v>לא</v>
          </cell>
          <cell r="BO974">
            <v>45686</v>
          </cell>
          <cell r="BP974" t="str">
            <v>לא</v>
          </cell>
          <cell r="BQ974">
            <v>0</v>
          </cell>
        </row>
        <row r="975">
          <cell r="A975">
            <v>1001906202</v>
          </cell>
          <cell r="B975">
            <v>40145954</v>
          </cell>
          <cell r="C975">
            <v>580213924</v>
          </cell>
          <cell r="D975" t="str">
            <v>מרכז קהילתי בקעת הירדן (ע"ר)</v>
          </cell>
          <cell r="E975" t="str">
            <v>SR</v>
          </cell>
          <cell r="F975" t="str">
            <v>עמותה רשומה</v>
          </cell>
          <cell r="G975">
            <v>1</v>
          </cell>
          <cell r="H975" t="str">
            <v>טיוט</v>
          </cell>
          <cell r="I975">
            <v>45750</v>
          </cell>
          <cell r="J975">
            <v>521023</v>
          </cell>
          <cell r="K975" t="str">
            <v>שוטף</v>
          </cell>
          <cell r="L975">
            <v>0</v>
          </cell>
          <cell r="M975">
            <v>0</v>
          </cell>
          <cell r="N975">
            <v>0</v>
          </cell>
          <cell r="O975" t="str">
            <v>נבדק ואושר</v>
          </cell>
          <cell r="P975" t="str">
            <v>מבוסס על נתוני הטופס</v>
          </cell>
          <cell r="Q975" t="str">
            <v>נבדק ואושר</v>
          </cell>
          <cell r="R975" t="str">
            <v>נבדק ואושר</v>
          </cell>
          <cell r="S975" t="str">
            <v>נבדק ואושר</v>
          </cell>
          <cell r="T975" t="str">
            <v>נבדק ואושר</v>
          </cell>
          <cell r="U975" t="str">
            <v>נבדק ואושר</v>
          </cell>
          <cell r="V975" t="str">
            <v>נבדק ואושר</v>
          </cell>
          <cell r="W975" t="str">
            <v>נבדק ואושר</v>
          </cell>
          <cell r="X975" t="str">
            <v>אושר ללא מסמך</v>
          </cell>
          <cell r="Y975" t="str">
            <v>מבוסס על נתוני הטופס</v>
          </cell>
          <cell r="Z975" t="str">
            <v>קושר - טרם נבדק</v>
          </cell>
          <cell r="AA975" t="str">
            <v>קושר - טרם נבדק</v>
          </cell>
          <cell r="AB975" t="str">
            <v>נבדק ואושר</v>
          </cell>
          <cell r="AC975" t="str">
            <v>קושר - טרם נבדק</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t="str">
            <v>כן</v>
          </cell>
          <cell r="AY975" t="str">
            <v>תקין מנהלית</v>
          </cell>
          <cell r="BD975" t="e">
            <v>#REF!</v>
          </cell>
          <cell r="BG975" t="str">
            <v>תקין</v>
          </cell>
          <cell r="BH975" t="str">
            <v>תקין</v>
          </cell>
          <cell r="BI975" t="b">
            <v>1</v>
          </cell>
          <cell r="BJ975">
            <v>0</v>
          </cell>
          <cell r="BK975" t="str">
            <v>ה'</v>
          </cell>
          <cell r="BL975">
            <v>1</v>
          </cell>
          <cell r="BM975">
            <v>0</v>
          </cell>
          <cell r="BN975" t="str">
            <v>כן</v>
          </cell>
          <cell r="BO975" t="e">
            <v>#N/A</v>
          </cell>
          <cell r="BP975" t="str">
            <v>לא</v>
          </cell>
          <cell r="BQ975">
            <v>0</v>
          </cell>
        </row>
        <row r="976">
          <cell r="A976">
            <v>1001906206</v>
          </cell>
          <cell r="B976">
            <v>41568444</v>
          </cell>
          <cell r="C976">
            <v>580592475</v>
          </cell>
          <cell r="D976" t="str">
            <v>עמותת ספורט בקהילה דיר אל אסד (ע"ר)</v>
          </cell>
          <cell r="E976" t="str">
            <v>SR</v>
          </cell>
          <cell r="F976" t="str">
            <v>עמותה רשומה</v>
          </cell>
          <cell r="G976">
            <v>1</v>
          </cell>
          <cell r="H976" t="str">
            <v>טיוט</v>
          </cell>
          <cell r="I976">
            <v>45753</v>
          </cell>
          <cell r="J976">
            <v>521023</v>
          </cell>
          <cell r="K976" t="str">
            <v>שוטף</v>
          </cell>
          <cell r="L976">
            <v>0</v>
          </cell>
          <cell r="M976">
            <v>0</v>
          </cell>
          <cell r="N976">
            <v>0</v>
          </cell>
          <cell r="O976" t="str">
            <v>נבדק ואושר</v>
          </cell>
          <cell r="P976" t="str">
            <v>מבוסס על נתוני הטופס</v>
          </cell>
          <cell r="Q976" t="str">
            <v>קושר - טרם נבדק</v>
          </cell>
          <cell r="R976" t="str">
            <v>נבדק ואושר</v>
          </cell>
          <cell r="S976" t="str">
            <v>נבדק ואושר</v>
          </cell>
          <cell r="T976" t="str">
            <v>נבדק ואושר</v>
          </cell>
          <cell r="U976" t="str">
            <v>נבדק ואושר</v>
          </cell>
          <cell r="V976" t="str">
            <v>נבדק ואושר</v>
          </cell>
          <cell r="W976" t="str">
            <v>נבדק ואושר</v>
          </cell>
          <cell r="X976" t="str">
            <v>אושר ללא מסמך</v>
          </cell>
          <cell r="Y976" t="str">
            <v>מבוסס על נתוני הטופס</v>
          </cell>
          <cell r="Z976" t="str">
            <v>נבדק ואושר</v>
          </cell>
          <cell r="AA976" t="str">
            <v>נבדק ואושר</v>
          </cell>
          <cell r="AB976" t="str">
            <v>נבדק ואושר</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t="str">
            <v>כן</v>
          </cell>
          <cell r="AY976" t="str">
            <v>תקין מנהלית</v>
          </cell>
          <cell r="BD976" t="e">
            <v>#REF!</v>
          </cell>
          <cell r="BG976" t="str">
            <v>תקין</v>
          </cell>
          <cell r="BH976" t="str">
            <v>תקין</v>
          </cell>
          <cell r="BI976" t="b">
            <v>1</v>
          </cell>
          <cell r="BJ976">
            <v>70438</v>
          </cell>
          <cell r="BK976" t="str">
            <v>ד'</v>
          </cell>
          <cell r="BL976">
            <v>6</v>
          </cell>
          <cell r="BM976">
            <v>1684733.5130351214</v>
          </cell>
          <cell r="BN976" t="str">
            <v>לא</v>
          </cell>
          <cell r="BO976">
            <v>45579</v>
          </cell>
          <cell r="BP976" t="str">
            <v>לא</v>
          </cell>
          <cell r="BQ976">
            <v>0</v>
          </cell>
        </row>
        <row r="977">
          <cell r="A977">
            <v>1001906208</v>
          </cell>
          <cell r="B977">
            <v>42901228</v>
          </cell>
          <cell r="C977">
            <v>580767804</v>
          </cell>
          <cell r="D977" t="str">
            <v>כדורעף פריבול ת"א (ע"ר)</v>
          </cell>
          <cell r="E977" t="str">
            <v>SR</v>
          </cell>
          <cell r="F977" t="str">
            <v>עמותה רשומה</v>
          </cell>
          <cell r="G977">
            <v>1</v>
          </cell>
          <cell r="H977" t="str">
            <v>טיוט</v>
          </cell>
          <cell r="I977">
            <v>45750</v>
          </cell>
          <cell r="J977">
            <v>521023</v>
          </cell>
          <cell r="K977" t="str">
            <v>שוטף</v>
          </cell>
          <cell r="L977">
            <v>0</v>
          </cell>
          <cell r="M977">
            <v>0</v>
          </cell>
          <cell r="N977">
            <v>0</v>
          </cell>
          <cell r="O977" t="str">
            <v>נבדק ואושר</v>
          </cell>
          <cell r="P977" t="str">
            <v>מבוסס על נתוני הטופס</v>
          </cell>
          <cell r="Q977" t="str">
            <v>קושר - טרם נבדק</v>
          </cell>
          <cell r="R977" t="str">
            <v>קושר - טרם נבדק</v>
          </cell>
          <cell r="S977" t="str">
            <v>קושר - טרם נבדק</v>
          </cell>
          <cell r="T977" t="str">
            <v>קושר - טרם נבדק</v>
          </cell>
          <cell r="U977" t="str">
            <v>קושר - טרם נבדק</v>
          </cell>
          <cell r="V977" t="str">
            <v>קושר - טרם נבדק</v>
          </cell>
          <cell r="W977" t="str">
            <v>נבדק ואושר</v>
          </cell>
          <cell r="X977" t="str">
            <v>אושר ללא מסמך</v>
          </cell>
          <cell r="Y977" t="str">
            <v>מבוסס על נתוני הטופס</v>
          </cell>
          <cell r="Z977" t="str">
            <v>קושר - טרם נבדק</v>
          </cell>
          <cell r="AA977" t="str">
            <v>קושר - טרם נבדק</v>
          </cell>
          <cell r="AB977" t="str">
            <v>נבדק ואושר</v>
          </cell>
          <cell r="AC977" t="str">
            <v>קושר - טרם נבדק</v>
          </cell>
          <cell r="AD977" t="str">
            <v>קושר - טרם נבדק</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t="str">
            <v>כן</v>
          </cell>
          <cell r="AY977" t="str">
            <v>תקין מנהלית</v>
          </cell>
          <cell r="BD977" t="e">
            <v>#REF!</v>
          </cell>
          <cell r="BG977" t="str">
            <v>תקין</v>
          </cell>
          <cell r="BH977" t="str">
            <v>תקין</v>
          </cell>
          <cell r="BI977" t="b">
            <v>1</v>
          </cell>
          <cell r="BJ977">
            <v>0</v>
          </cell>
          <cell r="BK977" t="str">
            <v>ה'</v>
          </cell>
          <cell r="BL977">
            <v>1</v>
          </cell>
          <cell r="BM977">
            <v>0</v>
          </cell>
          <cell r="BN977" t="str">
            <v>כן</v>
          </cell>
          <cell r="BO977">
            <v>45680</v>
          </cell>
          <cell r="BP977" t="str">
            <v>לא</v>
          </cell>
          <cell r="BQ977">
            <v>0</v>
          </cell>
        </row>
        <row r="978">
          <cell r="A978">
            <v>1001906209</v>
          </cell>
          <cell r="B978">
            <v>42500185</v>
          </cell>
          <cell r="C978">
            <v>580707396</v>
          </cell>
          <cell r="D978" t="str">
            <v>מכבי אושן חדרה (ע"ר)</v>
          </cell>
          <cell r="E978" t="str">
            <v>SR</v>
          </cell>
          <cell r="F978" t="str">
            <v>עמותה רשומה</v>
          </cell>
          <cell r="G978">
            <v>1</v>
          </cell>
          <cell r="H978" t="str">
            <v>טיוט</v>
          </cell>
          <cell r="I978">
            <v>45750</v>
          </cell>
          <cell r="J978">
            <v>521023</v>
          </cell>
          <cell r="K978" t="str">
            <v>שוטף</v>
          </cell>
          <cell r="L978">
            <v>0</v>
          </cell>
          <cell r="M978">
            <v>0</v>
          </cell>
          <cell r="N978">
            <v>0</v>
          </cell>
          <cell r="O978" t="str">
            <v>חדש - טרם קושר</v>
          </cell>
          <cell r="P978" t="str">
            <v>מבוסס על נתוני הטופס</v>
          </cell>
          <cell r="Q978" t="str">
            <v>נבדק ואושר</v>
          </cell>
          <cell r="R978" t="str">
            <v>נבדק ואושר</v>
          </cell>
          <cell r="S978" t="str">
            <v>נבדק ואושר</v>
          </cell>
          <cell r="T978" t="str">
            <v>נבדק ואושר</v>
          </cell>
          <cell r="U978" t="str">
            <v>נבדק ואושר</v>
          </cell>
          <cell r="V978" t="str">
            <v>נבדק ואושר</v>
          </cell>
          <cell r="W978" t="str">
            <v>קושר - טרם נבדק</v>
          </cell>
          <cell r="X978" t="str">
            <v>חדש - טרם קושר</v>
          </cell>
          <cell r="Y978" t="str">
            <v>מבוסס על נתוני הטופס</v>
          </cell>
          <cell r="Z978" t="str">
            <v>קושר - טרם נבדק</v>
          </cell>
          <cell r="AA978" t="str">
            <v>קושר - טרם נבדק</v>
          </cell>
          <cell r="AB978" t="str">
            <v>קושר - טרם נבדק</v>
          </cell>
          <cell r="AC978" t="str">
            <v>קושר - טרם נבדק</v>
          </cell>
          <cell r="AD978" t="str">
            <v>קושר - טרם נבדק</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t="str">
            <v>לא</v>
          </cell>
          <cell r="AY978" t="str">
            <v>תקינים מנהלית למעט אי הגשת אישור ניהול תקין</v>
          </cell>
          <cell r="BA978" t="str">
            <v>לא התקבל 13.7.25</v>
          </cell>
          <cell r="BC978">
            <v>45839</v>
          </cell>
          <cell r="BD978" t="e">
            <v>#REF!</v>
          </cell>
          <cell r="BF978" t="str">
            <v>אין אישור ניהול תקין</v>
          </cell>
          <cell r="BG978" t="str">
            <v>פסול</v>
          </cell>
          <cell r="BH978" t="str">
            <v>לא תקין</v>
          </cell>
          <cell r="BI978" t="b">
            <v>0</v>
          </cell>
          <cell r="BJ978">
            <v>0</v>
          </cell>
          <cell r="BK978" t="str">
            <v>א'</v>
          </cell>
          <cell r="BL978">
            <v>0</v>
          </cell>
          <cell r="BM978">
            <v>0</v>
          </cell>
          <cell r="BO978" t="e">
            <v>#N/A</v>
          </cell>
        </row>
        <row r="979">
          <cell r="A979">
            <v>1001906215</v>
          </cell>
          <cell r="B979">
            <v>42506545</v>
          </cell>
          <cell r="C979">
            <v>580711844</v>
          </cell>
          <cell r="D979" t="str">
            <v>עמותת מכבי לקידום טנ"ש בגדרה והסביב</v>
          </cell>
          <cell r="E979" t="str">
            <v>SR</v>
          </cell>
          <cell r="F979" t="str">
            <v>עמותה רשומה</v>
          </cell>
          <cell r="G979">
            <v>1</v>
          </cell>
          <cell r="H979" t="str">
            <v>טיוט</v>
          </cell>
          <cell r="I979">
            <v>45775</v>
          </cell>
          <cell r="J979">
            <v>521023</v>
          </cell>
          <cell r="K979" t="str">
            <v>שוטף</v>
          </cell>
          <cell r="L979">
            <v>0</v>
          </cell>
          <cell r="M979">
            <v>0</v>
          </cell>
          <cell r="N979">
            <v>0</v>
          </cell>
          <cell r="O979" t="str">
            <v>קושר - טרם נבדק</v>
          </cell>
          <cell r="P979" t="str">
            <v>מבוסס על נתוני הטופס</v>
          </cell>
          <cell r="Q979" t="str">
            <v>נבדק ואושר</v>
          </cell>
          <cell r="R979" t="str">
            <v>נבדק ואושר</v>
          </cell>
          <cell r="S979" t="str">
            <v>נבדק ואושר</v>
          </cell>
          <cell r="T979" t="str">
            <v>נבדק ואושר</v>
          </cell>
          <cell r="U979" t="str">
            <v>נבדק ואושר</v>
          </cell>
          <cell r="V979" t="str">
            <v>נבדק ואושר</v>
          </cell>
          <cell r="W979" t="str">
            <v>קושר - טרם נבדק</v>
          </cell>
          <cell r="X979" t="str">
            <v>אושר ללא מסמך</v>
          </cell>
          <cell r="Y979" t="str">
            <v>מבוסס על נתוני הטופס</v>
          </cell>
          <cell r="Z979" t="str">
            <v>ממתין לחתימה</v>
          </cell>
          <cell r="AA979" t="str">
            <v>ממתין לחתימה</v>
          </cell>
          <cell r="AB979" t="str">
            <v>קושר - טרם נבדק</v>
          </cell>
          <cell r="AC979" t="str">
            <v>קושר - טרם נבדק</v>
          </cell>
          <cell r="AD979" t="str">
            <v>קושר - טרם נבדק</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t="str">
            <v>לא</v>
          </cell>
          <cell r="AY979" t="str">
            <v>לא תקין מנהלית</v>
          </cell>
          <cell r="AZ979" t="str">
            <v>לאישור</v>
          </cell>
          <cell r="BA979" t="str">
            <v>השלימו חתימות דיגיטליות</v>
          </cell>
          <cell r="BB979">
            <v>401</v>
          </cell>
          <cell r="BC979">
            <v>45805</v>
          </cell>
          <cell r="BF979" t="str">
            <v>אושר בוועדה</v>
          </cell>
          <cell r="BG979" t="str">
            <v>תקין</v>
          </cell>
          <cell r="BH979" t="str">
            <v>תקין</v>
          </cell>
          <cell r="BI979" t="b">
            <v>1</v>
          </cell>
          <cell r="BJ979">
            <v>0</v>
          </cell>
          <cell r="BK979" t="str">
            <v>ה'</v>
          </cell>
          <cell r="BL979">
            <v>1</v>
          </cell>
          <cell r="BM979">
            <v>0</v>
          </cell>
          <cell r="BN979" t="str">
            <v>כן</v>
          </cell>
          <cell r="BO979">
            <v>45771</v>
          </cell>
          <cell r="BP979" t="str">
            <v>כן</v>
          </cell>
          <cell r="BQ979">
            <v>24</v>
          </cell>
        </row>
        <row r="980">
          <cell r="A980">
            <v>1001906217</v>
          </cell>
          <cell r="B980">
            <v>42795827</v>
          </cell>
          <cell r="C980">
            <v>580692879</v>
          </cell>
          <cell r="D980" t="str">
            <v>העמותה לקידום ופיתוח הספורט באזור ה</v>
          </cell>
          <cell r="E980" t="str">
            <v>SR</v>
          </cell>
          <cell r="F980" t="str">
            <v>עמותה רשומה</v>
          </cell>
          <cell r="G980">
            <v>1</v>
          </cell>
          <cell r="H980" t="str">
            <v>טיוט</v>
          </cell>
          <cell r="I980">
            <v>45750</v>
          </cell>
          <cell r="J980">
            <v>521023</v>
          </cell>
          <cell r="K980" t="str">
            <v>שוטף</v>
          </cell>
          <cell r="L980">
            <v>0</v>
          </cell>
          <cell r="M980">
            <v>0</v>
          </cell>
          <cell r="N980">
            <v>0</v>
          </cell>
          <cell r="O980" t="str">
            <v>קושר - טרם נבדק</v>
          </cell>
          <cell r="P980" t="str">
            <v>מבוסס על נתוני הטופס</v>
          </cell>
          <cell r="Q980" t="str">
            <v>נבדק ואושר</v>
          </cell>
          <cell r="R980" t="str">
            <v>נבדק ואושר</v>
          </cell>
          <cell r="S980" t="str">
            <v>חדש - טרם קושר</v>
          </cell>
          <cell r="T980" t="str">
            <v>חדש - טרם קושר</v>
          </cell>
          <cell r="U980" t="str">
            <v>קושר - טרם נבדק</v>
          </cell>
          <cell r="V980" t="str">
            <v>חדש - טרם קושר</v>
          </cell>
          <cell r="W980" t="str">
            <v>קושר - טרם נבדק</v>
          </cell>
          <cell r="X980" t="str">
            <v>אושר ללא מסמך</v>
          </cell>
          <cell r="Y980" t="str">
            <v>מבוסס על נתוני הטופס</v>
          </cell>
          <cell r="Z980" t="str">
            <v>קושר - טרם נבדק</v>
          </cell>
          <cell r="AA980" t="str">
            <v>קושר - טרם נבדק</v>
          </cell>
          <cell r="AB980" t="str">
            <v>קושר - טרם נבדק</v>
          </cell>
          <cell r="AC980" t="str">
            <v>קושר - טרם נבדק</v>
          </cell>
          <cell r="AD980" t="str">
            <v>קושר - טרם נבדק</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t="str">
            <v>לא</v>
          </cell>
          <cell r="AY980" t="str">
            <v>לא תקין מנהלית</v>
          </cell>
          <cell r="AZ980" t="str">
            <v>לפסילה</v>
          </cell>
          <cell r="BA980" t="str">
            <v>חסרים מסמכים</v>
          </cell>
          <cell r="BC980">
            <v>45805</v>
          </cell>
          <cell r="BD980" t="e">
            <v>#REF!</v>
          </cell>
          <cell r="BG980" t="str">
            <v>לא תקין</v>
          </cell>
          <cell r="BH980" t="str">
            <v>לא תקין</v>
          </cell>
          <cell r="BI980" t="b">
            <v>1</v>
          </cell>
          <cell r="BJ980">
            <v>0</v>
          </cell>
          <cell r="BK980" t="str">
            <v>א'</v>
          </cell>
          <cell r="BL980">
            <v>0</v>
          </cell>
          <cell r="BM980">
            <v>0</v>
          </cell>
          <cell r="BO980" t="e">
            <v>#N/A</v>
          </cell>
        </row>
        <row r="981">
          <cell r="A981">
            <v>1001906218</v>
          </cell>
          <cell r="B981">
            <v>42402167</v>
          </cell>
          <cell r="C981">
            <v>580498251</v>
          </cell>
          <cell r="D981" t="str">
            <v>הפועל בנות זיכרון יעקב (ע"ר)</v>
          </cell>
          <cell r="E981" t="str">
            <v>SR</v>
          </cell>
          <cell r="F981" t="str">
            <v>עמותה רשומה</v>
          </cell>
          <cell r="G981">
            <v>1</v>
          </cell>
          <cell r="H981" t="str">
            <v>טיוט</v>
          </cell>
          <cell r="I981">
            <v>45750</v>
          </cell>
          <cell r="J981">
            <v>521023</v>
          </cell>
          <cell r="K981" t="str">
            <v>שוטף</v>
          </cell>
          <cell r="L981">
            <v>0</v>
          </cell>
          <cell r="M981">
            <v>0</v>
          </cell>
          <cell r="N981">
            <v>0</v>
          </cell>
          <cell r="O981" t="str">
            <v>נבדק ואושר</v>
          </cell>
          <cell r="P981" t="str">
            <v>מבוסס על נתוני הטופס</v>
          </cell>
          <cell r="Q981" t="str">
            <v>נבדק ואושר</v>
          </cell>
          <cell r="R981" t="str">
            <v>נבדק ואושר</v>
          </cell>
          <cell r="S981" t="str">
            <v>נבדק ואושר</v>
          </cell>
          <cell r="T981" t="str">
            <v>נבדק ואושר</v>
          </cell>
          <cell r="U981" t="str">
            <v>נבדק ואושר</v>
          </cell>
          <cell r="V981" t="str">
            <v>נבדק ואושר</v>
          </cell>
          <cell r="W981" t="str">
            <v>נבדק ואושר</v>
          </cell>
          <cell r="X981" t="str">
            <v>אושר ללא מסמך</v>
          </cell>
          <cell r="Y981" t="str">
            <v>מבוסס על נתוני הטופס</v>
          </cell>
          <cell r="Z981" t="str">
            <v>קושר - טרם נבדק</v>
          </cell>
          <cell r="AA981" t="str">
            <v>קושר - טרם נבדק</v>
          </cell>
          <cell r="AB981" t="str">
            <v>נבדק ואושר</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t="str">
            <v>כן</v>
          </cell>
          <cell r="AY981" t="str">
            <v>תקין מנהלית</v>
          </cell>
          <cell r="BD981" t="e">
            <v>#REF!</v>
          </cell>
          <cell r="BG981" t="str">
            <v>תקין</v>
          </cell>
          <cell r="BH981" t="str">
            <v>תקין</v>
          </cell>
          <cell r="BI981" t="b">
            <v>1</v>
          </cell>
          <cell r="BJ981">
            <v>39352</v>
          </cell>
          <cell r="BK981" t="str">
            <v>ד'</v>
          </cell>
          <cell r="BL981">
            <v>4</v>
          </cell>
          <cell r="BM981">
            <v>1340125.0126320431</v>
          </cell>
          <cell r="BN981" t="str">
            <v>לא</v>
          </cell>
          <cell r="BO981">
            <v>45228</v>
          </cell>
          <cell r="BP981" t="str">
            <v>לא</v>
          </cell>
          <cell r="BQ981">
            <v>0</v>
          </cell>
        </row>
        <row r="982">
          <cell r="A982">
            <v>1001906223</v>
          </cell>
          <cell r="B982">
            <v>42511321</v>
          </cell>
          <cell r="C982">
            <v>580570539</v>
          </cell>
          <cell r="D982" t="str">
            <v>מכבי גזר רחובות לרולרבליידס (ע"ר)</v>
          </cell>
          <cell r="E982" t="str">
            <v>SR</v>
          </cell>
          <cell r="F982" t="str">
            <v>עמותה רשומה</v>
          </cell>
          <cell r="G982">
            <v>1</v>
          </cell>
          <cell r="H982" t="str">
            <v>טיוט</v>
          </cell>
          <cell r="I982">
            <v>45750</v>
          </cell>
          <cell r="J982">
            <v>521023</v>
          </cell>
          <cell r="K982" t="str">
            <v>שוטף</v>
          </cell>
          <cell r="L982">
            <v>0</v>
          </cell>
          <cell r="M982">
            <v>0</v>
          </cell>
          <cell r="N982">
            <v>0</v>
          </cell>
          <cell r="O982" t="str">
            <v>קושר - טרם נבדק</v>
          </cell>
          <cell r="P982" t="str">
            <v>מבוסס על נתוני הטופס</v>
          </cell>
          <cell r="Q982" t="str">
            <v>נבדק ואושר</v>
          </cell>
          <cell r="R982" t="str">
            <v>נבדק ואושר</v>
          </cell>
          <cell r="S982" t="str">
            <v>נבדק ואושר</v>
          </cell>
          <cell r="T982" t="str">
            <v>נבדק ואושר</v>
          </cell>
          <cell r="U982" t="str">
            <v>נבדק ואושר</v>
          </cell>
          <cell r="V982" t="str">
            <v>נבדק ואושר</v>
          </cell>
          <cell r="W982" t="str">
            <v>קושר - טרם נבדק</v>
          </cell>
          <cell r="X982" t="str">
            <v>חדש - טרם קושר</v>
          </cell>
          <cell r="Y982" t="str">
            <v>מבוסס על נתוני הטופס</v>
          </cell>
          <cell r="Z982" t="str">
            <v>ממתין לחתימה</v>
          </cell>
          <cell r="AA982" t="str">
            <v>ממתין לחתימה</v>
          </cell>
          <cell r="AB982" t="str">
            <v>קושר - טרם נבדק</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t="str">
            <v>לא</v>
          </cell>
          <cell r="AX982">
            <v>1</v>
          </cell>
          <cell r="AY982" t="str">
            <v>לא תקין מנהלית</v>
          </cell>
          <cell r="AZ982" t="str">
            <v>לאישור</v>
          </cell>
          <cell r="BA982" t="str">
            <v>חתמו פיזית, השלימו חתימות דיגיטליות</v>
          </cell>
          <cell r="BB982">
            <v>401</v>
          </cell>
          <cell r="BC982">
            <v>45805</v>
          </cell>
          <cell r="BF982" t="str">
            <v>אושר בוועדה</v>
          </cell>
          <cell r="BG982" t="str">
            <v>תקין</v>
          </cell>
          <cell r="BH982" t="str">
            <v>תקין</v>
          </cell>
          <cell r="BI982" t="b">
            <v>1</v>
          </cell>
          <cell r="BJ982">
            <v>0</v>
          </cell>
          <cell r="BK982" t="str">
            <v>ג'</v>
          </cell>
          <cell r="BL982">
            <v>0</v>
          </cell>
          <cell r="BM982">
            <v>12699.60830544103</v>
          </cell>
          <cell r="BO982" t="e">
            <v>#N/A</v>
          </cell>
        </row>
        <row r="983">
          <cell r="A983">
            <v>1001906224</v>
          </cell>
          <cell r="B983">
            <v>42792189</v>
          </cell>
          <cell r="C983">
            <v>580621928</v>
          </cell>
          <cell r="D983" t="str">
            <v>מכבי עמי ספורט אילת האבקות ואמנויות</v>
          </cell>
          <cell r="E983" t="str">
            <v>SR</v>
          </cell>
          <cell r="F983" t="str">
            <v>עמותה רשומה</v>
          </cell>
          <cell r="G983">
            <v>1</v>
          </cell>
          <cell r="H983" t="str">
            <v>טיוט</v>
          </cell>
          <cell r="I983">
            <v>45750</v>
          </cell>
          <cell r="J983">
            <v>521023</v>
          </cell>
          <cell r="K983" t="str">
            <v>שוטף</v>
          </cell>
          <cell r="L983">
            <v>0</v>
          </cell>
          <cell r="M983">
            <v>0</v>
          </cell>
          <cell r="N983">
            <v>0</v>
          </cell>
          <cell r="O983" t="str">
            <v>חדש - טרם קושר</v>
          </cell>
          <cell r="P983" t="str">
            <v>מבוסס על נתוני הטופס</v>
          </cell>
          <cell r="Q983" t="str">
            <v>נבדק ואושר</v>
          </cell>
          <cell r="R983" t="str">
            <v>נבדק ואושר</v>
          </cell>
          <cell r="S983" t="str">
            <v>נבדק ואושר</v>
          </cell>
          <cell r="T983" t="str">
            <v>נבדק ואושר</v>
          </cell>
          <cell r="U983" t="str">
            <v>נבדק ואושר</v>
          </cell>
          <cell r="V983" t="str">
            <v>חדש - טרם קושר</v>
          </cell>
          <cell r="W983" t="str">
            <v>חדש - טרם קושר</v>
          </cell>
          <cell r="X983" t="str">
            <v>אושר ללא מסמך</v>
          </cell>
          <cell r="Y983" t="str">
            <v>מבוסס על נתוני הטופס</v>
          </cell>
          <cell r="Z983" t="str">
            <v>חדש - טרם קושר</v>
          </cell>
          <cell r="AA983" t="str">
            <v>חדש - טרם קושר</v>
          </cell>
          <cell r="AB983" t="str">
            <v>חדש - טרם קושר</v>
          </cell>
          <cell r="AC983" t="str">
            <v>חדש - טרם קושר</v>
          </cell>
          <cell r="AD983" t="str">
            <v>חדש - טרם קושר</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t="str">
            <v>לא</v>
          </cell>
          <cell r="AY983" t="str">
            <v>לא תקין מנהלית</v>
          </cell>
          <cell r="AZ983" t="str">
            <v>לפסילה</v>
          </cell>
          <cell r="BA983" t="str">
            <v>חסרים מסמכים רבים</v>
          </cell>
          <cell r="BC983">
            <v>45805</v>
          </cell>
          <cell r="BD983" t="e">
            <v>#REF!</v>
          </cell>
          <cell r="BF983" t="str">
            <v>לא אושר בוועדה</v>
          </cell>
          <cell r="BG983" t="str">
            <v>לא תקין</v>
          </cell>
          <cell r="BH983" t="str">
            <v>לא תקין</v>
          </cell>
          <cell r="BI983" t="b">
            <v>1</v>
          </cell>
          <cell r="BJ983">
            <v>0</v>
          </cell>
          <cell r="BK983" t="str">
            <v>א'</v>
          </cell>
          <cell r="BL983">
            <v>1</v>
          </cell>
          <cell r="BM983">
            <v>0</v>
          </cell>
          <cell r="BO983" t="e">
            <v>#N/A</v>
          </cell>
        </row>
        <row r="984">
          <cell r="A984">
            <v>1001906226</v>
          </cell>
          <cell r="B984">
            <v>42402588</v>
          </cell>
          <cell r="C984">
            <v>580549483</v>
          </cell>
          <cell r="D984" t="str">
            <v>עמותת אילסלאם לקידום הספורט והדו קי</v>
          </cell>
          <cell r="E984" t="str">
            <v>SR</v>
          </cell>
          <cell r="F984" t="str">
            <v>עמותה רשומה</v>
          </cell>
          <cell r="G984">
            <v>1</v>
          </cell>
          <cell r="H984" t="str">
            <v>טיוט</v>
          </cell>
          <cell r="I984">
            <v>45752</v>
          </cell>
          <cell r="J984">
            <v>521023</v>
          </cell>
          <cell r="K984" t="str">
            <v>שוטף</v>
          </cell>
          <cell r="L984">
            <v>0</v>
          </cell>
          <cell r="M984">
            <v>0</v>
          </cell>
          <cell r="N984">
            <v>0</v>
          </cell>
          <cell r="O984" t="str">
            <v>נבדק ואושר</v>
          </cell>
          <cell r="P984" t="str">
            <v>מבוסס על נתוני הטופס</v>
          </cell>
          <cell r="Q984" t="str">
            <v>נבדק ואושר</v>
          </cell>
          <cell r="R984" t="str">
            <v>נבדק ואושר</v>
          </cell>
          <cell r="S984" t="str">
            <v>נבדק ואושר</v>
          </cell>
          <cell r="T984" t="str">
            <v>נבדק ואושר</v>
          </cell>
          <cell r="U984" t="str">
            <v>נבדק ואושר</v>
          </cell>
          <cell r="V984" t="str">
            <v>נבדק ואושר</v>
          </cell>
          <cell r="W984" t="str">
            <v>נבדק ואושר</v>
          </cell>
          <cell r="X984" t="str">
            <v>אושר ללא מסמך</v>
          </cell>
          <cell r="Y984" t="str">
            <v>מבוסס על נתוני הטופס</v>
          </cell>
          <cell r="Z984" t="str">
            <v>נבדק ואושר</v>
          </cell>
          <cell r="AA984" t="str">
            <v>נבדק ואושר</v>
          </cell>
          <cell r="AB984" t="str">
            <v>נבדק ואושר</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t="str">
            <v>כן</v>
          </cell>
          <cell r="AY984" t="str">
            <v>תקין מנהלית</v>
          </cell>
          <cell r="BD984" t="e">
            <v>#REF!</v>
          </cell>
          <cell r="BG984" t="str">
            <v>תקין</v>
          </cell>
          <cell r="BH984" t="str">
            <v>תקין</v>
          </cell>
          <cell r="BI984" t="b">
            <v>1</v>
          </cell>
          <cell r="BJ984">
            <v>15355</v>
          </cell>
          <cell r="BK984" t="str">
            <v>ד'</v>
          </cell>
          <cell r="BL984">
            <v>2</v>
          </cell>
          <cell r="BM984">
            <v>830194.46740549605</v>
          </cell>
          <cell r="BN984" t="str">
            <v>לא</v>
          </cell>
          <cell r="BO984">
            <v>45771</v>
          </cell>
          <cell r="BP984" t="str">
            <v>כן</v>
          </cell>
          <cell r="BQ984">
            <v>24</v>
          </cell>
        </row>
        <row r="985">
          <cell r="A985">
            <v>1001906228</v>
          </cell>
          <cell r="B985">
            <v>42402467</v>
          </cell>
          <cell r="C985">
            <v>580375103</v>
          </cell>
          <cell r="D985" t="str">
            <v>מועדון מכבי ראשון לציון לבדמינטון ו</v>
          </cell>
          <cell r="E985" t="str">
            <v>SR</v>
          </cell>
          <cell r="F985" t="str">
            <v>עמותה רשומה</v>
          </cell>
          <cell r="G985">
            <v>1</v>
          </cell>
          <cell r="H985" t="str">
            <v>טיוט</v>
          </cell>
          <cell r="I985">
            <v>45753</v>
          </cell>
          <cell r="J985">
            <v>521024</v>
          </cell>
          <cell r="K985" t="str">
            <v>מאמנים</v>
          </cell>
          <cell r="L985" t="str">
            <v>נבדק ואושר</v>
          </cell>
          <cell r="M985" t="str">
            <v>חדש - טרם קושר</v>
          </cell>
          <cell r="N985" t="str">
            <v>קושר - טרם נבדק</v>
          </cell>
          <cell r="O985" t="str">
            <v>נבדק ואושר</v>
          </cell>
          <cell r="P985" t="str">
            <v>מבוסס על נתוני הטופס</v>
          </cell>
          <cell r="Q985" t="str">
            <v>נבדק ואושר</v>
          </cell>
          <cell r="R985" t="str">
            <v>נבדק ואושר</v>
          </cell>
          <cell r="S985" t="str">
            <v>נבדק ואושר</v>
          </cell>
          <cell r="T985" t="str">
            <v>נבדק ואושר</v>
          </cell>
          <cell r="U985" t="str">
            <v>נבדק ואושר</v>
          </cell>
          <cell r="V985" t="str">
            <v>נבדק ואושר</v>
          </cell>
          <cell r="W985" t="str">
            <v>נדחה בבדיקות</v>
          </cell>
          <cell r="X985" t="str">
            <v>אושר ללא מסמך</v>
          </cell>
          <cell r="Y985" t="str">
            <v>מבוסס על נתוני הטופס</v>
          </cell>
          <cell r="Z985" t="str">
            <v>קושר - טרם נבדק</v>
          </cell>
          <cell r="AA985" t="str">
            <v>קושר - טרם נבדק</v>
          </cell>
          <cell r="AB985" t="str">
            <v>נבדק ואושר</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t="str">
            <v>לא</v>
          </cell>
          <cell r="AY985" t="str">
            <v>לא תקין מנהלית</v>
          </cell>
          <cell r="BA985" t="str">
            <v>בזמן סגירת הקול קורא, היו חסרים אחד או יותר ממסמכי הקול קורא</v>
          </cell>
          <cell r="BB985" t="str">
            <v>מסמכי ק"ק</v>
          </cell>
          <cell r="BD985" t="e">
            <v>#REF!</v>
          </cell>
          <cell r="BE985" t="str">
            <v>תקין</v>
          </cell>
          <cell r="BH985" t="str">
            <v>תקין</v>
          </cell>
          <cell r="BI985" t="b">
            <v>0</v>
          </cell>
        </row>
        <row r="986">
          <cell r="A986">
            <v>1001906231</v>
          </cell>
          <cell r="B986">
            <v>40522791</v>
          </cell>
          <cell r="C986">
            <v>513305250</v>
          </cell>
          <cell r="D986" t="str">
            <v>הרשתות הכחולות א.ש בע"מ</v>
          </cell>
          <cell r="E986" t="str">
            <v>SR</v>
          </cell>
          <cell r="F986" t="str">
            <v>חל"צ רשומה</v>
          </cell>
          <cell r="G986">
            <v>1</v>
          </cell>
          <cell r="H986" t="str">
            <v>טיוט</v>
          </cell>
          <cell r="I986">
            <v>45750</v>
          </cell>
          <cell r="J986">
            <v>521023</v>
          </cell>
          <cell r="K986" t="str">
            <v>שוטף</v>
          </cell>
          <cell r="L986">
            <v>0</v>
          </cell>
          <cell r="M986">
            <v>0</v>
          </cell>
          <cell r="N986">
            <v>0</v>
          </cell>
          <cell r="O986" t="str">
            <v>חדש - טרם קושר</v>
          </cell>
          <cell r="P986" t="str">
            <v>מבוסס על נתוני הטופס</v>
          </cell>
          <cell r="Q986" t="str">
            <v>נבדק ואושר</v>
          </cell>
          <cell r="R986" t="str">
            <v>נבדק ואושר</v>
          </cell>
          <cell r="S986" t="str">
            <v>נבדק ואושר</v>
          </cell>
          <cell r="T986" t="str">
            <v>נבדק ואושר</v>
          </cell>
          <cell r="U986" t="str">
            <v>נבדק ואושר</v>
          </cell>
          <cell r="V986" t="str">
            <v>נבדק ואושר</v>
          </cell>
          <cell r="W986" t="str">
            <v>חדש - טרם קושר</v>
          </cell>
          <cell r="X986" t="str">
            <v>אושר ללא מסמך</v>
          </cell>
          <cell r="Y986" t="str">
            <v>חדש - טרם קושר</v>
          </cell>
          <cell r="Z986" t="str">
            <v>חדש - טרם קושר</v>
          </cell>
          <cell r="AA986" t="str">
            <v>חדש - טרם קושר</v>
          </cell>
          <cell r="AB986" t="str">
            <v>חדש - טרם קושר</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t="str">
            <v>לא</v>
          </cell>
          <cell r="AY986" t="str">
            <v>לא תקין מנהלית</v>
          </cell>
          <cell r="AZ986" t="str">
            <v>לפסילה</v>
          </cell>
          <cell r="BA986" t="str">
            <v>חסרים מסמכים רבים</v>
          </cell>
          <cell r="BC986">
            <v>45805</v>
          </cell>
          <cell r="BD986" t="e">
            <v>#REF!</v>
          </cell>
          <cell r="BF986" t="str">
            <v>לא אושר בוועדה</v>
          </cell>
          <cell r="BG986" t="str">
            <v>לא תקין</v>
          </cell>
          <cell r="BH986" t="str">
            <v>לא תקין</v>
          </cell>
          <cell r="BI986" t="b">
            <v>1</v>
          </cell>
          <cell r="BJ986">
            <v>0</v>
          </cell>
          <cell r="BK986" t="str">
            <v>א'</v>
          </cell>
          <cell r="BL986">
            <v>0</v>
          </cell>
          <cell r="BM986">
            <v>2375.0150155319616</v>
          </cell>
          <cell r="BO986" t="e">
            <v>#N/A</v>
          </cell>
        </row>
        <row r="987">
          <cell r="A987">
            <v>1001906232</v>
          </cell>
          <cell r="B987">
            <v>42372597</v>
          </cell>
          <cell r="C987">
            <v>580460855</v>
          </cell>
          <cell r="D987" t="str">
            <v>מרכז ימי זבולון נתניה (ע"ר)</v>
          </cell>
          <cell r="E987" t="str">
            <v>SR</v>
          </cell>
          <cell r="F987" t="str">
            <v>עמותה רשומה</v>
          </cell>
          <cell r="G987">
            <v>1</v>
          </cell>
          <cell r="H987" t="str">
            <v>טיוט</v>
          </cell>
          <cell r="I987">
            <v>45750</v>
          </cell>
          <cell r="J987">
            <v>521023</v>
          </cell>
          <cell r="K987" t="str">
            <v>שוטף</v>
          </cell>
          <cell r="L987">
            <v>0</v>
          </cell>
          <cell r="M987">
            <v>0</v>
          </cell>
          <cell r="N987">
            <v>0</v>
          </cell>
          <cell r="O987" t="str">
            <v>קושר - טרם נבדק</v>
          </cell>
          <cell r="P987" t="str">
            <v>מבוסס על נתוני הטופס</v>
          </cell>
          <cell r="Q987" t="str">
            <v>נבדק ואושר</v>
          </cell>
          <cell r="R987" t="str">
            <v>נבדק ואושר</v>
          </cell>
          <cell r="S987" t="str">
            <v>נבדק ואושר</v>
          </cell>
          <cell r="T987" t="str">
            <v>נבדק ואושר</v>
          </cell>
          <cell r="U987" t="str">
            <v>נבדק ואושר</v>
          </cell>
          <cell r="V987" t="str">
            <v>נבדק ואושר</v>
          </cell>
          <cell r="W987" t="str">
            <v>קושר - טרם נבדק</v>
          </cell>
          <cell r="X987" t="str">
            <v>חדש - טרם קושר</v>
          </cell>
          <cell r="Y987" t="str">
            <v>מבוסס על נתוני הטופס</v>
          </cell>
          <cell r="Z987" t="str">
            <v>קושר - טרם נבדק</v>
          </cell>
          <cell r="AA987" t="str">
            <v>קושר - טרם נבדק</v>
          </cell>
          <cell r="AB987" t="str">
            <v>קושר - טרם נבדק</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t="str">
            <v>לא</v>
          </cell>
          <cell r="AY987" t="str">
            <v>תקינים מנהלית למעט אי הגשת אישור ניהול תקין</v>
          </cell>
          <cell r="AZ987" t="str">
            <v>לאישור</v>
          </cell>
          <cell r="BA987" t="str">
            <v>התקבל</v>
          </cell>
          <cell r="BB987" t="str">
            <v>29.04.2025</v>
          </cell>
          <cell r="BC987">
            <v>45839</v>
          </cell>
          <cell r="BD987" t="e">
            <v>#REF!</v>
          </cell>
          <cell r="BE987" t="str">
            <v>לקזז קנס איחור הגשת ניהול תקין</v>
          </cell>
          <cell r="BG987" t="str">
            <v>תקין</v>
          </cell>
          <cell r="BH987" t="str">
            <v>תקין</v>
          </cell>
          <cell r="BI987" t="b">
            <v>1</v>
          </cell>
          <cell r="BJ987">
            <v>0</v>
          </cell>
          <cell r="BK987" t="str">
            <v>ד'</v>
          </cell>
          <cell r="BL987">
            <v>1</v>
          </cell>
          <cell r="BM987">
            <v>617698.43158774043</v>
          </cell>
          <cell r="BN987" t="str">
            <v>לא</v>
          </cell>
          <cell r="BO987">
            <v>45776</v>
          </cell>
          <cell r="BP987" t="str">
            <v>כן</v>
          </cell>
          <cell r="BQ987">
            <v>29</v>
          </cell>
        </row>
        <row r="988">
          <cell r="A988">
            <v>1001906234</v>
          </cell>
          <cell r="B988">
            <v>42402518</v>
          </cell>
          <cell r="C988">
            <v>580687143</v>
          </cell>
          <cell r="D988" t="str">
            <v>רואים את האופק בים בקריית חיים וקרי</v>
          </cell>
          <cell r="E988" t="str">
            <v>SR</v>
          </cell>
          <cell r="F988" t="str">
            <v>עמותה רשומה</v>
          </cell>
          <cell r="G988">
            <v>1</v>
          </cell>
          <cell r="H988" t="str">
            <v>טיוט</v>
          </cell>
          <cell r="I988">
            <v>45750</v>
          </cell>
          <cell r="J988">
            <v>521023</v>
          </cell>
          <cell r="K988" t="str">
            <v>שוטף</v>
          </cell>
          <cell r="L988">
            <v>0</v>
          </cell>
          <cell r="M988">
            <v>0</v>
          </cell>
          <cell r="N988">
            <v>0</v>
          </cell>
          <cell r="O988" t="str">
            <v>נבדק ואושר</v>
          </cell>
          <cell r="P988" t="str">
            <v>מבוסס על נתוני הטופס</v>
          </cell>
          <cell r="Q988" t="str">
            <v>נבדק ואושר</v>
          </cell>
          <cell r="R988" t="str">
            <v>נבדק ואושר</v>
          </cell>
          <cell r="S988" t="str">
            <v>נבדק ואושר</v>
          </cell>
          <cell r="T988" t="str">
            <v>נבדק ואושר</v>
          </cell>
          <cell r="U988" t="str">
            <v>נבדק ואושר</v>
          </cell>
          <cell r="V988" t="str">
            <v>נבדק ואושר</v>
          </cell>
          <cell r="W988" t="str">
            <v>נבדק ואושר</v>
          </cell>
          <cell r="X988" t="str">
            <v>אושר ללא מסמך</v>
          </cell>
          <cell r="Y988" t="str">
            <v>מבוסס על נתוני הטופס</v>
          </cell>
          <cell r="Z988" t="str">
            <v>נבדק ואושר</v>
          </cell>
          <cell r="AA988" t="str">
            <v>נבדק ואושר</v>
          </cell>
          <cell r="AB988" t="str">
            <v>נבדק ואושר</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t="str">
            <v>כן</v>
          </cell>
          <cell r="AY988" t="str">
            <v>תקין מנהלית</v>
          </cell>
          <cell r="BD988" t="e">
            <v>#REF!</v>
          </cell>
          <cell r="BG988" t="str">
            <v>תקין</v>
          </cell>
          <cell r="BH988" t="str">
            <v>תקין</v>
          </cell>
          <cell r="BI988" t="b">
            <v>1</v>
          </cell>
          <cell r="BJ988">
            <v>0</v>
          </cell>
          <cell r="BK988" t="str">
            <v>ד'</v>
          </cell>
          <cell r="BL988">
            <v>1</v>
          </cell>
          <cell r="BM988">
            <v>96339.70809794782</v>
          </cell>
          <cell r="BN988" t="str">
            <v>לא</v>
          </cell>
          <cell r="BO988">
            <v>45638</v>
          </cell>
          <cell r="BP988" t="str">
            <v>לא</v>
          </cell>
          <cell r="BQ988">
            <v>0</v>
          </cell>
        </row>
        <row r="989">
          <cell r="A989">
            <v>1001906244</v>
          </cell>
          <cell r="B989">
            <v>42500675</v>
          </cell>
          <cell r="C989">
            <v>580676138</v>
          </cell>
          <cell r="D989" t="str">
            <v>עמותה לקידום הטניס שולחן בעיר תל אב</v>
          </cell>
          <cell r="E989" t="str">
            <v>SR</v>
          </cell>
          <cell r="F989" t="str">
            <v>עמותה רשומה</v>
          </cell>
          <cell r="G989">
            <v>1</v>
          </cell>
          <cell r="H989" t="str">
            <v>טיוט</v>
          </cell>
          <cell r="I989">
            <v>45754</v>
          </cell>
          <cell r="J989">
            <v>521023</v>
          </cell>
          <cell r="K989" t="str">
            <v>שוטף</v>
          </cell>
          <cell r="L989">
            <v>0</v>
          </cell>
          <cell r="M989">
            <v>0</v>
          </cell>
          <cell r="N989">
            <v>0</v>
          </cell>
          <cell r="O989" t="str">
            <v>קושר - טרם נבדק</v>
          </cell>
          <cell r="P989" t="str">
            <v>מבוסס על נתוני הטופס</v>
          </cell>
          <cell r="Q989" t="str">
            <v>נבדק ואושר</v>
          </cell>
          <cell r="R989" t="str">
            <v>נבדק ואושר</v>
          </cell>
          <cell r="S989" t="str">
            <v>נבדק ואושר</v>
          </cell>
          <cell r="T989" t="str">
            <v>נבדק ואושר</v>
          </cell>
          <cell r="U989" t="str">
            <v>נבדק ואושר</v>
          </cell>
          <cell r="V989" t="str">
            <v>נבדק ואושר</v>
          </cell>
          <cell r="W989" t="str">
            <v>קושר - טרם נבדק</v>
          </cell>
          <cell r="X989" t="str">
            <v>אושר ללא מסמך</v>
          </cell>
          <cell r="Y989" t="str">
            <v>מבוסס על נתוני הטופס</v>
          </cell>
          <cell r="Z989" t="str">
            <v>נבדק ואושר</v>
          </cell>
          <cell r="AA989" t="str">
            <v>נבדק ואושר</v>
          </cell>
          <cell r="AB989" t="str">
            <v>נבדק ואושר</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t="str">
            <v>כן</v>
          </cell>
          <cell r="AY989" t="str">
            <v>תקין מנהלית</v>
          </cell>
          <cell r="BD989" t="e">
            <v>#REF!</v>
          </cell>
          <cell r="BG989" t="str">
            <v>תקין</v>
          </cell>
          <cell r="BH989" t="str">
            <v>תקין</v>
          </cell>
          <cell r="BI989" t="b">
            <v>1</v>
          </cell>
          <cell r="BJ989">
            <v>0</v>
          </cell>
          <cell r="BK989" t="str">
            <v>ד'</v>
          </cell>
          <cell r="BL989">
            <v>1</v>
          </cell>
          <cell r="BM989">
            <v>446.20051975312288</v>
          </cell>
          <cell r="BN989" t="str">
            <v>לא</v>
          </cell>
          <cell r="BO989">
            <v>45470</v>
          </cell>
          <cell r="BP989" t="str">
            <v>לא</v>
          </cell>
          <cell r="BQ989">
            <v>0</v>
          </cell>
        </row>
        <row r="990">
          <cell r="A990">
            <v>1001906248</v>
          </cell>
          <cell r="B990">
            <v>42240847</v>
          </cell>
          <cell r="C990">
            <v>580480226</v>
          </cell>
          <cell r="D990" t="str">
            <v>עמותת טניס שולחן 2007 נתניה (ע"ר)</v>
          </cell>
          <cell r="E990" t="str">
            <v>SR</v>
          </cell>
          <cell r="F990" t="str">
            <v>עמותה רשומה</v>
          </cell>
          <cell r="G990">
            <v>1</v>
          </cell>
          <cell r="H990" t="str">
            <v>טיוט</v>
          </cell>
          <cell r="I990">
            <v>45754</v>
          </cell>
          <cell r="J990">
            <v>521023</v>
          </cell>
          <cell r="K990" t="str">
            <v>שוטף</v>
          </cell>
          <cell r="L990">
            <v>0</v>
          </cell>
          <cell r="M990">
            <v>0</v>
          </cell>
          <cell r="N990">
            <v>0</v>
          </cell>
          <cell r="O990" t="str">
            <v>נבדק ואושר</v>
          </cell>
          <cell r="P990" t="str">
            <v>מבוסס על נתוני הטופס</v>
          </cell>
          <cell r="Q990" t="str">
            <v>נבדק ואושר</v>
          </cell>
          <cell r="R990" t="str">
            <v>נבדק ואושר</v>
          </cell>
          <cell r="S990" t="str">
            <v>נבדק ואושר</v>
          </cell>
          <cell r="T990" t="str">
            <v>נבדק ואושר</v>
          </cell>
          <cell r="U990" t="str">
            <v>נבדק ואושר</v>
          </cell>
          <cell r="V990" t="str">
            <v>נבדק ואושר</v>
          </cell>
          <cell r="W990" t="str">
            <v>נבדק ואושר</v>
          </cell>
          <cell r="X990" t="str">
            <v>חדש - טרם קושר</v>
          </cell>
          <cell r="Y990" t="str">
            <v>מבוסס על נתוני הטופס</v>
          </cell>
          <cell r="Z990" t="str">
            <v>חדש - טרם קושר</v>
          </cell>
          <cell r="AA990" t="str">
            <v>נבדק ואושר</v>
          </cell>
          <cell r="AB990" t="str">
            <v>נבדק ואושר</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t="str">
            <v>לא</v>
          </cell>
          <cell r="AX990">
            <v>1</v>
          </cell>
          <cell r="AY990" t="str">
            <v>תקין מנהלית</v>
          </cell>
          <cell r="AZ990" t="str">
            <v>לאישור</v>
          </cell>
          <cell r="BA990" t="str">
            <v>בבדיקה מיום 29/04/2025 נמצא כי לא תקינים מנהלית (תוצאה של נוסחה) בבדיקה ידנית נמצא כי כן תקינים מנהלית והייתה טעות בבעתקת סטטוס המסמך. ולכן תקינים מנהלית מלכתכילה</v>
          </cell>
          <cell r="BD990" t="e">
            <v>#REF!</v>
          </cell>
          <cell r="BG990" t="str">
            <v>תקין</v>
          </cell>
          <cell r="BH990" t="str">
            <v>תקין</v>
          </cell>
          <cell r="BI990" t="b">
            <v>1</v>
          </cell>
          <cell r="BJ990">
            <v>0</v>
          </cell>
          <cell r="BK990" t="str">
            <v>ד'</v>
          </cell>
          <cell r="BL990">
            <v>1</v>
          </cell>
          <cell r="BM990">
            <v>249699.06569014216</v>
          </cell>
          <cell r="BN990" t="str">
            <v>לא</v>
          </cell>
          <cell r="BO990">
            <v>45751</v>
          </cell>
          <cell r="BP990" t="str">
            <v>כן</v>
          </cell>
          <cell r="BQ990">
            <v>4</v>
          </cell>
        </row>
        <row r="991">
          <cell r="A991">
            <v>1001906251</v>
          </cell>
          <cell r="B991">
            <v>40225142</v>
          </cell>
          <cell r="C991">
            <v>580320141</v>
          </cell>
          <cell r="D991" t="str">
            <v>ירושלים רבתי שחיה - עמותה (ע"ר)</v>
          </cell>
          <cell r="E991" t="str">
            <v>SR</v>
          </cell>
          <cell r="F991" t="str">
            <v>עמותה רשומה</v>
          </cell>
          <cell r="G991">
            <v>1</v>
          </cell>
          <cell r="H991" t="str">
            <v>טיוט</v>
          </cell>
          <cell r="I991">
            <v>45751</v>
          </cell>
          <cell r="J991">
            <v>521023</v>
          </cell>
          <cell r="K991" t="str">
            <v>שוטף</v>
          </cell>
          <cell r="L991">
            <v>0</v>
          </cell>
          <cell r="M991">
            <v>0</v>
          </cell>
          <cell r="N991">
            <v>0</v>
          </cell>
          <cell r="O991" t="str">
            <v>קושר - טרם נבדק</v>
          </cell>
          <cell r="P991" t="str">
            <v>מבוסס על נתוני הטופס</v>
          </cell>
          <cell r="Q991" t="str">
            <v>נבדק ואושר</v>
          </cell>
          <cell r="R991" t="str">
            <v>נבדק ואושר</v>
          </cell>
          <cell r="S991" t="str">
            <v>נבדק ואושר</v>
          </cell>
          <cell r="T991" t="str">
            <v>נבדק ואושר</v>
          </cell>
          <cell r="U991" t="str">
            <v>נבדק ואושר</v>
          </cell>
          <cell r="V991" t="str">
            <v>נבדק ואושר</v>
          </cell>
          <cell r="W991" t="str">
            <v>קושר - טרם נבדק</v>
          </cell>
          <cell r="X991" t="str">
            <v>חדש - טרם קושר</v>
          </cell>
          <cell r="Y991" t="str">
            <v>חדש - טרם קושר</v>
          </cell>
          <cell r="Z991" t="str">
            <v>חדש - טרם קושר</v>
          </cell>
          <cell r="AA991" t="str">
            <v>חדש - טרם קושר</v>
          </cell>
          <cell r="AB991" t="str">
            <v>חדש - טרם קושר</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t="str">
            <v>לא</v>
          </cell>
          <cell r="AX991">
            <v>1</v>
          </cell>
          <cell r="AY991" t="str">
            <v>תקין מנהלית</v>
          </cell>
          <cell r="AZ991" t="str">
            <v>לאישור</v>
          </cell>
          <cell r="BA991" t="str">
            <v>בבדיקה מיום 29/04/2025 נמצא כי לא תקינים מנהלית (תוצאה של נוסחה) בבדיקה ידנית נמצא כי כן תקינים מנהלית והייתה טעות בבעתקת סטטוס המסמך. ולכן תקינים מנהלית מלכתכילה</v>
          </cell>
          <cell r="BD991" t="e">
            <v>#REF!</v>
          </cell>
          <cell r="BG991" t="str">
            <v>תקין</v>
          </cell>
          <cell r="BH991" t="str">
            <v>תקין</v>
          </cell>
          <cell r="BI991" t="b">
            <v>1</v>
          </cell>
          <cell r="BJ991">
            <v>27300</v>
          </cell>
          <cell r="BK991" t="str">
            <v>ד'</v>
          </cell>
          <cell r="BL991">
            <v>1</v>
          </cell>
          <cell r="BM991">
            <v>2173420.3668786008</v>
          </cell>
          <cell r="BN991" t="str">
            <v>לא</v>
          </cell>
          <cell r="BO991">
            <v>45751</v>
          </cell>
          <cell r="BP991" t="str">
            <v>כן</v>
          </cell>
          <cell r="BQ991">
            <v>4</v>
          </cell>
        </row>
        <row r="992">
          <cell r="A992">
            <v>1001906252</v>
          </cell>
          <cell r="B992">
            <v>41448772</v>
          </cell>
          <cell r="C992">
            <v>580441558</v>
          </cell>
          <cell r="D992" t="str">
            <v>כולנו למען כולנו )ע"ר(</v>
          </cell>
          <cell r="E992" t="str">
            <v>SR</v>
          </cell>
          <cell r="F992" t="str">
            <v>עמותה רשומה</v>
          </cell>
          <cell r="G992">
            <v>1</v>
          </cell>
          <cell r="H992" t="str">
            <v>טיוט</v>
          </cell>
          <cell r="I992">
            <v>45765</v>
          </cell>
          <cell r="J992">
            <v>521023</v>
          </cell>
          <cell r="K992" t="str">
            <v>שוטף</v>
          </cell>
          <cell r="L992">
            <v>0</v>
          </cell>
          <cell r="M992">
            <v>0</v>
          </cell>
          <cell r="N992">
            <v>0</v>
          </cell>
          <cell r="O992" t="str">
            <v>קושר - טרם נבדק</v>
          </cell>
          <cell r="P992" t="str">
            <v>מבוסס על נתוני הטופס</v>
          </cell>
          <cell r="Q992" t="str">
            <v>נבדק ואושר</v>
          </cell>
          <cell r="R992" t="str">
            <v>נבדק ואושר</v>
          </cell>
          <cell r="S992" t="str">
            <v>נבדק ואושר</v>
          </cell>
          <cell r="T992" t="str">
            <v>נבדק ואושר</v>
          </cell>
          <cell r="U992" t="str">
            <v>נבדק ואושר</v>
          </cell>
          <cell r="V992" t="str">
            <v>נבדק ואושר</v>
          </cell>
          <cell r="W992" t="str">
            <v>קושר - טרם נבדק</v>
          </cell>
          <cell r="X992" t="str">
            <v>אושר ללא מסמך</v>
          </cell>
          <cell r="Y992" t="str">
            <v>מבוסס על נתוני הטופס</v>
          </cell>
          <cell r="Z992" t="str">
            <v>ממתין לחתימה</v>
          </cell>
          <cell r="AA992" t="str">
            <v>ממתין לחתימה</v>
          </cell>
          <cell r="AB992" t="str">
            <v>קושר - טרם נבדק</v>
          </cell>
          <cell r="AC992" t="str">
            <v>קושר - טרם נבדק</v>
          </cell>
          <cell r="AD992" t="str">
            <v>קושר - טרם נבדק</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t="str">
            <v>לא</v>
          </cell>
          <cell r="AY992" t="str">
            <v>לא תקין מנהלית</v>
          </cell>
          <cell r="BA992" t="str">
            <v>חתום פיזית, לא חתום דיגיטלית, לא ב-401</v>
          </cell>
          <cell r="BC992">
            <v>45839</v>
          </cell>
          <cell r="BD992" t="e">
            <v>#REF!</v>
          </cell>
          <cell r="BG992" t="str">
            <v>תקין</v>
          </cell>
          <cell r="BH992" t="str">
            <v>תקין</v>
          </cell>
          <cell r="BI992" t="b">
            <v>1</v>
          </cell>
          <cell r="BJ992">
            <v>0</v>
          </cell>
          <cell r="BK992" t="str">
            <v>ה'</v>
          </cell>
          <cell r="BL992">
            <v>1</v>
          </cell>
          <cell r="BM992">
            <v>0</v>
          </cell>
          <cell r="BN992" t="str">
            <v>כן</v>
          </cell>
          <cell r="BO992" t="e">
            <v>#N/A</v>
          </cell>
          <cell r="BP992" t="str">
            <v>לא</v>
          </cell>
          <cell r="BQ992">
            <v>0</v>
          </cell>
        </row>
        <row r="993">
          <cell r="A993">
            <v>1001906254</v>
          </cell>
          <cell r="B993">
            <v>40002868</v>
          </cell>
          <cell r="C993">
            <v>580302081</v>
          </cell>
          <cell r="D993" t="str">
            <v>אחי יהודה (ע"ר)</v>
          </cell>
          <cell r="E993" t="str">
            <v>SR</v>
          </cell>
          <cell r="F993" t="str">
            <v>עמותה רשומה</v>
          </cell>
          <cell r="G993">
            <v>1</v>
          </cell>
          <cell r="H993" t="str">
            <v>טיוט</v>
          </cell>
          <cell r="I993">
            <v>45751</v>
          </cell>
          <cell r="J993">
            <v>521024</v>
          </cell>
          <cell r="K993" t="str">
            <v>מאמנים</v>
          </cell>
          <cell r="L993" t="str">
            <v>חדש - טרם קושר</v>
          </cell>
          <cell r="M993" t="str">
            <v>חדש - טרם קושר</v>
          </cell>
          <cell r="N993" t="str">
            <v>קושר - טרם נבדק</v>
          </cell>
          <cell r="O993" t="str">
            <v>נבדק ואושר</v>
          </cell>
          <cell r="P993" t="str">
            <v>מבוסס על נתוני הטופס</v>
          </cell>
          <cell r="Q993" t="str">
            <v>נבדק ואושר</v>
          </cell>
          <cell r="R993" t="str">
            <v>נבדק ואושר</v>
          </cell>
          <cell r="S993" t="str">
            <v>נבדק ואושר</v>
          </cell>
          <cell r="T993" t="str">
            <v>נבדק ואושר</v>
          </cell>
          <cell r="U993" t="str">
            <v>נבדק ואושר</v>
          </cell>
          <cell r="V993" t="str">
            <v>נבדק ואושר</v>
          </cell>
          <cell r="W993" t="str">
            <v>נבדק ואושר</v>
          </cell>
          <cell r="X993" t="str">
            <v>אושר ללא מסמך</v>
          </cell>
          <cell r="Y993" t="str">
            <v>מבוסס על נתוני הטופס</v>
          </cell>
          <cell r="Z993" t="str">
            <v>קושר - טרם נבדק</v>
          </cell>
          <cell r="AA993" t="str">
            <v>קושר - טרם נבדק</v>
          </cell>
          <cell r="AB993" t="str">
            <v>נבדק ואושר</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t="str">
            <v>כן</v>
          </cell>
          <cell r="AY993" t="str">
            <v>תקין מנהלית</v>
          </cell>
          <cell r="BD993" t="e">
            <v>#REF!</v>
          </cell>
          <cell r="BH993" t="str">
            <v>תקין</v>
          </cell>
          <cell r="BI993" t="b">
            <v>0</v>
          </cell>
        </row>
        <row r="994">
          <cell r="A994">
            <v>1001906256</v>
          </cell>
          <cell r="B994">
            <v>40343352</v>
          </cell>
          <cell r="C994">
            <v>580209450</v>
          </cell>
          <cell r="D994" t="str">
            <v>מועדון עירוני להתעמלות - חולון )ע"ר</v>
          </cell>
          <cell r="E994" t="str">
            <v>SR</v>
          </cell>
          <cell r="F994" t="str">
            <v>עמותה רשומה</v>
          </cell>
          <cell r="G994">
            <v>1</v>
          </cell>
          <cell r="H994" t="str">
            <v>טיוט</v>
          </cell>
          <cell r="I994">
            <v>45754</v>
          </cell>
          <cell r="J994">
            <v>521024</v>
          </cell>
          <cell r="K994" t="str">
            <v>מאמנים</v>
          </cell>
          <cell r="L994" t="str">
            <v>נבדק ואושר</v>
          </cell>
          <cell r="M994" t="str">
            <v>קושר - טרם נבדק</v>
          </cell>
          <cell r="N994" t="str">
            <v>קושר - טרם נבדק</v>
          </cell>
          <cell r="O994" t="str">
            <v>נבדק ואושר</v>
          </cell>
          <cell r="P994" t="str">
            <v>מבוסס על נתוני הטופס</v>
          </cell>
          <cell r="Q994" t="str">
            <v>נבדק ואושר</v>
          </cell>
          <cell r="R994" t="str">
            <v>נבדק ואושר</v>
          </cell>
          <cell r="S994" t="str">
            <v>נבדק ואושר</v>
          </cell>
          <cell r="T994" t="str">
            <v>נבדק ואושר</v>
          </cell>
          <cell r="U994" t="str">
            <v>נבדק ואושר</v>
          </cell>
          <cell r="V994" t="str">
            <v>נבדק ואושר</v>
          </cell>
          <cell r="W994" t="str">
            <v>נבדק ואושר</v>
          </cell>
          <cell r="X994" t="str">
            <v>אושר ללא מסמך</v>
          </cell>
          <cell r="Y994" t="str">
            <v>מבוסס על נתוני הטופס</v>
          </cell>
          <cell r="Z994" t="str">
            <v>קושר - טרם נבדק</v>
          </cell>
          <cell r="AA994" t="str">
            <v>קושר - טרם נבדק</v>
          </cell>
          <cell r="AB994" t="str">
            <v>קושר - טרם נבדק</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t="str">
            <v>כן</v>
          </cell>
          <cell r="AY994" t="str">
            <v>תקין מנהלית</v>
          </cell>
          <cell r="BD994" t="e">
            <v>#REF!</v>
          </cell>
          <cell r="BH994" t="str">
            <v>תקין</v>
          </cell>
          <cell r="BI994" t="b">
            <v>0</v>
          </cell>
        </row>
        <row r="995">
          <cell r="A995">
            <v>1001906261</v>
          </cell>
          <cell r="B995">
            <v>41864893</v>
          </cell>
          <cell r="C995">
            <v>580597862</v>
          </cell>
          <cell r="D995" t="str">
            <v>כרמל מרכזי טניס שולחן - חיפה (ע"ר)</v>
          </cell>
          <cell r="E995" t="str">
            <v>SR</v>
          </cell>
          <cell r="F995" t="str">
            <v>עמותה רשומה</v>
          </cell>
          <cell r="G995">
            <v>1</v>
          </cell>
          <cell r="H995" t="str">
            <v>טיוט</v>
          </cell>
          <cell r="I995">
            <v>45754</v>
          </cell>
          <cell r="J995">
            <v>521023</v>
          </cell>
          <cell r="K995" t="str">
            <v>שוטף</v>
          </cell>
          <cell r="L995">
            <v>0</v>
          </cell>
          <cell r="M995">
            <v>0</v>
          </cell>
          <cell r="N995">
            <v>0</v>
          </cell>
          <cell r="O995" t="str">
            <v>נבדק ואושר</v>
          </cell>
          <cell r="P995" t="str">
            <v>מבוסס על נתוני הטופס</v>
          </cell>
          <cell r="Q995" t="str">
            <v>נבדק ואושר</v>
          </cell>
          <cell r="R995" t="str">
            <v>נבדק ואושר</v>
          </cell>
          <cell r="S995" t="str">
            <v>נבדק ואושר</v>
          </cell>
          <cell r="T995" t="str">
            <v>נבדק ואושר</v>
          </cell>
          <cell r="U995" t="str">
            <v>נבדק ואושר</v>
          </cell>
          <cell r="V995" t="str">
            <v>נבדק ואושר</v>
          </cell>
          <cell r="W995" t="str">
            <v>נבדק ואושר</v>
          </cell>
          <cell r="X995" t="str">
            <v>אושר ללא מסמך</v>
          </cell>
          <cell r="Y995" t="str">
            <v>מבוסס על נתוני הטופס</v>
          </cell>
          <cell r="Z995" t="str">
            <v>קושר - טרם נבדק</v>
          </cell>
          <cell r="AA995" t="str">
            <v>קושר - טרם נבדק</v>
          </cell>
          <cell r="AB995" t="str">
            <v>נבדק ואושר</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t="str">
            <v>כן</v>
          </cell>
          <cell r="AY995" t="str">
            <v>תקין מנהלית</v>
          </cell>
          <cell r="BD995" t="e">
            <v>#REF!</v>
          </cell>
          <cell r="BG995" t="str">
            <v>תקין</v>
          </cell>
          <cell r="BH995" t="str">
            <v>תקין</v>
          </cell>
          <cell r="BI995" t="b">
            <v>1</v>
          </cell>
          <cell r="BJ995">
            <v>31878</v>
          </cell>
          <cell r="BK995" t="str">
            <v>ד'</v>
          </cell>
          <cell r="BL995">
            <v>1</v>
          </cell>
          <cell r="BM995">
            <v>676567.82450317778</v>
          </cell>
          <cell r="BN995" t="str">
            <v>לא</v>
          </cell>
          <cell r="BO995">
            <v>45631</v>
          </cell>
          <cell r="BP995" t="str">
            <v>לא</v>
          </cell>
          <cell r="BQ995">
            <v>0</v>
          </cell>
        </row>
        <row r="996">
          <cell r="A996">
            <v>1001906270</v>
          </cell>
          <cell r="B996">
            <v>41864893</v>
          </cell>
          <cell r="C996">
            <v>580597862</v>
          </cell>
          <cell r="D996" t="str">
            <v>כרמל מרכזי טניס שולחן - חיפה (ע"ר)</v>
          </cell>
          <cell r="E996" t="str">
            <v>SR</v>
          </cell>
          <cell r="F996" t="str">
            <v>עמותה רשומה</v>
          </cell>
          <cell r="G996">
            <v>1</v>
          </cell>
          <cell r="H996" t="str">
            <v>טיוט</v>
          </cell>
          <cell r="I996">
            <v>45754</v>
          </cell>
          <cell r="J996">
            <v>521024</v>
          </cell>
          <cell r="K996" t="str">
            <v>מאמנים</v>
          </cell>
          <cell r="L996" t="str">
            <v>נדחה בבדיקות</v>
          </cell>
          <cell r="M996" t="str">
            <v>קושר - טרם נבדק</v>
          </cell>
          <cell r="N996" t="str">
            <v>קושר - טרם נבדק</v>
          </cell>
          <cell r="O996" t="str">
            <v>נבדק ואושר</v>
          </cell>
          <cell r="P996" t="str">
            <v>מבוסס על נתוני הטופס</v>
          </cell>
          <cell r="Q996" t="str">
            <v>נבדק ואושר</v>
          </cell>
          <cell r="R996" t="str">
            <v>נבדק ואושר</v>
          </cell>
          <cell r="S996" t="str">
            <v>נבדק ואושר</v>
          </cell>
          <cell r="T996" t="str">
            <v>נבדק ואושר</v>
          </cell>
          <cell r="U996" t="str">
            <v>נבדק ואושר</v>
          </cell>
          <cell r="V996" t="str">
            <v>נבדק ואושר</v>
          </cell>
          <cell r="W996" t="str">
            <v>נבדק ואושר</v>
          </cell>
          <cell r="X996" t="str">
            <v>אושר ללא מסמך</v>
          </cell>
          <cell r="Y996" t="str">
            <v>מבוסס על נתוני הטופס</v>
          </cell>
          <cell r="Z996" t="str">
            <v>קושר - טרם נבדק</v>
          </cell>
          <cell r="AA996" t="str">
            <v>קושר - טרם נבדק</v>
          </cell>
          <cell r="AB996" t="str">
            <v>נבדק ואושר</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t="str">
            <v>כן</v>
          </cell>
          <cell r="AY996" t="str">
            <v>תקין מנהלית</v>
          </cell>
          <cell r="BD996" t="e">
            <v>#REF!</v>
          </cell>
          <cell r="BH996" t="str">
            <v>תקין</v>
          </cell>
          <cell r="BI996" t="b">
            <v>0</v>
          </cell>
        </row>
        <row r="997">
          <cell r="A997">
            <v>1001906271</v>
          </cell>
          <cell r="B997">
            <v>40224402</v>
          </cell>
          <cell r="C997">
            <v>580164499</v>
          </cell>
          <cell r="D997" t="str">
            <v>מבנה טיפוס צוקים לזכרו של שגיא בלאו</v>
          </cell>
          <cell r="E997" t="str">
            <v>SR</v>
          </cell>
          <cell r="F997" t="str">
            <v>עמותה רשומה</v>
          </cell>
          <cell r="G997">
            <v>1</v>
          </cell>
          <cell r="H997" t="str">
            <v>טיוט</v>
          </cell>
          <cell r="I997">
            <v>45753</v>
          </cell>
          <cell r="J997">
            <v>521023</v>
          </cell>
          <cell r="K997" t="str">
            <v>שוטף</v>
          </cell>
          <cell r="L997">
            <v>0</v>
          </cell>
          <cell r="M997">
            <v>0</v>
          </cell>
          <cell r="N997">
            <v>0</v>
          </cell>
          <cell r="O997" t="str">
            <v>נבדק ואושר</v>
          </cell>
          <cell r="P997" t="str">
            <v>מבוסס על נתוני הטופס</v>
          </cell>
          <cell r="Q997" t="str">
            <v>נבדק ואושר</v>
          </cell>
          <cell r="R997" t="str">
            <v>נבדק ואושר</v>
          </cell>
          <cell r="S997" t="str">
            <v>נבדק ואושר</v>
          </cell>
          <cell r="T997" t="str">
            <v>נבדק ואושר</v>
          </cell>
          <cell r="U997" t="str">
            <v>נבדק ואושר</v>
          </cell>
          <cell r="V997" t="str">
            <v>נבדק ואושר</v>
          </cell>
          <cell r="W997" t="str">
            <v>נבדק ואושר</v>
          </cell>
          <cell r="X997" t="str">
            <v>אושר ללא מסמך</v>
          </cell>
          <cell r="Y997" t="str">
            <v>מבוסס על נתוני הטופס</v>
          </cell>
          <cell r="Z997" t="str">
            <v>קושר - טרם נבדק</v>
          </cell>
          <cell r="AA997" t="str">
            <v>קושר - טרם נבדק</v>
          </cell>
          <cell r="AB997" t="str">
            <v>נבדק ואושר</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t="str">
            <v>כן</v>
          </cell>
          <cell r="AY997" t="str">
            <v>תקין מנהלית</v>
          </cell>
          <cell r="BD997" t="e">
            <v>#REF!</v>
          </cell>
          <cell r="BG997" t="str">
            <v>תקין</v>
          </cell>
          <cell r="BH997" t="str">
            <v>תקין</v>
          </cell>
          <cell r="BI997" t="b">
            <v>1</v>
          </cell>
          <cell r="BJ997">
            <v>17566</v>
          </cell>
          <cell r="BK997" t="str">
            <v>ד'</v>
          </cell>
          <cell r="BL997">
            <v>0</v>
          </cell>
          <cell r="BM997">
            <v>68549.693484738105</v>
          </cell>
          <cell r="BN997" t="str">
            <v>לא</v>
          </cell>
          <cell r="BO997">
            <v>45599</v>
          </cell>
          <cell r="BP997" t="str">
            <v>לא</v>
          </cell>
          <cell r="BQ997">
            <v>0</v>
          </cell>
        </row>
        <row r="998">
          <cell r="A998">
            <v>1001906301</v>
          </cell>
          <cell r="B998">
            <v>42901227</v>
          </cell>
          <cell r="C998">
            <v>580746865</v>
          </cell>
          <cell r="D998" t="str">
            <v>בני דבוריה לכדורגל (ע"ר)</v>
          </cell>
          <cell r="E998" t="str">
            <v>SR</v>
          </cell>
          <cell r="F998" t="str">
            <v>עמותה רשומה</v>
          </cell>
          <cell r="G998">
            <v>1</v>
          </cell>
          <cell r="H998" t="str">
            <v>טיוט</v>
          </cell>
          <cell r="I998">
            <v>45757</v>
          </cell>
          <cell r="J998">
            <v>521023</v>
          </cell>
          <cell r="K998" t="str">
            <v>שוטף</v>
          </cell>
          <cell r="L998">
            <v>0</v>
          </cell>
          <cell r="M998">
            <v>0</v>
          </cell>
          <cell r="N998">
            <v>0</v>
          </cell>
          <cell r="O998" t="str">
            <v>נבדק ואושר</v>
          </cell>
          <cell r="P998" t="str">
            <v>מבוסס על נתוני הטופס</v>
          </cell>
          <cell r="Q998" t="str">
            <v>נבדק ואושר</v>
          </cell>
          <cell r="R998" t="str">
            <v>נבדק ואושר</v>
          </cell>
          <cell r="S998" t="str">
            <v>נבדק ואושר</v>
          </cell>
          <cell r="T998" t="str">
            <v>נבדק ואושר</v>
          </cell>
          <cell r="U998" t="str">
            <v>נבדק ואושר</v>
          </cell>
          <cell r="V998" t="str">
            <v>נבדק ואושר</v>
          </cell>
          <cell r="W998" t="str">
            <v>נבדק ואושר</v>
          </cell>
          <cell r="X998" t="str">
            <v>חדש - טרם קושר</v>
          </cell>
          <cell r="Y998" t="str">
            <v>מבוסס על נתוני הטופס</v>
          </cell>
          <cell r="Z998" t="str">
            <v>קושר - טרם נבדק</v>
          </cell>
          <cell r="AA998" t="str">
            <v>קושר - טרם נבדק</v>
          </cell>
          <cell r="AB998" t="str">
            <v>נבדק ואושר</v>
          </cell>
          <cell r="AC998" t="str">
            <v>נבדק ואושר</v>
          </cell>
          <cell r="AD998" t="str">
            <v>נבדק ואושר</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t="str">
            <v>לא</v>
          </cell>
          <cell r="AY998" t="str">
            <v>תקינים מנהלית למעט אי הגשת אישור ניהול תקין</v>
          </cell>
          <cell r="BA998" t="str">
            <v>התקבל</v>
          </cell>
          <cell r="BB998" t="str">
            <v>12.05.2025</v>
          </cell>
          <cell r="BC998">
            <v>45839</v>
          </cell>
          <cell r="BD998" t="e">
            <v>#REF!</v>
          </cell>
          <cell r="BE998" t="str">
            <v>לקזז קנס איחור הגשת ניהול תקין</v>
          </cell>
          <cell r="BG998" t="str">
            <v>תקין</v>
          </cell>
          <cell r="BH998" t="str">
            <v>תקין</v>
          </cell>
          <cell r="BI998" t="b">
            <v>1</v>
          </cell>
          <cell r="BJ998">
            <v>0</v>
          </cell>
          <cell r="BK998" t="str">
            <v>ה'</v>
          </cell>
          <cell r="BL998">
            <v>7</v>
          </cell>
          <cell r="BM998">
            <v>0</v>
          </cell>
          <cell r="BN998" t="str">
            <v>כן</v>
          </cell>
          <cell r="BO998">
            <v>45789</v>
          </cell>
          <cell r="BP998" t="str">
            <v>כן</v>
          </cell>
          <cell r="BQ998">
            <v>42</v>
          </cell>
        </row>
        <row r="999">
          <cell r="A999">
            <v>1001906302</v>
          </cell>
          <cell r="B999">
            <v>41864753</v>
          </cell>
          <cell r="C999">
            <v>580507341</v>
          </cell>
          <cell r="D999" t="str">
            <v>עמותת אלנסיג' לספורט מג'ד אל כרום (</v>
          </cell>
          <cell r="E999" t="str">
            <v>SR</v>
          </cell>
          <cell r="F999" t="str">
            <v>עמותה רשומה</v>
          </cell>
          <cell r="G999">
            <v>1</v>
          </cell>
          <cell r="H999" t="str">
            <v>טיוט</v>
          </cell>
          <cell r="I999">
            <v>45763</v>
          </cell>
          <cell r="J999">
            <v>521023</v>
          </cell>
          <cell r="K999" t="str">
            <v>שוטף</v>
          </cell>
          <cell r="L999">
            <v>0</v>
          </cell>
          <cell r="M999">
            <v>0</v>
          </cell>
          <cell r="N999">
            <v>0</v>
          </cell>
          <cell r="O999" t="str">
            <v>נבדק ואושר</v>
          </cell>
          <cell r="P999" t="str">
            <v>מבוסס על נתוני הטופס</v>
          </cell>
          <cell r="Q999" t="str">
            <v>נבדק ואושר</v>
          </cell>
          <cell r="R999" t="str">
            <v>נבדק ואושר</v>
          </cell>
          <cell r="S999" t="str">
            <v>נבדק ואושר</v>
          </cell>
          <cell r="T999" t="str">
            <v>נבדק ואושר</v>
          </cell>
          <cell r="U999" t="str">
            <v>נבדק ואושר</v>
          </cell>
          <cell r="V999" t="str">
            <v>נבדק ואושר</v>
          </cell>
          <cell r="W999" t="str">
            <v>נבדק ואושר</v>
          </cell>
          <cell r="X999" t="str">
            <v>אושר ללא מסמך</v>
          </cell>
          <cell r="Y999" t="str">
            <v>מבוסס על נתוני הטופס</v>
          </cell>
          <cell r="Z999" t="str">
            <v>נבדק ואושר</v>
          </cell>
          <cell r="AA999" t="str">
            <v>נבדק ואושר</v>
          </cell>
          <cell r="AB999" t="str">
            <v>נבדק ואושר</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t="str">
            <v>כן</v>
          </cell>
          <cell r="AY999" t="str">
            <v>תקין מנהלית</v>
          </cell>
          <cell r="BD999" t="e">
            <v>#REF!</v>
          </cell>
          <cell r="BG999" t="str">
            <v>תקין</v>
          </cell>
          <cell r="BH999" t="str">
            <v>תקין</v>
          </cell>
          <cell r="BI999" t="b">
            <v>1</v>
          </cell>
          <cell r="BJ999">
            <v>164490</v>
          </cell>
          <cell r="BK999" t="str">
            <v>ד'</v>
          </cell>
          <cell r="BL999">
            <v>7</v>
          </cell>
          <cell r="BM999">
            <v>3610158.0404999005</v>
          </cell>
          <cell r="BN999" t="str">
            <v>לא</v>
          </cell>
          <cell r="BO999">
            <v>45654</v>
          </cell>
          <cell r="BP999" t="str">
            <v>לא</v>
          </cell>
          <cell r="BQ999">
            <v>0</v>
          </cell>
        </row>
        <row r="1000">
          <cell r="A1000">
            <v>1001906330</v>
          </cell>
          <cell r="B1000">
            <v>42090327</v>
          </cell>
          <cell r="C1000">
            <v>580353670</v>
          </cell>
          <cell r="D1000" t="str">
            <v>מועדון הכדורסל הפועל טבריה 2000 (ע"</v>
          </cell>
          <cell r="E1000" t="str">
            <v>SR</v>
          </cell>
          <cell r="F1000" t="str">
            <v>עמותה רשומה</v>
          </cell>
          <cell r="G1000">
            <v>1</v>
          </cell>
          <cell r="H1000" t="str">
            <v>טיוט</v>
          </cell>
          <cell r="I1000">
            <v>45755</v>
          </cell>
          <cell r="J1000">
            <v>521023</v>
          </cell>
          <cell r="K1000" t="str">
            <v>שוטף</v>
          </cell>
          <cell r="L1000">
            <v>0</v>
          </cell>
          <cell r="M1000">
            <v>0</v>
          </cell>
          <cell r="N1000">
            <v>0</v>
          </cell>
          <cell r="O1000" t="str">
            <v>נבדק ואושר</v>
          </cell>
          <cell r="P1000" t="str">
            <v>מבוסס על נתוני הטופס</v>
          </cell>
          <cell r="Q1000" t="str">
            <v>נבדק ואושר</v>
          </cell>
          <cell r="R1000" t="str">
            <v>נבדק ואושר</v>
          </cell>
          <cell r="S1000" t="str">
            <v>נבדק ואושר</v>
          </cell>
          <cell r="T1000" t="str">
            <v>נבדק ואושר</v>
          </cell>
          <cell r="U1000" t="str">
            <v>נבדק ואושר</v>
          </cell>
          <cell r="V1000" t="str">
            <v>נבדק ואושר</v>
          </cell>
          <cell r="W1000" t="str">
            <v>נבדק ואושר</v>
          </cell>
          <cell r="X1000" t="str">
            <v>אושר ללא מסמך</v>
          </cell>
          <cell r="Y1000" t="str">
            <v>מבוסס על נתוני הטופס</v>
          </cell>
          <cell r="Z1000" t="str">
            <v>נבדק ואושר</v>
          </cell>
          <cell r="AA1000" t="str">
            <v>נבדק ואושר</v>
          </cell>
          <cell r="AB1000" t="str">
            <v>נבדק ואושר</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t="str">
            <v>כן</v>
          </cell>
          <cell r="AY1000" t="str">
            <v>תקין מנהלית</v>
          </cell>
          <cell r="BD1000" t="e">
            <v>#REF!</v>
          </cell>
          <cell r="BG1000" t="str">
            <v>תקין</v>
          </cell>
          <cell r="BH1000" t="str">
            <v>תקין</v>
          </cell>
          <cell r="BI1000" t="b">
            <v>1</v>
          </cell>
          <cell r="BJ1000">
            <v>50911</v>
          </cell>
          <cell r="BK1000" t="str">
            <v>ד'</v>
          </cell>
          <cell r="BL1000">
            <v>5</v>
          </cell>
          <cell r="BM1000">
            <v>965299.18463600427</v>
          </cell>
          <cell r="BN1000" t="str">
            <v>לא</v>
          </cell>
          <cell r="BO1000">
            <v>45553</v>
          </cell>
          <cell r="BP1000" t="str">
            <v>לא</v>
          </cell>
          <cell r="BQ1000">
            <v>0</v>
          </cell>
        </row>
        <row r="1001">
          <cell r="A1001">
            <v>1001906331</v>
          </cell>
          <cell r="B1001">
            <v>41864753</v>
          </cell>
          <cell r="C1001">
            <v>580507341</v>
          </cell>
          <cell r="D1001" t="str">
            <v>עמותת אלנסיג' לספורט מג'ד אל כרום (</v>
          </cell>
          <cell r="E1001" t="str">
            <v>SR</v>
          </cell>
          <cell r="F1001" t="str">
            <v>עמותה רשומה</v>
          </cell>
          <cell r="G1001">
            <v>1</v>
          </cell>
          <cell r="H1001" t="str">
            <v>טיוט</v>
          </cell>
          <cell r="I1001">
            <v>45753</v>
          </cell>
          <cell r="J1001">
            <v>521024</v>
          </cell>
          <cell r="K1001" t="str">
            <v>מאמנים</v>
          </cell>
          <cell r="L1001" t="str">
            <v>חדש - טרם קושר</v>
          </cell>
          <cell r="M1001" t="str">
            <v>קושר - טרם נבדק</v>
          </cell>
          <cell r="N1001" t="str">
            <v>חדש - טרם קושר</v>
          </cell>
          <cell r="O1001" t="str">
            <v>נבדק ואושר</v>
          </cell>
          <cell r="P1001" t="str">
            <v>מבוסס על נתוני הטופס</v>
          </cell>
          <cell r="Q1001" t="str">
            <v>נבדק ואושר</v>
          </cell>
          <cell r="R1001" t="str">
            <v>נבדק ואושר</v>
          </cell>
          <cell r="S1001" t="str">
            <v>נבדק ואושר</v>
          </cell>
          <cell r="T1001" t="str">
            <v>נבדק ואושר</v>
          </cell>
          <cell r="U1001" t="str">
            <v>נבדק ואושר</v>
          </cell>
          <cell r="V1001" t="str">
            <v>נבדק ואושר</v>
          </cell>
          <cell r="W1001" t="str">
            <v>נבדק ואושר</v>
          </cell>
          <cell r="X1001" t="str">
            <v>אושר ללא מסמך</v>
          </cell>
          <cell r="Y1001" t="str">
            <v>מבוסס על נתוני הטופס</v>
          </cell>
          <cell r="Z1001" t="str">
            <v>נבדק ואושר</v>
          </cell>
          <cell r="AA1001" t="str">
            <v>נבדק ואושר</v>
          </cell>
          <cell r="AB1001" t="str">
            <v>נבדק ואושר</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t="str">
            <v>כן</v>
          </cell>
          <cell r="AY1001" t="str">
            <v>תקין מנהלית</v>
          </cell>
          <cell r="BD1001" t="e">
            <v>#REF!</v>
          </cell>
          <cell r="BH1001" t="str">
            <v>תקין</v>
          </cell>
          <cell r="BI1001" t="b">
            <v>0</v>
          </cell>
        </row>
        <row r="1002">
          <cell r="A1002">
            <v>1001906332</v>
          </cell>
          <cell r="B1002">
            <v>40537384</v>
          </cell>
          <cell r="C1002">
            <v>580417509</v>
          </cell>
          <cell r="D1002" t="str">
            <v>עמותה לקידום הספורט בעמק חפר (ע"ר)</v>
          </cell>
          <cell r="E1002" t="str">
            <v>SR</v>
          </cell>
          <cell r="F1002" t="str">
            <v>עמותה רשומה</v>
          </cell>
          <cell r="G1002">
            <v>6</v>
          </cell>
          <cell r="H1002" t="str">
            <v>טיוט</v>
          </cell>
          <cell r="I1002">
            <v>45755</v>
          </cell>
          <cell r="J1002">
            <v>521024</v>
          </cell>
          <cell r="K1002" t="str">
            <v>מאמנים</v>
          </cell>
          <cell r="L1002" t="str">
            <v>חדש - טרם קושר</v>
          </cell>
          <cell r="M1002" t="str">
            <v>חדש - טרם קושר</v>
          </cell>
          <cell r="N1002" t="str">
            <v>חדש - טרם קושר</v>
          </cell>
          <cell r="O1002" t="str">
            <v>נבדק ואושר</v>
          </cell>
          <cell r="P1002" t="str">
            <v>מבוסס על נתוני הטופס</v>
          </cell>
          <cell r="Q1002" t="str">
            <v>נבדק ואושר</v>
          </cell>
          <cell r="R1002" t="str">
            <v>נבדק ואושר</v>
          </cell>
          <cell r="S1002" t="str">
            <v>נבדק ואושר</v>
          </cell>
          <cell r="T1002" t="str">
            <v>נבדק ואושר</v>
          </cell>
          <cell r="U1002" t="str">
            <v>נבדק ואושר</v>
          </cell>
          <cell r="V1002" t="str">
            <v>נבדק ואושר</v>
          </cell>
          <cell r="W1002" t="str">
            <v>נבדק ואושר</v>
          </cell>
          <cell r="X1002" t="str">
            <v>אושר ללא מסמך</v>
          </cell>
          <cell r="Y1002" t="str">
            <v>מבוסס על נתוני הטופס</v>
          </cell>
          <cell r="Z1002" t="str">
            <v>נבדק ואושר</v>
          </cell>
          <cell r="AA1002" t="str">
            <v>נבדק ואושר</v>
          </cell>
          <cell r="AB1002" t="str">
            <v>נבדק ואושר</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t="str">
            <v>כן</v>
          </cell>
          <cell r="AY1002" t="str">
            <v>תקין מנהלית</v>
          </cell>
          <cell r="BD1002" t="e">
            <v>#REF!</v>
          </cell>
          <cell r="BH1002" t="str">
            <v>תקין</v>
          </cell>
          <cell r="BI1002" t="b">
            <v>0</v>
          </cell>
        </row>
        <row r="1003">
          <cell r="A1003">
            <v>1001906337</v>
          </cell>
          <cell r="B1003">
            <v>42402221</v>
          </cell>
          <cell r="C1003">
            <v>580431955</v>
          </cell>
          <cell r="D1003" t="str">
            <v>עמותה לקידום מועדון הספורט דימונה ו</v>
          </cell>
          <cell r="E1003" t="str">
            <v>SR</v>
          </cell>
          <cell r="F1003" t="str">
            <v>עמותה רשומה</v>
          </cell>
          <cell r="G1003">
            <v>1</v>
          </cell>
          <cell r="H1003" t="str">
            <v>טיוט</v>
          </cell>
          <cell r="I1003">
            <v>45757</v>
          </cell>
          <cell r="J1003">
            <v>521023</v>
          </cell>
          <cell r="K1003" t="str">
            <v>שוטף</v>
          </cell>
          <cell r="L1003">
            <v>0</v>
          </cell>
          <cell r="M1003">
            <v>0</v>
          </cell>
          <cell r="N1003">
            <v>0</v>
          </cell>
          <cell r="O1003" t="str">
            <v>נבדק ואושר</v>
          </cell>
          <cell r="P1003" t="str">
            <v>מבוסס על נתוני הטופס</v>
          </cell>
          <cell r="Q1003" t="str">
            <v>נבדק ואושר</v>
          </cell>
          <cell r="R1003" t="str">
            <v>נבדק ואושר</v>
          </cell>
          <cell r="S1003" t="str">
            <v>נבדק ואושר</v>
          </cell>
          <cell r="T1003" t="str">
            <v>נבדק ואושר</v>
          </cell>
          <cell r="U1003" t="str">
            <v>נבדק ואושר</v>
          </cell>
          <cell r="V1003" t="str">
            <v>נבדק ואושר</v>
          </cell>
          <cell r="W1003" t="str">
            <v>נבדק ואושר</v>
          </cell>
          <cell r="X1003" t="str">
            <v>אושר ללא מסמך</v>
          </cell>
          <cell r="Y1003" t="str">
            <v>מבוסס על נתוני הטופס</v>
          </cell>
          <cell r="Z1003" t="str">
            <v>נבדק ואושר</v>
          </cell>
          <cell r="AA1003" t="str">
            <v>נבדק ואושר</v>
          </cell>
          <cell r="AB1003" t="str">
            <v>נבדק ואושר</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t="str">
            <v>כן</v>
          </cell>
          <cell r="AY1003" t="str">
            <v>תקין מנהלית</v>
          </cell>
          <cell r="BD1003" t="e">
            <v>#REF!</v>
          </cell>
          <cell r="BG1003" t="str">
            <v>תקין</v>
          </cell>
          <cell r="BH1003" t="str">
            <v>תקין</v>
          </cell>
          <cell r="BI1003" t="b">
            <v>1</v>
          </cell>
          <cell r="BJ1003">
            <v>110898</v>
          </cell>
          <cell r="BK1003" t="str">
            <v>ד'</v>
          </cell>
          <cell r="BL1003">
            <v>8</v>
          </cell>
          <cell r="BM1003">
            <v>2611693.596290498</v>
          </cell>
          <cell r="BN1003" t="str">
            <v>לא</v>
          </cell>
          <cell r="BO1003">
            <v>45655</v>
          </cell>
          <cell r="BP1003" t="str">
            <v>לא</v>
          </cell>
          <cell r="BQ1003">
            <v>0</v>
          </cell>
        </row>
        <row r="1004">
          <cell r="A1004">
            <v>1001906338</v>
          </cell>
          <cell r="B1004">
            <v>42402157</v>
          </cell>
          <cell r="C1004">
            <v>580096121</v>
          </cell>
          <cell r="D1004" t="str">
            <v>התאגדות לתרבות גופנית הפועל - סניף</v>
          </cell>
          <cell r="E1004" t="str">
            <v>SR</v>
          </cell>
          <cell r="F1004" t="str">
            <v>עמותה רשומה</v>
          </cell>
          <cell r="G1004">
            <v>1</v>
          </cell>
          <cell r="H1004" t="str">
            <v>טיוט</v>
          </cell>
          <cell r="I1004">
            <v>45753</v>
          </cell>
          <cell r="J1004">
            <v>521023</v>
          </cell>
          <cell r="K1004" t="str">
            <v>שוטף</v>
          </cell>
          <cell r="L1004">
            <v>0</v>
          </cell>
          <cell r="M1004">
            <v>0</v>
          </cell>
          <cell r="N1004">
            <v>0</v>
          </cell>
          <cell r="O1004" t="str">
            <v>נבדק ואושר</v>
          </cell>
          <cell r="P1004" t="str">
            <v>מבוסס על נתוני הטופס</v>
          </cell>
          <cell r="Q1004" t="str">
            <v>נבדק ואושר</v>
          </cell>
          <cell r="R1004" t="str">
            <v>נבדק ואושר</v>
          </cell>
          <cell r="S1004" t="str">
            <v>נבדק ואושר</v>
          </cell>
          <cell r="T1004" t="str">
            <v>נבדק ואושר</v>
          </cell>
          <cell r="U1004" t="str">
            <v>נבדק ואושר</v>
          </cell>
          <cell r="V1004" t="str">
            <v>נבדק ואושר</v>
          </cell>
          <cell r="W1004" t="str">
            <v>נבדק ואושר</v>
          </cell>
          <cell r="X1004" t="str">
            <v>אושר ללא מסמך</v>
          </cell>
          <cell r="Y1004" t="str">
            <v>מבוסס על נתוני הטופס</v>
          </cell>
          <cell r="Z1004" t="str">
            <v>נבדק ואושר</v>
          </cell>
          <cell r="AA1004" t="str">
            <v>נבדק ואושר</v>
          </cell>
          <cell r="AB1004" t="str">
            <v>נבדק ואושר</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t="str">
            <v>כן</v>
          </cell>
          <cell r="AY1004" t="str">
            <v>תקין מנהלית</v>
          </cell>
          <cell r="BD1004" t="e">
            <v>#REF!</v>
          </cell>
          <cell r="BG1004" t="str">
            <v>תקין</v>
          </cell>
          <cell r="BH1004" t="str">
            <v>תקין</v>
          </cell>
          <cell r="BI1004" t="b">
            <v>1</v>
          </cell>
          <cell r="BJ1004">
            <v>14265</v>
          </cell>
          <cell r="BK1004" t="str">
            <v>ד'</v>
          </cell>
          <cell r="BL1004">
            <v>2</v>
          </cell>
          <cell r="BM1004">
            <v>247645.6904172175</v>
          </cell>
          <cell r="BN1004" t="str">
            <v>לא</v>
          </cell>
          <cell r="BO1004">
            <v>45159</v>
          </cell>
          <cell r="BP1004" t="str">
            <v>לא</v>
          </cell>
          <cell r="BQ1004">
            <v>0</v>
          </cell>
        </row>
        <row r="1005">
          <cell r="A1005">
            <v>1001906360</v>
          </cell>
          <cell r="B1005">
            <v>40226231</v>
          </cell>
          <cell r="C1005">
            <v>580350759</v>
          </cell>
          <cell r="D1005" t="str">
            <v>הפועל יפיע - כדורסל (ע"ר)</v>
          </cell>
          <cell r="E1005" t="str">
            <v>SR</v>
          </cell>
          <cell r="F1005" t="str">
            <v>עמותה רשומה</v>
          </cell>
          <cell r="G1005">
            <v>1</v>
          </cell>
          <cell r="H1005" t="str">
            <v>טיוט</v>
          </cell>
          <cell r="I1005">
            <v>45753</v>
          </cell>
          <cell r="J1005">
            <v>521023</v>
          </cell>
          <cell r="K1005" t="str">
            <v>שוטף</v>
          </cell>
          <cell r="L1005">
            <v>0</v>
          </cell>
          <cell r="M1005">
            <v>0</v>
          </cell>
          <cell r="N1005">
            <v>0</v>
          </cell>
          <cell r="O1005" t="str">
            <v>נבדק ואושר</v>
          </cell>
          <cell r="P1005" t="str">
            <v>מבוסס על נתוני הטופס</v>
          </cell>
          <cell r="Q1005" t="str">
            <v>נבדק ואושר</v>
          </cell>
          <cell r="R1005" t="str">
            <v>נבדק ואושר</v>
          </cell>
          <cell r="S1005" t="str">
            <v>נבדק ואושר</v>
          </cell>
          <cell r="T1005" t="str">
            <v>נבדק ואושר</v>
          </cell>
          <cell r="U1005" t="str">
            <v>נבדק ואושר</v>
          </cell>
          <cell r="V1005" t="str">
            <v>נבדק ואושר</v>
          </cell>
          <cell r="W1005" t="str">
            <v>נבדק ואושר</v>
          </cell>
          <cell r="X1005" t="str">
            <v>חדש - טרם קושר</v>
          </cell>
          <cell r="Y1005" t="str">
            <v>מבוסס על נתוני הטופס</v>
          </cell>
          <cell r="Z1005" t="str">
            <v>נבדק ואושר</v>
          </cell>
          <cell r="AA1005" t="str">
            <v>נבדק ואושר</v>
          </cell>
          <cell r="AB1005" t="str">
            <v>נבדק ואושר</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t="str">
            <v>לא</v>
          </cell>
          <cell r="AY1005" t="str">
            <v>תקינים מנהלית למעט אי הגשת אישור ניהול תקין</v>
          </cell>
          <cell r="BA1005" t="str">
            <v>התקבל</v>
          </cell>
          <cell r="BB1005" t="str">
            <v>27.05.2025</v>
          </cell>
          <cell r="BC1005">
            <v>45839</v>
          </cell>
          <cell r="BD1005" t="e">
            <v>#REF!</v>
          </cell>
          <cell r="BE1005" t="str">
            <v>לקזז קנס איחור הגשת ניהול תקין</v>
          </cell>
          <cell r="BG1005" t="str">
            <v>תקין</v>
          </cell>
          <cell r="BH1005" t="str">
            <v>תקין</v>
          </cell>
          <cell r="BI1005" t="b">
            <v>1</v>
          </cell>
          <cell r="BJ1005">
            <v>183772</v>
          </cell>
          <cell r="BK1005" t="str">
            <v>ד'</v>
          </cell>
          <cell r="BL1005">
            <v>9</v>
          </cell>
          <cell r="BM1005">
            <v>4827470.1246096073</v>
          </cell>
          <cell r="BN1005" t="str">
            <v>לא</v>
          </cell>
          <cell r="BO1005">
            <v>45804</v>
          </cell>
          <cell r="BP1005" t="str">
            <v>כן</v>
          </cell>
          <cell r="BQ1005">
            <v>57</v>
          </cell>
        </row>
        <row r="1006">
          <cell r="A1006">
            <v>1001906362</v>
          </cell>
          <cell r="B1006">
            <v>42402028</v>
          </cell>
          <cell r="C1006">
            <v>580528214</v>
          </cell>
          <cell r="D1006" t="str">
            <v>העמותה לקידום ספורט הקליעה למטרה בה</v>
          </cell>
          <cell r="E1006" t="str">
            <v>SR</v>
          </cell>
          <cell r="F1006" t="str">
            <v>עמותה רשומה</v>
          </cell>
          <cell r="G1006">
            <v>1</v>
          </cell>
          <cell r="H1006" t="str">
            <v>טיוט</v>
          </cell>
          <cell r="I1006">
            <v>45767</v>
          </cell>
          <cell r="J1006">
            <v>521023</v>
          </cell>
          <cell r="K1006" t="str">
            <v>שוטף</v>
          </cell>
          <cell r="L1006">
            <v>0</v>
          </cell>
          <cell r="M1006">
            <v>0</v>
          </cell>
          <cell r="N1006">
            <v>0</v>
          </cell>
          <cell r="O1006" t="str">
            <v>נבדק ואושר</v>
          </cell>
          <cell r="P1006" t="str">
            <v>מבוסס על נתוני הטופס</v>
          </cell>
          <cell r="Q1006" t="str">
            <v>נבדק ואושר</v>
          </cell>
          <cell r="R1006" t="str">
            <v>נבדק ואושר</v>
          </cell>
          <cell r="S1006" t="str">
            <v>נבדק ואושר</v>
          </cell>
          <cell r="T1006" t="str">
            <v>נבדק ואושר</v>
          </cell>
          <cell r="U1006" t="str">
            <v>נבדק ואושר</v>
          </cell>
          <cell r="V1006" t="str">
            <v>נבדק ואושר</v>
          </cell>
          <cell r="W1006" t="str">
            <v>נבדק ואושר</v>
          </cell>
          <cell r="X1006" t="str">
            <v>אושר ללא מסמך</v>
          </cell>
          <cell r="Y1006" t="str">
            <v>מבוסס על נתוני הטופס</v>
          </cell>
          <cell r="Z1006" t="str">
            <v>נבדק ואושר</v>
          </cell>
          <cell r="AA1006" t="str">
            <v>נבדק ואושר</v>
          </cell>
          <cell r="AB1006" t="str">
            <v>נבדק ואושר</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t="str">
            <v>כן</v>
          </cell>
          <cell r="AY1006" t="str">
            <v>תקין מנהלית</v>
          </cell>
          <cell r="BD1006" t="e">
            <v>#REF!</v>
          </cell>
          <cell r="BG1006" t="str">
            <v>תקין</v>
          </cell>
          <cell r="BH1006" t="str">
            <v>תקין</v>
          </cell>
          <cell r="BI1006" t="b">
            <v>1</v>
          </cell>
          <cell r="BJ1006">
            <v>0</v>
          </cell>
          <cell r="BK1006" t="str">
            <v>ד'</v>
          </cell>
          <cell r="BL1006">
            <v>1</v>
          </cell>
          <cell r="BM1006">
            <v>120858.73237526645</v>
          </cell>
          <cell r="BN1006" t="str">
            <v>לא</v>
          </cell>
          <cell r="BO1006">
            <v>45217</v>
          </cell>
          <cell r="BP1006" t="str">
            <v>לא</v>
          </cell>
          <cell r="BQ1006">
            <v>0</v>
          </cell>
        </row>
        <row r="1007">
          <cell r="A1007">
            <v>1001906363</v>
          </cell>
          <cell r="B1007">
            <v>42901557</v>
          </cell>
          <cell r="C1007">
            <v>580657419</v>
          </cell>
          <cell r="D1007" t="str">
            <v>אחווה בני כפר קרע (ע"ר)</v>
          </cell>
          <cell r="E1007" t="str">
            <v>SR</v>
          </cell>
          <cell r="F1007" t="str">
            <v>עמותה רשומה</v>
          </cell>
          <cell r="G1007">
            <v>1</v>
          </cell>
          <cell r="H1007" t="str">
            <v>טיוט</v>
          </cell>
          <cell r="I1007">
            <v>45753</v>
          </cell>
          <cell r="J1007">
            <v>521023</v>
          </cell>
          <cell r="K1007" t="str">
            <v>שוטף</v>
          </cell>
          <cell r="L1007">
            <v>0</v>
          </cell>
          <cell r="M1007">
            <v>0</v>
          </cell>
          <cell r="N1007">
            <v>0</v>
          </cell>
          <cell r="O1007" t="str">
            <v>נבדק ואושר</v>
          </cell>
          <cell r="P1007" t="str">
            <v>מבוסס על נתוני הטופס</v>
          </cell>
          <cell r="Q1007" t="str">
            <v>נבדק ואושר</v>
          </cell>
          <cell r="R1007" t="str">
            <v>נבדק ואושר</v>
          </cell>
          <cell r="S1007" t="str">
            <v>נבדק ואושר</v>
          </cell>
          <cell r="T1007" t="str">
            <v>נבדק ואושר</v>
          </cell>
          <cell r="U1007" t="str">
            <v>נבדק ואושר</v>
          </cell>
          <cell r="V1007" t="str">
            <v>נבדק ואושר</v>
          </cell>
          <cell r="W1007" t="str">
            <v>נבדק ואושר</v>
          </cell>
          <cell r="X1007" t="str">
            <v>אושר ללא מסמך</v>
          </cell>
          <cell r="Y1007" t="str">
            <v>מבוסס על נתוני הטופס</v>
          </cell>
          <cell r="Z1007" t="str">
            <v>נבדק ואושר</v>
          </cell>
          <cell r="AA1007" t="str">
            <v>נבדק ואושר</v>
          </cell>
          <cell r="AB1007" t="str">
            <v>נבדק ואושר</v>
          </cell>
          <cell r="AC1007" t="str">
            <v>נבדק ואושר</v>
          </cell>
          <cell r="AD1007" t="str">
            <v>נבדק ואושר</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t="str">
            <v>כן</v>
          </cell>
          <cell r="AY1007" t="str">
            <v>תקין מנהלית</v>
          </cell>
          <cell r="BD1007" t="e">
            <v>#REF!</v>
          </cell>
          <cell r="BG1007" t="str">
            <v>תקין</v>
          </cell>
          <cell r="BH1007" t="str">
            <v>תקין</v>
          </cell>
          <cell r="BI1007" t="b">
            <v>1</v>
          </cell>
          <cell r="BJ1007">
            <v>0</v>
          </cell>
          <cell r="BK1007" t="str">
            <v>ב'</v>
          </cell>
          <cell r="BL1007" t="e">
            <v>#N/A</v>
          </cell>
          <cell r="BM1007">
            <v>0</v>
          </cell>
          <cell r="BO1007" t="e">
            <v>#N/A</v>
          </cell>
        </row>
        <row r="1008">
          <cell r="A1008">
            <v>1001906364</v>
          </cell>
          <cell r="B1008">
            <v>42901557</v>
          </cell>
          <cell r="C1008">
            <v>580657419</v>
          </cell>
          <cell r="D1008" t="str">
            <v>אחווה בני כפר קרע (ע"ר)</v>
          </cell>
          <cell r="E1008" t="str">
            <v>SR</v>
          </cell>
          <cell r="F1008" t="str">
            <v>עמותה רשומה</v>
          </cell>
          <cell r="G1008">
            <v>1</v>
          </cell>
          <cell r="H1008" t="str">
            <v>טיוט</v>
          </cell>
          <cell r="I1008">
            <v>45753</v>
          </cell>
          <cell r="J1008">
            <v>521024</v>
          </cell>
          <cell r="K1008" t="str">
            <v>מאמנים</v>
          </cell>
          <cell r="L1008" t="str">
            <v>חדש - טרם קושר</v>
          </cell>
          <cell r="M1008" t="str">
            <v>חדש - טרם קושר</v>
          </cell>
          <cell r="N1008" t="str">
            <v>קושר - טרם נבדק</v>
          </cell>
          <cell r="O1008" t="str">
            <v>נבדק ואושר</v>
          </cell>
          <cell r="P1008" t="str">
            <v>מבוסס על נתוני הטופס</v>
          </cell>
          <cell r="Q1008" t="str">
            <v>נבדק ואושר</v>
          </cell>
          <cell r="R1008" t="str">
            <v>נבדק ואושר</v>
          </cell>
          <cell r="S1008" t="str">
            <v>נבדק ואושר</v>
          </cell>
          <cell r="T1008" t="str">
            <v>נבדק ואושר</v>
          </cell>
          <cell r="U1008" t="str">
            <v>נבדק ואושר</v>
          </cell>
          <cell r="V1008" t="str">
            <v>נבדק ואושר</v>
          </cell>
          <cell r="W1008" t="str">
            <v>נדחה בבדיקות</v>
          </cell>
          <cell r="X1008" t="str">
            <v>אושר ללא מסמך</v>
          </cell>
          <cell r="Y1008" t="str">
            <v>מבוסס על נתוני הטופס</v>
          </cell>
          <cell r="Z1008" t="str">
            <v>נבדק ואושר</v>
          </cell>
          <cell r="AA1008" t="str">
            <v>נבדק ואושר</v>
          </cell>
          <cell r="AB1008" t="str">
            <v>נבדק ואושר</v>
          </cell>
          <cell r="AC1008" t="str">
            <v>קושר - טרם נבדק</v>
          </cell>
          <cell r="AD1008" t="str">
            <v>נבדק ואושר</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t="str">
            <v>לא</v>
          </cell>
          <cell r="AY1008" t="str">
            <v>לא תקין מנהלית</v>
          </cell>
          <cell r="BA1008" t="str">
            <v>בזמן סגירת הקול קורא, היו חסרים אחד או יותר ממסמכי הקול קורא</v>
          </cell>
          <cell r="BB1008" t="str">
            <v>מסמכי ק"ק</v>
          </cell>
          <cell r="BD1008" t="e">
            <v>#REF!</v>
          </cell>
          <cell r="BE1008" t="str">
            <v>תקין</v>
          </cell>
          <cell r="BH1008" t="str">
            <v>תקין</v>
          </cell>
          <cell r="BI1008" t="b">
            <v>0</v>
          </cell>
        </row>
        <row r="1009">
          <cell r="A1009">
            <v>1001906374</v>
          </cell>
          <cell r="B1009">
            <v>42746695</v>
          </cell>
          <cell r="C1009">
            <v>580725166</v>
          </cell>
          <cell r="D1009" t="str">
            <v>הכוח תל אביב -אומנויות לחימה וכושר</v>
          </cell>
          <cell r="E1009" t="str">
            <v>SR</v>
          </cell>
          <cell r="F1009" t="str">
            <v>עמותה רשומה</v>
          </cell>
          <cell r="G1009">
            <v>1</v>
          </cell>
          <cell r="H1009" t="str">
            <v>טיוט</v>
          </cell>
          <cell r="I1009">
            <v>45762</v>
          </cell>
          <cell r="J1009">
            <v>521023</v>
          </cell>
          <cell r="K1009" t="str">
            <v>שוטף</v>
          </cell>
          <cell r="L1009">
            <v>0</v>
          </cell>
          <cell r="M1009">
            <v>0</v>
          </cell>
          <cell r="N1009">
            <v>0</v>
          </cell>
          <cell r="O1009" t="str">
            <v>קושר - טרם נבדק</v>
          </cell>
          <cell r="P1009" t="str">
            <v>מבוסס על נתוני הטופס</v>
          </cell>
          <cell r="Q1009" t="str">
            <v>נבדק ואושר</v>
          </cell>
          <cell r="R1009" t="str">
            <v>נבדק ואושר</v>
          </cell>
          <cell r="S1009" t="str">
            <v>נבדק ואושר</v>
          </cell>
          <cell r="T1009" t="str">
            <v>נבדק ואושר</v>
          </cell>
          <cell r="U1009" t="str">
            <v>נבדק ואושר</v>
          </cell>
          <cell r="V1009" t="str">
            <v>נבדק ואושר</v>
          </cell>
          <cell r="W1009" t="str">
            <v>קושר - טרם נבדק</v>
          </cell>
          <cell r="X1009" t="str">
            <v>אושר ללא מסמך</v>
          </cell>
          <cell r="Y1009" t="str">
            <v>מבוסס על נתוני הטופס</v>
          </cell>
          <cell r="Z1009" t="str">
            <v>קושר - טרם נבדק</v>
          </cell>
          <cell r="AA1009" t="str">
            <v>קושר - טרם נבדק</v>
          </cell>
          <cell r="AB1009" t="str">
            <v>קושר - טרם נבדק</v>
          </cell>
          <cell r="AC1009" t="str">
            <v>קושר - טרם נבדק</v>
          </cell>
          <cell r="AD1009" t="str">
            <v>קושר - טרם נבדק</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t="str">
            <v>כן</v>
          </cell>
          <cell r="AY1009" t="str">
            <v>תקין מנהלית</v>
          </cell>
          <cell r="BD1009" t="e">
            <v>#REF!</v>
          </cell>
          <cell r="BG1009" t="str">
            <v>תקין</v>
          </cell>
          <cell r="BH1009" t="str">
            <v>תקין</v>
          </cell>
          <cell r="BI1009" t="b">
            <v>1</v>
          </cell>
          <cell r="BJ1009">
            <v>0</v>
          </cell>
          <cell r="BK1009" t="str">
            <v>ה'</v>
          </cell>
          <cell r="BL1009">
            <v>1</v>
          </cell>
          <cell r="BM1009">
            <v>0</v>
          </cell>
          <cell r="BN1009" t="str">
            <v>כן</v>
          </cell>
          <cell r="BO1009" t="e">
            <v>#N/A</v>
          </cell>
          <cell r="BP1009" t="str">
            <v>לא</v>
          </cell>
          <cell r="BQ1009">
            <v>0</v>
          </cell>
        </row>
        <row r="1010">
          <cell r="A1010">
            <v>1001906376</v>
          </cell>
          <cell r="B1010">
            <v>42402608</v>
          </cell>
          <cell r="C1010">
            <v>580479749</v>
          </cell>
          <cell r="D1010" t="str">
            <v>מועדון ספורט כדורגל בית"ר נהריה (ע"</v>
          </cell>
          <cell r="E1010" t="str">
            <v>SR</v>
          </cell>
          <cell r="F1010" t="str">
            <v>עמותה רשומה</v>
          </cell>
          <cell r="G1010">
            <v>1</v>
          </cell>
          <cell r="H1010" t="str">
            <v>טיוט</v>
          </cell>
          <cell r="I1010">
            <v>45753</v>
          </cell>
          <cell r="J1010">
            <v>521023</v>
          </cell>
          <cell r="K1010" t="str">
            <v>שוטף</v>
          </cell>
          <cell r="L1010">
            <v>0</v>
          </cell>
          <cell r="M1010">
            <v>0</v>
          </cell>
          <cell r="N1010">
            <v>0</v>
          </cell>
          <cell r="O1010" t="str">
            <v>נבדק ואושר</v>
          </cell>
          <cell r="P1010" t="str">
            <v>מבוסס על נתוני הטופס</v>
          </cell>
          <cell r="Q1010" t="str">
            <v>נבדק ואושר</v>
          </cell>
          <cell r="R1010" t="str">
            <v>נבדק ואושר</v>
          </cell>
          <cell r="S1010" t="str">
            <v>נבדק ואושר</v>
          </cell>
          <cell r="T1010" t="str">
            <v>נבדק ואושר</v>
          </cell>
          <cell r="U1010" t="str">
            <v>נבדק ואושר</v>
          </cell>
          <cell r="V1010" t="str">
            <v>נבדק ואושר</v>
          </cell>
          <cell r="W1010" t="str">
            <v>נבדק ואושר</v>
          </cell>
          <cell r="X1010" t="str">
            <v>אושר ללא מסמך</v>
          </cell>
          <cell r="Y1010" t="str">
            <v>מבוסס על נתוני הטופס</v>
          </cell>
          <cell r="Z1010" t="str">
            <v>נבדק ואושר</v>
          </cell>
          <cell r="AA1010" t="str">
            <v>נבדק ואושר</v>
          </cell>
          <cell r="AB1010" t="str">
            <v>נבדק ואושר</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t="str">
            <v>כן</v>
          </cell>
          <cell r="AY1010" t="str">
            <v>תקין מנהלית</v>
          </cell>
          <cell r="BD1010" t="e">
            <v>#REF!</v>
          </cell>
          <cell r="BG1010" t="str">
            <v>תקין</v>
          </cell>
          <cell r="BH1010" t="str">
            <v>תקין</v>
          </cell>
          <cell r="BI1010" t="b">
            <v>1</v>
          </cell>
          <cell r="BJ1010">
            <v>9612</v>
          </cell>
          <cell r="BK1010" t="str">
            <v>ד'</v>
          </cell>
          <cell r="BL1010">
            <v>1</v>
          </cell>
          <cell r="BM1010">
            <v>1049539.5759878017</v>
          </cell>
          <cell r="BN1010" t="str">
            <v>לא</v>
          </cell>
          <cell r="BO1010">
            <v>45655</v>
          </cell>
          <cell r="BP1010" t="str">
            <v>לא</v>
          </cell>
          <cell r="BQ1010">
            <v>0</v>
          </cell>
        </row>
        <row r="1011">
          <cell r="A1011">
            <v>1001906386</v>
          </cell>
          <cell r="B1011">
            <v>42473974</v>
          </cell>
          <cell r="C1011">
            <v>580677888</v>
          </cell>
          <cell r="D1011" t="str">
            <v>מועדון ספורט פרדיס לקידום הכדורסל (</v>
          </cell>
          <cell r="E1011" t="str">
            <v>SR</v>
          </cell>
          <cell r="F1011" t="str">
            <v>עמותה רשומה</v>
          </cell>
          <cell r="G1011">
            <v>1</v>
          </cell>
          <cell r="H1011" t="str">
            <v>טיוט</v>
          </cell>
          <cell r="I1011">
            <v>45753</v>
          </cell>
          <cell r="J1011">
            <v>521023</v>
          </cell>
          <cell r="K1011" t="str">
            <v>שוטף</v>
          </cell>
          <cell r="L1011">
            <v>0</v>
          </cell>
          <cell r="M1011">
            <v>0</v>
          </cell>
          <cell r="N1011">
            <v>0</v>
          </cell>
          <cell r="O1011" t="str">
            <v>נבדק ואושר</v>
          </cell>
          <cell r="P1011" t="str">
            <v>מבוסס על נתוני הטופס</v>
          </cell>
          <cell r="Q1011" t="str">
            <v>נבדק ואושר</v>
          </cell>
          <cell r="R1011" t="str">
            <v>נבדק ואושר</v>
          </cell>
          <cell r="S1011" t="str">
            <v>נבדק ואושר</v>
          </cell>
          <cell r="T1011" t="str">
            <v>נבדק ואושר</v>
          </cell>
          <cell r="U1011" t="str">
            <v>נבדק ואושר</v>
          </cell>
          <cell r="V1011" t="str">
            <v>נבדק ואושר</v>
          </cell>
          <cell r="W1011" t="str">
            <v>נבדק ואושר</v>
          </cell>
          <cell r="X1011" t="str">
            <v>אושר ללא מסמך</v>
          </cell>
          <cell r="Y1011" t="str">
            <v>מבוסס על נתוני הטופס</v>
          </cell>
          <cell r="Z1011" t="str">
            <v>נבדק ואושר</v>
          </cell>
          <cell r="AA1011" t="str">
            <v>נבדק ואושר</v>
          </cell>
          <cell r="AB1011" t="str">
            <v>נבדק ואושר</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t="str">
            <v>כן</v>
          </cell>
          <cell r="AY1011" t="str">
            <v>תקין מנהלית</v>
          </cell>
          <cell r="BD1011" t="e">
            <v>#REF!</v>
          </cell>
          <cell r="BG1011" t="str">
            <v>תקין</v>
          </cell>
          <cell r="BH1011" t="str">
            <v>תקין</v>
          </cell>
          <cell r="BI1011" t="b">
            <v>1</v>
          </cell>
          <cell r="BJ1011">
            <v>0</v>
          </cell>
          <cell r="BK1011" t="str">
            <v>ד'</v>
          </cell>
          <cell r="BL1011">
            <v>2</v>
          </cell>
          <cell r="BM1011">
            <v>33099.05691906729</v>
          </cell>
          <cell r="BN1011" t="str">
            <v>לא</v>
          </cell>
          <cell r="BO1011">
            <v>45627</v>
          </cell>
          <cell r="BP1011" t="str">
            <v>לא</v>
          </cell>
          <cell r="BQ1011">
            <v>0</v>
          </cell>
        </row>
        <row r="1012">
          <cell r="A1012">
            <v>1001906389</v>
          </cell>
          <cell r="B1012">
            <v>42401983</v>
          </cell>
          <cell r="C1012">
            <v>580508919</v>
          </cell>
          <cell r="D1012" t="str">
            <v>צעירים למען הכדורגל בנשר (ע"ר)</v>
          </cell>
          <cell r="E1012" t="str">
            <v>SR</v>
          </cell>
          <cell r="F1012" t="str">
            <v>עמותה רשומה</v>
          </cell>
          <cell r="G1012">
            <v>1</v>
          </cell>
          <cell r="H1012" t="str">
            <v>טיוט</v>
          </cell>
          <cell r="I1012">
            <v>45753</v>
          </cell>
          <cell r="J1012">
            <v>521024</v>
          </cell>
          <cell r="K1012" t="str">
            <v>מאמנים</v>
          </cell>
          <cell r="L1012" t="str">
            <v>חדש - טרם קושר</v>
          </cell>
          <cell r="M1012" t="str">
            <v>חדש - טרם קושר</v>
          </cell>
          <cell r="N1012" t="str">
            <v>חדש - טרם קושר</v>
          </cell>
          <cell r="O1012" t="str">
            <v>חדש - טרם קושר</v>
          </cell>
          <cell r="P1012" t="str">
            <v>מבוסס על נתוני הטופס</v>
          </cell>
          <cell r="Q1012" t="str">
            <v>נבדק ואושר</v>
          </cell>
          <cell r="R1012" t="str">
            <v>נבדק ואושר</v>
          </cell>
          <cell r="S1012" t="str">
            <v>נבדק ואושר</v>
          </cell>
          <cell r="T1012" t="str">
            <v>נבדק ואושר</v>
          </cell>
          <cell r="U1012" t="str">
            <v>נבדק ואושר</v>
          </cell>
          <cell r="V1012" t="str">
            <v>נבדק ואושר</v>
          </cell>
          <cell r="W1012" t="str">
            <v>נדחה בבדיקות</v>
          </cell>
          <cell r="X1012" t="str">
            <v>אושר ללא מסמך</v>
          </cell>
          <cell r="Y1012" t="str">
            <v>מבוסס על נתוני הטופס</v>
          </cell>
          <cell r="Z1012" t="str">
            <v>נבדק ואושר</v>
          </cell>
          <cell r="AA1012" t="str">
            <v>נבדק ואושר</v>
          </cell>
          <cell r="AB1012" t="str">
            <v>נבדק ואושר</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t="str">
            <v>לא</v>
          </cell>
          <cell r="AY1012" t="str">
            <v>לא תקין מנהלית</v>
          </cell>
          <cell r="BA1012" t="str">
            <v>בזמן סגירת הקול קורא, היו חסרים אחד או יותר ממסמכי הקול קורא</v>
          </cell>
          <cell r="BB1012" t="str">
            <v>מסמכי ק"ק</v>
          </cell>
          <cell r="BD1012" t="e">
            <v>#REF!</v>
          </cell>
          <cell r="BE1012" t="str">
            <v>תקין</v>
          </cell>
          <cell r="BH1012" t="str">
            <v>תקין</v>
          </cell>
          <cell r="BI1012" t="b">
            <v>0</v>
          </cell>
        </row>
        <row r="1013">
          <cell r="A1013">
            <v>1001906400</v>
          </cell>
          <cell r="B1013">
            <v>42800301</v>
          </cell>
          <cell r="C1013">
            <v>580400224</v>
          </cell>
          <cell r="D1013" t="str">
            <v>בית"ר עזרא (ע"ר)</v>
          </cell>
          <cell r="E1013" t="str">
            <v>SR</v>
          </cell>
          <cell r="F1013" t="str">
            <v>עמותה רשומה</v>
          </cell>
          <cell r="G1013">
            <v>1</v>
          </cell>
          <cell r="H1013" t="str">
            <v>טיוט</v>
          </cell>
          <cell r="I1013">
            <v>45753</v>
          </cell>
          <cell r="J1013">
            <v>521023</v>
          </cell>
          <cell r="K1013" t="str">
            <v>שוטף</v>
          </cell>
          <cell r="L1013">
            <v>0</v>
          </cell>
          <cell r="M1013">
            <v>0</v>
          </cell>
          <cell r="N1013">
            <v>0</v>
          </cell>
          <cell r="O1013" t="str">
            <v>קושר - טרם נבדק</v>
          </cell>
          <cell r="P1013" t="str">
            <v>מבוסס על נתוני הטופס</v>
          </cell>
          <cell r="Q1013" t="str">
            <v>נבדק ואושר</v>
          </cell>
          <cell r="R1013" t="str">
            <v>נבדק ואושר</v>
          </cell>
          <cell r="S1013" t="str">
            <v>נבדק ואושר</v>
          </cell>
          <cell r="T1013" t="str">
            <v>נבדק ואושר</v>
          </cell>
          <cell r="U1013" t="str">
            <v>נבדק ואושר</v>
          </cell>
          <cell r="V1013" t="str">
            <v>נבדק ואושר</v>
          </cell>
          <cell r="W1013" t="str">
            <v>קושר - טרם נבדק</v>
          </cell>
          <cell r="X1013" t="str">
            <v>אושר ללא מסמך</v>
          </cell>
          <cell r="Y1013" t="str">
            <v>מבוסס על נתוני הטופס</v>
          </cell>
          <cell r="Z1013" t="str">
            <v>קושר - טרם נבדק</v>
          </cell>
          <cell r="AA1013" t="str">
            <v>קושר - טרם נבדק</v>
          </cell>
          <cell r="AB1013" t="str">
            <v>קושר - טרם נבדק</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t="str">
            <v>כן</v>
          </cell>
          <cell r="AY1013" t="str">
            <v>תקין מנהלית</v>
          </cell>
          <cell r="BD1013" t="e">
            <v>#REF!</v>
          </cell>
          <cell r="BG1013" t="str">
            <v>תקין</v>
          </cell>
          <cell r="BH1013" t="str">
            <v>תקין</v>
          </cell>
          <cell r="BI1013" t="b">
            <v>1</v>
          </cell>
          <cell r="BJ1013">
            <v>0</v>
          </cell>
          <cell r="BK1013" t="str">
            <v>ג'</v>
          </cell>
          <cell r="BL1013">
            <v>0</v>
          </cell>
          <cell r="BM1013">
            <v>8488.8951611735883</v>
          </cell>
          <cell r="BO1013" t="e">
            <v>#N/A</v>
          </cell>
        </row>
        <row r="1014">
          <cell r="A1014">
            <v>1001906403</v>
          </cell>
          <cell r="B1014">
            <v>42741689</v>
          </cell>
          <cell r="C1014">
            <v>516434024</v>
          </cell>
          <cell r="D1014" t="str">
            <v>מועדון כדורגל אזורי מיתר בע"מ (חל"צ</v>
          </cell>
          <cell r="E1014" t="str">
            <v>SR</v>
          </cell>
          <cell r="F1014" t="str">
            <v>חל"צ רשומה</v>
          </cell>
          <cell r="G1014">
            <v>1</v>
          </cell>
          <cell r="H1014" t="str">
            <v>טיוט</v>
          </cell>
          <cell r="I1014">
            <v>45756</v>
          </cell>
          <cell r="J1014">
            <v>521023</v>
          </cell>
          <cell r="K1014" t="str">
            <v>שוטף</v>
          </cell>
          <cell r="L1014">
            <v>0</v>
          </cell>
          <cell r="M1014">
            <v>0</v>
          </cell>
          <cell r="N1014">
            <v>0</v>
          </cell>
          <cell r="O1014" t="str">
            <v>נבדק ואושר</v>
          </cell>
          <cell r="P1014" t="str">
            <v>מבוסס על נתוני הטופס</v>
          </cell>
          <cell r="Q1014" t="str">
            <v>נבדק ואושר</v>
          </cell>
          <cell r="R1014" t="str">
            <v>נבדק ואושר</v>
          </cell>
          <cell r="S1014" t="str">
            <v>נבדק ואושר</v>
          </cell>
          <cell r="T1014" t="str">
            <v>נבדק ואושר</v>
          </cell>
          <cell r="U1014" t="str">
            <v>נבדק ואושר</v>
          </cell>
          <cell r="V1014" t="str">
            <v>נבדק ואושר</v>
          </cell>
          <cell r="W1014" t="str">
            <v>נבדק ואושר</v>
          </cell>
          <cell r="X1014" t="str">
            <v>אושר ללא מסמך</v>
          </cell>
          <cell r="Y1014" t="str">
            <v>מבוסס על נתוני הטופס</v>
          </cell>
          <cell r="Z1014" t="str">
            <v>נבדק ואושר</v>
          </cell>
          <cell r="AA1014" t="str">
            <v>נבדק ואושר</v>
          </cell>
          <cell r="AB1014" t="str">
            <v>נבדק ואושר</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t="str">
            <v>כן</v>
          </cell>
          <cell r="AY1014" t="str">
            <v>תקין מנהלית</v>
          </cell>
          <cell r="BD1014" t="e">
            <v>#REF!</v>
          </cell>
          <cell r="BG1014" t="str">
            <v>תקין</v>
          </cell>
          <cell r="BH1014" t="str">
            <v>תקין</v>
          </cell>
          <cell r="BI1014" t="b">
            <v>1</v>
          </cell>
          <cell r="BJ1014">
            <v>65152</v>
          </cell>
          <cell r="BK1014" t="str">
            <v>ד'</v>
          </cell>
          <cell r="BL1014">
            <v>8</v>
          </cell>
          <cell r="BM1014">
            <v>93074.729405632257</v>
          </cell>
          <cell r="BN1014" t="str">
            <v>לא</v>
          </cell>
          <cell r="BO1014">
            <v>45650</v>
          </cell>
          <cell r="BP1014" t="str">
            <v>לא</v>
          </cell>
          <cell r="BQ1014">
            <v>0</v>
          </cell>
        </row>
        <row r="1015">
          <cell r="A1015">
            <v>1001906451</v>
          </cell>
          <cell r="B1015">
            <v>42140050</v>
          </cell>
          <cell r="C1015">
            <v>580301794</v>
          </cell>
          <cell r="D1015" t="str">
            <v>מכבי נוה שאנן חיפה (ע"ר)</v>
          </cell>
          <cell r="E1015" t="str">
            <v>SR</v>
          </cell>
          <cell r="F1015" t="str">
            <v>עמותה רשומה</v>
          </cell>
          <cell r="G1015">
            <v>1</v>
          </cell>
          <cell r="H1015" t="str">
            <v>טיוט</v>
          </cell>
          <cell r="I1015">
            <v>45753</v>
          </cell>
          <cell r="J1015">
            <v>521023</v>
          </cell>
          <cell r="K1015" t="str">
            <v>שוטף</v>
          </cell>
          <cell r="L1015">
            <v>0</v>
          </cell>
          <cell r="M1015">
            <v>0</v>
          </cell>
          <cell r="N1015">
            <v>0</v>
          </cell>
          <cell r="O1015" t="str">
            <v>נבדק ואושר</v>
          </cell>
          <cell r="P1015" t="str">
            <v>מבוסס על נתוני הטופס</v>
          </cell>
          <cell r="Q1015" t="str">
            <v>נבדק ואושר</v>
          </cell>
          <cell r="R1015" t="str">
            <v>נבדק ואושר</v>
          </cell>
          <cell r="S1015" t="str">
            <v>נבדק ואושר</v>
          </cell>
          <cell r="T1015" t="str">
            <v>נבדק ואושר</v>
          </cell>
          <cell r="U1015" t="str">
            <v>נבדק ואושר</v>
          </cell>
          <cell r="V1015" t="str">
            <v>נבדק ואושר</v>
          </cell>
          <cell r="W1015" t="str">
            <v>נבדק ואושר</v>
          </cell>
          <cell r="X1015" t="str">
            <v>אושר ללא מסמך</v>
          </cell>
          <cell r="Y1015" t="str">
            <v>מבוסס על נתוני הטופס</v>
          </cell>
          <cell r="Z1015" t="str">
            <v>נבדק ואושר</v>
          </cell>
          <cell r="AA1015" t="str">
            <v>נבדק ואושר</v>
          </cell>
          <cell r="AB1015" t="str">
            <v>נבדק ואושר</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t="str">
            <v>כן</v>
          </cell>
          <cell r="AY1015" t="str">
            <v>תקין מנהלית</v>
          </cell>
          <cell r="BD1015" t="e">
            <v>#REF!</v>
          </cell>
          <cell r="BG1015" t="str">
            <v>תקין</v>
          </cell>
          <cell r="BH1015" t="str">
            <v>תקין</v>
          </cell>
          <cell r="BI1015" t="b">
            <v>1</v>
          </cell>
          <cell r="BJ1015">
            <v>81041</v>
          </cell>
          <cell r="BK1015" t="str">
            <v>ד'</v>
          </cell>
          <cell r="BL1015">
            <v>11</v>
          </cell>
          <cell r="BM1015">
            <v>1366663.2912373242</v>
          </cell>
          <cell r="BN1015" t="str">
            <v>לא</v>
          </cell>
          <cell r="BO1015">
            <v>45215</v>
          </cell>
          <cell r="BP1015" t="str">
            <v>לא</v>
          </cell>
          <cell r="BQ1015">
            <v>0</v>
          </cell>
        </row>
        <row r="1016">
          <cell r="A1016">
            <v>1001906456</v>
          </cell>
          <cell r="B1016">
            <v>40334151</v>
          </cell>
          <cell r="C1016">
            <v>580052728</v>
          </cell>
          <cell r="D1016" t="str">
            <v>ארגון נכי צה"ל</v>
          </cell>
          <cell r="E1016" t="str">
            <v>SR</v>
          </cell>
          <cell r="F1016" t="str">
            <v>עמותה רשומה</v>
          </cell>
          <cell r="G1016">
            <v>1</v>
          </cell>
          <cell r="H1016" t="str">
            <v>טיוט</v>
          </cell>
          <cell r="I1016">
            <v>45754</v>
          </cell>
          <cell r="J1016">
            <v>521023</v>
          </cell>
          <cell r="K1016" t="str">
            <v>שוטף</v>
          </cell>
          <cell r="L1016">
            <v>0</v>
          </cell>
          <cell r="M1016">
            <v>0</v>
          </cell>
          <cell r="N1016">
            <v>0</v>
          </cell>
          <cell r="O1016" t="str">
            <v>נבדק ואושר</v>
          </cell>
          <cell r="P1016" t="str">
            <v>מבוסס על נתוני הטופס</v>
          </cell>
          <cell r="Q1016" t="str">
            <v>נבדק ואושר</v>
          </cell>
          <cell r="R1016" t="str">
            <v>נבדק ואושר</v>
          </cell>
          <cell r="S1016" t="str">
            <v>נבדק ואושר</v>
          </cell>
          <cell r="T1016" t="str">
            <v>נבדק ואושר</v>
          </cell>
          <cell r="U1016" t="str">
            <v>נבדק ואושר</v>
          </cell>
          <cell r="V1016" t="str">
            <v>נבדק ואושר</v>
          </cell>
          <cell r="W1016" t="str">
            <v>נבדק ואושר</v>
          </cell>
          <cell r="X1016" t="str">
            <v>אושר ללא מסמך</v>
          </cell>
          <cell r="Y1016" t="str">
            <v>חדש - טרם קושר</v>
          </cell>
          <cell r="Z1016" t="str">
            <v>ממתין לחתימה נוספת</v>
          </cell>
          <cell r="AA1016" t="str">
            <v>ממתין לחתימה נוספת</v>
          </cell>
          <cell r="AB1016" t="str">
            <v>נבדק ואושר</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t="str">
            <v>לא</v>
          </cell>
          <cell r="AY1016" t="str">
            <v>לא תקין מנהלית</v>
          </cell>
          <cell r="AZ1016" t="str">
            <v>לפסילה</v>
          </cell>
          <cell r="BA1016" t="str">
            <v>חסר Z05, לא חתום דיגיטלית, לא ב-401</v>
          </cell>
          <cell r="BC1016">
            <v>45805</v>
          </cell>
          <cell r="BD1016" t="e">
            <v>#REF!</v>
          </cell>
          <cell r="BF1016" t="str">
            <v>לא אושר בוועדה</v>
          </cell>
          <cell r="BG1016" t="str">
            <v>לא תקין</v>
          </cell>
          <cell r="BH1016" t="str">
            <v>לא תקין</v>
          </cell>
          <cell r="BI1016" t="b">
            <v>1</v>
          </cell>
          <cell r="BJ1016">
            <v>0</v>
          </cell>
          <cell r="BK1016" t="str">
            <v>ד'</v>
          </cell>
          <cell r="BL1016">
            <v>2</v>
          </cell>
          <cell r="BM1016">
            <v>13035810.291457968</v>
          </cell>
          <cell r="BN1016" t="str">
            <v>לא</v>
          </cell>
          <cell r="BO1016">
            <v>45287</v>
          </cell>
          <cell r="BP1016" t="str">
            <v>לא</v>
          </cell>
          <cell r="BQ1016">
            <v>0</v>
          </cell>
        </row>
        <row r="1017">
          <cell r="A1017">
            <v>1001906492</v>
          </cell>
          <cell r="B1017">
            <v>42131309</v>
          </cell>
          <cell r="C1017">
            <v>580499150</v>
          </cell>
          <cell r="D1017" t="str">
            <v>מועדון השחיה הפועל קרית טבעון (ע"ר)</v>
          </cell>
          <cell r="E1017" t="str">
            <v>SR</v>
          </cell>
          <cell r="F1017" t="str">
            <v>עמותה רשומה</v>
          </cell>
          <cell r="G1017">
            <v>1</v>
          </cell>
          <cell r="H1017" t="str">
            <v>טיוט</v>
          </cell>
          <cell r="I1017">
            <v>45774</v>
          </cell>
          <cell r="J1017">
            <v>521024</v>
          </cell>
          <cell r="K1017" t="str">
            <v>מאמנים</v>
          </cell>
          <cell r="L1017" t="str">
            <v>נדחה בבדיקות</v>
          </cell>
          <cell r="M1017" t="str">
            <v>קושר - טרם נבדק</v>
          </cell>
          <cell r="N1017" t="str">
            <v>חדש - טרם קושר</v>
          </cell>
          <cell r="O1017" t="str">
            <v>נבדק ואושר</v>
          </cell>
          <cell r="P1017" t="str">
            <v>מבוסס על נתוני הטופס</v>
          </cell>
          <cell r="Q1017" t="str">
            <v>נבדק ואושר</v>
          </cell>
          <cell r="R1017" t="str">
            <v>נבדק ואושר</v>
          </cell>
          <cell r="S1017" t="str">
            <v>נבדק ואושר</v>
          </cell>
          <cell r="T1017" t="str">
            <v>נבדק ואושר</v>
          </cell>
          <cell r="U1017" t="str">
            <v>נבדק ואושר</v>
          </cell>
          <cell r="V1017" t="str">
            <v>נבדק ואושר</v>
          </cell>
          <cell r="W1017" t="str">
            <v>נבדק ואושר</v>
          </cell>
          <cell r="X1017" t="str">
            <v>אושר ללא מסמך</v>
          </cell>
          <cell r="Y1017" t="str">
            <v>מבוסס על נתוני הטופס</v>
          </cell>
          <cell r="Z1017" t="str">
            <v>קושר - טרם נבדק</v>
          </cell>
          <cell r="AA1017" t="str">
            <v>קושר - טרם נבדק</v>
          </cell>
          <cell r="AB1017" t="str">
            <v>קושר - טרם נבדק</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t="str">
            <v>כן</v>
          </cell>
          <cell r="AY1017" t="str">
            <v>תקין מנהלית</v>
          </cell>
          <cell r="BD1017" t="e">
            <v>#REF!</v>
          </cell>
          <cell r="BH1017" t="str">
            <v>תקין</v>
          </cell>
          <cell r="BI1017" t="b">
            <v>0</v>
          </cell>
        </row>
        <row r="1018">
          <cell r="A1018">
            <v>1001906494</v>
          </cell>
          <cell r="B1018">
            <v>41864826</v>
          </cell>
          <cell r="C1018">
            <v>580417715</v>
          </cell>
          <cell r="D1018" t="str">
            <v>הפועל מעגן מיכאל / שדות ים ספורט (ע</v>
          </cell>
          <cell r="E1018" t="str">
            <v>SR</v>
          </cell>
          <cell r="F1018" t="str">
            <v>עמותה רשומה</v>
          </cell>
          <cell r="G1018">
            <v>1</v>
          </cell>
          <cell r="H1018" t="str">
            <v>טיוט</v>
          </cell>
          <cell r="I1018">
            <v>45754</v>
          </cell>
          <cell r="J1018">
            <v>521023</v>
          </cell>
          <cell r="K1018" t="str">
            <v>שוטף</v>
          </cell>
          <cell r="L1018">
            <v>0</v>
          </cell>
          <cell r="M1018">
            <v>0</v>
          </cell>
          <cell r="N1018">
            <v>0</v>
          </cell>
          <cell r="O1018" t="str">
            <v>נבדק ואושר</v>
          </cell>
          <cell r="P1018" t="str">
            <v>מבוסס על נתוני הטופס</v>
          </cell>
          <cell r="Q1018" t="str">
            <v>נבדק ואושר</v>
          </cell>
          <cell r="R1018" t="str">
            <v>נבדק ואושר</v>
          </cell>
          <cell r="S1018" t="str">
            <v>נבדק ואושר</v>
          </cell>
          <cell r="T1018" t="str">
            <v>נבדק ואושר</v>
          </cell>
          <cell r="U1018" t="str">
            <v>נבדק ואושר</v>
          </cell>
          <cell r="V1018" t="str">
            <v>נבדק ואושר</v>
          </cell>
          <cell r="W1018" t="str">
            <v>נבדק ואושר</v>
          </cell>
          <cell r="X1018" t="str">
            <v>אושר ללא מסמך</v>
          </cell>
          <cell r="Y1018" t="str">
            <v>מבוסס על נתוני הטופס</v>
          </cell>
          <cell r="Z1018" t="str">
            <v>נבדק ואושר</v>
          </cell>
          <cell r="AA1018" t="str">
            <v>נבדק ואושר</v>
          </cell>
          <cell r="AB1018" t="str">
            <v>נבדק ואושר</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t="str">
            <v>כן</v>
          </cell>
          <cell r="AY1018" t="str">
            <v>תקין מנהלית</v>
          </cell>
          <cell r="BD1018" t="e">
            <v>#REF!</v>
          </cell>
          <cell r="BG1018" t="str">
            <v>תקין</v>
          </cell>
          <cell r="BH1018" t="str">
            <v>תקין</v>
          </cell>
          <cell r="BI1018" t="b">
            <v>1</v>
          </cell>
          <cell r="BJ1018">
            <v>139223</v>
          </cell>
          <cell r="BK1018" t="str">
            <v>ד'</v>
          </cell>
          <cell r="BL1018">
            <v>11</v>
          </cell>
          <cell r="BM1018">
            <v>2704042.4958193204</v>
          </cell>
          <cell r="BN1018" t="str">
            <v>לא</v>
          </cell>
          <cell r="BO1018">
            <v>45287</v>
          </cell>
          <cell r="BP1018" t="str">
            <v>לא</v>
          </cell>
          <cell r="BQ1018">
            <v>0</v>
          </cell>
        </row>
        <row r="1019">
          <cell r="A1019">
            <v>1001906498</v>
          </cell>
          <cell r="B1019">
            <v>42402187</v>
          </cell>
          <cell r="C1019">
            <v>580290112</v>
          </cell>
          <cell r="D1019" t="str">
            <v>שמשון בני טייבה (ע"ר)</v>
          </cell>
          <cell r="E1019" t="str">
            <v>SR</v>
          </cell>
          <cell r="F1019" t="str">
            <v>עמותה רשומה</v>
          </cell>
          <cell r="G1019">
            <v>1</v>
          </cell>
          <cell r="H1019" t="str">
            <v>טיוט</v>
          </cell>
          <cell r="I1019">
            <v>45767</v>
          </cell>
          <cell r="J1019">
            <v>521024</v>
          </cell>
          <cell r="K1019" t="str">
            <v>מאמנים</v>
          </cell>
          <cell r="L1019" t="str">
            <v>חדש - טרם קושר</v>
          </cell>
          <cell r="M1019" t="str">
            <v>נדחה בבדיקות</v>
          </cell>
          <cell r="N1019" t="str">
            <v>קושר - טרם נבדק</v>
          </cell>
          <cell r="O1019" t="str">
            <v>נדחה בבדיקות</v>
          </cell>
          <cell r="P1019" t="str">
            <v>מבוסס על נתוני הטופס</v>
          </cell>
          <cell r="Q1019" t="str">
            <v>נבדק ואושר</v>
          </cell>
          <cell r="R1019" t="str">
            <v>נבדק ואושר</v>
          </cell>
          <cell r="S1019" t="str">
            <v>נבדק ואושר</v>
          </cell>
          <cell r="T1019" t="str">
            <v>נבדק ואושר</v>
          </cell>
          <cell r="U1019" t="str">
            <v>נבדק ואושר</v>
          </cell>
          <cell r="V1019" t="str">
            <v>נבדק ואושר</v>
          </cell>
          <cell r="W1019" t="str">
            <v>נדחה בבדיקות</v>
          </cell>
          <cell r="X1019" t="str">
            <v>אושר ללא מסמך</v>
          </cell>
          <cell r="Y1019" t="str">
            <v>מבוסס על נתוני הטופס</v>
          </cell>
          <cell r="Z1019" t="str">
            <v>נבדק ואושר</v>
          </cell>
          <cell r="AA1019" t="str">
            <v>נבדק ואושר</v>
          </cell>
          <cell r="AB1019" t="str">
            <v>נבדק ואושר</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t="str">
            <v>לא</v>
          </cell>
          <cell r="AY1019" t="str">
            <v>לא תקין מנהלית</v>
          </cell>
          <cell r="BA1019" t="str">
            <v>בזמן סגירת הקול קורא, היו חסרים אחד או יותר ממסמכי הקול קורא</v>
          </cell>
          <cell r="BB1019" t="str">
            <v>מסמכי ק"ק</v>
          </cell>
          <cell r="BD1019" t="e">
            <v>#REF!</v>
          </cell>
          <cell r="BE1019" t="str">
            <v>תקין</v>
          </cell>
          <cell r="BH1019" t="str">
            <v>תקין</v>
          </cell>
          <cell r="BI1019" t="b">
            <v>0</v>
          </cell>
        </row>
        <row r="1020">
          <cell r="A1020">
            <v>1001906502</v>
          </cell>
          <cell r="B1020">
            <v>42402256</v>
          </cell>
          <cell r="C1020">
            <v>580544195</v>
          </cell>
          <cell r="D1020" t="str">
            <v>קידום צעיר - עמותה לקידום הספורט וה</v>
          </cell>
          <cell r="E1020" t="str">
            <v>SR</v>
          </cell>
          <cell r="F1020" t="str">
            <v>עמותה רשומה</v>
          </cell>
          <cell r="G1020">
            <v>1</v>
          </cell>
          <cell r="H1020" t="str">
            <v>טיוט</v>
          </cell>
          <cell r="I1020">
            <v>45774</v>
          </cell>
          <cell r="J1020">
            <v>521024</v>
          </cell>
          <cell r="K1020" t="str">
            <v>מאמנים</v>
          </cell>
          <cell r="L1020" t="str">
            <v>חדש - טרם קושר</v>
          </cell>
          <cell r="M1020" t="str">
            <v>חדש - טרם קושר</v>
          </cell>
          <cell r="N1020" t="str">
            <v>חדש - טרם קושר</v>
          </cell>
          <cell r="O1020" t="str">
            <v>נבדק ואושר</v>
          </cell>
          <cell r="P1020" t="str">
            <v>מבוסס על נתוני הטופס</v>
          </cell>
          <cell r="Q1020" t="str">
            <v>נבדק ואושר</v>
          </cell>
          <cell r="R1020" t="str">
            <v>נבדק ואושר</v>
          </cell>
          <cell r="S1020" t="str">
            <v>נבדק ואושר</v>
          </cell>
          <cell r="T1020" t="str">
            <v>נבדק ואושר</v>
          </cell>
          <cell r="U1020" t="str">
            <v>נבדק ואושר</v>
          </cell>
          <cell r="V1020" t="str">
            <v>נבדק ואושר</v>
          </cell>
          <cell r="W1020" t="str">
            <v>נבדק ואושר</v>
          </cell>
          <cell r="X1020" t="str">
            <v>אושר ללא מסמך</v>
          </cell>
          <cell r="Y1020" t="str">
            <v>מבוסס על נתוני הטופס</v>
          </cell>
          <cell r="Z1020" t="str">
            <v>נבדק ואושר</v>
          </cell>
          <cell r="AA1020" t="str">
            <v>נבדק ואושר</v>
          </cell>
          <cell r="AB1020" t="str">
            <v>נבדק ואושר</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t="str">
            <v>כן</v>
          </cell>
          <cell r="AY1020" t="str">
            <v>תקין מנהלית</v>
          </cell>
          <cell r="BD1020" t="e">
            <v>#REF!</v>
          </cell>
          <cell r="BH1020" t="str">
            <v>תקין</v>
          </cell>
          <cell r="BI1020" t="b">
            <v>0</v>
          </cell>
        </row>
        <row r="1021">
          <cell r="A1021">
            <v>1001906514</v>
          </cell>
          <cell r="B1021">
            <v>42771037</v>
          </cell>
          <cell r="C1021">
            <v>580722684</v>
          </cell>
          <cell r="D1021" t="str">
            <v>אני ספורטאי ברינה ע"ר (ע"ר)</v>
          </cell>
          <cell r="E1021" t="str">
            <v>SR</v>
          </cell>
          <cell r="F1021" t="str">
            <v>עמותה רשומה</v>
          </cell>
          <cell r="G1021">
            <v>1</v>
          </cell>
          <cell r="H1021" t="str">
            <v>טיוט</v>
          </cell>
          <cell r="I1021">
            <v>45754</v>
          </cell>
          <cell r="J1021">
            <v>521023</v>
          </cell>
          <cell r="K1021" t="str">
            <v>שוטף</v>
          </cell>
          <cell r="L1021">
            <v>0</v>
          </cell>
          <cell r="M1021">
            <v>0</v>
          </cell>
          <cell r="N1021">
            <v>0</v>
          </cell>
          <cell r="O1021" t="str">
            <v>קושר - טרם נבדק</v>
          </cell>
          <cell r="P1021" t="str">
            <v>מבוסס על נתוני הטופס</v>
          </cell>
          <cell r="Q1021" t="str">
            <v>נבדק ואושר</v>
          </cell>
          <cell r="R1021" t="str">
            <v>נבדק ואושר</v>
          </cell>
          <cell r="S1021" t="str">
            <v>נבדק ואושר</v>
          </cell>
          <cell r="T1021" t="str">
            <v>נבדק ואושר</v>
          </cell>
          <cell r="U1021" t="str">
            <v>נבדק ואושר</v>
          </cell>
          <cell r="V1021" t="str">
            <v>נבדק ואושר</v>
          </cell>
          <cell r="W1021" t="str">
            <v>קושר - טרם נבדק</v>
          </cell>
          <cell r="X1021" t="str">
            <v>אושר ללא מסמך</v>
          </cell>
          <cell r="Y1021" t="str">
            <v>מבוסס על נתוני הטופס</v>
          </cell>
          <cell r="Z1021" t="str">
            <v>קושר - טרם נבדק</v>
          </cell>
          <cell r="AA1021" t="str">
            <v>קושר - טרם נבדק</v>
          </cell>
          <cell r="AB1021" t="str">
            <v>קושר - טרם נבדק</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t="str">
            <v>כן</v>
          </cell>
          <cell r="AY1021" t="str">
            <v>תקין מנהלית</v>
          </cell>
          <cell r="BD1021" t="e">
            <v>#REF!</v>
          </cell>
          <cell r="BG1021" t="str">
            <v>תקין</v>
          </cell>
          <cell r="BH1021" t="str">
            <v>תקין</v>
          </cell>
          <cell r="BI1021" t="b">
            <v>1</v>
          </cell>
          <cell r="BJ1021">
            <v>21913</v>
          </cell>
          <cell r="BK1021" t="str">
            <v>ד'</v>
          </cell>
          <cell r="BL1021">
            <v>7</v>
          </cell>
          <cell r="BM1021">
            <v>31304.18476736077</v>
          </cell>
          <cell r="BN1021" t="str">
            <v>לא</v>
          </cell>
          <cell r="BO1021">
            <v>45445</v>
          </cell>
          <cell r="BP1021" t="str">
            <v>לא</v>
          </cell>
          <cell r="BQ1021">
            <v>0</v>
          </cell>
        </row>
        <row r="1022">
          <cell r="A1022">
            <v>1001906516</v>
          </cell>
          <cell r="B1022">
            <v>42240021</v>
          </cell>
          <cell r="C1022">
            <v>580456325</v>
          </cell>
          <cell r="D1022" t="str">
            <v>בני אילת - מועדון כדורגל (ע"ר)</v>
          </cell>
          <cell r="E1022" t="str">
            <v>SR</v>
          </cell>
          <cell r="F1022" t="str">
            <v>עמותה רשומה</v>
          </cell>
          <cell r="G1022">
            <v>1</v>
          </cell>
          <cell r="H1022" t="str">
            <v>טיוט</v>
          </cell>
          <cell r="I1022">
            <v>45754</v>
          </cell>
          <cell r="J1022">
            <v>521024</v>
          </cell>
          <cell r="K1022" t="str">
            <v>מאמנים</v>
          </cell>
          <cell r="L1022" t="str">
            <v>חדש - טרם קושר</v>
          </cell>
          <cell r="M1022" t="str">
            <v>חדש - טרם קושר</v>
          </cell>
          <cell r="N1022" t="str">
            <v>קושר - טרם נבדק</v>
          </cell>
          <cell r="O1022" t="str">
            <v>חדש - טרם קושר</v>
          </cell>
          <cell r="P1022" t="str">
            <v>מבוסס על נתוני הטופס</v>
          </cell>
          <cell r="Q1022" t="str">
            <v>נבדק ואושר</v>
          </cell>
          <cell r="R1022" t="str">
            <v>נבדק ואושר</v>
          </cell>
          <cell r="S1022" t="str">
            <v>נבדק ואושר</v>
          </cell>
          <cell r="T1022" t="str">
            <v>נבדק ואושר</v>
          </cell>
          <cell r="U1022" t="str">
            <v>נבדק ואושר</v>
          </cell>
          <cell r="V1022" t="str">
            <v>נבדק ואושר</v>
          </cell>
          <cell r="W1022" t="str">
            <v>נדחה בבדיקות</v>
          </cell>
          <cell r="X1022" t="str">
            <v>אושר ללא מסמך</v>
          </cell>
          <cell r="Y1022" t="str">
            <v>מבוסס על נתוני הטופס</v>
          </cell>
          <cell r="Z1022" t="str">
            <v>נבדק ואושר</v>
          </cell>
          <cell r="AA1022" t="str">
            <v>נבדק ואושר</v>
          </cell>
          <cell r="AB1022" t="str">
            <v>נבדק ואושר</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t="str">
            <v>לא</v>
          </cell>
          <cell r="AY1022" t="str">
            <v>לא תקין מנהלית</v>
          </cell>
          <cell r="BA1022" t="str">
            <v>בזמן סגירת הקול קורא, היו חסרים אחד או יותר ממסמכי הקול קורא</v>
          </cell>
          <cell r="BB1022" t="str">
            <v>מסמכי ק"ק</v>
          </cell>
          <cell r="BD1022" t="e">
            <v>#REF!</v>
          </cell>
          <cell r="BE1022" t="str">
            <v>תקין</v>
          </cell>
          <cell r="BH1022" t="str">
            <v>תקין</v>
          </cell>
          <cell r="BI1022" t="b">
            <v>0</v>
          </cell>
        </row>
        <row r="1023">
          <cell r="A1023">
            <v>1001906521</v>
          </cell>
          <cell r="B1023">
            <v>40224980</v>
          </cell>
          <cell r="C1023">
            <v>580062206</v>
          </cell>
          <cell r="D1023" t="str">
            <v>מועדון טניס קרית ים (ע"ר)</v>
          </cell>
          <cell r="E1023" t="str">
            <v>SR</v>
          </cell>
          <cell r="F1023" t="str">
            <v>עמותה רשומה</v>
          </cell>
          <cell r="G1023">
            <v>1</v>
          </cell>
          <cell r="H1023" t="str">
            <v>טיוט</v>
          </cell>
          <cell r="I1023">
            <v>45770</v>
          </cell>
          <cell r="J1023">
            <v>521023</v>
          </cell>
          <cell r="K1023" t="str">
            <v>שוטף</v>
          </cell>
          <cell r="L1023">
            <v>0</v>
          </cell>
          <cell r="M1023">
            <v>0</v>
          </cell>
          <cell r="N1023">
            <v>0</v>
          </cell>
          <cell r="O1023" t="str">
            <v>נבדק ואושר</v>
          </cell>
          <cell r="P1023" t="str">
            <v>מבוסס על נתוני הטופס</v>
          </cell>
          <cell r="Q1023" t="str">
            <v>נבדק ואושר</v>
          </cell>
          <cell r="R1023" t="str">
            <v>נבדק ואושר</v>
          </cell>
          <cell r="S1023" t="str">
            <v>נבדק ואושר</v>
          </cell>
          <cell r="T1023" t="str">
            <v>נבדק ואושר</v>
          </cell>
          <cell r="U1023" t="str">
            <v>נבדק ואושר</v>
          </cell>
          <cell r="V1023" t="str">
            <v>נבדק ואושר</v>
          </cell>
          <cell r="W1023" t="str">
            <v>נבדק ואושר</v>
          </cell>
          <cell r="X1023" t="str">
            <v>אושר ללא מסמך</v>
          </cell>
          <cell r="Y1023" t="str">
            <v>מבוסס על נתוני הטופס</v>
          </cell>
          <cell r="Z1023" t="str">
            <v>נבדק ואושר</v>
          </cell>
          <cell r="AA1023" t="str">
            <v>נבדק ואושר</v>
          </cell>
          <cell r="AB1023" t="str">
            <v>נבדק ואושר</v>
          </cell>
          <cell r="AC1023" t="str">
            <v>נבדק ואושר</v>
          </cell>
          <cell r="AD1023" t="str">
            <v>נבדק ואושר</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t="str">
            <v>כן</v>
          </cell>
          <cell r="AY1023" t="str">
            <v>תקין מנהלית</v>
          </cell>
          <cell r="BD1023" t="e">
            <v>#REF!</v>
          </cell>
          <cell r="BG1023" t="str">
            <v>תקין</v>
          </cell>
          <cell r="BH1023" t="str">
            <v>תקין</v>
          </cell>
          <cell r="BI1023" t="b">
            <v>1</v>
          </cell>
          <cell r="BJ1023">
            <v>0</v>
          </cell>
          <cell r="BK1023" t="str">
            <v>ד'</v>
          </cell>
          <cell r="BL1023">
            <v>1</v>
          </cell>
          <cell r="BM1023">
            <v>68072.59355588074</v>
          </cell>
          <cell r="BN1023" t="str">
            <v>לא</v>
          </cell>
          <cell r="BO1023">
            <v>45767</v>
          </cell>
          <cell r="BP1023" t="str">
            <v>כן</v>
          </cell>
          <cell r="BQ1023">
            <v>20</v>
          </cell>
        </row>
        <row r="1024">
          <cell r="A1024">
            <v>1001906523</v>
          </cell>
          <cell r="B1024">
            <v>40000194</v>
          </cell>
          <cell r="C1024">
            <v>580239275</v>
          </cell>
          <cell r="D1024" t="str">
            <v>מרכז קהילתי אפרת (ע"ר)</v>
          </cell>
          <cell r="E1024" t="str">
            <v>SR</v>
          </cell>
          <cell r="F1024" t="str">
            <v>עמותה רשומה</v>
          </cell>
          <cell r="G1024">
            <v>1</v>
          </cell>
          <cell r="H1024" t="str">
            <v>טיוט</v>
          </cell>
          <cell r="I1024">
            <v>45754</v>
          </cell>
          <cell r="J1024">
            <v>521023</v>
          </cell>
          <cell r="K1024" t="str">
            <v>שוטף</v>
          </cell>
          <cell r="L1024">
            <v>0</v>
          </cell>
          <cell r="M1024">
            <v>0</v>
          </cell>
          <cell r="N1024">
            <v>0</v>
          </cell>
          <cell r="O1024" t="str">
            <v>נבדק ואושר</v>
          </cell>
          <cell r="P1024" t="str">
            <v>מבוסס על נתוני הטופס</v>
          </cell>
          <cell r="Q1024" t="str">
            <v>נבדק ואושר</v>
          </cell>
          <cell r="R1024" t="str">
            <v>נבדק ואושר</v>
          </cell>
          <cell r="S1024" t="str">
            <v>נבדק ואושר</v>
          </cell>
          <cell r="T1024" t="str">
            <v>נבדק ואושר</v>
          </cell>
          <cell r="U1024" t="str">
            <v>נבדק ואושר</v>
          </cell>
          <cell r="V1024" t="str">
            <v>נבדק ואושר</v>
          </cell>
          <cell r="W1024" t="str">
            <v>נבדק ואושר</v>
          </cell>
          <cell r="X1024" t="str">
            <v>אושר ללא מסמך</v>
          </cell>
          <cell r="Y1024" t="str">
            <v>מבוסס על נתוני הטופס</v>
          </cell>
          <cell r="Z1024" t="str">
            <v>נבדק ואושר</v>
          </cell>
          <cell r="AA1024" t="str">
            <v>נבדק ואושר</v>
          </cell>
          <cell r="AB1024" t="str">
            <v>נבדק ואושר</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t="str">
            <v>כן</v>
          </cell>
          <cell r="AY1024" t="str">
            <v>תקין מנהלית</v>
          </cell>
          <cell r="BD1024" t="e">
            <v>#REF!</v>
          </cell>
          <cell r="BG1024" t="str">
            <v>תקין</v>
          </cell>
          <cell r="BH1024" t="str">
            <v>תקין</v>
          </cell>
          <cell r="BI1024" t="b">
            <v>1</v>
          </cell>
          <cell r="BJ1024">
            <v>87447</v>
          </cell>
          <cell r="BK1024" t="str">
            <v>ד'</v>
          </cell>
          <cell r="BL1024">
            <v>8</v>
          </cell>
          <cell r="BM1024">
            <v>227806.41850623058</v>
          </cell>
          <cell r="BN1024" t="str">
            <v>לא</v>
          </cell>
          <cell r="BO1024">
            <v>45627</v>
          </cell>
          <cell r="BP1024" t="str">
            <v>לא</v>
          </cell>
          <cell r="BQ1024">
            <v>0</v>
          </cell>
        </row>
        <row r="1025">
          <cell r="A1025">
            <v>1001906525</v>
          </cell>
          <cell r="B1025">
            <v>42304484</v>
          </cell>
          <cell r="C1025">
            <v>580364875</v>
          </cell>
          <cell r="D1025" t="str">
            <v>עמותה עירונית לקידום הספורט באזור מ</v>
          </cell>
          <cell r="E1025" t="str">
            <v>SR</v>
          </cell>
          <cell r="F1025" t="str">
            <v>עמותה רשומה</v>
          </cell>
          <cell r="G1025">
            <v>1</v>
          </cell>
          <cell r="H1025" t="str">
            <v>טיוט</v>
          </cell>
          <cell r="I1025">
            <v>45755</v>
          </cell>
          <cell r="J1025">
            <v>521023</v>
          </cell>
          <cell r="K1025" t="str">
            <v>שוטף</v>
          </cell>
          <cell r="L1025">
            <v>0</v>
          </cell>
          <cell r="M1025">
            <v>0</v>
          </cell>
          <cell r="N1025">
            <v>0</v>
          </cell>
          <cell r="O1025" t="str">
            <v>נבדק ואושר</v>
          </cell>
          <cell r="P1025" t="str">
            <v>מבוסס על נתוני הטופס</v>
          </cell>
          <cell r="Q1025" t="str">
            <v>קושר - טרם נבדק</v>
          </cell>
          <cell r="R1025" t="str">
            <v>נבדק ואושר</v>
          </cell>
          <cell r="S1025" t="str">
            <v>נבדק ואושר</v>
          </cell>
          <cell r="T1025" t="str">
            <v>נבדק ואושר</v>
          </cell>
          <cell r="U1025" t="str">
            <v>נבדק ואושר</v>
          </cell>
          <cell r="V1025" t="str">
            <v>נבדק ואושר</v>
          </cell>
          <cell r="W1025" t="str">
            <v>נבדק ואושר</v>
          </cell>
          <cell r="X1025" t="str">
            <v>אושר ללא מסמך</v>
          </cell>
          <cell r="Y1025" t="str">
            <v>מבוסס על נתוני הטופס</v>
          </cell>
          <cell r="Z1025" t="str">
            <v>נבדק ואושר</v>
          </cell>
          <cell r="AA1025" t="str">
            <v>נבדק ואושר</v>
          </cell>
          <cell r="AB1025" t="str">
            <v>נבדק ואושר</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t="str">
            <v>כן</v>
          </cell>
          <cell r="AY1025" t="str">
            <v>תקין מנהלית</v>
          </cell>
          <cell r="BD1025" t="e">
            <v>#REF!</v>
          </cell>
          <cell r="BG1025" t="str">
            <v>תקין</v>
          </cell>
          <cell r="BH1025" t="str">
            <v>תקין</v>
          </cell>
          <cell r="BI1025" t="b">
            <v>1</v>
          </cell>
          <cell r="BJ1025">
            <v>67833</v>
          </cell>
          <cell r="BK1025" t="str">
            <v>ד'</v>
          </cell>
          <cell r="BL1025">
            <v>16</v>
          </cell>
          <cell r="BM1025">
            <v>1940102.6066107953</v>
          </cell>
          <cell r="BN1025" t="str">
            <v>לא</v>
          </cell>
          <cell r="BO1025">
            <v>45652</v>
          </cell>
          <cell r="BP1025" t="str">
            <v>לא</v>
          </cell>
          <cell r="BQ1025">
            <v>0</v>
          </cell>
        </row>
        <row r="1026">
          <cell r="A1026">
            <v>1001906526</v>
          </cell>
          <cell r="B1026">
            <v>42304484</v>
          </cell>
          <cell r="C1026">
            <v>580364875</v>
          </cell>
          <cell r="D1026" t="str">
            <v>עמותה עירונית לקידום הספורט באזור מ</v>
          </cell>
          <cell r="E1026" t="str">
            <v>SR</v>
          </cell>
          <cell r="F1026" t="str">
            <v>עמותה רשומה</v>
          </cell>
          <cell r="G1026">
            <v>1</v>
          </cell>
          <cell r="H1026" t="str">
            <v>טיוט</v>
          </cell>
          <cell r="I1026">
            <v>45754</v>
          </cell>
          <cell r="J1026">
            <v>521024</v>
          </cell>
          <cell r="K1026" t="str">
            <v>מאמנים</v>
          </cell>
          <cell r="L1026" t="str">
            <v>נבדק ואושר</v>
          </cell>
          <cell r="M1026" t="str">
            <v>קושר - טרם נבדק</v>
          </cell>
          <cell r="N1026" t="str">
            <v>קושר - טרם נבדק</v>
          </cell>
          <cell r="O1026" t="str">
            <v>נבדק ואושר</v>
          </cell>
          <cell r="P1026" t="str">
            <v>מבוסס על נתוני הטופס</v>
          </cell>
          <cell r="Q1026" t="str">
            <v>קושר - טרם נבדק</v>
          </cell>
          <cell r="R1026" t="str">
            <v>נבדק ואושר</v>
          </cell>
          <cell r="S1026" t="str">
            <v>נבדק ואושר</v>
          </cell>
          <cell r="T1026" t="str">
            <v>נבדק ואושר</v>
          </cell>
          <cell r="U1026" t="str">
            <v>נבדק ואושר</v>
          </cell>
          <cell r="V1026" t="str">
            <v>נבדק ואושר</v>
          </cell>
          <cell r="W1026" t="str">
            <v>נבדק ואושר</v>
          </cell>
          <cell r="X1026" t="str">
            <v>אושר ללא מסמך</v>
          </cell>
          <cell r="Y1026" t="str">
            <v>מבוסס על נתוני הטופס</v>
          </cell>
          <cell r="Z1026" t="str">
            <v>נבדק ואושר</v>
          </cell>
          <cell r="AA1026" t="str">
            <v>נבדק ואושר</v>
          </cell>
          <cell r="AB1026" t="str">
            <v>נבדק ואושר</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t="str">
            <v>כן</v>
          </cell>
          <cell r="AY1026" t="str">
            <v>תקין מנהלית</v>
          </cell>
          <cell r="BD1026" t="e">
            <v>#REF!</v>
          </cell>
          <cell r="BH1026" t="str">
            <v>תקין</v>
          </cell>
          <cell r="BI1026" t="b">
            <v>0</v>
          </cell>
        </row>
        <row r="1027">
          <cell r="A1027">
            <v>1001906527</v>
          </cell>
          <cell r="B1027">
            <v>40284861</v>
          </cell>
          <cell r="C1027">
            <v>580049534</v>
          </cell>
          <cell r="D1027" t="str">
            <v>האגודה לקידום הספורט באזור שער הנגב</v>
          </cell>
          <cell r="E1027" t="str">
            <v>SR</v>
          </cell>
          <cell r="F1027" t="str">
            <v>עמותה רשומה</v>
          </cell>
          <cell r="G1027">
            <v>1</v>
          </cell>
          <cell r="H1027" t="str">
            <v>טיוט</v>
          </cell>
          <cell r="I1027">
            <v>45757</v>
          </cell>
          <cell r="J1027">
            <v>521023</v>
          </cell>
          <cell r="K1027" t="str">
            <v>שוטף</v>
          </cell>
          <cell r="L1027">
            <v>0</v>
          </cell>
          <cell r="M1027">
            <v>0</v>
          </cell>
          <cell r="N1027">
            <v>0</v>
          </cell>
          <cell r="O1027" t="str">
            <v>נבדק ואושר</v>
          </cell>
          <cell r="P1027" t="str">
            <v>מבוסס על נתוני הטופס</v>
          </cell>
          <cell r="Q1027" t="str">
            <v>נבדק ואושר</v>
          </cell>
          <cell r="R1027" t="str">
            <v>נבדק ואושר</v>
          </cell>
          <cell r="S1027" t="str">
            <v>נבדק ואושר</v>
          </cell>
          <cell r="T1027" t="str">
            <v>נבדק ואושר</v>
          </cell>
          <cell r="U1027" t="str">
            <v>נבדק ואושר</v>
          </cell>
          <cell r="V1027" t="str">
            <v>נבדק ואושר</v>
          </cell>
          <cell r="W1027" t="str">
            <v>נבדק ואושר</v>
          </cell>
          <cell r="X1027" t="str">
            <v>אושר ללא מסמך</v>
          </cell>
          <cell r="Y1027" t="str">
            <v>מבוסס על נתוני הטופס</v>
          </cell>
          <cell r="Z1027" t="str">
            <v>נבדק ואושר</v>
          </cell>
          <cell r="AA1027" t="str">
            <v>נבדק ואושר</v>
          </cell>
          <cell r="AB1027" t="str">
            <v>נבדק ואושר</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t="str">
            <v>כן</v>
          </cell>
          <cell r="AY1027" t="str">
            <v>תקין מנהלית</v>
          </cell>
          <cell r="BD1027" t="e">
            <v>#REF!</v>
          </cell>
          <cell r="BG1027" t="str">
            <v>תקין</v>
          </cell>
          <cell r="BH1027" t="str">
            <v>תקין</v>
          </cell>
          <cell r="BI1027" t="b">
            <v>1</v>
          </cell>
          <cell r="BJ1027">
            <v>138154</v>
          </cell>
          <cell r="BK1027" t="str">
            <v>ד'</v>
          </cell>
          <cell r="BL1027">
            <v>8</v>
          </cell>
          <cell r="BM1027">
            <v>877211.91216299986</v>
          </cell>
          <cell r="BN1027" t="str">
            <v>לא</v>
          </cell>
          <cell r="BO1027">
            <v>45680</v>
          </cell>
          <cell r="BP1027" t="str">
            <v>לא</v>
          </cell>
          <cell r="BQ1027">
            <v>0</v>
          </cell>
        </row>
        <row r="1028">
          <cell r="A1028">
            <v>1001906532</v>
          </cell>
          <cell r="B1028">
            <v>42791367</v>
          </cell>
          <cell r="C1028">
            <v>580600377</v>
          </cell>
          <cell r="D1028" t="str">
            <v>ילדי המים נעורים - חבצלת השרון (ע"ר</v>
          </cell>
          <cell r="E1028" t="str">
            <v>SR</v>
          </cell>
          <cell r="F1028" t="str">
            <v>עמותה רשומה</v>
          </cell>
          <cell r="G1028">
            <v>1</v>
          </cell>
          <cell r="H1028" t="str">
            <v>טיוט</v>
          </cell>
          <cell r="I1028">
            <v>45754</v>
          </cell>
          <cell r="J1028">
            <v>521023</v>
          </cell>
          <cell r="K1028" t="str">
            <v>שוטף</v>
          </cell>
          <cell r="L1028">
            <v>0</v>
          </cell>
          <cell r="M1028">
            <v>0</v>
          </cell>
          <cell r="N1028">
            <v>0</v>
          </cell>
          <cell r="O1028" t="str">
            <v>נבדק ואושר</v>
          </cell>
          <cell r="P1028" t="str">
            <v>מבוסס על נתוני הטופס</v>
          </cell>
          <cell r="Q1028" t="str">
            <v>נבדק ואושר</v>
          </cell>
          <cell r="R1028" t="str">
            <v>נבדק ואושר</v>
          </cell>
          <cell r="S1028" t="str">
            <v>נבדק ואושר</v>
          </cell>
          <cell r="T1028" t="str">
            <v>נבדק ואושר</v>
          </cell>
          <cell r="U1028" t="str">
            <v>נבדק ואושר</v>
          </cell>
          <cell r="V1028" t="str">
            <v>נבדק ואושר</v>
          </cell>
          <cell r="W1028" t="str">
            <v>נבדק ואושר</v>
          </cell>
          <cell r="X1028" t="str">
            <v>אושר ללא מסמך</v>
          </cell>
          <cell r="Y1028" t="str">
            <v>מבוסס על נתוני הטופס</v>
          </cell>
          <cell r="Z1028" t="str">
            <v>נבדק ואושר</v>
          </cell>
          <cell r="AA1028" t="str">
            <v>נבדק ואושר</v>
          </cell>
          <cell r="AB1028" t="str">
            <v>נבדק ואושר</v>
          </cell>
          <cell r="AC1028" t="str">
            <v>נבדק ואושר</v>
          </cell>
          <cell r="AD1028" t="str">
            <v>נבדק ואושר</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t="str">
            <v>כן</v>
          </cell>
          <cell r="AY1028" t="str">
            <v>תקין מנהלית</v>
          </cell>
          <cell r="BD1028" t="e">
            <v>#REF!</v>
          </cell>
          <cell r="BG1028" t="str">
            <v>תקין</v>
          </cell>
          <cell r="BH1028" t="str">
            <v>תקין</v>
          </cell>
          <cell r="BI1028" t="b">
            <v>1</v>
          </cell>
          <cell r="BJ1028">
            <v>0</v>
          </cell>
          <cell r="BK1028" t="str">
            <v>ה'</v>
          </cell>
          <cell r="BL1028">
            <v>1</v>
          </cell>
          <cell r="BM1028">
            <v>0</v>
          </cell>
          <cell r="BN1028" t="str">
            <v>כן</v>
          </cell>
          <cell r="BO1028" t="e">
            <v>#N/A</v>
          </cell>
          <cell r="BP1028" t="str">
            <v>לא</v>
          </cell>
          <cell r="BQ1028">
            <v>0</v>
          </cell>
        </row>
        <row r="1029">
          <cell r="A1029">
            <v>1001906539</v>
          </cell>
          <cell r="B1029">
            <v>42402244</v>
          </cell>
          <cell r="C1029">
            <v>580357358</v>
          </cell>
          <cell r="D1029" t="str">
            <v>מועדון ספורט הפועל מנשה (ע''ר)</v>
          </cell>
          <cell r="E1029" t="str">
            <v>SR</v>
          </cell>
          <cell r="F1029" t="str">
            <v>עמותה רשומה</v>
          </cell>
          <cell r="G1029">
            <v>1</v>
          </cell>
          <cell r="H1029" t="str">
            <v>טיוט</v>
          </cell>
          <cell r="I1029">
            <v>45758</v>
          </cell>
          <cell r="J1029">
            <v>521023</v>
          </cell>
          <cell r="K1029" t="str">
            <v>שוטף</v>
          </cell>
          <cell r="L1029">
            <v>0</v>
          </cell>
          <cell r="M1029">
            <v>0</v>
          </cell>
          <cell r="N1029">
            <v>0</v>
          </cell>
          <cell r="O1029" t="str">
            <v>נבדק ואושר</v>
          </cell>
          <cell r="P1029" t="str">
            <v>מבוסס על נתוני הטופס</v>
          </cell>
          <cell r="Q1029" t="str">
            <v>נבדק ואושר</v>
          </cell>
          <cell r="R1029" t="str">
            <v>נבדק ואושר</v>
          </cell>
          <cell r="S1029" t="str">
            <v>נבדק ואושר</v>
          </cell>
          <cell r="T1029" t="str">
            <v>נבדק ואושר</v>
          </cell>
          <cell r="U1029" t="str">
            <v>נבדק ואושר</v>
          </cell>
          <cell r="V1029" t="str">
            <v>נבדק ואושר</v>
          </cell>
          <cell r="W1029" t="str">
            <v>נבדק ואושר</v>
          </cell>
          <cell r="X1029" t="str">
            <v>אושר ללא מסמך</v>
          </cell>
          <cell r="Y1029" t="str">
            <v>מבוסס על נתוני הטופס</v>
          </cell>
          <cell r="Z1029" t="str">
            <v>נבדק ואושר</v>
          </cell>
          <cell r="AA1029" t="str">
            <v>נבדק ואושר</v>
          </cell>
          <cell r="AB1029" t="str">
            <v>נבדק ואושר</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t="str">
            <v>כן</v>
          </cell>
          <cell r="AY1029" t="str">
            <v>תקין מנהלית</v>
          </cell>
          <cell r="BD1029" t="e">
            <v>#REF!</v>
          </cell>
          <cell r="BG1029" t="str">
            <v>תקין</v>
          </cell>
          <cell r="BH1029" t="str">
            <v>תקין</v>
          </cell>
          <cell r="BI1029" t="b">
            <v>1</v>
          </cell>
          <cell r="BJ1029">
            <v>528525</v>
          </cell>
          <cell r="BK1029" t="str">
            <v>ד'</v>
          </cell>
          <cell r="BL1029">
            <v>64</v>
          </cell>
          <cell r="BM1029">
            <v>18753857.356131122</v>
          </cell>
          <cell r="BN1029" t="str">
            <v>לא</v>
          </cell>
          <cell r="BO1029">
            <v>45585</v>
          </cell>
          <cell r="BP1029" t="str">
            <v>לא</v>
          </cell>
          <cell r="BQ1029">
            <v>0</v>
          </cell>
        </row>
        <row r="1030">
          <cell r="A1030">
            <v>1001906550</v>
          </cell>
          <cell r="B1030">
            <v>42480421</v>
          </cell>
          <cell r="C1030">
            <v>580665099</v>
          </cell>
          <cell r="D1030" t="str">
            <v>מרכז אלנג'יב לחינוך (ע"ר)</v>
          </cell>
          <cell r="E1030" t="str">
            <v>SR</v>
          </cell>
          <cell r="F1030" t="str">
            <v>עמותה רשומה</v>
          </cell>
          <cell r="G1030">
            <v>1</v>
          </cell>
          <cell r="H1030" t="str">
            <v>טיוט</v>
          </cell>
          <cell r="I1030">
            <v>45769</v>
          </cell>
          <cell r="J1030">
            <v>521023</v>
          </cell>
          <cell r="K1030" t="str">
            <v>שוטף</v>
          </cell>
          <cell r="L1030">
            <v>0</v>
          </cell>
          <cell r="M1030">
            <v>0</v>
          </cell>
          <cell r="N1030">
            <v>0</v>
          </cell>
          <cell r="O1030" t="str">
            <v>חדש - טרם קושר</v>
          </cell>
          <cell r="P1030" t="str">
            <v>מבוסס על נתוני הטופס</v>
          </cell>
          <cell r="Q1030" t="str">
            <v>נבדק ואושר</v>
          </cell>
          <cell r="R1030" t="str">
            <v>נבדק ואושר</v>
          </cell>
          <cell r="S1030" t="str">
            <v>נבדק ואושר</v>
          </cell>
          <cell r="T1030" t="str">
            <v>נבדק ואושר</v>
          </cell>
          <cell r="U1030" t="str">
            <v>נבדק ואושר</v>
          </cell>
          <cell r="V1030" t="str">
            <v>נבדק ואושר</v>
          </cell>
          <cell r="W1030" t="str">
            <v>נבדק ואושר</v>
          </cell>
          <cell r="X1030" t="str">
            <v>אושר ללא מסמך</v>
          </cell>
          <cell r="Y1030" t="str">
            <v>מבוסס על נתוני הטופס</v>
          </cell>
          <cell r="Z1030" t="str">
            <v>נבדק ואושר</v>
          </cell>
          <cell r="AA1030" t="str">
            <v>נבדק ואושר</v>
          </cell>
          <cell r="AB1030" t="str">
            <v>נבדק ואושר</v>
          </cell>
          <cell r="AC1030" t="str">
            <v>נבדק ואושר</v>
          </cell>
          <cell r="AD1030" t="str">
            <v>נבדק ואושר</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t="str">
            <v>כן</v>
          </cell>
          <cell r="AY1030" t="str">
            <v>תקין מנהלית</v>
          </cell>
          <cell r="BD1030" t="e">
            <v>#REF!</v>
          </cell>
          <cell r="BG1030" t="str">
            <v>תקין</v>
          </cell>
          <cell r="BH1030" t="str">
            <v>תקין</v>
          </cell>
          <cell r="BI1030" t="b">
            <v>1</v>
          </cell>
          <cell r="BJ1030">
            <v>0</v>
          </cell>
          <cell r="BK1030" t="str">
            <v>ה'</v>
          </cell>
          <cell r="BL1030">
            <v>1</v>
          </cell>
          <cell r="BM1030">
            <v>0</v>
          </cell>
          <cell r="BN1030" t="str">
            <v>כן</v>
          </cell>
          <cell r="BO1030" t="e">
            <v>#N/A</v>
          </cell>
          <cell r="BP1030" t="str">
            <v>לא</v>
          </cell>
          <cell r="BQ1030">
            <v>0</v>
          </cell>
        </row>
        <row r="1031">
          <cell r="A1031">
            <v>1001906573</v>
          </cell>
          <cell r="B1031">
            <v>42402143</v>
          </cell>
          <cell r="C1031">
            <v>580530814</v>
          </cell>
          <cell r="D1031" t="str">
            <v>עמותה לטיפוח הכדורסל והכדורגל 2010</v>
          </cell>
          <cell r="E1031" t="str">
            <v>SR</v>
          </cell>
          <cell r="F1031" t="str">
            <v>עמותה רשומה</v>
          </cell>
          <cell r="G1031">
            <v>2</v>
          </cell>
          <cell r="H1031" t="str">
            <v>טיוט</v>
          </cell>
          <cell r="I1031">
            <v>45754</v>
          </cell>
          <cell r="J1031">
            <v>521024</v>
          </cell>
          <cell r="K1031" t="str">
            <v>מאמנים</v>
          </cell>
          <cell r="L1031" t="str">
            <v>נדחה בבדיקות</v>
          </cell>
          <cell r="M1031" t="str">
            <v>קושר - טרם נבדק</v>
          </cell>
          <cell r="N1031" t="str">
            <v>קושר - טרם נבדק</v>
          </cell>
          <cell r="O1031" t="str">
            <v>נבדק ואושר</v>
          </cell>
          <cell r="P1031" t="str">
            <v>מבוסס על נתוני הטופס</v>
          </cell>
          <cell r="Q1031" t="str">
            <v>נבדק ואושר</v>
          </cell>
          <cell r="R1031" t="str">
            <v>נבדק ואושר</v>
          </cell>
          <cell r="S1031" t="str">
            <v>נבדק ואושר</v>
          </cell>
          <cell r="T1031" t="str">
            <v>נבדק ואושר</v>
          </cell>
          <cell r="U1031" t="str">
            <v>נבדק ואושר</v>
          </cell>
          <cell r="V1031" t="str">
            <v>נבדק ואושר</v>
          </cell>
          <cell r="W1031" t="str">
            <v>נבדק ואושר</v>
          </cell>
          <cell r="X1031" t="str">
            <v>אושר ללא מסמך</v>
          </cell>
          <cell r="Y1031" t="str">
            <v>מבוסס על נתוני הטופס</v>
          </cell>
          <cell r="Z1031" t="str">
            <v>נבדק ואושר</v>
          </cell>
          <cell r="AA1031" t="str">
            <v>נבדק ואושר</v>
          </cell>
          <cell r="AB1031" t="str">
            <v>נבדק ואושר</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t="str">
            <v>כן</v>
          </cell>
          <cell r="AY1031" t="str">
            <v>תקין מנהלית</v>
          </cell>
          <cell r="BD1031" t="e">
            <v>#REF!</v>
          </cell>
          <cell r="BH1031" t="str">
            <v>תקין</v>
          </cell>
          <cell r="BI1031" t="b">
            <v>0</v>
          </cell>
        </row>
        <row r="1032">
          <cell r="A1032">
            <v>1001906574</v>
          </cell>
          <cell r="B1032">
            <v>42069016</v>
          </cell>
          <cell r="C1032">
            <v>580270544</v>
          </cell>
          <cell r="D1032" t="str">
            <v>עמותה לקידום הטניס בבת-ים (ע"ר)</v>
          </cell>
          <cell r="E1032" t="str">
            <v>SR</v>
          </cell>
          <cell r="F1032" t="str">
            <v>עמותה רשומה</v>
          </cell>
          <cell r="G1032">
            <v>1</v>
          </cell>
          <cell r="H1032" t="str">
            <v>טיוט</v>
          </cell>
          <cell r="I1032">
            <v>45754</v>
          </cell>
          <cell r="J1032">
            <v>521023</v>
          </cell>
          <cell r="K1032" t="str">
            <v>שוטף</v>
          </cell>
          <cell r="L1032">
            <v>0</v>
          </cell>
          <cell r="M1032">
            <v>0</v>
          </cell>
          <cell r="N1032">
            <v>0</v>
          </cell>
          <cell r="O1032" t="str">
            <v>נבדק ואושר</v>
          </cell>
          <cell r="P1032" t="str">
            <v>מבוסס על נתוני הטופס</v>
          </cell>
          <cell r="Q1032" t="str">
            <v>נבדק ואושר</v>
          </cell>
          <cell r="R1032" t="str">
            <v>נבדק ואושר</v>
          </cell>
          <cell r="S1032" t="str">
            <v>נבדק ואושר</v>
          </cell>
          <cell r="T1032" t="str">
            <v>נבדק ואושר</v>
          </cell>
          <cell r="U1032" t="str">
            <v>נבדק ואושר</v>
          </cell>
          <cell r="V1032" t="str">
            <v>נבדק ואושר</v>
          </cell>
          <cell r="W1032" t="str">
            <v>נבדק ואושר</v>
          </cell>
          <cell r="X1032" t="str">
            <v>אושר ללא מסמך</v>
          </cell>
          <cell r="Y1032" t="str">
            <v>מבוסס על נתוני הטופס</v>
          </cell>
          <cell r="Z1032" t="str">
            <v>קושר - טרם נבדק</v>
          </cell>
          <cell r="AA1032" t="str">
            <v>קושר - טרם נבדק</v>
          </cell>
          <cell r="AB1032" t="str">
            <v>נבדק ואושר</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t="str">
            <v>כן</v>
          </cell>
          <cell r="AY1032" t="str">
            <v>תקין מנהלית</v>
          </cell>
          <cell r="BD1032" t="e">
            <v>#REF!</v>
          </cell>
          <cell r="BG1032" t="str">
            <v>תקין</v>
          </cell>
          <cell r="BH1032" t="str">
            <v>תקין</v>
          </cell>
          <cell r="BI1032" t="b">
            <v>1</v>
          </cell>
          <cell r="BJ1032">
            <v>8717</v>
          </cell>
          <cell r="BK1032" t="str">
            <v>ד'</v>
          </cell>
          <cell r="BL1032">
            <v>1</v>
          </cell>
          <cell r="BM1032">
            <v>222013.31498347461</v>
          </cell>
          <cell r="BN1032" t="str">
            <v>לא</v>
          </cell>
          <cell r="BO1032">
            <v>45238</v>
          </cell>
          <cell r="BP1032" t="str">
            <v>לא</v>
          </cell>
          <cell r="BQ1032">
            <v>0</v>
          </cell>
        </row>
        <row r="1033">
          <cell r="A1033">
            <v>1001906585</v>
          </cell>
          <cell r="B1033">
            <v>40404741</v>
          </cell>
          <cell r="C1033">
            <v>580382406</v>
          </cell>
          <cell r="D1033" t="str">
            <v>כפפות הזהב - עפולה (ע"ר)</v>
          </cell>
          <cell r="E1033" t="str">
            <v>SR</v>
          </cell>
          <cell r="F1033" t="str">
            <v>עמותה רשומה</v>
          </cell>
          <cell r="G1033">
            <v>1</v>
          </cell>
          <cell r="H1033" t="str">
            <v>טיוט</v>
          </cell>
          <cell r="I1033">
            <v>45754</v>
          </cell>
          <cell r="J1033">
            <v>521023</v>
          </cell>
          <cell r="K1033" t="str">
            <v>שוטף</v>
          </cell>
          <cell r="L1033">
            <v>0</v>
          </cell>
          <cell r="M1033">
            <v>0</v>
          </cell>
          <cell r="N1033">
            <v>0</v>
          </cell>
          <cell r="O1033" t="str">
            <v>נבדק ואושר</v>
          </cell>
          <cell r="P1033" t="str">
            <v>מבוסס על נתוני הטופס</v>
          </cell>
          <cell r="Q1033" t="str">
            <v>נבדק ואושר</v>
          </cell>
          <cell r="R1033" t="str">
            <v>נבדק ואושר</v>
          </cell>
          <cell r="S1033" t="str">
            <v>נבדק ואושר</v>
          </cell>
          <cell r="T1033" t="str">
            <v>נבדק ואושר</v>
          </cell>
          <cell r="U1033" t="str">
            <v>נבדק ואושר</v>
          </cell>
          <cell r="V1033" t="str">
            <v>נבדק ואושר</v>
          </cell>
          <cell r="W1033" t="str">
            <v>נבדק ואושר</v>
          </cell>
          <cell r="X1033" t="str">
            <v>אושר ללא מסמך</v>
          </cell>
          <cell r="Y1033" t="str">
            <v>מבוסס על נתוני הטופס</v>
          </cell>
          <cell r="Z1033" t="str">
            <v>נבדק ואושר</v>
          </cell>
          <cell r="AA1033" t="str">
            <v>נבדק ואושר</v>
          </cell>
          <cell r="AB1033" t="str">
            <v>נבדק ואושר</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t="str">
            <v>כן</v>
          </cell>
          <cell r="AY1033" t="str">
            <v>תקין מנהלית</v>
          </cell>
          <cell r="BD1033" t="e">
            <v>#REF!</v>
          </cell>
          <cell r="BG1033" t="str">
            <v>תקין</v>
          </cell>
          <cell r="BH1033" t="str">
            <v>תקין</v>
          </cell>
          <cell r="BI1033" t="b">
            <v>1</v>
          </cell>
          <cell r="BJ1033">
            <v>19480</v>
          </cell>
          <cell r="BK1033" t="str">
            <v>ד'</v>
          </cell>
          <cell r="BL1033">
            <v>3</v>
          </cell>
          <cell r="BM1033">
            <v>871004.98579932027</v>
          </cell>
          <cell r="BN1033" t="str">
            <v>לא</v>
          </cell>
          <cell r="BO1033">
            <v>45659</v>
          </cell>
          <cell r="BP1033" t="str">
            <v>לא</v>
          </cell>
          <cell r="BQ1033">
            <v>0</v>
          </cell>
        </row>
        <row r="1034">
          <cell r="A1034">
            <v>1001906586</v>
          </cell>
          <cell r="B1034">
            <v>40019177</v>
          </cell>
          <cell r="C1034">
            <v>580283323</v>
          </cell>
          <cell r="D1034" t="str">
            <v>העמותה לקידום ספורט הכדוריד ואחרים</v>
          </cell>
          <cell r="E1034" t="str">
            <v>SR</v>
          </cell>
          <cell r="F1034" t="str">
            <v>עמותה רשומה</v>
          </cell>
          <cell r="G1034">
            <v>1</v>
          </cell>
          <cell r="H1034" t="str">
            <v>טיוט</v>
          </cell>
          <cell r="I1034">
            <v>45756</v>
          </cell>
          <cell r="J1034">
            <v>521023</v>
          </cell>
          <cell r="K1034" t="str">
            <v>שוטף</v>
          </cell>
          <cell r="L1034">
            <v>0</v>
          </cell>
          <cell r="M1034">
            <v>0</v>
          </cell>
          <cell r="N1034">
            <v>0</v>
          </cell>
          <cell r="O1034" t="str">
            <v>נבדק ואושר</v>
          </cell>
          <cell r="P1034" t="str">
            <v>מבוסס על נתוני הטופס</v>
          </cell>
          <cell r="Q1034" t="str">
            <v>נבדק ואושר</v>
          </cell>
          <cell r="R1034" t="str">
            <v>נבדק ואושר</v>
          </cell>
          <cell r="S1034" t="str">
            <v>נבדק ואושר</v>
          </cell>
          <cell r="T1034" t="str">
            <v>נבדק ואושר</v>
          </cell>
          <cell r="U1034" t="str">
            <v>נבדק ואושר</v>
          </cell>
          <cell r="V1034" t="str">
            <v>נבדק ואושר</v>
          </cell>
          <cell r="W1034" t="str">
            <v>נבדק ואושר</v>
          </cell>
          <cell r="X1034" t="str">
            <v>אושר ללא מסמך</v>
          </cell>
          <cell r="Y1034" t="str">
            <v>מבוסס על נתוני הטופס</v>
          </cell>
          <cell r="Z1034" t="str">
            <v>נבדק ואושר</v>
          </cell>
          <cell r="AA1034" t="str">
            <v>נבדק ואושר</v>
          </cell>
          <cell r="AB1034" t="str">
            <v>נבדק ואושר</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t="str">
            <v>כן</v>
          </cell>
          <cell r="AY1034" t="str">
            <v>תקין מנהלית</v>
          </cell>
          <cell r="BD1034" t="e">
            <v>#REF!</v>
          </cell>
          <cell r="BG1034" t="str">
            <v>תקין</v>
          </cell>
          <cell r="BH1034" t="str">
            <v>תקין</v>
          </cell>
          <cell r="BI1034" t="b">
            <v>1</v>
          </cell>
          <cell r="BJ1034">
            <v>45431</v>
          </cell>
          <cell r="BK1034" t="str">
            <v>ד'</v>
          </cell>
          <cell r="BL1034">
            <v>1</v>
          </cell>
          <cell r="BM1034">
            <v>455849.33850744826</v>
          </cell>
          <cell r="BN1034" t="str">
            <v>לא</v>
          </cell>
          <cell r="BO1034">
            <v>45729</v>
          </cell>
          <cell r="BP1034" t="str">
            <v>לא</v>
          </cell>
          <cell r="BQ1034">
            <v>0</v>
          </cell>
        </row>
        <row r="1035">
          <cell r="A1035">
            <v>1001906606</v>
          </cell>
          <cell r="B1035">
            <v>42402060</v>
          </cell>
          <cell r="C1035">
            <v>580582351</v>
          </cell>
          <cell r="D1035" t="str">
            <v>גול - פעילות ספורטיבית אומנות ותרבו</v>
          </cell>
          <cell r="E1035" t="str">
            <v>SR</v>
          </cell>
          <cell r="F1035" t="str">
            <v>עמותה רשומה</v>
          </cell>
          <cell r="G1035">
            <v>1</v>
          </cell>
          <cell r="H1035" t="str">
            <v>טיוט</v>
          </cell>
          <cell r="I1035">
            <v>45762</v>
          </cell>
          <cell r="J1035">
            <v>521023</v>
          </cell>
          <cell r="K1035" t="str">
            <v>שוטף</v>
          </cell>
          <cell r="L1035">
            <v>0</v>
          </cell>
          <cell r="M1035">
            <v>0</v>
          </cell>
          <cell r="N1035">
            <v>0</v>
          </cell>
          <cell r="O1035" t="str">
            <v>נבדק ואושר</v>
          </cell>
          <cell r="P1035" t="str">
            <v>מבוסס על נתוני הטופס</v>
          </cell>
          <cell r="Q1035" t="str">
            <v>נבדק ואושר</v>
          </cell>
          <cell r="R1035" t="str">
            <v>נבדק ואושר</v>
          </cell>
          <cell r="S1035" t="str">
            <v>נבדק ואושר</v>
          </cell>
          <cell r="T1035" t="str">
            <v>נבדק ואושר</v>
          </cell>
          <cell r="U1035" t="str">
            <v>נבדק ואושר</v>
          </cell>
          <cell r="V1035" t="str">
            <v>נבדק ואושר</v>
          </cell>
          <cell r="W1035" t="str">
            <v>נבדק ואושר</v>
          </cell>
          <cell r="X1035" t="str">
            <v>אושר ללא מסמך</v>
          </cell>
          <cell r="Y1035" t="str">
            <v>מבוסס על נתוני הטופס</v>
          </cell>
          <cell r="Z1035" t="str">
            <v>נבדק ואושר</v>
          </cell>
          <cell r="AA1035" t="str">
            <v>נבדק ואושר</v>
          </cell>
          <cell r="AB1035" t="str">
            <v>נבדק ואושר</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t="str">
            <v>כן</v>
          </cell>
          <cell r="AY1035" t="str">
            <v>תקין מנהלית</v>
          </cell>
          <cell r="BD1035" t="e">
            <v>#REF!</v>
          </cell>
          <cell r="BG1035" t="str">
            <v>תקין</v>
          </cell>
          <cell r="BH1035" t="str">
            <v>תקין</v>
          </cell>
          <cell r="BI1035" t="b">
            <v>1</v>
          </cell>
          <cell r="BJ1035">
            <v>154617</v>
          </cell>
          <cell r="BK1035" t="str">
            <v>ד'</v>
          </cell>
          <cell r="BL1035">
            <v>10</v>
          </cell>
          <cell r="BM1035">
            <v>961716.47670233168</v>
          </cell>
          <cell r="BN1035" t="str">
            <v>לא</v>
          </cell>
          <cell r="BO1035">
            <v>45624</v>
          </cell>
          <cell r="BP1035" t="str">
            <v>לא</v>
          </cell>
          <cell r="BQ1035">
            <v>0</v>
          </cell>
        </row>
        <row r="1036">
          <cell r="A1036">
            <v>1001906607</v>
          </cell>
          <cell r="B1036">
            <v>42402060</v>
          </cell>
          <cell r="C1036">
            <v>580582351</v>
          </cell>
          <cell r="D1036" t="str">
            <v>גול - פעילות ספורטיבית אומנות ותרבו</v>
          </cell>
          <cell r="E1036" t="str">
            <v>SR</v>
          </cell>
          <cell r="F1036" t="str">
            <v>עמותה רשומה</v>
          </cell>
          <cell r="G1036">
            <v>1</v>
          </cell>
          <cell r="H1036" t="str">
            <v>טיוט</v>
          </cell>
          <cell r="I1036">
            <v>45762</v>
          </cell>
          <cell r="J1036">
            <v>521024</v>
          </cell>
          <cell r="K1036" t="str">
            <v>מאמנים</v>
          </cell>
          <cell r="L1036" t="str">
            <v>חדש - טרם קושר</v>
          </cell>
          <cell r="M1036" t="str">
            <v>חדש - טרם קושר</v>
          </cell>
          <cell r="N1036" t="str">
            <v>חדש - טרם קושר</v>
          </cell>
          <cell r="O1036" t="str">
            <v>חדש - טרם קושר</v>
          </cell>
          <cell r="P1036" t="str">
            <v>מבוסס על נתוני הטופס</v>
          </cell>
          <cell r="Q1036" t="str">
            <v>נבדק ואושר</v>
          </cell>
          <cell r="R1036" t="str">
            <v>נבדק ואושר</v>
          </cell>
          <cell r="S1036" t="str">
            <v>נבדק ואושר</v>
          </cell>
          <cell r="T1036" t="str">
            <v>נבדק ואושר</v>
          </cell>
          <cell r="U1036" t="str">
            <v>נבדק ואושר</v>
          </cell>
          <cell r="V1036" t="str">
            <v>נבדק ואושר</v>
          </cell>
          <cell r="W1036" t="str">
            <v>חדש - טרם קושר</v>
          </cell>
          <cell r="X1036" t="str">
            <v>אושר ללא מסמך</v>
          </cell>
          <cell r="Y1036" t="str">
            <v>מבוסס על נתוני הטופס</v>
          </cell>
          <cell r="Z1036" t="str">
            <v>נבדק ואושר</v>
          </cell>
          <cell r="AA1036" t="str">
            <v>נבדק ואושר</v>
          </cell>
          <cell r="AB1036" t="str">
            <v>נבדק ואושר</v>
          </cell>
          <cell r="AC1036" t="str">
            <v>חדש - טרם קושר</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t="str">
            <v>לא</v>
          </cell>
          <cell r="AY1036" t="str">
            <v>לא תקין מנהלית</v>
          </cell>
          <cell r="BA1036" t="str">
            <v>לא נתמכים לראשונה, חסרים מסמכי ק"ק</v>
          </cell>
          <cell r="BD1036" t="e">
            <v>#REF!</v>
          </cell>
          <cell r="BE1036" t="str">
            <v>תקין</v>
          </cell>
          <cell r="BH1036" t="str">
            <v>תקין</v>
          </cell>
          <cell r="BI1036" t="b">
            <v>0</v>
          </cell>
        </row>
        <row r="1037">
          <cell r="A1037">
            <v>1001906617</v>
          </cell>
          <cell r="B1037">
            <v>42402630</v>
          </cell>
          <cell r="C1037">
            <v>580593887</v>
          </cell>
          <cell r="D1037" t="str">
            <v>מסד לוד (ע"ר)</v>
          </cell>
          <cell r="E1037" t="str">
            <v>SR</v>
          </cell>
          <cell r="F1037" t="str">
            <v>עמותה רשומה</v>
          </cell>
          <cell r="G1037">
            <v>1</v>
          </cell>
          <cell r="H1037" t="str">
            <v>טיוט</v>
          </cell>
          <cell r="I1037">
            <v>45755</v>
          </cell>
          <cell r="J1037">
            <v>521023</v>
          </cell>
          <cell r="K1037" t="str">
            <v>שוטף</v>
          </cell>
          <cell r="L1037">
            <v>0</v>
          </cell>
          <cell r="M1037">
            <v>0</v>
          </cell>
          <cell r="N1037">
            <v>0</v>
          </cell>
          <cell r="O1037" t="str">
            <v>נבדק ואושר</v>
          </cell>
          <cell r="P1037" t="str">
            <v>מבוסס על נתוני הטופס</v>
          </cell>
          <cell r="Q1037" t="str">
            <v>נבדק ואושר</v>
          </cell>
          <cell r="R1037" t="str">
            <v>נבדק ואושר</v>
          </cell>
          <cell r="S1037" t="str">
            <v>נבדק ואושר</v>
          </cell>
          <cell r="T1037" t="str">
            <v>נבדק ואושר</v>
          </cell>
          <cell r="U1037" t="str">
            <v>נבדק ואושר</v>
          </cell>
          <cell r="V1037" t="str">
            <v>נבדק ואושר</v>
          </cell>
          <cell r="W1037" t="str">
            <v>נבדק ואושר</v>
          </cell>
          <cell r="X1037" t="str">
            <v>אושר ללא מסמך</v>
          </cell>
          <cell r="Y1037" t="str">
            <v>מבוסס על נתוני הטופס</v>
          </cell>
          <cell r="Z1037" t="str">
            <v>נבדק ואושר</v>
          </cell>
          <cell r="AA1037" t="str">
            <v>נבדק ואושר</v>
          </cell>
          <cell r="AB1037" t="str">
            <v>נבדק ואושר</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t="str">
            <v>כן</v>
          </cell>
          <cell r="AY1037" t="str">
            <v>תקין מנהלית</v>
          </cell>
          <cell r="BD1037" t="e">
            <v>#REF!</v>
          </cell>
          <cell r="BG1037" t="str">
            <v>תקין</v>
          </cell>
          <cell r="BH1037" t="str">
            <v>תקין</v>
          </cell>
          <cell r="BI1037" t="b">
            <v>1</v>
          </cell>
          <cell r="BJ1037">
            <v>23611</v>
          </cell>
          <cell r="BK1037" t="str">
            <v>ד'</v>
          </cell>
          <cell r="BL1037">
            <v>12</v>
          </cell>
          <cell r="BM1037">
            <v>804407.11912815692</v>
          </cell>
          <cell r="BN1037" t="str">
            <v>לא</v>
          </cell>
          <cell r="BO1037">
            <v>45603</v>
          </cell>
          <cell r="BP1037" t="str">
            <v>לא</v>
          </cell>
          <cell r="BQ1037">
            <v>0</v>
          </cell>
        </row>
        <row r="1038">
          <cell r="A1038">
            <v>1001906672</v>
          </cell>
          <cell r="B1038">
            <v>42208351</v>
          </cell>
          <cell r="C1038">
            <v>580103778</v>
          </cell>
          <cell r="D1038" t="str">
            <v>חוסן - חברה וספורט לנכים (ע"ר)</v>
          </cell>
          <cell r="E1038" t="str">
            <v>SR</v>
          </cell>
          <cell r="F1038" t="str">
            <v>עמותה רשומה</v>
          </cell>
          <cell r="G1038">
            <v>1</v>
          </cell>
          <cell r="H1038" t="str">
            <v>טיוט</v>
          </cell>
          <cell r="I1038">
            <v>45755</v>
          </cell>
          <cell r="J1038">
            <v>521023</v>
          </cell>
          <cell r="K1038" t="str">
            <v>שוטף</v>
          </cell>
          <cell r="L1038">
            <v>0</v>
          </cell>
          <cell r="M1038">
            <v>0</v>
          </cell>
          <cell r="N1038">
            <v>0</v>
          </cell>
          <cell r="O1038" t="str">
            <v>נבדק ואושר</v>
          </cell>
          <cell r="P1038" t="str">
            <v>מבוסס על נתוני הטופס</v>
          </cell>
          <cell r="Q1038" t="str">
            <v>נבדק ואושר</v>
          </cell>
          <cell r="R1038" t="str">
            <v>נבדק ואושר</v>
          </cell>
          <cell r="S1038" t="str">
            <v>נבדק ואושר</v>
          </cell>
          <cell r="T1038" t="str">
            <v>נבדק ואושר</v>
          </cell>
          <cell r="U1038" t="str">
            <v>נבדק ואושר</v>
          </cell>
          <cell r="V1038" t="str">
            <v>נבדק ואושר</v>
          </cell>
          <cell r="W1038" t="str">
            <v>נבדק ואושר</v>
          </cell>
          <cell r="X1038" t="str">
            <v>אושר ללא מסמך</v>
          </cell>
          <cell r="Y1038" t="str">
            <v>מבוסס על נתוני הטופס</v>
          </cell>
          <cell r="Z1038" t="str">
            <v>נבדק ואושר</v>
          </cell>
          <cell r="AA1038" t="str">
            <v>נבדק ואושר</v>
          </cell>
          <cell r="AB1038" t="str">
            <v>נבדק ואושר</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t="str">
            <v>כן</v>
          </cell>
          <cell r="AY1038" t="str">
            <v>תקין מנהלית</v>
          </cell>
          <cell r="BD1038" t="e">
            <v>#REF!</v>
          </cell>
          <cell r="BG1038" t="str">
            <v>תקין</v>
          </cell>
          <cell r="BH1038" t="str">
            <v>תקין</v>
          </cell>
          <cell r="BI1038" t="b">
            <v>1</v>
          </cell>
          <cell r="BJ1038">
            <v>59529</v>
          </cell>
          <cell r="BK1038" t="str">
            <v>ד'</v>
          </cell>
          <cell r="BL1038">
            <v>0</v>
          </cell>
          <cell r="BM1038">
            <v>1710023.7390042709</v>
          </cell>
          <cell r="BN1038" t="str">
            <v>לא</v>
          </cell>
          <cell r="BO1038">
            <v>45239</v>
          </cell>
          <cell r="BP1038" t="str">
            <v>לא</v>
          </cell>
          <cell r="BQ1038">
            <v>0</v>
          </cell>
        </row>
        <row r="1039">
          <cell r="A1039">
            <v>1001906685</v>
          </cell>
          <cell r="B1039">
            <v>42402632</v>
          </cell>
          <cell r="C1039">
            <v>580641579</v>
          </cell>
          <cell r="D1039" t="str">
            <v>מועדון ספורט נחל שורק )ע''ר(</v>
          </cell>
          <cell r="E1039" t="str">
            <v>SR</v>
          </cell>
          <cell r="F1039" t="str">
            <v>עמותה רשומה</v>
          </cell>
          <cell r="G1039">
            <v>1</v>
          </cell>
          <cell r="H1039" t="str">
            <v>טיוט</v>
          </cell>
          <cell r="I1039">
            <v>45768</v>
          </cell>
          <cell r="J1039">
            <v>521023</v>
          </cell>
          <cell r="K1039" t="str">
            <v>שוטף</v>
          </cell>
          <cell r="L1039">
            <v>0</v>
          </cell>
          <cell r="M1039">
            <v>0</v>
          </cell>
          <cell r="N1039">
            <v>0</v>
          </cell>
          <cell r="O1039" t="str">
            <v>נבדק ואושר</v>
          </cell>
          <cell r="P1039" t="str">
            <v>מבוסס על נתוני הטופס</v>
          </cell>
          <cell r="Q1039" t="str">
            <v>נבדק ואושר</v>
          </cell>
          <cell r="R1039" t="str">
            <v>נבדק ואושר</v>
          </cell>
          <cell r="S1039" t="str">
            <v>נבדק ואושר</v>
          </cell>
          <cell r="T1039" t="str">
            <v>נבדק ואושר</v>
          </cell>
          <cell r="U1039" t="str">
            <v>נבדק ואושר</v>
          </cell>
          <cell r="V1039" t="str">
            <v>נבדק ואושר</v>
          </cell>
          <cell r="W1039" t="str">
            <v>נבדק ואושר</v>
          </cell>
          <cell r="X1039" t="str">
            <v>חדש - טרם קושר</v>
          </cell>
          <cell r="Y1039" t="str">
            <v>מבוסס על נתוני הטופס</v>
          </cell>
          <cell r="Z1039" t="str">
            <v>ממתין לחתימה נוספת</v>
          </cell>
          <cell r="AA1039" t="str">
            <v>ממתין לחתימה נוספת</v>
          </cell>
          <cell r="AB1039" t="str">
            <v>נבדק ואושר</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t="str">
            <v>לא</v>
          </cell>
          <cell r="AX1039">
            <v>1</v>
          </cell>
          <cell r="AY1039" t="str">
            <v>לא תקין מנהלית</v>
          </cell>
          <cell r="AZ1039" t="str">
            <v>לאישור</v>
          </cell>
          <cell r="BA1039" t="str">
            <v>חתום פיזית, לא חתום דיגיטלית</v>
          </cell>
          <cell r="BB1039">
            <v>401</v>
          </cell>
          <cell r="BC1039">
            <v>45805</v>
          </cell>
          <cell r="BF1039" t="str">
            <v>אושר בוועדה</v>
          </cell>
          <cell r="BG1039" t="str">
            <v>תקין</v>
          </cell>
          <cell r="BH1039" t="str">
            <v>תקין</v>
          </cell>
          <cell r="BI1039" t="b">
            <v>1</v>
          </cell>
          <cell r="BJ1039">
            <v>13773</v>
          </cell>
          <cell r="BK1039" t="str">
            <v>ד'</v>
          </cell>
          <cell r="BL1039">
            <v>5</v>
          </cell>
          <cell r="BM1039">
            <v>700222.88603383244</v>
          </cell>
          <cell r="BN1039" t="str">
            <v>לא</v>
          </cell>
          <cell r="BO1039">
            <v>45805</v>
          </cell>
          <cell r="BP1039" t="str">
            <v>כן</v>
          </cell>
          <cell r="BQ1039">
            <v>58</v>
          </cell>
        </row>
        <row r="1040">
          <cell r="A1040">
            <v>1001906686</v>
          </cell>
          <cell r="B1040">
            <v>41495549</v>
          </cell>
          <cell r="C1040">
            <v>580600997</v>
          </cell>
          <cell r="D1040" t="str">
            <v>העמותה לקידום טניס שולחן ברמת גן (ע</v>
          </cell>
          <cell r="E1040" t="str">
            <v>SR</v>
          </cell>
          <cell r="F1040" t="str">
            <v>עמותה רשומה</v>
          </cell>
          <cell r="G1040">
            <v>1</v>
          </cell>
          <cell r="H1040" t="str">
            <v>טיוט</v>
          </cell>
          <cell r="I1040">
            <v>45756</v>
          </cell>
          <cell r="J1040">
            <v>521023</v>
          </cell>
          <cell r="K1040" t="str">
            <v>שוטף</v>
          </cell>
          <cell r="L1040">
            <v>0</v>
          </cell>
          <cell r="M1040">
            <v>0</v>
          </cell>
          <cell r="N1040">
            <v>0</v>
          </cell>
          <cell r="O1040" t="str">
            <v>נבדק ואושר</v>
          </cell>
          <cell r="P1040" t="str">
            <v>מבוסס על נתוני הטופס</v>
          </cell>
          <cell r="Q1040" t="str">
            <v>נבדק ואושר</v>
          </cell>
          <cell r="R1040" t="str">
            <v>נבדק ואושר</v>
          </cell>
          <cell r="S1040" t="str">
            <v>נבדק ואושר</v>
          </cell>
          <cell r="T1040" t="str">
            <v>נבדק ואושר</v>
          </cell>
          <cell r="U1040" t="str">
            <v>נבדק ואושר</v>
          </cell>
          <cell r="V1040" t="str">
            <v>נבדק ואושר</v>
          </cell>
          <cell r="W1040" t="str">
            <v>נבדק ואושר</v>
          </cell>
          <cell r="X1040" t="str">
            <v>חדש - טרם קושר</v>
          </cell>
          <cell r="Y1040" t="str">
            <v>מבוסס על נתוני הטופס</v>
          </cell>
          <cell r="Z1040" t="str">
            <v>נבדק ואושר</v>
          </cell>
          <cell r="AA1040" t="str">
            <v>נבדק ואושר</v>
          </cell>
          <cell r="AB1040" t="str">
            <v>נבדק ואושר</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t="str">
            <v>לא</v>
          </cell>
          <cell r="AY1040" t="str">
            <v>תקינים מנהלית למעט אי הגשת אישור ניהול תקין</v>
          </cell>
          <cell r="BA1040" t="str">
            <v>התקבל</v>
          </cell>
          <cell r="BB1040" t="str">
            <v>05.05.2025</v>
          </cell>
          <cell r="BC1040">
            <v>45839</v>
          </cell>
          <cell r="BD1040" t="e">
            <v>#REF!</v>
          </cell>
          <cell r="BE1040" t="str">
            <v>לקזז קנס איחור הגשת ניהול תקין</v>
          </cell>
          <cell r="BG1040" t="str">
            <v>תקין</v>
          </cell>
          <cell r="BH1040" t="str">
            <v>תקין</v>
          </cell>
          <cell r="BI1040" t="b">
            <v>1</v>
          </cell>
          <cell r="BJ1040">
            <v>0</v>
          </cell>
          <cell r="BK1040" t="str">
            <v>ד'</v>
          </cell>
          <cell r="BL1040">
            <v>1</v>
          </cell>
          <cell r="BM1040">
            <v>119106.04859434515</v>
          </cell>
          <cell r="BN1040" t="str">
            <v>לא</v>
          </cell>
          <cell r="BO1040">
            <v>45782</v>
          </cell>
          <cell r="BP1040" t="str">
            <v>כן</v>
          </cell>
          <cell r="BQ1040">
            <v>35</v>
          </cell>
        </row>
        <row r="1041">
          <cell r="A1041">
            <v>1001906693</v>
          </cell>
          <cell r="B1041">
            <v>42402253</v>
          </cell>
          <cell r="C1041">
            <v>580347425</v>
          </cell>
          <cell r="D1041" t="str">
            <v>העמותה לקשרי ספורט וחברה למניעת אלי</v>
          </cell>
          <cell r="E1041" t="str">
            <v>SR</v>
          </cell>
          <cell r="F1041" t="str">
            <v>עמותה רשומה</v>
          </cell>
          <cell r="G1041">
            <v>1</v>
          </cell>
          <cell r="H1041" t="str">
            <v>טיוט</v>
          </cell>
          <cell r="I1041">
            <v>45757</v>
          </cell>
          <cell r="J1041">
            <v>521023</v>
          </cell>
          <cell r="K1041" t="str">
            <v>שוטף</v>
          </cell>
          <cell r="L1041">
            <v>0</v>
          </cell>
          <cell r="M1041">
            <v>0</v>
          </cell>
          <cell r="N1041">
            <v>0</v>
          </cell>
          <cell r="O1041" t="str">
            <v>נבדק ואושר</v>
          </cell>
          <cell r="P1041" t="str">
            <v>מבוסס על נתוני הטופס</v>
          </cell>
          <cell r="Q1041" t="str">
            <v>נבדק ואושר</v>
          </cell>
          <cell r="R1041" t="str">
            <v>נבדק ואושר</v>
          </cell>
          <cell r="S1041" t="str">
            <v>נבדק ואושר</v>
          </cell>
          <cell r="T1041" t="str">
            <v>נבדק ואושר</v>
          </cell>
          <cell r="U1041" t="str">
            <v>נבדק ואושר</v>
          </cell>
          <cell r="V1041" t="str">
            <v>נבדק ואושר</v>
          </cell>
          <cell r="W1041" t="str">
            <v>נבדק ואושר</v>
          </cell>
          <cell r="X1041" t="str">
            <v>אושר ללא מסמך</v>
          </cell>
          <cell r="Y1041" t="str">
            <v>מבוסס על נתוני הטופס</v>
          </cell>
          <cell r="Z1041" t="str">
            <v>נבדק ואושר</v>
          </cell>
          <cell r="AA1041" t="str">
            <v>נבדק ואושר</v>
          </cell>
          <cell r="AB1041" t="str">
            <v>נבדק ואושר</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t="str">
            <v>כן</v>
          </cell>
          <cell r="AY1041" t="str">
            <v>תקין מנהלית</v>
          </cell>
          <cell r="BD1041" t="e">
            <v>#REF!</v>
          </cell>
          <cell r="BG1041" t="str">
            <v>תקין</v>
          </cell>
          <cell r="BH1041" t="str">
            <v>תקין</v>
          </cell>
          <cell r="BI1041" t="b">
            <v>1</v>
          </cell>
          <cell r="BJ1041">
            <v>28466</v>
          </cell>
          <cell r="BK1041" t="str">
            <v>ד'</v>
          </cell>
          <cell r="BL1041">
            <v>6</v>
          </cell>
          <cell r="BM1041">
            <v>424942.58771245036</v>
          </cell>
          <cell r="BN1041" t="str">
            <v>לא</v>
          </cell>
          <cell r="BO1041">
            <v>45701</v>
          </cell>
          <cell r="BP1041" t="str">
            <v>לא</v>
          </cell>
          <cell r="BQ1041">
            <v>0</v>
          </cell>
        </row>
        <row r="1042">
          <cell r="A1042">
            <v>1001906694</v>
          </cell>
          <cell r="B1042">
            <v>42901841</v>
          </cell>
          <cell r="C1042">
            <v>580688687</v>
          </cell>
          <cell r="D1042" t="str">
            <v>מועדון ספורט טמרה (ע"ר)</v>
          </cell>
          <cell r="E1042" t="str">
            <v>SR</v>
          </cell>
          <cell r="F1042" t="str">
            <v>עמותה רשומה</v>
          </cell>
          <cell r="G1042">
            <v>1</v>
          </cell>
          <cell r="H1042" t="str">
            <v>טיוט</v>
          </cell>
          <cell r="I1042">
            <v>45755</v>
          </cell>
          <cell r="J1042">
            <v>521023</v>
          </cell>
          <cell r="K1042" t="str">
            <v>שוטף</v>
          </cell>
          <cell r="L1042">
            <v>0</v>
          </cell>
          <cell r="M1042">
            <v>0</v>
          </cell>
          <cell r="N1042">
            <v>0</v>
          </cell>
          <cell r="O1042" t="str">
            <v>נבדק ואושר</v>
          </cell>
          <cell r="P1042" t="str">
            <v>מבוסס על נתוני הטופס</v>
          </cell>
          <cell r="Q1042" t="str">
            <v>קושר - טרם נבדק</v>
          </cell>
          <cell r="R1042" t="str">
            <v>קושר - טרם נבדק</v>
          </cell>
          <cell r="S1042" t="str">
            <v>נבדק ואושר</v>
          </cell>
          <cell r="T1042" t="str">
            <v>נבדק ואושר</v>
          </cell>
          <cell r="U1042" t="str">
            <v>נבדק ואושר</v>
          </cell>
          <cell r="V1042" t="str">
            <v>קושר - טרם נבדק</v>
          </cell>
          <cell r="W1042" t="str">
            <v>נבדק ואושר</v>
          </cell>
          <cell r="X1042" t="str">
            <v>אושר ללא מסמך</v>
          </cell>
          <cell r="Y1042" t="str">
            <v>מבוסס על נתוני הטופס</v>
          </cell>
          <cell r="Z1042" t="str">
            <v>נבדק ואושר</v>
          </cell>
          <cell r="AA1042" t="str">
            <v>נבדק ואושר</v>
          </cell>
          <cell r="AB1042" t="str">
            <v>נבדק ואושר</v>
          </cell>
          <cell r="AC1042" t="str">
            <v>נבדק ואושר</v>
          </cell>
          <cell r="AD1042" t="str">
            <v>נבדק ואושר</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t="str">
            <v>כן</v>
          </cell>
          <cell r="AY1042" t="str">
            <v>תקין מנהלית</v>
          </cell>
          <cell r="BD1042" t="e">
            <v>#REF!</v>
          </cell>
          <cell r="BG1042" t="str">
            <v>תקין</v>
          </cell>
          <cell r="BH1042" t="str">
            <v>תקין</v>
          </cell>
          <cell r="BI1042" t="b">
            <v>1</v>
          </cell>
          <cell r="BJ1042">
            <v>0</v>
          </cell>
          <cell r="BK1042" t="str">
            <v>ה'</v>
          </cell>
          <cell r="BL1042">
            <v>5</v>
          </cell>
          <cell r="BM1042">
            <v>0</v>
          </cell>
          <cell r="BN1042" t="str">
            <v>כן</v>
          </cell>
          <cell r="BO1042">
            <v>45790</v>
          </cell>
          <cell r="BP1042" t="str">
            <v>כן</v>
          </cell>
          <cell r="BQ1042">
            <v>43</v>
          </cell>
        </row>
        <row r="1043">
          <cell r="A1043">
            <v>1001906698</v>
          </cell>
          <cell r="B1043">
            <v>42402246</v>
          </cell>
          <cell r="C1043">
            <v>580414118</v>
          </cell>
          <cell r="D1043" t="str">
            <v>העמותה לחינוך תרבות וספורט בכפר סמי</v>
          </cell>
          <cell r="E1043" t="str">
            <v>SR</v>
          </cell>
          <cell r="F1043" t="str">
            <v>עמותה רשומה</v>
          </cell>
          <cell r="G1043">
            <v>1</v>
          </cell>
          <cell r="H1043" t="str">
            <v>טיוט</v>
          </cell>
          <cell r="I1043">
            <v>45755</v>
          </cell>
          <cell r="J1043">
            <v>521023</v>
          </cell>
          <cell r="K1043" t="str">
            <v>שוטף</v>
          </cell>
          <cell r="L1043">
            <v>0</v>
          </cell>
          <cell r="M1043">
            <v>0</v>
          </cell>
          <cell r="N1043">
            <v>0</v>
          </cell>
          <cell r="O1043" t="str">
            <v>נבדק ואושר</v>
          </cell>
          <cell r="P1043" t="str">
            <v>מבוסס על נתוני הטופס</v>
          </cell>
          <cell r="Q1043" t="str">
            <v>נבדק ואושר</v>
          </cell>
          <cell r="R1043" t="str">
            <v>נבדק ואושר</v>
          </cell>
          <cell r="S1043" t="str">
            <v>נבדק ואושר</v>
          </cell>
          <cell r="T1043" t="str">
            <v>נבדק ואושר</v>
          </cell>
          <cell r="U1043" t="str">
            <v>נבדק ואושר</v>
          </cell>
          <cell r="V1043" t="str">
            <v>נבדק ואושר</v>
          </cell>
          <cell r="W1043" t="str">
            <v>נבדק ואושר</v>
          </cell>
          <cell r="X1043" t="str">
            <v>אושר ללא מסמך</v>
          </cell>
          <cell r="Y1043" t="str">
            <v>מבוסס על נתוני הטופס</v>
          </cell>
          <cell r="Z1043" t="str">
            <v>נבדק ואושר</v>
          </cell>
          <cell r="AA1043" t="str">
            <v>נבדק ואושר</v>
          </cell>
          <cell r="AB1043" t="str">
            <v>נבדק ואושר</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t="str">
            <v>כן</v>
          </cell>
          <cell r="AY1043" t="str">
            <v>תקין מנהלית</v>
          </cell>
          <cell r="BD1043" t="e">
            <v>#REF!</v>
          </cell>
          <cell r="BG1043" t="str">
            <v>תקין</v>
          </cell>
          <cell r="BH1043" t="str">
            <v>תקין</v>
          </cell>
          <cell r="BI1043" t="b">
            <v>1</v>
          </cell>
          <cell r="BJ1043">
            <v>27391</v>
          </cell>
          <cell r="BK1043" t="str">
            <v>ד'</v>
          </cell>
          <cell r="BL1043">
            <v>5</v>
          </cell>
          <cell r="BM1043">
            <v>581687.50540204963</v>
          </cell>
          <cell r="BN1043" t="str">
            <v>לא</v>
          </cell>
          <cell r="BO1043">
            <v>45530</v>
          </cell>
          <cell r="BP1043" t="str">
            <v>לא</v>
          </cell>
          <cell r="BQ1043">
            <v>0</v>
          </cell>
        </row>
        <row r="1044">
          <cell r="A1044">
            <v>1001906702</v>
          </cell>
          <cell r="B1044">
            <v>42402208</v>
          </cell>
          <cell r="C1044">
            <v>580125383</v>
          </cell>
          <cell r="D1044" t="str">
            <v>הפועל - רהט (ע"ר)</v>
          </cell>
          <cell r="E1044" t="str">
            <v>SR</v>
          </cell>
          <cell r="F1044" t="str">
            <v>עמותה רשומה</v>
          </cell>
          <cell r="G1044">
            <v>1</v>
          </cell>
          <cell r="H1044" t="str">
            <v>טיוט</v>
          </cell>
          <cell r="I1044">
            <v>45763</v>
          </cell>
          <cell r="J1044">
            <v>521023</v>
          </cell>
          <cell r="K1044" t="str">
            <v>שוטף</v>
          </cell>
          <cell r="L1044">
            <v>0</v>
          </cell>
          <cell r="M1044">
            <v>0</v>
          </cell>
          <cell r="N1044">
            <v>0</v>
          </cell>
          <cell r="O1044" t="str">
            <v>נבדק ואושר</v>
          </cell>
          <cell r="P1044" t="str">
            <v>מבוסס על נתוני הטופס</v>
          </cell>
          <cell r="Q1044" t="str">
            <v>נבדק ואושר</v>
          </cell>
          <cell r="R1044" t="str">
            <v>נבדק ואושר</v>
          </cell>
          <cell r="S1044" t="str">
            <v>נבדק ואושר</v>
          </cell>
          <cell r="T1044" t="str">
            <v>נבדק ואושר</v>
          </cell>
          <cell r="U1044" t="str">
            <v>נבדק ואושר</v>
          </cell>
          <cell r="V1044" t="str">
            <v>נבדק ואושר</v>
          </cell>
          <cell r="W1044" t="str">
            <v>נבדק ואושר</v>
          </cell>
          <cell r="X1044" t="str">
            <v>אושר ללא מסמך</v>
          </cell>
          <cell r="Y1044" t="str">
            <v>מבוסס על נתוני הטופס</v>
          </cell>
          <cell r="Z1044" t="str">
            <v>נבדק ואושר</v>
          </cell>
          <cell r="AA1044" t="str">
            <v>נבדק ואושר</v>
          </cell>
          <cell r="AB1044" t="str">
            <v>נבדק ואושר</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t="str">
            <v>כן</v>
          </cell>
          <cell r="AY1044" t="str">
            <v>תקין מנהלית</v>
          </cell>
          <cell r="BD1044" t="e">
            <v>#REF!</v>
          </cell>
          <cell r="BG1044" t="str">
            <v>תקין</v>
          </cell>
          <cell r="BH1044" t="str">
            <v>תקין</v>
          </cell>
          <cell r="BI1044" t="b">
            <v>1</v>
          </cell>
          <cell r="BJ1044">
            <v>60141</v>
          </cell>
          <cell r="BK1044" t="str">
            <v>ד'</v>
          </cell>
          <cell r="BL1044">
            <v>2</v>
          </cell>
          <cell r="BM1044">
            <v>1762757.1291643751</v>
          </cell>
          <cell r="BN1044" t="str">
            <v>לא</v>
          </cell>
          <cell r="BO1044">
            <v>45655</v>
          </cell>
          <cell r="BP1044" t="str">
            <v>לא</v>
          </cell>
          <cell r="BQ1044">
            <v>0</v>
          </cell>
        </row>
        <row r="1045">
          <cell r="A1045">
            <v>1001906706</v>
          </cell>
          <cell r="B1045">
            <v>42507650</v>
          </cell>
          <cell r="C1045">
            <v>580304244</v>
          </cell>
          <cell r="D1045" t="str">
            <v>עמותת הפועל רמת ישראל (ע"ר)</v>
          </cell>
          <cell r="E1045" t="str">
            <v>SR</v>
          </cell>
          <cell r="F1045" t="str">
            <v>עמותה רשומה</v>
          </cell>
          <cell r="G1045">
            <v>1</v>
          </cell>
          <cell r="H1045" t="str">
            <v>טיוט</v>
          </cell>
          <cell r="I1045">
            <v>45756</v>
          </cell>
          <cell r="J1045">
            <v>521023</v>
          </cell>
          <cell r="K1045" t="str">
            <v>שוטף</v>
          </cell>
          <cell r="L1045">
            <v>0</v>
          </cell>
          <cell r="M1045">
            <v>0</v>
          </cell>
          <cell r="N1045">
            <v>0</v>
          </cell>
          <cell r="O1045" t="str">
            <v>נבדק ואושר</v>
          </cell>
          <cell r="P1045" t="str">
            <v>מבוסס על נתוני הטופס</v>
          </cell>
          <cell r="Q1045" t="str">
            <v>נבדק ואושר</v>
          </cell>
          <cell r="R1045" t="str">
            <v>נבדק ואושר</v>
          </cell>
          <cell r="S1045" t="str">
            <v>נבדק ואושר</v>
          </cell>
          <cell r="T1045" t="str">
            <v>נבדק ואושר</v>
          </cell>
          <cell r="U1045" t="str">
            <v>נבדק ואושר</v>
          </cell>
          <cell r="V1045" t="str">
            <v>נבדק ואושר</v>
          </cell>
          <cell r="W1045" t="str">
            <v>נבדק ואושר</v>
          </cell>
          <cell r="X1045" t="str">
            <v>אושר ללא מסמך</v>
          </cell>
          <cell r="Y1045" t="str">
            <v>מבוסס על נתוני הטופס</v>
          </cell>
          <cell r="Z1045" t="str">
            <v>נבדק ואושר</v>
          </cell>
          <cell r="AA1045" t="str">
            <v>נבדק ואושר</v>
          </cell>
          <cell r="AB1045" t="str">
            <v>נבדק ואושר</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t="str">
            <v>כן</v>
          </cell>
          <cell r="AY1045" t="str">
            <v>תקין מנהלית</v>
          </cell>
          <cell r="BD1045" t="e">
            <v>#REF!</v>
          </cell>
          <cell r="BG1045" t="str">
            <v>תקין</v>
          </cell>
          <cell r="BH1045" t="str">
            <v>תקין</v>
          </cell>
          <cell r="BI1045" t="b">
            <v>1</v>
          </cell>
          <cell r="BJ1045">
            <v>60152</v>
          </cell>
          <cell r="BK1045" t="str">
            <v>ד'</v>
          </cell>
          <cell r="BL1045">
            <v>7</v>
          </cell>
          <cell r="BM1045">
            <v>239205.70814921451</v>
          </cell>
          <cell r="BN1045" t="str">
            <v>לא</v>
          </cell>
          <cell r="BO1045">
            <v>45704</v>
          </cell>
          <cell r="BP1045" t="str">
            <v>לא</v>
          </cell>
          <cell r="BQ1045">
            <v>0</v>
          </cell>
        </row>
        <row r="1046">
          <cell r="A1046">
            <v>1001906712</v>
          </cell>
          <cell r="B1046">
            <v>40221296</v>
          </cell>
          <cell r="C1046">
            <v>580420768</v>
          </cell>
          <cell r="D1046" t="str">
            <v>עמותה לספורט - הפועל לב השרון (ע"ר)</v>
          </cell>
          <cell r="E1046" t="str">
            <v>SR</v>
          </cell>
          <cell r="F1046" t="str">
            <v>עמותה רשומה</v>
          </cell>
          <cell r="G1046">
            <v>1</v>
          </cell>
          <cell r="H1046" t="str">
            <v>טיוט</v>
          </cell>
          <cell r="I1046">
            <v>45756</v>
          </cell>
          <cell r="J1046">
            <v>521023</v>
          </cell>
          <cell r="K1046" t="str">
            <v>שוטף</v>
          </cell>
          <cell r="L1046">
            <v>0</v>
          </cell>
          <cell r="M1046">
            <v>0</v>
          </cell>
          <cell r="N1046">
            <v>0</v>
          </cell>
          <cell r="O1046" t="str">
            <v>נבדק ואושר</v>
          </cell>
          <cell r="P1046" t="str">
            <v>מבוסס על נתוני הטופס</v>
          </cell>
          <cell r="Q1046" t="str">
            <v>נבדק ואושר</v>
          </cell>
          <cell r="R1046" t="str">
            <v>נבדק ואושר</v>
          </cell>
          <cell r="S1046" t="str">
            <v>נבדק ואושר</v>
          </cell>
          <cell r="T1046" t="str">
            <v>נבדק ואושר</v>
          </cell>
          <cell r="U1046" t="str">
            <v>נבדק ואושר</v>
          </cell>
          <cell r="V1046" t="str">
            <v>נבדק ואושר</v>
          </cell>
          <cell r="W1046" t="str">
            <v>נבדק ואושר</v>
          </cell>
          <cell r="X1046" t="str">
            <v>אושר ללא מסמך</v>
          </cell>
          <cell r="Y1046" t="str">
            <v>מבוסס על נתוני הטופס</v>
          </cell>
          <cell r="Z1046" t="str">
            <v>נבדק ואושר</v>
          </cell>
          <cell r="AA1046" t="str">
            <v>נבדק ואושר</v>
          </cell>
          <cell r="AB1046" t="str">
            <v>נבדק ואושר</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t="str">
            <v>כן</v>
          </cell>
          <cell r="AY1046" t="str">
            <v>תקין מנהלית</v>
          </cell>
          <cell r="BD1046" t="e">
            <v>#REF!</v>
          </cell>
          <cell r="BG1046" t="str">
            <v>תקין</v>
          </cell>
          <cell r="BH1046" t="str">
            <v>תקין</v>
          </cell>
          <cell r="BI1046" t="b">
            <v>1</v>
          </cell>
          <cell r="BJ1046">
            <v>130957</v>
          </cell>
          <cell r="BK1046" t="str">
            <v>ד'</v>
          </cell>
          <cell r="BL1046">
            <v>21</v>
          </cell>
          <cell r="BM1046">
            <v>3162998.3706806945</v>
          </cell>
          <cell r="BN1046" t="str">
            <v>לא</v>
          </cell>
          <cell r="BO1046">
            <v>45239</v>
          </cell>
          <cell r="BP1046" t="str">
            <v>לא</v>
          </cell>
          <cell r="BQ1046">
            <v>0</v>
          </cell>
        </row>
        <row r="1047">
          <cell r="A1047">
            <v>1001906721</v>
          </cell>
          <cell r="B1047">
            <v>40216241</v>
          </cell>
          <cell r="C1047">
            <v>580031417</v>
          </cell>
          <cell r="D1047" t="str">
            <v>המרכזים הקהילתיים הגלבוע (ע"ר)</v>
          </cell>
          <cell r="E1047" t="str">
            <v>SR</v>
          </cell>
          <cell r="F1047" t="str">
            <v>עמותה רשומה</v>
          </cell>
          <cell r="G1047">
            <v>1</v>
          </cell>
          <cell r="H1047" t="str">
            <v>טיוט</v>
          </cell>
          <cell r="I1047">
            <v>45757</v>
          </cell>
          <cell r="J1047">
            <v>521023</v>
          </cell>
          <cell r="K1047" t="str">
            <v>שוטף</v>
          </cell>
          <cell r="L1047">
            <v>0</v>
          </cell>
          <cell r="M1047">
            <v>0</v>
          </cell>
          <cell r="N1047">
            <v>0</v>
          </cell>
          <cell r="O1047" t="str">
            <v>נבדק ואושר</v>
          </cell>
          <cell r="P1047" t="str">
            <v>מבוסס על נתוני הטופס</v>
          </cell>
          <cell r="Q1047" t="str">
            <v>נבדק ואושר</v>
          </cell>
          <cell r="R1047" t="str">
            <v>נבדק ואושר</v>
          </cell>
          <cell r="S1047" t="str">
            <v>נבדק ואושר</v>
          </cell>
          <cell r="T1047" t="str">
            <v>נבדק ואושר</v>
          </cell>
          <cell r="U1047" t="str">
            <v>נבדק ואושר</v>
          </cell>
          <cell r="V1047" t="str">
            <v>נבדק ואושר</v>
          </cell>
          <cell r="W1047" t="str">
            <v>נבדק ואושר</v>
          </cell>
          <cell r="X1047" t="str">
            <v>אושר ללא מסמך</v>
          </cell>
          <cell r="Y1047" t="str">
            <v>מבוסס על נתוני הטופס</v>
          </cell>
          <cell r="Z1047" t="str">
            <v>נבדק ואושר</v>
          </cell>
          <cell r="AA1047" t="str">
            <v>נבדק ואושר</v>
          </cell>
          <cell r="AB1047" t="str">
            <v>נבדק ואושר</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t="str">
            <v>כן</v>
          </cell>
          <cell r="AY1047" t="str">
            <v>תקין מנהלית</v>
          </cell>
          <cell r="BD1047" t="e">
            <v>#REF!</v>
          </cell>
          <cell r="BG1047" t="str">
            <v>תקין</v>
          </cell>
          <cell r="BH1047" t="str">
            <v>תקין</v>
          </cell>
          <cell r="BI1047" t="b">
            <v>1</v>
          </cell>
          <cell r="BJ1047">
            <v>0</v>
          </cell>
          <cell r="BK1047" t="str">
            <v>ה'</v>
          </cell>
          <cell r="BL1047" t="e">
            <v>#N/A</v>
          </cell>
          <cell r="BM1047">
            <v>0</v>
          </cell>
          <cell r="BN1047" t="str">
            <v>כן</v>
          </cell>
          <cell r="BO1047">
            <v>45727</v>
          </cell>
          <cell r="BP1047" t="str">
            <v>לא</v>
          </cell>
        </row>
        <row r="1048">
          <cell r="A1048">
            <v>1001906732</v>
          </cell>
          <cell r="B1048">
            <v>42156822</v>
          </cell>
          <cell r="C1048">
            <v>580410694</v>
          </cell>
          <cell r="D1048" t="str">
            <v>העמותה לקידום השחייה ברחובות (ע"ר)</v>
          </cell>
          <cell r="E1048" t="str">
            <v>SR</v>
          </cell>
          <cell r="F1048" t="str">
            <v>עמותה רשומה</v>
          </cell>
          <cell r="G1048">
            <v>1</v>
          </cell>
          <cell r="H1048" t="str">
            <v>טיוט</v>
          </cell>
          <cell r="I1048">
            <v>45757</v>
          </cell>
          <cell r="J1048">
            <v>521024</v>
          </cell>
          <cell r="K1048" t="str">
            <v>מאמנים</v>
          </cell>
          <cell r="L1048" t="str">
            <v>נבדק ואושר</v>
          </cell>
          <cell r="M1048" t="str">
            <v>קושר - טרם נבדק</v>
          </cell>
          <cell r="N1048" t="str">
            <v>קושר - טרם נבדק</v>
          </cell>
          <cell r="O1048" t="str">
            <v>נבדק ואושר</v>
          </cell>
          <cell r="P1048" t="str">
            <v>מבוסס על נתוני הטופס</v>
          </cell>
          <cell r="Q1048" t="str">
            <v>נבדק ואושר</v>
          </cell>
          <cell r="R1048" t="str">
            <v>נבדק ואושר</v>
          </cell>
          <cell r="S1048" t="str">
            <v>נבדק ואושר</v>
          </cell>
          <cell r="T1048" t="str">
            <v>נבדק ואושר</v>
          </cell>
          <cell r="U1048" t="str">
            <v>נבדק ואושר</v>
          </cell>
          <cell r="V1048" t="str">
            <v>נבדק ואושר</v>
          </cell>
          <cell r="W1048" t="str">
            <v>נבדק ואושר</v>
          </cell>
          <cell r="X1048" t="str">
            <v>אושר ללא מסמך</v>
          </cell>
          <cell r="Y1048" t="str">
            <v>מבוסס על נתוני הטופס</v>
          </cell>
          <cell r="Z1048" t="str">
            <v>קושר - טרם נבדק</v>
          </cell>
          <cell r="AA1048" t="str">
            <v>קושר - טרם נבדק</v>
          </cell>
          <cell r="AB1048" t="str">
            <v>קושר - טרם נבדק</v>
          </cell>
          <cell r="AC1048" t="str">
            <v>חדש - טרם קושר</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t="str">
            <v>לא</v>
          </cell>
          <cell r="AY1048" t="str">
            <v>לא תקין מנהלית</v>
          </cell>
          <cell r="AZ1048" t="str">
            <v>לאישור</v>
          </cell>
          <cell r="BA1048" t="str">
            <v>לא נתמך לראשונה</v>
          </cell>
          <cell r="BC1048">
            <v>45805</v>
          </cell>
          <cell r="BD1048" t="e">
            <v>#REF!</v>
          </cell>
          <cell r="BE1048" t="str">
            <v>אושרה תקינות בוועדה</v>
          </cell>
          <cell r="BF1048" t="str">
            <v>אושר בוועדה</v>
          </cell>
          <cell r="BH1048" t="str">
            <v>תקין</v>
          </cell>
          <cell r="BI1048" t="b">
            <v>0</v>
          </cell>
        </row>
        <row r="1049">
          <cell r="A1049">
            <v>1001906735</v>
          </cell>
          <cell r="B1049">
            <v>42402154</v>
          </cell>
          <cell r="C1049">
            <v>580459758</v>
          </cell>
          <cell r="D1049" t="str">
            <v>הפועל עכו - כדורסל (ע"ר)</v>
          </cell>
          <cell r="E1049" t="str">
            <v>SR</v>
          </cell>
          <cell r="F1049" t="str">
            <v>עמותה רשומה</v>
          </cell>
          <cell r="G1049">
            <v>1</v>
          </cell>
          <cell r="H1049" t="str">
            <v>טיוט</v>
          </cell>
          <cell r="I1049">
            <v>45758</v>
          </cell>
          <cell r="J1049">
            <v>521023</v>
          </cell>
          <cell r="K1049" t="str">
            <v>שוטף</v>
          </cell>
          <cell r="L1049">
            <v>0</v>
          </cell>
          <cell r="M1049">
            <v>0</v>
          </cell>
          <cell r="N1049">
            <v>0</v>
          </cell>
          <cell r="O1049" t="str">
            <v>נבדק ואושר</v>
          </cell>
          <cell r="P1049" t="str">
            <v>מבוסס על נתוני הטופס</v>
          </cell>
          <cell r="Q1049" t="str">
            <v>נבדק ואושר</v>
          </cell>
          <cell r="R1049" t="str">
            <v>נבדק ואושר</v>
          </cell>
          <cell r="S1049" t="str">
            <v>נבדק ואושר</v>
          </cell>
          <cell r="T1049" t="str">
            <v>נבדק ואושר</v>
          </cell>
          <cell r="U1049" t="str">
            <v>נבדק ואושר</v>
          </cell>
          <cell r="V1049" t="str">
            <v>נבדק ואושר</v>
          </cell>
          <cell r="W1049" t="str">
            <v>נבדק ואושר</v>
          </cell>
          <cell r="X1049" t="str">
            <v>אושר ללא מסמך</v>
          </cell>
          <cell r="Y1049" t="str">
            <v>מבוסס על נתוני הטופס</v>
          </cell>
          <cell r="Z1049" t="str">
            <v>נבדק ואושר</v>
          </cell>
          <cell r="AA1049" t="str">
            <v>נבדק ואושר</v>
          </cell>
          <cell r="AB1049" t="str">
            <v>נבדק ואושר</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t="str">
            <v>כן</v>
          </cell>
          <cell r="AY1049" t="str">
            <v>תקין מנהלית</v>
          </cell>
          <cell r="BD1049" t="e">
            <v>#REF!</v>
          </cell>
          <cell r="BG1049" t="str">
            <v>תקין</v>
          </cell>
          <cell r="BH1049" t="str">
            <v>תקין</v>
          </cell>
          <cell r="BI1049" t="b">
            <v>1</v>
          </cell>
          <cell r="BJ1049">
            <v>25677</v>
          </cell>
          <cell r="BK1049" t="str">
            <v>ד'</v>
          </cell>
          <cell r="BL1049">
            <v>4</v>
          </cell>
          <cell r="BM1049">
            <v>1546512.7776942698</v>
          </cell>
          <cell r="BN1049" t="str">
            <v>לא</v>
          </cell>
          <cell r="BO1049">
            <v>45593</v>
          </cell>
          <cell r="BP1049" t="str">
            <v>לא</v>
          </cell>
          <cell r="BQ1049">
            <v>0</v>
          </cell>
        </row>
        <row r="1050">
          <cell r="A1050">
            <v>1001906736</v>
          </cell>
          <cell r="B1050">
            <v>40000231</v>
          </cell>
          <cell r="C1050">
            <v>580311181</v>
          </cell>
          <cell r="D1050" t="str">
            <v>שייט חיפה (ע"ר)</v>
          </cell>
          <cell r="E1050" t="str">
            <v>SR</v>
          </cell>
          <cell r="F1050" t="str">
            <v>עמותה רשומה</v>
          </cell>
          <cell r="G1050">
            <v>1</v>
          </cell>
          <cell r="H1050" t="str">
            <v>טיוט</v>
          </cell>
          <cell r="I1050">
            <v>45755</v>
          </cell>
          <cell r="J1050">
            <v>521025</v>
          </cell>
          <cell r="K1050" t="str">
            <v>גביע אירופה</v>
          </cell>
          <cell r="L1050">
            <v>0</v>
          </cell>
          <cell r="M1050">
            <v>0</v>
          </cell>
          <cell r="N1050">
            <v>0</v>
          </cell>
          <cell r="O1050" t="str">
            <v>קושר - טרם נבדק</v>
          </cell>
          <cell r="P1050" t="str">
            <v>מבוסס על נתוני הטופס</v>
          </cell>
          <cell r="Q1050" t="str">
            <v>נבדק ואושר</v>
          </cell>
          <cell r="R1050" t="str">
            <v>נבדק ואושר</v>
          </cell>
          <cell r="S1050" t="str">
            <v>נבדק ואושר</v>
          </cell>
          <cell r="T1050" t="str">
            <v>נבדק ואושר</v>
          </cell>
          <cell r="U1050" t="str">
            <v>נבדק ואושר</v>
          </cell>
          <cell r="V1050" t="str">
            <v>נבדק ואושר</v>
          </cell>
          <cell r="W1050" t="str">
            <v>קושר - טרם נבדק</v>
          </cell>
          <cell r="X1050" t="str">
            <v>אושר ללא מסמך</v>
          </cell>
          <cell r="Y1050" t="str">
            <v>מבוסס על נתוני הטופס</v>
          </cell>
          <cell r="Z1050" t="str">
            <v>קושר - טרם נבדק</v>
          </cell>
          <cell r="AA1050" t="str">
            <v>קושר - טרם נבדק</v>
          </cell>
          <cell r="AB1050" t="str">
            <v>קושר - טרם נבדק</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t="str">
            <v>כן</v>
          </cell>
          <cell r="AY1050" t="str">
            <v>תקין מנהלית</v>
          </cell>
          <cell r="BD1050" t="e">
            <v>#REF!</v>
          </cell>
          <cell r="BH1050" t="str">
            <v>תקין</v>
          </cell>
          <cell r="BI1050" t="b">
            <v>0</v>
          </cell>
        </row>
        <row r="1051">
          <cell r="A1051">
            <v>1001906737</v>
          </cell>
          <cell r="B1051">
            <v>42110334</v>
          </cell>
          <cell r="C1051">
            <v>580369015</v>
          </cell>
          <cell r="D1051" t="str">
            <v>מכבי - מועדון טניס לצעירי הרצליה (ע</v>
          </cell>
          <cell r="E1051" t="str">
            <v>SR</v>
          </cell>
          <cell r="F1051" t="str">
            <v>עמותה רשומה</v>
          </cell>
          <cell r="G1051">
            <v>1</v>
          </cell>
          <cell r="H1051" t="str">
            <v>טיוט</v>
          </cell>
          <cell r="I1051">
            <v>45755</v>
          </cell>
          <cell r="J1051">
            <v>521023</v>
          </cell>
          <cell r="K1051" t="str">
            <v>שוטף</v>
          </cell>
          <cell r="L1051">
            <v>0</v>
          </cell>
          <cell r="M1051">
            <v>0</v>
          </cell>
          <cell r="N1051">
            <v>0</v>
          </cell>
          <cell r="O1051" t="str">
            <v>נבדק ואושר</v>
          </cell>
          <cell r="P1051" t="str">
            <v>מבוסס על נתוני הטופס</v>
          </cell>
          <cell r="Q1051" t="str">
            <v>נבדק ואושר</v>
          </cell>
          <cell r="R1051" t="str">
            <v>נבדק ואושר</v>
          </cell>
          <cell r="S1051" t="str">
            <v>נבדק ואושר</v>
          </cell>
          <cell r="T1051" t="str">
            <v>נבדק ואושר</v>
          </cell>
          <cell r="U1051" t="str">
            <v>נבדק ואושר</v>
          </cell>
          <cell r="V1051" t="str">
            <v>נבדק ואושר</v>
          </cell>
          <cell r="W1051" t="str">
            <v>נבדק ואושר</v>
          </cell>
          <cell r="X1051" t="str">
            <v>אושר ללא מסמך</v>
          </cell>
          <cell r="Y1051" t="str">
            <v>מבוסס על נתוני הטופס</v>
          </cell>
          <cell r="Z1051" t="str">
            <v>נבדק ואושר</v>
          </cell>
          <cell r="AA1051" t="str">
            <v>נבדק ואושר</v>
          </cell>
          <cell r="AB1051" t="str">
            <v>נבדק ואושר</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t="str">
            <v>כן</v>
          </cell>
          <cell r="AY1051" t="str">
            <v>תקין מנהלית</v>
          </cell>
          <cell r="BD1051" t="e">
            <v>#REF!</v>
          </cell>
          <cell r="BG1051" t="str">
            <v>תקין</v>
          </cell>
          <cell r="BH1051" t="str">
            <v>תקין</v>
          </cell>
          <cell r="BI1051" t="b">
            <v>1</v>
          </cell>
          <cell r="BJ1051">
            <v>20051</v>
          </cell>
          <cell r="BK1051" t="str">
            <v>ד'</v>
          </cell>
          <cell r="BL1051">
            <v>1</v>
          </cell>
          <cell r="BM1051">
            <v>357126.75534050463</v>
          </cell>
          <cell r="BN1051" t="str">
            <v>לא</v>
          </cell>
          <cell r="BO1051">
            <v>45286</v>
          </cell>
          <cell r="BP1051" t="str">
            <v>לא</v>
          </cell>
          <cell r="BQ1051">
            <v>0</v>
          </cell>
        </row>
        <row r="1052">
          <cell r="A1052">
            <v>1001906739</v>
          </cell>
          <cell r="B1052">
            <v>40469074</v>
          </cell>
          <cell r="C1052">
            <v>580238178</v>
          </cell>
          <cell r="D1052" t="str">
            <v>הפועל יקנעם (ע"ר)</v>
          </cell>
          <cell r="E1052" t="str">
            <v>SR</v>
          </cell>
          <cell r="F1052" t="str">
            <v>עמותה רשומה</v>
          </cell>
          <cell r="G1052">
            <v>1</v>
          </cell>
          <cell r="H1052" t="str">
            <v>טיוט</v>
          </cell>
          <cell r="I1052">
            <v>45761</v>
          </cell>
          <cell r="J1052">
            <v>521023</v>
          </cell>
          <cell r="K1052" t="str">
            <v>שוטף</v>
          </cell>
          <cell r="L1052">
            <v>0</v>
          </cell>
          <cell r="M1052">
            <v>0</v>
          </cell>
          <cell r="N1052">
            <v>0</v>
          </cell>
          <cell r="O1052" t="str">
            <v>נבדק ואושר</v>
          </cell>
          <cell r="P1052" t="str">
            <v>מבוסס על נתוני הטופס</v>
          </cell>
          <cell r="Q1052" t="str">
            <v>נבדק ואושר</v>
          </cell>
          <cell r="R1052" t="str">
            <v>נבדק ואושר</v>
          </cell>
          <cell r="S1052" t="str">
            <v>נבדק ואושר</v>
          </cell>
          <cell r="T1052" t="str">
            <v>נבדק ואושר</v>
          </cell>
          <cell r="U1052" t="str">
            <v>נבדק ואושר</v>
          </cell>
          <cell r="V1052" t="str">
            <v>נבדק ואושר</v>
          </cell>
          <cell r="W1052" t="str">
            <v>נבדק ואושר</v>
          </cell>
          <cell r="X1052" t="str">
            <v>אושר ללא מסמך</v>
          </cell>
          <cell r="Y1052" t="str">
            <v>מבוסס על נתוני הטופס</v>
          </cell>
          <cell r="Z1052" t="str">
            <v>נבדק ואושר</v>
          </cell>
          <cell r="AA1052" t="str">
            <v>נבדק ואושר</v>
          </cell>
          <cell r="AB1052" t="str">
            <v>נבדק ואושר</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t="str">
            <v>כן</v>
          </cell>
          <cell r="AY1052" t="str">
            <v>תקין מנהלית</v>
          </cell>
          <cell r="BD1052" t="e">
            <v>#REF!</v>
          </cell>
          <cell r="BG1052" t="str">
            <v>תקין</v>
          </cell>
          <cell r="BH1052" t="str">
            <v>תקין</v>
          </cell>
          <cell r="BI1052" t="b">
            <v>1</v>
          </cell>
          <cell r="BJ1052">
            <v>11806</v>
          </cell>
          <cell r="BK1052" t="str">
            <v>ד'</v>
          </cell>
          <cell r="BL1052">
            <v>8</v>
          </cell>
          <cell r="BM1052">
            <v>971363.73418338189</v>
          </cell>
          <cell r="BN1052" t="str">
            <v>לא</v>
          </cell>
          <cell r="BO1052">
            <v>45649</v>
          </cell>
          <cell r="BP1052" t="str">
            <v>לא</v>
          </cell>
          <cell r="BQ1052">
            <v>0</v>
          </cell>
        </row>
        <row r="1053">
          <cell r="A1053">
            <v>1001906741</v>
          </cell>
          <cell r="B1053">
            <v>42402046</v>
          </cell>
          <cell r="C1053">
            <v>580580181</v>
          </cell>
          <cell r="D1053" t="str">
            <v>איאן- עמותה לקידום הספורט בקלנסואה</v>
          </cell>
          <cell r="E1053" t="str">
            <v>SR</v>
          </cell>
          <cell r="F1053" t="str">
            <v>עמותה רשומה</v>
          </cell>
          <cell r="G1053">
            <v>1</v>
          </cell>
          <cell r="H1053" t="str">
            <v>טיוט</v>
          </cell>
          <cell r="I1053">
            <v>45755</v>
          </cell>
          <cell r="J1053">
            <v>521023</v>
          </cell>
          <cell r="K1053" t="str">
            <v>שוטף</v>
          </cell>
          <cell r="L1053">
            <v>0</v>
          </cell>
          <cell r="M1053">
            <v>0</v>
          </cell>
          <cell r="N1053">
            <v>0</v>
          </cell>
          <cell r="O1053" t="str">
            <v>נבדק ואושר</v>
          </cell>
          <cell r="P1053" t="str">
            <v>מבוסס על נתוני הטופס</v>
          </cell>
          <cell r="Q1053" t="str">
            <v>נדחה בבדיקות</v>
          </cell>
          <cell r="R1053" t="str">
            <v>נבדק ואושר</v>
          </cell>
          <cell r="S1053" t="str">
            <v>נבדק ואושר</v>
          </cell>
          <cell r="T1053" t="str">
            <v>נבדק ואושר</v>
          </cell>
          <cell r="U1053" t="str">
            <v>נבדק ואושר</v>
          </cell>
          <cell r="V1053" t="str">
            <v>נבדק ואושר</v>
          </cell>
          <cell r="W1053" t="str">
            <v>נבדק ואושר</v>
          </cell>
          <cell r="X1053" t="str">
            <v>אושר ללא מסמך</v>
          </cell>
          <cell r="Y1053" t="str">
            <v>מבוסס על נתוני הטופס</v>
          </cell>
          <cell r="Z1053" t="str">
            <v>נדחה בבדיקות</v>
          </cell>
          <cell r="AA1053" t="str">
            <v>חדש - טרם קושר</v>
          </cell>
          <cell r="AB1053" t="str">
            <v>נבדק ואושר</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t="str">
            <v>לא</v>
          </cell>
          <cell r="AY1053" t="str">
            <v>לא תקין מנהלית</v>
          </cell>
          <cell r="AZ1053" t="str">
            <v>לפסילה</v>
          </cell>
          <cell r="BA1053" t="str">
            <v>נדחו ב-21.4</v>
          </cell>
          <cell r="BC1053">
            <v>45805</v>
          </cell>
          <cell r="BD1053" t="e">
            <v>#REF!</v>
          </cell>
          <cell r="BF1053" t="str">
            <v>לא אושר בוועדה</v>
          </cell>
          <cell r="BG1053" t="str">
            <v>לא תקין</v>
          </cell>
          <cell r="BH1053" t="str">
            <v>לא תקין</v>
          </cell>
          <cell r="BI1053" t="b">
            <v>1</v>
          </cell>
          <cell r="BJ1053">
            <v>0</v>
          </cell>
          <cell r="BK1053" t="str">
            <v>א'</v>
          </cell>
          <cell r="BL1053">
            <v>0</v>
          </cell>
          <cell r="BM1053">
            <v>32908</v>
          </cell>
          <cell r="BO1053" t="e">
            <v>#N/A</v>
          </cell>
        </row>
        <row r="1054">
          <cell r="A1054">
            <v>1001906746</v>
          </cell>
          <cell r="B1054">
            <v>41513533</v>
          </cell>
          <cell r="C1054">
            <v>580258952</v>
          </cell>
          <cell r="D1054" t="str">
            <v>מועדון קרח בת ים (ע"ר)</v>
          </cell>
          <cell r="E1054" t="str">
            <v>SR</v>
          </cell>
          <cell r="F1054" t="str">
            <v>ניתן צו פירוק על ידי בית משפט</v>
          </cell>
          <cell r="G1054">
            <v>1</v>
          </cell>
          <cell r="H1054" t="str">
            <v>טיוט</v>
          </cell>
          <cell r="I1054">
            <v>45756</v>
          </cell>
          <cell r="J1054">
            <v>521023</v>
          </cell>
          <cell r="K1054" t="str">
            <v>שוטף</v>
          </cell>
          <cell r="L1054">
            <v>0</v>
          </cell>
          <cell r="M1054">
            <v>0</v>
          </cell>
          <cell r="N1054">
            <v>0</v>
          </cell>
          <cell r="O1054" t="str">
            <v>נבדק ואושר</v>
          </cell>
          <cell r="P1054" t="str">
            <v>מבוסס על נתוני הטופס</v>
          </cell>
          <cell r="Q1054" t="str">
            <v>נבדק ואושר</v>
          </cell>
          <cell r="R1054" t="str">
            <v>נבדק ואושר</v>
          </cell>
          <cell r="S1054" t="str">
            <v>נבדק ואושר</v>
          </cell>
          <cell r="T1054" t="str">
            <v>נבדק ואושר</v>
          </cell>
          <cell r="U1054" t="str">
            <v>נבדק ואושר</v>
          </cell>
          <cell r="V1054" t="str">
            <v>נבדק ואושר</v>
          </cell>
          <cell r="W1054" t="str">
            <v>נבדק ואושר</v>
          </cell>
          <cell r="X1054" t="str">
            <v>חדש - טרם קושר</v>
          </cell>
          <cell r="Y1054" t="str">
            <v>מבוסס על נתוני הטופס</v>
          </cell>
          <cell r="Z1054" t="str">
            <v>נבדק ואושר</v>
          </cell>
          <cell r="AA1054" t="str">
            <v>נבדק ואושר</v>
          </cell>
          <cell r="AB1054" t="str">
            <v>נבדק ואושר</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t="str">
            <v>לא</v>
          </cell>
          <cell r="AY1054" t="str">
            <v>תקינים מנהלית למעט אי הגשת אישור ניהול תקין</v>
          </cell>
          <cell r="BA1054" t="str">
            <v>התקבל</v>
          </cell>
          <cell r="BB1054">
            <v>45838</v>
          </cell>
          <cell r="BC1054">
            <v>45839</v>
          </cell>
          <cell r="BD1054" t="e">
            <v>#REF!</v>
          </cell>
          <cell r="BE1054" t="str">
            <v>לקזז קנס איחור הגשת ניהול תקין</v>
          </cell>
          <cell r="BG1054" t="str">
            <v>תקין</v>
          </cell>
          <cell r="BH1054" t="str">
            <v>תקין</v>
          </cell>
          <cell r="BI1054" t="b">
            <v>1</v>
          </cell>
          <cell r="BJ1054">
            <v>0</v>
          </cell>
          <cell r="BK1054" t="str">
            <v>ד'</v>
          </cell>
          <cell r="BL1054">
            <v>2</v>
          </cell>
          <cell r="BM1054">
            <v>901187.33438058139</v>
          </cell>
          <cell r="BN1054" t="str">
            <v>לא</v>
          </cell>
          <cell r="BO1054">
            <v>45838</v>
          </cell>
          <cell r="BP1054" t="str">
            <v>כן</v>
          </cell>
          <cell r="BQ1054">
            <v>91</v>
          </cell>
        </row>
        <row r="1055">
          <cell r="A1055">
            <v>1001906804</v>
          </cell>
          <cell r="B1055">
            <v>42402497</v>
          </cell>
          <cell r="C1055">
            <v>580462984</v>
          </cell>
          <cell r="D1055" t="str">
            <v>מרכז ברקאי לחינוך, כדורגל ודו קיום</v>
          </cell>
          <cell r="E1055" t="str">
            <v>SR</v>
          </cell>
          <cell r="F1055" t="str">
            <v>עמותה רשומה</v>
          </cell>
          <cell r="G1055">
            <v>1</v>
          </cell>
          <cell r="H1055" t="str">
            <v>טיוט</v>
          </cell>
          <cell r="I1055">
            <v>45756</v>
          </cell>
          <cell r="J1055">
            <v>521023</v>
          </cell>
          <cell r="K1055" t="str">
            <v>שוטף</v>
          </cell>
          <cell r="L1055">
            <v>0</v>
          </cell>
          <cell r="M1055">
            <v>0</v>
          </cell>
          <cell r="N1055">
            <v>0</v>
          </cell>
          <cell r="O1055" t="str">
            <v>נבדק ואושר</v>
          </cell>
          <cell r="P1055" t="str">
            <v>מבוסס על נתוני הטופס</v>
          </cell>
          <cell r="Q1055" t="str">
            <v>נבדק ואושר</v>
          </cell>
          <cell r="R1055" t="str">
            <v>נבדק ואושר</v>
          </cell>
          <cell r="S1055" t="str">
            <v>נבדק ואושר</v>
          </cell>
          <cell r="T1055" t="str">
            <v>נבדק ואושר</v>
          </cell>
          <cell r="U1055" t="str">
            <v>נבדק ואושר</v>
          </cell>
          <cell r="V1055" t="str">
            <v>נבדק ואושר</v>
          </cell>
          <cell r="W1055" t="str">
            <v>נבדק ואושר</v>
          </cell>
          <cell r="X1055" t="str">
            <v>אושר ללא מסמך</v>
          </cell>
          <cell r="Y1055" t="str">
            <v>מבוסס על נתוני הטופס</v>
          </cell>
          <cell r="Z1055" t="str">
            <v>נבדק ואושר</v>
          </cell>
          <cell r="AA1055" t="str">
            <v>נבדק ואושר</v>
          </cell>
          <cell r="AB1055" t="str">
            <v>נבדק ואושר</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t="str">
            <v>כן</v>
          </cell>
          <cell r="AY1055" t="str">
            <v>תקין מנהלית</v>
          </cell>
          <cell r="BD1055" t="e">
            <v>#REF!</v>
          </cell>
          <cell r="BG1055" t="str">
            <v>תקין</v>
          </cell>
          <cell r="BH1055" t="str">
            <v>תקין</v>
          </cell>
          <cell r="BI1055" t="b">
            <v>1</v>
          </cell>
          <cell r="BJ1055">
            <v>24525</v>
          </cell>
          <cell r="BK1055" t="str">
            <v>ד'</v>
          </cell>
          <cell r="BL1055">
            <v>8</v>
          </cell>
          <cell r="BM1055">
            <v>1451765.6857007183</v>
          </cell>
          <cell r="BN1055" t="str">
            <v>לא</v>
          </cell>
          <cell r="BO1055">
            <v>45587</v>
          </cell>
          <cell r="BP1055" t="str">
            <v>לא</v>
          </cell>
          <cell r="BQ1055">
            <v>0</v>
          </cell>
        </row>
        <row r="1056">
          <cell r="A1056">
            <v>1001906810</v>
          </cell>
          <cell r="B1056">
            <v>42402020</v>
          </cell>
          <cell r="C1056">
            <v>580433449</v>
          </cell>
          <cell r="D1056" t="str">
            <v>עמותה לקידום הספורט המשותף במבשרת צ</v>
          </cell>
          <cell r="E1056" t="str">
            <v>SR</v>
          </cell>
          <cell r="F1056" t="str">
            <v>עמותה רשומה</v>
          </cell>
          <cell r="G1056">
            <v>1</v>
          </cell>
          <cell r="H1056" t="str">
            <v>טיוט</v>
          </cell>
          <cell r="I1056">
            <v>45756</v>
          </cell>
          <cell r="J1056">
            <v>521023</v>
          </cell>
          <cell r="K1056" t="str">
            <v>שוטף</v>
          </cell>
          <cell r="L1056">
            <v>0</v>
          </cell>
          <cell r="M1056">
            <v>0</v>
          </cell>
          <cell r="N1056">
            <v>0</v>
          </cell>
          <cell r="O1056" t="str">
            <v>נבדק ואושר</v>
          </cell>
          <cell r="P1056" t="str">
            <v>מבוסס על נתוני הטופס</v>
          </cell>
          <cell r="Q1056" t="str">
            <v>נבדק ואושר</v>
          </cell>
          <cell r="R1056" t="str">
            <v>נבדק ואושר</v>
          </cell>
          <cell r="S1056" t="str">
            <v>נבדק ואושר</v>
          </cell>
          <cell r="T1056" t="str">
            <v>נבדק ואושר</v>
          </cell>
          <cell r="U1056" t="str">
            <v>נבדק ואושר</v>
          </cell>
          <cell r="V1056" t="str">
            <v>נבדק ואושר</v>
          </cell>
          <cell r="W1056" t="str">
            <v>נבדק ואושר</v>
          </cell>
          <cell r="X1056" t="str">
            <v>אושר ללא מסמך</v>
          </cell>
          <cell r="Y1056" t="str">
            <v>מבוסס על נתוני הטופס</v>
          </cell>
          <cell r="Z1056" t="str">
            <v>נבדק ואושר</v>
          </cell>
          <cell r="AA1056" t="str">
            <v>נבדק ואושר</v>
          </cell>
          <cell r="AB1056" t="str">
            <v>נבדק ואושר</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t="str">
            <v>כן</v>
          </cell>
          <cell r="AY1056" t="str">
            <v>תקין מנהלית</v>
          </cell>
          <cell r="BD1056" t="e">
            <v>#REF!</v>
          </cell>
          <cell r="BG1056" t="str">
            <v>תקין</v>
          </cell>
          <cell r="BH1056" t="str">
            <v>תקין</v>
          </cell>
          <cell r="BI1056" t="b">
            <v>1</v>
          </cell>
          <cell r="BJ1056">
            <v>69311</v>
          </cell>
          <cell r="BK1056" t="str">
            <v>ד'</v>
          </cell>
          <cell r="BL1056">
            <v>6</v>
          </cell>
          <cell r="BM1056">
            <v>2475748.8933824045</v>
          </cell>
          <cell r="BN1056" t="str">
            <v>לא</v>
          </cell>
          <cell r="BO1056">
            <v>45623</v>
          </cell>
          <cell r="BP1056" t="str">
            <v>לא</v>
          </cell>
          <cell r="BQ1056">
            <v>0</v>
          </cell>
        </row>
        <row r="1057">
          <cell r="A1057">
            <v>1001906812</v>
          </cell>
          <cell r="B1057">
            <v>41897731</v>
          </cell>
          <cell r="C1057">
            <v>580614907</v>
          </cell>
          <cell r="D1057" t="str">
            <v>מועדון לטיפוח הנוער בכדורגל בעיר הי</v>
          </cell>
          <cell r="E1057" t="str">
            <v>SR</v>
          </cell>
          <cell r="F1057" t="str">
            <v>עמותה רשומה</v>
          </cell>
          <cell r="G1057">
            <v>1</v>
          </cell>
          <cell r="H1057" t="str">
            <v>טיוט</v>
          </cell>
          <cell r="I1057">
            <v>45756</v>
          </cell>
          <cell r="J1057">
            <v>521023</v>
          </cell>
          <cell r="K1057" t="str">
            <v>שוטף</v>
          </cell>
          <cell r="L1057">
            <v>0</v>
          </cell>
          <cell r="M1057">
            <v>0</v>
          </cell>
          <cell r="N1057">
            <v>0</v>
          </cell>
          <cell r="O1057" t="str">
            <v>נבדק ואושר</v>
          </cell>
          <cell r="P1057" t="str">
            <v>מבוסס על נתוני הטופס</v>
          </cell>
          <cell r="Q1057" t="str">
            <v>נבדק ואושר</v>
          </cell>
          <cell r="R1057" t="str">
            <v>נבדק ואושר</v>
          </cell>
          <cell r="S1057" t="str">
            <v>נבדק ואושר</v>
          </cell>
          <cell r="T1057" t="str">
            <v>נבדק ואושר</v>
          </cell>
          <cell r="U1057" t="str">
            <v>נבדק ואושר</v>
          </cell>
          <cell r="V1057" t="str">
            <v>נבדק ואושר</v>
          </cell>
          <cell r="W1057" t="str">
            <v>נבדק ואושר</v>
          </cell>
          <cell r="X1057" t="str">
            <v>אושר ללא מסמך</v>
          </cell>
          <cell r="Y1057" t="str">
            <v>מבוסס על נתוני הטופס</v>
          </cell>
          <cell r="Z1057" t="str">
            <v>נבדק ואושר</v>
          </cell>
          <cell r="AA1057" t="str">
            <v>נבדק ואושר</v>
          </cell>
          <cell r="AB1057" t="str">
            <v>נבדק ואושר</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t="str">
            <v>כן</v>
          </cell>
          <cell r="AY1057" t="str">
            <v>תקין מנהלית</v>
          </cell>
          <cell r="BD1057" t="e">
            <v>#REF!</v>
          </cell>
          <cell r="BG1057" t="str">
            <v>תקין</v>
          </cell>
          <cell r="BH1057" t="str">
            <v>תקין</v>
          </cell>
          <cell r="BI1057" t="b">
            <v>1</v>
          </cell>
          <cell r="BJ1057">
            <v>89571</v>
          </cell>
          <cell r="BK1057" t="str">
            <v>ד'</v>
          </cell>
          <cell r="BL1057">
            <v>9</v>
          </cell>
          <cell r="BM1057">
            <v>1976990.2459054275</v>
          </cell>
          <cell r="BN1057" t="str">
            <v>לא</v>
          </cell>
          <cell r="BO1057">
            <v>45740</v>
          </cell>
          <cell r="BP1057" t="str">
            <v>לא</v>
          </cell>
          <cell r="BQ1057">
            <v>0</v>
          </cell>
        </row>
        <row r="1058">
          <cell r="A1058">
            <v>1001906813</v>
          </cell>
          <cell r="B1058">
            <v>42316994</v>
          </cell>
          <cell r="C1058">
            <v>580512325</v>
          </cell>
          <cell r="D1058" t="str">
            <v>האבקות עצמה בת ים - עמותה לקידום ספ</v>
          </cell>
          <cell r="E1058" t="str">
            <v>SR</v>
          </cell>
          <cell r="F1058" t="str">
            <v>עמותה רשומה</v>
          </cell>
          <cell r="G1058">
            <v>1</v>
          </cell>
          <cell r="H1058" t="str">
            <v>טיוט</v>
          </cell>
          <cell r="I1058">
            <v>45756</v>
          </cell>
          <cell r="J1058">
            <v>521023</v>
          </cell>
          <cell r="K1058" t="str">
            <v>שוטף</v>
          </cell>
          <cell r="L1058">
            <v>0</v>
          </cell>
          <cell r="M1058">
            <v>0</v>
          </cell>
          <cell r="N1058">
            <v>0</v>
          </cell>
          <cell r="O1058" t="str">
            <v>נבדק ואושר</v>
          </cell>
          <cell r="P1058" t="str">
            <v>מבוסס על נתוני הטופס</v>
          </cell>
          <cell r="Q1058" t="str">
            <v>נבדק ואושר</v>
          </cell>
          <cell r="R1058" t="str">
            <v>נבדק ואושר</v>
          </cell>
          <cell r="S1058" t="str">
            <v>נבדק ואושר</v>
          </cell>
          <cell r="T1058" t="str">
            <v>נבדק ואושר</v>
          </cell>
          <cell r="U1058" t="str">
            <v>נבדק ואושר</v>
          </cell>
          <cell r="V1058" t="str">
            <v>נבדק ואושר</v>
          </cell>
          <cell r="W1058" t="str">
            <v>נבדק ואושר</v>
          </cell>
          <cell r="X1058" t="str">
            <v>אושר ללא מסמך</v>
          </cell>
          <cell r="Y1058" t="str">
            <v>מבוסס על נתוני הטופס</v>
          </cell>
          <cell r="Z1058" t="str">
            <v>נבדק ואושר</v>
          </cell>
          <cell r="AA1058" t="str">
            <v>נבדק ואושר</v>
          </cell>
          <cell r="AB1058" t="str">
            <v>נבדק ואושר</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t="str">
            <v>כן</v>
          </cell>
          <cell r="AY1058" t="str">
            <v>תקין מנהלית</v>
          </cell>
          <cell r="BD1058" t="e">
            <v>#REF!</v>
          </cell>
          <cell r="BG1058" t="str">
            <v>תקין</v>
          </cell>
          <cell r="BH1058" t="str">
            <v>תקין</v>
          </cell>
          <cell r="BI1058" t="b">
            <v>1</v>
          </cell>
          <cell r="BJ1058">
            <v>48716</v>
          </cell>
          <cell r="BK1058" t="str">
            <v>ד'</v>
          </cell>
          <cell r="BL1058">
            <v>1</v>
          </cell>
          <cell r="BM1058">
            <v>200850.55585512077</v>
          </cell>
          <cell r="BN1058" t="str">
            <v>לא</v>
          </cell>
          <cell r="BO1058">
            <v>45665</v>
          </cell>
          <cell r="BP1058" t="str">
            <v>לא</v>
          </cell>
          <cell r="BQ1058">
            <v>0</v>
          </cell>
        </row>
        <row r="1059">
          <cell r="A1059">
            <v>1001906816</v>
          </cell>
          <cell r="B1059">
            <v>40000546</v>
          </cell>
          <cell r="C1059">
            <v>580197903</v>
          </cell>
          <cell r="D1059" t="str">
            <v>הפועל אחוה חיפה (ע"ר)</v>
          </cell>
          <cell r="E1059" t="str">
            <v>SR</v>
          </cell>
          <cell r="F1059" t="str">
            <v>עמותה רשומה</v>
          </cell>
          <cell r="G1059">
            <v>1</v>
          </cell>
          <cell r="H1059" t="str">
            <v>טיוט</v>
          </cell>
          <cell r="I1059">
            <v>45756</v>
          </cell>
          <cell r="J1059">
            <v>521023</v>
          </cell>
          <cell r="K1059" t="str">
            <v>שוטף</v>
          </cell>
          <cell r="L1059">
            <v>0</v>
          </cell>
          <cell r="M1059">
            <v>0</v>
          </cell>
          <cell r="N1059">
            <v>0</v>
          </cell>
          <cell r="O1059" t="str">
            <v>נבדק ואושר</v>
          </cell>
          <cell r="P1059" t="str">
            <v>מבוסס על נתוני הטופס</v>
          </cell>
          <cell r="Q1059" t="str">
            <v>נבדק ואושר</v>
          </cell>
          <cell r="R1059" t="str">
            <v>נבדק ואושר</v>
          </cell>
          <cell r="S1059" t="str">
            <v>נבדק ואושר</v>
          </cell>
          <cell r="T1059" t="str">
            <v>נבדק ואושר</v>
          </cell>
          <cell r="U1059" t="str">
            <v>נבדק ואושר</v>
          </cell>
          <cell r="V1059" t="str">
            <v>נבדק ואושר</v>
          </cell>
          <cell r="W1059" t="str">
            <v>נבדק ואושר</v>
          </cell>
          <cell r="X1059" t="str">
            <v>אושר ללא מסמך</v>
          </cell>
          <cell r="Y1059" t="str">
            <v>מבוסס על נתוני הטופס</v>
          </cell>
          <cell r="Z1059" t="str">
            <v>נבדק ואושר</v>
          </cell>
          <cell r="AA1059" t="str">
            <v>נבדק ואושר</v>
          </cell>
          <cell r="AB1059" t="str">
            <v>נבדק ואושר</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t="str">
            <v>כן</v>
          </cell>
          <cell r="AY1059" t="str">
            <v>תקין מנהלית</v>
          </cell>
          <cell r="BD1059" t="e">
            <v>#REF!</v>
          </cell>
          <cell r="BG1059" t="str">
            <v>תקין</v>
          </cell>
          <cell r="BH1059" t="str">
            <v>תקין</v>
          </cell>
          <cell r="BI1059" t="b">
            <v>1</v>
          </cell>
          <cell r="BJ1059">
            <v>0</v>
          </cell>
          <cell r="BK1059" t="str">
            <v>ד'</v>
          </cell>
          <cell r="BL1059">
            <v>2</v>
          </cell>
          <cell r="BM1059">
            <v>728452.28142828483</v>
          </cell>
          <cell r="BN1059" t="str">
            <v>לא</v>
          </cell>
          <cell r="BO1059">
            <v>45721</v>
          </cell>
          <cell r="BP1059" t="str">
            <v>לא</v>
          </cell>
          <cell r="BQ1059">
            <v>0</v>
          </cell>
        </row>
        <row r="1060">
          <cell r="A1060">
            <v>1001906818</v>
          </cell>
          <cell r="B1060">
            <v>40299559</v>
          </cell>
          <cell r="C1060">
            <v>580378610</v>
          </cell>
          <cell r="D1060" t="str">
            <v>עמותה לקידום הספורט בחבל יבנה (ע"ר)</v>
          </cell>
          <cell r="E1060" t="str">
            <v>SR</v>
          </cell>
          <cell r="F1060" t="str">
            <v>עמותה רשומה</v>
          </cell>
          <cell r="G1060">
            <v>1</v>
          </cell>
          <cell r="H1060" t="str">
            <v>טיוט</v>
          </cell>
          <cell r="I1060">
            <v>45768</v>
          </cell>
          <cell r="J1060">
            <v>521023</v>
          </cell>
          <cell r="K1060" t="str">
            <v>שוטף</v>
          </cell>
          <cell r="L1060">
            <v>0</v>
          </cell>
          <cell r="M1060">
            <v>0</v>
          </cell>
          <cell r="N1060">
            <v>0</v>
          </cell>
          <cell r="O1060" t="str">
            <v>נבדק ואושר</v>
          </cell>
          <cell r="P1060" t="str">
            <v>מבוסס על נתוני הטופס</v>
          </cell>
          <cell r="Q1060" t="str">
            <v>נבדק ואושר</v>
          </cell>
          <cell r="R1060" t="str">
            <v>נבדק ואושר</v>
          </cell>
          <cell r="S1060" t="str">
            <v>נבדק ואושר</v>
          </cell>
          <cell r="T1060" t="str">
            <v>נבדק ואושר</v>
          </cell>
          <cell r="U1060" t="str">
            <v>נבדק ואושר</v>
          </cell>
          <cell r="V1060" t="str">
            <v>נבדק ואושר</v>
          </cell>
          <cell r="W1060" t="str">
            <v>נבדק ואושר</v>
          </cell>
          <cell r="X1060" t="str">
            <v>אושר ללא מסמך</v>
          </cell>
          <cell r="Y1060" t="str">
            <v>מבוסס על נתוני הטופס</v>
          </cell>
          <cell r="Z1060" t="str">
            <v>נבדק ואושר</v>
          </cell>
          <cell r="AA1060" t="str">
            <v>נבדק ואושר</v>
          </cell>
          <cell r="AB1060" t="str">
            <v>נבדק ואושר</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t="str">
            <v>כן</v>
          </cell>
          <cell r="AY1060" t="str">
            <v>תקין מנהלית</v>
          </cell>
          <cell r="BD1060" t="e">
            <v>#REF!</v>
          </cell>
          <cell r="BG1060" t="str">
            <v>תקין</v>
          </cell>
          <cell r="BH1060" t="str">
            <v>תקין</v>
          </cell>
          <cell r="BI1060" t="b">
            <v>1</v>
          </cell>
          <cell r="BJ1060">
            <v>87066</v>
          </cell>
          <cell r="BK1060" t="str">
            <v>ד'</v>
          </cell>
          <cell r="BL1060">
            <v>9</v>
          </cell>
          <cell r="BM1060">
            <v>1363724.8164643643</v>
          </cell>
          <cell r="BN1060" t="str">
            <v>לא</v>
          </cell>
          <cell r="BO1060">
            <v>45286</v>
          </cell>
          <cell r="BP1060" t="str">
            <v>לא</v>
          </cell>
          <cell r="BQ1060">
            <v>0</v>
          </cell>
        </row>
        <row r="1061">
          <cell r="A1061">
            <v>1001906827</v>
          </cell>
          <cell r="B1061">
            <v>40019112</v>
          </cell>
          <cell r="C1061">
            <v>580060937</v>
          </cell>
          <cell r="D1061" t="str">
            <v>"נאות ישי" (ע"ר)</v>
          </cell>
          <cell r="E1061" t="str">
            <v>SR</v>
          </cell>
          <cell r="F1061" t="str">
            <v>עמותה רשומה</v>
          </cell>
          <cell r="G1061">
            <v>1</v>
          </cell>
          <cell r="H1061" t="str">
            <v>טיוט</v>
          </cell>
          <cell r="I1061">
            <v>45757</v>
          </cell>
          <cell r="J1061">
            <v>521023</v>
          </cell>
          <cell r="K1061" t="str">
            <v>שוטף</v>
          </cell>
          <cell r="L1061">
            <v>0</v>
          </cell>
          <cell r="M1061">
            <v>0</v>
          </cell>
          <cell r="N1061">
            <v>0</v>
          </cell>
          <cell r="O1061" t="str">
            <v>נבדק ואושר</v>
          </cell>
          <cell r="P1061" t="str">
            <v>מבוסס על נתוני הטופס</v>
          </cell>
          <cell r="Q1061" t="str">
            <v>נבדק ואושר</v>
          </cell>
          <cell r="R1061" t="str">
            <v>נבדק ואושר</v>
          </cell>
          <cell r="S1061" t="str">
            <v>נבדק ואושר</v>
          </cell>
          <cell r="T1061" t="str">
            <v>נבדק ואושר</v>
          </cell>
          <cell r="U1061" t="str">
            <v>נבדק ואושר</v>
          </cell>
          <cell r="V1061" t="str">
            <v>נבדק ואושר</v>
          </cell>
          <cell r="W1061" t="str">
            <v>נבדק ואושר</v>
          </cell>
          <cell r="X1061" t="str">
            <v>אושר ללא מסמך</v>
          </cell>
          <cell r="Y1061" t="str">
            <v>מבוסס על נתוני הטופס</v>
          </cell>
          <cell r="Z1061" t="str">
            <v>ממתין לחתימה</v>
          </cell>
          <cell r="AA1061" t="str">
            <v>ממתין לחתימה</v>
          </cell>
          <cell r="AB1061" t="str">
            <v>נבדק ואושר</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t="str">
            <v>לא</v>
          </cell>
          <cell r="AY1061" t="str">
            <v>לא תקין מנהלית</v>
          </cell>
          <cell r="AZ1061" t="str">
            <v>לאישור</v>
          </cell>
          <cell r="BA1061" t="str">
            <v>חתום פיזית, השלימו חתימה דיגיטלית</v>
          </cell>
          <cell r="BB1061">
            <v>401</v>
          </cell>
          <cell r="BC1061">
            <v>45805</v>
          </cell>
          <cell r="BF1061" t="str">
            <v>אושר בוועדה</v>
          </cell>
          <cell r="BG1061" t="str">
            <v>תקין</v>
          </cell>
          <cell r="BH1061" t="str">
            <v>תקין</v>
          </cell>
          <cell r="BI1061" t="b">
            <v>1</v>
          </cell>
          <cell r="BJ1061">
            <v>7183</v>
          </cell>
          <cell r="BK1061" t="str">
            <v>ד'</v>
          </cell>
          <cell r="BL1061">
            <v>2</v>
          </cell>
          <cell r="BM1061">
            <v>29586.83324419264</v>
          </cell>
          <cell r="BN1061" t="str">
            <v>לא</v>
          </cell>
          <cell r="BO1061">
            <v>45677</v>
          </cell>
          <cell r="BP1061" t="str">
            <v>לא</v>
          </cell>
          <cell r="BQ1061">
            <v>0</v>
          </cell>
        </row>
        <row r="1062">
          <cell r="A1062">
            <v>1001906856</v>
          </cell>
          <cell r="B1062">
            <v>40299559</v>
          </cell>
          <cell r="C1062">
            <v>580378610</v>
          </cell>
          <cell r="D1062" t="str">
            <v>עמותה לקידום הספורט בחבל יבנה (ע"ר)</v>
          </cell>
          <cell r="E1062" t="str">
            <v>SR</v>
          </cell>
          <cell r="F1062" t="str">
            <v>עמותה רשומה</v>
          </cell>
          <cell r="G1062">
            <v>1</v>
          </cell>
          <cell r="H1062" t="str">
            <v>טיוט</v>
          </cell>
          <cell r="I1062">
            <v>45768</v>
          </cell>
          <cell r="J1062">
            <v>521024</v>
          </cell>
          <cell r="K1062" t="str">
            <v>מאמנים</v>
          </cell>
          <cell r="L1062" t="str">
            <v>חדש - טרם קושר</v>
          </cell>
          <cell r="M1062" t="str">
            <v>חדש - טרם קושר</v>
          </cell>
          <cell r="N1062" t="str">
            <v>קושר - טרם נבדק</v>
          </cell>
          <cell r="O1062" t="str">
            <v>נבדק ואושר</v>
          </cell>
          <cell r="P1062" t="str">
            <v>מבוסס על נתוני הטופס</v>
          </cell>
          <cell r="Q1062" t="str">
            <v>נבדק ואושר</v>
          </cell>
          <cell r="R1062" t="str">
            <v>נבדק ואושר</v>
          </cell>
          <cell r="S1062" t="str">
            <v>נבדק ואושר</v>
          </cell>
          <cell r="T1062" t="str">
            <v>נבדק ואושר</v>
          </cell>
          <cell r="U1062" t="str">
            <v>נבדק ואושר</v>
          </cell>
          <cell r="V1062" t="str">
            <v>נבדק ואושר</v>
          </cell>
          <cell r="W1062" t="str">
            <v>נבדק ואושר</v>
          </cell>
          <cell r="X1062" t="str">
            <v>אושר ללא מסמך</v>
          </cell>
          <cell r="Y1062" t="str">
            <v>מבוסס על נתוני הטופס</v>
          </cell>
          <cell r="Z1062" t="str">
            <v>נבדק ואושר</v>
          </cell>
          <cell r="AA1062" t="str">
            <v>נבדק ואושר</v>
          </cell>
          <cell r="AB1062" t="str">
            <v>נבדק ואושר</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t="str">
            <v>כן</v>
          </cell>
          <cell r="AY1062" t="str">
            <v>תקין מנהלית</v>
          </cell>
          <cell r="BD1062" t="e">
            <v>#REF!</v>
          </cell>
          <cell r="BH1062" t="str">
            <v>תקין</v>
          </cell>
          <cell r="BI1062" t="b">
            <v>0</v>
          </cell>
        </row>
        <row r="1063">
          <cell r="A1063">
            <v>1001906872</v>
          </cell>
          <cell r="B1063">
            <v>42402203</v>
          </cell>
          <cell r="C1063">
            <v>580251791</v>
          </cell>
          <cell r="D1063" t="str">
            <v>עמותת כדורגל הפועל מגדל העמק (ע"ר)</v>
          </cell>
          <cell r="E1063" t="str">
            <v>SR</v>
          </cell>
          <cell r="F1063" t="str">
            <v>עמותה רשומה</v>
          </cell>
          <cell r="G1063">
            <v>1</v>
          </cell>
          <cell r="H1063" t="str">
            <v>טיוט</v>
          </cell>
          <cell r="I1063">
            <v>45756</v>
          </cell>
          <cell r="J1063">
            <v>521023</v>
          </cell>
          <cell r="K1063" t="str">
            <v>שוטף</v>
          </cell>
          <cell r="L1063">
            <v>0</v>
          </cell>
          <cell r="M1063">
            <v>0</v>
          </cell>
          <cell r="N1063">
            <v>0</v>
          </cell>
          <cell r="O1063" t="str">
            <v>נבדק ואושר</v>
          </cell>
          <cell r="P1063" t="str">
            <v>מבוסס על נתוני הטופס</v>
          </cell>
          <cell r="Q1063" t="str">
            <v>נבדק ואושר</v>
          </cell>
          <cell r="R1063" t="str">
            <v>נבדק ואושר</v>
          </cell>
          <cell r="S1063" t="str">
            <v>נבדק ואושר</v>
          </cell>
          <cell r="T1063" t="str">
            <v>נבדק ואושר</v>
          </cell>
          <cell r="U1063" t="str">
            <v>נבדק ואושר</v>
          </cell>
          <cell r="V1063" t="str">
            <v>נבדק ואושר</v>
          </cell>
          <cell r="W1063" t="str">
            <v>נבדק ואושר</v>
          </cell>
          <cell r="X1063" t="str">
            <v>אושר ללא מסמך</v>
          </cell>
          <cell r="Y1063" t="str">
            <v>מבוסס על נתוני הטופס</v>
          </cell>
          <cell r="Z1063" t="str">
            <v>נבדק ואושר</v>
          </cell>
          <cell r="AA1063" t="str">
            <v>נבדק ואושר</v>
          </cell>
          <cell r="AB1063" t="str">
            <v>נבדק ואושר</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t="str">
            <v>כן</v>
          </cell>
          <cell r="AY1063" t="str">
            <v>תקין מנהלית</v>
          </cell>
          <cell r="BD1063" t="e">
            <v>#REF!</v>
          </cell>
          <cell r="BG1063" t="str">
            <v>תקין</v>
          </cell>
          <cell r="BH1063" t="str">
            <v>תקין</v>
          </cell>
          <cell r="BI1063" t="b">
            <v>1</v>
          </cell>
          <cell r="BJ1063">
            <v>72510</v>
          </cell>
          <cell r="BK1063" t="str">
            <v>ד'</v>
          </cell>
          <cell r="BL1063">
            <v>4</v>
          </cell>
          <cell r="BM1063">
            <v>2597673.7250599358</v>
          </cell>
          <cell r="BN1063" t="str">
            <v>לא</v>
          </cell>
          <cell r="BO1063">
            <v>45217</v>
          </cell>
          <cell r="BP1063" t="str">
            <v>לא</v>
          </cell>
          <cell r="BQ1063">
            <v>0</v>
          </cell>
        </row>
        <row r="1064">
          <cell r="A1064">
            <v>1001906879</v>
          </cell>
          <cell r="B1064">
            <v>40216040</v>
          </cell>
          <cell r="C1064">
            <v>580171353</v>
          </cell>
          <cell r="D1064" t="str">
            <v>עמותת המרכז לחינוך וספורט ימי - איל</v>
          </cell>
          <cell r="E1064" t="str">
            <v>SR</v>
          </cell>
          <cell r="F1064" t="str">
            <v>עמותה רשומה</v>
          </cell>
          <cell r="G1064">
            <v>1</v>
          </cell>
          <cell r="H1064" t="str">
            <v>טיוט</v>
          </cell>
          <cell r="I1064">
            <v>45756</v>
          </cell>
          <cell r="J1064">
            <v>521023</v>
          </cell>
          <cell r="K1064" t="str">
            <v>שוטף</v>
          </cell>
          <cell r="L1064">
            <v>0</v>
          </cell>
          <cell r="M1064">
            <v>0</v>
          </cell>
          <cell r="N1064">
            <v>0</v>
          </cell>
          <cell r="O1064" t="str">
            <v>נבדק ואושר</v>
          </cell>
          <cell r="P1064" t="str">
            <v>מבוסס על נתוני הטופס</v>
          </cell>
          <cell r="Q1064" t="str">
            <v>נבדק ואושר</v>
          </cell>
          <cell r="R1064" t="str">
            <v>נבדק ואושר</v>
          </cell>
          <cell r="S1064" t="str">
            <v>נבדק ואושר</v>
          </cell>
          <cell r="T1064" t="str">
            <v>נבדק ואושר</v>
          </cell>
          <cell r="U1064" t="str">
            <v>נבדק ואושר</v>
          </cell>
          <cell r="V1064" t="str">
            <v>נבדק ואושר</v>
          </cell>
          <cell r="W1064" t="str">
            <v>נבדק ואושר</v>
          </cell>
          <cell r="X1064" t="str">
            <v>אושר ללא מסמך</v>
          </cell>
          <cell r="Y1064" t="str">
            <v>מבוסס על נתוני הטופס</v>
          </cell>
          <cell r="Z1064" t="str">
            <v>נבדק ואושר</v>
          </cell>
          <cell r="AA1064" t="str">
            <v>נבדק ואושר</v>
          </cell>
          <cell r="AB1064" t="str">
            <v>נבדק ואושר</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t="str">
            <v>כן</v>
          </cell>
          <cell r="AY1064" t="str">
            <v>תקין מנהלית</v>
          </cell>
          <cell r="BD1064" t="e">
            <v>#REF!</v>
          </cell>
          <cell r="BG1064" t="str">
            <v>תקין</v>
          </cell>
          <cell r="BH1064" t="str">
            <v>תקין</v>
          </cell>
          <cell r="BI1064" t="b">
            <v>1</v>
          </cell>
          <cell r="BJ1064">
            <v>222551</v>
          </cell>
          <cell r="BK1064" t="str">
            <v>ד'</v>
          </cell>
          <cell r="BL1064">
            <v>1</v>
          </cell>
          <cell r="BM1064">
            <v>3399637.6141651776</v>
          </cell>
          <cell r="BN1064" t="str">
            <v>לא</v>
          </cell>
          <cell r="BO1064">
            <v>45690</v>
          </cell>
          <cell r="BP1064" t="str">
            <v>לא</v>
          </cell>
          <cell r="BQ1064">
            <v>0</v>
          </cell>
        </row>
        <row r="1065">
          <cell r="A1065">
            <v>1001906883</v>
          </cell>
          <cell r="B1065">
            <v>42483001</v>
          </cell>
          <cell r="C1065">
            <v>580695955</v>
          </cell>
          <cell r="D1065" t="str">
            <v>עמותת לקרוס הרצליה (ע"ר)</v>
          </cell>
          <cell r="E1065" t="str">
            <v>SR</v>
          </cell>
          <cell r="F1065" t="str">
            <v>עמותה רשומה</v>
          </cell>
          <cell r="G1065">
            <v>1</v>
          </cell>
          <cell r="H1065" t="str">
            <v>טיוט</v>
          </cell>
          <cell r="I1065">
            <v>45756</v>
          </cell>
          <cell r="J1065">
            <v>521023</v>
          </cell>
          <cell r="K1065" t="str">
            <v>שוטף</v>
          </cell>
          <cell r="L1065">
            <v>0</v>
          </cell>
          <cell r="M1065">
            <v>0</v>
          </cell>
          <cell r="N1065">
            <v>0</v>
          </cell>
          <cell r="O1065" t="str">
            <v>נבדק ואושר</v>
          </cell>
          <cell r="P1065" t="str">
            <v>מבוסס על נתוני הטופס</v>
          </cell>
          <cell r="Q1065" t="str">
            <v>נבדק ואושר</v>
          </cell>
          <cell r="R1065" t="str">
            <v>נבדק ואושר</v>
          </cell>
          <cell r="S1065" t="str">
            <v>נבדק ואושר</v>
          </cell>
          <cell r="T1065" t="str">
            <v>נבדק ואושר</v>
          </cell>
          <cell r="U1065" t="str">
            <v>נבדק ואושר</v>
          </cell>
          <cell r="V1065" t="str">
            <v>נבדק ואושר</v>
          </cell>
          <cell r="W1065" t="str">
            <v>נבדק ואושר</v>
          </cell>
          <cell r="X1065" t="str">
            <v>חדש - טרם קושר</v>
          </cell>
          <cell r="Y1065" t="str">
            <v>מבוסס על נתוני הטופס</v>
          </cell>
          <cell r="Z1065" t="str">
            <v>נבדק ואושר</v>
          </cell>
          <cell r="AA1065" t="str">
            <v>נבדק ואושר</v>
          </cell>
          <cell r="AB1065" t="str">
            <v>נבדק ואושר</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t="str">
            <v>לא</v>
          </cell>
          <cell r="AY1065" t="str">
            <v>תקינים מנהלית למעט אי הגשת אישור ניהול תקין</v>
          </cell>
          <cell r="BA1065" t="str">
            <v>לא התקבל 13.7.25</v>
          </cell>
          <cell r="BC1065">
            <v>45839</v>
          </cell>
          <cell r="BD1065" t="e">
            <v>#REF!</v>
          </cell>
          <cell r="BF1065" t="str">
            <v>אין אישור ניהול תקין</v>
          </cell>
          <cell r="BG1065" t="str">
            <v>פסול</v>
          </cell>
          <cell r="BH1065" t="str">
            <v>לא תקין</v>
          </cell>
          <cell r="BI1065" t="b">
            <v>0</v>
          </cell>
          <cell r="BJ1065">
            <v>0</v>
          </cell>
          <cell r="BK1065" t="str">
            <v>א'</v>
          </cell>
          <cell r="BL1065">
            <v>0</v>
          </cell>
          <cell r="BM1065">
            <v>55756.068340422375</v>
          </cell>
          <cell r="BO1065" t="e">
            <v>#N/A</v>
          </cell>
        </row>
        <row r="1066">
          <cell r="A1066">
            <v>1001906884</v>
          </cell>
          <cell r="B1066">
            <v>42469621</v>
          </cell>
          <cell r="C1066">
            <v>580692929</v>
          </cell>
          <cell r="D1066" t="str">
            <v>עמותת לקרוס באר שבע (ע"ר)</v>
          </cell>
          <cell r="E1066" t="str">
            <v>SR</v>
          </cell>
          <cell r="F1066" t="str">
            <v>עמותה רשומה</v>
          </cell>
          <cell r="G1066">
            <v>1</v>
          </cell>
          <cell r="H1066" t="str">
            <v>טיוט</v>
          </cell>
          <cell r="I1066">
            <v>45756</v>
          </cell>
          <cell r="J1066">
            <v>521023</v>
          </cell>
          <cell r="K1066" t="str">
            <v>שוטף</v>
          </cell>
          <cell r="L1066">
            <v>0</v>
          </cell>
          <cell r="M1066">
            <v>0</v>
          </cell>
          <cell r="N1066">
            <v>0</v>
          </cell>
          <cell r="O1066" t="str">
            <v>נבדק ואושר</v>
          </cell>
          <cell r="P1066" t="str">
            <v>מבוסס על נתוני הטופס</v>
          </cell>
          <cell r="Q1066" t="str">
            <v>נבדק ואושר</v>
          </cell>
          <cell r="R1066" t="str">
            <v>נבדק ואושר</v>
          </cell>
          <cell r="S1066" t="str">
            <v>נבדק ואושר</v>
          </cell>
          <cell r="T1066" t="str">
            <v>נבדק ואושר</v>
          </cell>
          <cell r="U1066" t="str">
            <v>נבדק ואושר</v>
          </cell>
          <cell r="V1066" t="str">
            <v>נבדק ואושר</v>
          </cell>
          <cell r="W1066" t="str">
            <v>נבדק ואושר</v>
          </cell>
          <cell r="X1066" t="str">
            <v>חדש - טרם קושר</v>
          </cell>
          <cell r="Y1066" t="str">
            <v>מבוסס על נתוני הטופס</v>
          </cell>
          <cell r="Z1066" t="str">
            <v>נבדק ואושר</v>
          </cell>
          <cell r="AA1066" t="str">
            <v>נבדק ואושר</v>
          </cell>
          <cell r="AB1066" t="str">
            <v>נבדק ואושר</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t="str">
            <v>לא</v>
          </cell>
          <cell r="AY1066" t="str">
            <v>תקינים מנהלית למעט אי הגשת אישור ניהול תקין</v>
          </cell>
          <cell r="BA1066" t="str">
            <v>לא התקבל 13.7.25</v>
          </cell>
          <cell r="BC1066">
            <v>45839</v>
          </cell>
          <cell r="BD1066" t="e">
            <v>#REF!</v>
          </cell>
          <cell r="BF1066" t="str">
            <v>אין אישור ניהול תקין</v>
          </cell>
          <cell r="BG1066" t="str">
            <v>פסול</v>
          </cell>
          <cell r="BH1066" t="str">
            <v>לא תקין</v>
          </cell>
          <cell r="BI1066" t="b">
            <v>0</v>
          </cell>
          <cell r="BJ1066">
            <v>0</v>
          </cell>
          <cell r="BK1066" t="str">
            <v>א'</v>
          </cell>
          <cell r="BL1066">
            <v>0</v>
          </cell>
          <cell r="BM1066">
            <v>40144.369205104114</v>
          </cell>
          <cell r="BO1066" t="e">
            <v>#N/A</v>
          </cell>
        </row>
        <row r="1067">
          <cell r="A1067">
            <v>1001906886</v>
          </cell>
          <cell r="B1067">
            <v>42469615</v>
          </cell>
          <cell r="C1067">
            <v>580695963</v>
          </cell>
          <cell r="D1067" t="str">
            <v>עמותת לקרוס נתניה (ע"ר)</v>
          </cell>
          <cell r="E1067" t="str">
            <v>SR</v>
          </cell>
          <cell r="F1067" t="str">
            <v>עמותה רשומה</v>
          </cell>
          <cell r="G1067">
            <v>1</v>
          </cell>
          <cell r="H1067" t="str">
            <v>טיוט</v>
          </cell>
          <cell r="I1067">
            <v>45756</v>
          </cell>
          <cell r="J1067">
            <v>521023</v>
          </cell>
          <cell r="K1067" t="str">
            <v>שוטף</v>
          </cell>
          <cell r="L1067">
            <v>0</v>
          </cell>
          <cell r="M1067">
            <v>0</v>
          </cell>
          <cell r="N1067">
            <v>0</v>
          </cell>
          <cell r="O1067" t="str">
            <v>נבדק ואושר</v>
          </cell>
          <cell r="P1067" t="str">
            <v>מבוסס על נתוני הטופס</v>
          </cell>
          <cell r="Q1067" t="str">
            <v>נבדק ואושר</v>
          </cell>
          <cell r="R1067" t="str">
            <v>נבדק ואושר</v>
          </cell>
          <cell r="S1067" t="str">
            <v>נבדק ואושר</v>
          </cell>
          <cell r="T1067" t="str">
            <v>נבדק ואושר</v>
          </cell>
          <cell r="U1067" t="str">
            <v>נבדק ואושר</v>
          </cell>
          <cell r="V1067" t="str">
            <v>נבדק ואושר</v>
          </cell>
          <cell r="W1067" t="str">
            <v>נבדק ואושר</v>
          </cell>
          <cell r="X1067" t="str">
            <v>חדש - טרם קושר</v>
          </cell>
          <cell r="Y1067" t="str">
            <v>מבוסס על נתוני הטופס</v>
          </cell>
          <cell r="Z1067" t="str">
            <v>נבדק ואושר</v>
          </cell>
          <cell r="AA1067" t="str">
            <v>נבדק ואושר</v>
          </cell>
          <cell r="AB1067" t="str">
            <v>נבדק ואושר</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t="str">
            <v>לא</v>
          </cell>
          <cell r="AY1067" t="str">
            <v>תקינים מנהלית למעט אי הגשת אישור ניהול תקין</v>
          </cell>
          <cell r="BA1067" t="str">
            <v>לא התקבל 13.7.25</v>
          </cell>
          <cell r="BC1067">
            <v>45839</v>
          </cell>
          <cell r="BD1067" t="e">
            <v>#REF!</v>
          </cell>
          <cell r="BF1067" t="str">
            <v>אין אישור ניהול תקין</v>
          </cell>
          <cell r="BG1067" t="str">
            <v>פסול</v>
          </cell>
          <cell r="BH1067" t="str">
            <v>לא תקין</v>
          </cell>
          <cell r="BI1067" t="b">
            <v>0</v>
          </cell>
          <cell r="BJ1067">
            <v>0</v>
          </cell>
          <cell r="BK1067" t="str">
            <v>א'</v>
          </cell>
          <cell r="BL1067">
            <v>0</v>
          </cell>
          <cell r="BM1067">
            <v>40549.867883943545</v>
          </cell>
          <cell r="BO1067" t="e">
            <v>#N/A</v>
          </cell>
        </row>
        <row r="1068">
          <cell r="A1068">
            <v>1001906887</v>
          </cell>
          <cell r="B1068">
            <v>42469614</v>
          </cell>
          <cell r="C1068">
            <v>580694891</v>
          </cell>
          <cell r="D1068" t="str">
            <v>עמותת לקרוס אשקלון (ע"ר)</v>
          </cell>
          <cell r="E1068" t="str">
            <v>SR</v>
          </cell>
          <cell r="F1068" t="str">
            <v>עמותה רשומה</v>
          </cell>
          <cell r="G1068">
            <v>1</v>
          </cell>
          <cell r="H1068" t="str">
            <v>טיוט</v>
          </cell>
          <cell r="I1068">
            <v>45756</v>
          </cell>
          <cell r="J1068">
            <v>521023</v>
          </cell>
          <cell r="K1068" t="str">
            <v>שוטף</v>
          </cell>
          <cell r="L1068">
            <v>0</v>
          </cell>
          <cell r="M1068">
            <v>0</v>
          </cell>
          <cell r="N1068">
            <v>0</v>
          </cell>
          <cell r="O1068" t="str">
            <v>נבדק ואושר</v>
          </cell>
          <cell r="P1068" t="str">
            <v>מבוסס על נתוני הטופס</v>
          </cell>
          <cell r="Q1068" t="str">
            <v>נבדק ואושר</v>
          </cell>
          <cell r="R1068" t="str">
            <v>נבדק ואושר</v>
          </cell>
          <cell r="S1068" t="str">
            <v>נבדק ואושר</v>
          </cell>
          <cell r="T1068" t="str">
            <v>נבדק ואושר</v>
          </cell>
          <cell r="U1068" t="str">
            <v>נבדק ואושר</v>
          </cell>
          <cell r="V1068" t="str">
            <v>נבדק ואושר</v>
          </cell>
          <cell r="W1068" t="str">
            <v>נבדק ואושר</v>
          </cell>
          <cell r="X1068" t="str">
            <v>חדש - טרם קושר</v>
          </cell>
          <cell r="Y1068" t="str">
            <v>מבוסס על נתוני הטופס</v>
          </cell>
          <cell r="Z1068" t="str">
            <v>נבדק ואושר</v>
          </cell>
          <cell r="AA1068" t="str">
            <v>נבדק ואושר</v>
          </cell>
          <cell r="AB1068" t="str">
            <v>נבדק ואושר</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t="str">
            <v>לא</v>
          </cell>
          <cell r="AY1068" t="str">
            <v>תקינים מנהלית למעט אי הגשת אישור ניהול תקין</v>
          </cell>
          <cell r="BA1068" t="str">
            <v>לא התקבל 13.7.25</v>
          </cell>
          <cell r="BC1068">
            <v>45839</v>
          </cell>
          <cell r="BD1068" t="e">
            <v>#REF!</v>
          </cell>
          <cell r="BF1068" t="str">
            <v>אין אישור ניהול תקין</v>
          </cell>
          <cell r="BG1068" t="str">
            <v>פסול</v>
          </cell>
          <cell r="BH1068" t="str">
            <v>לא תקין</v>
          </cell>
          <cell r="BI1068" t="b">
            <v>0</v>
          </cell>
          <cell r="BJ1068">
            <v>0</v>
          </cell>
          <cell r="BK1068" t="str">
            <v>א'</v>
          </cell>
          <cell r="BL1068">
            <v>0</v>
          </cell>
          <cell r="BM1068">
            <v>46936.472075664657</v>
          </cell>
          <cell r="BO1068" t="e">
            <v>#N/A</v>
          </cell>
        </row>
        <row r="1069">
          <cell r="A1069">
            <v>1001906926</v>
          </cell>
          <cell r="B1069">
            <v>42402213</v>
          </cell>
          <cell r="C1069">
            <v>580453850</v>
          </cell>
          <cell r="D1069" t="str">
            <v>הפועל אתלטי אורן כפר סבא (ע"ר)</v>
          </cell>
          <cell r="E1069" t="str">
            <v>SR</v>
          </cell>
          <cell r="F1069" t="str">
            <v>עמותה רשומה</v>
          </cell>
          <cell r="G1069">
            <v>1</v>
          </cell>
          <cell r="H1069" t="str">
            <v>טיוט</v>
          </cell>
          <cell r="I1069">
            <v>45757</v>
          </cell>
          <cell r="J1069">
            <v>521023</v>
          </cell>
          <cell r="K1069" t="str">
            <v>שוטף</v>
          </cell>
          <cell r="L1069">
            <v>0</v>
          </cell>
          <cell r="M1069">
            <v>0</v>
          </cell>
          <cell r="N1069">
            <v>0</v>
          </cell>
          <cell r="O1069" t="str">
            <v>נבדק ואושר</v>
          </cell>
          <cell r="P1069" t="str">
            <v>מבוסס על נתוני הטופס</v>
          </cell>
          <cell r="Q1069" t="str">
            <v>נבדק ואושר</v>
          </cell>
          <cell r="R1069" t="str">
            <v>נבדק ואושר</v>
          </cell>
          <cell r="S1069" t="str">
            <v>נבדק ואושר</v>
          </cell>
          <cell r="T1069" t="str">
            <v>נבדק ואושר</v>
          </cell>
          <cell r="U1069" t="str">
            <v>נבדק ואושר</v>
          </cell>
          <cell r="V1069" t="str">
            <v>נבדק ואושר</v>
          </cell>
          <cell r="W1069" t="str">
            <v>נבדק ואושר</v>
          </cell>
          <cell r="X1069" t="str">
            <v>אושר ללא מסמך</v>
          </cell>
          <cell r="Y1069" t="str">
            <v>מבוסס על נתוני הטופס</v>
          </cell>
          <cell r="Z1069" t="str">
            <v>נבדק ואושר</v>
          </cell>
          <cell r="AA1069" t="str">
            <v>נבדק ואושר</v>
          </cell>
          <cell r="AB1069" t="str">
            <v>נבדק ואושר</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t="str">
            <v>כן</v>
          </cell>
          <cell r="AY1069" t="str">
            <v>תקין מנהלית</v>
          </cell>
          <cell r="BD1069" t="e">
            <v>#REF!</v>
          </cell>
          <cell r="BG1069" t="str">
            <v>תקין</v>
          </cell>
          <cell r="BH1069" t="str">
            <v>תקין</v>
          </cell>
          <cell r="BI1069" t="b">
            <v>1</v>
          </cell>
          <cell r="BJ1069">
            <v>29333</v>
          </cell>
          <cell r="BK1069" t="str">
            <v>ד'</v>
          </cell>
          <cell r="BL1069">
            <v>1</v>
          </cell>
          <cell r="BM1069">
            <v>793270.43189129326</v>
          </cell>
          <cell r="BN1069" t="str">
            <v>לא</v>
          </cell>
          <cell r="BO1069">
            <v>45677</v>
          </cell>
          <cell r="BP1069" t="str">
            <v>לא</v>
          </cell>
          <cell r="BQ1069">
            <v>0</v>
          </cell>
        </row>
        <row r="1070">
          <cell r="A1070">
            <v>1001906960</v>
          </cell>
          <cell r="B1070">
            <v>41910552</v>
          </cell>
          <cell r="C1070">
            <v>580585289</v>
          </cell>
          <cell r="D1070" t="str">
            <v>עמותה לקידום ספורט הסיוף בתל אביב ו</v>
          </cell>
          <cell r="E1070" t="str">
            <v>SR</v>
          </cell>
          <cell r="F1070" t="str">
            <v>עמותה רשומה</v>
          </cell>
          <cell r="G1070">
            <v>1</v>
          </cell>
          <cell r="H1070" t="str">
            <v>טיוט</v>
          </cell>
          <cell r="I1070">
            <v>45757</v>
          </cell>
          <cell r="J1070">
            <v>521024</v>
          </cell>
          <cell r="K1070" t="str">
            <v>מאמנים</v>
          </cell>
          <cell r="L1070" t="str">
            <v>נדחה בבדיקות</v>
          </cell>
          <cell r="M1070" t="str">
            <v>קושר - טרם נבדק</v>
          </cell>
          <cell r="N1070" t="str">
            <v>חדש - טרם קושר</v>
          </cell>
          <cell r="O1070" t="str">
            <v>נבדק ואושר</v>
          </cell>
          <cell r="P1070" t="str">
            <v>מבוסס על נתוני הטופס</v>
          </cell>
          <cell r="Q1070" t="str">
            <v>נבדק ואושר</v>
          </cell>
          <cell r="R1070" t="str">
            <v>נבדק ואושר</v>
          </cell>
          <cell r="S1070" t="str">
            <v>נבדק ואושר</v>
          </cell>
          <cell r="T1070" t="str">
            <v>נבדק ואושר</v>
          </cell>
          <cell r="U1070" t="str">
            <v>נבדק ואושר</v>
          </cell>
          <cell r="V1070" t="str">
            <v>נבדק ואושר</v>
          </cell>
          <cell r="W1070" t="str">
            <v>נדחה בבדיקות</v>
          </cell>
          <cell r="X1070" t="str">
            <v>אושר ללא מסמך</v>
          </cell>
          <cell r="Y1070" t="str">
            <v>מבוסס על נתוני הטופס</v>
          </cell>
          <cell r="Z1070" t="str">
            <v>נבדק ואושר</v>
          </cell>
          <cell r="AA1070" t="str">
            <v>נבדק ואושר</v>
          </cell>
          <cell r="AB1070" t="str">
            <v>נבדק ואושר</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t="str">
            <v>לא</v>
          </cell>
          <cell r="AY1070" t="str">
            <v>לא תקין מנהלית</v>
          </cell>
          <cell r="BA1070" t="str">
            <v>לא נתמכים לראשונה, חסרים מסמכי ק"ק</v>
          </cell>
          <cell r="BD1070" t="e">
            <v>#REF!</v>
          </cell>
          <cell r="BE1070" t="str">
            <v>תקין</v>
          </cell>
          <cell r="BH1070" t="str">
            <v>תקין</v>
          </cell>
          <cell r="BI1070" t="b">
            <v>0</v>
          </cell>
        </row>
        <row r="1071">
          <cell r="A1071">
            <v>1001906962</v>
          </cell>
          <cell r="B1071">
            <v>40155196</v>
          </cell>
          <cell r="C1071">
            <v>580388205</v>
          </cell>
          <cell r="D1071" t="str">
            <v>האבקות הפועל עכו בית ספר לעתודה אול</v>
          </cell>
          <cell r="E1071" t="str">
            <v>SR</v>
          </cell>
          <cell r="F1071" t="str">
            <v>עמותה רשומה</v>
          </cell>
          <cell r="G1071">
            <v>1</v>
          </cell>
          <cell r="H1071" t="str">
            <v>טיוט</v>
          </cell>
          <cell r="I1071">
            <v>45758</v>
          </cell>
          <cell r="J1071">
            <v>521023</v>
          </cell>
          <cell r="K1071" t="str">
            <v>שוטף</v>
          </cell>
          <cell r="L1071">
            <v>0</v>
          </cell>
          <cell r="M1071">
            <v>0</v>
          </cell>
          <cell r="N1071">
            <v>0</v>
          </cell>
          <cell r="O1071" t="str">
            <v>נבדק ואושר</v>
          </cell>
          <cell r="P1071" t="str">
            <v>מבוסס על נתוני הטופס</v>
          </cell>
          <cell r="Q1071" t="str">
            <v>נבדק ואושר</v>
          </cell>
          <cell r="R1071" t="str">
            <v>נבדק ואושר</v>
          </cell>
          <cell r="S1071" t="str">
            <v>נבדק ואושר</v>
          </cell>
          <cell r="T1071" t="str">
            <v>נבדק ואושר</v>
          </cell>
          <cell r="U1071" t="str">
            <v>נבדק ואושר</v>
          </cell>
          <cell r="V1071" t="str">
            <v>נבדק ואושר</v>
          </cell>
          <cell r="W1071" t="str">
            <v>נבדק ואושר</v>
          </cell>
          <cell r="X1071" t="str">
            <v>אושר ללא מסמך</v>
          </cell>
          <cell r="Y1071" t="str">
            <v>מבוסס על נתוני הטופס</v>
          </cell>
          <cell r="Z1071" t="str">
            <v>נבדק ואושר</v>
          </cell>
          <cell r="AA1071" t="str">
            <v>נבדק ואושר</v>
          </cell>
          <cell r="AB1071" t="str">
            <v>נבדק ואושר</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t="str">
            <v>כן</v>
          </cell>
          <cell r="AY1071" t="str">
            <v>תקין מנהלית</v>
          </cell>
          <cell r="BD1071" t="e">
            <v>#REF!</v>
          </cell>
          <cell r="BG1071" t="str">
            <v>תקין</v>
          </cell>
          <cell r="BH1071" t="str">
            <v>תקין</v>
          </cell>
          <cell r="BI1071" t="b">
            <v>1</v>
          </cell>
          <cell r="BJ1071">
            <v>0</v>
          </cell>
          <cell r="BK1071" t="str">
            <v>ד'</v>
          </cell>
          <cell r="BL1071">
            <v>0</v>
          </cell>
          <cell r="BM1071">
            <v>521003.50103336433</v>
          </cell>
          <cell r="BN1071" t="str">
            <v>לא</v>
          </cell>
          <cell r="BO1071">
            <v>45596</v>
          </cell>
          <cell r="BP1071" t="str">
            <v>לא</v>
          </cell>
        </row>
        <row r="1072">
          <cell r="A1072">
            <v>1001906964</v>
          </cell>
          <cell r="B1072">
            <v>42402175</v>
          </cell>
          <cell r="C1072">
            <v>580328599</v>
          </cell>
          <cell r="D1072" t="str">
            <v>העמותה לקידום הכדור-סל באבו-סנאן (ע</v>
          </cell>
          <cell r="E1072" t="str">
            <v>SR</v>
          </cell>
          <cell r="F1072" t="str">
            <v>עמותה רשומה</v>
          </cell>
          <cell r="G1072">
            <v>1</v>
          </cell>
          <cell r="H1072" t="str">
            <v>טיוט</v>
          </cell>
          <cell r="I1072">
            <v>45761</v>
          </cell>
          <cell r="J1072">
            <v>521023</v>
          </cell>
          <cell r="K1072" t="str">
            <v>שוטף</v>
          </cell>
          <cell r="L1072">
            <v>0</v>
          </cell>
          <cell r="M1072">
            <v>0</v>
          </cell>
          <cell r="N1072">
            <v>0</v>
          </cell>
          <cell r="O1072" t="str">
            <v>נבדק ואושר</v>
          </cell>
          <cell r="P1072" t="str">
            <v>מבוסס על נתוני הטופס</v>
          </cell>
          <cell r="Q1072" t="str">
            <v>נבדק ואושר</v>
          </cell>
          <cell r="R1072" t="str">
            <v>נבדק ואושר</v>
          </cell>
          <cell r="S1072" t="str">
            <v>נבדק ואושר</v>
          </cell>
          <cell r="T1072" t="str">
            <v>נבדק ואושר</v>
          </cell>
          <cell r="U1072" t="str">
            <v>נבדק ואושר</v>
          </cell>
          <cell r="V1072" t="str">
            <v>נבדק ואושר</v>
          </cell>
          <cell r="W1072" t="str">
            <v>נבדק ואושר</v>
          </cell>
          <cell r="X1072" t="str">
            <v>אושר ללא מסמך</v>
          </cell>
          <cell r="Y1072" t="str">
            <v>מבוסס על נתוני הטופס</v>
          </cell>
          <cell r="Z1072" t="str">
            <v>נבדק ואושר</v>
          </cell>
          <cell r="AA1072" t="str">
            <v>נבדק ואושר</v>
          </cell>
          <cell r="AB1072" t="str">
            <v>נבדק ואושר</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t="str">
            <v>כן</v>
          </cell>
          <cell r="AY1072" t="str">
            <v>תקין מנהלית</v>
          </cell>
          <cell r="BD1072" t="e">
            <v>#REF!</v>
          </cell>
          <cell r="BG1072" t="str">
            <v>תקין</v>
          </cell>
          <cell r="BH1072" t="str">
            <v>תקין</v>
          </cell>
          <cell r="BI1072" t="b">
            <v>1</v>
          </cell>
          <cell r="BJ1072">
            <v>152094</v>
          </cell>
          <cell r="BK1072" t="str">
            <v>ד'</v>
          </cell>
          <cell r="BL1072">
            <v>6</v>
          </cell>
          <cell r="BM1072">
            <v>2496779.7192280535</v>
          </cell>
          <cell r="BN1072" t="str">
            <v>לא</v>
          </cell>
          <cell r="BO1072">
            <v>45596</v>
          </cell>
          <cell r="BP1072" t="str">
            <v>לא</v>
          </cell>
          <cell r="BQ1072">
            <v>0</v>
          </cell>
        </row>
        <row r="1073">
          <cell r="A1073">
            <v>1001906967</v>
          </cell>
          <cell r="B1073">
            <v>41560467</v>
          </cell>
          <cell r="C1073">
            <v>580472736</v>
          </cell>
          <cell r="D1073" t="str">
            <v>הפועל "דולפין" נתניה - שחייה (ע"ר)</v>
          </cell>
          <cell r="E1073" t="str">
            <v>SR</v>
          </cell>
          <cell r="F1073" t="str">
            <v>עמותה רשומה</v>
          </cell>
          <cell r="G1073">
            <v>1</v>
          </cell>
          <cell r="H1073" t="str">
            <v>טיוט</v>
          </cell>
          <cell r="I1073">
            <v>45756</v>
          </cell>
          <cell r="J1073">
            <v>521023</v>
          </cell>
          <cell r="K1073" t="str">
            <v>שוטף</v>
          </cell>
          <cell r="L1073">
            <v>0</v>
          </cell>
          <cell r="M1073">
            <v>0</v>
          </cell>
          <cell r="N1073">
            <v>0</v>
          </cell>
          <cell r="O1073" t="str">
            <v>נבדק ואושר</v>
          </cell>
          <cell r="P1073" t="str">
            <v>מבוסס על נתוני הטופס</v>
          </cell>
          <cell r="Q1073" t="str">
            <v>נבדק ואושר</v>
          </cell>
          <cell r="R1073" t="str">
            <v>נבדק ואושר</v>
          </cell>
          <cell r="S1073" t="str">
            <v>נבדק ואושר</v>
          </cell>
          <cell r="T1073" t="str">
            <v>נבדק ואושר</v>
          </cell>
          <cell r="U1073" t="str">
            <v>נבדק ואושר</v>
          </cell>
          <cell r="V1073" t="str">
            <v>נבדק ואושר</v>
          </cell>
          <cell r="W1073" t="str">
            <v>נבדק ואושר</v>
          </cell>
          <cell r="X1073" t="str">
            <v>אושר ללא מסמך</v>
          </cell>
          <cell r="Y1073" t="str">
            <v>מבוסס על נתוני הטופס</v>
          </cell>
          <cell r="Z1073" t="str">
            <v>נבדק ואושר</v>
          </cell>
          <cell r="AA1073" t="str">
            <v>נבדק ואושר</v>
          </cell>
          <cell r="AB1073" t="str">
            <v>נבדק ואושר</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t="str">
            <v>כן</v>
          </cell>
          <cell r="AY1073" t="str">
            <v>תקין מנהלית</v>
          </cell>
          <cell r="BD1073" t="e">
            <v>#REF!</v>
          </cell>
          <cell r="BG1073" t="str">
            <v>תקין</v>
          </cell>
          <cell r="BH1073" t="str">
            <v>תקין</v>
          </cell>
          <cell r="BI1073" t="b">
            <v>1</v>
          </cell>
          <cell r="BJ1073">
            <v>76868</v>
          </cell>
          <cell r="BK1073" t="str">
            <v>ד'</v>
          </cell>
          <cell r="BL1073">
            <v>1</v>
          </cell>
          <cell r="BM1073">
            <v>4011262.552391429</v>
          </cell>
          <cell r="BN1073" t="str">
            <v>לא</v>
          </cell>
          <cell r="BO1073">
            <v>45769</v>
          </cell>
          <cell r="BP1073" t="str">
            <v>כן</v>
          </cell>
          <cell r="BQ1073">
            <v>22</v>
          </cell>
        </row>
        <row r="1074">
          <cell r="A1074">
            <v>1001907334</v>
          </cell>
          <cell r="B1074">
            <v>40328333</v>
          </cell>
          <cell r="C1074">
            <v>580418960</v>
          </cell>
          <cell r="D1074" t="str">
            <v>העמותה לקידום הספורט במשגב (ע"ר)</v>
          </cell>
          <cell r="E1074" t="str">
            <v>SR</v>
          </cell>
          <cell r="F1074" t="str">
            <v>עמותה רשומה</v>
          </cell>
          <cell r="G1074">
            <v>1</v>
          </cell>
          <cell r="H1074" t="str">
            <v>טיוט</v>
          </cell>
          <cell r="I1074">
            <v>45757</v>
          </cell>
          <cell r="J1074">
            <v>521023</v>
          </cell>
          <cell r="K1074" t="str">
            <v>שוטף</v>
          </cell>
          <cell r="L1074">
            <v>0</v>
          </cell>
          <cell r="M1074">
            <v>0</v>
          </cell>
          <cell r="N1074">
            <v>0</v>
          </cell>
          <cell r="O1074" t="str">
            <v>נבדק ואושר</v>
          </cell>
          <cell r="P1074" t="str">
            <v>מבוסס על נתוני הטופס</v>
          </cell>
          <cell r="Q1074" t="str">
            <v>נבדק ואושר</v>
          </cell>
          <cell r="R1074" t="str">
            <v>נבדק ואושר</v>
          </cell>
          <cell r="S1074" t="str">
            <v>נבדק ואושר</v>
          </cell>
          <cell r="T1074" t="str">
            <v>נבדק ואושר</v>
          </cell>
          <cell r="U1074" t="str">
            <v>נבדק ואושר</v>
          </cell>
          <cell r="V1074" t="str">
            <v>נבדק ואושר</v>
          </cell>
          <cell r="W1074" t="str">
            <v>נבדק ואושר</v>
          </cell>
          <cell r="X1074" t="str">
            <v>אושר ללא מסמך</v>
          </cell>
          <cell r="Y1074" t="str">
            <v>מבוסס על נתוני הטופס</v>
          </cell>
          <cell r="Z1074" t="str">
            <v>נבדק ואושר</v>
          </cell>
          <cell r="AA1074" t="str">
            <v>נבדק ואושר</v>
          </cell>
          <cell r="AB1074" t="str">
            <v>נבדק ואושר</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t="str">
            <v>כן</v>
          </cell>
          <cell r="AY1074" t="str">
            <v>תקין מנהלית</v>
          </cell>
          <cell r="BD1074" t="e">
            <v>#REF!</v>
          </cell>
          <cell r="BG1074" t="str">
            <v>תקין</v>
          </cell>
          <cell r="BH1074" t="str">
            <v>תקין</v>
          </cell>
          <cell r="BI1074" t="b">
            <v>1</v>
          </cell>
          <cell r="BJ1074">
            <v>363708</v>
          </cell>
          <cell r="BK1074" t="str">
            <v>ד'</v>
          </cell>
          <cell r="BL1074">
            <v>41</v>
          </cell>
          <cell r="BM1074">
            <v>15281235.084575625</v>
          </cell>
          <cell r="BN1074" t="str">
            <v>לא</v>
          </cell>
          <cell r="BO1074">
            <v>45099</v>
          </cell>
          <cell r="BP1074" t="str">
            <v>לא</v>
          </cell>
          <cell r="BQ1074">
            <v>0</v>
          </cell>
        </row>
        <row r="1075">
          <cell r="A1075">
            <v>1001907337</v>
          </cell>
          <cell r="B1075">
            <v>42474046</v>
          </cell>
          <cell r="C1075">
            <v>580677243</v>
          </cell>
          <cell r="D1075" t="str">
            <v>מטפסי תל אביב (ע"ר)</v>
          </cell>
          <cell r="E1075" t="str">
            <v>SR</v>
          </cell>
          <cell r="F1075" t="str">
            <v>עמותה רשומה</v>
          </cell>
          <cell r="G1075">
            <v>1</v>
          </cell>
          <cell r="H1075" t="str">
            <v>טיוט</v>
          </cell>
          <cell r="I1075">
            <v>45757</v>
          </cell>
          <cell r="J1075">
            <v>521023</v>
          </cell>
          <cell r="K1075" t="str">
            <v>שוטף</v>
          </cell>
          <cell r="L1075">
            <v>0</v>
          </cell>
          <cell r="M1075">
            <v>0</v>
          </cell>
          <cell r="N1075">
            <v>0</v>
          </cell>
          <cell r="O1075" t="str">
            <v>נבדק ואושר</v>
          </cell>
          <cell r="P1075" t="str">
            <v>מבוסס על נתוני הטופס</v>
          </cell>
          <cell r="Q1075" t="str">
            <v>נבדק ואושר</v>
          </cell>
          <cell r="R1075" t="str">
            <v>נבדק ואושר</v>
          </cell>
          <cell r="S1075" t="str">
            <v>נבדק ואושר</v>
          </cell>
          <cell r="T1075" t="str">
            <v>נבדק ואושר</v>
          </cell>
          <cell r="U1075" t="str">
            <v>נבדק ואושר</v>
          </cell>
          <cell r="V1075" t="str">
            <v>נבדק ואושר</v>
          </cell>
          <cell r="W1075" t="str">
            <v>נבדק ואושר</v>
          </cell>
          <cell r="X1075" t="str">
            <v>אושר ללא מסמך</v>
          </cell>
          <cell r="Y1075" t="str">
            <v>מבוסס על נתוני הטופס</v>
          </cell>
          <cell r="Z1075" t="str">
            <v>נבדק ואושר</v>
          </cell>
          <cell r="AA1075" t="str">
            <v>נבדק ואושר</v>
          </cell>
          <cell r="AB1075" t="str">
            <v>נבדק ואושר</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t="str">
            <v>כן</v>
          </cell>
          <cell r="AY1075" t="str">
            <v>תקין מנהלית</v>
          </cell>
          <cell r="BD1075" t="e">
            <v>#REF!</v>
          </cell>
          <cell r="BG1075" t="str">
            <v>תקין</v>
          </cell>
          <cell r="BH1075" t="str">
            <v>תקין</v>
          </cell>
          <cell r="BI1075" t="b">
            <v>1</v>
          </cell>
          <cell r="BJ1075">
            <v>70000</v>
          </cell>
          <cell r="BK1075" t="str">
            <v>ד'</v>
          </cell>
          <cell r="BL1075">
            <v>1</v>
          </cell>
          <cell r="BM1075">
            <v>169512.74178812304</v>
          </cell>
          <cell r="BN1075" t="str">
            <v>לא</v>
          </cell>
          <cell r="BO1075">
            <v>45686</v>
          </cell>
          <cell r="BP1075" t="str">
            <v>לא</v>
          </cell>
          <cell r="BQ1075">
            <v>0</v>
          </cell>
        </row>
        <row r="1076">
          <cell r="A1076">
            <v>1001907339</v>
          </cell>
          <cell r="B1076">
            <v>42124405</v>
          </cell>
          <cell r="C1076">
            <v>580514610</v>
          </cell>
          <cell r="D1076" t="str">
            <v>אזור- עתיד טוב לספורט (ע"ר)</v>
          </cell>
          <cell r="E1076" t="str">
            <v>SR</v>
          </cell>
          <cell r="F1076" t="str">
            <v>עמותה רשומה</v>
          </cell>
          <cell r="G1076">
            <v>1</v>
          </cell>
          <cell r="H1076" t="str">
            <v>טיוט</v>
          </cell>
          <cell r="I1076">
            <v>45761</v>
          </cell>
          <cell r="J1076">
            <v>521023</v>
          </cell>
          <cell r="K1076" t="str">
            <v>שוטף</v>
          </cell>
          <cell r="L1076">
            <v>0</v>
          </cell>
          <cell r="M1076">
            <v>0</v>
          </cell>
          <cell r="N1076">
            <v>0</v>
          </cell>
          <cell r="O1076" t="str">
            <v>נבדק ואושר</v>
          </cell>
          <cell r="P1076" t="str">
            <v>מבוסס על נתוני הטופס</v>
          </cell>
          <cell r="Q1076" t="str">
            <v>נבדק ואושר</v>
          </cell>
          <cell r="R1076" t="str">
            <v>נבדק ואושר</v>
          </cell>
          <cell r="S1076" t="str">
            <v>נבדק ואושר</v>
          </cell>
          <cell r="T1076" t="str">
            <v>נבדק ואושר</v>
          </cell>
          <cell r="U1076" t="str">
            <v>נבדק ואושר</v>
          </cell>
          <cell r="V1076" t="str">
            <v>נבדק ואושר</v>
          </cell>
          <cell r="W1076" t="str">
            <v>נבדק ואושר</v>
          </cell>
          <cell r="X1076" t="str">
            <v>חדש - טרם קושר</v>
          </cell>
          <cell r="Y1076" t="str">
            <v>מבוסס על נתוני הטופס</v>
          </cell>
          <cell r="Z1076" t="str">
            <v>נבדק ואושר</v>
          </cell>
          <cell r="AA1076" t="str">
            <v>נבדק ואושר</v>
          </cell>
          <cell r="AB1076" t="str">
            <v>נבדק ואושר</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t="str">
            <v>לא</v>
          </cell>
          <cell r="AY1076" t="str">
            <v>תקינים מנהלית למעט אי הגשת אישור ניהול תקין</v>
          </cell>
          <cell r="BA1076" t="str">
            <v>לא התקבל 13.7.25</v>
          </cell>
          <cell r="BC1076">
            <v>45839</v>
          </cell>
          <cell r="BD1076" t="e">
            <v>#REF!</v>
          </cell>
          <cell r="BF1076" t="str">
            <v>אין אישור ניהול תקין</v>
          </cell>
          <cell r="BG1076" t="str">
            <v>פסול</v>
          </cell>
          <cell r="BH1076" t="str">
            <v>לא תקין</v>
          </cell>
          <cell r="BI1076" t="b">
            <v>0</v>
          </cell>
          <cell r="BJ1076">
            <v>0</v>
          </cell>
          <cell r="BK1076" t="str">
            <v>א'</v>
          </cell>
          <cell r="BL1076">
            <v>7</v>
          </cell>
          <cell r="BM1076">
            <v>630674.48972834868</v>
          </cell>
          <cell r="BO1076" t="e">
            <v>#N/A</v>
          </cell>
        </row>
        <row r="1077">
          <cell r="A1077">
            <v>1001907343</v>
          </cell>
          <cell r="B1077">
            <v>42402597</v>
          </cell>
          <cell r="C1077">
            <v>580621241</v>
          </cell>
          <cell r="D1077" t="str">
            <v>אלפארוק העמותה לטיפוח וקידום ספורט</v>
          </cell>
          <cell r="E1077" t="str">
            <v>SR</v>
          </cell>
          <cell r="F1077" t="str">
            <v>עמותה רשומה</v>
          </cell>
          <cell r="G1077">
            <v>1</v>
          </cell>
          <cell r="H1077" t="str">
            <v>טיוט</v>
          </cell>
          <cell r="I1077" t="str">
            <v/>
          </cell>
          <cell r="J1077">
            <v>521023</v>
          </cell>
          <cell r="K1077" t="str">
            <v>שוטף</v>
          </cell>
          <cell r="L1077">
            <v>0</v>
          </cell>
          <cell r="M1077">
            <v>0</v>
          </cell>
          <cell r="N1077">
            <v>0</v>
          </cell>
          <cell r="O1077" t="str">
            <v>נבדק ואושר</v>
          </cell>
          <cell r="P1077" t="str">
            <v>מבוסס על נתוני הטופס</v>
          </cell>
          <cell r="Q1077" t="str">
            <v>נבדק ואושר</v>
          </cell>
          <cell r="R1077" t="str">
            <v>נבדק ואושר</v>
          </cell>
          <cell r="S1077" t="str">
            <v>נבדק ואושר</v>
          </cell>
          <cell r="T1077" t="str">
            <v>נבדק ואושר</v>
          </cell>
          <cell r="U1077" t="str">
            <v>נבדק ואושר</v>
          </cell>
          <cell r="V1077" t="str">
            <v>נבדק ואושר</v>
          </cell>
          <cell r="W1077" t="str">
            <v>נבדק ואושר</v>
          </cell>
          <cell r="X1077" t="str">
            <v>אושר ללא מסמך</v>
          </cell>
          <cell r="Y1077" t="str">
            <v>מבוסס על נתוני הטופס</v>
          </cell>
          <cell r="Z1077" t="str">
            <v>נבדק ואושר</v>
          </cell>
          <cell r="AA1077" t="str">
            <v>נבדק ואושר</v>
          </cell>
          <cell r="AB1077" t="str">
            <v>נבדק ואושר</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t="str">
            <v>לא</v>
          </cell>
          <cell r="AY1077" t="str">
            <v>לא תקין מנהלית</v>
          </cell>
          <cell r="AZ1077" t="str">
            <v>לפסילה</v>
          </cell>
          <cell r="BA1077" t="str">
            <v>בקשה לא הוגשה</v>
          </cell>
          <cell r="BC1077">
            <v>45805</v>
          </cell>
          <cell r="BD1077" t="e">
            <v>#REF!</v>
          </cell>
          <cell r="BF1077" t="str">
            <v>לא אושר בוועדה</v>
          </cell>
          <cell r="BG1077" t="str">
            <v>לא תקין</v>
          </cell>
          <cell r="BH1077" t="str">
            <v>לא תקין</v>
          </cell>
          <cell r="BI1077" t="b">
            <v>1</v>
          </cell>
          <cell r="BJ1077">
            <v>0</v>
          </cell>
          <cell r="BK1077" t="str">
            <v>א'</v>
          </cell>
          <cell r="BL1077">
            <v>1</v>
          </cell>
          <cell r="BM1077">
            <v>526320.15</v>
          </cell>
          <cell r="BO1077" t="e">
            <v>#N/A</v>
          </cell>
        </row>
        <row r="1078">
          <cell r="A1078">
            <v>1001907345</v>
          </cell>
          <cell r="B1078">
            <v>42788698</v>
          </cell>
          <cell r="C1078">
            <v>580754893</v>
          </cell>
          <cell r="D1078" t="str">
            <v>טניס - דרך חיים בתל אביב (ע"ר)</v>
          </cell>
          <cell r="E1078" t="str">
            <v>SR</v>
          </cell>
          <cell r="F1078" t="str">
            <v>עמותה רשומה</v>
          </cell>
          <cell r="G1078">
            <v>1</v>
          </cell>
          <cell r="H1078" t="str">
            <v>טיוט</v>
          </cell>
          <cell r="I1078">
            <v>45757</v>
          </cell>
          <cell r="J1078">
            <v>521024</v>
          </cell>
          <cell r="K1078" t="str">
            <v>מאמנים</v>
          </cell>
          <cell r="L1078" t="str">
            <v>נבדק ואושר</v>
          </cell>
          <cell r="M1078" t="str">
            <v>חדש - טרם קושר</v>
          </cell>
          <cell r="N1078" t="str">
            <v>קושר - טרם נבדק</v>
          </cell>
          <cell r="O1078" t="str">
            <v>נבדק ואושר</v>
          </cell>
          <cell r="P1078" t="str">
            <v>מבוסס על נתוני הטופס</v>
          </cell>
          <cell r="Q1078" t="str">
            <v>נבדק ואושר</v>
          </cell>
          <cell r="R1078" t="str">
            <v>נבדק ואושר</v>
          </cell>
          <cell r="S1078" t="str">
            <v>נבדק ואושר</v>
          </cell>
          <cell r="T1078" t="str">
            <v>נבדק ואושר</v>
          </cell>
          <cell r="U1078" t="str">
            <v>נבדק ואושר</v>
          </cell>
          <cell r="V1078" t="str">
            <v>נבדק ואושר</v>
          </cell>
          <cell r="W1078" t="str">
            <v>נבדק ואושר</v>
          </cell>
          <cell r="X1078" t="str">
            <v>אושר ללא מסמך</v>
          </cell>
          <cell r="Y1078" t="str">
            <v>מבוסס על נתוני הטופס</v>
          </cell>
          <cell r="Z1078" t="str">
            <v>נבדק ואושר</v>
          </cell>
          <cell r="AA1078" t="str">
            <v>נבדק ואושר</v>
          </cell>
          <cell r="AB1078" t="str">
            <v>נבדק ואושר</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t="str">
            <v>כן</v>
          </cell>
          <cell r="AY1078" t="str">
            <v>תקין מנהלית</v>
          </cell>
          <cell r="BD1078" t="e">
            <v>#REF!</v>
          </cell>
          <cell r="BH1078" t="str">
            <v>תקין</v>
          </cell>
          <cell r="BI1078" t="b">
            <v>0</v>
          </cell>
        </row>
        <row r="1079">
          <cell r="A1079">
            <v>1001907346</v>
          </cell>
          <cell r="B1079">
            <v>42402131</v>
          </cell>
          <cell r="C1079">
            <v>580334696</v>
          </cell>
          <cell r="D1079" t="str">
            <v>מיטב ספורטילנד שהם (ע"ר)</v>
          </cell>
          <cell r="E1079" t="str">
            <v>SR</v>
          </cell>
          <cell r="F1079" t="str">
            <v>עמותה רשומה</v>
          </cell>
          <cell r="G1079">
            <v>1</v>
          </cell>
          <cell r="H1079" t="str">
            <v>טיוט</v>
          </cell>
          <cell r="I1079">
            <v>45769</v>
          </cell>
          <cell r="J1079">
            <v>521023</v>
          </cell>
          <cell r="K1079" t="str">
            <v>שוטף</v>
          </cell>
          <cell r="L1079">
            <v>0</v>
          </cell>
          <cell r="M1079">
            <v>0</v>
          </cell>
          <cell r="N1079">
            <v>0</v>
          </cell>
          <cell r="O1079" t="str">
            <v>נבדק ואושר</v>
          </cell>
          <cell r="P1079" t="str">
            <v>מבוסס על נתוני הטופס</v>
          </cell>
          <cell r="Q1079" t="str">
            <v>נבדק ואושר</v>
          </cell>
          <cell r="R1079" t="str">
            <v>נבדק ואושר</v>
          </cell>
          <cell r="S1079" t="str">
            <v>נבדק ואושר</v>
          </cell>
          <cell r="T1079" t="str">
            <v>נבדק ואושר</v>
          </cell>
          <cell r="U1079" t="str">
            <v>נבדק ואושר</v>
          </cell>
          <cell r="V1079" t="str">
            <v>נבדק ואושר</v>
          </cell>
          <cell r="W1079" t="str">
            <v>נבדק ואושר</v>
          </cell>
          <cell r="X1079" t="str">
            <v>אושר ללא מסמך</v>
          </cell>
          <cell r="Y1079" t="str">
            <v>מבוסס על נתוני הטופס</v>
          </cell>
          <cell r="Z1079" t="str">
            <v>קושר - טרם נבדק</v>
          </cell>
          <cell r="AA1079" t="str">
            <v>קושר - טרם נבדק</v>
          </cell>
          <cell r="AB1079" t="str">
            <v>נבדק ואושר</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t="str">
            <v>כן</v>
          </cell>
          <cell r="AY1079" t="str">
            <v>תקין מנהלית</v>
          </cell>
          <cell r="BD1079" t="e">
            <v>#REF!</v>
          </cell>
          <cell r="BG1079" t="str">
            <v>תקין</v>
          </cell>
          <cell r="BH1079" t="str">
            <v>תקין</v>
          </cell>
          <cell r="BI1079" t="b">
            <v>1</v>
          </cell>
          <cell r="BJ1079">
            <v>4135</v>
          </cell>
          <cell r="BK1079" t="str">
            <v>ד'</v>
          </cell>
          <cell r="BL1079">
            <v>1</v>
          </cell>
          <cell r="BM1079">
            <v>467522.57305792399</v>
          </cell>
          <cell r="BN1079" t="str">
            <v>לא</v>
          </cell>
          <cell r="BO1079">
            <v>45725</v>
          </cell>
          <cell r="BP1079" t="str">
            <v>לא</v>
          </cell>
          <cell r="BQ1079">
            <v>0</v>
          </cell>
        </row>
        <row r="1080">
          <cell r="A1080">
            <v>1001907347</v>
          </cell>
          <cell r="B1080">
            <v>42402042</v>
          </cell>
          <cell r="C1080">
            <v>580343697</v>
          </cell>
          <cell r="D1080" t="str">
            <v>עמותת ספורט "השמש" - בית שמש (ע"ר)</v>
          </cell>
          <cell r="E1080" t="str">
            <v>SR</v>
          </cell>
          <cell r="F1080" t="str">
            <v>עמותה רשומה</v>
          </cell>
          <cell r="G1080">
            <v>1</v>
          </cell>
          <cell r="H1080" t="str">
            <v>טיוט</v>
          </cell>
          <cell r="I1080">
            <v>45768</v>
          </cell>
          <cell r="J1080">
            <v>521023</v>
          </cell>
          <cell r="K1080" t="str">
            <v>שוטף</v>
          </cell>
          <cell r="L1080">
            <v>0</v>
          </cell>
          <cell r="M1080">
            <v>0</v>
          </cell>
          <cell r="N1080">
            <v>0</v>
          </cell>
          <cell r="O1080" t="str">
            <v>נבדק ואושר</v>
          </cell>
          <cell r="P1080" t="str">
            <v>מבוסס על נתוני הטופס</v>
          </cell>
          <cell r="Q1080" t="str">
            <v>נבדק ואושר</v>
          </cell>
          <cell r="R1080" t="str">
            <v>נבדק ואושר</v>
          </cell>
          <cell r="S1080" t="str">
            <v>נבדק ואושר</v>
          </cell>
          <cell r="T1080" t="str">
            <v>נבדק ואושר</v>
          </cell>
          <cell r="U1080" t="str">
            <v>נבדק ואושר</v>
          </cell>
          <cell r="V1080" t="str">
            <v>נבדק ואושר</v>
          </cell>
          <cell r="W1080" t="str">
            <v>נבדק ואושר</v>
          </cell>
          <cell r="X1080" t="str">
            <v>חדש - טרם קושר</v>
          </cell>
          <cell r="Y1080" t="str">
            <v>מבוסס על נתוני הטופס</v>
          </cell>
          <cell r="Z1080" t="str">
            <v>נבדק ואושר</v>
          </cell>
          <cell r="AA1080" t="str">
            <v>נבדק ואושר</v>
          </cell>
          <cell r="AB1080" t="str">
            <v>נבדק ואושר</v>
          </cell>
          <cell r="AC1080" t="str">
            <v>נבדק ואושר</v>
          </cell>
          <cell r="AD1080" t="str">
            <v>נבדק ואושר</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t="str">
            <v>לא</v>
          </cell>
          <cell r="AY1080" t="str">
            <v>תקינים מנהלית למעט אי הגשת אישור ניהול תקין</v>
          </cell>
          <cell r="BA1080" t="str">
            <v>התקבל</v>
          </cell>
          <cell r="BB1080" t="str">
            <v>16.06.2025</v>
          </cell>
          <cell r="BC1080">
            <v>45839</v>
          </cell>
          <cell r="BD1080" t="e">
            <v>#REF!</v>
          </cell>
          <cell r="BE1080" t="str">
            <v>לקזז קנס איחור הגשת ניהול תקין</v>
          </cell>
          <cell r="BG1080" t="str">
            <v>תקין</v>
          </cell>
          <cell r="BH1080" t="str">
            <v>תקין</v>
          </cell>
          <cell r="BI1080" t="b">
            <v>1</v>
          </cell>
          <cell r="BJ1080">
            <v>0</v>
          </cell>
          <cell r="BK1080" t="str">
            <v>ד'</v>
          </cell>
          <cell r="BL1080">
            <v>6</v>
          </cell>
          <cell r="BM1080">
            <v>200956</v>
          </cell>
          <cell r="BN1080" t="str">
            <v>לא</v>
          </cell>
          <cell r="BO1080">
            <v>45824</v>
          </cell>
          <cell r="BP1080" t="str">
            <v>כן</v>
          </cell>
          <cell r="BQ1080">
            <v>77</v>
          </cell>
        </row>
        <row r="1081">
          <cell r="A1081">
            <v>1001907349</v>
          </cell>
          <cell r="B1081">
            <v>42233380</v>
          </cell>
          <cell r="C1081">
            <v>580543916</v>
          </cell>
          <cell r="D1081" t="str">
            <v>שייט נחשולים (ע"ר)</v>
          </cell>
          <cell r="E1081" t="str">
            <v>SR</v>
          </cell>
          <cell r="F1081" t="str">
            <v>עמותה רשומה</v>
          </cell>
          <cell r="G1081">
            <v>1</v>
          </cell>
          <cell r="H1081" t="str">
            <v>טיוט</v>
          </cell>
          <cell r="I1081">
            <v>45757</v>
          </cell>
          <cell r="J1081">
            <v>521023</v>
          </cell>
          <cell r="K1081" t="str">
            <v>שוטף</v>
          </cell>
          <cell r="L1081">
            <v>0</v>
          </cell>
          <cell r="M1081">
            <v>0</v>
          </cell>
          <cell r="N1081">
            <v>0</v>
          </cell>
          <cell r="O1081" t="str">
            <v>נבדק ואושר</v>
          </cell>
          <cell r="P1081" t="str">
            <v>מבוסס על נתוני הטופס</v>
          </cell>
          <cell r="Q1081" t="str">
            <v>נבדק ואושר</v>
          </cell>
          <cell r="R1081" t="str">
            <v>נבדק ואושר</v>
          </cell>
          <cell r="S1081" t="str">
            <v>נבדק ואושר</v>
          </cell>
          <cell r="T1081" t="str">
            <v>נבדק ואושר</v>
          </cell>
          <cell r="U1081" t="str">
            <v>נבדק ואושר</v>
          </cell>
          <cell r="V1081" t="str">
            <v>נבדק ואושר</v>
          </cell>
          <cell r="W1081" t="str">
            <v>נבדק ואושר</v>
          </cell>
          <cell r="X1081" t="str">
            <v>אושר ללא מסמך</v>
          </cell>
          <cell r="Y1081" t="str">
            <v>מבוסס על נתוני הטופס</v>
          </cell>
          <cell r="Z1081" t="str">
            <v>נבדק ואושר</v>
          </cell>
          <cell r="AA1081" t="str">
            <v>נבדק ואושר</v>
          </cell>
          <cell r="AB1081" t="str">
            <v>נבדק ואושר</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t="str">
            <v>כן</v>
          </cell>
          <cell r="AY1081" t="str">
            <v>תקין מנהלית</v>
          </cell>
          <cell r="BD1081" t="e">
            <v>#REF!</v>
          </cell>
          <cell r="BG1081" t="str">
            <v>תקין</v>
          </cell>
          <cell r="BH1081" t="str">
            <v>תקין</v>
          </cell>
          <cell r="BI1081" t="b">
            <v>1</v>
          </cell>
          <cell r="BJ1081">
            <v>16778</v>
          </cell>
          <cell r="BK1081" t="str">
            <v>ד'</v>
          </cell>
          <cell r="BL1081">
            <v>0</v>
          </cell>
          <cell r="BM1081">
            <v>32780.167359313971</v>
          </cell>
          <cell r="BN1081" t="str">
            <v>לא</v>
          </cell>
          <cell r="BO1081">
            <v>45659</v>
          </cell>
          <cell r="BP1081" t="str">
            <v>לא</v>
          </cell>
        </row>
        <row r="1082">
          <cell r="A1082">
            <v>1001907371</v>
          </cell>
          <cell r="B1082">
            <v>41864754</v>
          </cell>
          <cell r="C1082">
            <v>580421105</v>
          </cell>
          <cell r="D1082" t="str">
            <v>עמותה לקידום הספורט באור יהודה )ע"ר</v>
          </cell>
          <cell r="E1082" t="str">
            <v>SR</v>
          </cell>
          <cell r="F1082" t="str">
            <v>עמותה רשומה</v>
          </cell>
          <cell r="G1082">
            <v>1</v>
          </cell>
          <cell r="H1082" t="str">
            <v>טיוט</v>
          </cell>
          <cell r="I1082">
            <v>45757</v>
          </cell>
          <cell r="J1082">
            <v>521023</v>
          </cell>
          <cell r="K1082" t="str">
            <v>שוטף</v>
          </cell>
          <cell r="L1082">
            <v>0</v>
          </cell>
          <cell r="M1082">
            <v>0</v>
          </cell>
          <cell r="N1082">
            <v>0</v>
          </cell>
          <cell r="O1082" t="str">
            <v>נבדק ואושר</v>
          </cell>
          <cell r="P1082" t="str">
            <v>מבוסס על נתוני הטופס</v>
          </cell>
          <cell r="Q1082" t="str">
            <v>נבדק ואושר</v>
          </cell>
          <cell r="R1082" t="str">
            <v>נבדק ואושר</v>
          </cell>
          <cell r="S1082" t="str">
            <v>נבדק ואושר</v>
          </cell>
          <cell r="T1082" t="str">
            <v>נבדק ואושר</v>
          </cell>
          <cell r="U1082" t="str">
            <v>נבדק ואושר</v>
          </cell>
          <cell r="V1082" t="str">
            <v>נבדק ואושר</v>
          </cell>
          <cell r="W1082" t="str">
            <v>נבדק ואושר</v>
          </cell>
          <cell r="X1082" t="str">
            <v>חדש - טרם קושר</v>
          </cell>
          <cell r="Y1082" t="str">
            <v>מבוסס על נתוני הטופס</v>
          </cell>
          <cell r="Z1082" t="str">
            <v>נבדק ואושר</v>
          </cell>
          <cell r="AA1082" t="str">
            <v>נבדק ואושר</v>
          </cell>
          <cell r="AB1082" t="str">
            <v>נבדק ואושר</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t="str">
            <v>לא</v>
          </cell>
          <cell r="AY1082" t="str">
            <v>תקינים מנהלית למעט אי הגשת אישור ניהול תקין</v>
          </cell>
          <cell r="BA1082" t="str">
            <v>התקבל</v>
          </cell>
          <cell r="BB1082">
            <v>45838</v>
          </cell>
          <cell r="BC1082">
            <v>45839</v>
          </cell>
          <cell r="BD1082" t="e">
            <v>#REF!</v>
          </cell>
          <cell r="BE1082" t="str">
            <v>לקזז קנס איחור הגשת ניהול תקין</v>
          </cell>
          <cell r="BG1082" t="str">
            <v>תקין</v>
          </cell>
          <cell r="BH1082" t="str">
            <v>תקין</v>
          </cell>
          <cell r="BI1082" t="b">
            <v>1</v>
          </cell>
          <cell r="BJ1082">
            <v>176969</v>
          </cell>
          <cell r="BK1082" t="str">
            <v>ד'</v>
          </cell>
          <cell r="BL1082">
            <v>31</v>
          </cell>
          <cell r="BM1082">
            <v>2226440.7304357346</v>
          </cell>
          <cell r="BN1082" t="str">
            <v>לא</v>
          </cell>
          <cell r="BO1082">
            <v>45838</v>
          </cell>
          <cell r="BP1082" t="str">
            <v>כן</v>
          </cell>
          <cell r="BQ1082">
            <v>91</v>
          </cell>
        </row>
        <row r="1083">
          <cell r="A1083">
            <v>1001907372</v>
          </cell>
          <cell r="B1083">
            <v>40328333</v>
          </cell>
          <cell r="C1083">
            <v>580418960</v>
          </cell>
          <cell r="D1083" t="str">
            <v>העמותה לקידום הספורט במשגב (ע"ר)</v>
          </cell>
          <cell r="E1083" t="str">
            <v>SR</v>
          </cell>
          <cell r="F1083" t="str">
            <v>עמותה רשומה</v>
          </cell>
          <cell r="G1083">
            <v>5</v>
          </cell>
          <cell r="H1083" t="str">
            <v>טיוט</v>
          </cell>
          <cell r="I1083">
            <v>45757</v>
          </cell>
          <cell r="J1083">
            <v>521024</v>
          </cell>
          <cell r="K1083" t="str">
            <v>מאמנים</v>
          </cell>
          <cell r="L1083" t="str">
            <v>נדחה בבדיקות</v>
          </cell>
          <cell r="M1083" t="str">
            <v>קושר - טרם נבדק</v>
          </cell>
          <cell r="N1083" t="str">
            <v>קושר - טרם נבדק</v>
          </cell>
          <cell r="O1083" t="str">
            <v>נבדק ואושר</v>
          </cell>
          <cell r="P1083" t="str">
            <v>מבוסס על נתוני הטופס</v>
          </cell>
          <cell r="Q1083" t="str">
            <v>נבדק ואושר</v>
          </cell>
          <cell r="R1083" t="str">
            <v>נבדק ואושר</v>
          </cell>
          <cell r="S1083" t="str">
            <v>נבדק ואושר</v>
          </cell>
          <cell r="T1083" t="str">
            <v>נבדק ואושר</v>
          </cell>
          <cell r="U1083" t="str">
            <v>נבדק ואושר</v>
          </cell>
          <cell r="V1083" t="str">
            <v>נבדק ואושר</v>
          </cell>
          <cell r="W1083" t="str">
            <v>נבדק ואושר</v>
          </cell>
          <cell r="X1083" t="str">
            <v>אושר ללא מסמך</v>
          </cell>
          <cell r="Y1083" t="str">
            <v>מבוסס על נתוני הטופס</v>
          </cell>
          <cell r="Z1083" t="str">
            <v>נבדק ואושר</v>
          </cell>
          <cell r="AA1083" t="str">
            <v>נבדק ואושר</v>
          </cell>
          <cell r="AB1083" t="str">
            <v>נבדק ואושר</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t="str">
            <v>כן</v>
          </cell>
          <cell r="AY1083" t="str">
            <v>תקין מנהלית</v>
          </cell>
          <cell r="BD1083" t="e">
            <v>#REF!</v>
          </cell>
          <cell r="BH1083" t="str">
            <v>תקין</v>
          </cell>
          <cell r="BI1083" t="b">
            <v>0</v>
          </cell>
        </row>
        <row r="1084">
          <cell r="A1084">
            <v>1001907373</v>
          </cell>
          <cell r="B1084">
            <v>40328333</v>
          </cell>
          <cell r="C1084">
            <v>580418960</v>
          </cell>
          <cell r="D1084" t="str">
            <v>העמותה לקידום הספורט במשגב (ע"ר)</v>
          </cell>
          <cell r="E1084" t="str">
            <v>SR</v>
          </cell>
          <cell r="F1084" t="str">
            <v>עמותה רשומה</v>
          </cell>
          <cell r="G1084">
            <v>5</v>
          </cell>
          <cell r="H1084" t="str">
            <v>טיוט</v>
          </cell>
          <cell r="I1084">
            <v>45757</v>
          </cell>
          <cell r="J1084">
            <v>521024</v>
          </cell>
          <cell r="K1084" t="str">
            <v>מאמנים</v>
          </cell>
          <cell r="L1084" t="str">
            <v>חדש - טרם קושר</v>
          </cell>
          <cell r="M1084" t="str">
            <v>חדש - טרם קושר</v>
          </cell>
          <cell r="N1084" t="str">
            <v>קושר - טרם נבדק</v>
          </cell>
          <cell r="O1084" t="str">
            <v>חדש - טרם קושר</v>
          </cell>
          <cell r="P1084" t="str">
            <v>מבוסס על נתוני הטופס</v>
          </cell>
          <cell r="Q1084" t="str">
            <v>נבדק ואושר</v>
          </cell>
          <cell r="R1084" t="str">
            <v>נבדק ואושר</v>
          </cell>
          <cell r="S1084" t="str">
            <v>נבדק ואושר</v>
          </cell>
          <cell r="T1084" t="str">
            <v>נבדק ואושר</v>
          </cell>
          <cell r="U1084" t="str">
            <v>נבדק ואושר</v>
          </cell>
          <cell r="V1084" t="str">
            <v>נבדק ואושר</v>
          </cell>
          <cell r="W1084" t="str">
            <v>חדש - טרם קושר</v>
          </cell>
          <cell r="X1084" t="str">
            <v>אושר ללא מסמך</v>
          </cell>
          <cell r="Y1084" t="str">
            <v>מבוסס על נתוני הטופס</v>
          </cell>
          <cell r="Z1084" t="str">
            <v>נבדק ואושר</v>
          </cell>
          <cell r="AA1084" t="str">
            <v>נבדק ואושר</v>
          </cell>
          <cell r="AB1084" t="str">
            <v>נבדק ואושר</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t="str">
            <v>לא</v>
          </cell>
          <cell r="AY1084" t="str">
            <v>לא תקין מנהלית</v>
          </cell>
          <cell r="BA1084" t="str">
            <v>בזמן סגירת הקול קורא, היו חסרים אחד או יותר ממסמכי הקול קורא</v>
          </cell>
          <cell r="BB1084" t="str">
            <v>מסמכי ק"ק</v>
          </cell>
          <cell r="BD1084" t="e">
            <v>#REF!</v>
          </cell>
          <cell r="BE1084" t="str">
            <v>תקין</v>
          </cell>
          <cell r="BH1084" t="str">
            <v>תקין</v>
          </cell>
          <cell r="BI1084" t="b">
            <v>0</v>
          </cell>
        </row>
        <row r="1085">
          <cell r="A1085">
            <v>1001907374</v>
          </cell>
          <cell r="B1085">
            <v>40328333</v>
          </cell>
          <cell r="C1085">
            <v>580418960</v>
          </cell>
          <cell r="D1085" t="str">
            <v>העמותה לקידום הספורט במשגב (ע"ר)</v>
          </cell>
          <cell r="E1085" t="str">
            <v>SR</v>
          </cell>
          <cell r="F1085" t="str">
            <v>עמותה רשומה</v>
          </cell>
          <cell r="G1085">
            <v>5</v>
          </cell>
          <cell r="H1085" t="str">
            <v>טיוט</v>
          </cell>
          <cell r="I1085">
            <v>45757</v>
          </cell>
          <cell r="J1085">
            <v>521024</v>
          </cell>
          <cell r="K1085" t="str">
            <v>מאמנים</v>
          </cell>
          <cell r="L1085" t="str">
            <v>נדחה בבדיקות</v>
          </cell>
          <cell r="M1085" t="str">
            <v>חדש - טרם קושר</v>
          </cell>
          <cell r="N1085" t="str">
            <v>קושר - טרם נבדק</v>
          </cell>
          <cell r="O1085" t="str">
            <v>נדחה בבדיקות</v>
          </cell>
          <cell r="P1085" t="str">
            <v>מבוסס על נתוני הטופס</v>
          </cell>
          <cell r="Q1085" t="str">
            <v>נבדק ואושר</v>
          </cell>
          <cell r="R1085" t="str">
            <v>נבדק ואושר</v>
          </cell>
          <cell r="S1085" t="str">
            <v>נבדק ואושר</v>
          </cell>
          <cell r="T1085" t="str">
            <v>נבדק ואושר</v>
          </cell>
          <cell r="U1085" t="str">
            <v>נבדק ואושר</v>
          </cell>
          <cell r="V1085" t="str">
            <v>נבדק ואושר</v>
          </cell>
          <cell r="W1085" t="str">
            <v>נדחה בבדיקות</v>
          </cell>
          <cell r="X1085" t="str">
            <v>אושר ללא מסמך</v>
          </cell>
          <cell r="Y1085" t="str">
            <v>מבוסס על נתוני הטופס</v>
          </cell>
          <cell r="Z1085" t="str">
            <v>נבדק ואושר</v>
          </cell>
          <cell r="AA1085" t="str">
            <v>נבדק ואושר</v>
          </cell>
          <cell r="AB1085" t="str">
            <v>נבדק ואושר</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t="str">
            <v>לא</v>
          </cell>
          <cell r="AY1085" t="str">
            <v>לא תקין מנהלית</v>
          </cell>
          <cell r="BA1085" t="str">
            <v>בזמן סגירת הקול קורא, היו חסרים אחד או יותר ממסמכי הקול קורא</v>
          </cell>
          <cell r="BB1085" t="str">
            <v>מסמכי ק"ק</v>
          </cell>
          <cell r="BD1085" t="e">
            <v>#REF!</v>
          </cell>
          <cell r="BE1085" t="str">
            <v>תקין</v>
          </cell>
          <cell r="BH1085" t="str">
            <v>תקין</v>
          </cell>
          <cell r="BI1085" t="b">
            <v>0</v>
          </cell>
        </row>
        <row r="1086">
          <cell r="A1086">
            <v>1001907377</v>
          </cell>
          <cell r="B1086">
            <v>42304592</v>
          </cell>
          <cell r="C1086">
            <v>580475465</v>
          </cell>
          <cell r="D1086" t="str">
            <v>עמותה לקידום ספורט נשים הפועל טייבה</v>
          </cell>
          <cell r="E1086" t="str">
            <v>SR</v>
          </cell>
          <cell r="F1086" t="str">
            <v>עמותה רשומה</v>
          </cell>
          <cell r="G1086">
            <v>1</v>
          </cell>
          <cell r="H1086" t="str">
            <v>טיוט</v>
          </cell>
          <cell r="I1086">
            <v>45757</v>
          </cell>
          <cell r="J1086">
            <v>521023</v>
          </cell>
          <cell r="K1086" t="str">
            <v>שוטף</v>
          </cell>
          <cell r="L1086">
            <v>0</v>
          </cell>
          <cell r="M1086">
            <v>0</v>
          </cell>
          <cell r="N1086">
            <v>0</v>
          </cell>
          <cell r="O1086" t="str">
            <v>נבדק ואושר</v>
          </cell>
          <cell r="P1086" t="str">
            <v>מבוסס על נתוני הטופס</v>
          </cell>
          <cell r="Q1086" t="str">
            <v>נבדק ואושר</v>
          </cell>
          <cell r="R1086" t="str">
            <v>נבדק ואושר</v>
          </cell>
          <cell r="S1086" t="str">
            <v>נבדק ואושר</v>
          </cell>
          <cell r="T1086" t="str">
            <v>נבדק ואושר</v>
          </cell>
          <cell r="U1086" t="str">
            <v>נבדק ואושר</v>
          </cell>
          <cell r="V1086" t="str">
            <v>נבדק ואושר</v>
          </cell>
          <cell r="W1086" t="str">
            <v>נבדק ואושר</v>
          </cell>
          <cell r="X1086" t="str">
            <v>חדש - טרם קושר</v>
          </cell>
          <cell r="Y1086" t="str">
            <v>מבוסס על נתוני הטופס</v>
          </cell>
          <cell r="Z1086" t="str">
            <v>נבדק ואושר</v>
          </cell>
          <cell r="AA1086" t="str">
            <v>נבדק ואושר</v>
          </cell>
          <cell r="AB1086" t="str">
            <v>נבדק ואושר</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t="str">
            <v>לא</v>
          </cell>
          <cell r="AY1086" t="str">
            <v>תקינים מנהלית למעט אי הגשת אישור ניהול תקין</v>
          </cell>
          <cell r="BA1086" t="str">
            <v>התקבל</v>
          </cell>
          <cell r="BB1086" t="str">
            <v>21.05.2025</v>
          </cell>
          <cell r="BC1086">
            <v>45839</v>
          </cell>
          <cell r="BD1086" t="e">
            <v>#REF!</v>
          </cell>
          <cell r="BE1086" t="str">
            <v>לקזז קנס איחור הגשת ניהול תקין</v>
          </cell>
          <cell r="BG1086" t="str">
            <v>תקין</v>
          </cell>
          <cell r="BH1086" t="str">
            <v>תקין</v>
          </cell>
          <cell r="BI1086" t="b">
            <v>1</v>
          </cell>
          <cell r="BJ1086">
            <v>141273</v>
          </cell>
          <cell r="BK1086" t="str">
            <v>ד'</v>
          </cell>
          <cell r="BL1086">
            <v>12</v>
          </cell>
          <cell r="BM1086">
            <v>3454022.3648661599</v>
          </cell>
          <cell r="BN1086" t="str">
            <v>לא</v>
          </cell>
          <cell r="BO1086">
            <v>45798</v>
          </cell>
          <cell r="BP1086" t="str">
            <v>כן</v>
          </cell>
          <cell r="BQ1086">
            <v>51</v>
          </cell>
        </row>
        <row r="1087">
          <cell r="A1087">
            <v>1001907381</v>
          </cell>
          <cell r="B1087">
            <v>40328333</v>
          </cell>
          <cell r="C1087">
            <v>580418960</v>
          </cell>
          <cell r="D1087" t="str">
            <v>העמותה לקידום הספורט במשגב (ע"ר)</v>
          </cell>
          <cell r="E1087" t="str">
            <v>SR</v>
          </cell>
          <cell r="F1087" t="str">
            <v>עמותה רשומה</v>
          </cell>
          <cell r="G1087">
            <v>5</v>
          </cell>
          <cell r="H1087" t="str">
            <v>טיוט</v>
          </cell>
          <cell r="I1087">
            <v>45757</v>
          </cell>
          <cell r="J1087">
            <v>521024</v>
          </cell>
          <cell r="K1087" t="str">
            <v>מאמנים</v>
          </cell>
          <cell r="L1087" t="str">
            <v>נדחה בבדיקות</v>
          </cell>
          <cell r="M1087" t="str">
            <v>חדש - טרם קושר</v>
          </cell>
          <cell r="N1087" t="str">
            <v>קושר - טרם נבדק</v>
          </cell>
          <cell r="O1087" t="str">
            <v>נבדק ואושר</v>
          </cell>
          <cell r="P1087" t="str">
            <v>מבוסס על נתוני הטופס</v>
          </cell>
          <cell r="Q1087" t="str">
            <v>נבדק ואושר</v>
          </cell>
          <cell r="R1087" t="str">
            <v>נבדק ואושר</v>
          </cell>
          <cell r="S1087" t="str">
            <v>נבדק ואושר</v>
          </cell>
          <cell r="T1087" t="str">
            <v>נבדק ואושר</v>
          </cell>
          <cell r="U1087" t="str">
            <v>נבדק ואושר</v>
          </cell>
          <cell r="V1087" t="str">
            <v>נבדק ואושר</v>
          </cell>
          <cell r="W1087" t="str">
            <v>נבדק ואושר</v>
          </cell>
          <cell r="X1087" t="str">
            <v>אושר ללא מסמך</v>
          </cell>
          <cell r="Y1087" t="str">
            <v>מבוסס על נתוני הטופס</v>
          </cell>
          <cell r="Z1087" t="str">
            <v>נבדק ואושר</v>
          </cell>
          <cell r="AA1087" t="str">
            <v>נבדק ואושר</v>
          </cell>
          <cell r="AB1087" t="str">
            <v>נבדק ואושר</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t="str">
            <v>כן</v>
          </cell>
          <cell r="AY1087" t="str">
            <v>תקין מנהלית</v>
          </cell>
          <cell r="BD1087" t="e">
            <v>#REF!</v>
          </cell>
          <cell r="BH1087" t="str">
            <v>תקין</v>
          </cell>
          <cell r="BI1087" t="b">
            <v>0</v>
          </cell>
        </row>
        <row r="1088">
          <cell r="A1088">
            <v>1001907382</v>
          </cell>
          <cell r="B1088">
            <v>40328333</v>
          </cell>
          <cell r="C1088">
            <v>580418960</v>
          </cell>
          <cell r="D1088" t="str">
            <v>העמותה לקידום הספורט במשגב (ע"ר)</v>
          </cell>
          <cell r="E1088" t="str">
            <v>SR</v>
          </cell>
          <cell r="F1088" t="str">
            <v>עמותה רשומה</v>
          </cell>
          <cell r="G1088">
            <v>5</v>
          </cell>
          <cell r="H1088" t="str">
            <v>טיוט</v>
          </cell>
          <cell r="I1088">
            <v>45757</v>
          </cell>
          <cell r="J1088">
            <v>521024</v>
          </cell>
          <cell r="K1088" t="str">
            <v>מאמנים</v>
          </cell>
          <cell r="L1088" t="str">
            <v>נדחה בבדיקות</v>
          </cell>
          <cell r="M1088" t="str">
            <v>קושר - טרם נבדק</v>
          </cell>
          <cell r="N1088" t="str">
            <v>קושר - טרם נבדק</v>
          </cell>
          <cell r="O1088" t="str">
            <v>נבדק ואושר</v>
          </cell>
          <cell r="P1088" t="str">
            <v>מבוסס על נתוני הטופס</v>
          </cell>
          <cell r="Q1088" t="str">
            <v>נבדק ואושר</v>
          </cell>
          <cell r="R1088" t="str">
            <v>נבדק ואושר</v>
          </cell>
          <cell r="S1088" t="str">
            <v>נבדק ואושר</v>
          </cell>
          <cell r="T1088" t="str">
            <v>נבדק ואושר</v>
          </cell>
          <cell r="U1088" t="str">
            <v>נבדק ואושר</v>
          </cell>
          <cell r="V1088" t="str">
            <v>נבדק ואושר</v>
          </cell>
          <cell r="W1088" t="str">
            <v>נדחה בבדיקות</v>
          </cell>
          <cell r="X1088" t="str">
            <v>אושר ללא מסמך</v>
          </cell>
          <cell r="Y1088" t="str">
            <v>מבוסס על נתוני הטופס</v>
          </cell>
          <cell r="Z1088" t="str">
            <v>נבדק ואושר</v>
          </cell>
          <cell r="AA1088" t="str">
            <v>נבדק ואושר</v>
          </cell>
          <cell r="AB1088" t="str">
            <v>נבדק ואושר</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t="str">
            <v>לא</v>
          </cell>
          <cell r="AY1088" t="str">
            <v>לא תקין מנהלית</v>
          </cell>
          <cell r="BA1088" t="str">
            <v>בזמן סגירת הקול קורא, היו חסרים אחד או יותר ממסמכי הקול קורא</v>
          </cell>
          <cell r="BB1088" t="str">
            <v>מסמכי ק"ק</v>
          </cell>
          <cell r="BD1088" t="e">
            <v>#REF!</v>
          </cell>
          <cell r="BE1088" t="str">
            <v>תקין</v>
          </cell>
          <cell r="BH1088" t="str">
            <v>תקין</v>
          </cell>
          <cell r="BI1088" t="b">
            <v>0</v>
          </cell>
        </row>
        <row r="1089">
          <cell r="A1089">
            <v>1001907385</v>
          </cell>
          <cell r="B1089">
            <v>42201251</v>
          </cell>
          <cell r="C1089">
            <v>580493062</v>
          </cell>
          <cell r="D1089" t="str">
            <v>מועדון כדורסל הפועל "מרנין" קרית טב</v>
          </cell>
          <cell r="E1089" t="str">
            <v>SR</v>
          </cell>
          <cell r="F1089" t="str">
            <v>עמותה רשומה</v>
          </cell>
          <cell r="G1089">
            <v>1</v>
          </cell>
          <cell r="H1089" t="str">
            <v>טיוט</v>
          </cell>
          <cell r="I1089">
            <v>45761</v>
          </cell>
          <cell r="J1089">
            <v>521023</v>
          </cell>
          <cell r="K1089" t="str">
            <v>שוטף</v>
          </cell>
          <cell r="L1089">
            <v>0</v>
          </cell>
          <cell r="M1089">
            <v>0</v>
          </cell>
          <cell r="N1089">
            <v>0</v>
          </cell>
          <cell r="O1089" t="str">
            <v>נבדק ואושר</v>
          </cell>
          <cell r="P1089" t="str">
            <v>מבוסס על נתוני הטופס</v>
          </cell>
          <cell r="Q1089" t="str">
            <v>נבדק ואושר</v>
          </cell>
          <cell r="R1089" t="str">
            <v>נבדק ואושר</v>
          </cell>
          <cell r="S1089" t="str">
            <v>נבדק ואושר</v>
          </cell>
          <cell r="T1089" t="str">
            <v>נבדק ואושר</v>
          </cell>
          <cell r="U1089" t="str">
            <v>נבדק ואושר</v>
          </cell>
          <cell r="V1089" t="str">
            <v>נבדק ואושר</v>
          </cell>
          <cell r="W1089" t="str">
            <v>נבדק ואושר</v>
          </cell>
          <cell r="X1089" t="str">
            <v>אושר ללא מסמך</v>
          </cell>
          <cell r="Y1089" t="str">
            <v>מבוסס על נתוני הטופס</v>
          </cell>
          <cell r="Z1089" t="str">
            <v>נבדק ואושר</v>
          </cell>
          <cell r="AA1089" t="str">
            <v>נבדק ואושר</v>
          </cell>
          <cell r="AB1089" t="str">
            <v>נבדק ואושר</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t="str">
            <v>כן</v>
          </cell>
          <cell r="AY1089" t="str">
            <v>תקין מנהלית</v>
          </cell>
          <cell r="BD1089" t="e">
            <v>#REF!</v>
          </cell>
          <cell r="BG1089" t="str">
            <v>תקין</v>
          </cell>
          <cell r="BH1089" t="str">
            <v>תקין</v>
          </cell>
          <cell r="BI1089" t="b">
            <v>1</v>
          </cell>
          <cell r="BJ1089">
            <v>180723</v>
          </cell>
          <cell r="BK1089" t="str">
            <v>ד'</v>
          </cell>
          <cell r="BL1089">
            <v>21</v>
          </cell>
          <cell r="BM1089">
            <v>3050937.5637311665</v>
          </cell>
          <cell r="BN1089" t="str">
            <v>לא</v>
          </cell>
          <cell r="BO1089">
            <v>45623</v>
          </cell>
          <cell r="BP1089" t="str">
            <v>לא</v>
          </cell>
          <cell r="BQ1089">
            <v>0</v>
          </cell>
        </row>
        <row r="1090">
          <cell r="A1090">
            <v>1001907386</v>
          </cell>
          <cell r="B1090">
            <v>42809345</v>
          </cell>
          <cell r="C1090">
            <v>580595510</v>
          </cell>
          <cell r="D1090" t="str">
            <v>מועדון ספורט הפועל באר יעקב (ע"ר)</v>
          </cell>
          <cell r="E1090" t="str">
            <v>SR</v>
          </cell>
          <cell r="F1090" t="str">
            <v>עמותה רשומה</v>
          </cell>
          <cell r="G1090">
            <v>1</v>
          </cell>
          <cell r="H1090" t="str">
            <v>טיוט</v>
          </cell>
          <cell r="I1090">
            <v>45757</v>
          </cell>
          <cell r="J1090">
            <v>521023</v>
          </cell>
          <cell r="K1090" t="str">
            <v>שוטף</v>
          </cell>
          <cell r="L1090">
            <v>0</v>
          </cell>
          <cell r="M1090">
            <v>0</v>
          </cell>
          <cell r="N1090">
            <v>0</v>
          </cell>
          <cell r="O1090" t="str">
            <v>קושר - טרם נבדק</v>
          </cell>
          <cell r="P1090" t="str">
            <v>מבוסס על נתוני הטופס</v>
          </cell>
          <cell r="Q1090" t="str">
            <v>נבדק ואושר</v>
          </cell>
          <cell r="R1090" t="str">
            <v>נבדק ואושר</v>
          </cell>
          <cell r="S1090" t="str">
            <v>נבדק ואושר</v>
          </cell>
          <cell r="T1090" t="str">
            <v>נבדק ואושר</v>
          </cell>
          <cell r="U1090" t="str">
            <v>נבדק ואושר</v>
          </cell>
          <cell r="V1090" t="str">
            <v>נבדק ואושר</v>
          </cell>
          <cell r="W1090" t="str">
            <v>קושר - טרם נבדק</v>
          </cell>
          <cell r="X1090" t="str">
            <v>אושר ללא מסמך</v>
          </cell>
          <cell r="Y1090" t="str">
            <v>מבוסס על נתוני הטופס</v>
          </cell>
          <cell r="Z1090" t="str">
            <v>קושר - טרם נבדק</v>
          </cell>
          <cell r="AA1090" t="str">
            <v>קושר - טרם נבדק</v>
          </cell>
          <cell r="AB1090" t="str">
            <v>קושר - טרם נבדק</v>
          </cell>
          <cell r="AC1090" t="str">
            <v>קושר - טרם נבדק</v>
          </cell>
          <cell r="AD1090" t="str">
            <v>קושר - טרם נבדק</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t="str">
            <v>כן</v>
          </cell>
          <cell r="AY1090" t="str">
            <v>תקין מנהלית</v>
          </cell>
          <cell r="BA1090" t="str">
            <v>נדחו מספר מסמכים נשלח מייל + טלפונית 12.5</v>
          </cell>
          <cell r="BD1090" t="e">
            <v>#REF!</v>
          </cell>
          <cell r="BG1090" t="str">
            <v>תקין</v>
          </cell>
          <cell r="BH1090" t="str">
            <v>תקין</v>
          </cell>
          <cell r="BI1090" t="b">
            <v>1</v>
          </cell>
          <cell r="BJ1090">
            <v>0</v>
          </cell>
          <cell r="BK1090" t="str">
            <v>ה'</v>
          </cell>
          <cell r="BL1090">
            <v>2</v>
          </cell>
          <cell r="BM1090">
            <v>0</v>
          </cell>
          <cell r="BN1090" t="str">
            <v>כן</v>
          </cell>
          <cell r="BO1090" t="e">
            <v>#N/A</v>
          </cell>
          <cell r="BP1090" t="str">
            <v>לא</v>
          </cell>
          <cell r="BQ1090">
            <v>0</v>
          </cell>
        </row>
        <row r="1091">
          <cell r="A1091">
            <v>1001907389</v>
          </cell>
          <cell r="B1091">
            <v>42305444</v>
          </cell>
          <cell r="C1091">
            <v>580379352</v>
          </cell>
          <cell r="D1091" t="str">
            <v>פטנק ק. ביאליק (ע"ר)</v>
          </cell>
          <cell r="E1091" t="str">
            <v>SR</v>
          </cell>
          <cell r="F1091" t="str">
            <v>עמותה רשומה</v>
          </cell>
          <cell r="G1091">
            <v>1</v>
          </cell>
          <cell r="H1091" t="str">
            <v>טיוט</v>
          </cell>
          <cell r="I1091">
            <v>45757</v>
          </cell>
          <cell r="J1091">
            <v>521023</v>
          </cell>
          <cell r="K1091" t="str">
            <v>שוטף</v>
          </cell>
          <cell r="L1091">
            <v>0</v>
          </cell>
          <cell r="M1091">
            <v>0</v>
          </cell>
          <cell r="N1091">
            <v>0</v>
          </cell>
          <cell r="O1091" t="str">
            <v>נבדק ואושר</v>
          </cell>
          <cell r="P1091" t="str">
            <v>מבוסס על נתוני הטופס</v>
          </cell>
          <cell r="Q1091" t="str">
            <v>נבדק ואושר</v>
          </cell>
          <cell r="R1091" t="str">
            <v>נבדק ואושר</v>
          </cell>
          <cell r="S1091" t="str">
            <v>נבדק ואושר</v>
          </cell>
          <cell r="T1091" t="str">
            <v>נבדק ואושר</v>
          </cell>
          <cell r="U1091" t="str">
            <v>נבדק ואושר</v>
          </cell>
          <cell r="V1091" t="str">
            <v>נבדק ואושר</v>
          </cell>
          <cell r="W1091" t="str">
            <v>נבדק ואושר</v>
          </cell>
          <cell r="X1091" t="str">
            <v>אושר ללא מסמך</v>
          </cell>
          <cell r="Y1091" t="str">
            <v>מבוסס על נתוני הטופס</v>
          </cell>
          <cell r="Z1091" t="str">
            <v>נבדק ואושר</v>
          </cell>
          <cell r="AA1091" t="str">
            <v>נבדק ואושר</v>
          </cell>
          <cell r="AB1091" t="str">
            <v>נבדק ואושר</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t="str">
            <v>כן</v>
          </cell>
          <cell r="AY1091" t="str">
            <v>תקין מנהלית</v>
          </cell>
          <cell r="BD1091" t="e">
            <v>#REF!</v>
          </cell>
          <cell r="BG1091" t="str">
            <v>תקין</v>
          </cell>
          <cell r="BH1091" t="str">
            <v>תקין</v>
          </cell>
          <cell r="BI1091" t="b">
            <v>1</v>
          </cell>
          <cell r="BJ1091">
            <v>5226</v>
          </cell>
          <cell r="BK1091" t="str">
            <v>ד'</v>
          </cell>
          <cell r="BL1091">
            <v>1</v>
          </cell>
          <cell r="BM1091">
            <v>102878.09298546045</v>
          </cell>
          <cell r="BN1091" t="str">
            <v>לא</v>
          </cell>
          <cell r="BO1091">
            <v>45235</v>
          </cell>
          <cell r="BP1091" t="str">
            <v>לא</v>
          </cell>
          <cell r="BQ1091">
            <v>0</v>
          </cell>
        </row>
        <row r="1092">
          <cell r="A1092">
            <v>1001907392</v>
          </cell>
          <cell r="B1092">
            <v>42402168</v>
          </cell>
          <cell r="C1092">
            <v>580348589</v>
          </cell>
          <cell r="D1092" t="str">
            <v>סקציית שחיה באר שבע (ע"ר)</v>
          </cell>
          <cell r="E1092" t="str">
            <v>SR</v>
          </cell>
          <cell r="F1092" t="str">
            <v>עמותה רשומה</v>
          </cell>
          <cell r="G1092">
            <v>1</v>
          </cell>
          <cell r="H1092" t="str">
            <v>טיוט</v>
          </cell>
          <cell r="I1092">
            <v>45757</v>
          </cell>
          <cell r="J1092">
            <v>521023</v>
          </cell>
          <cell r="K1092" t="str">
            <v>שוטף</v>
          </cell>
          <cell r="L1092">
            <v>0</v>
          </cell>
          <cell r="M1092">
            <v>0</v>
          </cell>
          <cell r="N1092">
            <v>0</v>
          </cell>
          <cell r="O1092" t="str">
            <v>נבדק ואושר</v>
          </cell>
          <cell r="P1092" t="str">
            <v>מבוסס על נתוני הטופס</v>
          </cell>
          <cell r="Q1092" t="str">
            <v>נבדק ואושר</v>
          </cell>
          <cell r="R1092" t="str">
            <v>נבדק ואושר</v>
          </cell>
          <cell r="S1092" t="str">
            <v>נבדק ואושר</v>
          </cell>
          <cell r="T1092" t="str">
            <v>נבדק ואושר</v>
          </cell>
          <cell r="U1092" t="str">
            <v>נבדק ואושר</v>
          </cell>
          <cell r="V1092" t="str">
            <v>נבדק ואושר</v>
          </cell>
          <cell r="W1092" t="str">
            <v>נבדק ואושר</v>
          </cell>
          <cell r="X1092" t="str">
            <v>אושר ללא מסמך</v>
          </cell>
          <cell r="Y1092" t="str">
            <v>מבוסס על נתוני הטופס</v>
          </cell>
          <cell r="Z1092" t="str">
            <v>נבדק ואושר</v>
          </cell>
          <cell r="AA1092" t="str">
            <v>נבדק ואושר</v>
          </cell>
          <cell r="AB1092" t="str">
            <v>נבדק ואושר</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t="str">
            <v>כן</v>
          </cell>
          <cell r="AY1092" t="str">
            <v>תקין מנהלית</v>
          </cell>
          <cell r="BD1092" t="e">
            <v>#REF!</v>
          </cell>
          <cell r="BG1092" t="str">
            <v>תקין</v>
          </cell>
          <cell r="BH1092" t="str">
            <v>תקין</v>
          </cell>
          <cell r="BI1092" t="b">
            <v>1</v>
          </cell>
          <cell r="BJ1092">
            <v>0</v>
          </cell>
          <cell r="BK1092" t="str">
            <v>ד'</v>
          </cell>
          <cell r="BL1092">
            <v>1</v>
          </cell>
          <cell r="BM1092">
            <v>99906.789212629723</v>
          </cell>
          <cell r="BN1092" t="str">
            <v>לא</v>
          </cell>
          <cell r="BO1092">
            <v>45286</v>
          </cell>
          <cell r="BP1092" t="str">
            <v>לא</v>
          </cell>
          <cell r="BQ1092">
            <v>0</v>
          </cell>
        </row>
        <row r="1093">
          <cell r="A1093">
            <v>1001907393</v>
          </cell>
          <cell r="B1093">
            <v>42902170</v>
          </cell>
          <cell r="C1093">
            <v>580725471</v>
          </cell>
          <cell r="D1093" t="str">
            <v>מכבי אולימפ רחובות ג'ודו (ע"ר)</v>
          </cell>
          <cell r="E1093" t="str">
            <v>SR</v>
          </cell>
          <cell r="F1093" t="str">
            <v>עמותה רשומה</v>
          </cell>
          <cell r="G1093">
            <v>1</v>
          </cell>
          <cell r="H1093" t="str">
            <v>טיוט</v>
          </cell>
          <cell r="I1093">
            <v>45770</v>
          </cell>
          <cell r="J1093">
            <v>521023</v>
          </cell>
          <cell r="K1093" t="str">
            <v>שוטף</v>
          </cell>
          <cell r="L1093">
            <v>0</v>
          </cell>
          <cell r="M1093">
            <v>0</v>
          </cell>
          <cell r="N1093">
            <v>0</v>
          </cell>
          <cell r="O1093" t="str">
            <v>נבדק ואושר</v>
          </cell>
          <cell r="P1093" t="str">
            <v>מבוסס על נתוני הטופס</v>
          </cell>
          <cell r="Q1093" t="str">
            <v>נבדק ואושר</v>
          </cell>
          <cell r="R1093" t="str">
            <v>נבדק ואושר</v>
          </cell>
          <cell r="S1093" t="str">
            <v>נבדק ואושר</v>
          </cell>
          <cell r="T1093" t="str">
            <v>נבדק ואושר</v>
          </cell>
          <cell r="U1093" t="str">
            <v>נבדק ואושר</v>
          </cell>
          <cell r="V1093" t="str">
            <v>נבדק ואושר</v>
          </cell>
          <cell r="W1093" t="str">
            <v>נבדק ואושר</v>
          </cell>
          <cell r="X1093" t="str">
            <v>אושר ללא מסמך</v>
          </cell>
          <cell r="Y1093" t="str">
            <v>מבוסס על נתוני הטופס</v>
          </cell>
          <cell r="Z1093" t="str">
            <v>נבדק ואושר</v>
          </cell>
          <cell r="AA1093" t="str">
            <v>נבדק ואושר</v>
          </cell>
          <cell r="AB1093" t="str">
            <v>נבדק ואושר</v>
          </cell>
          <cell r="AC1093" t="str">
            <v>נבדק ואושר</v>
          </cell>
          <cell r="AD1093" t="str">
            <v>נבדק ואושר</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t="str">
            <v>כן</v>
          </cell>
          <cell r="AY1093" t="str">
            <v>תקין מנהלית</v>
          </cell>
          <cell r="BD1093" t="e">
            <v>#REF!</v>
          </cell>
          <cell r="BG1093" t="str">
            <v>תקין</v>
          </cell>
          <cell r="BH1093" t="str">
            <v>תקין</v>
          </cell>
          <cell r="BI1093" t="b">
            <v>1</v>
          </cell>
          <cell r="BJ1093">
            <v>0</v>
          </cell>
          <cell r="BK1093" t="str">
            <v>ה'</v>
          </cell>
          <cell r="BL1093">
            <v>1</v>
          </cell>
          <cell r="BM1093">
            <v>0</v>
          </cell>
          <cell r="BN1093" t="str">
            <v>כן</v>
          </cell>
          <cell r="BO1093">
            <v>45638</v>
          </cell>
          <cell r="BP1093" t="str">
            <v>לא</v>
          </cell>
          <cell r="BQ1093">
            <v>0</v>
          </cell>
        </row>
        <row r="1094">
          <cell r="A1094">
            <v>1001907400</v>
          </cell>
          <cell r="B1094">
            <v>41097077</v>
          </cell>
          <cell r="C1094">
            <v>580496792</v>
          </cell>
          <cell r="D1094" t="str">
            <v>כפפות הזהב טבריה (ע"ר)</v>
          </cell>
          <cell r="E1094" t="str">
            <v>SR</v>
          </cell>
          <cell r="F1094" t="str">
            <v>עמותה רשומה</v>
          </cell>
          <cell r="G1094">
            <v>1</v>
          </cell>
          <cell r="H1094" t="str">
            <v>טיוט</v>
          </cell>
          <cell r="I1094">
            <v>45771</v>
          </cell>
          <cell r="J1094">
            <v>521023</v>
          </cell>
          <cell r="K1094" t="str">
            <v>שוטף</v>
          </cell>
          <cell r="L1094">
            <v>0</v>
          </cell>
          <cell r="M1094">
            <v>0</v>
          </cell>
          <cell r="N1094">
            <v>0</v>
          </cell>
          <cell r="O1094" t="str">
            <v>נבדק ואושר</v>
          </cell>
          <cell r="P1094" t="str">
            <v>מבוסס על נתוני הטופס</v>
          </cell>
          <cell r="Q1094" t="str">
            <v>נבדק ואושר</v>
          </cell>
          <cell r="R1094" t="str">
            <v>נבדק ואושר</v>
          </cell>
          <cell r="S1094" t="str">
            <v>נבדק ואושר</v>
          </cell>
          <cell r="T1094" t="str">
            <v>נבדק ואושר</v>
          </cell>
          <cell r="U1094" t="str">
            <v>נבדק ואושר</v>
          </cell>
          <cell r="V1094" t="str">
            <v>נבדק ואושר</v>
          </cell>
          <cell r="W1094" t="str">
            <v>נבדק ואושר</v>
          </cell>
          <cell r="X1094" t="str">
            <v>אושר ללא מסמך</v>
          </cell>
          <cell r="Y1094" t="str">
            <v>מבוסס על נתוני הטופס</v>
          </cell>
          <cell r="Z1094" t="str">
            <v>נבדק ואושר</v>
          </cell>
          <cell r="AA1094" t="str">
            <v>נבדק ואושר</v>
          </cell>
          <cell r="AB1094" t="str">
            <v>נבדק ואושר</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t="str">
            <v>כן</v>
          </cell>
          <cell r="AY1094" t="str">
            <v>תקין מנהלית</v>
          </cell>
          <cell r="BD1094" t="e">
            <v>#REF!</v>
          </cell>
          <cell r="BG1094" t="str">
            <v>תקין</v>
          </cell>
          <cell r="BH1094" t="str">
            <v>תקין</v>
          </cell>
          <cell r="BI1094" t="b">
            <v>1</v>
          </cell>
          <cell r="BJ1094">
            <v>0</v>
          </cell>
          <cell r="BK1094" t="str">
            <v>ד'</v>
          </cell>
          <cell r="BL1094">
            <v>0</v>
          </cell>
          <cell r="BM1094">
            <v>272077.78831945162</v>
          </cell>
          <cell r="BN1094" t="str">
            <v>לא</v>
          </cell>
          <cell r="BO1094">
            <v>45196</v>
          </cell>
          <cell r="BP1094" t="str">
            <v>לא</v>
          </cell>
        </row>
        <row r="1095">
          <cell r="A1095">
            <v>1001907401</v>
          </cell>
          <cell r="B1095">
            <v>42901011</v>
          </cell>
          <cell r="C1095">
            <v>580749315</v>
          </cell>
          <cell r="D1095" t="str">
            <v>מרכז להתעמלות טוויסט (ע"ר)</v>
          </cell>
          <cell r="E1095" t="str">
            <v>SR</v>
          </cell>
          <cell r="F1095" t="str">
            <v>עמותה רשומה</v>
          </cell>
          <cell r="G1095">
            <v>1</v>
          </cell>
          <cell r="H1095" t="str">
            <v>טיוט</v>
          </cell>
          <cell r="I1095">
            <v>45757</v>
          </cell>
          <cell r="J1095">
            <v>521023</v>
          </cell>
          <cell r="K1095" t="str">
            <v>שוטף</v>
          </cell>
          <cell r="L1095">
            <v>0</v>
          </cell>
          <cell r="M1095">
            <v>0</v>
          </cell>
          <cell r="N1095">
            <v>0</v>
          </cell>
          <cell r="O1095" t="str">
            <v>נבדק ואושר</v>
          </cell>
          <cell r="P1095" t="str">
            <v>מבוסס על נתוני הטופס</v>
          </cell>
          <cell r="Q1095" t="str">
            <v>נבדק ואושר</v>
          </cell>
          <cell r="R1095" t="str">
            <v>נבדק ואושר</v>
          </cell>
          <cell r="S1095" t="str">
            <v>נבדק ואושר</v>
          </cell>
          <cell r="T1095" t="str">
            <v>נבדק ואושר</v>
          </cell>
          <cell r="U1095" t="str">
            <v>נבדק ואושר</v>
          </cell>
          <cell r="V1095" t="str">
            <v>נבדק ואושר</v>
          </cell>
          <cell r="W1095" t="str">
            <v>נבדק ואושר</v>
          </cell>
          <cell r="X1095" t="str">
            <v>חדש - טרם קושר</v>
          </cell>
          <cell r="Y1095" t="str">
            <v>מבוסס על נתוני הטופס</v>
          </cell>
          <cell r="Z1095" t="str">
            <v>נבדק ואושר</v>
          </cell>
          <cell r="AA1095" t="str">
            <v>נבדק ואושר</v>
          </cell>
          <cell r="AB1095" t="str">
            <v>נבדק ואושר</v>
          </cell>
          <cell r="AC1095" t="str">
            <v>נבדק ואושר</v>
          </cell>
          <cell r="AD1095" t="str">
            <v>נבדק ואושר</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t="str">
            <v>לא</v>
          </cell>
          <cell r="AY1095" t="str">
            <v>תקינים מנהלית למעט אי הגשת אישור ניהול תקין</v>
          </cell>
          <cell r="BA1095" t="str">
            <v xml:space="preserve">התקבל </v>
          </cell>
          <cell r="BB1095" t="str">
            <v>08.05.2025</v>
          </cell>
          <cell r="BC1095">
            <v>45839</v>
          </cell>
          <cell r="BD1095" t="e">
            <v>#REF!</v>
          </cell>
          <cell r="BE1095" t="str">
            <v>לקזז קנס איחור הגשת ניהול תקין</v>
          </cell>
          <cell r="BG1095" t="str">
            <v>תקין</v>
          </cell>
          <cell r="BH1095" t="str">
            <v>תקין</v>
          </cell>
          <cell r="BI1095" t="b">
            <v>1</v>
          </cell>
          <cell r="BJ1095">
            <v>0</v>
          </cell>
          <cell r="BK1095" t="str">
            <v>ה'</v>
          </cell>
          <cell r="BL1095">
            <v>1</v>
          </cell>
          <cell r="BM1095">
            <v>0</v>
          </cell>
          <cell r="BN1095" t="str">
            <v>כן</v>
          </cell>
          <cell r="BO1095">
            <v>45785</v>
          </cell>
          <cell r="BP1095" t="str">
            <v>כן</v>
          </cell>
          <cell r="BQ1095">
            <v>38</v>
          </cell>
        </row>
        <row r="1096">
          <cell r="A1096">
            <v>1001907404</v>
          </cell>
          <cell r="B1096">
            <v>42232528</v>
          </cell>
          <cell r="C1096">
            <v>580254019</v>
          </cell>
          <cell r="D1096" t="str">
            <v>איגוד ספורטיבי דתי אליצור, סניף צפו</v>
          </cell>
          <cell r="E1096" t="str">
            <v>SR</v>
          </cell>
          <cell r="F1096" t="str">
            <v>עמותה רשומה</v>
          </cell>
          <cell r="G1096">
            <v>1</v>
          </cell>
          <cell r="H1096" t="str">
            <v>טיוט</v>
          </cell>
          <cell r="I1096">
            <v>45762</v>
          </cell>
          <cell r="J1096">
            <v>521023</v>
          </cell>
          <cell r="K1096" t="str">
            <v>שוטף</v>
          </cell>
          <cell r="L1096">
            <v>0</v>
          </cell>
          <cell r="M1096">
            <v>0</v>
          </cell>
          <cell r="N1096">
            <v>0</v>
          </cell>
          <cell r="O1096" t="str">
            <v>נבדק ואושר</v>
          </cell>
          <cell r="P1096" t="str">
            <v>מבוסס על נתוני הטופס</v>
          </cell>
          <cell r="Q1096" t="str">
            <v>נבדק ואושר</v>
          </cell>
          <cell r="R1096" t="str">
            <v>נבדק ואושר</v>
          </cell>
          <cell r="S1096" t="str">
            <v>נבדק ואושר</v>
          </cell>
          <cell r="T1096" t="str">
            <v>נבדק ואושר</v>
          </cell>
          <cell r="U1096" t="str">
            <v>נבדק ואושר</v>
          </cell>
          <cell r="V1096" t="str">
            <v>נבדק ואושר</v>
          </cell>
          <cell r="W1096" t="str">
            <v>נבדק ואושר</v>
          </cell>
          <cell r="X1096" t="str">
            <v>אושר ללא מסמך</v>
          </cell>
          <cell r="Y1096" t="str">
            <v>מבוסס על נתוני הטופס</v>
          </cell>
          <cell r="Z1096" t="str">
            <v>נבדק ואושר</v>
          </cell>
          <cell r="AA1096" t="str">
            <v>נבדק ואושר</v>
          </cell>
          <cell r="AB1096" t="str">
            <v>נבדק ואושר</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t="str">
            <v>כן</v>
          </cell>
          <cell r="AY1096" t="str">
            <v>תקין מנהלית</v>
          </cell>
          <cell r="BD1096" t="e">
            <v>#REF!</v>
          </cell>
          <cell r="BG1096" t="str">
            <v>תקין</v>
          </cell>
          <cell r="BH1096" t="str">
            <v>תקין</v>
          </cell>
          <cell r="BI1096" t="b">
            <v>1</v>
          </cell>
          <cell r="BJ1096">
            <v>9838</v>
          </cell>
          <cell r="BK1096" t="str">
            <v>ד'</v>
          </cell>
          <cell r="BL1096">
            <v>4</v>
          </cell>
          <cell r="BM1096">
            <v>394354.95203247882</v>
          </cell>
          <cell r="BN1096" t="str">
            <v>לא</v>
          </cell>
          <cell r="BO1096">
            <v>45217</v>
          </cell>
          <cell r="BP1096" t="str">
            <v>לא</v>
          </cell>
          <cell r="BQ1096">
            <v>0</v>
          </cell>
        </row>
        <row r="1097">
          <cell r="A1097">
            <v>1001907407</v>
          </cell>
          <cell r="B1097">
            <v>42304592</v>
          </cell>
          <cell r="C1097">
            <v>580475465</v>
          </cell>
          <cell r="D1097" t="str">
            <v>עמותה לקידום ספורט נשים הפועל טייבה</v>
          </cell>
          <cell r="E1097" t="str">
            <v>SR</v>
          </cell>
          <cell r="F1097" t="str">
            <v>עמותה רשומה</v>
          </cell>
          <cell r="G1097">
            <v>1</v>
          </cell>
          <cell r="H1097" t="str">
            <v>טיוט</v>
          </cell>
          <cell r="I1097">
            <v>45763</v>
          </cell>
          <cell r="J1097">
            <v>521024</v>
          </cell>
          <cell r="K1097" t="str">
            <v>מאמנים</v>
          </cell>
          <cell r="L1097" t="str">
            <v>נבדק ואושר</v>
          </cell>
          <cell r="M1097" t="str">
            <v>קושר - טרם נבדק</v>
          </cell>
          <cell r="N1097" t="str">
            <v>קושר - טרם נבדק</v>
          </cell>
          <cell r="O1097" t="str">
            <v>נבדק ואושר</v>
          </cell>
          <cell r="P1097" t="str">
            <v>מבוסס על נתוני הטופס</v>
          </cell>
          <cell r="Q1097" t="str">
            <v>נבדק ואושר</v>
          </cell>
          <cell r="R1097" t="str">
            <v>נבדק ואושר</v>
          </cell>
          <cell r="S1097" t="str">
            <v>נבדק ואושר</v>
          </cell>
          <cell r="T1097" t="str">
            <v>נבדק ואושר</v>
          </cell>
          <cell r="U1097" t="str">
            <v>נבדק ואושר</v>
          </cell>
          <cell r="V1097" t="str">
            <v>נבדק ואושר</v>
          </cell>
          <cell r="W1097" t="str">
            <v>נבדק ואושר</v>
          </cell>
          <cell r="X1097" t="str">
            <v>חדש - טרם קושר</v>
          </cell>
          <cell r="Y1097" t="str">
            <v>מבוסס על נתוני הטופס</v>
          </cell>
          <cell r="Z1097" t="str">
            <v>נבדק ואושר</v>
          </cell>
          <cell r="AA1097" t="str">
            <v>נבדק ואושר</v>
          </cell>
          <cell r="AB1097" t="str">
            <v>נבדק ואושר</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t="str">
            <v>לא</v>
          </cell>
          <cell r="AY1097" t="str">
            <v>תקינים מנהלית למעט אי הגשת אישור ניהול תקין</v>
          </cell>
          <cell r="BA1097" t="str">
            <v>התקבל</v>
          </cell>
          <cell r="BB1097" t="str">
            <v>21.05.2025</v>
          </cell>
          <cell r="BC1097">
            <v>45839</v>
          </cell>
          <cell r="BD1097" t="e">
            <v>#REF!</v>
          </cell>
          <cell r="BE1097" t="str">
            <v>לקזז קנס איחור הגשת ניהול תקין</v>
          </cell>
          <cell r="BG1097" t="str">
            <v>תקין</v>
          </cell>
          <cell r="BH1097" t="str">
            <v>תקין</v>
          </cell>
          <cell r="BI1097" t="b">
            <v>1</v>
          </cell>
        </row>
        <row r="1098">
          <cell r="A1098">
            <v>1001907408</v>
          </cell>
          <cell r="B1098">
            <v>42402039</v>
          </cell>
          <cell r="C1098">
            <v>580600328</v>
          </cell>
          <cell r="D1098" t="str">
            <v>מועדון השחמט שוהם (ע"ר)</v>
          </cell>
          <cell r="E1098" t="str">
            <v>SR</v>
          </cell>
          <cell r="F1098" t="str">
            <v>עמותה רשומה</v>
          </cell>
          <cell r="G1098">
            <v>1</v>
          </cell>
          <cell r="H1098" t="str">
            <v>טיוט</v>
          </cell>
          <cell r="I1098">
            <v>45769</v>
          </cell>
          <cell r="J1098">
            <v>521023</v>
          </cell>
          <cell r="K1098" t="str">
            <v>שוטף</v>
          </cell>
          <cell r="L1098">
            <v>0</v>
          </cell>
          <cell r="M1098">
            <v>0</v>
          </cell>
          <cell r="N1098">
            <v>0</v>
          </cell>
          <cell r="O1098" t="str">
            <v>נבדק ואושר</v>
          </cell>
          <cell r="P1098" t="str">
            <v>מבוסס על נתוני הטופס</v>
          </cell>
          <cell r="Q1098" t="str">
            <v>נבדק ואושר</v>
          </cell>
          <cell r="R1098" t="str">
            <v>נבדק ואושר</v>
          </cell>
          <cell r="S1098" t="str">
            <v>נבדק ואושר</v>
          </cell>
          <cell r="T1098" t="str">
            <v>נבדק ואושר</v>
          </cell>
          <cell r="U1098" t="str">
            <v>נבדק ואושר</v>
          </cell>
          <cell r="V1098" t="str">
            <v>נבדק ואושר</v>
          </cell>
          <cell r="W1098" t="str">
            <v>נבדק ואושר</v>
          </cell>
          <cell r="X1098" t="str">
            <v>אושר ללא מסמך</v>
          </cell>
          <cell r="Y1098" t="str">
            <v>מבוסס על נתוני הטופס</v>
          </cell>
          <cell r="Z1098" t="str">
            <v>ממתין לחתימה נוספת</v>
          </cell>
          <cell r="AA1098" t="str">
            <v>ממתין לחתימה נוספת</v>
          </cell>
          <cell r="AB1098" t="str">
            <v>נבדק ואושר</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t="str">
            <v>לא</v>
          </cell>
          <cell r="AY1098" t="str">
            <v>לא תקין מנהלית</v>
          </cell>
          <cell r="AZ1098" t="str">
            <v>לאישור</v>
          </cell>
          <cell r="BA1098" t="str">
            <v>חתום פיזית, לא חתום דיגיטלית</v>
          </cell>
          <cell r="BB1098">
            <v>401</v>
          </cell>
          <cell r="BC1098">
            <v>45805</v>
          </cell>
          <cell r="BF1098" t="str">
            <v>אושר בוועדה</v>
          </cell>
          <cell r="BG1098" t="str">
            <v>תקין</v>
          </cell>
          <cell r="BH1098" t="str">
            <v>תקין</v>
          </cell>
          <cell r="BI1098" t="b">
            <v>1</v>
          </cell>
          <cell r="BJ1098">
            <v>5133</v>
          </cell>
          <cell r="BK1098" t="str">
            <v>ד'</v>
          </cell>
          <cell r="BL1098">
            <v>1</v>
          </cell>
          <cell r="BM1098">
            <v>78280.754605048118</v>
          </cell>
          <cell r="BN1098" t="str">
            <v>לא</v>
          </cell>
          <cell r="BO1098">
            <v>45517</v>
          </cell>
          <cell r="BP1098" t="str">
            <v>לא</v>
          </cell>
          <cell r="BQ1098">
            <v>0</v>
          </cell>
        </row>
        <row r="1099">
          <cell r="A1099">
            <v>1001907413</v>
          </cell>
          <cell r="B1099">
            <v>40386972</v>
          </cell>
          <cell r="C1099">
            <v>580202638</v>
          </cell>
          <cell r="D1099" t="str">
            <v>המרכז הקהילתי האזורי חוף אשקלון (ע"</v>
          </cell>
          <cell r="E1099" t="str">
            <v>SR</v>
          </cell>
          <cell r="F1099" t="str">
            <v>עמותה רשומה</v>
          </cell>
          <cell r="G1099">
            <v>1</v>
          </cell>
          <cell r="H1099" t="str">
            <v>טיוט</v>
          </cell>
          <cell r="I1099">
            <v>45757</v>
          </cell>
          <cell r="J1099">
            <v>521023</v>
          </cell>
          <cell r="K1099" t="str">
            <v>שוטף</v>
          </cell>
          <cell r="L1099">
            <v>0</v>
          </cell>
          <cell r="M1099">
            <v>0</v>
          </cell>
          <cell r="N1099">
            <v>0</v>
          </cell>
          <cell r="O1099" t="str">
            <v>נבדק ואושר</v>
          </cell>
          <cell r="P1099" t="str">
            <v>מבוסס על נתוני הטופס</v>
          </cell>
          <cell r="Q1099" t="str">
            <v>נבדק ואושר</v>
          </cell>
          <cell r="R1099" t="str">
            <v>נבדק ואושר</v>
          </cell>
          <cell r="S1099" t="str">
            <v>נבדק ואושר</v>
          </cell>
          <cell r="T1099" t="str">
            <v>נבדק ואושר</v>
          </cell>
          <cell r="U1099" t="str">
            <v>נבדק ואושר</v>
          </cell>
          <cell r="V1099" t="str">
            <v>נבדק ואושר</v>
          </cell>
          <cell r="W1099" t="str">
            <v>נבדק ואושר</v>
          </cell>
          <cell r="X1099" t="str">
            <v>אושר ללא מסמך</v>
          </cell>
          <cell r="Y1099" t="str">
            <v>מבוסס על נתוני הטופס</v>
          </cell>
          <cell r="Z1099" t="str">
            <v>נבדק ואושר</v>
          </cell>
          <cell r="AA1099" t="str">
            <v>נבדק ואושר</v>
          </cell>
          <cell r="AB1099" t="str">
            <v>נבדק ואושר</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t="str">
            <v>כן</v>
          </cell>
          <cell r="AY1099" t="str">
            <v>תקין מנהלית</v>
          </cell>
          <cell r="BD1099" t="e">
            <v>#REF!</v>
          </cell>
          <cell r="BG1099" t="str">
            <v>תקין</v>
          </cell>
          <cell r="BH1099" t="str">
            <v>תקין</v>
          </cell>
          <cell r="BI1099" t="b">
            <v>1</v>
          </cell>
          <cell r="BJ1099">
            <v>12301</v>
          </cell>
          <cell r="BK1099" t="str">
            <v>ד'</v>
          </cell>
          <cell r="BL1099">
            <v>7</v>
          </cell>
          <cell r="BM1099">
            <v>61349.308037058348</v>
          </cell>
          <cell r="BN1099" t="str">
            <v>לא</v>
          </cell>
          <cell r="BO1099">
            <v>45644</v>
          </cell>
          <cell r="BP1099" t="str">
            <v>לא</v>
          </cell>
          <cell r="BQ1099">
            <v>0</v>
          </cell>
        </row>
        <row r="1100">
          <cell r="A1100">
            <v>1001907415</v>
          </cell>
          <cell r="B1100">
            <v>42797625</v>
          </cell>
          <cell r="C1100">
            <v>580690675</v>
          </cell>
          <cell r="D1100" t="str">
            <v>אקווה סקול נוף הגליל (ע"ר)</v>
          </cell>
          <cell r="E1100" t="str">
            <v>SR</v>
          </cell>
          <cell r="F1100" t="str">
            <v>עמותה רשומה</v>
          </cell>
          <cell r="G1100">
            <v>1</v>
          </cell>
          <cell r="H1100" t="str">
            <v>טיוט</v>
          </cell>
          <cell r="I1100">
            <v>45757</v>
          </cell>
          <cell r="J1100">
            <v>521023</v>
          </cell>
          <cell r="K1100" t="str">
            <v>שוטף</v>
          </cell>
          <cell r="L1100">
            <v>0</v>
          </cell>
          <cell r="M1100">
            <v>0</v>
          </cell>
          <cell r="N1100">
            <v>0</v>
          </cell>
          <cell r="O1100" t="str">
            <v>קושר - טרם נבדק</v>
          </cell>
          <cell r="P1100" t="str">
            <v>מבוסס על נתוני הטופס</v>
          </cell>
          <cell r="Q1100" t="str">
            <v>נבדק ואושר</v>
          </cell>
          <cell r="R1100" t="str">
            <v>נבדק ואושר</v>
          </cell>
          <cell r="S1100" t="str">
            <v>נבדק ואושר</v>
          </cell>
          <cell r="T1100" t="str">
            <v>נבדק ואושר</v>
          </cell>
          <cell r="U1100" t="str">
            <v>נבדק ואושר</v>
          </cell>
          <cell r="V1100" t="str">
            <v>נבדק ואושר</v>
          </cell>
          <cell r="W1100" t="str">
            <v>קושר - טרם נבדק</v>
          </cell>
          <cell r="X1100" t="str">
            <v>אושר ללא מסמך</v>
          </cell>
          <cell r="Y1100" t="str">
            <v>מבוסס על נתוני הטופס</v>
          </cell>
          <cell r="Z1100" t="str">
            <v>קושר - טרם נבדק</v>
          </cell>
          <cell r="AA1100" t="str">
            <v>קושר - טרם נבדק</v>
          </cell>
          <cell r="AB1100" t="str">
            <v>קושר - טרם נבדק</v>
          </cell>
          <cell r="AC1100" t="str">
            <v>קושר - טרם נבדק</v>
          </cell>
          <cell r="AD1100" t="str">
            <v>קושר - טרם נבדק</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t="str">
            <v>כן</v>
          </cell>
          <cell r="AY1100" t="str">
            <v>תקין מנהלית</v>
          </cell>
          <cell r="BD1100" t="e">
            <v>#REF!</v>
          </cell>
          <cell r="BG1100" t="str">
            <v>תקין</v>
          </cell>
          <cell r="BH1100" t="str">
            <v>תקין</v>
          </cell>
          <cell r="BI1100" t="b">
            <v>1</v>
          </cell>
          <cell r="BJ1100">
            <v>0</v>
          </cell>
          <cell r="BK1100" t="str">
            <v>ג'</v>
          </cell>
          <cell r="BL1100">
            <v>0</v>
          </cell>
          <cell r="BM1100">
            <v>0</v>
          </cell>
          <cell r="BO1100" t="e">
            <v>#N/A</v>
          </cell>
        </row>
        <row r="1101">
          <cell r="A1101">
            <v>1001907416</v>
          </cell>
          <cell r="B1101">
            <v>42216731</v>
          </cell>
          <cell r="C1101">
            <v>580109064</v>
          </cell>
          <cell r="D1101" t="str">
            <v>מסד אליצור רחובות (פתח תקווה) (ע"ר)</v>
          </cell>
          <cell r="E1101" t="str">
            <v>SR</v>
          </cell>
          <cell r="F1101" t="str">
            <v>עמותה רשומה</v>
          </cell>
          <cell r="G1101">
            <v>1</v>
          </cell>
          <cell r="H1101" t="str">
            <v>טיוט</v>
          </cell>
          <cell r="I1101">
            <v>45757</v>
          </cell>
          <cell r="J1101">
            <v>521023</v>
          </cell>
          <cell r="K1101" t="str">
            <v>שוטף</v>
          </cell>
          <cell r="L1101">
            <v>0</v>
          </cell>
          <cell r="M1101">
            <v>0</v>
          </cell>
          <cell r="N1101">
            <v>0</v>
          </cell>
          <cell r="O1101" t="str">
            <v>נבדק ואושר</v>
          </cell>
          <cell r="P1101" t="str">
            <v>מבוסס על נתוני הטופס</v>
          </cell>
          <cell r="Q1101" t="str">
            <v>נבדק ואושר</v>
          </cell>
          <cell r="R1101" t="str">
            <v>נבדק ואושר</v>
          </cell>
          <cell r="S1101" t="str">
            <v>נבדק ואושר</v>
          </cell>
          <cell r="T1101" t="str">
            <v>נבדק ואושר</v>
          </cell>
          <cell r="U1101" t="str">
            <v>נבדק ואושר</v>
          </cell>
          <cell r="V1101" t="str">
            <v>נבדק ואושר</v>
          </cell>
          <cell r="W1101" t="str">
            <v>נבדק ואושר</v>
          </cell>
          <cell r="X1101" t="str">
            <v>אושר ללא מסמך</v>
          </cell>
          <cell r="Y1101" t="str">
            <v>מבוסס על נתוני הטופס</v>
          </cell>
          <cell r="Z1101" t="str">
            <v>נבדק ואושר</v>
          </cell>
          <cell r="AA1101" t="str">
            <v>נבדק ואושר</v>
          </cell>
          <cell r="AB1101" t="str">
            <v>נבדק ואושר</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t="str">
            <v>כן</v>
          </cell>
          <cell r="AY1101" t="str">
            <v>תקין מנהלית</v>
          </cell>
          <cell r="BD1101" t="e">
            <v>#REF!</v>
          </cell>
          <cell r="BG1101" t="str">
            <v>תקין</v>
          </cell>
          <cell r="BH1101" t="str">
            <v>תקין</v>
          </cell>
          <cell r="BI1101" t="b">
            <v>1</v>
          </cell>
          <cell r="BJ1101">
            <v>2459</v>
          </cell>
          <cell r="BK1101" t="str">
            <v>ד'</v>
          </cell>
          <cell r="BL1101">
            <v>7</v>
          </cell>
          <cell r="BM1101">
            <v>645843.37849428796</v>
          </cell>
          <cell r="BN1101" t="str">
            <v>לא</v>
          </cell>
          <cell r="BO1101">
            <v>45560</v>
          </cell>
          <cell r="BP1101" t="str">
            <v>לא</v>
          </cell>
          <cell r="BQ1101">
            <v>0</v>
          </cell>
        </row>
        <row r="1102">
          <cell r="A1102">
            <v>1001907417</v>
          </cell>
          <cell r="B1102">
            <v>42402620</v>
          </cell>
          <cell r="C1102">
            <v>580560548</v>
          </cell>
          <cell r="D1102" t="str">
            <v>מסד הר חברון (ע"ר)</v>
          </cell>
          <cell r="E1102" t="str">
            <v>SR</v>
          </cell>
          <cell r="F1102" t="str">
            <v>עמותה רשומה</v>
          </cell>
          <cell r="G1102">
            <v>1</v>
          </cell>
          <cell r="H1102" t="str">
            <v>טיוט</v>
          </cell>
          <cell r="I1102">
            <v>45757</v>
          </cell>
          <cell r="J1102">
            <v>521023</v>
          </cell>
          <cell r="K1102" t="str">
            <v>שוטף</v>
          </cell>
          <cell r="L1102">
            <v>0</v>
          </cell>
          <cell r="M1102">
            <v>0</v>
          </cell>
          <cell r="N1102">
            <v>0</v>
          </cell>
          <cell r="O1102" t="str">
            <v>נבדק ואושר</v>
          </cell>
          <cell r="P1102" t="str">
            <v>מבוסס על נתוני הטופס</v>
          </cell>
          <cell r="Q1102" t="str">
            <v>נבדק ואושר</v>
          </cell>
          <cell r="R1102" t="str">
            <v>נבדק ואושר</v>
          </cell>
          <cell r="S1102" t="str">
            <v>נבדק ואושר</v>
          </cell>
          <cell r="T1102" t="str">
            <v>נבדק ואושר</v>
          </cell>
          <cell r="U1102" t="str">
            <v>נבדק ואושר</v>
          </cell>
          <cell r="V1102" t="str">
            <v>נבדק ואושר</v>
          </cell>
          <cell r="W1102" t="str">
            <v>נבדק ואושר</v>
          </cell>
          <cell r="X1102" t="str">
            <v>אושר ללא מסמך</v>
          </cell>
          <cell r="Y1102" t="str">
            <v>מבוסס על נתוני הטופס</v>
          </cell>
          <cell r="Z1102" t="str">
            <v>נבדק ואושר</v>
          </cell>
          <cell r="AA1102" t="str">
            <v>נבדק ואושר</v>
          </cell>
          <cell r="AB1102" t="str">
            <v>נבדק ואושר</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t="str">
            <v>כן</v>
          </cell>
          <cell r="AY1102" t="str">
            <v>תקין מנהלית</v>
          </cell>
          <cell r="BD1102" t="e">
            <v>#REF!</v>
          </cell>
          <cell r="BG1102" t="str">
            <v>תקין</v>
          </cell>
          <cell r="BH1102" t="str">
            <v>תקין</v>
          </cell>
          <cell r="BI1102" t="b">
            <v>1</v>
          </cell>
          <cell r="BJ1102">
            <v>67341</v>
          </cell>
          <cell r="BK1102" t="str">
            <v>ד'</v>
          </cell>
          <cell r="BL1102">
            <v>11</v>
          </cell>
          <cell r="BM1102">
            <v>2373638.194734361</v>
          </cell>
          <cell r="BN1102" t="str">
            <v>לא</v>
          </cell>
          <cell r="BO1102">
            <v>45622</v>
          </cell>
          <cell r="BP1102" t="str">
            <v>לא</v>
          </cell>
          <cell r="BQ1102">
            <v>0</v>
          </cell>
        </row>
        <row r="1103">
          <cell r="A1103">
            <v>1001907418</v>
          </cell>
          <cell r="B1103">
            <v>42402620</v>
          </cell>
          <cell r="C1103">
            <v>580560548</v>
          </cell>
          <cell r="D1103" t="str">
            <v>מסד הר חברון (ע"ר)</v>
          </cell>
          <cell r="E1103" t="str">
            <v>SR</v>
          </cell>
          <cell r="F1103" t="str">
            <v>עמותה רשומה</v>
          </cell>
          <cell r="G1103">
            <v>1</v>
          </cell>
          <cell r="H1103" t="str">
            <v>טיוט</v>
          </cell>
          <cell r="I1103">
            <v>45757</v>
          </cell>
          <cell r="J1103">
            <v>521024</v>
          </cell>
          <cell r="K1103" t="str">
            <v>מאמנים</v>
          </cell>
          <cell r="L1103" t="str">
            <v>נבדק ואושר</v>
          </cell>
          <cell r="M1103" t="str">
            <v>קושר - טרם נבדק</v>
          </cell>
          <cell r="N1103" t="str">
            <v>קושר - טרם נבדק</v>
          </cell>
          <cell r="O1103" t="str">
            <v>נבדק ואושר</v>
          </cell>
          <cell r="P1103" t="str">
            <v>מבוסס על נתוני הטופס</v>
          </cell>
          <cell r="Q1103" t="str">
            <v>נבדק ואושר</v>
          </cell>
          <cell r="R1103" t="str">
            <v>נבדק ואושר</v>
          </cell>
          <cell r="S1103" t="str">
            <v>נבדק ואושר</v>
          </cell>
          <cell r="T1103" t="str">
            <v>נבדק ואושר</v>
          </cell>
          <cell r="U1103" t="str">
            <v>נבדק ואושר</v>
          </cell>
          <cell r="V1103" t="str">
            <v>נבדק ואושר</v>
          </cell>
          <cell r="W1103" t="str">
            <v>נבדק ואושר</v>
          </cell>
          <cell r="X1103" t="str">
            <v>אושר ללא מסמך</v>
          </cell>
          <cell r="Y1103" t="str">
            <v>מבוסס על נתוני הטופס</v>
          </cell>
          <cell r="Z1103" t="str">
            <v>נבדק ואושר</v>
          </cell>
          <cell r="AA1103" t="str">
            <v>נבדק ואושר</v>
          </cell>
          <cell r="AB1103" t="str">
            <v>נבדק ואושר</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t="str">
            <v>כן</v>
          </cell>
          <cell r="AY1103" t="str">
            <v>תקין מנהלית</v>
          </cell>
          <cell r="BD1103" t="e">
            <v>#REF!</v>
          </cell>
          <cell r="BH1103" t="str">
            <v>תקין</v>
          </cell>
          <cell r="BI1103" t="b">
            <v>0</v>
          </cell>
        </row>
        <row r="1104">
          <cell r="A1104">
            <v>1001907420</v>
          </cell>
          <cell r="B1104">
            <v>42402237</v>
          </cell>
          <cell r="C1104">
            <v>580368504</v>
          </cell>
          <cell r="D1104" t="str">
            <v>הפועל גמביט - לקידום השחמט בקריות (</v>
          </cell>
          <cell r="E1104" t="str">
            <v>SR</v>
          </cell>
          <cell r="F1104" t="str">
            <v>עמותה רשומה</v>
          </cell>
          <cell r="G1104">
            <v>1</v>
          </cell>
          <cell r="H1104" t="str">
            <v>טיוט</v>
          </cell>
          <cell r="I1104">
            <v>45757</v>
          </cell>
          <cell r="J1104">
            <v>521023</v>
          </cell>
          <cell r="K1104" t="str">
            <v>שוטף</v>
          </cell>
          <cell r="L1104">
            <v>0</v>
          </cell>
          <cell r="M1104">
            <v>0</v>
          </cell>
          <cell r="N1104">
            <v>0</v>
          </cell>
          <cell r="O1104" t="str">
            <v>נבדק ואושר</v>
          </cell>
          <cell r="P1104" t="str">
            <v>מבוסס על נתוני הטופס</v>
          </cell>
          <cell r="Q1104" t="str">
            <v>נבדק ואושר</v>
          </cell>
          <cell r="R1104" t="str">
            <v>נבדק ואושר</v>
          </cell>
          <cell r="S1104" t="str">
            <v>נבדק ואושר</v>
          </cell>
          <cell r="T1104" t="str">
            <v>נבדק ואושר</v>
          </cell>
          <cell r="U1104" t="str">
            <v>נבדק ואושר</v>
          </cell>
          <cell r="V1104" t="str">
            <v>נבדק ואושר</v>
          </cell>
          <cell r="W1104" t="str">
            <v>נבדק ואושר</v>
          </cell>
          <cell r="X1104" t="str">
            <v>אושר ללא מסמך</v>
          </cell>
          <cell r="Y1104" t="str">
            <v>מבוסס על נתוני הטופס</v>
          </cell>
          <cell r="Z1104" t="str">
            <v>נבדק ואושר</v>
          </cell>
          <cell r="AA1104" t="str">
            <v>נבדק ואושר</v>
          </cell>
          <cell r="AB1104" t="str">
            <v>נבדק ואושר</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t="str">
            <v>כן</v>
          </cell>
          <cell r="AY1104" t="str">
            <v>תקין מנהלית</v>
          </cell>
          <cell r="BD1104" t="e">
            <v>#REF!</v>
          </cell>
          <cell r="BG1104" t="str">
            <v>תקין</v>
          </cell>
          <cell r="BH1104" t="str">
            <v>תקין</v>
          </cell>
          <cell r="BI1104" t="b">
            <v>1</v>
          </cell>
          <cell r="BJ1104">
            <v>5102</v>
          </cell>
          <cell r="BK1104" t="str">
            <v>ד'</v>
          </cell>
          <cell r="BL1104">
            <v>1</v>
          </cell>
          <cell r="BM1104">
            <v>121276.86983832787</v>
          </cell>
          <cell r="BN1104" t="str">
            <v>לא</v>
          </cell>
          <cell r="BO1104">
            <v>45463</v>
          </cell>
          <cell r="BP1104" t="str">
            <v>לא</v>
          </cell>
          <cell r="BQ1104">
            <v>0</v>
          </cell>
        </row>
        <row r="1105">
          <cell r="A1105">
            <v>1001907421</v>
          </cell>
          <cell r="B1105">
            <v>40002863</v>
          </cell>
          <cell r="C1105">
            <v>580251296</v>
          </cell>
          <cell r="D1105" t="str">
            <v>הפועל - כפר סבא - מועדון - כדורעף )</v>
          </cell>
          <cell r="E1105" t="str">
            <v>SR</v>
          </cell>
          <cell r="F1105" t="str">
            <v>עמותה רשומה</v>
          </cell>
          <cell r="G1105">
            <v>1</v>
          </cell>
          <cell r="H1105" t="str">
            <v>טיוט</v>
          </cell>
          <cell r="I1105">
            <v>45757</v>
          </cell>
          <cell r="J1105">
            <v>521023</v>
          </cell>
          <cell r="K1105" t="str">
            <v>שוטף</v>
          </cell>
          <cell r="L1105">
            <v>0</v>
          </cell>
          <cell r="M1105">
            <v>0</v>
          </cell>
          <cell r="N1105">
            <v>0</v>
          </cell>
          <cell r="O1105" t="str">
            <v>נבדק ואושר</v>
          </cell>
          <cell r="P1105" t="str">
            <v>מבוסס על נתוני הטופס</v>
          </cell>
          <cell r="Q1105" t="str">
            <v>נבדק ואושר</v>
          </cell>
          <cell r="R1105" t="str">
            <v>נבדק ואושר</v>
          </cell>
          <cell r="S1105" t="str">
            <v>נבדק ואושר</v>
          </cell>
          <cell r="T1105" t="str">
            <v>נבדק ואושר</v>
          </cell>
          <cell r="U1105" t="str">
            <v>נבדק ואושר</v>
          </cell>
          <cell r="V1105" t="str">
            <v>נבדק ואושר</v>
          </cell>
          <cell r="W1105" t="str">
            <v>נבדק ואושר</v>
          </cell>
          <cell r="X1105" t="str">
            <v>אושר ללא מסמך</v>
          </cell>
          <cell r="Y1105" t="str">
            <v>מבוסס על נתוני הטופס</v>
          </cell>
          <cell r="Z1105" t="str">
            <v>נבדק ואושר</v>
          </cell>
          <cell r="AA1105" t="str">
            <v>נבדק ואושר</v>
          </cell>
          <cell r="AB1105" t="str">
            <v>נבדק ואושר</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t="str">
            <v>כן</v>
          </cell>
          <cell r="AY1105" t="str">
            <v>תקין מנהלית</v>
          </cell>
          <cell r="BD1105" t="e">
            <v>#REF!</v>
          </cell>
          <cell r="BG1105" t="str">
            <v>תקין</v>
          </cell>
          <cell r="BH1105" t="str">
            <v>תקין</v>
          </cell>
          <cell r="BI1105" t="b">
            <v>1</v>
          </cell>
          <cell r="BJ1105">
            <v>247536</v>
          </cell>
          <cell r="BK1105" t="str">
            <v>ד'</v>
          </cell>
          <cell r="BL1105">
            <v>28</v>
          </cell>
          <cell r="BM1105">
            <v>3002761.8620441565</v>
          </cell>
          <cell r="BN1105" t="str">
            <v>לא</v>
          </cell>
          <cell r="BO1105">
            <v>45273</v>
          </cell>
          <cell r="BP1105" t="str">
            <v>לא</v>
          </cell>
          <cell r="BQ1105">
            <v>0</v>
          </cell>
        </row>
        <row r="1106">
          <cell r="A1106">
            <v>1001907423</v>
          </cell>
          <cell r="B1106">
            <v>42503848</v>
          </cell>
          <cell r="C1106">
            <v>580700508</v>
          </cell>
          <cell r="D1106" t="str">
            <v>אגודת בני נצרת כדורגל וספורט (ע"ר)</v>
          </cell>
          <cell r="E1106" t="str">
            <v>SR</v>
          </cell>
          <cell r="F1106" t="str">
            <v>עמותה רשומה</v>
          </cell>
          <cell r="G1106">
            <v>1</v>
          </cell>
          <cell r="H1106" t="str">
            <v>טיוט</v>
          </cell>
          <cell r="I1106">
            <v>45757</v>
          </cell>
          <cell r="J1106">
            <v>521023</v>
          </cell>
          <cell r="K1106" t="str">
            <v>שוטף</v>
          </cell>
          <cell r="L1106">
            <v>0</v>
          </cell>
          <cell r="M1106">
            <v>0</v>
          </cell>
          <cell r="N1106">
            <v>0</v>
          </cell>
          <cell r="O1106" t="str">
            <v>קושר - טרם נבדק</v>
          </cell>
          <cell r="P1106" t="str">
            <v>מבוסס על נתוני הטופס</v>
          </cell>
          <cell r="Q1106" t="str">
            <v>נבדק ואושר</v>
          </cell>
          <cell r="R1106" t="str">
            <v>נבדק ואושר</v>
          </cell>
          <cell r="S1106" t="str">
            <v>נבדק ואושר</v>
          </cell>
          <cell r="T1106" t="str">
            <v>נבדק ואושר</v>
          </cell>
          <cell r="U1106" t="str">
            <v>נבדק ואושר</v>
          </cell>
          <cell r="V1106" t="str">
            <v>נבדק ואושר</v>
          </cell>
          <cell r="W1106" t="str">
            <v>קושר - טרם נבדק</v>
          </cell>
          <cell r="X1106" t="str">
            <v>אושר ללא מסמך</v>
          </cell>
          <cell r="Y1106" t="str">
            <v>מבוסס על נתוני הטופס</v>
          </cell>
          <cell r="Z1106" t="str">
            <v>ממתין לחתימה</v>
          </cell>
          <cell r="AA1106" t="str">
            <v>ממתין לחתימה</v>
          </cell>
          <cell r="AB1106" t="str">
            <v>קושר - טרם נבדק</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t="str">
            <v>לא</v>
          </cell>
          <cell r="AY1106" t="str">
            <v>לא תקין מנהלית</v>
          </cell>
          <cell r="AZ1106" t="str">
            <v>לאישור</v>
          </cell>
          <cell r="BA1106" t="str">
            <v>חתום פיזית, לא חתום דיגיטלית</v>
          </cell>
          <cell r="BB1106">
            <v>401</v>
          </cell>
          <cell r="BC1106">
            <v>45805</v>
          </cell>
          <cell r="BF1106" t="str">
            <v>אושר בוועדה</v>
          </cell>
          <cell r="BG1106" t="str">
            <v>תקין</v>
          </cell>
          <cell r="BH1106" t="str">
            <v>תקין</v>
          </cell>
          <cell r="BI1106" t="b">
            <v>1</v>
          </cell>
          <cell r="BJ1106">
            <v>14075</v>
          </cell>
          <cell r="BK1106" t="str">
            <v>ד'</v>
          </cell>
          <cell r="BL1106">
            <v>0</v>
          </cell>
          <cell r="BM1106">
            <v>57567.470302916889</v>
          </cell>
          <cell r="BN1106" t="str">
            <v>לא</v>
          </cell>
          <cell r="BO1106">
            <v>45482</v>
          </cell>
          <cell r="BP1106" t="str">
            <v>לא</v>
          </cell>
          <cell r="BQ1106">
            <v>0</v>
          </cell>
        </row>
        <row r="1107">
          <cell r="A1107">
            <v>1001907424</v>
          </cell>
          <cell r="B1107">
            <v>40002850</v>
          </cell>
          <cell r="C1107">
            <v>580195808</v>
          </cell>
          <cell r="D1107" t="str">
            <v>הורי מחליקי חולון בגלגליות (ע"ר)</v>
          </cell>
          <cell r="E1107" t="str">
            <v>SR</v>
          </cell>
          <cell r="F1107" t="str">
            <v>עמותה רשומה</v>
          </cell>
          <cell r="G1107">
            <v>1</v>
          </cell>
          <cell r="H1107" t="str">
            <v>טיוט</v>
          </cell>
          <cell r="I1107">
            <v>45762</v>
          </cell>
          <cell r="J1107">
            <v>521024</v>
          </cell>
          <cell r="K1107" t="str">
            <v>מאמנים</v>
          </cell>
          <cell r="L1107" t="str">
            <v>נבדק ואושר</v>
          </cell>
          <cell r="M1107" t="str">
            <v>חדש - טרם קושר</v>
          </cell>
          <cell r="N1107" t="str">
            <v>קושר - טרם נבדק</v>
          </cell>
          <cell r="O1107" t="str">
            <v>נבדק ואושר</v>
          </cell>
          <cell r="P1107" t="str">
            <v>מבוסס על נתוני הטופס</v>
          </cell>
          <cell r="Q1107" t="str">
            <v>קושר - טרם נבדק</v>
          </cell>
          <cell r="R1107" t="str">
            <v>נבדק ואושר</v>
          </cell>
          <cell r="S1107" t="str">
            <v>נבדק ואושר</v>
          </cell>
          <cell r="T1107" t="str">
            <v>נבדק ואושר</v>
          </cell>
          <cell r="U1107" t="str">
            <v>נבדק ואושר</v>
          </cell>
          <cell r="V1107" t="str">
            <v>נבדק ואושר</v>
          </cell>
          <cell r="W1107" t="str">
            <v>נבדק ואושר</v>
          </cell>
          <cell r="X1107" t="str">
            <v>אושר ללא מסמך</v>
          </cell>
          <cell r="Y1107" t="str">
            <v>מבוסס על נתוני הטופס</v>
          </cell>
          <cell r="Z1107" t="str">
            <v>קושר - טרם נבדק</v>
          </cell>
          <cell r="AA1107" t="str">
            <v>קושר - טרם נבדק</v>
          </cell>
          <cell r="AB1107" t="str">
            <v>נבדק ואושר</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t="str">
            <v>כן</v>
          </cell>
          <cell r="AY1107" t="str">
            <v>תקין מנהלית</v>
          </cell>
          <cell r="BD1107" t="e">
            <v>#REF!</v>
          </cell>
          <cell r="BH1107" t="str">
            <v>תקין</v>
          </cell>
          <cell r="BI1107" t="b">
            <v>0</v>
          </cell>
        </row>
        <row r="1108">
          <cell r="A1108">
            <v>1001907442</v>
          </cell>
          <cell r="B1108">
            <v>42245814</v>
          </cell>
          <cell r="C1108">
            <v>580507705</v>
          </cell>
          <cell r="D1108" t="str">
            <v>עמותת האקדמיה לטניס כפיר ונמרוד (ע"</v>
          </cell>
          <cell r="E1108" t="str">
            <v>SR</v>
          </cell>
          <cell r="F1108" t="str">
            <v>עמותה רשומה</v>
          </cell>
          <cell r="G1108">
            <v>1</v>
          </cell>
          <cell r="H1108" t="str">
            <v>טיוט</v>
          </cell>
          <cell r="I1108">
            <v>45758</v>
          </cell>
          <cell r="J1108">
            <v>521023</v>
          </cell>
          <cell r="K1108" t="str">
            <v>שוטף</v>
          </cell>
          <cell r="L1108">
            <v>0</v>
          </cell>
          <cell r="M1108">
            <v>0</v>
          </cell>
          <cell r="N1108">
            <v>0</v>
          </cell>
          <cell r="O1108" t="str">
            <v>נבדק ואושר</v>
          </cell>
          <cell r="P1108" t="str">
            <v>מבוסס על נתוני הטופס</v>
          </cell>
          <cell r="Q1108" t="str">
            <v>נבדק ואושר</v>
          </cell>
          <cell r="R1108" t="str">
            <v>נבדק ואושר</v>
          </cell>
          <cell r="S1108" t="str">
            <v>נבדק ואושר</v>
          </cell>
          <cell r="T1108" t="str">
            <v>נבדק ואושר</v>
          </cell>
          <cell r="U1108" t="str">
            <v>נבדק ואושר</v>
          </cell>
          <cell r="V1108" t="str">
            <v>נבדק ואושר</v>
          </cell>
          <cell r="W1108" t="str">
            <v>נבדק ואושר</v>
          </cell>
          <cell r="X1108" t="str">
            <v>חדש - טרם קושר</v>
          </cell>
          <cell r="Y1108" t="str">
            <v>מבוסס על נתוני הטופס</v>
          </cell>
          <cell r="Z1108" t="str">
            <v>נבדק ואושר</v>
          </cell>
          <cell r="AA1108" t="str">
            <v>נבדק ואושר</v>
          </cell>
          <cell r="AB1108" t="str">
            <v>נבדק ואושר</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t="str">
            <v>לא</v>
          </cell>
          <cell r="AY1108" t="str">
            <v>תקינים מנהלית למעט אי הגשת אישור ניהול תקין</v>
          </cell>
          <cell r="BA1108" t="str">
            <v>לא התקבל 13.7.25</v>
          </cell>
          <cell r="BC1108">
            <v>45839</v>
          </cell>
          <cell r="BD1108" t="e">
            <v>#REF!</v>
          </cell>
          <cell r="BF1108" t="str">
            <v>אין אישור ניהול תקין</v>
          </cell>
          <cell r="BG1108" t="str">
            <v>פסול</v>
          </cell>
          <cell r="BH1108" t="str">
            <v>לא תקין</v>
          </cell>
          <cell r="BI1108" t="b">
            <v>0</v>
          </cell>
          <cell r="BJ1108">
            <v>0</v>
          </cell>
          <cell r="BK1108" t="str">
            <v>א'</v>
          </cell>
          <cell r="BL1108">
            <v>1</v>
          </cell>
          <cell r="BM1108">
            <v>198840.32486443076</v>
          </cell>
          <cell r="BO1108" t="e">
            <v>#N/A</v>
          </cell>
        </row>
        <row r="1109">
          <cell r="A1109">
            <v>1001907443</v>
          </cell>
          <cell r="B1109">
            <v>42402285</v>
          </cell>
          <cell r="C1109">
            <v>580163491</v>
          </cell>
          <cell r="D1109" t="str">
            <v>אגודת מכבי רמת - חן - השקמה (ע"ר)</v>
          </cell>
          <cell r="E1109" t="str">
            <v>SR</v>
          </cell>
          <cell r="F1109" t="str">
            <v>עמותה רשומה</v>
          </cell>
          <cell r="G1109">
            <v>1</v>
          </cell>
          <cell r="H1109" t="str">
            <v>טיוט</v>
          </cell>
          <cell r="I1109">
            <v>45758</v>
          </cell>
          <cell r="J1109">
            <v>521023</v>
          </cell>
          <cell r="K1109" t="str">
            <v>שוטף</v>
          </cell>
          <cell r="L1109">
            <v>0</v>
          </cell>
          <cell r="M1109">
            <v>0</v>
          </cell>
          <cell r="N1109">
            <v>0</v>
          </cell>
          <cell r="O1109" t="str">
            <v>נבדק ואושר</v>
          </cell>
          <cell r="P1109" t="str">
            <v>מבוסס על נתוני הטופס</v>
          </cell>
          <cell r="Q1109" t="str">
            <v>נבדק ואושר</v>
          </cell>
          <cell r="R1109" t="str">
            <v>נבדק ואושר</v>
          </cell>
          <cell r="S1109" t="str">
            <v>נבדק ואושר</v>
          </cell>
          <cell r="T1109" t="str">
            <v>נבדק ואושר</v>
          </cell>
          <cell r="U1109" t="str">
            <v>נבדק ואושר</v>
          </cell>
          <cell r="V1109" t="str">
            <v>נבדק ואושר</v>
          </cell>
          <cell r="W1109" t="str">
            <v>נבדק ואושר</v>
          </cell>
          <cell r="X1109" t="str">
            <v>חדש - טרם קושר</v>
          </cell>
          <cell r="Y1109" t="str">
            <v>מבוסס על נתוני הטופס</v>
          </cell>
          <cell r="Z1109" t="str">
            <v>נבדק ואושר</v>
          </cell>
          <cell r="AA1109" t="str">
            <v>נבדק ואושר</v>
          </cell>
          <cell r="AB1109" t="str">
            <v>נבדק ואושר</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t="str">
            <v>לא</v>
          </cell>
          <cell r="AY1109" t="str">
            <v>תקינים מנהלית למעט אי הגשת אישור ניהול תקין</v>
          </cell>
          <cell r="BA1109" t="str">
            <v>לא התקבל 13.7.25</v>
          </cell>
          <cell r="BC1109">
            <v>45839</v>
          </cell>
          <cell r="BD1109" t="e">
            <v>#REF!</v>
          </cell>
          <cell r="BF1109" t="str">
            <v>אין אישור ניהול תקין</v>
          </cell>
          <cell r="BG1109" t="str">
            <v>פסול</v>
          </cell>
          <cell r="BH1109" t="str">
            <v>לא תקין</v>
          </cell>
          <cell r="BI1109" t="b">
            <v>0</v>
          </cell>
          <cell r="BJ1109">
            <v>0</v>
          </cell>
          <cell r="BK1109" t="str">
            <v>א'</v>
          </cell>
          <cell r="BL1109">
            <v>8</v>
          </cell>
          <cell r="BM1109">
            <v>33955.580644694353</v>
          </cell>
          <cell r="BO1109" t="e">
            <v>#N/A</v>
          </cell>
        </row>
        <row r="1110">
          <cell r="A1110">
            <v>1001907444</v>
          </cell>
          <cell r="B1110">
            <v>42402540</v>
          </cell>
          <cell r="C1110">
            <v>580459584</v>
          </cell>
          <cell r="D1110" t="str">
            <v>עמותת "אשבאל" - לקידום ופיתוח ספורט</v>
          </cell>
          <cell r="E1110" t="str">
            <v>SR</v>
          </cell>
          <cell r="F1110" t="str">
            <v>עמותה רשומה</v>
          </cell>
          <cell r="G1110">
            <v>1</v>
          </cell>
          <cell r="H1110" t="str">
            <v>טיוט</v>
          </cell>
          <cell r="I1110">
            <v>45759</v>
          </cell>
          <cell r="J1110">
            <v>521023</v>
          </cell>
          <cell r="K1110" t="str">
            <v>שוטף</v>
          </cell>
          <cell r="L1110">
            <v>0</v>
          </cell>
          <cell r="M1110">
            <v>0</v>
          </cell>
          <cell r="N1110">
            <v>0</v>
          </cell>
          <cell r="O1110" t="str">
            <v>נבדק ואושר</v>
          </cell>
          <cell r="P1110" t="str">
            <v>מבוסס על נתוני הטופס</v>
          </cell>
          <cell r="Q1110" t="str">
            <v>נבדק ואושר</v>
          </cell>
          <cell r="R1110" t="str">
            <v>נבדק ואושר</v>
          </cell>
          <cell r="S1110" t="str">
            <v>נבדק ואושר</v>
          </cell>
          <cell r="T1110" t="str">
            <v>נבדק ואושר</v>
          </cell>
          <cell r="U1110" t="str">
            <v>נבדק ואושר</v>
          </cell>
          <cell r="V1110" t="str">
            <v>נבדק ואושר</v>
          </cell>
          <cell r="W1110" t="str">
            <v>נבדק ואושר</v>
          </cell>
          <cell r="X1110" t="str">
            <v>אושר ללא מסמך</v>
          </cell>
          <cell r="Y1110" t="str">
            <v>מבוסס על נתוני הטופס</v>
          </cell>
          <cell r="Z1110" t="str">
            <v>נבדק ואושר</v>
          </cell>
          <cell r="AA1110" t="str">
            <v>נבדק ואושר</v>
          </cell>
          <cell r="AB1110" t="str">
            <v>נבדק ואושר</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t="str">
            <v>כן</v>
          </cell>
          <cell r="AY1110" t="str">
            <v>תקין מנהלית</v>
          </cell>
          <cell r="BD1110" t="e">
            <v>#REF!</v>
          </cell>
          <cell r="BG1110" t="str">
            <v>תקין</v>
          </cell>
          <cell r="BH1110" t="str">
            <v>תקין</v>
          </cell>
          <cell r="BI1110" t="b">
            <v>1</v>
          </cell>
          <cell r="BJ1110">
            <v>70000</v>
          </cell>
          <cell r="BK1110" t="str">
            <v>ד'</v>
          </cell>
          <cell r="BL1110">
            <v>0</v>
          </cell>
          <cell r="BM1110">
            <v>882766.35137545923</v>
          </cell>
          <cell r="BN1110" t="str">
            <v>לא</v>
          </cell>
          <cell r="BO1110">
            <v>45725</v>
          </cell>
          <cell r="BP1110" t="str">
            <v>לא</v>
          </cell>
          <cell r="BQ1110">
            <v>0</v>
          </cell>
        </row>
        <row r="1111">
          <cell r="A1111">
            <v>1001907445</v>
          </cell>
          <cell r="B1111">
            <v>41003887</v>
          </cell>
          <cell r="C1111">
            <v>580482040</v>
          </cell>
          <cell r="D1111" t="str">
            <v>הפועל אוסישקין תל-אביב (ע"ר)</v>
          </cell>
          <cell r="E1111" t="str">
            <v>SR</v>
          </cell>
          <cell r="F1111" t="str">
            <v>עמותה רשומה</v>
          </cell>
          <cell r="G1111">
            <v>1</v>
          </cell>
          <cell r="H1111" t="str">
            <v>טיוט</v>
          </cell>
          <cell r="I1111">
            <v>45759</v>
          </cell>
          <cell r="J1111">
            <v>521024</v>
          </cell>
          <cell r="K1111" t="str">
            <v>מאמנים</v>
          </cell>
          <cell r="L1111" t="str">
            <v>קושר - טרם נבדק</v>
          </cell>
          <cell r="M1111" t="str">
            <v>חדש - טרם קושר</v>
          </cell>
          <cell r="N1111" t="str">
            <v>קושר - טרם נבדק</v>
          </cell>
          <cell r="O1111" t="str">
            <v>קושר - טרם נבדק</v>
          </cell>
          <cell r="P1111" t="str">
            <v>מבוסס על נתוני הטופס</v>
          </cell>
          <cell r="Q1111" t="str">
            <v>נבדק ואושר</v>
          </cell>
          <cell r="R1111" t="str">
            <v>נבדק ואושר</v>
          </cell>
          <cell r="S1111" t="str">
            <v>נבדק ואושר</v>
          </cell>
          <cell r="T1111" t="str">
            <v>נבדק ואושר</v>
          </cell>
          <cell r="U1111" t="str">
            <v>נבדק ואושר</v>
          </cell>
          <cell r="V1111" t="str">
            <v>נבדק ואושר</v>
          </cell>
          <cell r="W1111" t="str">
            <v>קושר - טרם נבדק</v>
          </cell>
          <cell r="X1111" t="str">
            <v>אושר ללא מסמך</v>
          </cell>
          <cell r="Y1111" t="str">
            <v>מבוסס על נתוני הטופס</v>
          </cell>
          <cell r="Z1111" t="str">
            <v>נבדק ואושר</v>
          </cell>
          <cell r="AA1111" t="str">
            <v>נבדק ואושר</v>
          </cell>
          <cell r="AB1111" t="str">
            <v>נבדק ואושר</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t="str">
            <v>כן</v>
          </cell>
          <cell r="AY1111" t="str">
            <v>תקין מנהלית</v>
          </cell>
          <cell r="BD1111" t="e">
            <v>#REF!</v>
          </cell>
          <cell r="BH1111" t="str">
            <v>תקין</v>
          </cell>
          <cell r="BI1111" t="b">
            <v>0</v>
          </cell>
        </row>
        <row r="1112">
          <cell r="A1112">
            <v>1001907447</v>
          </cell>
          <cell r="B1112">
            <v>42402035</v>
          </cell>
          <cell r="C1112">
            <v>580253904</v>
          </cell>
          <cell r="D1112" t="str">
            <v>עמותת קראטה שוטוקאן ישראל ע"ש גיישי</v>
          </cell>
          <cell r="E1112" t="str">
            <v>SR</v>
          </cell>
          <cell r="F1112" t="str">
            <v>עמותה רשומה</v>
          </cell>
          <cell r="G1112">
            <v>1</v>
          </cell>
          <cell r="H1112" t="str">
            <v>טיוט</v>
          </cell>
          <cell r="I1112">
            <v>45759</v>
          </cell>
          <cell r="J1112">
            <v>521023</v>
          </cell>
          <cell r="K1112" t="str">
            <v>שוטף</v>
          </cell>
          <cell r="L1112">
            <v>0</v>
          </cell>
          <cell r="M1112">
            <v>0</v>
          </cell>
          <cell r="N1112">
            <v>0</v>
          </cell>
          <cell r="O1112" t="str">
            <v>נבדק ואושר</v>
          </cell>
          <cell r="P1112" t="str">
            <v>מבוסס על נתוני הטופס</v>
          </cell>
          <cell r="Q1112" t="str">
            <v>נבדק ואושר</v>
          </cell>
          <cell r="R1112" t="str">
            <v>נבדק ואושר</v>
          </cell>
          <cell r="S1112" t="str">
            <v>נבדק ואושר</v>
          </cell>
          <cell r="T1112" t="str">
            <v>נבדק ואושר</v>
          </cell>
          <cell r="U1112" t="str">
            <v>נבדק ואושר</v>
          </cell>
          <cell r="V1112" t="str">
            <v>נבדק ואושר</v>
          </cell>
          <cell r="W1112" t="str">
            <v>נבדק ואושר</v>
          </cell>
          <cell r="X1112" t="str">
            <v>אושר ללא מסמך</v>
          </cell>
          <cell r="Y1112" t="str">
            <v>מבוסס על נתוני הטופס</v>
          </cell>
          <cell r="Z1112" t="str">
            <v>נבדק ואושר</v>
          </cell>
          <cell r="AA1112" t="str">
            <v>נדחה בבדיקות</v>
          </cell>
          <cell r="AB1112" t="str">
            <v>נבדק ואושר</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t="str">
            <v>לא</v>
          </cell>
          <cell r="AY1112" t="str">
            <v>לא תקין מנהלית</v>
          </cell>
          <cell r="BA1112" t="str">
            <v xml:space="preserve">נדחה ב-21.4 </v>
          </cell>
          <cell r="BC1112">
            <v>45839</v>
          </cell>
          <cell r="BD1112" t="e">
            <v>#REF!</v>
          </cell>
          <cell r="BG1112" t="str">
            <v>לא תקין</v>
          </cell>
          <cell r="BH1112" t="str">
            <v>לא תקין</v>
          </cell>
          <cell r="BI1112" t="b">
            <v>1</v>
          </cell>
          <cell r="BJ1112">
            <v>0</v>
          </cell>
          <cell r="BK1112" t="str">
            <v>א'</v>
          </cell>
          <cell r="BL1112">
            <v>1</v>
          </cell>
          <cell r="BM1112">
            <v>37906.485123679202</v>
          </cell>
          <cell r="BO1112" t="e">
            <v>#N/A</v>
          </cell>
        </row>
        <row r="1113">
          <cell r="A1113">
            <v>1001907449</v>
          </cell>
          <cell r="B1113">
            <v>42245472</v>
          </cell>
          <cell r="C1113">
            <v>580364982</v>
          </cell>
          <cell r="D1113" t="str">
            <v>בית"ר נווה אליעזר (ע"ר)</v>
          </cell>
          <cell r="E1113" t="str">
            <v>SR</v>
          </cell>
          <cell r="F1113" t="str">
            <v>עמותה רשומה</v>
          </cell>
          <cell r="G1113">
            <v>1</v>
          </cell>
          <cell r="H1113" t="str">
            <v>טיוט</v>
          </cell>
          <cell r="I1113">
            <v>45767</v>
          </cell>
          <cell r="J1113">
            <v>521023</v>
          </cell>
          <cell r="K1113" t="str">
            <v>שוטף</v>
          </cell>
          <cell r="L1113">
            <v>0</v>
          </cell>
          <cell r="M1113">
            <v>0</v>
          </cell>
          <cell r="N1113">
            <v>0</v>
          </cell>
          <cell r="O1113" t="str">
            <v>נבדק ואושר</v>
          </cell>
          <cell r="P1113" t="str">
            <v>מבוסס על נתוני הטופס</v>
          </cell>
          <cell r="Q1113" t="str">
            <v>נבדק ואושר</v>
          </cell>
          <cell r="R1113" t="str">
            <v>נבדק ואושר</v>
          </cell>
          <cell r="S1113" t="str">
            <v>נבדק ואושר</v>
          </cell>
          <cell r="T1113" t="str">
            <v>נבדק ואושר</v>
          </cell>
          <cell r="U1113" t="str">
            <v>נבדק ואושר</v>
          </cell>
          <cell r="V1113" t="str">
            <v>נבדק ואושר</v>
          </cell>
          <cell r="W1113" t="str">
            <v>נבדק ואושר</v>
          </cell>
          <cell r="X1113" t="str">
            <v>אושר ללא מסמך</v>
          </cell>
          <cell r="Y1113" t="str">
            <v>מבוסס על נתוני הטופס</v>
          </cell>
          <cell r="Z1113" t="str">
            <v>נבדק ואושר</v>
          </cell>
          <cell r="AA1113" t="str">
            <v>נבדק ואושר</v>
          </cell>
          <cell r="AB1113" t="str">
            <v>נבדק ואושר</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t="str">
            <v>כן</v>
          </cell>
          <cell r="AY1113" t="str">
            <v>תקין מנהלית</v>
          </cell>
          <cell r="BD1113" t="e">
            <v>#REF!</v>
          </cell>
          <cell r="BG1113" t="str">
            <v>תקין</v>
          </cell>
          <cell r="BH1113" t="str">
            <v>תקין</v>
          </cell>
          <cell r="BI1113" t="b">
            <v>1</v>
          </cell>
          <cell r="BJ1113">
            <v>25579</v>
          </cell>
          <cell r="BK1113" t="str">
            <v>ד'</v>
          </cell>
          <cell r="BL1113">
            <v>4</v>
          </cell>
          <cell r="BM1113">
            <v>932341.10416449211</v>
          </cell>
          <cell r="BN1113" t="str">
            <v>לא</v>
          </cell>
          <cell r="BO1113">
            <v>45214</v>
          </cell>
          <cell r="BP1113" t="str">
            <v>לא</v>
          </cell>
          <cell r="BQ1113">
            <v>0</v>
          </cell>
        </row>
        <row r="1114">
          <cell r="A1114">
            <v>1001907455</v>
          </cell>
          <cell r="B1114">
            <v>42402605</v>
          </cell>
          <cell r="C1114">
            <v>580627669</v>
          </cell>
          <cell r="D1114" t="str">
            <v>פאוור קלאב עמותה לקידום הספורט בסח'</v>
          </cell>
          <cell r="E1114" t="str">
            <v>SR</v>
          </cell>
          <cell r="F1114" t="str">
            <v>עמותה רשומה</v>
          </cell>
          <cell r="G1114">
            <v>1</v>
          </cell>
          <cell r="H1114" t="str">
            <v>טיוט</v>
          </cell>
          <cell r="I1114">
            <v>45762</v>
          </cell>
          <cell r="J1114">
            <v>521023</v>
          </cell>
          <cell r="K1114" t="str">
            <v>שוטף</v>
          </cell>
          <cell r="L1114">
            <v>0</v>
          </cell>
          <cell r="M1114">
            <v>0</v>
          </cell>
          <cell r="N1114">
            <v>0</v>
          </cell>
          <cell r="O1114" t="str">
            <v>נבדק ואושר</v>
          </cell>
          <cell r="P1114" t="str">
            <v>מבוסס על נתוני הטופס</v>
          </cell>
          <cell r="Q1114" t="str">
            <v>נבדק ואושר</v>
          </cell>
          <cell r="R1114" t="str">
            <v>נבדק ואושר</v>
          </cell>
          <cell r="S1114" t="str">
            <v>נבדק ואושר</v>
          </cell>
          <cell r="T1114" t="str">
            <v>נבדק ואושר</v>
          </cell>
          <cell r="U1114" t="str">
            <v>נבדק ואושר</v>
          </cell>
          <cell r="V1114" t="str">
            <v>נבדק ואושר</v>
          </cell>
          <cell r="W1114" t="str">
            <v>נבדק ואושר</v>
          </cell>
          <cell r="X1114" t="str">
            <v>אושר ללא מסמך</v>
          </cell>
          <cell r="Y1114" t="str">
            <v>מבוסס על נתוני הטופס</v>
          </cell>
          <cell r="Z1114" t="str">
            <v>נבדק ואושר</v>
          </cell>
          <cell r="AA1114" t="str">
            <v>נבדק ואושר</v>
          </cell>
          <cell r="AB1114" t="str">
            <v>נבדק ואושר</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t="str">
            <v>כן</v>
          </cell>
          <cell r="AY1114" t="str">
            <v>תקין מנהלית</v>
          </cell>
          <cell r="BD1114" t="e">
            <v>#REF!</v>
          </cell>
          <cell r="BG1114" t="str">
            <v>תקין</v>
          </cell>
          <cell r="BH1114" t="str">
            <v>תקין</v>
          </cell>
          <cell r="BI1114" t="b">
            <v>1</v>
          </cell>
          <cell r="BJ1114">
            <v>0</v>
          </cell>
          <cell r="BK1114" t="str">
            <v>ד'</v>
          </cell>
          <cell r="BL1114">
            <v>1</v>
          </cell>
          <cell r="BM1114">
            <v>125303.5917586875</v>
          </cell>
          <cell r="BN1114" t="str">
            <v>לא</v>
          </cell>
          <cell r="BO1114">
            <v>45566</v>
          </cell>
          <cell r="BP1114" t="str">
            <v>לא</v>
          </cell>
          <cell r="BQ1114">
            <v>0</v>
          </cell>
        </row>
        <row r="1115">
          <cell r="A1115">
            <v>1001907456</v>
          </cell>
          <cell r="B1115">
            <v>42241913</v>
          </cell>
          <cell r="C1115">
            <v>580480978</v>
          </cell>
          <cell r="D1115" t="str">
            <v>אלשאגור לקידום ספורט, חינוך ותרבות</v>
          </cell>
          <cell r="E1115" t="str">
            <v>SR</v>
          </cell>
          <cell r="F1115" t="str">
            <v>עמותה רשומה</v>
          </cell>
          <cell r="G1115">
            <v>1</v>
          </cell>
          <cell r="H1115" t="str">
            <v>טיוט</v>
          </cell>
          <cell r="I1115">
            <v>45760</v>
          </cell>
          <cell r="J1115">
            <v>521023</v>
          </cell>
          <cell r="K1115" t="str">
            <v>שוטף</v>
          </cell>
          <cell r="L1115">
            <v>0</v>
          </cell>
          <cell r="M1115">
            <v>0</v>
          </cell>
          <cell r="N1115">
            <v>0</v>
          </cell>
          <cell r="O1115" t="str">
            <v>נבדק ואושר</v>
          </cell>
          <cell r="P1115" t="str">
            <v>מבוסס על נתוני הטופס</v>
          </cell>
          <cell r="Q1115" t="str">
            <v>נבדק ואושר</v>
          </cell>
          <cell r="R1115" t="str">
            <v>נבדק ואושר</v>
          </cell>
          <cell r="S1115" t="str">
            <v>נבדק ואושר</v>
          </cell>
          <cell r="T1115" t="str">
            <v>נבדק ואושר</v>
          </cell>
          <cell r="U1115" t="str">
            <v>נבדק ואושר</v>
          </cell>
          <cell r="V1115" t="str">
            <v>נבדק ואושר</v>
          </cell>
          <cell r="W1115" t="str">
            <v>נבדק ואושר</v>
          </cell>
          <cell r="X1115" t="str">
            <v>אושר ללא מסמך</v>
          </cell>
          <cell r="Y1115" t="str">
            <v>מבוסס על נתוני הטופס</v>
          </cell>
          <cell r="Z1115" t="str">
            <v>נבדק ואושר</v>
          </cell>
          <cell r="AA1115" t="str">
            <v>נבדק ואושר</v>
          </cell>
          <cell r="AB1115" t="str">
            <v>נבדק ואושר</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t="str">
            <v>כן</v>
          </cell>
          <cell r="AY1115" t="str">
            <v>תקין מנהלית</v>
          </cell>
          <cell r="BD1115" t="e">
            <v>#REF!</v>
          </cell>
          <cell r="BG1115" t="str">
            <v>תקין</v>
          </cell>
          <cell r="BH1115" t="str">
            <v>תקין</v>
          </cell>
          <cell r="BI1115" t="b">
            <v>1</v>
          </cell>
          <cell r="BJ1115">
            <v>152697</v>
          </cell>
          <cell r="BK1115" t="str">
            <v>ד'</v>
          </cell>
          <cell r="BL1115">
            <v>11</v>
          </cell>
          <cell r="BM1115">
            <v>3398570.4697989002</v>
          </cell>
          <cell r="BN1115" t="str">
            <v>לא</v>
          </cell>
          <cell r="BO1115">
            <v>45580</v>
          </cell>
          <cell r="BP1115" t="str">
            <v>לא</v>
          </cell>
          <cell r="BQ1115">
            <v>0</v>
          </cell>
        </row>
        <row r="1116">
          <cell r="A1116">
            <v>1001907457</v>
          </cell>
          <cell r="B1116">
            <v>42241913</v>
          </cell>
          <cell r="C1116">
            <v>580480978</v>
          </cell>
          <cell r="D1116" t="str">
            <v>אלשאגור לקידום ספורט, חינוך ותרבות</v>
          </cell>
          <cell r="E1116" t="str">
            <v>SR</v>
          </cell>
          <cell r="F1116" t="str">
            <v>עמותה רשומה</v>
          </cell>
          <cell r="G1116">
            <v>1</v>
          </cell>
          <cell r="H1116" t="str">
            <v>טיוט</v>
          </cell>
          <cell r="I1116">
            <v>45760</v>
          </cell>
          <cell r="J1116">
            <v>521024</v>
          </cell>
          <cell r="K1116" t="str">
            <v>מאמנים</v>
          </cell>
          <cell r="L1116" t="str">
            <v>חדש - טרם קושר</v>
          </cell>
          <cell r="M1116" t="str">
            <v>חדש - טרם קושר</v>
          </cell>
          <cell r="N1116" t="str">
            <v>קושר - טרם נבדק</v>
          </cell>
          <cell r="O1116" t="str">
            <v>חדש - טרם קושר</v>
          </cell>
          <cell r="P1116" t="str">
            <v>מבוסס על נתוני הטופס</v>
          </cell>
          <cell r="Q1116" t="str">
            <v>נבדק ואושר</v>
          </cell>
          <cell r="R1116" t="str">
            <v>נבדק ואושר</v>
          </cell>
          <cell r="S1116" t="str">
            <v>נבדק ואושר</v>
          </cell>
          <cell r="T1116" t="str">
            <v>נבדק ואושר</v>
          </cell>
          <cell r="U1116" t="str">
            <v>נבדק ואושר</v>
          </cell>
          <cell r="V1116" t="str">
            <v>נבדק ואושר</v>
          </cell>
          <cell r="W1116" t="str">
            <v>נדחה בבדיקות</v>
          </cell>
          <cell r="X1116" t="str">
            <v>אושר ללא מסמך</v>
          </cell>
          <cell r="Y1116" t="str">
            <v>מבוסס על נתוני הטופס</v>
          </cell>
          <cell r="Z1116" t="str">
            <v>נבדק ואושר</v>
          </cell>
          <cell r="AA1116" t="str">
            <v>נבדק ואושר</v>
          </cell>
          <cell r="AB1116" t="str">
            <v>נבדק ואושר</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t="str">
            <v>לא</v>
          </cell>
          <cell r="AY1116" t="str">
            <v>לא תקין מנהלית</v>
          </cell>
          <cell r="BA1116" t="str">
            <v>בזמן סגירת הקול קורא, היו חסרים אחד או יותר ממסמכי הקול קורא</v>
          </cell>
          <cell r="BB1116" t="str">
            <v>מסמכי ק"ק</v>
          </cell>
          <cell r="BD1116" t="e">
            <v>#REF!</v>
          </cell>
          <cell r="BE1116" t="str">
            <v>תקין</v>
          </cell>
          <cell r="BH1116" t="str">
            <v>תקין</v>
          </cell>
          <cell r="BI1116" t="b">
            <v>0</v>
          </cell>
        </row>
        <row r="1117">
          <cell r="A1117">
            <v>1001907458</v>
          </cell>
          <cell r="B1117">
            <v>42402497</v>
          </cell>
          <cell r="C1117">
            <v>580462984</v>
          </cell>
          <cell r="D1117" t="str">
            <v>מרכז ברקאי לחינוך, כדורגל ודו קיום</v>
          </cell>
          <cell r="E1117" t="str">
            <v>SR</v>
          </cell>
          <cell r="F1117" t="str">
            <v>עמותה רשומה</v>
          </cell>
          <cell r="G1117">
            <v>1</v>
          </cell>
          <cell r="H1117" t="str">
            <v>טיוט</v>
          </cell>
          <cell r="I1117">
            <v>45764</v>
          </cell>
          <cell r="J1117">
            <v>521024</v>
          </cell>
          <cell r="K1117" t="str">
            <v>מאמנים</v>
          </cell>
          <cell r="L1117" t="str">
            <v>חדש - טרם קושר</v>
          </cell>
          <cell r="M1117" t="str">
            <v>קושר - טרם נבדק</v>
          </cell>
          <cell r="N1117" t="str">
            <v>קושר - טרם נבדק</v>
          </cell>
          <cell r="O1117" t="str">
            <v>נבדק ואושר</v>
          </cell>
          <cell r="P1117" t="str">
            <v>מבוסס על נתוני הטופס</v>
          </cell>
          <cell r="Q1117" t="str">
            <v>נבדק ואושר</v>
          </cell>
          <cell r="R1117" t="str">
            <v>נבדק ואושר</v>
          </cell>
          <cell r="S1117" t="str">
            <v>נבדק ואושר</v>
          </cell>
          <cell r="T1117" t="str">
            <v>נבדק ואושר</v>
          </cell>
          <cell r="U1117" t="str">
            <v>נבדק ואושר</v>
          </cell>
          <cell r="V1117" t="str">
            <v>נבדק ואושר</v>
          </cell>
          <cell r="W1117" t="str">
            <v>נבדק ואושר</v>
          </cell>
          <cell r="X1117" t="str">
            <v>אושר ללא מסמך</v>
          </cell>
          <cell r="Y1117" t="str">
            <v>מבוסס על נתוני הטופס</v>
          </cell>
          <cell r="Z1117" t="str">
            <v>נבדק ואושר</v>
          </cell>
          <cell r="AA1117" t="str">
            <v>נבדק ואושר</v>
          </cell>
          <cell r="AB1117" t="str">
            <v>נבדק ואושר</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t="str">
            <v>כן</v>
          </cell>
          <cell r="AY1117" t="str">
            <v>תקין מנהלית</v>
          </cell>
          <cell r="BD1117" t="e">
            <v>#REF!</v>
          </cell>
          <cell r="BH1117" t="str">
            <v>תקין</v>
          </cell>
          <cell r="BI1117" t="b">
            <v>0</v>
          </cell>
        </row>
        <row r="1118">
          <cell r="A1118">
            <v>1001907481</v>
          </cell>
          <cell r="B1118">
            <v>42304934</v>
          </cell>
          <cell r="C1118">
            <v>580559623</v>
          </cell>
          <cell r="D1118" t="str">
            <v>מועדון כדורסל הפועל רמת-גן-גבעתיים</v>
          </cell>
          <cell r="E1118" t="str">
            <v>SR</v>
          </cell>
          <cell r="F1118" t="str">
            <v>עמותה רשומה</v>
          </cell>
          <cell r="G1118">
            <v>1</v>
          </cell>
          <cell r="H1118" t="str">
            <v>טיוט</v>
          </cell>
          <cell r="I1118">
            <v>45760</v>
          </cell>
          <cell r="J1118">
            <v>521023</v>
          </cell>
          <cell r="K1118" t="str">
            <v>שוטף</v>
          </cell>
          <cell r="L1118">
            <v>0</v>
          </cell>
          <cell r="M1118">
            <v>0</v>
          </cell>
          <cell r="N1118">
            <v>0</v>
          </cell>
          <cell r="O1118" t="str">
            <v>נבדק ואושר</v>
          </cell>
          <cell r="P1118" t="str">
            <v>מבוסס על נתוני הטופס</v>
          </cell>
          <cell r="Q1118" t="str">
            <v>קושר - טרם נבדק</v>
          </cell>
          <cell r="R1118" t="str">
            <v>נבדק ואושר</v>
          </cell>
          <cell r="S1118" t="str">
            <v>נבדק ואושר</v>
          </cell>
          <cell r="T1118" t="str">
            <v>נבדק ואושר</v>
          </cell>
          <cell r="U1118" t="str">
            <v>נבדק ואושר</v>
          </cell>
          <cell r="V1118" t="str">
            <v>נבדק ואושר</v>
          </cell>
          <cell r="W1118" t="str">
            <v>נבדק ואושר</v>
          </cell>
          <cell r="X1118" t="str">
            <v>אושר ללא מסמך</v>
          </cell>
          <cell r="Y1118" t="str">
            <v>מבוסס על נתוני הטופס</v>
          </cell>
          <cell r="Z1118" t="str">
            <v>קושר - טרם נבדק</v>
          </cell>
          <cell r="AA1118" t="str">
            <v>קושר - טרם נבדק</v>
          </cell>
          <cell r="AB1118" t="str">
            <v>נבדק ואושר</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t="str">
            <v>כן</v>
          </cell>
          <cell r="AY1118" t="str">
            <v>תקין מנהלית</v>
          </cell>
          <cell r="BD1118" t="e">
            <v>#REF!</v>
          </cell>
          <cell r="BG1118" t="str">
            <v>תקין</v>
          </cell>
          <cell r="BH1118" t="str">
            <v>תקין</v>
          </cell>
          <cell r="BI1118" t="b">
            <v>1</v>
          </cell>
          <cell r="BJ1118">
            <v>0</v>
          </cell>
          <cell r="BK1118" t="str">
            <v>ד'</v>
          </cell>
          <cell r="BL1118">
            <v>1</v>
          </cell>
          <cell r="BM1118">
            <v>65969.456009422676</v>
          </cell>
          <cell r="BN1118" t="str">
            <v>לא</v>
          </cell>
          <cell r="BO1118">
            <v>45592</v>
          </cell>
          <cell r="BP1118" t="str">
            <v>לא</v>
          </cell>
          <cell r="BQ1118">
            <v>0</v>
          </cell>
        </row>
        <row r="1119">
          <cell r="A1119">
            <v>1001907482</v>
          </cell>
          <cell r="B1119">
            <v>42402592</v>
          </cell>
          <cell r="C1119">
            <v>580599660</v>
          </cell>
          <cell r="D1119" t="str">
            <v>עמותת כפפות הזהב לאומנות לחימה - סח</v>
          </cell>
          <cell r="E1119" t="str">
            <v>SR</v>
          </cell>
          <cell r="F1119" t="str">
            <v>עמותה רשומה</v>
          </cell>
          <cell r="G1119">
            <v>1</v>
          </cell>
          <cell r="H1119" t="str">
            <v>טיוט</v>
          </cell>
          <cell r="I1119">
            <v>45762</v>
          </cell>
          <cell r="J1119">
            <v>521023</v>
          </cell>
          <cell r="K1119" t="str">
            <v>שוטף</v>
          </cell>
          <cell r="L1119">
            <v>0</v>
          </cell>
          <cell r="M1119">
            <v>0</v>
          </cell>
          <cell r="N1119">
            <v>0</v>
          </cell>
          <cell r="O1119" t="str">
            <v>נבדק ואושר</v>
          </cell>
          <cell r="P1119" t="str">
            <v>מבוסס על נתוני הטופס</v>
          </cell>
          <cell r="Q1119" t="str">
            <v>נבדק ואושר</v>
          </cell>
          <cell r="R1119" t="str">
            <v>נבדק ואושר</v>
          </cell>
          <cell r="S1119" t="str">
            <v>נבדק ואושר</v>
          </cell>
          <cell r="T1119" t="str">
            <v>נבדק ואושר</v>
          </cell>
          <cell r="U1119" t="str">
            <v>נבדק ואושר</v>
          </cell>
          <cell r="V1119" t="str">
            <v>נבדק ואושר</v>
          </cell>
          <cell r="W1119" t="str">
            <v>נבדק ואושר</v>
          </cell>
          <cell r="X1119" t="str">
            <v>אושר ללא מסמך</v>
          </cell>
          <cell r="Y1119" t="str">
            <v>מבוסס על נתוני הטופס</v>
          </cell>
          <cell r="Z1119" t="str">
            <v>נבדק ואושר</v>
          </cell>
          <cell r="AA1119" t="str">
            <v>נבדק ואושר</v>
          </cell>
          <cell r="AB1119" t="str">
            <v>נבדק ואושר</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t="str">
            <v>כן</v>
          </cell>
          <cell r="AY1119" t="str">
            <v>תקין מנהלית</v>
          </cell>
          <cell r="BD1119" t="e">
            <v>#REF!</v>
          </cell>
          <cell r="BG1119" t="str">
            <v>תקין</v>
          </cell>
          <cell r="BH1119" t="str">
            <v>תקין</v>
          </cell>
          <cell r="BI1119" t="b">
            <v>1</v>
          </cell>
          <cell r="BJ1119">
            <v>0</v>
          </cell>
          <cell r="BK1119" t="str">
            <v>ד'</v>
          </cell>
          <cell r="BL1119">
            <v>1</v>
          </cell>
          <cell r="BM1119">
            <v>334264.25</v>
          </cell>
          <cell r="BN1119" t="str">
            <v>לא</v>
          </cell>
          <cell r="BO1119">
            <v>45572</v>
          </cell>
          <cell r="BP1119" t="str">
            <v>לא</v>
          </cell>
          <cell r="BQ1119">
            <v>0</v>
          </cell>
        </row>
        <row r="1120">
          <cell r="A1120">
            <v>1001907483</v>
          </cell>
          <cell r="B1120">
            <v>42402244</v>
          </cell>
          <cell r="C1120">
            <v>580357358</v>
          </cell>
          <cell r="D1120" t="str">
            <v>מועדון ספורט הפועל מנשה (ע''ר)</v>
          </cell>
          <cell r="E1120" t="str">
            <v>SR</v>
          </cell>
          <cell r="F1120" t="str">
            <v>עמותה רשומה</v>
          </cell>
          <cell r="G1120">
            <v>2</v>
          </cell>
          <cell r="H1120" t="str">
            <v>טיוט</v>
          </cell>
          <cell r="I1120">
            <v>45764</v>
          </cell>
          <cell r="J1120">
            <v>521024</v>
          </cell>
          <cell r="K1120" t="str">
            <v>מאמנים</v>
          </cell>
          <cell r="L1120" t="str">
            <v>נבדק ואושר</v>
          </cell>
          <cell r="M1120" t="str">
            <v>קושר - טרם נבדק</v>
          </cell>
          <cell r="N1120" t="str">
            <v>קושר - טרם נבדק</v>
          </cell>
          <cell r="O1120" t="str">
            <v>נבדק ואושר</v>
          </cell>
          <cell r="P1120" t="str">
            <v>מבוסס על נתוני הטופס</v>
          </cell>
          <cell r="Q1120" t="str">
            <v>נבדק ואושר</v>
          </cell>
          <cell r="R1120" t="str">
            <v>נבדק ואושר</v>
          </cell>
          <cell r="S1120" t="str">
            <v>נבדק ואושר</v>
          </cell>
          <cell r="T1120" t="str">
            <v>נבדק ואושר</v>
          </cell>
          <cell r="U1120" t="str">
            <v>נבדק ואושר</v>
          </cell>
          <cell r="V1120" t="str">
            <v>נבדק ואושר</v>
          </cell>
          <cell r="W1120" t="str">
            <v>נבדק ואושר</v>
          </cell>
          <cell r="X1120" t="str">
            <v>אושר ללא מסמך</v>
          </cell>
          <cell r="Y1120" t="str">
            <v>מבוסס על נתוני הטופס</v>
          </cell>
          <cell r="Z1120" t="str">
            <v>נבדק ואושר</v>
          </cell>
          <cell r="AA1120" t="str">
            <v>נבדק ואושר</v>
          </cell>
          <cell r="AB1120" t="str">
            <v>נבדק ואושר</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t="str">
            <v>כן</v>
          </cell>
          <cell r="AY1120" t="str">
            <v>תקין מנהלית</v>
          </cell>
          <cell r="BD1120" t="e">
            <v>#REF!</v>
          </cell>
          <cell r="BH1120" t="str">
            <v>תקין</v>
          </cell>
          <cell r="BI1120" t="b">
            <v>0</v>
          </cell>
        </row>
        <row r="1121">
          <cell r="A1121">
            <v>1001907484</v>
          </cell>
          <cell r="B1121">
            <v>42402244</v>
          </cell>
          <cell r="C1121">
            <v>580357358</v>
          </cell>
          <cell r="D1121" t="str">
            <v>מועדון ספורט הפועל מנשה (ע''ר)</v>
          </cell>
          <cell r="E1121" t="str">
            <v>SR</v>
          </cell>
          <cell r="F1121" t="str">
            <v>עמותה רשומה</v>
          </cell>
          <cell r="G1121">
            <v>2</v>
          </cell>
          <cell r="H1121" t="str">
            <v>טיוט</v>
          </cell>
          <cell r="I1121">
            <v>45764</v>
          </cell>
          <cell r="J1121">
            <v>521024</v>
          </cell>
          <cell r="K1121" t="str">
            <v>מאמנים</v>
          </cell>
          <cell r="L1121" t="str">
            <v>נבדק ואושר</v>
          </cell>
          <cell r="M1121" t="str">
            <v>קושר - טרם נבדק</v>
          </cell>
          <cell r="N1121" t="str">
            <v>קושר - טרם נבדק</v>
          </cell>
          <cell r="O1121" t="str">
            <v>נבדק ואושר</v>
          </cell>
          <cell r="P1121" t="str">
            <v>מבוסס על נתוני הטופס</v>
          </cell>
          <cell r="Q1121" t="str">
            <v>נבדק ואושר</v>
          </cell>
          <cell r="R1121" t="str">
            <v>נבדק ואושר</v>
          </cell>
          <cell r="S1121" t="str">
            <v>נבדק ואושר</v>
          </cell>
          <cell r="T1121" t="str">
            <v>נבדק ואושר</v>
          </cell>
          <cell r="U1121" t="str">
            <v>נבדק ואושר</v>
          </cell>
          <cell r="V1121" t="str">
            <v>נבדק ואושר</v>
          </cell>
          <cell r="W1121" t="str">
            <v>נבדק ואושר</v>
          </cell>
          <cell r="X1121" t="str">
            <v>אושר ללא מסמך</v>
          </cell>
          <cell r="Y1121" t="str">
            <v>מבוסס על נתוני הטופס</v>
          </cell>
          <cell r="Z1121" t="str">
            <v>נבדק ואושר</v>
          </cell>
          <cell r="AA1121" t="str">
            <v>נבדק ואושר</v>
          </cell>
          <cell r="AB1121" t="str">
            <v>נבדק ואושר</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t="str">
            <v>כן</v>
          </cell>
          <cell r="AY1121" t="str">
            <v>תקין מנהלית</v>
          </cell>
          <cell r="BD1121" t="e">
            <v>#REF!</v>
          </cell>
          <cell r="BH1121" t="str">
            <v>תקין</v>
          </cell>
          <cell r="BI1121" t="b">
            <v>0</v>
          </cell>
        </row>
        <row r="1122">
          <cell r="A1122">
            <v>1001907486</v>
          </cell>
          <cell r="B1122">
            <v>42810679</v>
          </cell>
          <cell r="C1122">
            <v>580642858</v>
          </cell>
          <cell r="D1122" t="str">
            <v>לין סווימנג כפר קרע והמשולש (ע''ר)</v>
          </cell>
          <cell r="E1122" t="str">
            <v>SR</v>
          </cell>
          <cell r="F1122" t="str">
            <v>עמותה רשומה</v>
          </cell>
          <cell r="G1122">
            <v>1</v>
          </cell>
          <cell r="H1122" t="str">
            <v>טיוט</v>
          </cell>
          <cell r="I1122">
            <v>45761</v>
          </cell>
          <cell r="J1122">
            <v>521023</v>
          </cell>
          <cell r="K1122" t="str">
            <v>שוטף</v>
          </cell>
          <cell r="L1122">
            <v>0</v>
          </cell>
          <cell r="M1122">
            <v>0</v>
          </cell>
          <cell r="N1122">
            <v>0</v>
          </cell>
          <cell r="O1122" t="str">
            <v>נבדק ואושר</v>
          </cell>
          <cell r="P1122" t="str">
            <v>מבוסס על נתוני הטופס</v>
          </cell>
          <cell r="Q1122" t="str">
            <v>נבדק ואושר</v>
          </cell>
          <cell r="R1122" t="str">
            <v>נבדק ואושר</v>
          </cell>
          <cell r="S1122" t="str">
            <v>נבדק ואושר</v>
          </cell>
          <cell r="T1122" t="str">
            <v>נבדק ואושר</v>
          </cell>
          <cell r="U1122" t="str">
            <v>נבדק ואושר</v>
          </cell>
          <cell r="V1122" t="str">
            <v>נבדק ואושר</v>
          </cell>
          <cell r="W1122" t="str">
            <v>נבדק ואושר</v>
          </cell>
          <cell r="X1122" t="str">
            <v>אושר ללא מסמך</v>
          </cell>
          <cell r="Y1122" t="str">
            <v>מבוסס על נתוני הטופס</v>
          </cell>
          <cell r="Z1122" t="str">
            <v>נבדק ואושר</v>
          </cell>
          <cell r="AA1122" t="str">
            <v>נבדק ואושר</v>
          </cell>
          <cell r="AB1122" t="str">
            <v>נבדק ואושר</v>
          </cell>
          <cell r="AC1122" t="str">
            <v>נבדק ואושר</v>
          </cell>
          <cell r="AD1122" t="str">
            <v>נבדק ואושר</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t="str">
            <v>כן</v>
          </cell>
          <cell r="AY1122" t="str">
            <v>תקין מנהלית</v>
          </cell>
          <cell r="BD1122" t="e">
            <v>#REF!</v>
          </cell>
          <cell r="BG1122" t="str">
            <v>תקין</v>
          </cell>
          <cell r="BH1122" t="str">
            <v>תקין</v>
          </cell>
          <cell r="BI1122" t="b">
            <v>1</v>
          </cell>
          <cell r="BJ1122">
            <v>0</v>
          </cell>
          <cell r="BK1122" t="str">
            <v>ג'</v>
          </cell>
          <cell r="BL1122">
            <v>0</v>
          </cell>
          <cell r="BM1122">
            <v>0</v>
          </cell>
          <cell r="BO1122" t="e">
            <v>#N/A</v>
          </cell>
        </row>
        <row r="1123">
          <cell r="A1123">
            <v>1001907487</v>
          </cell>
          <cell r="B1123">
            <v>42402188</v>
          </cell>
          <cell r="C1123">
            <v>580422129</v>
          </cell>
          <cell r="D1123" t="str">
            <v>עמותת הפועל אבירי בת ים (ע"ר)</v>
          </cell>
          <cell r="E1123" t="str">
            <v>SR</v>
          </cell>
          <cell r="F1123" t="str">
            <v>עמותה רשומה</v>
          </cell>
          <cell r="G1123">
            <v>1</v>
          </cell>
          <cell r="H1123" t="str">
            <v>טיוט</v>
          </cell>
          <cell r="I1123">
            <v>45767</v>
          </cell>
          <cell r="J1123">
            <v>521023</v>
          </cell>
          <cell r="K1123" t="str">
            <v>שוטף</v>
          </cell>
          <cell r="L1123">
            <v>0</v>
          </cell>
          <cell r="M1123">
            <v>0</v>
          </cell>
          <cell r="N1123">
            <v>0</v>
          </cell>
          <cell r="O1123" t="str">
            <v>נבדק ואושר</v>
          </cell>
          <cell r="P1123" t="str">
            <v>מבוסס על נתוני הטופס</v>
          </cell>
          <cell r="Q1123" t="str">
            <v>נבדק ואושר</v>
          </cell>
          <cell r="R1123" t="str">
            <v>נבדק ואושר</v>
          </cell>
          <cell r="S1123" t="str">
            <v>נבדק ואושר</v>
          </cell>
          <cell r="T1123" t="str">
            <v>נבדק ואושר</v>
          </cell>
          <cell r="U1123" t="str">
            <v>נבדק ואושר</v>
          </cell>
          <cell r="V1123" t="str">
            <v>נבדק ואושר</v>
          </cell>
          <cell r="W1123" t="str">
            <v>נבדק ואושר</v>
          </cell>
          <cell r="X1123" t="str">
            <v>אושר ללא מסמך</v>
          </cell>
          <cell r="Y1123" t="str">
            <v>מבוסס על נתוני הטופס</v>
          </cell>
          <cell r="Z1123" t="str">
            <v>נבדק ואושר</v>
          </cell>
          <cell r="AA1123" t="str">
            <v>נבדק ואושר</v>
          </cell>
          <cell r="AB1123" t="str">
            <v>נבדק ואושר</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t="str">
            <v>כן</v>
          </cell>
          <cell r="AY1123" t="str">
            <v>תקין מנהלית</v>
          </cell>
          <cell r="BD1123" t="e">
            <v>#REF!</v>
          </cell>
          <cell r="BG1123" t="str">
            <v>תקין</v>
          </cell>
          <cell r="BH1123" t="str">
            <v>תקין</v>
          </cell>
          <cell r="BI1123" t="b">
            <v>1</v>
          </cell>
          <cell r="BJ1123">
            <v>55217</v>
          </cell>
          <cell r="BK1123" t="str">
            <v>ד'</v>
          </cell>
          <cell r="BL1123">
            <v>16</v>
          </cell>
          <cell r="BM1123">
            <v>812640.47880911734</v>
          </cell>
          <cell r="BN1123" t="str">
            <v>לא</v>
          </cell>
          <cell r="BO1123">
            <v>45587</v>
          </cell>
          <cell r="BP1123" t="str">
            <v>לא</v>
          </cell>
          <cell r="BQ1123">
            <v>0</v>
          </cell>
        </row>
        <row r="1124">
          <cell r="A1124">
            <v>1001907488</v>
          </cell>
          <cell r="B1124">
            <v>40476247</v>
          </cell>
          <cell r="C1124">
            <v>580475093</v>
          </cell>
          <cell r="D1124" t="str">
            <v>נושיט יד לילדי אילת (ע"ר)</v>
          </cell>
          <cell r="E1124" t="str">
            <v>SR</v>
          </cell>
          <cell r="F1124" t="str">
            <v>עמותה רשומה</v>
          </cell>
          <cell r="G1124">
            <v>1</v>
          </cell>
          <cell r="H1124" t="str">
            <v>טיוט</v>
          </cell>
          <cell r="I1124">
            <v>45761</v>
          </cell>
          <cell r="J1124">
            <v>521023</v>
          </cell>
          <cell r="K1124" t="str">
            <v>שוטף</v>
          </cell>
          <cell r="L1124">
            <v>0</v>
          </cell>
          <cell r="M1124">
            <v>0</v>
          </cell>
          <cell r="N1124">
            <v>0</v>
          </cell>
          <cell r="O1124" t="str">
            <v>נבדק ואושר</v>
          </cell>
          <cell r="P1124" t="str">
            <v>מבוסס על נתוני הטופס</v>
          </cell>
          <cell r="Q1124" t="str">
            <v>נבדק ואושר</v>
          </cell>
          <cell r="R1124" t="str">
            <v>נבדק ואושר</v>
          </cell>
          <cell r="S1124" t="str">
            <v>נבדק ואושר</v>
          </cell>
          <cell r="T1124" t="str">
            <v>נבדק ואושר</v>
          </cell>
          <cell r="U1124" t="str">
            <v>נבדק ואושר</v>
          </cell>
          <cell r="V1124" t="str">
            <v>נבדק ואושר</v>
          </cell>
          <cell r="W1124" t="str">
            <v>נבדק ואושר</v>
          </cell>
          <cell r="X1124" t="str">
            <v>אושר ללא מסמך</v>
          </cell>
          <cell r="Y1124" t="str">
            <v>מבוסס על נתוני הטופס</v>
          </cell>
          <cell r="Z1124" t="str">
            <v>נבדק ואושר</v>
          </cell>
          <cell r="AA1124" t="str">
            <v>נבדק ואושר</v>
          </cell>
          <cell r="AB1124" t="str">
            <v>נבדק ואושר</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t="str">
            <v>כן</v>
          </cell>
          <cell r="AY1124" t="str">
            <v>תקין מנהלית</v>
          </cell>
          <cell r="BD1124" t="e">
            <v>#REF!</v>
          </cell>
          <cell r="BG1124" t="str">
            <v>תקין</v>
          </cell>
          <cell r="BH1124" t="str">
            <v>תקין</v>
          </cell>
          <cell r="BI1124" t="b">
            <v>1</v>
          </cell>
          <cell r="BJ1124">
            <v>10561</v>
          </cell>
          <cell r="BK1124" t="str">
            <v>ד'</v>
          </cell>
          <cell r="BL1124">
            <v>3</v>
          </cell>
          <cell r="BM1124">
            <v>437805.066209374</v>
          </cell>
          <cell r="BN1124" t="str">
            <v>לא</v>
          </cell>
          <cell r="BO1124">
            <v>45641</v>
          </cell>
          <cell r="BP1124" t="str">
            <v>לא</v>
          </cell>
          <cell r="BQ1124">
            <v>0</v>
          </cell>
        </row>
        <row r="1125">
          <cell r="A1125">
            <v>1001907489</v>
          </cell>
          <cell r="B1125">
            <v>42292747</v>
          </cell>
          <cell r="C1125">
            <v>550268502</v>
          </cell>
          <cell r="D1125" t="str">
            <v>מועדון הכדורגל מכבי תל אביב שותפות</v>
          </cell>
          <cell r="E1125" t="str">
            <v>SK</v>
          </cell>
          <cell r="F1125" t="e">
            <v>#N/A</v>
          </cell>
          <cell r="G1125">
            <v>1</v>
          </cell>
          <cell r="H1125" t="str">
            <v>טיוט</v>
          </cell>
          <cell r="I1125">
            <v>45761</v>
          </cell>
          <cell r="J1125">
            <v>521023</v>
          </cell>
          <cell r="K1125" t="str">
            <v>שוטף</v>
          </cell>
          <cell r="L1125">
            <v>0</v>
          </cell>
          <cell r="M1125">
            <v>0</v>
          </cell>
          <cell r="N1125">
            <v>0</v>
          </cell>
          <cell r="O1125" t="str">
            <v>קושר - טרם נבדק</v>
          </cell>
          <cell r="P1125">
            <v>0</v>
          </cell>
          <cell r="Q1125" t="str">
            <v>נבדק ואושר</v>
          </cell>
          <cell r="R1125" t="str">
            <v>נבדק ואושר</v>
          </cell>
          <cell r="S1125" t="str">
            <v>נבדק ואושר</v>
          </cell>
          <cell r="T1125">
            <v>0</v>
          </cell>
          <cell r="U1125" t="str">
            <v>נבדק ואושר</v>
          </cell>
          <cell r="V1125" t="str">
            <v>נבדק ואושר</v>
          </cell>
          <cell r="W1125" t="str">
            <v>קושר - טרם נבדק</v>
          </cell>
          <cell r="X1125">
            <v>0</v>
          </cell>
          <cell r="Y1125" t="str">
            <v>מבוסס על נתוני הטופס</v>
          </cell>
          <cell r="Z1125">
            <v>0</v>
          </cell>
          <cell r="AA1125">
            <v>0</v>
          </cell>
          <cell r="AB1125">
            <v>0</v>
          </cell>
          <cell r="AC1125">
            <v>0</v>
          </cell>
          <cell r="AD1125">
            <v>0</v>
          </cell>
          <cell r="AE1125">
            <v>0</v>
          </cell>
          <cell r="AF1125">
            <v>0</v>
          </cell>
          <cell r="AG1125" t="str">
            <v>קושר - טרם נבדק</v>
          </cell>
          <cell r="AH1125" t="str">
            <v>קושר - טרם נבדק</v>
          </cell>
          <cell r="AI1125">
            <v>0</v>
          </cell>
          <cell r="AJ1125">
            <v>0</v>
          </cell>
          <cell r="AK1125" t="str">
            <v>נבדק ואושר</v>
          </cell>
          <cell r="AL1125">
            <v>0</v>
          </cell>
          <cell r="AM1125" t="str">
            <v>נבדק ואושר</v>
          </cell>
          <cell r="AN1125" t="str">
            <v>נבדק ואושר</v>
          </cell>
          <cell r="AO1125">
            <v>0</v>
          </cell>
          <cell r="AP1125">
            <v>0</v>
          </cell>
          <cell r="AQ1125">
            <v>0</v>
          </cell>
          <cell r="AR1125">
            <v>0</v>
          </cell>
          <cell r="AS1125">
            <v>0</v>
          </cell>
          <cell r="AT1125">
            <v>0</v>
          </cell>
          <cell r="AU1125" t="str">
            <v>נבדק ואושר</v>
          </cell>
          <cell r="AV1125" t="str">
            <v>כן</v>
          </cell>
          <cell r="AY1125" t="str">
            <v>תקין מנהלית</v>
          </cell>
          <cell r="BD1125" t="e">
            <v>#REF!</v>
          </cell>
          <cell r="BG1125" t="str">
            <v>תקין</v>
          </cell>
          <cell r="BH1125" t="str">
            <v>תקין</v>
          </cell>
          <cell r="BI1125" t="b">
            <v>1</v>
          </cell>
          <cell r="BJ1125">
            <v>93836</v>
          </cell>
          <cell r="BK1125" t="str">
            <v>ד'</v>
          </cell>
          <cell r="BL1125">
            <v>1</v>
          </cell>
          <cell r="BM1125">
            <v>295050.82130034378</v>
          </cell>
          <cell r="BN1125" t="str">
            <v>לא</v>
          </cell>
          <cell r="BO1125" t="e">
            <v>#N/A</v>
          </cell>
          <cell r="BP1125" t="str">
            <v>לא</v>
          </cell>
          <cell r="BQ1125">
            <v>0</v>
          </cell>
        </row>
        <row r="1126">
          <cell r="A1126">
            <v>1001907500</v>
          </cell>
          <cell r="B1126">
            <v>42402138</v>
          </cell>
          <cell r="C1126">
            <v>580476075</v>
          </cell>
          <cell r="D1126" t="str">
            <v>עמותה לקידום הספורט והתרבות בכפר כא</v>
          </cell>
          <cell r="E1126" t="str">
            <v>SR</v>
          </cell>
          <cell r="F1126" t="str">
            <v>עמותה רשומה</v>
          </cell>
          <cell r="G1126">
            <v>1</v>
          </cell>
          <cell r="H1126" t="str">
            <v>טיוט</v>
          </cell>
          <cell r="I1126">
            <v>45761</v>
          </cell>
          <cell r="J1126">
            <v>521023</v>
          </cell>
          <cell r="K1126" t="str">
            <v>שוטף</v>
          </cell>
          <cell r="L1126">
            <v>0</v>
          </cell>
          <cell r="M1126">
            <v>0</v>
          </cell>
          <cell r="N1126">
            <v>0</v>
          </cell>
          <cell r="O1126" t="str">
            <v>נבדק ואושר</v>
          </cell>
          <cell r="P1126" t="str">
            <v>מבוסס על נתוני הטופס</v>
          </cell>
          <cell r="Q1126" t="str">
            <v>נבדק ואושר</v>
          </cell>
          <cell r="R1126" t="str">
            <v>נבדק ואושר</v>
          </cell>
          <cell r="S1126" t="str">
            <v>נבדק ואושר</v>
          </cell>
          <cell r="T1126" t="str">
            <v>נבדק ואושר</v>
          </cell>
          <cell r="U1126" t="str">
            <v>נבדק ואושר</v>
          </cell>
          <cell r="V1126" t="str">
            <v>נבדק ואושר</v>
          </cell>
          <cell r="W1126" t="str">
            <v>נבדק ואושר</v>
          </cell>
          <cell r="X1126" t="str">
            <v>חדש - טרם קושר</v>
          </cell>
          <cell r="Y1126" t="str">
            <v>מבוסס על נתוני הטופס</v>
          </cell>
          <cell r="Z1126" t="str">
            <v>נבדק ואושר</v>
          </cell>
          <cell r="AA1126" t="str">
            <v>נבדק ואושר</v>
          </cell>
          <cell r="AB1126" t="str">
            <v>נבדק ואושר</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t="str">
            <v>לא</v>
          </cell>
          <cell r="AY1126" t="str">
            <v>תקינים מנהלית למעט אי הגשת אישור ניהול תקין</v>
          </cell>
          <cell r="BA1126" t="str">
            <v>לא התקבל 13.7.25</v>
          </cell>
          <cell r="BC1126">
            <v>45839</v>
          </cell>
          <cell r="BD1126" t="e">
            <v>#REF!</v>
          </cell>
          <cell r="BF1126" t="str">
            <v>אין אישור ניהול תקין</v>
          </cell>
          <cell r="BG1126" t="str">
            <v>פסול</v>
          </cell>
          <cell r="BH1126" t="str">
            <v>לא תקין</v>
          </cell>
          <cell r="BI1126" t="b">
            <v>0</v>
          </cell>
          <cell r="BJ1126">
            <v>0</v>
          </cell>
          <cell r="BK1126" t="str">
            <v>א'</v>
          </cell>
          <cell r="BL1126">
            <v>5</v>
          </cell>
          <cell r="BM1126">
            <v>1426920.4451122505</v>
          </cell>
          <cell r="BO1126" t="e">
            <v>#N/A</v>
          </cell>
        </row>
        <row r="1127">
          <cell r="A1127">
            <v>1001907502</v>
          </cell>
          <cell r="B1127">
            <v>42402206</v>
          </cell>
          <cell r="C1127">
            <v>580447134</v>
          </cell>
          <cell r="D1127" t="str">
            <v>עמותת דור ספורטיבי דיר- חנא (ע"ר)</v>
          </cell>
          <cell r="E1127" t="str">
            <v>SR</v>
          </cell>
          <cell r="F1127" t="str">
            <v>עמותה רשומה</v>
          </cell>
          <cell r="G1127">
            <v>1</v>
          </cell>
          <cell r="H1127" t="str">
            <v>טיוט</v>
          </cell>
          <cell r="I1127">
            <v>45761</v>
          </cell>
          <cell r="J1127">
            <v>521023</v>
          </cell>
          <cell r="K1127" t="str">
            <v>שוטף</v>
          </cell>
          <cell r="L1127">
            <v>0</v>
          </cell>
          <cell r="M1127">
            <v>0</v>
          </cell>
          <cell r="N1127">
            <v>0</v>
          </cell>
          <cell r="O1127" t="str">
            <v>נבדק ואושר</v>
          </cell>
          <cell r="P1127" t="str">
            <v>מבוסס על נתוני הטופס</v>
          </cell>
          <cell r="Q1127" t="str">
            <v>נבדק ואושר</v>
          </cell>
          <cell r="R1127" t="str">
            <v>נבדק ואושר</v>
          </cell>
          <cell r="S1127" t="str">
            <v>נבדק ואושר</v>
          </cell>
          <cell r="T1127" t="str">
            <v>נבדק ואושר</v>
          </cell>
          <cell r="U1127" t="str">
            <v>נבדק ואושר</v>
          </cell>
          <cell r="V1127" t="str">
            <v>נבדק ואושר</v>
          </cell>
          <cell r="W1127" t="str">
            <v>נבדק ואושר</v>
          </cell>
          <cell r="X1127" t="str">
            <v>אושר ללא מסמך</v>
          </cell>
          <cell r="Y1127" t="str">
            <v>מבוסס על נתוני הטופס</v>
          </cell>
          <cell r="Z1127" t="str">
            <v>נבדק ואושר</v>
          </cell>
          <cell r="AA1127" t="str">
            <v>נבדק ואושר</v>
          </cell>
          <cell r="AB1127" t="str">
            <v>נבדק ואושר</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t="str">
            <v>כן</v>
          </cell>
          <cell r="AY1127" t="str">
            <v>תקין מנהלית</v>
          </cell>
          <cell r="BD1127" t="e">
            <v>#REF!</v>
          </cell>
          <cell r="BG1127" t="str">
            <v>תקין</v>
          </cell>
          <cell r="BH1127" t="str">
            <v>תקין</v>
          </cell>
          <cell r="BI1127" t="b">
            <v>1</v>
          </cell>
          <cell r="BJ1127">
            <v>76775</v>
          </cell>
          <cell r="BK1127" t="str">
            <v>ד'</v>
          </cell>
          <cell r="BL1127">
            <v>7</v>
          </cell>
          <cell r="BM1127">
            <v>456115.03703977319</v>
          </cell>
          <cell r="BN1127" t="str">
            <v>לא</v>
          </cell>
          <cell r="BO1127">
            <v>45756</v>
          </cell>
          <cell r="BP1127" t="str">
            <v>כן</v>
          </cell>
          <cell r="BQ1127">
            <v>9</v>
          </cell>
        </row>
        <row r="1128">
          <cell r="A1128">
            <v>1001907509</v>
          </cell>
          <cell r="B1128">
            <v>42791368</v>
          </cell>
          <cell r="C1128">
            <v>580706687</v>
          </cell>
          <cell r="D1128" t="str">
            <v>העמותה לקידום הספורט בשומרון ובנימי</v>
          </cell>
          <cell r="E1128" t="str">
            <v>SR</v>
          </cell>
          <cell r="F1128" t="str">
            <v>עמותה רשומה</v>
          </cell>
          <cell r="G1128">
            <v>1</v>
          </cell>
          <cell r="H1128" t="str">
            <v>טיוט</v>
          </cell>
          <cell r="I1128">
            <v>45761</v>
          </cell>
          <cell r="J1128">
            <v>521023</v>
          </cell>
          <cell r="K1128" t="str">
            <v>שוטף</v>
          </cell>
          <cell r="L1128">
            <v>0</v>
          </cell>
          <cell r="M1128">
            <v>0</v>
          </cell>
          <cell r="N1128">
            <v>0</v>
          </cell>
          <cell r="O1128" t="str">
            <v>נבדק ואושר</v>
          </cell>
          <cell r="P1128" t="str">
            <v>מבוסס על נתוני הטופס</v>
          </cell>
          <cell r="Q1128" t="str">
            <v>נבדק ואושר</v>
          </cell>
          <cell r="R1128" t="str">
            <v>נבדק ואושר</v>
          </cell>
          <cell r="S1128" t="str">
            <v>נבדק ואושר</v>
          </cell>
          <cell r="T1128" t="str">
            <v>נבדק ואושר</v>
          </cell>
          <cell r="U1128" t="str">
            <v>נבדק ואושר</v>
          </cell>
          <cell r="V1128" t="str">
            <v>נבדק ואושר</v>
          </cell>
          <cell r="W1128" t="str">
            <v>נבדק ואושר</v>
          </cell>
          <cell r="X1128" t="str">
            <v>אושר ללא מסמך</v>
          </cell>
          <cell r="Y1128" t="str">
            <v>מבוסס על נתוני הטופס</v>
          </cell>
          <cell r="Z1128" t="str">
            <v>נבדק ואושר</v>
          </cell>
          <cell r="AA1128" t="str">
            <v>נבדק ואושר</v>
          </cell>
          <cell r="AB1128" t="str">
            <v>נבדק ואושר</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t="str">
            <v>כן</v>
          </cell>
          <cell r="AY1128" t="str">
            <v>תקין מנהלית</v>
          </cell>
          <cell r="BD1128" t="e">
            <v>#REF!</v>
          </cell>
          <cell r="BG1128" t="str">
            <v>תקין</v>
          </cell>
          <cell r="BH1128" t="str">
            <v>תקין</v>
          </cell>
          <cell r="BI1128" t="b">
            <v>1</v>
          </cell>
          <cell r="BJ1128">
            <v>0</v>
          </cell>
          <cell r="BK1128" t="str">
            <v>ה'</v>
          </cell>
          <cell r="BL1128">
            <v>2</v>
          </cell>
          <cell r="BM1128">
            <v>0</v>
          </cell>
          <cell r="BN1128" t="str">
            <v>כן</v>
          </cell>
          <cell r="BO1128" t="e">
            <v>#N/A</v>
          </cell>
          <cell r="BP1128" t="str">
            <v>לא</v>
          </cell>
          <cell r="BQ1128">
            <v>0</v>
          </cell>
        </row>
        <row r="1129">
          <cell r="A1129">
            <v>1001907511</v>
          </cell>
          <cell r="B1129">
            <v>42402251</v>
          </cell>
          <cell r="C1129">
            <v>580525004</v>
          </cell>
          <cell r="D1129" t="str">
            <v>עמותת אקדמיה לקידום ספורט ונוער טמר</v>
          </cell>
          <cell r="E1129" t="str">
            <v>SR</v>
          </cell>
          <cell r="F1129" t="str">
            <v>עמותה רשומה</v>
          </cell>
          <cell r="G1129">
            <v>1</v>
          </cell>
          <cell r="H1129" t="str">
            <v>טיוט</v>
          </cell>
          <cell r="I1129">
            <v>45761</v>
          </cell>
          <cell r="J1129">
            <v>521023</v>
          </cell>
          <cell r="K1129" t="str">
            <v>שוטף</v>
          </cell>
          <cell r="L1129">
            <v>0</v>
          </cell>
          <cell r="M1129">
            <v>0</v>
          </cell>
          <cell r="N1129">
            <v>0</v>
          </cell>
          <cell r="O1129" t="str">
            <v>נבדק ואושר</v>
          </cell>
          <cell r="P1129" t="str">
            <v>מבוסס על נתוני הטופס</v>
          </cell>
          <cell r="Q1129" t="str">
            <v>נבדק ואושר</v>
          </cell>
          <cell r="R1129" t="str">
            <v>נבדק ואושר</v>
          </cell>
          <cell r="S1129" t="str">
            <v>נבדק ואושר</v>
          </cell>
          <cell r="T1129" t="str">
            <v>נבדק ואושר</v>
          </cell>
          <cell r="U1129" t="str">
            <v>נבדק ואושר</v>
          </cell>
          <cell r="V1129" t="str">
            <v>נבדק ואושר</v>
          </cell>
          <cell r="W1129" t="str">
            <v>נבדק ואושר</v>
          </cell>
          <cell r="X1129" t="str">
            <v>אושר ללא מסמך</v>
          </cell>
          <cell r="Y1129" t="str">
            <v>מבוסס על נתוני הטופס</v>
          </cell>
          <cell r="Z1129" t="str">
            <v>נבדק ואושר</v>
          </cell>
          <cell r="AA1129" t="str">
            <v>נבדק ואושר</v>
          </cell>
          <cell r="AB1129" t="str">
            <v>נבדק ואושר</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t="str">
            <v>כן</v>
          </cell>
          <cell r="AY1129" t="str">
            <v>תקין מנהלית</v>
          </cell>
          <cell r="BD1129" t="e">
            <v>#REF!</v>
          </cell>
          <cell r="BG1129" t="str">
            <v>תקין</v>
          </cell>
          <cell r="BH1129" t="str">
            <v>תקין</v>
          </cell>
          <cell r="BI1129" t="b">
            <v>1</v>
          </cell>
          <cell r="BJ1129">
            <v>59181</v>
          </cell>
          <cell r="BK1129" t="str">
            <v>ד'</v>
          </cell>
          <cell r="BL1129">
            <v>7</v>
          </cell>
          <cell r="BM1129">
            <v>2662259.9845177182</v>
          </cell>
          <cell r="BN1129" t="str">
            <v>לא</v>
          </cell>
          <cell r="BO1129">
            <v>45680</v>
          </cell>
          <cell r="BP1129" t="str">
            <v>לא</v>
          </cell>
          <cell r="BQ1129">
            <v>0</v>
          </cell>
        </row>
        <row r="1130">
          <cell r="A1130">
            <v>1001907512</v>
          </cell>
          <cell r="B1130">
            <v>40475819</v>
          </cell>
          <cell r="C1130">
            <v>580350080</v>
          </cell>
          <cell r="D1130" t="str">
            <v>העמותה לקידום הספורט, החינוך וחברה</v>
          </cell>
          <cell r="E1130" t="str">
            <v>SR</v>
          </cell>
          <cell r="F1130" t="str">
            <v>עמותה רשומה</v>
          </cell>
          <cell r="G1130">
            <v>1</v>
          </cell>
          <cell r="H1130" t="str">
            <v>טיוט</v>
          </cell>
          <cell r="I1130">
            <v>45761</v>
          </cell>
          <cell r="J1130">
            <v>521023</v>
          </cell>
          <cell r="K1130" t="str">
            <v>שוטף</v>
          </cell>
          <cell r="L1130">
            <v>0</v>
          </cell>
          <cell r="M1130">
            <v>0</v>
          </cell>
          <cell r="N1130">
            <v>0</v>
          </cell>
          <cell r="O1130" t="str">
            <v>נבדק ואושר</v>
          </cell>
          <cell r="P1130" t="str">
            <v>מבוסס על נתוני הטופס</v>
          </cell>
          <cell r="Q1130" t="str">
            <v>נבדק ואושר</v>
          </cell>
          <cell r="R1130" t="str">
            <v>נבדק ואושר</v>
          </cell>
          <cell r="S1130" t="str">
            <v>נבדק ואושר</v>
          </cell>
          <cell r="T1130" t="str">
            <v>נבדק ואושר</v>
          </cell>
          <cell r="U1130" t="str">
            <v>נבדק ואושר</v>
          </cell>
          <cell r="V1130" t="str">
            <v>נבדק ואושר</v>
          </cell>
          <cell r="W1130" t="str">
            <v>נבדק ואושר</v>
          </cell>
          <cell r="X1130" t="str">
            <v>אושר ללא מסמך</v>
          </cell>
          <cell r="Y1130" t="str">
            <v>מבוסס על נתוני הטופס</v>
          </cell>
          <cell r="Z1130" t="str">
            <v>נבדק ואושר</v>
          </cell>
          <cell r="AA1130" t="str">
            <v>נבדק ואושר</v>
          </cell>
          <cell r="AB1130" t="str">
            <v>נבדק ואושר</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t="str">
            <v>כן</v>
          </cell>
          <cell r="AY1130" t="str">
            <v>תקין מנהלית</v>
          </cell>
          <cell r="BD1130" t="e">
            <v>#REF!</v>
          </cell>
          <cell r="BG1130" t="str">
            <v>תקין</v>
          </cell>
          <cell r="BH1130" t="str">
            <v>תקין</v>
          </cell>
          <cell r="BI1130" t="b">
            <v>1</v>
          </cell>
          <cell r="BJ1130">
            <v>56635</v>
          </cell>
          <cell r="BK1130" t="str">
            <v>ד'</v>
          </cell>
          <cell r="BL1130">
            <v>13</v>
          </cell>
          <cell r="BM1130">
            <v>1192707.2403915368</v>
          </cell>
          <cell r="BN1130" t="str">
            <v>לא</v>
          </cell>
          <cell r="BO1130">
            <v>45704</v>
          </cell>
          <cell r="BP1130" t="str">
            <v>לא</v>
          </cell>
          <cell r="BQ1130">
            <v>0</v>
          </cell>
        </row>
        <row r="1131">
          <cell r="A1131">
            <v>1001907515</v>
          </cell>
          <cell r="B1131">
            <v>42402093</v>
          </cell>
          <cell r="C1131">
            <v>580255149</v>
          </cell>
          <cell r="D1131" t="str">
            <v>ק.ס.ק ישראל (ע"ר)</v>
          </cell>
          <cell r="E1131" t="str">
            <v>SR</v>
          </cell>
          <cell r="F1131" t="str">
            <v>עמותה רשומה</v>
          </cell>
          <cell r="G1131">
            <v>1</v>
          </cell>
          <cell r="H1131" t="str">
            <v>טיוט</v>
          </cell>
          <cell r="I1131">
            <v>45768</v>
          </cell>
          <cell r="J1131">
            <v>521023</v>
          </cell>
          <cell r="K1131" t="str">
            <v>שוטף</v>
          </cell>
          <cell r="L1131">
            <v>0</v>
          </cell>
          <cell r="M1131">
            <v>0</v>
          </cell>
          <cell r="N1131">
            <v>0</v>
          </cell>
          <cell r="O1131" t="str">
            <v>נבדק ואושר</v>
          </cell>
          <cell r="P1131" t="str">
            <v>מבוסס על נתוני הטופס</v>
          </cell>
          <cell r="Q1131" t="str">
            <v>נבדק ואושר</v>
          </cell>
          <cell r="R1131" t="str">
            <v>נבדק ואושר</v>
          </cell>
          <cell r="S1131" t="str">
            <v>נבדק ואושר</v>
          </cell>
          <cell r="T1131" t="str">
            <v>נבדק ואושר</v>
          </cell>
          <cell r="U1131" t="str">
            <v>נבדק ואושר</v>
          </cell>
          <cell r="V1131" t="str">
            <v>נבדק ואושר</v>
          </cell>
          <cell r="W1131" t="str">
            <v>נבדק ואושר</v>
          </cell>
          <cell r="X1131" t="str">
            <v>אושר ללא מסמך</v>
          </cell>
          <cell r="Y1131" t="str">
            <v>מבוסס על נתוני הטופס</v>
          </cell>
          <cell r="Z1131" t="str">
            <v>נבדק ואושר</v>
          </cell>
          <cell r="AA1131" t="str">
            <v>נבדק ואושר</v>
          </cell>
          <cell r="AB1131" t="str">
            <v>נבדק ואושר</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t="str">
            <v>כן</v>
          </cell>
          <cell r="AY1131" t="str">
            <v>תקין מנהלית</v>
          </cell>
          <cell r="BD1131" t="e">
            <v>#REF!</v>
          </cell>
          <cell r="BG1131" t="str">
            <v>תקין</v>
          </cell>
          <cell r="BH1131" t="str">
            <v>תקין</v>
          </cell>
          <cell r="BI1131" t="b">
            <v>1</v>
          </cell>
          <cell r="BJ1131">
            <v>17434</v>
          </cell>
          <cell r="BK1131" t="str">
            <v>ד'</v>
          </cell>
          <cell r="BL1131">
            <v>1</v>
          </cell>
          <cell r="BM1131">
            <v>193290.6130794136</v>
          </cell>
          <cell r="BN1131" t="str">
            <v>לא</v>
          </cell>
          <cell r="BO1131">
            <v>45593</v>
          </cell>
          <cell r="BP1131" t="str">
            <v>לא</v>
          </cell>
          <cell r="BQ1131">
            <v>0</v>
          </cell>
        </row>
        <row r="1132">
          <cell r="A1132">
            <v>1001907517</v>
          </cell>
          <cell r="B1132">
            <v>42110628</v>
          </cell>
          <cell r="C1132">
            <v>580403178</v>
          </cell>
          <cell r="D1132" t="str">
            <v>הפועל טניס שדה קאנטרי קלאב כפ"ס (ע"</v>
          </cell>
          <cell r="E1132" t="str">
            <v>SR</v>
          </cell>
          <cell r="F1132" t="str">
            <v>עמותה רשומה</v>
          </cell>
          <cell r="G1132">
            <v>1</v>
          </cell>
          <cell r="H1132" t="str">
            <v>טיוט</v>
          </cell>
          <cell r="I1132">
            <v>45761</v>
          </cell>
          <cell r="J1132">
            <v>521023</v>
          </cell>
          <cell r="K1132" t="str">
            <v>שוטף</v>
          </cell>
          <cell r="L1132">
            <v>0</v>
          </cell>
          <cell r="M1132">
            <v>0</v>
          </cell>
          <cell r="N1132">
            <v>0</v>
          </cell>
          <cell r="O1132" t="str">
            <v>נבדק ואושר</v>
          </cell>
          <cell r="P1132" t="str">
            <v>מבוסס על נתוני הטופס</v>
          </cell>
          <cell r="Q1132" t="str">
            <v>נבדק ואושר</v>
          </cell>
          <cell r="R1132" t="str">
            <v>נבדק ואושר</v>
          </cell>
          <cell r="S1132" t="str">
            <v>נבדק ואושר</v>
          </cell>
          <cell r="T1132" t="str">
            <v>נבדק ואושר</v>
          </cell>
          <cell r="U1132" t="str">
            <v>נבדק ואושר</v>
          </cell>
          <cell r="V1132" t="str">
            <v>נבדק ואושר</v>
          </cell>
          <cell r="W1132" t="str">
            <v>נבדק ואושר</v>
          </cell>
          <cell r="X1132" t="str">
            <v>אושר ללא מסמך</v>
          </cell>
          <cell r="Y1132" t="str">
            <v>מבוסס על נתוני הטופס</v>
          </cell>
          <cell r="Z1132" t="str">
            <v>נבדק ואושר</v>
          </cell>
          <cell r="AA1132" t="str">
            <v>נבדק ואושר</v>
          </cell>
          <cell r="AB1132" t="str">
            <v>נבדק ואושר</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t="str">
            <v>כן</v>
          </cell>
          <cell r="AY1132" t="str">
            <v>תקין מנהלית</v>
          </cell>
          <cell r="BD1132" t="e">
            <v>#REF!</v>
          </cell>
          <cell r="BG1132" t="str">
            <v>תקין</v>
          </cell>
          <cell r="BH1132" t="str">
            <v>תקין</v>
          </cell>
          <cell r="BI1132" t="b">
            <v>1</v>
          </cell>
          <cell r="BJ1132">
            <v>14954</v>
          </cell>
          <cell r="BK1132" t="str">
            <v>ד'</v>
          </cell>
          <cell r="BL1132">
            <v>1</v>
          </cell>
          <cell r="BM1132">
            <v>544369.55188158329</v>
          </cell>
          <cell r="BN1132" t="str">
            <v>לא</v>
          </cell>
          <cell r="BO1132">
            <v>45575</v>
          </cell>
          <cell r="BP1132" t="str">
            <v>לא</v>
          </cell>
          <cell r="BQ1132">
            <v>0</v>
          </cell>
        </row>
        <row r="1133">
          <cell r="A1133">
            <v>1001907540</v>
          </cell>
          <cell r="B1133">
            <v>42402143</v>
          </cell>
          <cell r="C1133">
            <v>580530814</v>
          </cell>
          <cell r="D1133" t="str">
            <v>עמותה לטיפוח הכדורסל והכדורגל 2010</v>
          </cell>
          <cell r="E1133" t="str">
            <v>SR</v>
          </cell>
          <cell r="F1133" t="str">
            <v>עמותה רשומה</v>
          </cell>
          <cell r="G1133">
            <v>2</v>
          </cell>
          <cell r="H1133" t="str">
            <v>טיוט</v>
          </cell>
          <cell r="I1133">
            <v>45761</v>
          </cell>
          <cell r="J1133">
            <v>521024</v>
          </cell>
          <cell r="K1133" t="str">
            <v>מאמנים</v>
          </cell>
          <cell r="L1133" t="str">
            <v>נבדק ואושר</v>
          </cell>
          <cell r="M1133" t="str">
            <v>קושר - טרם נבדק</v>
          </cell>
          <cell r="N1133" t="str">
            <v>קושר - טרם נבדק</v>
          </cell>
          <cell r="O1133" t="str">
            <v>נבדק ואושר</v>
          </cell>
          <cell r="P1133" t="str">
            <v>מבוסס על נתוני הטופס</v>
          </cell>
          <cell r="Q1133" t="str">
            <v>נבדק ואושר</v>
          </cell>
          <cell r="R1133" t="str">
            <v>נבדק ואושר</v>
          </cell>
          <cell r="S1133" t="str">
            <v>נבדק ואושר</v>
          </cell>
          <cell r="T1133" t="str">
            <v>נבדק ואושר</v>
          </cell>
          <cell r="U1133" t="str">
            <v>נבדק ואושר</v>
          </cell>
          <cell r="V1133" t="str">
            <v>נבדק ואושר</v>
          </cell>
          <cell r="W1133" t="str">
            <v>נבדק ואושר</v>
          </cell>
          <cell r="X1133" t="str">
            <v>אושר ללא מסמך</v>
          </cell>
          <cell r="Y1133" t="str">
            <v>מבוסס על נתוני הטופס</v>
          </cell>
          <cell r="Z1133" t="str">
            <v>נבדק ואושר</v>
          </cell>
          <cell r="AA1133" t="str">
            <v>נבדק ואושר</v>
          </cell>
          <cell r="AB1133" t="str">
            <v>נבדק ואושר</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t="str">
            <v>כן</v>
          </cell>
          <cell r="AY1133" t="str">
            <v>תקין מנהלית</v>
          </cell>
          <cell r="BD1133" t="e">
            <v>#REF!</v>
          </cell>
          <cell r="BH1133" t="str">
            <v>תקין</v>
          </cell>
          <cell r="BI1133" t="b">
            <v>0</v>
          </cell>
        </row>
        <row r="1134">
          <cell r="A1134">
            <v>1001907541</v>
          </cell>
          <cell r="B1134">
            <v>40284861</v>
          </cell>
          <cell r="C1134">
            <v>580049534</v>
          </cell>
          <cell r="D1134" t="str">
            <v>האגודה לקידום הספורט באזור שער הנגב</v>
          </cell>
          <cell r="E1134" t="str">
            <v>SR</v>
          </cell>
          <cell r="F1134" t="str">
            <v>עמותה רשומה</v>
          </cell>
          <cell r="G1134">
            <v>1</v>
          </cell>
          <cell r="H1134" t="str">
            <v>טיוט</v>
          </cell>
          <cell r="I1134">
            <v>45761</v>
          </cell>
          <cell r="J1134">
            <v>521024</v>
          </cell>
          <cell r="K1134" t="str">
            <v>מאמנים</v>
          </cell>
          <cell r="L1134" t="str">
            <v>חדש - טרם קושר</v>
          </cell>
          <cell r="M1134" t="str">
            <v>קושר - טרם נבדק</v>
          </cell>
          <cell r="N1134" t="str">
            <v>חדש - טרם קושר</v>
          </cell>
          <cell r="O1134" t="str">
            <v>נבדק ואושר</v>
          </cell>
          <cell r="P1134" t="str">
            <v>מבוסס על נתוני הטופס</v>
          </cell>
          <cell r="Q1134" t="str">
            <v>נבדק ואושר</v>
          </cell>
          <cell r="R1134" t="str">
            <v>נבדק ואושר</v>
          </cell>
          <cell r="S1134" t="str">
            <v>נבדק ואושר</v>
          </cell>
          <cell r="T1134" t="str">
            <v>נבדק ואושר</v>
          </cell>
          <cell r="U1134" t="str">
            <v>נבדק ואושר</v>
          </cell>
          <cell r="V1134" t="str">
            <v>נבדק ואושר</v>
          </cell>
          <cell r="W1134" t="str">
            <v>נבדק ואושר</v>
          </cell>
          <cell r="X1134" t="str">
            <v>אושר ללא מסמך</v>
          </cell>
          <cell r="Y1134" t="str">
            <v>מבוסס על נתוני הטופס</v>
          </cell>
          <cell r="Z1134" t="str">
            <v>נבדק ואושר</v>
          </cell>
          <cell r="AA1134" t="str">
            <v>נבדק ואושר</v>
          </cell>
          <cell r="AB1134" t="str">
            <v>נבדק ואושר</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t="str">
            <v>כן</v>
          </cell>
          <cell r="AY1134" t="str">
            <v>תקין מנהלית</v>
          </cell>
          <cell r="BD1134" t="e">
            <v>#REF!</v>
          </cell>
          <cell r="BH1134" t="str">
            <v>תקין</v>
          </cell>
          <cell r="BI1134" t="b">
            <v>0</v>
          </cell>
        </row>
        <row r="1135">
          <cell r="A1135">
            <v>1001907542</v>
          </cell>
          <cell r="B1135">
            <v>41566952</v>
          </cell>
          <cell r="C1135">
            <v>580488435</v>
          </cell>
          <cell r="D1135" t="str">
            <v>עמותת ספורט במידה טובה (ע"ר)</v>
          </cell>
          <cell r="E1135" t="str">
            <v>SR</v>
          </cell>
          <cell r="F1135" t="str">
            <v>עמותה רשומה</v>
          </cell>
          <cell r="G1135">
            <v>1</v>
          </cell>
          <cell r="H1135" t="str">
            <v>טיוט</v>
          </cell>
          <cell r="I1135">
            <v>45761</v>
          </cell>
          <cell r="J1135">
            <v>521023</v>
          </cell>
          <cell r="K1135" t="str">
            <v>שוטף</v>
          </cell>
          <cell r="L1135">
            <v>0</v>
          </cell>
          <cell r="M1135">
            <v>0</v>
          </cell>
          <cell r="N1135">
            <v>0</v>
          </cell>
          <cell r="O1135" t="str">
            <v>נבדק ואושר</v>
          </cell>
          <cell r="P1135" t="str">
            <v>מבוסס על נתוני הטופס</v>
          </cell>
          <cell r="Q1135" t="str">
            <v>נבדק ואושר</v>
          </cell>
          <cell r="R1135" t="str">
            <v>נבדק ואושר</v>
          </cell>
          <cell r="S1135" t="str">
            <v>נבדק ואושר</v>
          </cell>
          <cell r="T1135" t="str">
            <v>נבדק ואושר</v>
          </cell>
          <cell r="U1135" t="str">
            <v>נבדק ואושר</v>
          </cell>
          <cell r="V1135" t="str">
            <v>נבדק ואושר</v>
          </cell>
          <cell r="W1135" t="str">
            <v>נבדק ואושר</v>
          </cell>
          <cell r="X1135" t="str">
            <v>אושר ללא מסמך</v>
          </cell>
          <cell r="Y1135" t="str">
            <v>מבוסס על נתוני הטופס</v>
          </cell>
          <cell r="Z1135" t="str">
            <v>נבדק ואושר</v>
          </cell>
          <cell r="AA1135" t="str">
            <v>נבדק ואושר</v>
          </cell>
          <cell r="AB1135" t="str">
            <v>נבדק ואושר</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t="str">
            <v>כן</v>
          </cell>
          <cell r="AY1135" t="str">
            <v>תקין מנהלית</v>
          </cell>
          <cell r="BD1135" t="e">
            <v>#REF!</v>
          </cell>
          <cell r="BG1135" t="str">
            <v>תקין</v>
          </cell>
          <cell r="BH1135" t="str">
            <v>תקין</v>
          </cell>
          <cell r="BI1135" t="b">
            <v>1</v>
          </cell>
          <cell r="BJ1135">
            <v>20595</v>
          </cell>
          <cell r="BK1135" t="str">
            <v>ד'</v>
          </cell>
          <cell r="BL1135">
            <v>1</v>
          </cell>
          <cell r="BM1135">
            <v>403437.63128529734</v>
          </cell>
          <cell r="BN1135" t="str">
            <v>לא</v>
          </cell>
          <cell r="BO1135">
            <v>45155</v>
          </cell>
          <cell r="BP1135" t="str">
            <v>לא</v>
          </cell>
          <cell r="BQ1135">
            <v>0</v>
          </cell>
        </row>
        <row r="1136">
          <cell r="A1136">
            <v>1001907543</v>
          </cell>
          <cell r="B1136">
            <v>41864774</v>
          </cell>
          <cell r="C1136">
            <v>580354546</v>
          </cell>
          <cell r="D1136" t="str">
            <v>העמותה לקידום הספורט בנצר-סרני (ע"ר</v>
          </cell>
          <cell r="E1136" t="str">
            <v>SR</v>
          </cell>
          <cell r="F1136" t="str">
            <v>עמותה רשומה</v>
          </cell>
          <cell r="G1136">
            <v>1</v>
          </cell>
          <cell r="H1136" t="str">
            <v>טיוט</v>
          </cell>
          <cell r="I1136">
            <v>45761</v>
          </cell>
          <cell r="J1136">
            <v>521023</v>
          </cell>
          <cell r="K1136" t="str">
            <v>שוטף</v>
          </cell>
          <cell r="L1136">
            <v>0</v>
          </cell>
          <cell r="M1136">
            <v>0</v>
          </cell>
          <cell r="N1136">
            <v>0</v>
          </cell>
          <cell r="O1136" t="str">
            <v>נבדק ואושר</v>
          </cell>
          <cell r="P1136" t="str">
            <v>מבוסס על נתוני הטופס</v>
          </cell>
          <cell r="Q1136" t="str">
            <v>קושר - טרם נבדק</v>
          </cell>
          <cell r="R1136" t="str">
            <v>נבדק ואושר</v>
          </cell>
          <cell r="S1136" t="str">
            <v>נבדק ואושר</v>
          </cell>
          <cell r="T1136" t="str">
            <v>נבדק ואושר</v>
          </cell>
          <cell r="U1136" t="str">
            <v>נבדק ואושר</v>
          </cell>
          <cell r="V1136" t="str">
            <v>נבדק ואושר</v>
          </cell>
          <cell r="W1136" t="str">
            <v>נבדק ואושר</v>
          </cell>
          <cell r="X1136" t="str">
            <v>אושר ללא מסמך</v>
          </cell>
          <cell r="Y1136" t="str">
            <v>מבוסס על נתוני הטופס</v>
          </cell>
          <cell r="Z1136" t="str">
            <v>קושר - טרם נבדק</v>
          </cell>
          <cell r="AA1136" t="str">
            <v>קושר - טרם נבדק</v>
          </cell>
          <cell r="AB1136" t="str">
            <v>נבדק ואושר</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t="str">
            <v>כן</v>
          </cell>
          <cell r="AY1136" t="str">
            <v>תקין מנהלית</v>
          </cell>
          <cell r="BD1136" t="e">
            <v>#REF!</v>
          </cell>
          <cell r="BG1136" t="str">
            <v>תקין</v>
          </cell>
          <cell r="BH1136" t="str">
            <v>תקין</v>
          </cell>
          <cell r="BI1136" t="b">
            <v>1</v>
          </cell>
          <cell r="BJ1136">
            <v>42598</v>
          </cell>
          <cell r="BK1136" t="str">
            <v>ד'</v>
          </cell>
          <cell r="BL1136">
            <v>11</v>
          </cell>
          <cell r="BM1136">
            <v>1420711.3312881629</v>
          </cell>
          <cell r="BN1136" t="str">
            <v>לא</v>
          </cell>
          <cell r="BO1136">
            <v>45552</v>
          </cell>
          <cell r="BP1136" t="str">
            <v>לא</v>
          </cell>
          <cell r="BQ1136">
            <v>0</v>
          </cell>
        </row>
        <row r="1137">
          <cell r="A1137">
            <v>1001907544</v>
          </cell>
          <cell r="B1137">
            <v>42109748</v>
          </cell>
          <cell r="C1137">
            <v>580195626</v>
          </cell>
          <cell r="D1137" t="str">
            <v>מועדון הכרמל טניס, חיפה (ע"ר)</v>
          </cell>
          <cell r="E1137" t="str">
            <v>SR</v>
          </cell>
          <cell r="F1137" t="str">
            <v>עמותה רשומה</v>
          </cell>
          <cell r="G1137">
            <v>1</v>
          </cell>
          <cell r="H1137" t="str">
            <v>טיוט</v>
          </cell>
          <cell r="I1137">
            <v>45762</v>
          </cell>
          <cell r="J1137">
            <v>521023</v>
          </cell>
          <cell r="K1137" t="str">
            <v>שוטף</v>
          </cell>
          <cell r="L1137">
            <v>0</v>
          </cell>
          <cell r="M1137">
            <v>0</v>
          </cell>
          <cell r="N1137">
            <v>0</v>
          </cell>
          <cell r="O1137" t="str">
            <v>נבדק ואושר</v>
          </cell>
          <cell r="P1137" t="str">
            <v>מבוסס על נתוני הטופס</v>
          </cell>
          <cell r="Q1137" t="str">
            <v>נבדק ואושר</v>
          </cell>
          <cell r="R1137" t="str">
            <v>נבדק ואושר</v>
          </cell>
          <cell r="S1137" t="str">
            <v>נבדק ואושר</v>
          </cell>
          <cell r="T1137" t="str">
            <v>נבדק ואושר</v>
          </cell>
          <cell r="U1137" t="str">
            <v>נבדק ואושר</v>
          </cell>
          <cell r="V1137" t="str">
            <v>נבדק ואושר</v>
          </cell>
          <cell r="W1137" t="str">
            <v>נבדק ואושר</v>
          </cell>
          <cell r="X1137" t="str">
            <v>אושר ללא מסמך</v>
          </cell>
          <cell r="Y1137" t="str">
            <v>מבוסס על נתוני הטופס</v>
          </cell>
          <cell r="Z1137" t="str">
            <v>נבדק ואושר</v>
          </cell>
          <cell r="AA1137" t="str">
            <v>נבדק ואושר</v>
          </cell>
          <cell r="AB1137" t="str">
            <v>נבדק ואושר</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t="str">
            <v>כן</v>
          </cell>
          <cell r="AY1137" t="str">
            <v>תקין מנהלית</v>
          </cell>
          <cell r="BD1137" t="e">
            <v>#REF!</v>
          </cell>
          <cell r="BG1137" t="str">
            <v>תקין</v>
          </cell>
          <cell r="BH1137" t="str">
            <v>תקין</v>
          </cell>
          <cell r="BI1137" t="b">
            <v>1</v>
          </cell>
          <cell r="BJ1137">
            <v>1436</v>
          </cell>
          <cell r="BK1137" t="str">
            <v>ד'</v>
          </cell>
          <cell r="BL1137">
            <v>1</v>
          </cell>
          <cell r="BM1137">
            <v>50698.62081724326</v>
          </cell>
          <cell r="BN1137" t="str">
            <v>לא</v>
          </cell>
          <cell r="BO1137">
            <v>45707</v>
          </cell>
          <cell r="BP1137" t="str">
            <v>לא</v>
          </cell>
          <cell r="BQ1137">
            <v>0</v>
          </cell>
        </row>
        <row r="1138">
          <cell r="A1138">
            <v>1001907579</v>
          </cell>
          <cell r="B1138">
            <v>40176717</v>
          </cell>
          <cell r="C1138">
            <v>580272177</v>
          </cell>
          <cell r="D1138" t="str">
            <v>הווארנג טקאונדו ירושלים (ע"ר)</v>
          </cell>
          <cell r="E1138" t="str">
            <v>SR</v>
          </cell>
          <cell r="F1138" t="str">
            <v>עמותה רשומה</v>
          </cell>
          <cell r="G1138">
            <v>1</v>
          </cell>
          <cell r="H1138" t="str">
            <v>טיוט</v>
          </cell>
          <cell r="I1138">
            <v>45768</v>
          </cell>
          <cell r="J1138">
            <v>521023</v>
          </cell>
          <cell r="K1138" t="str">
            <v>שוטף</v>
          </cell>
          <cell r="L1138">
            <v>0</v>
          </cell>
          <cell r="M1138">
            <v>0</v>
          </cell>
          <cell r="N1138">
            <v>0</v>
          </cell>
          <cell r="O1138" t="str">
            <v>נבדק ואושר</v>
          </cell>
          <cell r="P1138" t="str">
            <v>מבוסס על נתוני הטופס</v>
          </cell>
          <cell r="Q1138" t="str">
            <v>נבדק ואושר</v>
          </cell>
          <cell r="R1138" t="str">
            <v>נבדק ואושר</v>
          </cell>
          <cell r="S1138" t="str">
            <v>נבדק ואושר</v>
          </cell>
          <cell r="T1138" t="str">
            <v>נבדק ואושר</v>
          </cell>
          <cell r="U1138" t="str">
            <v>נבדק ואושר</v>
          </cell>
          <cell r="V1138" t="str">
            <v>נבדק ואושר</v>
          </cell>
          <cell r="W1138" t="str">
            <v>נבדק ואושר</v>
          </cell>
          <cell r="X1138" t="str">
            <v>אושר ללא מסמך</v>
          </cell>
          <cell r="Y1138" t="str">
            <v>מבוסס על נתוני הטופס</v>
          </cell>
          <cell r="Z1138" t="str">
            <v>נבדק ואושר</v>
          </cell>
          <cell r="AA1138" t="str">
            <v>נבדק ואושר</v>
          </cell>
          <cell r="AB1138" t="str">
            <v>נבדק ואושר</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t="str">
            <v>כן</v>
          </cell>
          <cell r="AW1138" t="str">
            <v>יש לבטל בקשה זו ולפתוח חדשה בסוג SR</v>
          </cell>
          <cell r="AY1138" t="str">
            <v>תקין מנהלית</v>
          </cell>
          <cell r="BD1138" t="e">
            <v>#REF!</v>
          </cell>
          <cell r="BG1138" t="str">
            <v>תקין</v>
          </cell>
          <cell r="BH1138" t="str">
            <v>תקין</v>
          </cell>
          <cell r="BI1138" t="b">
            <v>1</v>
          </cell>
          <cell r="BJ1138">
            <v>11457</v>
          </cell>
          <cell r="BK1138" t="str">
            <v>ד'</v>
          </cell>
          <cell r="BL1138">
            <v>1</v>
          </cell>
          <cell r="BM1138">
            <v>910311.65077505785</v>
          </cell>
          <cell r="BN1138" t="str">
            <v>לא</v>
          </cell>
          <cell r="BO1138">
            <v>45676</v>
          </cell>
          <cell r="BP1138" t="str">
            <v>לא</v>
          </cell>
          <cell r="BQ1138">
            <v>0</v>
          </cell>
        </row>
        <row r="1139">
          <cell r="A1139">
            <v>1001907581</v>
          </cell>
          <cell r="B1139">
            <v>42402187</v>
          </cell>
          <cell r="C1139">
            <v>580290112</v>
          </cell>
          <cell r="D1139" t="str">
            <v>שמשון בני טייבה (ע"ר)</v>
          </cell>
          <cell r="E1139" t="str">
            <v>SR</v>
          </cell>
          <cell r="F1139" t="str">
            <v>עמותה רשומה</v>
          </cell>
          <cell r="G1139">
            <v>1</v>
          </cell>
          <cell r="H1139" t="str">
            <v>טיוט</v>
          </cell>
          <cell r="I1139">
            <v>45762</v>
          </cell>
          <cell r="J1139">
            <v>521023</v>
          </cell>
          <cell r="K1139" t="str">
            <v>שוטף</v>
          </cell>
          <cell r="L1139">
            <v>0</v>
          </cell>
          <cell r="M1139">
            <v>0</v>
          </cell>
          <cell r="N1139">
            <v>0</v>
          </cell>
          <cell r="O1139" t="str">
            <v>נבדק ואושר</v>
          </cell>
          <cell r="P1139" t="str">
            <v>מבוסס על נתוני הטופס</v>
          </cell>
          <cell r="Q1139" t="str">
            <v>נבדק ואושר</v>
          </cell>
          <cell r="R1139" t="str">
            <v>נבדק ואושר</v>
          </cell>
          <cell r="S1139" t="str">
            <v>נבדק ואושר</v>
          </cell>
          <cell r="T1139" t="str">
            <v>נבדק ואושר</v>
          </cell>
          <cell r="U1139" t="str">
            <v>נבדק ואושר</v>
          </cell>
          <cell r="V1139" t="str">
            <v>נבדק ואושר</v>
          </cell>
          <cell r="W1139" t="str">
            <v>נבדק ואושר</v>
          </cell>
          <cell r="X1139" t="str">
            <v>אושר ללא מסמך</v>
          </cell>
          <cell r="Y1139" t="str">
            <v>מבוסס על נתוני הטופס</v>
          </cell>
          <cell r="Z1139" t="str">
            <v>נבדק ואושר</v>
          </cell>
          <cell r="AA1139" t="str">
            <v>נבדק ואושר</v>
          </cell>
          <cell r="AB1139" t="str">
            <v>נבדק ואושר</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t="str">
            <v>כן</v>
          </cell>
          <cell r="AY1139" t="str">
            <v>תקין מנהלית</v>
          </cell>
          <cell r="BD1139" t="e">
            <v>#REF!</v>
          </cell>
          <cell r="BG1139" t="str">
            <v>תקין</v>
          </cell>
          <cell r="BH1139" t="str">
            <v>תקין</v>
          </cell>
          <cell r="BI1139" t="b">
            <v>1</v>
          </cell>
          <cell r="BJ1139">
            <v>113883</v>
          </cell>
          <cell r="BK1139" t="str">
            <v>ד'</v>
          </cell>
          <cell r="BL1139">
            <v>16</v>
          </cell>
          <cell r="BM1139">
            <v>2354281.4649319705</v>
          </cell>
          <cell r="BN1139" t="str">
            <v>לא</v>
          </cell>
          <cell r="BO1139">
            <v>45579</v>
          </cell>
          <cell r="BP1139" t="str">
            <v>לא</v>
          </cell>
          <cell r="BQ1139">
            <v>0</v>
          </cell>
        </row>
        <row r="1140">
          <cell r="A1140">
            <v>1001907584</v>
          </cell>
          <cell r="B1140">
            <v>42023613</v>
          </cell>
          <cell r="C1140">
            <v>580659456</v>
          </cell>
          <cell r="D1140" t="str">
            <v>כדורגל נשים רעננה (ע"ר)</v>
          </cell>
          <cell r="E1140" t="str">
            <v>SR</v>
          </cell>
          <cell r="F1140" t="str">
            <v>עמותה רשומה</v>
          </cell>
          <cell r="G1140">
            <v>2</v>
          </cell>
          <cell r="H1140" t="str">
            <v>טיוט</v>
          </cell>
          <cell r="I1140">
            <v>45762</v>
          </cell>
          <cell r="J1140">
            <v>521023</v>
          </cell>
          <cell r="K1140" t="str">
            <v>שוטף</v>
          </cell>
          <cell r="L1140">
            <v>0</v>
          </cell>
          <cell r="M1140">
            <v>0</v>
          </cell>
          <cell r="N1140">
            <v>0</v>
          </cell>
          <cell r="O1140" t="str">
            <v>קושר - טרם נבדק</v>
          </cell>
          <cell r="P1140" t="str">
            <v>מבוסס על נתוני הטופס</v>
          </cell>
          <cell r="Q1140" t="str">
            <v>נבדק ואושר</v>
          </cell>
          <cell r="R1140" t="str">
            <v>נבדק ואושר</v>
          </cell>
          <cell r="S1140" t="str">
            <v>נבדק ואושר</v>
          </cell>
          <cell r="T1140" t="str">
            <v>נבדק ואושר</v>
          </cell>
          <cell r="U1140" t="str">
            <v>נבדק ואושר</v>
          </cell>
          <cell r="V1140" t="str">
            <v>נבדק ואושר</v>
          </cell>
          <cell r="W1140" t="str">
            <v>קושר - טרם נבדק</v>
          </cell>
          <cell r="X1140" t="str">
            <v>אושר ללא מסמך</v>
          </cell>
          <cell r="Y1140" t="str">
            <v>מבוסס על נתוני הטופס</v>
          </cell>
          <cell r="Z1140" t="str">
            <v>נבדק ואושר</v>
          </cell>
          <cell r="AA1140" t="str">
            <v>נבדק ואושר</v>
          </cell>
          <cell r="AB1140" t="str">
            <v>נבדק ואושר</v>
          </cell>
          <cell r="AC1140" t="str">
            <v>חדש - טרם קושר</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t="str">
            <v>לא</v>
          </cell>
          <cell r="AY1140" t="str">
            <v>תקין מנהלית</v>
          </cell>
          <cell r="AZ1140" t="str">
            <v>לאישור</v>
          </cell>
          <cell r="BA1140" t="str">
            <v>בבדיקה מיום 29/04/2025 נמצא כי לא תקינים מנהלית (תוצאה של נוסחה) בבדיקה ידנית נמצא כי כן תקינים מנהלית והייתה טעות בבעתקת סטטוס המסמך. ולכן תקינים מנהלית מלכתכילה</v>
          </cell>
          <cell r="BD1140" t="e">
            <v>#REF!</v>
          </cell>
          <cell r="BG1140" t="str">
            <v>תקין</v>
          </cell>
          <cell r="BH1140" t="str">
            <v>תקין</v>
          </cell>
          <cell r="BI1140" t="b">
            <v>1</v>
          </cell>
          <cell r="BJ1140">
            <v>0</v>
          </cell>
          <cell r="BK1140" t="str">
            <v>א'</v>
          </cell>
          <cell r="BL1140">
            <v>1</v>
          </cell>
          <cell r="BM1140">
            <v>1955142.0310074505</v>
          </cell>
          <cell r="BO1140" t="e">
            <v>#N/A</v>
          </cell>
        </row>
        <row r="1141">
          <cell r="A1141">
            <v>1001907585</v>
          </cell>
          <cell r="B1141">
            <v>42206968</v>
          </cell>
          <cell r="C1141">
            <v>580332799</v>
          </cell>
          <cell r="D1141" t="str">
            <v>מועדון "אלון" (ע"ר)</v>
          </cell>
          <cell r="E1141" t="str">
            <v>SR</v>
          </cell>
          <cell r="F1141" t="str">
            <v>עמותה רשומה</v>
          </cell>
          <cell r="G1141">
            <v>1</v>
          </cell>
          <cell r="H1141" t="str">
            <v>טיוט</v>
          </cell>
          <cell r="I1141">
            <v>45762</v>
          </cell>
          <cell r="J1141">
            <v>521023</v>
          </cell>
          <cell r="K1141" t="str">
            <v>שוטף</v>
          </cell>
          <cell r="L1141">
            <v>0</v>
          </cell>
          <cell r="M1141">
            <v>0</v>
          </cell>
          <cell r="N1141">
            <v>0</v>
          </cell>
          <cell r="O1141" t="str">
            <v>נבדק ואושר</v>
          </cell>
          <cell r="P1141" t="str">
            <v>מבוסס על נתוני הטופס</v>
          </cell>
          <cell r="Q1141" t="str">
            <v>נבדק ואושר</v>
          </cell>
          <cell r="R1141" t="str">
            <v>נבדק ואושר</v>
          </cell>
          <cell r="S1141" t="str">
            <v>נבדק ואושר</v>
          </cell>
          <cell r="T1141" t="str">
            <v>נבדק ואושר</v>
          </cell>
          <cell r="U1141" t="str">
            <v>נבדק ואושר</v>
          </cell>
          <cell r="V1141" t="str">
            <v>נבדק ואושר</v>
          </cell>
          <cell r="W1141" t="str">
            <v>נבדק ואושר</v>
          </cell>
          <cell r="X1141" t="str">
            <v>אושר ללא מסמך</v>
          </cell>
          <cell r="Y1141" t="str">
            <v>מבוסס על נתוני הטופס</v>
          </cell>
          <cell r="Z1141" t="str">
            <v>נבדק ואושר</v>
          </cell>
          <cell r="AA1141" t="str">
            <v>נבדק ואושר</v>
          </cell>
          <cell r="AB1141" t="str">
            <v>נבדק ואושר</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t="str">
            <v>כן</v>
          </cell>
          <cell r="AY1141" t="str">
            <v>תקין מנהלית</v>
          </cell>
          <cell r="BD1141" t="e">
            <v>#REF!</v>
          </cell>
          <cell r="BG1141" t="str">
            <v>תקין</v>
          </cell>
          <cell r="BH1141" t="str">
            <v>תקין</v>
          </cell>
          <cell r="BI1141" t="b">
            <v>1</v>
          </cell>
          <cell r="BJ1141">
            <v>0</v>
          </cell>
          <cell r="BK1141" t="str">
            <v>ג'</v>
          </cell>
          <cell r="BL1141">
            <v>0</v>
          </cell>
          <cell r="BM1141">
            <v>150611.16367240858</v>
          </cell>
          <cell r="BO1141" t="e">
            <v>#N/A</v>
          </cell>
        </row>
        <row r="1142">
          <cell r="A1142">
            <v>1001907587</v>
          </cell>
          <cell r="B1142">
            <v>42206099</v>
          </cell>
          <cell r="C1142">
            <v>580281863</v>
          </cell>
          <cell r="D1142" t="str">
            <v>מועדון הטאקוונדו הפועל כפר סבא (ע"ר</v>
          </cell>
          <cell r="E1142" t="str">
            <v>SR</v>
          </cell>
          <cell r="F1142" t="str">
            <v>עמותה רשומה</v>
          </cell>
          <cell r="G1142">
            <v>1</v>
          </cell>
          <cell r="H1142" t="str">
            <v>טיוט</v>
          </cell>
          <cell r="I1142">
            <v>45763</v>
          </cell>
          <cell r="J1142">
            <v>521023</v>
          </cell>
          <cell r="K1142" t="str">
            <v>שוטף</v>
          </cell>
          <cell r="L1142">
            <v>0</v>
          </cell>
          <cell r="M1142">
            <v>0</v>
          </cell>
          <cell r="N1142">
            <v>0</v>
          </cell>
          <cell r="O1142" t="str">
            <v>נבדק ואושר</v>
          </cell>
          <cell r="P1142" t="str">
            <v>מבוסס על נתוני הטופס</v>
          </cell>
          <cell r="Q1142" t="str">
            <v>נבדק ואושר</v>
          </cell>
          <cell r="R1142" t="str">
            <v>נבדק ואושר</v>
          </cell>
          <cell r="S1142" t="str">
            <v>נבדק ואושר</v>
          </cell>
          <cell r="T1142" t="str">
            <v>נבדק ואושר</v>
          </cell>
          <cell r="U1142" t="str">
            <v>נבדק ואושר</v>
          </cell>
          <cell r="V1142" t="str">
            <v>נבדק ואושר</v>
          </cell>
          <cell r="W1142" t="str">
            <v>נבדק ואושר</v>
          </cell>
          <cell r="X1142" t="str">
            <v>אושר ללא מסמך</v>
          </cell>
          <cell r="Y1142" t="str">
            <v>מבוסס על נתוני הטופס</v>
          </cell>
          <cell r="Z1142" t="str">
            <v>נבדק ואושר</v>
          </cell>
          <cell r="AA1142" t="str">
            <v>נבדק ואושר</v>
          </cell>
          <cell r="AB1142" t="str">
            <v>נבדק ואושר</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t="str">
            <v>כן</v>
          </cell>
          <cell r="AY1142" t="str">
            <v>תקין מנהלית</v>
          </cell>
          <cell r="BD1142" t="e">
            <v>#REF!</v>
          </cell>
          <cell r="BG1142" t="str">
            <v>תקין</v>
          </cell>
          <cell r="BH1142" t="str">
            <v>תקין</v>
          </cell>
          <cell r="BI1142" t="b">
            <v>1</v>
          </cell>
          <cell r="BJ1142">
            <v>5825</v>
          </cell>
          <cell r="BK1142" t="str">
            <v>ד'</v>
          </cell>
          <cell r="BL1142">
            <v>1</v>
          </cell>
          <cell r="BM1142">
            <v>132657.43350617262</v>
          </cell>
          <cell r="BN1142" t="str">
            <v>לא</v>
          </cell>
          <cell r="BO1142">
            <v>45632</v>
          </cell>
          <cell r="BP1142" t="str">
            <v>לא</v>
          </cell>
          <cell r="BQ1142">
            <v>0</v>
          </cell>
        </row>
        <row r="1143">
          <cell r="A1143">
            <v>1001907594</v>
          </cell>
          <cell r="B1143">
            <v>42503228</v>
          </cell>
          <cell r="C1143">
            <v>580684850</v>
          </cell>
          <cell r="D1143" t="str">
            <v>עמותת הכוכבים לחינוך וספורט צפון (</v>
          </cell>
          <cell r="E1143" t="str">
            <v>SR</v>
          </cell>
          <cell r="F1143" t="str">
            <v>עמותה רשומה</v>
          </cell>
          <cell r="G1143">
            <v>1</v>
          </cell>
          <cell r="H1143" t="str">
            <v>טיוט</v>
          </cell>
          <cell r="I1143">
            <v>45763</v>
          </cell>
          <cell r="J1143">
            <v>521024</v>
          </cell>
          <cell r="K1143" t="str">
            <v>מאמנים</v>
          </cell>
          <cell r="L1143" t="str">
            <v>חדש - טרם קושר</v>
          </cell>
          <cell r="M1143" t="str">
            <v>חדש - טרם קושר</v>
          </cell>
          <cell r="N1143" t="str">
            <v>חדש - טרם קושר</v>
          </cell>
          <cell r="O1143" t="str">
            <v>חדש - טרם קושר</v>
          </cell>
          <cell r="P1143" t="str">
            <v>מבוסס על נתוני הטופס</v>
          </cell>
          <cell r="Q1143" t="str">
            <v>נבדק ואושר</v>
          </cell>
          <cell r="R1143" t="str">
            <v>נבדק ואושר</v>
          </cell>
          <cell r="S1143" t="str">
            <v>נבדק ואושר</v>
          </cell>
          <cell r="T1143" t="str">
            <v>נבדק ואושר</v>
          </cell>
          <cell r="U1143" t="str">
            <v>נבדק ואושר</v>
          </cell>
          <cell r="V1143" t="str">
            <v>נבדק ואושר</v>
          </cell>
          <cell r="W1143" t="str">
            <v>חדש - טרם קושר</v>
          </cell>
          <cell r="X1143" t="str">
            <v>אושר ללא מסמך</v>
          </cell>
          <cell r="Y1143" t="str">
            <v>מבוסס על נתוני הטופס</v>
          </cell>
          <cell r="Z1143" t="str">
            <v>נבדק ואושר</v>
          </cell>
          <cell r="AA1143" t="str">
            <v>נבדק ואושר</v>
          </cell>
          <cell r="AB1143" t="str">
            <v>נבדק ואושר</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t="str">
            <v>לא</v>
          </cell>
          <cell r="AY1143" t="str">
            <v>לא תקין מנהלית</v>
          </cell>
          <cell r="BA1143" t="str">
            <v>בזמן סגירת הקול קורא, היו חסרים אחד או יותר ממסמכי הקול קורא</v>
          </cell>
          <cell r="BB1143" t="str">
            <v>מסמכי ק"ק</v>
          </cell>
          <cell r="BD1143" t="e">
            <v>#REF!</v>
          </cell>
          <cell r="BE1143" t="str">
            <v>תקין</v>
          </cell>
          <cell r="BH1143" t="str">
            <v>תקין</v>
          </cell>
          <cell r="BI1143" t="b">
            <v>0</v>
          </cell>
        </row>
        <row r="1144">
          <cell r="A1144">
            <v>1001907596</v>
          </cell>
          <cell r="B1144">
            <v>42402619</v>
          </cell>
          <cell r="C1144">
            <v>580331510</v>
          </cell>
          <cell r="D1144" t="str">
            <v>עמותת הכדורעף - אליצור אשקלון (ע"ר)</v>
          </cell>
          <cell r="E1144" t="str">
            <v>SR</v>
          </cell>
          <cell r="F1144" t="str">
            <v>עמותה רשומה</v>
          </cell>
          <cell r="G1144">
            <v>1</v>
          </cell>
          <cell r="H1144" t="str">
            <v>טיוט</v>
          </cell>
          <cell r="I1144">
            <v>45768</v>
          </cell>
          <cell r="J1144">
            <v>521023</v>
          </cell>
          <cell r="K1144" t="str">
            <v>שוטף</v>
          </cell>
          <cell r="L1144">
            <v>0</v>
          </cell>
          <cell r="M1144">
            <v>0</v>
          </cell>
          <cell r="N1144">
            <v>0</v>
          </cell>
          <cell r="O1144" t="str">
            <v>נבדק ואושר</v>
          </cell>
          <cell r="P1144" t="str">
            <v>מבוסס על נתוני הטופס</v>
          </cell>
          <cell r="Q1144" t="str">
            <v>נבדק ואושר</v>
          </cell>
          <cell r="R1144" t="str">
            <v>נבדק ואושר</v>
          </cell>
          <cell r="S1144" t="str">
            <v>נבדק ואושר</v>
          </cell>
          <cell r="T1144" t="str">
            <v>נבדק ואושר</v>
          </cell>
          <cell r="U1144" t="str">
            <v>נבדק ואושר</v>
          </cell>
          <cell r="V1144" t="str">
            <v>נבדק ואושר</v>
          </cell>
          <cell r="W1144" t="str">
            <v>נבדק ואושר</v>
          </cell>
          <cell r="X1144" t="str">
            <v>אושר ללא מסמך</v>
          </cell>
          <cell r="Y1144" t="str">
            <v>מבוסס על נתוני הטופס</v>
          </cell>
          <cell r="Z1144" t="str">
            <v>נבדק ואושר</v>
          </cell>
          <cell r="AA1144" t="str">
            <v>נבדק ואושר</v>
          </cell>
          <cell r="AB1144" t="str">
            <v>נבדק ואושר</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t="str">
            <v>כן</v>
          </cell>
          <cell r="AY1144" t="str">
            <v>תקין מנהלית</v>
          </cell>
          <cell r="BD1144" t="e">
            <v>#REF!</v>
          </cell>
          <cell r="BG1144" t="str">
            <v>תקין</v>
          </cell>
          <cell r="BH1144" t="str">
            <v>תקין</v>
          </cell>
          <cell r="BI1144" t="b">
            <v>1</v>
          </cell>
          <cell r="BJ1144">
            <v>78586</v>
          </cell>
          <cell r="BK1144" t="str">
            <v>ד'</v>
          </cell>
          <cell r="BL1144">
            <v>8</v>
          </cell>
          <cell r="BM1144">
            <v>2589398.3175282474</v>
          </cell>
          <cell r="BN1144" t="str">
            <v>לא</v>
          </cell>
          <cell r="BO1144">
            <v>45484</v>
          </cell>
          <cell r="BP1144" t="str">
            <v>לא</v>
          </cell>
          <cell r="BQ1144">
            <v>0</v>
          </cell>
        </row>
        <row r="1145">
          <cell r="A1145">
            <v>1001907599</v>
          </cell>
          <cell r="B1145">
            <v>41563827</v>
          </cell>
          <cell r="C1145">
            <v>580433134</v>
          </cell>
          <cell r="D1145" t="str">
            <v>עמותת אלנג'ום לספורט, מג'ד אלכרום (</v>
          </cell>
          <cell r="E1145" t="str">
            <v>SR</v>
          </cell>
          <cell r="F1145" t="str">
            <v>עמותה רשומה</v>
          </cell>
          <cell r="G1145">
            <v>1</v>
          </cell>
          <cell r="H1145" t="str">
            <v>טיוט</v>
          </cell>
          <cell r="I1145">
            <v>45763</v>
          </cell>
          <cell r="J1145">
            <v>521023</v>
          </cell>
          <cell r="K1145" t="str">
            <v>שוטף</v>
          </cell>
          <cell r="L1145">
            <v>0</v>
          </cell>
          <cell r="M1145">
            <v>0</v>
          </cell>
          <cell r="N1145">
            <v>0</v>
          </cell>
          <cell r="O1145" t="str">
            <v>נבדק ואושר</v>
          </cell>
          <cell r="P1145" t="str">
            <v>מבוסס על נתוני הטופס</v>
          </cell>
          <cell r="Q1145" t="str">
            <v>נבדק ואושר</v>
          </cell>
          <cell r="R1145" t="str">
            <v>נבדק ואושר</v>
          </cell>
          <cell r="S1145" t="str">
            <v>נבדק ואושר</v>
          </cell>
          <cell r="T1145" t="str">
            <v>נבדק ואושר</v>
          </cell>
          <cell r="U1145" t="str">
            <v>נבדק ואושר</v>
          </cell>
          <cell r="V1145" t="str">
            <v>נבדק ואושר</v>
          </cell>
          <cell r="W1145" t="str">
            <v>נבדק ואושר</v>
          </cell>
          <cell r="X1145" t="str">
            <v>אושר ללא מסמך</v>
          </cell>
          <cell r="Y1145" t="str">
            <v>מבוסס על נתוני הטופס</v>
          </cell>
          <cell r="Z1145" t="str">
            <v>נבדק ואושר</v>
          </cell>
          <cell r="AA1145" t="str">
            <v>נבדק ואושר</v>
          </cell>
          <cell r="AB1145" t="str">
            <v>נבדק ואושר</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t="str">
            <v>כן</v>
          </cell>
          <cell r="AY1145" t="str">
            <v>תקין מנהלית</v>
          </cell>
          <cell r="BD1145" t="e">
            <v>#REF!</v>
          </cell>
          <cell r="BG1145" t="str">
            <v>תקין</v>
          </cell>
          <cell r="BH1145" t="str">
            <v>תקין</v>
          </cell>
          <cell r="BI1145" t="b">
            <v>1</v>
          </cell>
          <cell r="BJ1145">
            <v>76775</v>
          </cell>
          <cell r="BK1145" t="str">
            <v>ד'</v>
          </cell>
          <cell r="BL1145">
            <v>3</v>
          </cell>
          <cell r="BM1145">
            <v>1481240.1934132748</v>
          </cell>
          <cell r="BN1145" t="str">
            <v>לא</v>
          </cell>
          <cell r="BO1145">
            <v>45578</v>
          </cell>
          <cell r="BP1145" t="str">
            <v>לא</v>
          </cell>
          <cell r="BQ1145">
            <v>0</v>
          </cell>
        </row>
        <row r="1146">
          <cell r="A1146">
            <v>1001907602</v>
          </cell>
          <cell r="B1146">
            <v>42805368</v>
          </cell>
          <cell r="C1146">
            <v>580741783</v>
          </cell>
          <cell r="D1146" t="str">
            <v>מעיינות אחווה (ע"ר)</v>
          </cell>
          <cell r="E1146" t="str">
            <v>SR</v>
          </cell>
          <cell r="F1146" t="str">
            <v>עמותה רשומה</v>
          </cell>
          <cell r="G1146">
            <v>1</v>
          </cell>
          <cell r="H1146" t="str">
            <v>טיוט</v>
          </cell>
          <cell r="I1146">
            <v>45775</v>
          </cell>
          <cell r="J1146">
            <v>521023</v>
          </cell>
          <cell r="K1146" t="str">
            <v>שוטף</v>
          </cell>
          <cell r="L1146">
            <v>0</v>
          </cell>
          <cell r="M1146">
            <v>0</v>
          </cell>
          <cell r="N1146">
            <v>0</v>
          </cell>
          <cell r="O1146" t="str">
            <v>נבדק ואושר</v>
          </cell>
          <cell r="P1146" t="str">
            <v>מבוסס על נתוני הטופס</v>
          </cell>
          <cell r="Q1146" t="str">
            <v>נבדק ואושר</v>
          </cell>
          <cell r="R1146" t="str">
            <v>נבדק ואושר</v>
          </cell>
          <cell r="S1146" t="str">
            <v>נבדק ואושר</v>
          </cell>
          <cell r="T1146" t="str">
            <v>נבדק ואושר</v>
          </cell>
          <cell r="U1146" t="str">
            <v>נבדק ואושר</v>
          </cell>
          <cell r="V1146" t="str">
            <v>נבדק ואושר</v>
          </cell>
          <cell r="W1146" t="str">
            <v>נבדק ואושר</v>
          </cell>
          <cell r="X1146" t="str">
            <v>אושר ללא מסמך</v>
          </cell>
          <cell r="Y1146" t="str">
            <v>מבוסס על נתוני הטופס</v>
          </cell>
          <cell r="Z1146" t="str">
            <v>קושר - טרם נבדק</v>
          </cell>
          <cell r="AA1146" t="str">
            <v>קושר - טרם נבדק</v>
          </cell>
          <cell r="AB1146" t="str">
            <v>נבדק ואושר</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t="str">
            <v>כן</v>
          </cell>
          <cell r="AY1146" t="str">
            <v>תקין מנהלית</v>
          </cell>
          <cell r="BD1146" t="e">
            <v>#REF!</v>
          </cell>
          <cell r="BG1146" t="str">
            <v>תקין</v>
          </cell>
          <cell r="BH1146" t="str">
            <v>תקין</v>
          </cell>
          <cell r="BI1146" t="b">
            <v>1</v>
          </cell>
          <cell r="BJ1146">
            <v>95969</v>
          </cell>
          <cell r="BK1146" t="str">
            <v>ד'</v>
          </cell>
          <cell r="BL1146">
            <v>7</v>
          </cell>
          <cell r="BM1146">
            <v>137098.61941909825</v>
          </cell>
          <cell r="BN1146" t="str">
            <v>לא</v>
          </cell>
          <cell r="BO1146">
            <v>45698</v>
          </cell>
          <cell r="BP1146" t="str">
            <v>לא</v>
          </cell>
          <cell r="BQ1146">
            <v>0</v>
          </cell>
        </row>
        <row r="1147">
          <cell r="A1147">
            <v>1001907612</v>
          </cell>
          <cell r="B1147">
            <v>42402583</v>
          </cell>
          <cell r="C1147">
            <v>580454932</v>
          </cell>
          <cell r="D1147" t="str">
            <v>עמותת צ'רניאק לשחמט - תל אביב יפו (</v>
          </cell>
          <cell r="E1147" t="str">
            <v>SR</v>
          </cell>
          <cell r="F1147" t="str">
            <v>עמותה רשומה</v>
          </cell>
          <cell r="G1147">
            <v>1</v>
          </cell>
          <cell r="H1147" t="str">
            <v>טיוט</v>
          </cell>
          <cell r="I1147">
            <v>45764</v>
          </cell>
          <cell r="J1147">
            <v>521023</v>
          </cell>
          <cell r="K1147" t="str">
            <v>שוטף</v>
          </cell>
          <cell r="L1147">
            <v>0</v>
          </cell>
          <cell r="M1147">
            <v>0</v>
          </cell>
          <cell r="N1147">
            <v>0</v>
          </cell>
          <cell r="O1147" t="str">
            <v>נבדק ואושר</v>
          </cell>
          <cell r="P1147" t="str">
            <v>מבוסס על נתוני הטופס</v>
          </cell>
          <cell r="Q1147" t="str">
            <v>נבדק ואושר</v>
          </cell>
          <cell r="R1147" t="str">
            <v>נבדק ואושר</v>
          </cell>
          <cell r="S1147" t="str">
            <v>נבדק ואושר</v>
          </cell>
          <cell r="T1147" t="str">
            <v>נבדק ואושר</v>
          </cell>
          <cell r="U1147" t="str">
            <v>נבדק ואושר</v>
          </cell>
          <cell r="V1147" t="str">
            <v>נבדק ואושר</v>
          </cell>
          <cell r="W1147" t="str">
            <v>נבדק ואושר</v>
          </cell>
          <cell r="X1147" t="str">
            <v>אושר ללא מסמך</v>
          </cell>
          <cell r="Y1147" t="str">
            <v>מבוסס על נתוני הטופס</v>
          </cell>
          <cell r="Z1147" t="str">
            <v>נבדק ואושר</v>
          </cell>
          <cell r="AA1147" t="str">
            <v>נבדק ואושר</v>
          </cell>
          <cell r="AB1147" t="str">
            <v>נבדק ואושר</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t="str">
            <v>כן</v>
          </cell>
          <cell r="AY1147" t="str">
            <v>תקין מנהלית</v>
          </cell>
          <cell r="BD1147" t="e">
            <v>#REF!</v>
          </cell>
          <cell r="BG1147" t="str">
            <v>תקין</v>
          </cell>
          <cell r="BH1147" t="str">
            <v>תקין</v>
          </cell>
          <cell r="BI1147" t="b">
            <v>1</v>
          </cell>
          <cell r="BJ1147">
            <v>18851</v>
          </cell>
          <cell r="BK1147" t="str">
            <v>ד'</v>
          </cell>
          <cell r="BL1147">
            <v>1</v>
          </cell>
          <cell r="BM1147">
            <v>362166.14819852379</v>
          </cell>
          <cell r="BN1147" t="str">
            <v>לא</v>
          </cell>
          <cell r="BO1147">
            <v>45740</v>
          </cell>
          <cell r="BP1147" t="str">
            <v>לא</v>
          </cell>
          <cell r="BQ1147">
            <v>0</v>
          </cell>
        </row>
        <row r="1148">
          <cell r="A1148">
            <v>1001907614</v>
          </cell>
          <cell r="B1148">
            <v>42243175</v>
          </cell>
          <cell r="C1148">
            <v>580692937</v>
          </cell>
          <cell r="D1148" t="str">
            <v>דרך הטאקוונדו (ע"ר)</v>
          </cell>
          <cell r="E1148" t="str">
            <v>SR</v>
          </cell>
          <cell r="F1148" t="str">
            <v>עמותה רשומה</v>
          </cell>
          <cell r="G1148">
            <v>1</v>
          </cell>
          <cell r="H1148" t="str">
            <v>טיוט</v>
          </cell>
          <cell r="I1148">
            <v>45764</v>
          </cell>
          <cell r="J1148">
            <v>521023</v>
          </cell>
          <cell r="K1148" t="str">
            <v>שוטף</v>
          </cell>
          <cell r="L1148">
            <v>0</v>
          </cell>
          <cell r="M1148">
            <v>0</v>
          </cell>
          <cell r="N1148">
            <v>0</v>
          </cell>
          <cell r="O1148" t="str">
            <v>נבדק ואושר</v>
          </cell>
          <cell r="P1148" t="str">
            <v>מבוסס על נתוני הטופס</v>
          </cell>
          <cell r="Q1148" t="str">
            <v>נבדק ואושר</v>
          </cell>
          <cell r="R1148" t="str">
            <v>נבדק ואושר</v>
          </cell>
          <cell r="S1148" t="str">
            <v>נבדק ואושר</v>
          </cell>
          <cell r="T1148" t="str">
            <v>נבדק ואושר</v>
          </cell>
          <cell r="U1148" t="str">
            <v>נבדק ואושר</v>
          </cell>
          <cell r="V1148" t="str">
            <v>נבדק ואושר</v>
          </cell>
          <cell r="W1148" t="str">
            <v>נבדק ואושר</v>
          </cell>
          <cell r="X1148" t="str">
            <v>אושר ללא מסמך</v>
          </cell>
          <cell r="Y1148" t="str">
            <v>מבוסס על נתוני הטופס</v>
          </cell>
          <cell r="Z1148" t="str">
            <v>נבדק ואושר</v>
          </cell>
          <cell r="AA1148" t="str">
            <v>נבדק ואושר</v>
          </cell>
          <cell r="AB1148" t="str">
            <v>נבדק ואושר</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t="str">
            <v>כן</v>
          </cell>
          <cell r="AY1148" t="str">
            <v>תקין מנהלית</v>
          </cell>
          <cell r="BD1148" t="e">
            <v>#REF!</v>
          </cell>
          <cell r="BG1148" t="str">
            <v>תקין</v>
          </cell>
          <cell r="BH1148" t="str">
            <v>תקין</v>
          </cell>
          <cell r="BI1148" t="b">
            <v>1</v>
          </cell>
          <cell r="BJ1148">
            <v>5497</v>
          </cell>
          <cell r="BK1148" t="str">
            <v>ד'</v>
          </cell>
          <cell r="BL1148">
            <v>0</v>
          </cell>
          <cell r="BM1148">
            <v>87642.640285039437</v>
          </cell>
          <cell r="BN1148" t="str">
            <v>לא</v>
          </cell>
          <cell r="BO1148">
            <v>45708</v>
          </cell>
          <cell r="BP1148" t="str">
            <v>לא</v>
          </cell>
        </row>
        <row r="1149">
          <cell r="A1149">
            <v>1001907615</v>
          </cell>
          <cell r="B1149">
            <v>40228899</v>
          </cell>
          <cell r="C1149">
            <v>580442887</v>
          </cell>
          <cell r="D1149" t="str">
            <v>מועדון ספורט טירה (ע"ר)</v>
          </cell>
          <cell r="E1149" t="str">
            <v>SR</v>
          </cell>
          <cell r="F1149" t="str">
            <v>עמותה רשומה</v>
          </cell>
          <cell r="G1149">
            <v>1</v>
          </cell>
          <cell r="H1149" t="str">
            <v>טיוט</v>
          </cell>
          <cell r="I1149">
            <v>45764</v>
          </cell>
          <cell r="J1149">
            <v>521023</v>
          </cell>
          <cell r="K1149" t="str">
            <v>שוטף</v>
          </cell>
          <cell r="L1149">
            <v>0</v>
          </cell>
          <cell r="M1149">
            <v>0</v>
          </cell>
          <cell r="N1149">
            <v>0</v>
          </cell>
          <cell r="O1149" t="str">
            <v>נבדק ואושר</v>
          </cell>
          <cell r="P1149" t="str">
            <v>מבוסס על נתוני הטופס</v>
          </cell>
          <cell r="Q1149" t="str">
            <v>נבדק ואושר</v>
          </cell>
          <cell r="R1149" t="str">
            <v>נבדק ואושר</v>
          </cell>
          <cell r="S1149" t="str">
            <v>נבדק ואושר</v>
          </cell>
          <cell r="T1149" t="str">
            <v>נבדק ואושר</v>
          </cell>
          <cell r="U1149" t="str">
            <v>נבדק ואושר</v>
          </cell>
          <cell r="V1149" t="str">
            <v>נבדק ואושר</v>
          </cell>
          <cell r="W1149" t="str">
            <v>נבדק ואושר</v>
          </cell>
          <cell r="X1149" t="str">
            <v>אושר ללא מסמך</v>
          </cell>
          <cell r="Y1149" t="str">
            <v>מבוסס על נתוני הטופס</v>
          </cell>
          <cell r="Z1149" t="str">
            <v>נבדק ואושר</v>
          </cell>
          <cell r="AA1149" t="str">
            <v>נבדק ואושר</v>
          </cell>
          <cell r="AB1149" t="str">
            <v>נבדק ואושר</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t="str">
            <v>כן</v>
          </cell>
          <cell r="AY1149" t="str">
            <v>תקין מנהלית</v>
          </cell>
          <cell r="BD1149" t="e">
            <v>#REF!</v>
          </cell>
          <cell r="BG1149" t="str">
            <v>תקין</v>
          </cell>
          <cell r="BH1149" t="str">
            <v>תקין</v>
          </cell>
          <cell r="BI1149" t="b">
            <v>1</v>
          </cell>
          <cell r="BJ1149">
            <v>104500</v>
          </cell>
          <cell r="BK1149" t="str">
            <v>ד'</v>
          </cell>
          <cell r="BL1149">
            <v>9</v>
          </cell>
          <cell r="BM1149">
            <v>713606.54082884733</v>
          </cell>
          <cell r="BN1149" t="str">
            <v>לא</v>
          </cell>
          <cell r="BO1149">
            <v>45679</v>
          </cell>
          <cell r="BP1149" t="str">
            <v>לא</v>
          </cell>
          <cell r="BQ1149">
            <v>0</v>
          </cell>
        </row>
        <row r="1150">
          <cell r="A1150">
            <v>1001907619</v>
          </cell>
          <cell r="B1150">
            <v>42503675</v>
          </cell>
          <cell r="C1150">
            <v>580694917</v>
          </cell>
          <cell r="D1150" t="str">
            <v>אגודת ספורט יקנעם כדורמים (ע"ר)</v>
          </cell>
          <cell r="E1150" t="str">
            <v>SR</v>
          </cell>
          <cell r="F1150" t="str">
            <v>עמותה רשומה</v>
          </cell>
          <cell r="G1150">
            <v>1</v>
          </cell>
          <cell r="H1150" t="str">
            <v>טיוט</v>
          </cell>
          <cell r="I1150">
            <v>45764</v>
          </cell>
          <cell r="J1150">
            <v>521025</v>
          </cell>
          <cell r="K1150" t="str">
            <v>גביע אירופה</v>
          </cell>
          <cell r="L1150">
            <v>0</v>
          </cell>
          <cell r="M1150">
            <v>0</v>
          </cell>
          <cell r="N1150">
            <v>0</v>
          </cell>
          <cell r="O1150" t="str">
            <v>חדש - טרם קושר</v>
          </cell>
          <cell r="P1150" t="str">
            <v>מבוסס על נתוני הטופס</v>
          </cell>
          <cell r="Q1150" t="str">
            <v>נבדק ואושר</v>
          </cell>
          <cell r="R1150" t="str">
            <v>נבדק ואושר</v>
          </cell>
          <cell r="S1150" t="str">
            <v>נבדק ואושר</v>
          </cell>
          <cell r="T1150" t="str">
            <v>נבדק ואושר</v>
          </cell>
          <cell r="U1150" t="str">
            <v>נבדק ואושר</v>
          </cell>
          <cell r="V1150" t="str">
            <v>נבדק ואושר</v>
          </cell>
          <cell r="W1150" t="str">
            <v>קושר - טרם נבדק</v>
          </cell>
          <cell r="X1150" t="str">
            <v>אושר ללא מסמך</v>
          </cell>
          <cell r="Y1150" t="str">
            <v>מבוסס על נתוני הטופס</v>
          </cell>
          <cell r="Z1150" t="str">
            <v>נבדק ואושר</v>
          </cell>
          <cell r="AA1150" t="str">
            <v>נבדק ואושר</v>
          </cell>
          <cell r="AB1150" t="str">
            <v>נבדק ואושר</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t="str">
            <v>כן</v>
          </cell>
          <cell r="AY1150" t="str">
            <v>תקין מנהלית</v>
          </cell>
          <cell r="BD1150" t="e">
            <v>#REF!</v>
          </cell>
          <cell r="BH1150" t="str">
            <v>תקין</v>
          </cell>
          <cell r="BI1150" t="b">
            <v>0</v>
          </cell>
        </row>
        <row r="1151">
          <cell r="A1151">
            <v>1001907622</v>
          </cell>
          <cell r="B1151">
            <v>42507781</v>
          </cell>
          <cell r="C1151">
            <v>580376507</v>
          </cell>
          <cell r="D1151" t="str">
            <v>מועדון הספורט - מכבי צעירי אשקלון (</v>
          </cell>
          <cell r="E1151" t="str">
            <v>SR</v>
          </cell>
          <cell r="F1151" t="str">
            <v>עמותה רשומה</v>
          </cell>
          <cell r="G1151">
            <v>1</v>
          </cell>
          <cell r="H1151" t="str">
            <v>טיוט</v>
          </cell>
          <cell r="I1151">
            <v>45764</v>
          </cell>
          <cell r="J1151">
            <v>521023</v>
          </cell>
          <cell r="K1151" t="str">
            <v>שוטף</v>
          </cell>
          <cell r="L1151">
            <v>0</v>
          </cell>
          <cell r="M1151">
            <v>0</v>
          </cell>
          <cell r="N1151">
            <v>0</v>
          </cell>
          <cell r="O1151" t="str">
            <v>נבדק ואושר</v>
          </cell>
          <cell r="P1151" t="str">
            <v>מבוסס על נתוני הטופס</v>
          </cell>
          <cell r="Q1151" t="str">
            <v>נבדק ואושר</v>
          </cell>
          <cell r="R1151" t="str">
            <v>נבדק ואושר</v>
          </cell>
          <cell r="S1151" t="str">
            <v>נבדק ואושר</v>
          </cell>
          <cell r="T1151" t="str">
            <v>נבדק ואושר</v>
          </cell>
          <cell r="U1151" t="str">
            <v>נבדק ואושר</v>
          </cell>
          <cell r="V1151" t="str">
            <v>נבדק ואושר</v>
          </cell>
          <cell r="W1151" t="str">
            <v>נבדק ואושר</v>
          </cell>
          <cell r="X1151" t="str">
            <v>אושר ללא מסמך</v>
          </cell>
          <cell r="Y1151" t="str">
            <v>מבוסס על נתוני הטופס</v>
          </cell>
          <cell r="Z1151" t="str">
            <v>קושר - טרם נבדק</v>
          </cell>
          <cell r="AA1151" t="str">
            <v>קושר - טרם נבדק</v>
          </cell>
          <cell r="AB1151" t="str">
            <v>נבדק ואושר</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t="str">
            <v>כן</v>
          </cell>
          <cell r="AY1151" t="str">
            <v>תקין מנהלית</v>
          </cell>
          <cell r="BD1151" t="e">
            <v>#REF!</v>
          </cell>
          <cell r="BG1151" t="str">
            <v>תקין</v>
          </cell>
          <cell r="BH1151" t="str">
            <v>תקין</v>
          </cell>
          <cell r="BI1151" t="b">
            <v>1</v>
          </cell>
          <cell r="BJ1151">
            <v>0</v>
          </cell>
          <cell r="BK1151" t="str">
            <v>ג'</v>
          </cell>
          <cell r="BL1151">
            <v>0</v>
          </cell>
          <cell r="BM1151">
            <v>15521.421359018543</v>
          </cell>
          <cell r="BO1151" t="e">
            <v>#N/A</v>
          </cell>
        </row>
        <row r="1152">
          <cell r="A1152">
            <v>1001907624</v>
          </cell>
          <cell r="B1152">
            <v>42402224</v>
          </cell>
          <cell r="C1152">
            <v>580458859</v>
          </cell>
          <cell r="D1152" t="str">
            <v>עמותת ספורט נחף לקידום ופיתוח הספור</v>
          </cell>
          <cell r="E1152" t="str">
            <v>SR</v>
          </cell>
          <cell r="F1152" t="str">
            <v>עמותה רשומה</v>
          </cell>
          <cell r="G1152">
            <v>1</v>
          </cell>
          <cell r="H1152" t="str">
            <v>טיוט</v>
          </cell>
          <cell r="I1152">
            <v>45764</v>
          </cell>
          <cell r="J1152">
            <v>521023</v>
          </cell>
          <cell r="K1152" t="str">
            <v>שוטף</v>
          </cell>
          <cell r="L1152">
            <v>0</v>
          </cell>
          <cell r="M1152">
            <v>0</v>
          </cell>
          <cell r="N1152">
            <v>0</v>
          </cell>
          <cell r="O1152" t="str">
            <v>נבדק ואושר</v>
          </cell>
          <cell r="P1152" t="str">
            <v>מבוסס על נתוני הטופס</v>
          </cell>
          <cell r="Q1152" t="str">
            <v>נבדק ואושר</v>
          </cell>
          <cell r="R1152" t="str">
            <v>נבדק ואושר</v>
          </cell>
          <cell r="S1152" t="str">
            <v>נבדק ואושר</v>
          </cell>
          <cell r="T1152" t="str">
            <v>נבדק ואושר</v>
          </cell>
          <cell r="U1152" t="str">
            <v>נבדק ואושר</v>
          </cell>
          <cell r="V1152" t="str">
            <v>נבדק ואושר</v>
          </cell>
          <cell r="W1152" t="str">
            <v>נבדק ואושר</v>
          </cell>
          <cell r="X1152" t="str">
            <v>אושר ללא מסמך</v>
          </cell>
          <cell r="Y1152" t="str">
            <v>מבוסס על נתוני הטופס</v>
          </cell>
          <cell r="Z1152" t="str">
            <v>נבדק ואושר</v>
          </cell>
          <cell r="AA1152" t="str">
            <v>נבדק ואושר</v>
          </cell>
          <cell r="AB1152" t="str">
            <v>נבדק ואושר</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t="str">
            <v>כן</v>
          </cell>
          <cell r="AY1152" t="str">
            <v>תקין מנהלית</v>
          </cell>
          <cell r="BD1152" t="e">
            <v>#REF!</v>
          </cell>
          <cell r="BG1152" t="str">
            <v>תקין</v>
          </cell>
          <cell r="BH1152" t="str">
            <v>תקין</v>
          </cell>
          <cell r="BI1152" t="b">
            <v>1</v>
          </cell>
          <cell r="BJ1152">
            <v>359084</v>
          </cell>
          <cell r="BK1152" t="str">
            <v>ד'</v>
          </cell>
          <cell r="BL1152">
            <v>13</v>
          </cell>
          <cell r="BM1152">
            <v>6053894.1076463703</v>
          </cell>
          <cell r="BN1152" t="str">
            <v>לא</v>
          </cell>
          <cell r="BO1152">
            <v>45754</v>
          </cell>
          <cell r="BP1152" t="str">
            <v>כן</v>
          </cell>
          <cell r="BQ1152">
            <v>7</v>
          </cell>
        </row>
        <row r="1153">
          <cell r="A1153">
            <v>1001907630</v>
          </cell>
          <cell r="B1153">
            <v>42402173</v>
          </cell>
          <cell r="C1153">
            <v>580541860</v>
          </cell>
          <cell r="D1153" t="str">
            <v>עירוני בני אעבלין לכדורגל וספורט (ע</v>
          </cell>
          <cell r="E1153" t="str">
            <v>SR</v>
          </cell>
          <cell r="F1153" t="str">
            <v>עמותה רשומה</v>
          </cell>
          <cell r="G1153">
            <v>1</v>
          </cell>
          <cell r="H1153" t="str">
            <v>טיוט</v>
          </cell>
          <cell r="I1153">
            <v>45764</v>
          </cell>
          <cell r="J1153">
            <v>521023</v>
          </cell>
          <cell r="K1153" t="str">
            <v>שוטף</v>
          </cell>
          <cell r="L1153">
            <v>0</v>
          </cell>
          <cell r="M1153">
            <v>0</v>
          </cell>
          <cell r="N1153">
            <v>0</v>
          </cell>
          <cell r="O1153" t="str">
            <v>נבדק ואושר</v>
          </cell>
          <cell r="P1153" t="str">
            <v>מבוסס על נתוני הטופס</v>
          </cell>
          <cell r="Q1153" t="str">
            <v>נבדק ואושר</v>
          </cell>
          <cell r="R1153" t="str">
            <v>נבדק ואושר</v>
          </cell>
          <cell r="S1153" t="str">
            <v>נבדק ואושר</v>
          </cell>
          <cell r="T1153" t="str">
            <v>נבדק ואושר</v>
          </cell>
          <cell r="U1153" t="str">
            <v>נבדק ואושר</v>
          </cell>
          <cell r="V1153" t="str">
            <v>נבדק ואושר</v>
          </cell>
          <cell r="W1153" t="str">
            <v>נבדק ואושר</v>
          </cell>
          <cell r="X1153" t="str">
            <v>אושר ללא מסמך</v>
          </cell>
          <cell r="Y1153" t="str">
            <v>מבוסס על נתוני הטופס</v>
          </cell>
          <cell r="Z1153" t="str">
            <v>ממתין לחתימה נוספת</v>
          </cell>
          <cell r="AA1153" t="str">
            <v>ממתין לחתימה נוספת</v>
          </cell>
          <cell r="AB1153" t="str">
            <v>נבדק ואושר</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t="str">
            <v>לא</v>
          </cell>
          <cell r="AY1153" t="str">
            <v>לא תקין מנהלית</v>
          </cell>
          <cell r="AZ1153" t="str">
            <v>לאישור</v>
          </cell>
          <cell r="BA1153" t="str">
            <v>חתמו פיזית, השלימו חתימה דיגיטלית</v>
          </cell>
          <cell r="BB1153">
            <v>401</v>
          </cell>
          <cell r="BC1153">
            <v>45805</v>
          </cell>
          <cell r="BF1153" t="str">
            <v>אושר בוועדה</v>
          </cell>
          <cell r="BG1153" t="str">
            <v>תקין</v>
          </cell>
          <cell r="BH1153" t="str">
            <v>תקין</v>
          </cell>
          <cell r="BI1153" t="b">
            <v>1</v>
          </cell>
          <cell r="BJ1153">
            <v>14075</v>
          </cell>
          <cell r="BK1153" t="str">
            <v>ד'</v>
          </cell>
          <cell r="BL1153">
            <v>3</v>
          </cell>
          <cell r="BM1153">
            <v>31084.991005824028</v>
          </cell>
          <cell r="BN1153" t="str">
            <v>לא</v>
          </cell>
          <cell r="BO1153">
            <v>45615</v>
          </cell>
          <cell r="BP1153" t="str">
            <v>לא</v>
          </cell>
          <cell r="BQ1153">
            <v>0</v>
          </cell>
        </row>
        <row r="1154">
          <cell r="A1154">
            <v>1001907632</v>
          </cell>
          <cell r="B1154">
            <v>42402574</v>
          </cell>
          <cell r="C1154">
            <v>580353381</v>
          </cell>
          <cell r="D1154" t="str">
            <v>ותיקי ירושלים - קבוצת סופטבול (ע"ר)</v>
          </cell>
          <cell r="E1154" t="str">
            <v>SR</v>
          </cell>
          <cell r="F1154" t="str">
            <v>עמותה רשומה</v>
          </cell>
          <cell r="G1154">
            <v>1</v>
          </cell>
          <cell r="H1154" t="str">
            <v>טיוט</v>
          </cell>
          <cell r="I1154">
            <v>45764</v>
          </cell>
          <cell r="J1154">
            <v>521025</v>
          </cell>
          <cell r="K1154" t="str">
            <v>גביע אירופה</v>
          </cell>
          <cell r="L1154">
            <v>0</v>
          </cell>
          <cell r="M1154">
            <v>0</v>
          </cell>
          <cell r="N1154">
            <v>0</v>
          </cell>
          <cell r="O1154" t="str">
            <v>חדש - טרם קושר</v>
          </cell>
          <cell r="P1154" t="str">
            <v>מבוסס על נתוני הטופס</v>
          </cell>
          <cell r="Q1154" t="str">
            <v>נבדק ואושר</v>
          </cell>
          <cell r="R1154" t="str">
            <v>נבדק ואושר</v>
          </cell>
          <cell r="S1154" t="str">
            <v>נבדק ואושר</v>
          </cell>
          <cell r="T1154" t="str">
            <v>נבדק ואושר</v>
          </cell>
          <cell r="U1154" t="str">
            <v>נבדק ואושר</v>
          </cell>
          <cell r="V1154" t="str">
            <v>נבדק ואושר</v>
          </cell>
          <cell r="W1154" t="str">
            <v>קושר - טרם נבדק</v>
          </cell>
          <cell r="X1154" t="str">
            <v>אושר ללא מסמך</v>
          </cell>
          <cell r="Y1154" t="str">
            <v>מבוסס על נתוני הטופס</v>
          </cell>
          <cell r="Z1154" t="str">
            <v>נבדק ואושר</v>
          </cell>
          <cell r="AA1154" t="str">
            <v>נבדק ואושר</v>
          </cell>
          <cell r="AB1154" t="str">
            <v>נבדק ואושר</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t="str">
            <v>כן</v>
          </cell>
          <cell r="AY1154" t="str">
            <v>תקין מנהלית</v>
          </cell>
          <cell r="BD1154" t="e">
            <v>#REF!</v>
          </cell>
          <cell r="BH1154" t="str">
            <v>תקין</v>
          </cell>
          <cell r="BI1154" t="b">
            <v>0</v>
          </cell>
        </row>
        <row r="1155">
          <cell r="A1155">
            <v>1001907633</v>
          </cell>
          <cell r="B1155">
            <v>42402201</v>
          </cell>
          <cell r="C1155">
            <v>580523637</v>
          </cell>
          <cell r="D1155" t="str">
            <v>אהלי באקה לקידום הספורט )ע"ר(</v>
          </cell>
          <cell r="E1155" t="str">
            <v>SR</v>
          </cell>
          <cell r="F1155" t="str">
            <v>עמותה רשומה</v>
          </cell>
          <cell r="G1155">
            <v>1</v>
          </cell>
          <cell r="H1155" t="str">
            <v>טיוט</v>
          </cell>
          <cell r="I1155">
            <v>45764</v>
          </cell>
          <cell r="J1155">
            <v>521023</v>
          </cell>
          <cell r="K1155" t="str">
            <v>שוטף</v>
          </cell>
          <cell r="L1155">
            <v>0</v>
          </cell>
          <cell r="M1155">
            <v>0</v>
          </cell>
          <cell r="N1155">
            <v>0</v>
          </cell>
          <cell r="O1155" t="str">
            <v>נבדק ואושר</v>
          </cell>
          <cell r="P1155" t="str">
            <v>מבוסס על נתוני הטופס</v>
          </cell>
          <cell r="Q1155" t="str">
            <v>נבדק ואושר</v>
          </cell>
          <cell r="R1155" t="str">
            <v>נבדק ואושר</v>
          </cell>
          <cell r="S1155" t="str">
            <v>נבדק ואושר</v>
          </cell>
          <cell r="T1155" t="str">
            <v>נבדק ואושר</v>
          </cell>
          <cell r="U1155" t="str">
            <v>נבדק ואושר</v>
          </cell>
          <cell r="V1155" t="str">
            <v>נבדק ואושר</v>
          </cell>
          <cell r="W1155" t="str">
            <v>נבדק ואושר</v>
          </cell>
          <cell r="X1155" t="str">
            <v>אושר ללא מסמך</v>
          </cell>
          <cell r="Y1155" t="str">
            <v>מבוסס על נתוני הטופס</v>
          </cell>
          <cell r="Z1155" t="str">
            <v>קושר - טרם נבדק</v>
          </cell>
          <cell r="AA1155" t="str">
            <v>קושר - טרם נבדק</v>
          </cell>
          <cell r="AB1155" t="str">
            <v>נבדק ואושר</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t="str">
            <v>כן</v>
          </cell>
          <cell r="AY1155" t="str">
            <v>תקין מנהלית</v>
          </cell>
          <cell r="BD1155" t="e">
            <v>#REF!</v>
          </cell>
          <cell r="BG1155" t="str">
            <v>תקין</v>
          </cell>
          <cell r="BH1155" t="str">
            <v>תקין</v>
          </cell>
          <cell r="BI1155" t="b">
            <v>1</v>
          </cell>
          <cell r="BJ1155">
            <v>103647</v>
          </cell>
          <cell r="BK1155" t="str">
            <v>ד'</v>
          </cell>
          <cell r="BL1155">
            <v>10</v>
          </cell>
          <cell r="BM1155">
            <v>656662.94574420387</v>
          </cell>
          <cell r="BN1155" t="str">
            <v>לא</v>
          </cell>
          <cell r="BO1155">
            <v>45578</v>
          </cell>
          <cell r="BP1155" t="str">
            <v>לא</v>
          </cell>
          <cell r="BQ1155">
            <v>0</v>
          </cell>
        </row>
        <row r="1156">
          <cell r="A1156">
            <v>1001907645</v>
          </cell>
          <cell r="B1156">
            <v>42214595</v>
          </cell>
          <cell r="C1156">
            <v>580550218</v>
          </cell>
          <cell r="D1156" t="str">
            <v>נגב פוטבול (ע"ר)</v>
          </cell>
          <cell r="E1156" t="str">
            <v>SR</v>
          </cell>
          <cell r="F1156" t="str">
            <v>עמותה רשומה</v>
          </cell>
          <cell r="G1156">
            <v>1</v>
          </cell>
          <cell r="H1156" t="str">
            <v>טיוט</v>
          </cell>
          <cell r="I1156">
            <v>45764</v>
          </cell>
          <cell r="J1156">
            <v>521023</v>
          </cell>
          <cell r="K1156" t="str">
            <v>שוטף</v>
          </cell>
          <cell r="L1156">
            <v>0</v>
          </cell>
          <cell r="M1156">
            <v>0</v>
          </cell>
          <cell r="N1156">
            <v>0</v>
          </cell>
          <cell r="O1156" t="str">
            <v>נבדק ואושר</v>
          </cell>
          <cell r="P1156" t="str">
            <v>מבוסס על נתוני הטופס</v>
          </cell>
          <cell r="Q1156" t="str">
            <v>נבדק ואושר</v>
          </cell>
          <cell r="R1156" t="str">
            <v>נבדק ואושר</v>
          </cell>
          <cell r="S1156" t="str">
            <v>נבדק ואושר</v>
          </cell>
          <cell r="T1156" t="str">
            <v>נבדק ואושר</v>
          </cell>
          <cell r="U1156" t="str">
            <v>נבדק ואושר</v>
          </cell>
          <cell r="V1156" t="str">
            <v>נבדק ואושר</v>
          </cell>
          <cell r="W1156" t="str">
            <v>נבדק ואושר</v>
          </cell>
          <cell r="X1156" t="str">
            <v>חדש - טרם קושר</v>
          </cell>
          <cell r="Y1156" t="str">
            <v>מבוסס על נתוני הטופס</v>
          </cell>
          <cell r="Z1156" t="str">
            <v>נבדק ואושר</v>
          </cell>
          <cell r="AA1156" t="str">
            <v>נבדק ואושר</v>
          </cell>
          <cell r="AB1156" t="str">
            <v>נבדק ואושר</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t="str">
            <v>לא</v>
          </cell>
          <cell r="AY1156" t="str">
            <v>תקינים מנהלית למעט אי הגשת אישור ניהול תקין</v>
          </cell>
          <cell r="BA1156" t="str">
            <v xml:space="preserve">התקבל </v>
          </cell>
          <cell r="BB1156" t="str">
            <v>03.06.2025</v>
          </cell>
          <cell r="BC1156">
            <v>45839</v>
          </cell>
          <cell r="BD1156" t="e">
            <v>#REF!</v>
          </cell>
          <cell r="BE1156" t="str">
            <v>לקזז קנס איחור הגשת ניהול תקין</v>
          </cell>
          <cell r="BG1156" t="str">
            <v>תקין</v>
          </cell>
          <cell r="BH1156" t="str">
            <v>תקין</v>
          </cell>
          <cell r="BI1156" t="b">
            <v>1</v>
          </cell>
          <cell r="BJ1156">
            <v>48955</v>
          </cell>
          <cell r="BK1156" t="str">
            <v>ד'</v>
          </cell>
          <cell r="BL1156">
            <v>1</v>
          </cell>
          <cell r="BM1156">
            <v>1224303.7382500647</v>
          </cell>
          <cell r="BN1156" t="str">
            <v>לא</v>
          </cell>
          <cell r="BO1156">
            <v>45811</v>
          </cell>
          <cell r="BP1156" t="str">
            <v>כן</v>
          </cell>
          <cell r="BQ1156">
            <v>64</v>
          </cell>
        </row>
        <row r="1157">
          <cell r="A1157">
            <v>1001907646</v>
          </cell>
          <cell r="B1157">
            <v>42402027</v>
          </cell>
          <cell r="C1157">
            <v>580529105</v>
          </cell>
          <cell r="D1157" t="str">
            <v>אתגר בנגב- עמותה לקידום ספורטאי הנג</v>
          </cell>
          <cell r="E1157" t="str">
            <v>SR</v>
          </cell>
          <cell r="F1157" t="str">
            <v>עמותה רשומה</v>
          </cell>
          <cell r="G1157">
            <v>1</v>
          </cell>
          <cell r="H1157" t="str">
            <v>טיוט</v>
          </cell>
          <cell r="I1157">
            <v>45764</v>
          </cell>
          <cell r="J1157">
            <v>521024</v>
          </cell>
          <cell r="K1157" t="str">
            <v>מאמנים</v>
          </cell>
          <cell r="L1157" t="str">
            <v>חדש - טרם קושר</v>
          </cell>
          <cell r="M1157" t="str">
            <v>חדש - טרם קושר</v>
          </cell>
          <cell r="N1157" t="str">
            <v>חדש - טרם קושר</v>
          </cell>
          <cell r="O1157" t="str">
            <v>נבדק ואושר</v>
          </cell>
          <cell r="P1157" t="str">
            <v>מבוסס על נתוני הטופס</v>
          </cell>
          <cell r="Q1157" t="str">
            <v>נבדק ואושר</v>
          </cell>
          <cell r="R1157" t="str">
            <v>נבדק ואושר</v>
          </cell>
          <cell r="S1157" t="str">
            <v>נבדק ואושר</v>
          </cell>
          <cell r="T1157" t="str">
            <v>נבדק ואושר</v>
          </cell>
          <cell r="U1157" t="str">
            <v>נבדק ואושר</v>
          </cell>
          <cell r="V1157" t="str">
            <v>נבדק ואושר</v>
          </cell>
          <cell r="W1157" t="str">
            <v>נבדק ואושר</v>
          </cell>
          <cell r="X1157" t="str">
            <v>אושר ללא מסמך</v>
          </cell>
          <cell r="Y1157" t="str">
            <v>מבוסס על נתוני הטופס</v>
          </cell>
          <cell r="Z1157" t="str">
            <v>נבדק ואושר</v>
          </cell>
          <cell r="AA1157" t="str">
            <v>נבדק ואושר</v>
          </cell>
          <cell r="AB1157" t="str">
            <v>נבדק ואושר</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t="str">
            <v>כן</v>
          </cell>
          <cell r="AY1157" t="str">
            <v>תקין מנהלית</v>
          </cell>
          <cell r="BD1157" t="e">
            <v>#REF!</v>
          </cell>
          <cell r="BH1157" t="str">
            <v>תקין</v>
          </cell>
          <cell r="BI1157" t="b">
            <v>0</v>
          </cell>
        </row>
        <row r="1158">
          <cell r="A1158">
            <v>1001907648</v>
          </cell>
          <cell r="B1158">
            <v>40226231</v>
          </cell>
          <cell r="C1158">
            <v>580350759</v>
          </cell>
          <cell r="D1158" t="str">
            <v>הפועל יפיע - כדורסל (ע"ר)</v>
          </cell>
          <cell r="E1158" t="str">
            <v>SR</v>
          </cell>
          <cell r="F1158" t="str">
            <v>עמותה רשומה</v>
          </cell>
          <cell r="G1158">
            <v>1</v>
          </cell>
          <cell r="H1158" t="str">
            <v>טיוט</v>
          </cell>
          <cell r="I1158">
            <v>45765</v>
          </cell>
          <cell r="J1158">
            <v>521024</v>
          </cell>
          <cell r="K1158" t="str">
            <v>מאמנים</v>
          </cell>
          <cell r="L1158" t="str">
            <v>קושר - טרם נבדק</v>
          </cell>
          <cell r="M1158" t="str">
            <v>קושר - טרם נבדק</v>
          </cell>
          <cell r="N1158" t="str">
            <v>קושר - טרם נבדק</v>
          </cell>
          <cell r="O1158" t="str">
            <v>נבדק ואושר</v>
          </cell>
          <cell r="P1158" t="str">
            <v>מבוסס על נתוני הטופס</v>
          </cell>
          <cell r="Q1158" t="str">
            <v>נבדק ואושר</v>
          </cell>
          <cell r="R1158" t="str">
            <v>נבדק ואושר</v>
          </cell>
          <cell r="S1158" t="str">
            <v>נבדק ואושר</v>
          </cell>
          <cell r="T1158" t="str">
            <v>נבדק ואושר</v>
          </cell>
          <cell r="U1158" t="str">
            <v>נבדק ואושר</v>
          </cell>
          <cell r="V1158" t="str">
            <v>נבדק ואושר</v>
          </cell>
          <cell r="W1158" t="str">
            <v>נבדק ואושר</v>
          </cell>
          <cell r="X1158" t="str">
            <v>חדש - טרם קושר</v>
          </cell>
          <cell r="Y1158" t="str">
            <v>מבוסס על נתוני הטופס</v>
          </cell>
          <cell r="Z1158" t="str">
            <v>נבדק ואושר</v>
          </cell>
          <cell r="AA1158" t="str">
            <v>נבדק ואושר</v>
          </cell>
          <cell r="AB1158" t="str">
            <v>נבדק ואושר</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t="str">
            <v>לא</v>
          </cell>
          <cell r="AY1158" t="str">
            <v>תקינים מנהלית למעט אי הגשת אישור ניהול תקין</v>
          </cell>
          <cell r="BA1158" t="str">
            <v>התקבל</v>
          </cell>
          <cell r="BB1158" t="str">
            <v>27.05.2025</v>
          </cell>
          <cell r="BC1158">
            <v>45839</v>
          </cell>
          <cell r="BD1158" t="e">
            <v>#REF!</v>
          </cell>
          <cell r="BE1158" t="str">
            <v>לקזז קנס איחור הגשת ניהול תקין</v>
          </cell>
          <cell r="BG1158" t="str">
            <v>תקין</v>
          </cell>
          <cell r="BH1158" t="str">
            <v>תקין</v>
          </cell>
          <cell r="BI1158" t="b">
            <v>1</v>
          </cell>
        </row>
        <row r="1159">
          <cell r="A1159">
            <v>1001907649</v>
          </cell>
          <cell r="B1159">
            <v>42135806</v>
          </cell>
          <cell r="C1159">
            <v>580546851</v>
          </cell>
          <cell r="D1159" t="str">
            <v>אופק - מרכזי טניס שולחן (ע"ר)</v>
          </cell>
          <cell r="E1159" t="str">
            <v>SR</v>
          </cell>
          <cell r="F1159" t="str">
            <v>עמותה רשומה</v>
          </cell>
          <cell r="G1159">
            <v>1</v>
          </cell>
          <cell r="H1159" t="str">
            <v>טיוט</v>
          </cell>
          <cell r="I1159">
            <v>45766</v>
          </cell>
          <cell r="J1159">
            <v>521023</v>
          </cell>
          <cell r="K1159" t="str">
            <v>שוטף</v>
          </cell>
          <cell r="L1159">
            <v>0</v>
          </cell>
          <cell r="M1159">
            <v>0</v>
          </cell>
          <cell r="N1159">
            <v>0</v>
          </cell>
          <cell r="O1159" t="str">
            <v>נבדק ואושר</v>
          </cell>
          <cell r="P1159" t="str">
            <v>מבוסס על נתוני הטופס</v>
          </cell>
          <cell r="Q1159" t="str">
            <v>נבדק ואושר</v>
          </cell>
          <cell r="R1159" t="str">
            <v>נבדק ואושר</v>
          </cell>
          <cell r="S1159" t="str">
            <v>נבדק ואושר</v>
          </cell>
          <cell r="T1159" t="str">
            <v>נבדק ואושר</v>
          </cell>
          <cell r="U1159" t="str">
            <v>נבדק ואושר</v>
          </cell>
          <cell r="V1159" t="str">
            <v>נבדק ואושר</v>
          </cell>
          <cell r="W1159" t="str">
            <v>נבדק ואושר</v>
          </cell>
          <cell r="X1159" t="str">
            <v>אושר ללא מסמך</v>
          </cell>
          <cell r="Y1159" t="str">
            <v>מבוסס על נתוני הטופס</v>
          </cell>
          <cell r="Z1159" t="str">
            <v>נבדק ואושר</v>
          </cell>
          <cell r="AA1159" t="str">
            <v>נבדק ואושר</v>
          </cell>
          <cell r="AB1159" t="str">
            <v>נבדק ואושר</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t="str">
            <v>כן</v>
          </cell>
          <cell r="AY1159" t="str">
            <v>תקין מנהלית</v>
          </cell>
          <cell r="BD1159" t="e">
            <v>#REF!</v>
          </cell>
          <cell r="BG1159" t="str">
            <v>תקין</v>
          </cell>
          <cell r="BH1159" t="str">
            <v>תקין</v>
          </cell>
          <cell r="BI1159" t="b">
            <v>1</v>
          </cell>
          <cell r="BJ1159">
            <v>11872</v>
          </cell>
          <cell r="BK1159" t="str">
            <v>ד'</v>
          </cell>
          <cell r="BL1159">
            <v>1</v>
          </cell>
          <cell r="BM1159">
            <v>279009.55252364266</v>
          </cell>
          <cell r="BN1159" t="str">
            <v>לא</v>
          </cell>
          <cell r="BO1159">
            <v>45691</v>
          </cell>
          <cell r="BP1159" t="str">
            <v>לא</v>
          </cell>
          <cell r="BQ1159">
            <v>0</v>
          </cell>
        </row>
        <row r="1160">
          <cell r="A1160">
            <v>1001907651</v>
          </cell>
          <cell r="B1160">
            <v>41864774</v>
          </cell>
          <cell r="C1160">
            <v>580354546</v>
          </cell>
          <cell r="D1160" t="str">
            <v>העמותה לקידום הספורט בנצר-סרני (ע"ר</v>
          </cell>
          <cell r="E1160" t="str">
            <v>SR</v>
          </cell>
          <cell r="F1160" t="str">
            <v>עמותה רשומה</v>
          </cell>
          <cell r="G1160">
            <v>1</v>
          </cell>
          <cell r="H1160" t="str">
            <v>טיוט</v>
          </cell>
          <cell r="I1160">
            <v>45768</v>
          </cell>
          <cell r="J1160">
            <v>521024</v>
          </cell>
          <cell r="K1160" t="str">
            <v>מאמנים</v>
          </cell>
          <cell r="L1160" t="str">
            <v>חדש - טרם קושר</v>
          </cell>
          <cell r="M1160" t="str">
            <v>חדש - טרם קושר</v>
          </cell>
          <cell r="N1160" t="str">
            <v>חדש - טרם קושר</v>
          </cell>
          <cell r="O1160" t="str">
            <v>נבדק ואושר</v>
          </cell>
          <cell r="P1160" t="str">
            <v>מבוסס על נתוני הטופס</v>
          </cell>
          <cell r="Q1160" t="str">
            <v>קושר - טרם נבדק</v>
          </cell>
          <cell r="R1160" t="str">
            <v>נבדק ואושר</v>
          </cell>
          <cell r="S1160" t="str">
            <v>נבדק ואושר</v>
          </cell>
          <cell r="T1160" t="str">
            <v>נבדק ואושר</v>
          </cell>
          <cell r="U1160" t="str">
            <v>נבדק ואושר</v>
          </cell>
          <cell r="V1160" t="str">
            <v>נבדק ואושר</v>
          </cell>
          <cell r="W1160" t="str">
            <v>נבדק ואושר</v>
          </cell>
          <cell r="X1160" t="str">
            <v>אושר ללא מסמך</v>
          </cell>
          <cell r="Y1160" t="str">
            <v>מבוסס על נתוני הטופס</v>
          </cell>
          <cell r="Z1160" t="str">
            <v>קושר - טרם נבדק</v>
          </cell>
          <cell r="AA1160" t="str">
            <v>קושר - טרם נבדק</v>
          </cell>
          <cell r="AB1160" t="str">
            <v>נבדק ואושר</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t="str">
            <v>כן</v>
          </cell>
          <cell r="AY1160" t="str">
            <v>תקין מנהלית</v>
          </cell>
          <cell r="BD1160" t="e">
            <v>#REF!</v>
          </cell>
          <cell r="BH1160" t="str">
            <v>תקין</v>
          </cell>
          <cell r="BI1160" t="b">
            <v>0</v>
          </cell>
        </row>
        <row r="1161">
          <cell r="A1161">
            <v>1001907652</v>
          </cell>
          <cell r="B1161">
            <v>42401989</v>
          </cell>
          <cell r="C1161">
            <v>580410611</v>
          </cell>
          <cell r="D1161" t="str">
            <v>מ.ס.ד.ר. יפו-ת"א (ע"ר)</v>
          </cell>
          <cell r="E1161" t="str">
            <v>SR</v>
          </cell>
          <cell r="F1161" t="str">
            <v>עמותה רשומה</v>
          </cell>
          <cell r="G1161">
            <v>1</v>
          </cell>
          <cell r="H1161" t="str">
            <v>טיוט</v>
          </cell>
          <cell r="I1161">
            <v>45765</v>
          </cell>
          <cell r="J1161">
            <v>521023</v>
          </cell>
          <cell r="K1161" t="str">
            <v>שוטף</v>
          </cell>
          <cell r="L1161">
            <v>0</v>
          </cell>
          <cell r="M1161">
            <v>0</v>
          </cell>
          <cell r="N1161">
            <v>0</v>
          </cell>
          <cell r="O1161" t="str">
            <v>נבדק ואושר</v>
          </cell>
          <cell r="P1161" t="str">
            <v>מבוסס על נתוני הטופס</v>
          </cell>
          <cell r="Q1161" t="str">
            <v>נבדק ואושר</v>
          </cell>
          <cell r="R1161" t="str">
            <v>נבדק ואושר</v>
          </cell>
          <cell r="S1161" t="str">
            <v>נבדק ואושר</v>
          </cell>
          <cell r="T1161" t="str">
            <v>נבדק ואושר</v>
          </cell>
          <cell r="U1161" t="str">
            <v>נבדק ואושר</v>
          </cell>
          <cell r="V1161" t="str">
            <v>נבדק ואושר</v>
          </cell>
          <cell r="W1161" t="str">
            <v>נבדק ואושר</v>
          </cell>
          <cell r="X1161" t="str">
            <v>אושר ללא מסמך</v>
          </cell>
          <cell r="Y1161" t="str">
            <v>מבוסס על נתוני הטופס</v>
          </cell>
          <cell r="Z1161" t="str">
            <v>נבדק ואושר</v>
          </cell>
          <cell r="AA1161" t="str">
            <v>נבדק ואושר</v>
          </cell>
          <cell r="AB1161" t="str">
            <v>נבדק ואושר</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t="str">
            <v>כן</v>
          </cell>
          <cell r="AY1161" t="str">
            <v>תקין מנהלית</v>
          </cell>
          <cell r="BD1161" t="e">
            <v>#REF!</v>
          </cell>
          <cell r="BG1161" t="str">
            <v>תקין</v>
          </cell>
          <cell r="BH1161" t="str">
            <v>תקין</v>
          </cell>
          <cell r="BI1161" t="b">
            <v>1</v>
          </cell>
          <cell r="BJ1161">
            <v>30923</v>
          </cell>
          <cell r="BK1161" t="str">
            <v>ד'</v>
          </cell>
          <cell r="BL1161">
            <v>2</v>
          </cell>
          <cell r="BM1161">
            <v>643761.2541397477</v>
          </cell>
          <cell r="BN1161" t="str">
            <v>לא</v>
          </cell>
          <cell r="BO1161">
            <v>45719</v>
          </cell>
          <cell r="BP1161" t="str">
            <v>לא</v>
          </cell>
          <cell r="BQ1161">
            <v>0</v>
          </cell>
        </row>
        <row r="1162">
          <cell r="A1162">
            <v>1001907653</v>
          </cell>
          <cell r="B1162">
            <v>42402224</v>
          </cell>
          <cell r="C1162">
            <v>580458859</v>
          </cell>
          <cell r="D1162" t="str">
            <v>עמותת ספורט נחף לקידום ופיתוח הספור</v>
          </cell>
          <cell r="E1162" t="str">
            <v>SR</v>
          </cell>
          <cell r="F1162" t="str">
            <v>עמותה רשומה</v>
          </cell>
          <cell r="G1162">
            <v>1</v>
          </cell>
          <cell r="H1162" t="str">
            <v>טיוט</v>
          </cell>
          <cell r="I1162">
            <v>45765</v>
          </cell>
          <cell r="J1162">
            <v>521024</v>
          </cell>
          <cell r="K1162" t="str">
            <v>מאמנים</v>
          </cell>
          <cell r="L1162" t="str">
            <v>נבדק ואושר</v>
          </cell>
          <cell r="M1162" t="str">
            <v>קושר - טרם נבדק</v>
          </cell>
          <cell r="N1162" t="str">
            <v>קושר - טרם נבדק</v>
          </cell>
          <cell r="O1162" t="str">
            <v>נבדק ואושר</v>
          </cell>
          <cell r="P1162" t="str">
            <v>מבוסס על נתוני הטופס</v>
          </cell>
          <cell r="Q1162" t="str">
            <v>נבדק ואושר</v>
          </cell>
          <cell r="R1162" t="str">
            <v>נבדק ואושר</v>
          </cell>
          <cell r="S1162" t="str">
            <v>נבדק ואושר</v>
          </cell>
          <cell r="T1162" t="str">
            <v>נבדק ואושר</v>
          </cell>
          <cell r="U1162" t="str">
            <v>נבדק ואושר</v>
          </cell>
          <cell r="V1162" t="str">
            <v>נבדק ואושר</v>
          </cell>
          <cell r="W1162" t="str">
            <v>נבדק ואושר</v>
          </cell>
          <cell r="X1162" t="str">
            <v>אושר ללא מסמך</v>
          </cell>
          <cell r="Y1162" t="str">
            <v>מבוסס על נתוני הטופס</v>
          </cell>
          <cell r="Z1162" t="str">
            <v>נבדק ואושר</v>
          </cell>
          <cell r="AA1162" t="str">
            <v>נבדק ואושר</v>
          </cell>
          <cell r="AB1162" t="str">
            <v>נבדק ואושר</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t="str">
            <v>כן</v>
          </cell>
          <cell r="AY1162" t="str">
            <v>תקין מנהלית</v>
          </cell>
          <cell r="BD1162" t="e">
            <v>#REF!</v>
          </cell>
          <cell r="BH1162" t="str">
            <v>תקין</v>
          </cell>
          <cell r="BI1162" t="b">
            <v>0</v>
          </cell>
        </row>
        <row r="1163">
          <cell r="A1163">
            <v>1001907657</v>
          </cell>
          <cell r="B1163">
            <v>40303375</v>
          </cell>
          <cell r="C1163">
            <v>580026003</v>
          </cell>
          <cell r="D1163" t="str">
            <v>בית חנוך עורים לבני ישראל ירושלים</v>
          </cell>
          <cell r="E1163" t="str">
            <v>SR</v>
          </cell>
          <cell r="F1163" t="str">
            <v>עמותה רשומה</v>
          </cell>
          <cell r="G1163">
            <v>1</v>
          </cell>
          <cell r="H1163" t="str">
            <v>טיוט</v>
          </cell>
          <cell r="I1163">
            <v>45767</v>
          </cell>
          <cell r="J1163">
            <v>521023</v>
          </cell>
          <cell r="K1163" t="str">
            <v>שוטף</v>
          </cell>
          <cell r="L1163">
            <v>0</v>
          </cell>
          <cell r="M1163">
            <v>0</v>
          </cell>
          <cell r="N1163">
            <v>0</v>
          </cell>
          <cell r="O1163" t="str">
            <v>נבדק ואושר</v>
          </cell>
          <cell r="P1163" t="str">
            <v>מבוסס על נתוני הטופס</v>
          </cell>
          <cell r="Q1163" t="str">
            <v>נבדק ואושר</v>
          </cell>
          <cell r="R1163" t="str">
            <v>אושר ללא מסמך</v>
          </cell>
          <cell r="S1163" t="str">
            <v>נבדק ואושר</v>
          </cell>
          <cell r="T1163" t="str">
            <v>נבדק ואושר</v>
          </cell>
          <cell r="U1163" t="str">
            <v>נבדק ואושר</v>
          </cell>
          <cell r="V1163" t="str">
            <v>נבדק ואושר</v>
          </cell>
          <cell r="W1163" t="str">
            <v>נבדק ואושר</v>
          </cell>
          <cell r="X1163" t="str">
            <v>אושר ללא מסמך</v>
          </cell>
          <cell r="Y1163" t="str">
            <v>מבוסס על נתוני הטופס</v>
          </cell>
          <cell r="Z1163" t="str">
            <v>נבדק ואושר</v>
          </cell>
          <cell r="AA1163" t="str">
            <v>נבדק ואושר</v>
          </cell>
          <cell r="AB1163" t="str">
            <v>נבדק ואושר</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t="str">
            <v>כן</v>
          </cell>
          <cell r="AY1163" t="str">
            <v>תקין מנהלית</v>
          </cell>
          <cell r="BD1163" t="e">
            <v>#REF!</v>
          </cell>
          <cell r="BG1163" t="str">
            <v>תקין</v>
          </cell>
          <cell r="BH1163" t="str">
            <v>תקין</v>
          </cell>
          <cell r="BI1163" t="b">
            <v>1</v>
          </cell>
          <cell r="BJ1163">
            <v>418607</v>
          </cell>
          <cell r="BK1163" t="str">
            <v>ד'</v>
          </cell>
          <cell r="BL1163">
            <v>0</v>
          </cell>
          <cell r="BM1163">
            <v>6153276.9773122072</v>
          </cell>
          <cell r="BN1163" t="str">
            <v>לא</v>
          </cell>
          <cell r="BO1163">
            <v>45575</v>
          </cell>
          <cell r="BP1163" t="str">
            <v>לא</v>
          </cell>
          <cell r="BQ1163">
            <v>0</v>
          </cell>
        </row>
        <row r="1164">
          <cell r="A1164">
            <v>1001907662</v>
          </cell>
          <cell r="B1164">
            <v>42402142</v>
          </cell>
          <cell r="C1164">
            <v>580495042</v>
          </cell>
          <cell r="D1164" t="str">
            <v>איחוד בני מג'ד אל כרום - מג'ד אל כר</v>
          </cell>
          <cell r="E1164" t="str">
            <v>SR</v>
          </cell>
          <cell r="F1164" t="str">
            <v>עמותה רשומה</v>
          </cell>
          <cell r="G1164">
            <v>1</v>
          </cell>
          <cell r="H1164" t="str">
            <v>טיוט</v>
          </cell>
          <cell r="I1164">
            <v>45766</v>
          </cell>
          <cell r="J1164">
            <v>521023</v>
          </cell>
          <cell r="K1164" t="str">
            <v>שוטף</v>
          </cell>
          <cell r="L1164">
            <v>0</v>
          </cell>
          <cell r="M1164">
            <v>0</v>
          </cell>
          <cell r="N1164">
            <v>0</v>
          </cell>
          <cell r="O1164" t="str">
            <v>נבדק ואושר</v>
          </cell>
          <cell r="P1164" t="str">
            <v>מבוסס על נתוני הטופס</v>
          </cell>
          <cell r="Q1164" t="str">
            <v>נבדק ואושר</v>
          </cell>
          <cell r="R1164" t="str">
            <v>נבדק ואושר</v>
          </cell>
          <cell r="S1164" t="str">
            <v>נבדק ואושר</v>
          </cell>
          <cell r="T1164" t="str">
            <v>נבדק ואושר</v>
          </cell>
          <cell r="U1164" t="str">
            <v>נבדק ואושר</v>
          </cell>
          <cell r="V1164" t="str">
            <v>נבדק ואושר</v>
          </cell>
          <cell r="W1164" t="str">
            <v>נבדק ואושר</v>
          </cell>
          <cell r="X1164" t="str">
            <v>אושר ללא מסמך</v>
          </cell>
          <cell r="Y1164" t="str">
            <v>מבוסס על נתוני הטופס</v>
          </cell>
          <cell r="Z1164" t="str">
            <v>נבדק ואושר</v>
          </cell>
          <cell r="AA1164" t="str">
            <v>נבדק ואושר</v>
          </cell>
          <cell r="AB1164" t="str">
            <v>נבדק ואושר</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t="str">
            <v>כן</v>
          </cell>
          <cell r="AY1164" t="str">
            <v>תקין מנהלית</v>
          </cell>
          <cell r="BD1164" t="e">
            <v>#REF!</v>
          </cell>
          <cell r="BG1164" t="str">
            <v>תקין</v>
          </cell>
          <cell r="BH1164" t="str">
            <v>תקין</v>
          </cell>
          <cell r="BI1164" t="b">
            <v>1</v>
          </cell>
          <cell r="BJ1164">
            <v>13690</v>
          </cell>
          <cell r="BK1164" t="str">
            <v>ד'</v>
          </cell>
          <cell r="BL1164">
            <v>4</v>
          </cell>
          <cell r="BM1164">
            <v>1529239.0253850571</v>
          </cell>
          <cell r="BN1164" t="str">
            <v>לא</v>
          </cell>
          <cell r="BO1164">
            <v>45650</v>
          </cell>
          <cell r="BP1164" t="str">
            <v>לא</v>
          </cell>
          <cell r="BQ1164">
            <v>0</v>
          </cell>
        </row>
        <row r="1165">
          <cell r="A1165">
            <v>1001907680</v>
          </cell>
          <cell r="B1165">
            <v>42402624</v>
          </cell>
          <cell r="C1165">
            <v>580490860</v>
          </cell>
          <cell r="D1165" t="str">
            <v>העמותה לקידום הכדורסל בגוש עציון בא</v>
          </cell>
          <cell r="E1165" t="str">
            <v>SR</v>
          </cell>
          <cell r="F1165" t="str">
            <v>עמותה רשומה</v>
          </cell>
          <cell r="G1165">
            <v>1</v>
          </cell>
          <cell r="H1165" t="str">
            <v>טיוט</v>
          </cell>
          <cell r="I1165">
            <v>45768</v>
          </cell>
          <cell r="J1165">
            <v>521023</v>
          </cell>
          <cell r="K1165" t="str">
            <v>שוטף</v>
          </cell>
          <cell r="L1165">
            <v>0</v>
          </cell>
          <cell r="M1165">
            <v>0</v>
          </cell>
          <cell r="N1165">
            <v>0</v>
          </cell>
          <cell r="O1165" t="str">
            <v>נבדק ואושר</v>
          </cell>
          <cell r="P1165" t="str">
            <v>מבוסס על נתוני הטופס</v>
          </cell>
          <cell r="Q1165" t="str">
            <v>נדחה בבדיקות</v>
          </cell>
          <cell r="R1165" t="str">
            <v>נבדק ואושר</v>
          </cell>
          <cell r="S1165" t="str">
            <v>נבדק ואושר</v>
          </cell>
          <cell r="T1165" t="str">
            <v>נבדק ואושר</v>
          </cell>
          <cell r="U1165" t="str">
            <v>נבדק ואושר</v>
          </cell>
          <cell r="V1165" t="str">
            <v>נבדק ואושר</v>
          </cell>
          <cell r="W1165" t="str">
            <v>נבדק ואושר</v>
          </cell>
          <cell r="X1165" t="str">
            <v>אושר ללא מסמך</v>
          </cell>
          <cell r="Y1165" t="str">
            <v>מבוסס על נתוני הטופס</v>
          </cell>
          <cell r="Z1165" t="str">
            <v>נבדק ואושר</v>
          </cell>
          <cell r="AA1165" t="str">
            <v>נבדק ואושר</v>
          </cell>
          <cell r="AB1165" t="str">
            <v>נבדק ואושר</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t="str">
            <v>לא</v>
          </cell>
          <cell r="AY1165" t="str">
            <v>לא תקין מנהלית</v>
          </cell>
          <cell r="BA1165" t="str">
            <v>נדחה ב-23.4 Z09, הועלה תקין ב-27.5, 60+61Z עדיין לא תקינים</v>
          </cell>
          <cell r="BC1165">
            <v>45839</v>
          </cell>
          <cell r="BD1165" t="e">
            <v>#REF!</v>
          </cell>
          <cell r="BF1165" t="str">
            <v>אושר בוועדה</v>
          </cell>
          <cell r="BG1165" t="str">
            <v>תקין</v>
          </cell>
          <cell r="BH1165" t="str">
            <v>תקין</v>
          </cell>
          <cell r="BI1165" t="b">
            <v>1</v>
          </cell>
          <cell r="BJ1165">
            <v>0</v>
          </cell>
          <cell r="BK1165" t="str">
            <v>ד'</v>
          </cell>
          <cell r="BL1165">
            <v>18</v>
          </cell>
          <cell r="BM1165">
            <v>2771647.3655739948</v>
          </cell>
          <cell r="BN1165" t="str">
            <v>לא</v>
          </cell>
          <cell r="BO1165">
            <v>45572</v>
          </cell>
          <cell r="BP1165" t="str">
            <v>לא</v>
          </cell>
          <cell r="BQ1165">
            <v>0</v>
          </cell>
        </row>
        <row r="1166">
          <cell r="A1166">
            <v>1001907687</v>
          </cell>
          <cell r="B1166">
            <v>42402222</v>
          </cell>
          <cell r="C1166">
            <v>580433043</v>
          </cell>
          <cell r="D1166" t="str">
            <v>עמותת ספורט מסילות (ע"ר)</v>
          </cell>
          <cell r="E1166" t="str">
            <v>SR</v>
          </cell>
          <cell r="F1166" t="str">
            <v>עמותה רשומה</v>
          </cell>
          <cell r="G1166">
            <v>1</v>
          </cell>
          <cell r="H1166" t="str">
            <v>טיוט</v>
          </cell>
          <cell r="I1166">
            <v>45767</v>
          </cell>
          <cell r="J1166">
            <v>521023</v>
          </cell>
          <cell r="K1166" t="str">
            <v>שוטף</v>
          </cell>
          <cell r="L1166">
            <v>0</v>
          </cell>
          <cell r="M1166">
            <v>0</v>
          </cell>
          <cell r="N1166">
            <v>0</v>
          </cell>
          <cell r="O1166" t="str">
            <v>נבדק ואושר</v>
          </cell>
          <cell r="P1166" t="str">
            <v>מבוסס על נתוני הטופס</v>
          </cell>
          <cell r="Q1166" t="str">
            <v>קושר - טרם נבדק</v>
          </cell>
          <cell r="R1166" t="str">
            <v>נבדק ואושר</v>
          </cell>
          <cell r="S1166" t="str">
            <v>נבדק ואושר</v>
          </cell>
          <cell r="T1166" t="str">
            <v>נבדק ואושר</v>
          </cell>
          <cell r="U1166" t="str">
            <v>נבדק ואושר</v>
          </cell>
          <cell r="V1166" t="str">
            <v>נבדק ואושר</v>
          </cell>
          <cell r="W1166" t="str">
            <v>נבדק ואושר</v>
          </cell>
          <cell r="X1166" t="str">
            <v>אושר ללא מסמך</v>
          </cell>
          <cell r="Y1166" t="str">
            <v>מבוסס על נתוני הטופס</v>
          </cell>
          <cell r="Z1166" t="str">
            <v>נבדק ואושר</v>
          </cell>
          <cell r="AA1166" t="str">
            <v>נבדק ואושר</v>
          </cell>
          <cell r="AB1166" t="str">
            <v>נבדק ואושר</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t="str">
            <v>כן</v>
          </cell>
          <cell r="AY1166" t="str">
            <v>תקין מנהלית</v>
          </cell>
          <cell r="BD1166" t="e">
            <v>#REF!</v>
          </cell>
          <cell r="BG1166" t="str">
            <v>תקין</v>
          </cell>
          <cell r="BH1166" t="str">
            <v>תקין</v>
          </cell>
          <cell r="BI1166" t="b">
            <v>1</v>
          </cell>
          <cell r="BJ1166">
            <v>13862</v>
          </cell>
          <cell r="BK1166" t="str">
            <v>ד'</v>
          </cell>
          <cell r="BL1166">
            <v>1</v>
          </cell>
          <cell r="BM1166">
            <v>121124.4909074817</v>
          </cell>
          <cell r="BN1166" t="str">
            <v>לא</v>
          </cell>
          <cell r="BO1166">
            <v>45729</v>
          </cell>
          <cell r="BP1166" t="str">
            <v>לא</v>
          </cell>
          <cell r="BQ1166">
            <v>0</v>
          </cell>
        </row>
        <row r="1167">
          <cell r="A1167">
            <v>1001907688</v>
          </cell>
          <cell r="B1167">
            <v>42902255</v>
          </cell>
          <cell r="C1167">
            <v>580756419</v>
          </cell>
          <cell r="D1167" t="str">
            <v>מועדון אגרוף טריפל וי (ע"ר)</v>
          </cell>
          <cell r="E1167" t="str">
            <v>SR</v>
          </cell>
          <cell r="F1167" t="str">
            <v>עמותה רשומה</v>
          </cell>
          <cell r="G1167">
            <v>1</v>
          </cell>
          <cell r="H1167" t="str">
            <v>טיוט</v>
          </cell>
          <cell r="I1167">
            <v>45775</v>
          </cell>
          <cell r="J1167">
            <v>521023</v>
          </cell>
          <cell r="K1167" t="str">
            <v>שוטף</v>
          </cell>
          <cell r="L1167">
            <v>0</v>
          </cell>
          <cell r="M1167">
            <v>0</v>
          </cell>
          <cell r="N1167">
            <v>0</v>
          </cell>
          <cell r="O1167" t="str">
            <v>נבדק ואושר</v>
          </cell>
          <cell r="P1167" t="str">
            <v>מבוסס על נתוני הטופס</v>
          </cell>
          <cell r="Q1167" t="str">
            <v>נבדק ואושר</v>
          </cell>
          <cell r="R1167" t="str">
            <v>נבדק ואושר</v>
          </cell>
          <cell r="S1167" t="str">
            <v>נבדק ואושר</v>
          </cell>
          <cell r="T1167" t="str">
            <v>נבדק ואושר</v>
          </cell>
          <cell r="U1167" t="str">
            <v>נבדק ואושר</v>
          </cell>
          <cell r="V1167" t="str">
            <v>נבדק ואושר</v>
          </cell>
          <cell r="W1167" t="str">
            <v>נבדק ואושר</v>
          </cell>
          <cell r="X1167" t="str">
            <v>אושר ללא מסמך</v>
          </cell>
          <cell r="Y1167" t="str">
            <v>מבוסס על נתוני הטופס</v>
          </cell>
          <cell r="Z1167" t="str">
            <v>ממתין לחתימה</v>
          </cell>
          <cell r="AA1167" t="str">
            <v>ממתין לחתימה</v>
          </cell>
          <cell r="AB1167" t="str">
            <v>נבדק ואושר</v>
          </cell>
          <cell r="AC1167" t="str">
            <v>נבדק ואושר</v>
          </cell>
          <cell r="AD1167" t="str">
            <v>נבדק ואושר</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t="str">
            <v>לא</v>
          </cell>
          <cell r="AY1167" t="str">
            <v>לא תקין מנהלית</v>
          </cell>
          <cell r="AZ1167" t="str">
            <v>לאישור</v>
          </cell>
          <cell r="BA1167" t="str">
            <v>חתום פיזית, לא חתום דיגיטלית</v>
          </cell>
          <cell r="BB1167">
            <v>401</v>
          </cell>
          <cell r="BC1167">
            <v>45805</v>
          </cell>
          <cell r="BF1167" t="str">
            <v>אושר בוועדה</v>
          </cell>
          <cell r="BG1167" t="str">
            <v>תקין</v>
          </cell>
          <cell r="BH1167" t="str">
            <v>תקין</v>
          </cell>
          <cell r="BI1167" t="b">
            <v>1</v>
          </cell>
          <cell r="BJ1167">
            <v>0</v>
          </cell>
          <cell r="BK1167" t="str">
            <v>ה'</v>
          </cell>
          <cell r="BL1167">
            <v>1</v>
          </cell>
          <cell r="BM1167">
            <v>0</v>
          </cell>
          <cell r="BN1167" t="str">
            <v>כן</v>
          </cell>
          <cell r="BO1167">
            <v>45770</v>
          </cell>
          <cell r="BP1167" t="str">
            <v>כן</v>
          </cell>
          <cell r="BQ1167">
            <v>23</v>
          </cell>
        </row>
        <row r="1168">
          <cell r="A1168">
            <v>1001907700</v>
          </cell>
          <cell r="B1168">
            <v>42402624</v>
          </cell>
          <cell r="C1168">
            <v>580490860</v>
          </cell>
          <cell r="D1168" t="str">
            <v>העמותה לקידום הכדורסל בגוש עציון בא</v>
          </cell>
          <cell r="E1168" t="str">
            <v>SR</v>
          </cell>
          <cell r="F1168" t="str">
            <v>עמותה רשומה</v>
          </cell>
          <cell r="G1168">
            <v>1</v>
          </cell>
          <cell r="H1168" t="str">
            <v>טיוט</v>
          </cell>
          <cell r="I1168">
            <v>45769</v>
          </cell>
          <cell r="J1168">
            <v>521024</v>
          </cell>
          <cell r="K1168" t="str">
            <v>מאמנים</v>
          </cell>
          <cell r="L1168" t="str">
            <v>חדש - טרם קושר</v>
          </cell>
          <cell r="M1168" t="str">
            <v>חדש - טרם קושר</v>
          </cell>
          <cell r="N1168" t="str">
            <v>קושר - טרם נבדק</v>
          </cell>
          <cell r="O1168" t="str">
            <v>נבדק ואושר</v>
          </cell>
          <cell r="P1168" t="str">
            <v>מבוסס על נתוני הטופס</v>
          </cell>
          <cell r="Q1168" t="str">
            <v>נדחה בבדיקות</v>
          </cell>
          <cell r="R1168" t="str">
            <v>נבדק ואושר</v>
          </cell>
          <cell r="S1168" t="str">
            <v>נבדק ואושר</v>
          </cell>
          <cell r="T1168" t="str">
            <v>נבדק ואושר</v>
          </cell>
          <cell r="U1168" t="str">
            <v>נבדק ואושר</v>
          </cell>
          <cell r="V1168" t="str">
            <v>נבדק ואושר</v>
          </cell>
          <cell r="W1168" t="str">
            <v>נבדק ואושר</v>
          </cell>
          <cell r="X1168" t="str">
            <v>אושר ללא מסמך</v>
          </cell>
          <cell r="Y1168" t="str">
            <v>מבוסס על נתוני הטופס</v>
          </cell>
          <cell r="Z1168" t="str">
            <v>נבדק ואושר</v>
          </cell>
          <cell r="AA1168" t="str">
            <v>נבדק ואושר</v>
          </cell>
          <cell r="AB1168" t="str">
            <v>נבדק ואושר</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t="str">
            <v>לא</v>
          </cell>
          <cell r="AY1168" t="str">
            <v>לא תקין מנהלית</v>
          </cell>
          <cell r="BA1168" t="str">
            <v>חסר Z09, לבדיקה</v>
          </cell>
          <cell r="BD1168" t="e">
            <v>#REF!</v>
          </cell>
          <cell r="BE1168" t="str">
            <v>לבדיקה</v>
          </cell>
          <cell r="BH1168" t="str">
            <v>תקין</v>
          </cell>
          <cell r="BI1168" t="b">
            <v>0</v>
          </cell>
        </row>
        <row r="1169">
          <cell r="A1169">
            <v>1001907701</v>
          </cell>
          <cell r="B1169">
            <v>42811770</v>
          </cell>
          <cell r="C1169">
            <v>580521664</v>
          </cell>
          <cell r="D1169" t="str">
            <v>מכבי נחלת יצחק ת"א (ע"ר)</v>
          </cell>
          <cell r="E1169" t="str">
            <v>SR</v>
          </cell>
          <cell r="F1169" t="str">
            <v>עמותה רשומה</v>
          </cell>
          <cell r="G1169">
            <v>1</v>
          </cell>
          <cell r="H1169" t="str">
            <v>טיוט</v>
          </cell>
          <cell r="I1169">
            <v>45767</v>
          </cell>
          <cell r="J1169">
            <v>521023</v>
          </cell>
          <cell r="K1169" t="str">
            <v>שוטף</v>
          </cell>
          <cell r="L1169">
            <v>0</v>
          </cell>
          <cell r="M1169">
            <v>0</v>
          </cell>
          <cell r="N1169">
            <v>0</v>
          </cell>
          <cell r="O1169" t="str">
            <v>נבדק ואושר</v>
          </cell>
          <cell r="P1169" t="str">
            <v>מבוסס על נתוני הטופס</v>
          </cell>
          <cell r="Q1169" t="str">
            <v>נבדק ואושר</v>
          </cell>
          <cell r="R1169" t="str">
            <v>נבדק ואושר</v>
          </cell>
          <cell r="S1169" t="str">
            <v>נבדק ואושר</v>
          </cell>
          <cell r="T1169" t="str">
            <v>נבדק ואושר</v>
          </cell>
          <cell r="U1169" t="str">
            <v>נבדק ואושר</v>
          </cell>
          <cell r="V1169" t="str">
            <v>נבדק ואושר</v>
          </cell>
          <cell r="W1169" t="str">
            <v>נבדק ואושר</v>
          </cell>
          <cell r="X1169" t="str">
            <v>אושר ללא מסמך</v>
          </cell>
          <cell r="Y1169" t="str">
            <v>מבוסס על נתוני הטופס</v>
          </cell>
          <cell r="Z1169" t="str">
            <v>ממתין לחתימה</v>
          </cell>
          <cell r="AA1169" t="str">
            <v>ממתין לחתימה</v>
          </cell>
          <cell r="AB1169" t="str">
            <v>נבדק ואושר</v>
          </cell>
          <cell r="AC1169" t="str">
            <v>נבדק ואושר</v>
          </cell>
          <cell r="AD1169" t="str">
            <v>נבדק ואושר</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t="str">
            <v>לא</v>
          </cell>
          <cell r="AY1169" t="str">
            <v>לא תקין מנהלית</v>
          </cell>
          <cell r="AZ1169" t="str">
            <v>לאישור</v>
          </cell>
          <cell r="BA1169" t="str">
            <v>חתום פיזית, השלימו חתימה דיגיטלית</v>
          </cell>
          <cell r="BB1169">
            <v>401</v>
          </cell>
          <cell r="BC1169">
            <v>45805</v>
          </cell>
          <cell r="BF1169" t="str">
            <v>אושר בוועדה</v>
          </cell>
          <cell r="BG1169" t="str">
            <v>תקין</v>
          </cell>
          <cell r="BH1169" t="str">
            <v>תקין</v>
          </cell>
          <cell r="BI1169" t="b">
            <v>1</v>
          </cell>
          <cell r="BJ1169">
            <v>0</v>
          </cell>
          <cell r="BK1169" t="str">
            <v>ג'</v>
          </cell>
          <cell r="BL1169">
            <v>0</v>
          </cell>
          <cell r="BM1169">
            <v>0</v>
          </cell>
          <cell r="BO1169" t="e">
            <v>#N/A</v>
          </cell>
        </row>
        <row r="1170">
          <cell r="A1170">
            <v>1001907702</v>
          </cell>
          <cell r="B1170">
            <v>42402016</v>
          </cell>
          <cell r="C1170">
            <v>580156552</v>
          </cell>
          <cell r="D1170" t="str">
            <v>מועדון הברידג' כפר סבא (ע"ר)</v>
          </cell>
          <cell r="E1170" t="str">
            <v>SR</v>
          </cell>
          <cell r="F1170" t="str">
            <v>עמותה רשומה</v>
          </cell>
          <cell r="G1170">
            <v>1</v>
          </cell>
          <cell r="H1170" t="str">
            <v>טיוט</v>
          </cell>
          <cell r="I1170">
            <v>45768</v>
          </cell>
          <cell r="J1170">
            <v>521023</v>
          </cell>
          <cell r="K1170" t="str">
            <v>שוטף</v>
          </cell>
          <cell r="L1170">
            <v>0</v>
          </cell>
          <cell r="M1170">
            <v>0</v>
          </cell>
          <cell r="N1170">
            <v>0</v>
          </cell>
          <cell r="O1170" t="str">
            <v>נבדק ואושר</v>
          </cell>
          <cell r="P1170" t="str">
            <v>מבוסס על נתוני הטופס</v>
          </cell>
          <cell r="Q1170" t="str">
            <v>נדחה בבדיקות</v>
          </cell>
          <cell r="R1170" t="str">
            <v>נבדק ואושר</v>
          </cell>
          <cell r="S1170" t="str">
            <v>נבדק ואושר</v>
          </cell>
          <cell r="T1170" t="str">
            <v>נבדק ואושר</v>
          </cell>
          <cell r="U1170" t="str">
            <v>נבדק ואושר</v>
          </cell>
          <cell r="V1170" t="str">
            <v>נבדק ואושר</v>
          </cell>
          <cell r="W1170" t="str">
            <v>נבדק ואושר</v>
          </cell>
          <cell r="X1170" t="str">
            <v>אושר ללא מסמך</v>
          </cell>
          <cell r="Y1170" t="str">
            <v>מבוסס על נתוני הטופס</v>
          </cell>
          <cell r="Z1170" t="str">
            <v>נבדק ואושר</v>
          </cell>
          <cell r="AA1170" t="str">
            <v>נבדק ואושר</v>
          </cell>
          <cell r="AB1170" t="str">
            <v>נבדק ואושר</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t="str">
            <v>לא</v>
          </cell>
          <cell r="AY1170" t="str">
            <v>לא תקין מנהלית</v>
          </cell>
          <cell r="AZ1170" t="str">
            <v>לאישור</v>
          </cell>
          <cell r="BA1170" t="str">
            <v>נדחה בטעות ב-23.4 Z09</v>
          </cell>
          <cell r="BC1170">
            <v>45839</v>
          </cell>
          <cell r="BD1170" t="e">
            <v>#REF!</v>
          </cell>
          <cell r="BG1170" t="str">
            <v>תקין</v>
          </cell>
          <cell r="BH1170" t="str">
            <v>תקין</v>
          </cell>
          <cell r="BI1170" t="b">
            <v>1</v>
          </cell>
          <cell r="BJ1170">
            <v>2540</v>
          </cell>
          <cell r="BK1170" t="str">
            <v>ד'</v>
          </cell>
          <cell r="BL1170">
            <v>1</v>
          </cell>
          <cell r="BM1170">
            <v>108547.41388312244</v>
          </cell>
          <cell r="BN1170" t="str">
            <v>לא</v>
          </cell>
          <cell r="BO1170">
            <v>45085</v>
          </cell>
          <cell r="BP1170" t="str">
            <v>לא</v>
          </cell>
          <cell r="BQ1170">
            <v>0</v>
          </cell>
        </row>
        <row r="1171">
          <cell r="A1171">
            <v>1001907706</v>
          </cell>
          <cell r="B1171">
            <v>41765206</v>
          </cell>
          <cell r="C1171">
            <v>580497048</v>
          </cell>
          <cell r="D1171" t="str">
            <v>עירוני מודיעין - העמותה העירונית לס</v>
          </cell>
          <cell r="E1171" t="str">
            <v>SR</v>
          </cell>
          <cell r="F1171" t="str">
            <v>עמותה רשומה</v>
          </cell>
          <cell r="G1171">
            <v>2</v>
          </cell>
          <cell r="H1171" t="str">
            <v>טיוט</v>
          </cell>
          <cell r="I1171">
            <v>45767</v>
          </cell>
          <cell r="J1171">
            <v>521024</v>
          </cell>
          <cell r="K1171" t="str">
            <v>מאמנים</v>
          </cell>
          <cell r="L1171" t="str">
            <v>נבדק ואושר</v>
          </cell>
          <cell r="M1171" t="str">
            <v>קושר - טרם נבדק</v>
          </cell>
          <cell r="N1171" t="str">
            <v>קושר - טרם נבדק</v>
          </cell>
          <cell r="O1171" t="str">
            <v>נבדק ואושר</v>
          </cell>
          <cell r="P1171" t="str">
            <v>מבוסס על נתוני הטופס</v>
          </cell>
          <cell r="Q1171" t="str">
            <v>נבדק ואושר</v>
          </cell>
          <cell r="R1171" t="str">
            <v>נבדק ואושר</v>
          </cell>
          <cell r="S1171" t="str">
            <v>נבדק ואושר</v>
          </cell>
          <cell r="T1171" t="str">
            <v>נבדק ואושר</v>
          </cell>
          <cell r="U1171" t="str">
            <v>נבדק ואושר</v>
          </cell>
          <cell r="V1171" t="str">
            <v>נבדק ואושר</v>
          </cell>
          <cell r="W1171" t="str">
            <v>נבדק ואושר</v>
          </cell>
          <cell r="X1171" t="str">
            <v>אושר ללא מסמך</v>
          </cell>
          <cell r="Y1171" t="str">
            <v>מבוסס על נתוני הטופס</v>
          </cell>
          <cell r="Z1171" t="str">
            <v>נבדק ואושר</v>
          </cell>
          <cell r="AA1171" t="str">
            <v>נבדק ואושר</v>
          </cell>
          <cell r="AB1171" t="str">
            <v>נבדק ואושר</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t="str">
            <v>כן</v>
          </cell>
          <cell r="AY1171" t="str">
            <v>תקין מנהלית</v>
          </cell>
          <cell r="BD1171" t="e">
            <v>#REF!</v>
          </cell>
          <cell r="BH1171" t="str">
            <v>תקין</v>
          </cell>
          <cell r="BI1171" t="b">
            <v>0</v>
          </cell>
        </row>
        <row r="1172">
          <cell r="A1172">
            <v>1001907708</v>
          </cell>
          <cell r="B1172">
            <v>42402594</v>
          </cell>
          <cell r="C1172">
            <v>580360360</v>
          </cell>
          <cell r="D1172" t="str">
            <v>מועדון טניס עפולה (ע"ר)</v>
          </cell>
          <cell r="E1172" t="str">
            <v>SR</v>
          </cell>
          <cell r="F1172" t="str">
            <v>עמותה רשומה</v>
          </cell>
          <cell r="G1172">
            <v>1</v>
          </cell>
          <cell r="H1172" t="str">
            <v>טיוט</v>
          </cell>
          <cell r="I1172">
            <v>45769</v>
          </cell>
          <cell r="J1172">
            <v>521023</v>
          </cell>
          <cell r="K1172" t="str">
            <v>שוטף</v>
          </cell>
          <cell r="L1172">
            <v>0</v>
          </cell>
          <cell r="M1172">
            <v>0</v>
          </cell>
          <cell r="N1172">
            <v>0</v>
          </cell>
          <cell r="O1172" t="str">
            <v>נבדק ואושר</v>
          </cell>
          <cell r="P1172" t="str">
            <v>מבוסס על נתוני הטופס</v>
          </cell>
          <cell r="Q1172" t="str">
            <v>נבדק ואושר</v>
          </cell>
          <cell r="R1172" t="str">
            <v>נבדק ואושר</v>
          </cell>
          <cell r="S1172" t="str">
            <v>נבדק ואושר</v>
          </cell>
          <cell r="T1172" t="str">
            <v>נבדק ואושר</v>
          </cell>
          <cell r="U1172" t="str">
            <v>נבדק ואושר</v>
          </cell>
          <cell r="V1172" t="str">
            <v>נבדק ואושר</v>
          </cell>
          <cell r="W1172" t="str">
            <v>נבדק ואושר</v>
          </cell>
          <cell r="X1172" t="str">
            <v>אושר ללא מסמך</v>
          </cell>
          <cell r="Y1172" t="str">
            <v>מבוסס על נתוני הטופס</v>
          </cell>
          <cell r="Z1172" t="str">
            <v>נבדק ואושר</v>
          </cell>
          <cell r="AA1172" t="str">
            <v>נבדק ואושר</v>
          </cell>
          <cell r="AB1172" t="str">
            <v>נבדק ואושר</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t="str">
            <v>כן</v>
          </cell>
          <cell r="AY1172" t="str">
            <v>תקין מנהלית</v>
          </cell>
          <cell r="BD1172" t="e">
            <v>#REF!</v>
          </cell>
          <cell r="BG1172" t="str">
            <v>תקין</v>
          </cell>
          <cell r="BH1172" t="str">
            <v>תקין</v>
          </cell>
          <cell r="BI1172" t="b">
            <v>1</v>
          </cell>
          <cell r="BJ1172">
            <v>8278</v>
          </cell>
          <cell r="BK1172" t="str">
            <v>ד'</v>
          </cell>
          <cell r="BL1172">
            <v>1</v>
          </cell>
          <cell r="BM1172">
            <v>54255.413959300196</v>
          </cell>
          <cell r="BN1172" t="str">
            <v>לא</v>
          </cell>
          <cell r="BO1172">
            <v>45743</v>
          </cell>
          <cell r="BP1172" t="str">
            <v>לא</v>
          </cell>
          <cell r="BQ1172">
            <v>0</v>
          </cell>
        </row>
        <row r="1173">
          <cell r="A1173">
            <v>1001907709</v>
          </cell>
          <cell r="B1173">
            <v>40002864</v>
          </cell>
          <cell r="C1173">
            <v>580274173</v>
          </cell>
          <cell r="D1173" t="str">
            <v>מכבי חיפה כרמל )ע"ר(</v>
          </cell>
          <cell r="E1173" t="str">
            <v>SR</v>
          </cell>
          <cell r="F1173" t="str">
            <v>עמותה רשומה</v>
          </cell>
          <cell r="G1173">
            <v>8</v>
          </cell>
          <cell r="H1173" t="str">
            <v>טיוט</v>
          </cell>
          <cell r="I1173">
            <v>45767</v>
          </cell>
          <cell r="J1173">
            <v>521024</v>
          </cell>
          <cell r="K1173" t="str">
            <v>מאמנים</v>
          </cell>
          <cell r="L1173" t="str">
            <v>נדחה בבדיקות</v>
          </cell>
          <cell r="M1173" t="str">
            <v>קושר - טרם נבדק</v>
          </cell>
          <cell r="N1173" t="str">
            <v>קושר - טרם נבדק</v>
          </cell>
          <cell r="O1173" t="str">
            <v>נבדק ואושר</v>
          </cell>
          <cell r="P1173" t="str">
            <v>מבוסס על נתוני הטופס</v>
          </cell>
          <cell r="Q1173" t="str">
            <v>נבדק ואושר</v>
          </cell>
          <cell r="R1173" t="str">
            <v>נבדק ואושר</v>
          </cell>
          <cell r="S1173" t="str">
            <v>נבדק ואושר</v>
          </cell>
          <cell r="T1173" t="str">
            <v>נבדק ואושר</v>
          </cell>
          <cell r="U1173" t="str">
            <v>נבדק ואושר</v>
          </cell>
          <cell r="V1173" t="str">
            <v>נבדק ואושר</v>
          </cell>
          <cell r="W1173" t="str">
            <v>נבדק ואושר</v>
          </cell>
          <cell r="X1173" t="str">
            <v>אושר ללא מסמך</v>
          </cell>
          <cell r="Y1173" t="str">
            <v>מבוסס על נתוני הטופס</v>
          </cell>
          <cell r="Z1173" t="str">
            <v>נבדק ואושר</v>
          </cell>
          <cell r="AA1173" t="str">
            <v>נבדק ואושר</v>
          </cell>
          <cell r="AB1173" t="str">
            <v>נבדק ואושר</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t="str">
            <v>כן</v>
          </cell>
          <cell r="AY1173" t="str">
            <v>תקין מנהלית</v>
          </cell>
          <cell r="BD1173" t="e">
            <v>#REF!</v>
          </cell>
          <cell r="BH1173" t="str">
            <v>תקין</v>
          </cell>
          <cell r="BI1173" t="b">
            <v>0</v>
          </cell>
        </row>
        <row r="1174">
          <cell r="A1174">
            <v>1001907725</v>
          </cell>
          <cell r="B1174">
            <v>40819427</v>
          </cell>
          <cell r="C1174">
            <v>580470235</v>
          </cell>
          <cell r="D1174" t="str">
            <v>"סחלבים" - העמותה העירונית למתנ"ס מ</v>
          </cell>
          <cell r="E1174" t="str">
            <v>SR</v>
          </cell>
          <cell r="F1174" t="str">
            <v>עמותה רשומה</v>
          </cell>
          <cell r="G1174">
            <v>1</v>
          </cell>
          <cell r="H1174" t="str">
            <v>טיוט</v>
          </cell>
          <cell r="I1174">
            <v>45774</v>
          </cell>
          <cell r="J1174">
            <v>521023</v>
          </cell>
          <cell r="K1174" t="str">
            <v>שוטף</v>
          </cell>
          <cell r="L1174">
            <v>0</v>
          </cell>
          <cell r="M1174">
            <v>0</v>
          </cell>
          <cell r="N1174">
            <v>0</v>
          </cell>
          <cell r="O1174" t="str">
            <v>נבדק ואושר</v>
          </cell>
          <cell r="P1174" t="str">
            <v>מבוסס על נתוני הטופס</v>
          </cell>
          <cell r="Q1174" t="str">
            <v>נבדק ואושר</v>
          </cell>
          <cell r="R1174" t="str">
            <v>נבדק ואושר</v>
          </cell>
          <cell r="S1174" t="str">
            <v>נבדק ואושר</v>
          </cell>
          <cell r="T1174" t="str">
            <v>נבדק ואושר</v>
          </cell>
          <cell r="U1174" t="str">
            <v>נבדק ואושר</v>
          </cell>
          <cell r="V1174" t="str">
            <v>נבדק ואושר</v>
          </cell>
          <cell r="W1174" t="str">
            <v>נבדק ואושר</v>
          </cell>
          <cell r="X1174" t="str">
            <v>אושר ללא מסמך</v>
          </cell>
          <cell r="Y1174" t="str">
            <v>מבוסס על נתוני הטופס</v>
          </cell>
          <cell r="Z1174" t="str">
            <v>קושר - טרם נבדק</v>
          </cell>
          <cell r="AA1174" t="str">
            <v>קושר - טרם נבדק</v>
          </cell>
          <cell r="AB1174" t="str">
            <v>נבדק ואושר</v>
          </cell>
          <cell r="AC1174" t="str">
            <v>נבדק ואושר</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t="str">
            <v>כן</v>
          </cell>
          <cell r="AY1174" t="str">
            <v>תקין מנהלית</v>
          </cell>
          <cell r="BA1174" t="str">
            <v>חסרה ההצהרה Z61, נשלח מייל 15.5</v>
          </cell>
          <cell r="BD1174" t="e">
            <v>#REF!</v>
          </cell>
          <cell r="BG1174" t="str">
            <v>תקין</v>
          </cell>
          <cell r="BH1174" t="str">
            <v>תקין</v>
          </cell>
          <cell r="BI1174" t="b">
            <v>1</v>
          </cell>
          <cell r="BJ1174">
            <v>0</v>
          </cell>
          <cell r="BK1174" t="str">
            <v>ב'</v>
          </cell>
          <cell r="BL1174" t="e">
            <v>#N/A</v>
          </cell>
          <cell r="BM1174">
            <v>0</v>
          </cell>
          <cell r="BO1174" t="e">
            <v>#N/A</v>
          </cell>
        </row>
        <row r="1175">
          <cell r="A1175">
            <v>1001907742</v>
          </cell>
          <cell r="B1175">
            <v>42316746</v>
          </cell>
          <cell r="C1175">
            <v>580603207</v>
          </cell>
          <cell r="D1175" t="str">
            <v>500 וואט עמקים - עמותה למצוינות וקי</v>
          </cell>
          <cell r="E1175" t="str">
            <v>SR</v>
          </cell>
          <cell r="F1175" t="str">
            <v>עמותה רשומה</v>
          </cell>
          <cell r="G1175">
            <v>1</v>
          </cell>
          <cell r="H1175" t="str">
            <v>טיוט</v>
          </cell>
          <cell r="I1175">
            <v>45769</v>
          </cell>
          <cell r="J1175">
            <v>521023</v>
          </cell>
          <cell r="K1175" t="str">
            <v>שוטף</v>
          </cell>
          <cell r="L1175">
            <v>0</v>
          </cell>
          <cell r="M1175">
            <v>0</v>
          </cell>
          <cell r="N1175">
            <v>0</v>
          </cell>
          <cell r="O1175" t="str">
            <v>נבדק ואושר</v>
          </cell>
          <cell r="P1175" t="str">
            <v>מבוסס על נתוני הטופס</v>
          </cell>
          <cell r="Q1175" t="str">
            <v>נבדק ואושר</v>
          </cell>
          <cell r="R1175" t="str">
            <v>נבדק ואושר</v>
          </cell>
          <cell r="S1175" t="str">
            <v>נבדק ואושר</v>
          </cell>
          <cell r="T1175" t="str">
            <v>נבדק ואושר</v>
          </cell>
          <cell r="U1175" t="str">
            <v>נבדק ואושר</v>
          </cell>
          <cell r="V1175" t="str">
            <v>נבדק ואושר</v>
          </cell>
          <cell r="W1175" t="str">
            <v>נבדק ואושר</v>
          </cell>
          <cell r="X1175" t="str">
            <v>אושר ללא מסמך</v>
          </cell>
          <cell r="Y1175" t="str">
            <v>מבוסס על נתוני הטופס</v>
          </cell>
          <cell r="Z1175" t="str">
            <v>נבדק ואושר</v>
          </cell>
          <cell r="AA1175" t="str">
            <v>נבדק ואושר</v>
          </cell>
          <cell r="AB1175" t="str">
            <v>נבדק ואושר</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t="str">
            <v>כן</v>
          </cell>
          <cell r="AY1175" t="str">
            <v>תקין מנהלית</v>
          </cell>
          <cell r="BD1175" t="e">
            <v>#REF!</v>
          </cell>
          <cell r="BG1175" t="str">
            <v>תקין</v>
          </cell>
          <cell r="BH1175" t="str">
            <v>תקין</v>
          </cell>
          <cell r="BI1175" t="b">
            <v>1</v>
          </cell>
          <cell r="BJ1175">
            <v>1083</v>
          </cell>
          <cell r="BK1175" t="str">
            <v>ד'</v>
          </cell>
          <cell r="BL1175">
            <v>0</v>
          </cell>
          <cell r="BM1175">
            <v>696312.53895142081</v>
          </cell>
          <cell r="BN1175" t="str">
            <v>לא</v>
          </cell>
          <cell r="BO1175">
            <v>45610</v>
          </cell>
          <cell r="BP1175" t="str">
            <v>לא</v>
          </cell>
        </row>
        <row r="1176">
          <cell r="A1176">
            <v>1001907747</v>
          </cell>
          <cell r="B1176">
            <v>41765206</v>
          </cell>
          <cell r="C1176">
            <v>580497048</v>
          </cell>
          <cell r="D1176" t="str">
            <v>עירוני מודיעין - העמותה העירונית לס</v>
          </cell>
          <cell r="E1176" t="str">
            <v>SR</v>
          </cell>
          <cell r="F1176" t="str">
            <v>עמותה רשומה</v>
          </cell>
          <cell r="G1176">
            <v>2</v>
          </cell>
          <cell r="H1176" t="str">
            <v>טיוט</v>
          </cell>
          <cell r="I1176">
            <v>45768</v>
          </cell>
          <cell r="J1176">
            <v>521024</v>
          </cell>
          <cell r="K1176" t="str">
            <v>מאמנים</v>
          </cell>
          <cell r="L1176" t="str">
            <v>נדחה בבדיקות</v>
          </cell>
          <cell r="M1176" t="str">
            <v>קושר - טרם נבדק</v>
          </cell>
          <cell r="N1176" t="str">
            <v>קושר - טרם נבדק</v>
          </cell>
          <cell r="O1176" t="str">
            <v>נבדק ואושר</v>
          </cell>
          <cell r="P1176" t="str">
            <v>מבוסס על נתוני הטופס</v>
          </cell>
          <cell r="Q1176" t="str">
            <v>נבדק ואושר</v>
          </cell>
          <cell r="R1176" t="str">
            <v>נבדק ואושר</v>
          </cell>
          <cell r="S1176" t="str">
            <v>נבדק ואושר</v>
          </cell>
          <cell r="T1176" t="str">
            <v>נבדק ואושר</v>
          </cell>
          <cell r="U1176" t="str">
            <v>נבדק ואושר</v>
          </cell>
          <cell r="V1176" t="str">
            <v>נבדק ואושר</v>
          </cell>
          <cell r="W1176" t="str">
            <v>נבדק ואושר</v>
          </cell>
          <cell r="X1176" t="str">
            <v>אושר ללא מסמך</v>
          </cell>
          <cell r="Y1176" t="str">
            <v>מבוסס על נתוני הטופס</v>
          </cell>
          <cell r="Z1176" t="str">
            <v>נבדק ואושר</v>
          </cell>
          <cell r="AA1176" t="str">
            <v>נבדק ואושר</v>
          </cell>
          <cell r="AB1176" t="str">
            <v>נבדק ואושר</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t="str">
            <v>כן</v>
          </cell>
          <cell r="AY1176" t="str">
            <v>תקין מנהלית</v>
          </cell>
          <cell r="BD1176" t="e">
            <v>#REF!</v>
          </cell>
          <cell r="BH1176" t="str">
            <v>תקין</v>
          </cell>
          <cell r="BI1176" t="b">
            <v>0</v>
          </cell>
        </row>
        <row r="1177">
          <cell r="A1177">
            <v>1001907753</v>
          </cell>
          <cell r="B1177">
            <v>42402225</v>
          </cell>
          <cell r="C1177">
            <v>580472546</v>
          </cell>
          <cell r="D1177" t="str">
            <v>העמותה לקידום הספורט באזור (ע"ר)</v>
          </cell>
          <cell r="E1177" t="str">
            <v>SR</v>
          </cell>
          <cell r="F1177" t="str">
            <v>עמותה רשומה</v>
          </cell>
          <cell r="G1177">
            <v>1</v>
          </cell>
          <cell r="H1177" t="str">
            <v>טיוט</v>
          </cell>
          <cell r="I1177">
            <v>45768</v>
          </cell>
          <cell r="J1177">
            <v>521023</v>
          </cell>
          <cell r="K1177" t="str">
            <v>שוטף</v>
          </cell>
          <cell r="L1177">
            <v>0</v>
          </cell>
          <cell r="M1177">
            <v>0</v>
          </cell>
          <cell r="N1177">
            <v>0</v>
          </cell>
          <cell r="O1177" t="str">
            <v>נבדק ואושר</v>
          </cell>
          <cell r="P1177" t="str">
            <v>מבוסס על נתוני הטופס</v>
          </cell>
          <cell r="Q1177" t="str">
            <v>נבדק ואושר</v>
          </cell>
          <cell r="R1177" t="str">
            <v>נבדק ואושר</v>
          </cell>
          <cell r="S1177" t="str">
            <v>נבדק ואושר</v>
          </cell>
          <cell r="T1177" t="str">
            <v>נבדק ואושר</v>
          </cell>
          <cell r="U1177" t="str">
            <v>נבדק ואושר</v>
          </cell>
          <cell r="V1177" t="str">
            <v>נבדק ואושר</v>
          </cell>
          <cell r="W1177" t="str">
            <v>נבדק ואושר</v>
          </cell>
          <cell r="X1177" t="str">
            <v>אושר ללא מסמך</v>
          </cell>
          <cell r="Y1177" t="str">
            <v>מבוסס על נתוני הטופס</v>
          </cell>
          <cell r="Z1177" t="str">
            <v>נבדק ואושר</v>
          </cell>
          <cell r="AA1177" t="str">
            <v>נבדק ואושר</v>
          </cell>
          <cell r="AB1177" t="str">
            <v>נבדק ואושר</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t="str">
            <v>כן</v>
          </cell>
          <cell r="AY1177" t="str">
            <v>תקין מנהלית</v>
          </cell>
          <cell r="BD1177" t="e">
            <v>#REF!</v>
          </cell>
          <cell r="BG1177" t="str">
            <v>תקין</v>
          </cell>
          <cell r="BH1177" t="str">
            <v>תקין</v>
          </cell>
          <cell r="BI1177" t="b">
            <v>1</v>
          </cell>
          <cell r="BJ1177">
            <v>0</v>
          </cell>
          <cell r="BK1177" t="str">
            <v>ד'</v>
          </cell>
          <cell r="BL1177">
            <v>5</v>
          </cell>
          <cell r="BM1177">
            <v>521741.78031885991</v>
          </cell>
          <cell r="BN1177" t="str">
            <v>לא</v>
          </cell>
          <cell r="BO1177">
            <v>45648</v>
          </cell>
          <cell r="BP1177" t="str">
            <v>לא</v>
          </cell>
          <cell r="BQ1177">
            <v>0</v>
          </cell>
        </row>
        <row r="1178">
          <cell r="A1178">
            <v>1001907754</v>
          </cell>
          <cell r="B1178">
            <v>42402217</v>
          </cell>
          <cell r="C1178">
            <v>580567972</v>
          </cell>
          <cell r="D1178" t="str">
            <v>מועדון כדורסל פרדסיה (ע"ר)</v>
          </cell>
          <cell r="E1178" t="str">
            <v>SR</v>
          </cell>
          <cell r="F1178" t="str">
            <v>עמותה רשומה</v>
          </cell>
          <cell r="G1178">
            <v>1</v>
          </cell>
          <cell r="H1178" t="str">
            <v>טיוט</v>
          </cell>
          <cell r="I1178">
            <v>45768</v>
          </cell>
          <cell r="J1178">
            <v>521023</v>
          </cell>
          <cell r="K1178" t="str">
            <v>שוטף</v>
          </cell>
          <cell r="L1178">
            <v>0</v>
          </cell>
          <cell r="M1178">
            <v>0</v>
          </cell>
          <cell r="N1178">
            <v>0</v>
          </cell>
          <cell r="O1178" t="str">
            <v>נבדק ואושר</v>
          </cell>
          <cell r="P1178" t="str">
            <v>מבוסס על נתוני הטופס</v>
          </cell>
          <cell r="Q1178" t="str">
            <v>נבדק ואושר</v>
          </cell>
          <cell r="R1178" t="str">
            <v>נבדק ואושר</v>
          </cell>
          <cell r="S1178" t="str">
            <v>נבדק ואושר</v>
          </cell>
          <cell r="T1178" t="str">
            <v>נבדק ואושר</v>
          </cell>
          <cell r="U1178" t="str">
            <v>נבדק ואושר</v>
          </cell>
          <cell r="V1178" t="str">
            <v>נבדק ואושר</v>
          </cell>
          <cell r="W1178" t="str">
            <v>נבדק ואושר</v>
          </cell>
          <cell r="X1178" t="str">
            <v>אושר ללא מסמך</v>
          </cell>
          <cell r="Y1178" t="str">
            <v>מבוסס על נתוני הטופס</v>
          </cell>
          <cell r="Z1178" t="str">
            <v>נבדק ואושר</v>
          </cell>
          <cell r="AA1178" t="str">
            <v>נבדק ואושר</v>
          </cell>
          <cell r="AB1178" t="str">
            <v>נבדק ואושר</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t="str">
            <v>כן</v>
          </cell>
          <cell r="AY1178" t="str">
            <v>תקין מנהלית</v>
          </cell>
          <cell r="BD1178" t="e">
            <v>#REF!</v>
          </cell>
          <cell r="BG1178" t="str">
            <v>תקין</v>
          </cell>
          <cell r="BH1178" t="str">
            <v>תקין</v>
          </cell>
          <cell r="BI1178" t="b">
            <v>1</v>
          </cell>
          <cell r="BJ1178">
            <v>28038</v>
          </cell>
          <cell r="BK1178" t="str">
            <v>ד'</v>
          </cell>
          <cell r="BL1178">
            <v>6</v>
          </cell>
          <cell r="BM1178">
            <v>1243603.269511831</v>
          </cell>
          <cell r="BN1178" t="str">
            <v>לא</v>
          </cell>
          <cell r="BO1178">
            <v>45579</v>
          </cell>
          <cell r="BP1178" t="str">
            <v>לא</v>
          </cell>
          <cell r="BQ1178">
            <v>0</v>
          </cell>
        </row>
        <row r="1179">
          <cell r="A1179">
            <v>1001907756</v>
          </cell>
          <cell r="B1179">
            <v>42088040</v>
          </cell>
          <cell r="C1179">
            <v>580466993</v>
          </cell>
          <cell r="D1179" t="str">
            <v>ס.א.ן. ספורט אירועים נופש רמלה - עמ</v>
          </cell>
          <cell r="E1179" t="str">
            <v>SR</v>
          </cell>
          <cell r="F1179" t="str">
            <v>עמותה רשומה</v>
          </cell>
          <cell r="G1179">
            <v>1</v>
          </cell>
          <cell r="H1179" t="str">
            <v>טיוט</v>
          </cell>
          <cell r="I1179">
            <v>45767</v>
          </cell>
          <cell r="J1179">
            <v>521024</v>
          </cell>
          <cell r="K1179" t="str">
            <v>מאמנים</v>
          </cell>
          <cell r="L1179" t="str">
            <v>חדש - טרם קושר</v>
          </cell>
          <cell r="M1179" t="str">
            <v>חדש - טרם קושר</v>
          </cell>
          <cell r="N1179" t="str">
            <v>חדש - טרם קושר</v>
          </cell>
          <cell r="O1179" t="str">
            <v>נבדק ואושר</v>
          </cell>
          <cell r="P1179" t="str">
            <v>מבוסס על נתוני הטופס</v>
          </cell>
          <cell r="Q1179" t="str">
            <v>נבדק ואושר</v>
          </cell>
          <cell r="R1179" t="str">
            <v>נבדק ואושר</v>
          </cell>
          <cell r="S1179" t="str">
            <v>נבדק ואושר</v>
          </cell>
          <cell r="T1179" t="str">
            <v>נבדק ואושר</v>
          </cell>
          <cell r="U1179" t="str">
            <v>נבדק ואושר</v>
          </cell>
          <cell r="V1179" t="str">
            <v>נבדק ואושר</v>
          </cell>
          <cell r="W1179" t="str">
            <v>נבדק ואושר</v>
          </cell>
          <cell r="X1179" t="str">
            <v>אושר ללא מסמך</v>
          </cell>
          <cell r="Y1179" t="str">
            <v>מבוסס על נתוני הטופס</v>
          </cell>
          <cell r="Z1179" t="str">
            <v>נבדק ואושר</v>
          </cell>
          <cell r="AA1179" t="str">
            <v>נבדק ואושר</v>
          </cell>
          <cell r="AB1179" t="str">
            <v>נבדק ואושר</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t="str">
            <v>כן</v>
          </cell>
          <cell r="AY1179" t="str">
            <v>תקין מנהלית</v>
          </cell>
          <cell r="BD1179" t="e">
            <v>#REF!</v>
          </cell>
          <cell r="BH1179" t="str">
            <v>תקין</v>
          </cell>
          <cell r="BI1179" t="b">
            <v>0</v>
          </cell>
        </row>
        <row r="1180">
          <cell r="A1180">
            <v>1001907764</v>
          </cell>
          <cell r="B1180">
            <v>42201251</v>
          </cell>
          <cell r="C1180">
            <v>580493062</v>
          </cell>
          <cell r="D1180" t="str">
            <v>מועדון כדורסל הפועל "מרנין" קרית טב</v>
          </cell>
          <cell r="E1180" t="str">
            <v>SR</v>
          </cell>
          <cell r="F1180" t="str">
            <v>עמותה רשומה</v>
          </cell>
          <cell r="G1180">
            <v>1</v>
          </cell>
          <cell r="H1180" t="str">
            <v>טיוט</v>
          </cell>
          <cell r="I1180">
            <v>45775</v>
          </cell>
          <cell r="J1180">
            <v>521024</v>
          </cell>
          <cell r="K1180" t="str">
            <v>מאמנים</v>
          </cell>
          <cell r="L1180" t="str">
            <v>נבדק ואושר</v>
          </cell>
          <cell r="M1180" t="str">
            <v>חדש - טרם קושר</v>
          </cell>
          <cell r="N1180" t="str">
            <v>חדש - טרם קושר</v>
          </cell>
          <cell r="O1180" t="str">
            <v>נבדק ואושר</v>
          </cell>
          <cell r="P1180" t="str">
            <v>מבוסס על נתוני הטופס</v>
          </cell>
          <cell r="Q1180" t="str">
            <v>נבדק ואושר</v>
          </cell>
          <cell r="R1180" t="str">
            <v>נבדק ואושר</v>
          </cell>
          <cell r="S1180" t="str">
            <v>נבדק ואושר</v>
          </cell>
          <cell r="T1180" t="str">
            <v>נבדק ואושר</v>
          </cell>
          <cell r="U1180" t="str">
            <v>נבדק ואושר</v>
          </cell>
          <cell r="V1180" t="str">
            <v>נבדק ואושר</v>
          </cell>
          <cell r="W1180" t="str">
            <v>נבדק ואושר</v>
          </cell>
          <cell r="X1180" t="str">
            <v>אושר ללא מסמך</v>
          </cell>
          <cell r="Y1180" t="str">
            <v>מבוסס על נתוני הטופס</v>
          </cell>
          <cell r="Z1180" t="str">
            <v>נבדק ואושר</v>
          </cell>
          <cell r="AA1180" t="str">
            <v>נבדק ואושר</v>
          </cell>
          <cell r="AB1180" t="str">
            <v>נבדק ואושר</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t="str">
            <v>כן</v>
          </cell>
          <cell r="AY1180" t="str">
            <v>תקין מנהלית</v>
          </cell>
          <cell r="BD1180" t="e">
            <v>#REF!</v>
          </cell>
          <cell r="BH1180" t="str">
            <v>תקין</v>
          </cell>
          <cell r="BI1180" t="b">
            <v>0</v>
          </cell>
        </row>
        <row r="1181">
          <cell r="A1181">
            <v>1001907766</v>
          </cell>
          <cell r="B1181">
            <v>42227779</v>
          </cell>
          <cell r="C1181">
            <v>580576346</v>
          </cell>
          <cell r="D1181" t="str">
            <v>ג'ודוג'ו האקדמיה הראשונה לג'ודו (ע"</v>
          </cell>
          <cell r="E1181" t="str">
            <v>SR</v>
          </cell>
          <cell r="F1181" t="str">
            <v>עמותה רשומה</v>
          </cell>
          <cell r="G1181">
            <v>1</v>
          </cell>
          <cell r="H1181" t="str">
            <v>טיוט</v>
          </cell>
          <cell r="I1181">
            <v>45767</v>
          </cell>
          <cell r="J1181">
            <v>521023</v>
          </cell>
          <cell r="K1181" t="str">
            <v>שוטף</v>
          </cell>
          <cell r="L1181">
            <v>0</v>
          </cell>
          <cell r="M1181">
            <v>0</v>
          </cell>
          <cell r="N1181">
            <v>0</v>
          </cell>
          <cell r="O1181" t="str">
            <v>נבדק ואושר</v>
          </cell>
          <cell r="P1181" t="str">
            <v>מבוסס על נתוני הטופס</v>
          </cell>
          <cell r="Q1181" t="str">
            <v>נבדק ואושר</v>
          </cell>
          <cell r="R1181" t="str">
            <v>נבדק ואושר</v>
          </cell>
          <cell r="S1181" t="str">
            <v>נבדק ואושר</v>
          </cell>
          <cell r="T1181" t="str">
            <v>נבדק ואושר</v>
          </cell>
          <cell r="U1181" t="str">
            <v>נבדק ואושר</v>
          </cell>
          <cell r="V1181" t="str">
            <v>נבדק ואושר</v>
          </cell>
          <cell r="W1181" t="str">
            <v>נבדק ואושר</v>
          </cell>
          <cell r="X1181" t="str">
            <v>אושר ללא מסמך</v>
          </cell>
          <cell r="Y1181" t="str">
            <v>מבוסס על נתוני הטופס</v>
          </cell>
          <cell r="Z1181" t="str">
            <v>נבדק ואושר</v>
          </cell>
          <cell r="AA1181" t="str">
            <v>נבדק ואושר</v>
          </cell>
          <cell r="AB1181" t="str">
            <v>נבדק ואושר</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t="str">
            <v>כן</v>
          </cell>
          <cell r="AY1181" t="str">
            <v>תקין מנהלית</v>
          </cell>
          <cell r="BD1181" t="e">
            <v>#REF!</v>
          </cell>
          <cell r="BG1181" t="str">
            <v>תקין</v>
          </cell>
          <cell r="BH1181" t="str">
            <v>תקין</v>
          </cell>
          <cell r="BI1181" t="b">
            <v>1</v>
          </cell>
          <cell r="BJ1181">
            <v>46432</v>
          </cell>
          <cell r="BK1181" t="str">
            <v>ד'</v>
          </cell>
          <cell r="BL1181">
            <v>1</v>
          </cell>
          <cell r="BM1181">
            <v>617899.64157939563</v>
          </cell>
          <cell r="BN1181" t="str">
            <v>לא</v>
          </cell>
          <cell r="BO1181">
            <v>45552</v>
          </cell>
          <cell r="BP1181" t="str">
            <v>לא</v>
          </cell>
          <cell r="BQ1181">
            <v>0</v>
          </cell>
        </row>
        <row r="1182">
          <cell r="A1182">
            <v>1001907768</v>
          </cell>
          <cell r="B1182">
            <v>42901556</v>
          </cell>
          <cell r="C1182">
            <v>580280907</v>
          </cell>
          <cell r="D1182" t="str">
            <v>מועדון טניס שולחן הפועל כפר סבא (ע</v>
          </cell>
          <cell r="E1182" t="str">
            <v>SR</v>
          </cell>
          <cell r="F1182" t="str">
            <v>עמותה רשומה</v>
          </cell>
          <cell r="G1182">
            <v>1</v>
          </cell>
          <cell r="H1182" t="str">
            <v>טיוט</v>
          </cell>
          <cell r="I1182">
            <v>45767</v>
          </cell>
          <cell r="J1182">
            <v>521023</v>
          </cell>
          <cell r="K1182" t="str">
            <v>שוטף</v>
          </cell>
          <cell r="L1182">
            <v>0</v>
          </cell>
          <cell r="M1182">
            <v>0</v>
          </cell>
          <cell r="N1182">
            <v>0</v>
          </cell>
          <cell r="O1182" t="str">
            <v>נבדק ואושר</v>
          </cell>
          <cell r="P1182" t="str">
            <v>מבוסס על נתוני הטופס</v>
          </cell>
          <cell r="Q1182" t="str">
            <v>נבדק ואושר</v>
          </cell>
          <cell r="R1182" t="str">
            <v>נבדק ואושר</v>
          </cell>
          <cell r="S1182" t="str">
            <v>נבדק ואושר</v>
          </cell>
          <cell r="T1182" t="str">
            <v>נבדק ואושר</v>
          </cell>
          <cell r="U1182" t="str">
            <v>נבדק ואושר</v>
          </cell>
          <cell r="V1182" t="str">
            <v>נבדק ואושר</v>
          </cell>
          <cell r="W1182" t="str">
            <v>נבדק ואושר</v>
          </cell>
          <cell r="X1182" t="str">
            <v>אושר ללא מסמך</v>
          </cell>
          <cell r="Y1182" t="str">
            <v>מבוסס על נתוני הטופס</v>
          </cell>
          <cell r="Z1182" t="str">
            <v>נבדק ואושר</v>
          </cell>
          <cell r="AA1182" t="str">
            <v>נבדק ואושר</v>
          </cell>
          <cell r="AB1182" t="str">
            <v>נבדק ואושר</v>
          </cell>
          <cell r="AC1182" t="str">
            <v>נבדק ואושר</v>
          </cell>
          <cell r="AD1182" t="str">
            <v>נבדק ואושר</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t="str">
            <v>כן</v>
          </cell>
          <cell r="AY1182" t="str">
            <v>תקין מנהלית</v>
          </cell>
          <cell r="BD1182" t="e">
            <v>#REF!</v>
          </cell>
          <cell r="BG1182" t="str">
            <v>תקין</v>
          </cell>
          <cell r="BH1182" t="str">
            <v>תקין</v>
          </cell>
          <cell r="BI1182" t="b">
            <v>1</v>
          </cell>
          <cell r="BJ1182">
            <v>0</v>
          </cell>
          <cell r="BK1182" t="str">
            <v>ג'</v>
          </cell>
          <cell r="BL1182">
            <v>0</v>
          </cell>
          <cell r="BM1182">
            <v>0</v>
          </cell>
          <cell r="BO1182" t="e">
            <v>#N/A</v>
          </cell>
        </row>
        <row r="1183">
          <cell r="A1183">
            <v>1001907772</v>
          </cell>
          <cell r="B1183">
            <v>40544188</v>
          </cell>
          <cell r="C1183">
            <v>580420347</v>
          </cell>
          <cell r="D1183" t="str">
            <v>עמותת הספורט בעמק הירדן (ע"ר)</v>
          </cell>
          <cell r="E1183" t="str">
            <v>SR</v>
          </cell>
          <cell r="F1183" t="str">
            <v>עמותה רשומה</v>
          </cell>
          <cell r="G1183">
            <v>2</v>
          </cell>
          <cell r="H1183" t="str">
            <v>טיוט</v>
          </cell>
          <cell r="I1183">
            <v>45767</v>
          </cell>
          <cell r="J1183">
            <v>521024</v>
          </cell>
          <cell r="K1183" t="str">
            <v>מאמנים</v>
          </cell>
          <cell r="L1183" t="str">
            <v>נדחה בבדיקות</v>
          </cell>
          <cell r="M1183" t="str">
            <v>קושר - טרם נבדק</v>
          </cell>
          <cell r="N1183" t="str">
            <v>קושר - טרם נבדק</v>
          </cell>
          <cell r="O1183" t="str">
            <v>נבדק ואושר</v>
          </cell>
          <cell r="P1183" t="str">
            <v>מבוסס על נתוני הטופס</v>
          </cell>
          <cell r="Q1183" t="str">
            <v>נבדק ואושר</v>
          </cell>
          <cell r="R1183" t="str">
            <v>נבדק ואושר</v>
          </cell>
          <cell r="S1183" t="str">
            <v>נבדק ואושר</v>
          </cell>
          <cell r="T1183" t="str">
            <v>נבדק ואושר</v>
          </cell>
          <cell r="U1183" t="str">
            <v>נבדק ואושר</v>
          </cell>
          <cell r="V1183" t="str">
            <v>נבדק ואושר</v>
          </cell>
          <cell r="W1183" t="str">
            <v>נדחה בבדיקות</v>
          </cell>
          <cell r="X1183" t="str">
            <v>אושר ללא מסמך</v>
          </cell>
          <cell r="Y1183" t="str">
            <v>מבוסס על נתוני הטופס</v>
          </cell>
          <cell r="Z1183" t="str">
            <v>נבדק ואושר</v>
          </cell>
          <cell r="AA1183" t="str">
            <v>נבדק ואושר</v>
          </cell>
          <cell r="AB1183" t="str">
            <v>נבדק ואושר</v>
          </cell>
          <cell r="AC1183" t="str">
            <v>חדש - טרם קושר</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t="str">
            <v>לא</v>
          </cell>
          <cell r="AY1183" t="str">
            <v>לא תקין מנהלית</v>
          </cell>
          <cell r="AZ1183" t="str">
            <v>לאישור</v>
          </cell>
          <cell r="BA1183" t="str">
            <v>לא נתמך לראשונה. נתמכו ע"י הטוטו בשנת 2019</v>
          </cell>
          <cell r="BC1183">
            <v>45805</v>
          </cell>
          <cell r="BD1183" t="e">
            <v>#REF!</v>
          </cell>
          <cell r="BE1183" t="str">
            <v>אושרה תקינות בוועדה</v>
          </cell>
          <cell r="BF1183" t="str">
            <v>אושר בוועדה</v>
          </cell>
          <cell r="BH1183" t="str">
            <v>תקין</v>
          </cell>
          <cell r="BI1183" t="b">
            <v>0</v>
          </cell>
        </row>
        <row r="1184">
          <cell r="A1184">
            <v>1001907773</v>
          </cell>
          <cell r="B1184">
            <v>40338394</v>
          </cell>
          <cell r="C1184">
            <v>580396836</v>
          </cell>
          <cell r="D1184" t="str">
            <v>ברידג' ירושלים (ע"ר)</v>
          </cell>
          <cell r="E1184" t="str">
            <v>SR</v>
          </cell>
          <cell r="F1184" t="str">
            <v>עמותה רשומה</v>
          </cell>
          <cell r="G1184">
            <v>1</v>
          </cell>
          <cell r="H1184" t="str">
            <v>טיוט</v>
          </cell>
          <cell r="I1184">
            <v>45767</v>
          </cell>
          <cell r="J1184">
            <v>521023</v>
          </cell>
          <cell r="K1184" t="str">
            <v>שוטף</v>
          </cell>
          <cell r="L1184">
            <v>0</v>
          </cell>
          <cell r="M1184">
            <v>0</v>
          </cell>
          <cell r="N1184">
            <v>0</v>
          </cell>
          <cell r="O1184" t="str">
            <v>נבדק ואושר</v>
          </cell>
          <cell r="P1184" t="str">
            <v>מבוסס על נתוני הטופס</v>
          </cell>
          <cell r="Q1184" t="str">
            <v>נבדק ואושר</v>
          </cell>
          <cell r="R1184" t="str">
            <v>נבדק ואושר</v>
          </cell>
          <cell r="S1184" t="str">
            <v>נבדק ואושר</v>
          </cell>
          <cell r="T1184" t="str">
            <v>נבדק ואושר</v>
          </cell>
          <cell r="U1184" t="str">
            <v>נבדק ואושר</v>
          </cell>
          <cell r="V1184" t="str">
            <v>נבדק ואושר</v>
          </cell>
          <cell r="W1184" t="str">
            <v>נבדק ואושר</v>
          </cell>
          <cell r="X1184" t="str">
            <v>אושר ללא מסמך</v>
          </cell>
          <cell r="Y1184" t="str">
            <v>מבוסס על נתוני הטופס</v>
          </cell>
          <cell r="Z1184" t="str">
            <v>נבדק ואושר</v>
          </cell>
          <cell r="AA1184" t="str">
            <v>נבדק ואושר</v>
          </cell>
          <cell r="AB1184" t="str">
            <v>נבדק ואושר</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t="str">
            <v>כן</v>
          </cell>
          <cell r="AY1184" t="str">
            <v>תקין מנהלית</v>
          </cell>
          <cell r="BD1184" t="e">
            <v>#REF!</v>
          </cell>
          <cell r="BG1184" t="str">
            <v>תקין</v>
          </cell>
          <cell r="BH1184" t="str">
            <v>תקין</v>
          </cell>
          <cell r="BI1184" t="b">
            <v>1</v>
          </cell>
          <cell r="BJ1184">
            <v>17296</v>
          </cell>
          <cell r="BK1184" t="str">
            <v>ד'</v>
          </cell>
          <cell r="BL1184">
            <v>1</v>
          </cell>
          <cell r="BM1184">
            <v>84656.996686052065</v>
          </cell>
          <cell r="BN1184" t="str">
            <v>לא</v>
          </cell>
          <cell r="BO1184">
            <v>45053</v>
          </cell>
          <cell r="BP1184" t="str">
            <v>לא</v>
          </cell>
          <cell r="BQ1184">
            <v>0</v>
          </cell>
        </row>
        <row r="1185">
          <cell r="A1185">
            <v>1001907774</v>
          </cell>
          <cell r="B1185">
            <v>42902520</v>
          </cell>
          <cell r="C1185">
            <v>580635498</v>
          </cell>
          <cell r="D1185" t="str">
            <v>איילות לקידום ספורט הסאפ (ע''ר)</v>
          </cell>
          <cell r="E1185" t="str">
            <v>SR</v>
          </cell>
          <cell r="F1185" t="str">
            <v>עמותה רשומה</v>
          </cell>
          <cell r="G1185">
            <v>1</v>
          </cell>
          <cell r="H1185" t="str">
            <v>טיוט</v>
          </cell>
          <cell r="I1185">
            <v>45768</v>
          </cell>
          <cell r="J1185">
            <v>521023</v>
          </cell>
          <cell r="K1185" t="str">
            <v>שוטף</v>
          </cell>
          <cell r="L1185">
            <v>0</v>
          </cell>
          <cell r="M1185">
            <v>0</v>
          </cell>
          <cell r="N1185">
            <v>0</v>
          </cell>
          <cell r="O1185" t="str">
            <v>נבדק ואושר</v>
          </cell>
          <cell r="P1185" t="str">
            <v>מבוסס על נתוני הטופס</v>
          </cell>
          <cell r="Q1185" t="str">
            <v>נבדק ואושר</v>
          </cell>
          <cell r="R1185" t="str">
            <v>נבדק ואושר</v>
          </cell>
          <cell r="S1185" t="str">
            <v>נבדק ואושר</v>
          </cell>
          <cell r="T1185" t="str">
            <v>נבדק ואושר</v>
          </cell>
          <cell r="U1185" t="str">
            <v>נבדק ואושר</v>
          </cell>
          <cell r="V1185" t="str">
            <v>קושר - טרם נבדק</v>
          </cell>
          <cell r="W1185" t="str">
            <v>נבדק ואושר</v>
          </cell>
          <cell r="X1185" t="str">
            <v>אושר ללא מסמך</v>
          </cell>
          <cell r="Y1185" t="str">
            <v>מבוסס על נתוני הטופס</v>
          </cell>
          <cell r="Z1185" t="str">
            <v>קושר - טרם נבדק</v>
          </cell>
          <cell r="AA1185" t="str">
            <v>קושר - טרם נבדק</v>
          </cell>
          <cell r="AB1185" t="str">
            <v>נבדק ואושר</v>
          </cell>
          <cell r="AC1185" t="str">
            <v>נבדק ואושר</v>
          </cell>
          <cell r="AD1185" t="str">
            <v>נבדק ואושר</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t="str">
            <v>כן</v>
          </cell>
          <cell r="AY1185" t="str">
            <v>תקין מנהלית</v>
          </cell>
          <cell r="BD1185" t="e">
            <v>#REF!</v>
          </cell>
          <cell r="BG1185" t="str">
            <v>תקין</v>
          </cell>
          <cell r="BH1185" t="str">
            <v>תקין</v>
          </cell>
          <cell r="BI1185" t="b">
            <v>1</v>
          </cell>
          <cell r="BJ1185">
            <v>0</v>
          </cell>
          <cell r="BK1185" t="str">
            <v>ה'</v>
          </cell>
          <cell r="BL1185">
            <v>0</v>
          </cell>
          <cell r="BM1185">
            <v>0</v>
          </cell>
          <cell r="BN1185" t="str">
            <v>כן</v>
          </cell>
          <cell r="BO1185">
            <v>45740</v>
          </cell>
          <cell r="BP1185" t="str">
            <v>לא</v>
          </cell>
        </row>
        <row r="1186">
          <cell r="A1186">
            <v>1001907776</v>
          </cell>
          <cell r="B1186">
            <v>42227489</v>
          </cell>
          <cell r="C1186">
            <v>580203107</v>
          </cell>
          <cell r="D1186" t="str">
            <v>מועדון הכדורגל מכבי תל אביב (ע"ר)</v>
          </cell>
          <cell r="E1186" t="str">
            <v>SR</v>
          </cell>
          <cell r="F1186" t="str">
            <v>עמותה רשומה</v>
          </cell>
          <cell r="G1186">
            <v>1</v>
          </cell>
          <cell r="H1186" t="str">
            <v>טיוט</v>
          </cell>
          <cell r="I1186">
            <v>45767</v>
          </cell>
          <cell r="J1186">
            <v>521023</v>
          </cell>
          <cell r="K1186" t="str">
            <v>שוטף</v>
          </cell>
          <cell r="L1186">
            <v>0</v>
          </cell>
          <cell r="M1186">
            <v>0</v>
          </cell>
          <cell r="N1186">
            <v>0</v>
          </cell>
          <cell r="O1186" t="str">
            <v>נבדק ואושר</v>
          </cell>
          <cell r="P1186" t="str">
            <v>מבוסס על נתוני הטופס</v>
          </cell>
          <cell r="Q1186" t="str">
            <v>נבדק ואושר</v>
          </cell>
          <cell r="R1186" t="str">
            <v>נבדק ואושר</v>
          </cell>
          <cell r="S1186" t="str">
            <v>נבדק ואושר</v>
          </cell>
          <cell r="T1186" t="str">
            <v>נבדק ואושר</v>
          </cell>
          <cell r="U1186" t="str">
            <v>נבדק ואושר</v>
          </cell>
          <cell r="V1186" t="str">
            <v>נבדק ואושר</v>
          </cell>
          <cell r="W1186" t="str">
            <v>נבדק ואושר</v>
          </cell>
          <cell r="X1186" t="str">
            <v>חדש - טרם קושר</v>
          </cell>
          <cell r="Y1186" t="str">
            <v>מבוסס על נתוני הטופס</v>
          </cell>
          <cell r="Z1186" t="str">
            <v>נבדק ואושר</v>
          </cell>
          <cell r="AA1186" t="str">
            <v>נבדק ואושר</v>
          </cell>
          <cell r="AB1186" t="str">
            <v>נבדק ואושר</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t="str">
            <v>לא</v>
          </cell>
          <cell r="AY1186" t="str">
            <v>תקינים מנהלית למעט אי הגשת אישור ניהול תקין</v>
          </cell>
          <cell r="BA1186" t="str">
            <v>התקבל</v>
          </cell>
          <cell r="BB1186" t="str">
            <v>25.05.2025</v>
          </cell>
          <cell r="BC1186">
            <v>45839</v>
          </cell>
          <cell r="BD1186" t="e">
            <v>#REF!</v>
          </cell>
          <cell r="BE1186" t="str">
            <v>לקזז קנס איחור הגשת ניהול תקין</v>
          </cell>
          <cell r="BG1186" t="str">
            <v>תקין</v>
          </cell>
          <cell r="BH1186" t="str">
            <v>תקין</v>
          </cell>
          <cell r="BI1186" t="b">
            <v>1</v>
          </cell>
          <cell r="BJ1186">
            <v>187673</v>
          </cell>
          <cell r="BK1186" t="str">
            <v>ד'</v>
          </cell>
          <cell r="BL1186">
            <v>19</v>
          </cell>
          <cell r="BM1186">
            <v>5720030.8344334038</v>
          </cell>
          <cell r="BN1186" t="str">
            <v>לא</v>
          </cell>
          <cell r="BO1186">
            <v>45802</v>
          </cell>
          <cell r="BP1186" t="str">
            <v>כן</v>
          </cell>
          <cell r="BQ1186">
            <v>55</v>
          </cell>
        </row>
        <row r="1187">
          <cell r="A1187">
            <v>1001907777</v>
          </cell>
          <cell r="B1187">
            <v>40002864</v>
          </cell>
          <cell r="C1187">
            <v>580274173</v>
          </cell>
          <cell r="D1187" t="str">
            <v>מכבי חיפה כרמל )ע"ר(</v>
          </cell>
          <cell r="E1187" t="str">
            <v>SR</v>
          </cell>
          <cell r="F1187" t="str">
            <v>עמותה רשומה</v>
          </cell>
          <cell r="G1187">
            <v>8</v>
          </cell>
          <cell r="H1187" t="str">
            <v>טיוט</v>
          </cell>
          <cell r="I1187">
            <v>45767</v>
          </cell>
          <cell r="J1187">
            <v>521024</v>
          </cell>
          <cell r="K1187" t="str">
            <v>מאמנים</v>
          </cell>
          <cell r="L1187" t="str">
            <v>חדש - טרם קושר</v>
          </cell>
          <cell r="M1187" t="str">
            <v>חדש - טרם קושר</v>
          </cell>
          <cell r="N1187" t="str">
            <v>קושר - טרם נבדק</v>
          </cell>
          <cell r="O1187" t="str">
            <v>נבדק ואושר</v>
          </cell>
          <cell r="P1187" t="str">
            <v>מבוסס על נתוני הטופס</v>
          </cell>
          <cell r="Q1187" t="str">
            <v>נבדק ואושר</v>
          </cell>
          <cell r="R1187" t="str">
            <v>נבדק ואושר</v>
          </cell>
          <cell r="S1187" t="str">
            <v>נבדק ואושר</v>
          </cell>
          <cell r="T1187" t="str">
            <v>נבדק ואושר</v>
          </cell>
          <cell r="U1187" t="str">
            <v>נבדק ואושר</v>
          </cell>
          <cell r="V1187" t="str">
            <v>נבדק ואושר</v>
          </cell>
          <cell r="W1187" t="str">
            <v>נבדק ואושר</v>
          </cell>
          <cell r="X1187" t="str">
            <v>אושר ללא מסמך</v>
          </cell>
          <cell r="Y1187" t="str">
            <v>מבוסס על נתוני הטופס</v>
          </cell>
          <cell r="Z1187" t="str">
            <v>נבדק ואושר</v>
          </cell>
          <cell r="AA1187" t="str">
            <v>נבדק ואושר</v>
          </cell>
          <cell r="AB1187" t="str">
            <v>נבדק ואושר</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t="str">
            <v>כן</v>
          </cell>
          <cell r="AY1187" t="str">
            <v>תקין מנהלית</v>
          </cell>
          <cell r="BD1187" t="e">
            <v>#REF!</v>
          </cell>
          <cell r="BH1187" t="str">
            <v>תקין</v>
          </cell>
          <cell r="BI1187" t="b">
            <v>0</v>
          </cell>
        </row>
        <row r="1188">
          <cell r="A1188">
            <v>1001907778</v>
          </cell>
          <cell r="B1188">
            <v>40002864</v>
          </cell>
          <cell r="C1188">
            <v>580274173</v>
          </cell>
          <cell r="D1188" t="str">
            <v>מכבי חיפה כרמל )ע"ר(</v>
          </cell>
          <cell r="E1188" t="str">
            <v>SR</v>
          </cell>
          <cell r="F1188" t="str">
            <v>עמותה רשומה</v>
          </cell>
          <cell r="G1188">
            <v>8</v>
          </cell>
          <cell r="H1188" t="str">
            <v>טיוט</v>
          </cell>
          <cell r="I1188">
            <v>45767</v>
          </cell>
          <cell r="J1188">
            <v>521024</v>
          </cell>
          <cell r="K1188" t="str">
            <v>מאמנים</v>
          </cell>
          <cell r="L1188" t="str">
            <v>נבדק ואושר</v>
          </cell>
          <cell r="M1188" t="str">
            <v>חדש - טרם קושר</v>
          </cell>
          <cell r="N1188" t="str">
            <v>קושר - טרם נבדק</v>
          </cell>
          <cell r="O1188" t="str">
            <v>נבדק ואושר</v>
          </cell>
          <cell r="P1188" t="str">
            <v>מבוסס על נתוני הטופס</v>
          </cell>
          <cell r="Q1188" t="str">
            <v>נבדק ואושר</v>
          </cell>
          <cell r="R1188" t="str">
            <v>נבדק ואושר</v>
          </cell>
          <cell r="S1188" t="str">
            <v>נבדק ואושר</v>
          </cell>
          <cell r="T1188" t="str">
            <v>נבדק ואושר</v>
          </cell>
          <cell r="U1188" t="str">
            <v>נבדק ואושר</v>
          </cell>
          <cell r="V1188" t="str">
            <v>נבדק ואושר</v>
          </cell>
          <cell r="W1188" t="str">
            <v>נבדק ואושר</v>
          </cell>
          <cell r="X1188" t="str">
            <v>אושר ללא מסמך</v>
          </cell>
          <cell r="Y1188" t="str">
            <v>מבוסס על נתוני הטופס</v>
          </cell>
          <cell r="Z1188" t="str">
            <v>נבדק ואושר</v>
          </cell>
          <cell r="AA1188" t="str">
            <v>נבדק ואושר</v>
          </cell>
          <cell r="AB1188" t="str">
            <v>נבדק ואושר</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t="str">
            <v>כן</v>
          </cell>
          <cell r="AY1188" t="str">
            <v>תקין מנהלית</v>
          </cell>
          <cell r="BD1188" t="e">
            <v>#REF!</v>
          </cell>
          <cell r="BH1188" t="str">
            <v>תקין</v>
          </cell>
          <cell r="BI1188" t="b">
            <v>0</v>
          </cell>
        </row>
        <row r="1189">
          <cell r="A1189">
            <v>1001907784</v>
          </cell>
          <cell r="B1189">
            <v>40002864</v>
          </cell>
          <cell r="C1189">
            <v>580274173</v>
          </cell>
          <cell r="D1189" t="str">
            <v>מכבי חיפה כרמל )ע"ר(</v>
          </cell>
          <cell r="E1189" t="str">
            <v>SR</v>
          </cell>
          <cell r="F1189" t="str">
            <v>עמותה רשומה</v>
          </cell>
          <cell r="G1189">
            <v>8</v>
          </cell>
          <cell r="H1189" t="str">
            <v>טיוט</v>
          </cell>
          <cell r="I1189">
            <v>45767</v>
          </cell>
          <cell r="J1189">
            <v>521024</v>
          </cell>
          <cell r="K1189" t="str">
            <v>מאמנים</v>
          </cell>
          <cell r="L1189" t="str">
            <v>נדחה בבדיקות</v>
          </cell>
          <cell r="M1189" t="str">
            <v>קושר - טרם נבדק</v>
          </cell>
          <cell r="N1189" t="str">
            <v>קושר - טרם נבדק</v>
          </cell>
          <cell r="O1189" t="str">
            <v>נבדק ואושר</v>
          </cell>
          <cell r="P1189" t="str">
            <v>מבוסס על נתוני הטופס</v>
          </cell>
          <cell r="Q1189" t="str">
            <v>נבדק ואושר</v>
          </cell>
          <cell r="R1189" t="str">
            <v>נבדק ואושר</v>
          </cell>
          <cell r="S1189" t="str">
            <v>נבדק ואושר</v>
          </cell>
          <cell r="T1189" t="str">
            <v>נבדק ואושר</v>
          </cell>
          <cell r="U1189" t="str">
            <v>נבדק ואושר</v>
          </cell>
          <cell r="V1189" t="str">
            <v>נבדק ואושר</v>
          </cell>
          <cell r="W1189" t="str">
            <v>נבדק ואושר</v>
          </cell>
          <cell r="X1189" t="str">
            <v>אושר ללא מסמך</v>
          </cell>
          <cell r="Y1189" t="str">
            <v>מבוסס על נתוני הטופס</v>
          </cell>
          <cell r="Z1189" t="str">
            <v>נבדק ואושר</v>
          </cell>
          <cell r="AA1189" t="str">
            <v>נבדק ואושר</v>
          </cell>
          <cell r="AB1189" t="str">
            <v>נבדק ואושר</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t="str">
            <v>כן</v>
          </cell>
          <cell r="AY1189" t="str">
            <v>תקין מנהלית</v>
          </cell>
          <cell r="BD1189" t="e">
            <v>#REF!</v>
          </cell>
          <cell r="BH1189" t="str">
            <v>תקין</v>
          </cell>
          <cell r="BI1189" t="b">
            <v>0</v>
          </cell>
        </row>
        <row r="1190">
          <cell r="A1190">
            <v>1001907793</v>
          </cell>
          <cell r="B1190">
            <v>42402228</v>
          </cell>
          <cell r="C1190">
            <v>580543296</v>
          </cell>
          <cell r="D1190" t="str">
            <v>איחוד בני ג'ת (ע"ר)</v>
          </cell>
          <cell r="E1190" t="str">
            <v>SR</v>
          </cell>
          <cell r="F1190" t="str">
            <v>עמותה רשומה</v>
          </cell>
          <cell r="G1190">
            <v>1</v>
          </cell>
          <cell r="H1190" t="str">
            <v>טיוט</v>
          </cell>
          <cell r="I1190">
            <v>45767</v>
          </cell>
          <cell r="J1190">
            <v>521023</v>
          </cell>
          <cell r="K1190" t="str">
            <v>שוטף</v>
          </cell>
          <cell r="L1190">
            <v>0</v>
          </cell>
          <cell r="M1190">
            <v>0</v>
          </cell>
          <cell r="N1190">
            <v>0</v>
          </cell>
          <cell r="O1190" t="str">
            <v>נבדק ואושר</v>
          </cell>
          <cell r="P1190" t="str">
            <v>מבוסס על נתוני הטופס</v>
          </cell>
          <cell r="Q1190" t="str">
            <v>קושר - טרם נבדק</v>
          </cell>
          <cell r="R1190" t="str">
            <v>נבדק ואושר</v>
          </cell>
          <cell r="S1190" t="str">
            <v>נבדק ואושר</v>
          </cell>
          <cell r="T1190" t="str">
            <v>נבדק ואושר</v>
          </cell>
          <cell r="U1190" t="str">
            <v>נבדק ואושר</v>
          </cell>
          <cell r="V1190" t="str">
            <v>נבדק ואושר</v>
          </cell>
          <cell r="W1190" t="str">
            <v>נבדק ואושר</v>
          </cell>
          <cell r="X1190" t="str">
            <v>חדש - טרם קושר</v>
          </cell>
          <cell r="Y1190" t="str">
            <v>מבוסס על נתוני הטופס</v>
          </cell>
          <cell r="Z1190" t="str">
            <v>נבדק ואושר</v>
          </cell>
          <cell r="AA1190" t="str">
            <v>נבדק ואושר</v>
          </cell>
          <cell r="AB1190" t="str">
            <v>נבדק ואושר</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t="str">
            <v>לא</v>
          </cell>
          <cell r="AY1190" t="str">
            <v>תקינים מנהלית למעט אי הגשת אישור ניהול תקין</v>
          </cell>
          <cell r="BA1190" t="str">
            <v>התקבל</v>
          </cell>
          <cell r="BB1190">
            <v>45837</v>
          </cell>
          <cell r="BC1190">
            <v>45839</v>
          </cell>
          <cell r="BD1190" t="e">
            <v>#REF!</v>
          </cell>
          <cell r="BE1190" t="str">
            <v>לקזז קנס איחור הגשת ניהול תקין</v>
          </cell>
          <cell r="BG1190" t="str">
            <v>תקין</v>
          </cell>
          <cell r="BH1190" t="str">
            <v>תקין</v>
          </cell>
          <cell r="BI1190" t="b">
            <v>1</v>
          </cell>
          <cell r="BJ1190">
            <v>0</v>
          </cell>
          <cell r="BK1190" t="str">
            <v>ד'</v>
          </cell>
          <cell r="BL1190">
            <v>8</v>
          </cell>
          <cell r="BM1190">
            <v>888156.42683753313</v>
          </cell>
          <cell r="BN1190" t="str">
            <v>לא</v>
          </cell>
          <cell r="BO1190">
            <v>45837</v>
          </cell>
          <cell r="BP1190" t="str">
            <v>כן</v>
          </cell>
          <cell r="BQ1190">
            <v>90</v>
          </cell>
        </row>
        <row r="1191">
          <cell r="A1191">
            <v>1001907796</v>
          </cell>
          <cell r="B1191">
            <v>40002864</v>
          </cell>
          <cell r="C1191">
            <v>580274173</v>
          </cell>
          <cell r="D1191" t="str">
            <v>מכבי חיפה כרמל )ע"ר(</v>
          </cell>
          <cell r="E1191" t="str">
            <v>SR</v>
          </cell>
          <cell r="F1191" t="str">
            <v>עמותה רשומה</v>
          </cell>
          <cell r="G1191">
            <v>8</v>
          </cell>
          <cell r="H1191" t="str">
            <v>טיוט</v>
          </cell>
          <cell r="I1191">
            <v>45767</v>
          </cell>
          <cell r="J1191">
            <v>521024</v>
          </cell>
          <cell r="K1191" t="str">
            <v>מאמנים</v>
          </cell>
          <cell r="L1191" t="str">
            <v>נדחה בבדיקות</v>
          </cell>
          <cell r="M1191" t="str">
            <v>חדש - טרם קושר</v>
          </cell>
          <cell r="N1191" t="str">
            <v>קושר - טרם נבדק</v>
          </cell>
          <cell r="O1191" t="str">
            <v>נבדק ואושר</v>
          </cell>
          <cell r="P1191" t="str">
            <v>מבוסס על נתוני הטופס</v>
          </cell>
          <cell r="Q1191" t="str">
            <v>נבדק ואושר</v>
          </cell>
          <cell r="R1191" t="str">
            <v>נבדק ואושר</v>
          </cell>
          <cell r="S1191" t="str">
            <v>נבדק ואושר</v>
          </cell>
          <cell r="T1191" t="str">
            <v>נבדק ואושר</v>
          </cell>
          <cell r="U1191" t="str">
            <v>נבדק ואושר</v>
          </cell>
          <cell r="V1191" t="str">
            <v>נבדק ואושר</v>
          </cell>
          <cell r="W1191" t="str">
            <v>נבדק ואושר</v>
          </cell>
          <cell r="X1191" t="str">
            <v>אושר ללא מסמך</v>
          </cell>
          <cell r="Y1191" t="str">
            <v>מבוסס על נתוני הטופס</v>
          </cell>
          <cell r="Z1191" t="str">
            <v>נבדק ואושר</v>
          </cell>
          <cell r="AA1191" t="str">
            <v>נבדק ואושר</v>
          </cell>
          <cell r="AB1191" t="str">
            <v>נבדק ואושר</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t="str">
            <v>כן</v>
          </cell>
          <cell r="AY1191" t="str">
            <v>תקין מנהלית</v>
          </cell>
          <cell r="BD1191" t="e">
            <v>#REF!</v>
          </cell>
          <cell r="BH1191" t="str">
            <v>תקין</v>
          </cell>
          <cell r="BI1191" t="b">
            <v>0</v>
          </cell>
        </row>
        <row r="1192">
          <cell r="A1192">
            <v>1001907797</v>
          </cell>
          <cell r="B1192">
            <v>40002864</v>
          </cell>
          <cell r="C1192">
            <v>580274173</v>
          </cell>
          <cell r="D1192" t="str">
            <v>מכבי חיפה כרמל )ע"ר(</v>
          </cell>
          <cell r="E1192" t="str">
            <v>SR</v>
          </cell>
          <cell r="F1192" t="str">
            <v>עמותה רשומה</v>
          </cell>
          <cell r="G1192">
            <v>8</v>
          </cell>
          <cell r="H1192" t="str">
            <v>טיוט</v>
          </cell>
          <cell r="I1192">
            <v>45767</v>
          </cell>
          <cell r="J1192">
            <v>521024</v>
          </cell>
          <cell r="K1192" t="str">
            <v>מאמנים</v>
          </cell>
          <cell r="L1192" t="str">
            <v>נדחה בבדיקות</v>
          </cell>
          <cell r="M1192" t="str">
            <v>חדש - טרם קושר</v>
          </cell>
          <cell r="N1192" t="str">
            <v>קושר - טרם נבדק</v>
          </cell>
          <cell r="O1192" t="str">
            <v>נבדק ואושר</v>
          </cell>
          <cell r="P1192" t="str">
            <v>מבוסס על נתוני הטופס</v>
          </cell>
          <cell r="Q1192" t="str">
            <v>נבדק ואושר</v>
          </cell>
          <cell r="R1192" t="str">
            <v>נבדק ואושר</v>
          </cell>
          <cell r="S1192" t="str">
            <v>נבדק ואושר</v>
          </cell>
          <cell r="T1192" t="str">
            <v>נבדק ואושר</v>
          </cell>
          <cell r="U1192" t="str">
            <v>נבדק ואושר</v>
          </cell>
          <cell r="V1192" t="str">
            <v>נבדק ואושר</v>
          </cell>
          <cell r="W1192" t="str">
            <v>נבדק ואושר</v>
          </cell>
          <cell r="X1192" t="str">
            <v>אושר ללא מסמך</v>
          </cell>
          <cell r="Y1192" t="str">
            <v>מבוסס על נתוני הטופס</v>
          </cell>
          <cell r="Z1192" t="str">
            <v>נבדק ואושר</v>
          </cell>
          <cell r="AA1192" t="str">
            <v>נבדק ואושר</v>
          </cell>
          <cell r="AB1192" t="str">
            <v>נבדק ואושר</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t="str">
            <v>כן</v>
          </cell>
          <cell r="AY1192" t="str">
            <v>תקין מנהלית</v>
          </cell>
          <cell r="BD1192" t="e">
            <v>#REF!</v>
          </cell>
          <cell r="BH1192" t="str">
            <v>תקין</v>
          </cell>
          <cell r="BI1192" t="b">
            <v>0</v>
          </cell>
        </row>
        <row r="1193">
          <cell r="A1193">
            <v>1001907798</v>
          </cell>
          <cell r="B1193">
            <v>40002864</v>
          </cell>
          <cell r="C1193">
            <v>580274173</v>
          </cell>
          <cell r="D1193" t="str">
            <v>מכבי חיפה כרמל )ע"ר(</v>
          </cell>
          <cell r="E1193" t="str">
            <v>SR</v>
          </cell>
          <cell r="F1193" t="str">
            <v>עמותה רשומה</v>
          </cell>
          <cell r="G1193">
            <v>8</v>
          </cell>
          <cell r="H1193" t="str">
            <v>טיוט</v>
          </cell>
          <cell r="I1193">
            <v>45767</v>
          </cell>
          <cell r="J1193">
            <v>521024</v>
          </cell>
          <cell r="K1193" t="str">
            <v>מאמנים</v>
          </cell>
          <cell r="L1193" t="str">
            <v>נבדק ואושר</v>
          </cell>
          <cell r="M1193" t="str">
            <v>חדש - טרם קושר</v>
          </cell>
          <cell r="N1193" t="str">
            <v>קושר - טרם נבדק</v>
          </cell>
          <cell r="O1193" t="str">
            <v>נבדק ואושר</v>
          </cell>
          <cell r="P1193" t="str">
            <v>מבוסס על נתוני הטופס</v>
          </cell>
          <cell r="Q1193" t="str">
            <v>נבדק ואושר</v>
          </cell>
          <cell r="R1193" t="str">
            <v>נבדק ואושר</v>
          </cell>
          <cell r="S1193" t="str">
            <v>נבדק ואושר</v>
          </cell>
          <cell r="T1193" t="str">
            <v>נבדק ואושר</v>
          </cell>
          <cell r="U1193" t="str">
            <v>נבדק ואושר</v>
          </cell>
          <cell r="V1193" t="str">
            <v>נבדק ואושר</v>
          </cell>
          <cell r="W1193" t="str">
            <v>נבדק ואושר</v>
          </cell>
          <cell r="X1193" t="str">
            <v>אושר ללא מסמך</v>
          </cell>
          <cell r="Y1193" t="str">
            <v>מבוסס על נתוני הטופס</v>
          </cell>
          <cell r="Z1193" t="str">
            <v>נבדק ואושר</v>
          </cell>
          <cell r="AA1193" t="str">
            <v>נבדק ואושר</v>
          </cell>
          <cell r="AB1193" t="str">
            <v>נבדק ואושר</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t="str">
            <v>כן</v>
          </cell>
          <cell r="AY1193" t="str">
            <v>תקין מנהלית</v>
          </cell>
          <cell r="BD1193" t="e">
            <v>#REF!</v>
          </cell>
          <cell r="BH1193" t="str">
            <v>תקין</v>
          </cell>
          <cell r="BI1193" t="b">
            <v>0</v>
          </cell>
        </row>
        <row r="1194">
          <cell r="A1194">
            <v>1001907802</v>
          </cell>
          <cell r="B1194">
            <v>42902628</v>
          </cell>
          <cell r="C1194">
            <v>580679843</v>
          </cell>
          <cell r="D1194" t="str">
            <v>פיתוח הספורט ברחובות והשפלה (ע"ר)</v>
          </cell>
          <cell r="E1194" t="str">
            <v>SR</v>
          </cell>
          <cell r="F1194" t="str">
            <v>עמותה רשומה</v>
          </cell>
          <cell r="G1194">
            <v>1</v>
          </cell>
          <cell r="H1194" t="str">
            <v>טיוט</v>
          </cell>
          <cell r="I1194">
            <v>45767</v>
          </cell>
          <cell r="J1194">
            <v>521023</v>
          </cell>
          <cell r="K1194" t="str">
            <v>שוטף</v>
          </cell>
          <cell r="L1194">
            <v>0</v>
          </cell>
          <cell r="M1194">
            <v>0</v>
          </cell>
          <cell r="N1194">
            <v>0</v>
          </cell>
          <cell r="O1194" t="str">
            <v>נבדק ואושר</v>
          </cell>
          <cell r="P1194" t="str">
            <v>מבוסס על נתוני הטופס</v>
          </cell>
          <cell r="Q1194" t="str">
            <v>נבדק ואושר</v>
          </cell>
          <cell r="R1194" t="str">
            <v>נבדק ואושר</v>
          </cell>
          <cell r="S1194" t="str">
            <v>חדש - טרם קושר</v>
          </cell>
          <cell r="T1194" t="str">
            <v>נבדק ואושר</v>
          </cell>
          <cell r="U1194" t="str">
            <v>נבדק ואושר</v>
          </cell>
          <cell r="V1194" t="str">
            <v>נבדק ואושר</v>
          </cell>
          <cell r="W1194" t="str">
            <v>נבדק ואושר</v>
          </cell>
          <cell r="X1194" t="str">
            <v>חדש - טרם קושר</v>
          </cell>
          <cell r="Y1194" t="str">
            <v>מבוסס על נתוני הטופס</v>
          </cell>
          <cell r="Z1194" t="str">
            <v>נבדק ואושר</v>
          </cell>
          <cell r="AA1194" t="str">
            <v>נבדק ואושר</v>
          </cell>
          <cell r="AB1194" t="str">
            <v>נבדק ואושר</v>
          </cell>
          <cell r="AC1194" t="str">
            <v>נבדק ואושר</v>
          </cell>
          <cell r="AD1194" t="str">
            <v>קושר - טרם נבדק</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t="str">
            <v>לא</v>
          </cell>
          <cell r="AX1194">
            <v>1</v>
          </cell>
          <cell r="AY1194" t="str">
            <v>לא תקין מנהלית</v>
          </cell>
          <cell r="AZ1194" t="str">
            <v>לפסילה</v>
          </cell>
          <cell r="BA1194" t="str">
            <v>חסר מסמך</v>
          </cell>
          <cell r="BC1194">
            <v>45805</v>
          </cell>
          <cell r="BD1194" t="e">
            <v>#REF!</v>
          </cell>
          <cell r="BF1194" t="str">
            <v>לא אושר בוועדה</v>
          </cell>
          <cell r="BG1194" t="str">
            <v>לא תקין</v>
          </cell>
          <cell r="BH1194" t="str">
            <v>לא תקין</v>
          </cell>
          <cell r="BI1194" t="b">
            <v>1</v>
          </cell>
          <cell r="BJ1194">
            <v>0</v>
          </cell>
          <cell r="BK1194" t="str">
            <v>א'</v>
          </cell>
          <cell r="BL1194">
            <v>1</v>
          </cell>
          <cell r="BM1194">
            <v>0</v>
          </cell>
          <cell r="BO1194" t="e">
            <v>#N/A</v>
          </cell>
        </row>
        <row r="1195">
          <cell r="A1195">
            <v>1001907810</v>
          </cell>
          <cell r="B1195">
            <v>42843529</v>
          </cell>
          <cell r="C1195">
            <v>580720670</v>
          </cell>
          <cell r="D1195" t="str">
            <v>דרב אלעין (ע"ר)</v>
          </cell>
          <cell r="E1195" t="str">
            <v>SR</v>
          </cell>
          <cell r="F1195" t="str">
            <v>עמותה רשומה</v>
          </cell>
          <cell r="G1195">
            <v>1</v>
          </cell>
          <cell r="H1195" t="str">
            <v>טיוט</v>
          </cell>
          <cell r="I1195">
            <v>45767</v>
          </cell>
          <cell r="J1195">
            <v>521023</v>
          </cell>
          <cell r="K1195" t="str">
            <v>שוטף</v>
          </cell>
          <cell r="L1195">
            <v>0</v>
          </cell>
          <cell r="M1195">
            <v>0</v>
          </cell>
          <cell r="N1195">
            <v>0</v>
          </cell>
          <cell r="O1195" t="str">
            <v>נבדק ואושר</v>
          </cell>
          <cell r="P1195" t="str">
            <v>מבוסס על נתוני הטופס</v>
          </cell>
          <cell r="Q1195" t="str">
            <v>נבדק ואושר</v>
          </cell>
          <cell r="R1195" t="str">
            <v>נבדק ואושר</v>
          </cell>
          <cell r="S1195" t="str">
            <v>נבדק ואושר</v>
          </cell>
          <cell r="T1195" t="str">
            <v>נבדק ואושר</v>
          </cell>
          <cell r="U1195" t="str">
            <v>נבדק ואושר</v>
          </cell>
          <cell r="V1195" t="str">
            <v>נבדק ואושר</v>
          </cell>
          <cell r="W1195" t="str">
            <v>נבדק ואושר</v>
          </cell>
          <cell r="X1195" t="str">
            <v>אושר ללא מסמך</v>
          </cell>
          <cell r="Y1195" t="str">
            <v>חדש - טרם קושר</v>
          </cell>
          <cell r="Z1195" t="str">
            <v>נבדק ואושר</v>
          </cell>
          <cell r="AA1195" t="str">
            <v>נבדק ואושר</v>
          </cell>
          <cell r="AB1195" t="str">
            <v>נבדק ואושר</v>
          </cell>
          <cell r="AC1195" t="str">
            <v>נבדק ואושר</v>
          </cell>
          <cell r="AD1195" t="str">
            <v>נבדק ואושר</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t="str">
            <v>לא</v>
          </cell>
          <cell r="AY1195" t="str">
            <v>לא תקין מנהלית</v>
          </cell>
          <cell r="BA1195" t="str">
            <v>Z05 היה מלא אך לא אושר</v>
          </cell>
          <cell r="BC1195">
            <v>45839</v>
          </cell>
          <cell r="BD1195" t="e">
            <v>#REF!</v>
          </cell>
          <cell r="BG1195" t="str">
            <v>תקין</v>
          </cell>
          <cell r="BH1195" t="str">
            <v>תקין</v>
          </cell>
          <cell r="BI1195" t="b">
            <v>1</v>
          </cell>
          <cell r="BJ1195">
            <v>0</v>
          </cell>
          <cell r="BK1195" t="str">
            <v>ב'</v>
          </cell>
          <cell r="BL1195" t="e">
            <v>#N/A</v>
          </cell>
          <cell r="BM1195">
            <v>0</v>
          </cell>
          <cell r="BO1195" t="e">
            <v>#N/A</v>
          </cell>
        </row>
        <row r="1196">
          <cell r="A1196">
            <v>1001907823</v>
          </cell>
          <cell r="B1196">
            <v>42809343</v>
          </cell>
          <cell r="C1196">
            <v>580766418</v>
          </cell>
          <cell r="D1196" t="str">
            <v>מועדון כדורגל הפועל פסוטה (ע"ר)</v>
          </cell>
          <cell r="E1196" t="str">
            <v>SR</v>
          </cell>
          <cell r="F1196" t="str">
            <v>עמותה רשומה</v>
          </cell>
          <cell r="G1196">
            <v>1</v>
          </cell>
          <cell r="H1196" t="str">
            <v>טיוט</v>
          </cell>
          <cell r="I1196">
            <v>45771</v>
          </cell>
          <cell r="J1196">
            <v>521023</v>
          </cell>
          <cell r="K1196" t="str">
            <v>שוטף</v>
          </cell>
          <cell r="L1196">
            <v>0</v>
          </cell>
          <cell r="M1196">
            <v>0</v>
          </cell>
          <cell r="N1196">
            <v>0</v>
          </cell>
          <cell r="O1196" t="str">
            <v>נבדק ואושר</v>
          </cell>
          <cell r="P1196" t="str">
            <v>מבוסס על נתוני הטופס</v>
          </cell>
          <cell r="Q1196" t="str">
            <v>נבדק ואושר</v>
          </cell>
          <cell r="R1196" t="str">
            <v>נבדק ואושר</v>
          </cell>
          <cell r="S1196" t="str">
            <v>נבדק ואושר</v>
          </cell>
          <cell r="T1196" t="str">
            <v>נבדק ואושר</v>
          </cell>
          <cell r="U1196" t="str">
            <v>נבדק ואושר</v>
          </cell>
          <cell r="V1196" t="str">
            <v>נבדק ואושר</v>
          </cell>
          <cell r="W1196" t="str">
            <v>נבדק ואושר</v>
          </cell>
          <cell r="X1196" t="str">
            <v>חדש - טרם קושר</v>
          </cell>
          <cell r="Y1196" t="str">
            <v>מבוסס על נתוני הטופס</v>
          </cell>
          <cell r="Z1196" t="str">
            <v>נבדק ואושר</v>
          </cell>
          <cell r="AA1196" t="str">
            <v>נבדק ואושר</v>
          </cell>
          <cell r="AB1196" t="str">
            <v>נבדק ואושר</v>
          </cell>
          <cell r="AC1196" t="str">
            <v>קושר - טרם נבדק</v>
          </cell>
          <cell r="AD1196" t="str">
            <v>קושר - טרם נבדק</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t="str">
            <v>לא</v>
          </cell>
          <cell r="AY1196" t="str">
            <v>תקינים מנהלית למעט אי הגשת אישור ניהול תקין</v>
          </cell>
          <cell r="BA1196" t="str">
            <v>לא התקבל 13.7.25</v>
          </cell>
          <cell r="BC1196">
            <v>45839</v>
          </cell>
          <cell r="BD1196" t="e">
            <v>#REF!</v>
          </cell>
          <cell r="BF1196" t="str">
            <v>אין אישור ניהול תקין</v>
          </cell>
          <cell r="BG1196" t="str">
            <v>פסול</v>
          </cell>
          <cell r="BH1196" t="str">
            <v>לא תקין</v>
          </cell>
          <cell r="BI1196" t="b">
            <v>0</v>
          </cell>
          <cell r="BJ1196">
            <v>0</v>
          </cell>
          <cell r="BK1196" t="str">
            <v>א'</v>
          </cell>
          <cell r="BL1196">
            <v>1</v>
          </cell>
          <cell r="BM1196">
            <v>0</v>
          </cell>
          <cell r="BO1196" t="e">
            <v>#N/A</v>
          </cell>
        </row>
        <row r="1197">
          <cell r="A1197">
            <v>1001907863</v>
          </cell>
          <cell r="B1197">
            <v>42402128</v>
          </cell>
          <cell r="C1197">
            <v>580419315</v>
          </cell>
          <cell r="D1197" t="str">
            <v>עמותה לקידום הספורט במזכרת בתיה (ע"</v>
          </cell>
          <cell r="E1197" t="str">
            <v>SR</v>
          </cell>
          <cell r="F1197" t="str">
            <v>עמותה רשומה</v>
          </cell>
          <cell r="G1197">
            <v>2</v>
          </cell>
          <cell r="H1197" t="str">
            <v>טיוט</v>
          </cell>
          <cell r="I1197">
            <v>45775</v>
          </cell>
          <cell r="J1197">
            <v>521024</v>
          </cell>
          <cell r="K1197" t="str">
            <v>מאמנים</v>
          </cell>
          <cell r="L1197" t="str">
            <v>נבדק ואושר</v>
          </cell>
          <cell r="M1197" t="str">
            <v>קושר - טרם נבדק</v>
          </cell>
          <cell r="N1197" t="str">
            <v>קושר - טרם נבדק</v>
          </cell>
          <cell r="O1197" t="str">
            <v>נבדק ואושר</v>
          </cell>
          <cell r="P1197" t="str">
            <v>מבוסס על נתוני הטופס</v>
          </cell>
          <cell r="Q1197" t="str">
            <v>נבדק ואושר</v>
          </cell>
          <cell r="R1197" t="str">
            <v>נבדק ואושר</v>
          </cell>
          <cell r="S1197" t="str">
            <v>נבדק ואושר</v>
          </cell>
          <cell r="T1197" t="str">
            <v>נבדק ואושר</v>
          </cell>
          <cell r="U1197" t="str">
            <v>נבדק ואושר</v>
          </cell>
          <cell r="V1197" t="str">
            <v>נבדק ואושר</v>
          </cell>
          <cell r="W1197" t="str">
            <v>נבדק ואושר</v>
          </cell>
          <cell r="X1197" t="str">
            <v>אושר ללא מסמך</v>
          </cell>
          <cell r="Y1197" t="str">
            <v>מבוסס על נתוני הטופס</v>
          </cell>
          <cell r="Z1197" t="str">
            <v>נבדק ואושר</v>
          </cell>
          <cell r="AA1197" t="str">
            <v>נבדק ואושר</v>
          </cell>
          <cell r="AB1197" t="str">
            <v>נבדק ואושר</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t="str">
            <v>כן</v>
          </cell>
          <cell r="AY1197" t="str">
            <v>תקין מנהלית</v>
          </cell>
          <cell r="BD1197" t="e">
            <v>#REF!</v>
          </cell>
          <cell r="BH1197" t="str">
            <v>תקין</v>
          </cell>
          <cell r="BI1197" t="b">
            <v>0</v>
          </cell>
        </row>
        <row r="1198">
          <cell r="A1198">
            <v>1001907866</v>
          </cell>
          <cell r="B1198">
            <v>40000184</v>
          </cell>
          <cell r="C1198">
            <v>580216372</v>
          </cell>
          <cell r="D1198" t="str">
            <v>"רגעים"- עמותה לחינוך בלתי פורמלי ב</v>
          </cell>
          <cell r="E1198" t="str">
            <v>SR</v>
          </cell>
          <cell r="F1198" t="str">
            <v>עמותה רשומה</v>
          </cell>
          <cell r="G1198">
            <v>1</v>
          </cell>
          <cell r="H1198" t="str">
            <v>טיוט</v>
          </cell>
          <cell r="I1198">
            <v>45768</v>
          </cell>
          <cell r="J1198">
            <v>521023</v>
          </cell>
          <cell r="K1198" t="str">
            <v>שוטף</v>
          </cell>
          <cell r="L1198">
            <v>0</v>
          </cell>
          <cell r="M1198">
            <v>0</v>
          </cell>
          <cell r="N1198">
            <v>0</v>
          </cell>
          <cell r="O1198" t="str">
            <v>נבדק ואושר</v>
          </cell>
          <cell r="P1198" t="str">
            <v>מבוסס על נתוני הטופס</v>
          </cell>
          <cell r="Q1198" t="str">
            <v>נדחה בבדיקות</v>
          </cell>
          <cell r="R1198" t="str">
            <v>נבדק ואושר</v>
          </cell>
          <cell r="S1198" t="str">
            <v>נבדק ואושר</v>
          </cell>
          <cell r="T1198" t="str">
            <v>נבדק ואושר</v>
          </cell>
          <cell r="U1198" t="str">
            <v>נבדק ואושר</v>
          </cell>
          <cell r="V1198" t="str">
            <v>נבדק ואושר</v>
          </cell>
          <cell r="W1198" t="str">
            <v>נבדק ואושר</v>
          </cell>
          <cell r="X1198" t="str">
            <v>אושר ללא מסמך</v>
          </cell>
          <cell r="Y1198" t="str">
            <v>מבוסס על נתוני הטופס</v>
          </cell>
          <cell r="Z1198" t="str">
            <v>נבדק ואושר</v>
          </cell>
          <cell r="AA1198" t="str">
            <v>נדחה בבדיקות</v>
          </cell>
          <cell r="AB1198" t="str">
            <v>נבדק ואושר</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t="str">
            <v>לא</v>
          </cell>
          <cell r="AY1198" t="str">
            <v>לא תקין מנהלית</v>
          </cell>
          <cell r="BA1198" t="str">
            <v>אושרו בטעות Z60+Z61 ב-23.4, נדחה ב-11.5 הועלה תקין ב-27.5. Z09 נדחה ב-23.4 הועלה תקין ב-28.</v>
          </cell>
          <cell r="BC1198">
            <v>45839</v>
          </cell>
          <cell r="BD1198" t="e">
            <v>#REF!</v>
          </cell>
          <cell r="BF1198" t="str">
            <v>אושר בוועדה</v>
          </cell>
          <cell r="BG1198" t="str">
            <v>תקין</v>
          </cell>
          <cell r="BH1198" t="str">
            <v>תקין</v>
          </cell>
          <cell r="BI1198" t="b">
            <v>1</v>
          </cell>
          <cell r="BJ1198">
            <v>0</v>
          </cell>
          <cell r="BK1198" t="str">
            <v>ד'</v>
          </cell>
          <cell r="BL1198">
            <v>4</v>
          </cell>
          <cell r="BM1198">
            <v>12428705.682735588</v>
          </cell>
          <cell r="BN1198" t="str">
            <v>לא</v>
          </cell>
          <cell r="BO1198">
            <v>45259</v>
          </cell>
          <cell r="BP1198" t="str">
            <v>לא</v>
          </cell>
          <cell r="BQ1198">
            <v>0</v>
          </cell>
        </row>
        <row r="1199">
          <cell r="A1199">
            <v>1001907870</v>
          </cell>
          <cell r="B1199">
            <v>42402630</v>
          </cell>
          <cell r="C1199">
            <v>580593887</v>
          </cell>
          <cell r="D1199" t="str">
            <v>מסד לוד (ע"ר)</v>
          </cell>
          <cell r="E1199" t="str">
            <v>SR</v>
          </cell>
          <cell r="F1199" t="str">
            <v>עמותה רשומה</v>
          </cell>
          <cell r="G1199">
            <v>1</v>
          </cell>
          <cell r="H1199" t="str">
            <v>טיוט</v>
          </cell>
          <cell r="I1199">
            <v>45768</v>
          </cell>
          <cell r="J1199">
            <v>521024</v>
          </cell>
          <cell r="K1199" t="str">
            <v>מאמנים</v>
          </cell>
          <cell r="L1199" t="str">
            <v>נבדק ואושר</v>
          </cell>
          <cell r="M1199" t="str">
            <v>חדש - טרם קושר</v>
          </cell>
          <cell r="N1199" t="str">
            <v>קושר - טרם נבדק</v>
          </cell>
          <cell r="O1199" t="str">
            <v>נבדק ואושר</v>
          </cell>
          <cell r="P1199" t="str">
            <v>מבוסס על נתוני הטופס</v>
          </cell>
          <cell r="Q1199" t="str">
            <v>נבדק ואושר</v>
          </cell>
          <cell r="R1199" t="str">
            <v>נבדק ואושר</v>
          </cell>
          <cell r="S1199" t="str">
            <v>נבדק ואושר</v>
          </cell>
          <cell r="T1199" t="str">
            <v>נבדק ואושר</v>
          </cell>
          <cell r="U1199" t="str">
            <v>נבדק ואושר</v>
          </cell>
          <cell r="V1199" t="str">
            <v>נבדק ואושר</v>
          </cell>
          <cell r="W1199" t="str">
            <v>נבדק ואושר</v>
          </cell>
          <cell r="X1199" t="str">
            <v>אושר ללא מסמך</v>
          </cell>
          <cell r="Y1199" t="str">
            <v>מבוסס על נתוני הטופס</v>
          </cell>
          <cell r="Z1199" t="str">
            <v>נבדק ואושר</v>
          </cell>
          <cell r="AA1199" t="str">
            <v>נבדק ואושר</v>
          </cell>
          <cell r="AB1199" t="str">
            <v>נבדק ואושר</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t="str">
            <v>כן</v>
          </cell>
          <cell r="AY1199" t="str">
            <v>תקין מנהלית</v>
          </cell>
          <cell r="BD1199" t="e">
            <v>#REF!</v>
          </cell>
          <cell r="BH1199" t="str">
            <v>תקין</v>
          </cell>
          <cell r="BI1199" t="b">
            <v>0</v>
          </cell>
        </row>
        <row r="1200">
          <cell r="A1200">
            <v>1001907910</v>
          </cell>
          <cell r="B1200">
            <v>42864896</v>
          </cell>
          <cell r="C1200">
            <v>580738367</v>
          </cell>
          <cell r="D1200" t="str">
            <v>מרכז צומחים ביחד לתרבות וספורט אכסא</v>
          </cell>
          <cell r="E1200" t="str">
            <v>SR</v>
          </cell>
          <cell r="F1200" t="str">
            <v>עמותה רשומה</v>
          </cell>
          <cell r="G1200">
            <v>1</v>
          </cell>
          <cell r="H1200" t="str">
            <v>טיוט</v>
          </cell>
          <cell r="I1200">
            <v>45768</v>
          </cell>
          <cell r="J1200">
            <v>521023</v>
          </cell>
          <cell r="K1200" t="str">
            <v>שוטף</v>
          </cell>
          <cell r="L1200">
            <v>0</v>
          </cell>
          <cell r="M1200">
            <v>0</v>
          </cell>
          <cell r="N1200">
            <v>0</v>
          </cell>
          <cell r="O1200" t="str">
            <v>קושר - טרם נבדק</v>
          </cell>
          <cell r="P1200" t="str">
            <v>מבוסס על נתוני הטופס</v>
          </cell>
          <cell r="Q1200" t="str">
            <v>נבדק ואושר</v>
          </cell>
          <cell r="R1200" t="str">
            <v>נבדק ואושר</v>
          </cell>
          <cell r="S1200" t="str">
            <v>נבדק ואושר</v>
          </cell>
          <cell r="T1200" t="str">
            <v>נבדק ואושר</v>
          </cell>
          <cell r="U1200" t="str">
            <v>נבדק ואושר</v>
          </cell>
          <cell r="V1200" t="str">
            <v>נבדק ואושר</v>
          </cell>
          <cell r="W1200" t="str">
            <v>קושר - טרם נבדק</v>
          </cell>
          <cell r="X1200" t="str">
            <v>אושר ללא מסמך</v>
          </cell>
          <cell r="Y1200" t="str">
            <v>מבוסס על נתוני הטופס</v>
          </cell>
          <cell r="Z1200" t="str">
            <v>נבדק ואושר</v>
          </cell>
          <cell r="AA1200" t="str">
            <v>נבדק ואושר</v>
          </cell>
          <cell r="AB1200" t="str">
            <v>נבדק ואושר</v>
          </cell>
          <cell r="AC1200" t="str">
            <v>נבדק ואושר</v>
          </cell>
          <cell r="AD1200" t="str">
            <v>נבדק ואושר</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t="str">
            <v>כן</v>
          </cell>
          <cell r="AY1200" t="str">
            <v>תקין מנהלית</v>
          </cell>
          <cell r="BD1200" t="e">
            <v>#REF!</v>
          </cell>
          <cell r="BG1200" t="str">
            <v>תקין</v>
          </cell>
          <cell r="BH1200" t="str">
            <v>תקין</v>
          </cell>
          <cell r="BI1200" t="b">
            <v>1</v>
          </cell>
          <cell r="BJ1200">
            <v>0</v>
          </cell>
          <cell r="BK1200" t="str">
            <v>ה'</v>
          </cell>
          <cell r="BL1200">
            <v>3</v>
          </cell>
          <cell r="BM1200">
            <v>0</v>
          </cell>
          <cell r="BN1200" t="str">
            <v>כן</v>
          </cell>
          <cell r="BO1200" t="e">
            <v>#N/A</v>
          </cell>
          <cell r="BP1200" t="str">
            <v>לא</v>
          </cell>
          <cell r="BQ1200">
            <v>0</v>
          </cell>
        </row>
        <row r="1201">
          <cell r="A1201">
            <v>1001907911</v>
          </cell>
          <cell r="B1201">
            <v>42340694</v>
          </cell>
          <cell r="C1201">
            <v>580549830</v>
          </cell>
          <cell r="D1201" t="str">
            <v>מועדון ירושחמט (ע"ר)</v>
          </cell>
          <cell r="E1201" t="str">
            <v>SR</v>
          </cell>
          <cell r="F1201" t="str">
            <v>עמותה רשומה</v>
          </cell>
          <cell r="G1201">
            <v>1</v>
          </cell>
          <cell r="H1201" t="str">
            <v>טיוט</v>
          </cell>
          <cell r="I1201">
            <v>45775</v>
          </cell>
          <cell r="J1201">
            <v>521023</v>
          </cell>
          <cell r="K1201" t="str">
            <v>שוטף</v>
          </cell>
          <cell r="L1201">
            <v>0</v>
          </cell>
          <cell r="M1201">
            <v>0</v>
          </cell>
          <cell r="N1201">
            <v>0</v>
          </cell>
          <cell r="O1201" t="str">
            <v>נבדק ואושר</v>
          </cell>
          <cell r="P1201" t="str">
            <v>מבוסס על נתוני הטופס</v>
          </cell>
          <cell r="Q1201" t="str">
            <v>נבדק ואושר</v>
          </cell>
          <cell r="R1201" t="str">
            <v>נבדק ואושר</v>
          </cell>
          <cell r="S1201" t="str">
            <v>נבדק ואושר</v>
          </cell>
          <cell r="T1201" t="str">
            <v>נבדק ואושר</v>
          </cell>
          <cell r="U1201" t="str">
            <v>נבדק ואושר</v>
          </cell>
          <cell r="V1201" t="str">
            <v>נבדק ואושר</v>
          </cell>
          <cell r="W1201" t="str">
            <v>נבדק ואושר</v>
          </cell>
          <cell r="X1201" t="str">
            <v>אושר ללא מסמך</v>
          </cell>
          <cell r="Y1201" t="str">
            <v>מבוסס על נתוני הטופס</v>
          </cell>
          <cell r="Z1201" t="str">
            <v>נבדק ואושר</v>
          </cell>
          <cell r="AA1201" t="str">
            <v>נבדק ואושר</v>
          </cell>
          <cell r="AB1201" t="str">
            <v>נבדק ואושר</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t="str">
            <v>כן</v>
          </cell>
          <cell r="AY1201" t="str">
            <v>תקין מנהלית</v>
          </cell>
          <cell r="BD1201" t="e">
            <v>#REF!</v>
          </cell>
          <cell r="BG1201" t="str">
            <v>תקין</v>
          </cell>
          <cell r="BH1201" t="str">
            <v>תקין</v>
          </cell>
          <cell r="BI1201" t="b">
            <v>1</v>
          </cell>
          <cell r="BJ1201">
            <v>0</v>
          </cell>
          <cell r="BK1201" t="str">
            <v>ד'</v>
          </cell>
          <cell r="BL1201">
            <v>1</v>
          </cell>
          <cell r="BM1201">
            <v>49658.416111818624</v>
          </cell>
          <cell r="BN1201" t="str">
            <v>לא</v>
          </cell>
          <cell r="BO1201">
            <v>45711</v>
          </cell>
          <cell r="BP1201" t="str">
            <v>לא</v>
          </cell>
          <cell r="BQ1201">
            <v>0</v>
          </cell>
        </row>
        <row r="1202">
          <cell r="A1202">
            <v>1001907913</v>
          </cell>
          <cell r="B1202">
            <v>40002867</v>
          </cell>
          <cell r="C1202">
            <v>580295731</v>
          </cell>
          <cell r="D1202" t="str">
            <v>עמותה לקידום הכדורעף בקרית אתא (ע"ר</v>
          </cell>
          <cell r="E1202" t="str">
            <v>SR</v>
          </cell>
          <cell r="F1202" t="str">
            <v>עמותה רשומה</v>
          </cell>
          <cell r="G1202">
            <v>1</v>
          </cell>
          <cell r="H1202" t="str">
            <v>טיוט</v>
          </cell>
          <cell r="I1202">
            <v>45768</v>
          </cell>
          <cell r="J1202">
            <v>521024</v>
          </cell>
          <cell r="K1202" t="str">
            <v>מאמנים</v>
          </cell>
          <cell r="L1202" t="str">
            <v>חדש - טרם קושר</v>
          </cell>
          <cell r="M1202" t="str">
            <v>חדש - טרם קושר</v>
          </cell>
          <cell r="N1202" t="str">
            <v>חדש - טרם קושר</v>
          </cell>
          <cell r="O1202" t="str">
            <v>נבדק ואושר</v>
          </cell>
          <cell r="P1202" t="str">
            <v>מבוסס על נתוני הטופס</v>
          </cell>
          <cell r="Q1202" t="str">
            <v>נבדק ואושר</v>
          </cell>
          <cell r="R1202" t="str">
            <v>נבדק ואושר</v>
          </cell>
          <cell r="S1202" t="str">
            <v>נבדק ואושר</v>
          </cell>
          <cell r="T1202" t="str">
            <v>נבדק ואושר</v>
          </cell>
          <cell r="U1202" t="str">
            <v>נבדק ואושר</v>
          </cell>
          <cell r="V1202" t="str">
            <v>נבדק ואושר</v>
          </cell>
          <cell r="W1202" t="str">
            <v>נבדק ואושר</v>
          </cell>
          <cell r="X1202" t="str">
            <v>אושר ללא מסמך</v>
          </cell>
          <cell r="Y1202" t="str">
            <v>מבוסס על נתוני הטופס</v>
          </cell>
          <cell r="Z1202" t="str">
            <v>נבדק ואושר</v>
          </cell>
          <cell r="AA1202" t="str">
            <v>נבדק ואושר</v>
          </cell>
          <cell r="AB1202" t="str">
            <v>נבדק ואושר</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t="str">
            <v>כן</v>
          </cell>
          <cell r="AY1202" t="str">
            <v>תקין מנהלית</v>
          </cell>
          <cell r="BD1202" t="e">
            <v>#REF!</v>
          </cell>
          <cell r="BH1202" t="str">
            <v>תקין</v>
          </cell>
          <cell r="BI1202" t="b">
            <v>0</v>
          </cell>
        </row>
        <row r="1203">
          <cell r="A1203">
            <v>1001907914</v>
          </cell>
          <cell r="B1203">
            <v>42357628</v>
          </cell>
          <cell r="C1203">
            <v>580689610</v>
          </cell>
          <cell r="D1203" t="str">
            <v>העמותה לקידום כדורגל נשים בצפון (ע"</v>
          </cell>
          <cell r="E1203" t="str">
            <v>SR</v>
          </cell>
          <cell r="F1203" t="str">
            <v>עמותה רשומה</v>
          </cell>
          <cell r="G1203">
            <v>1</v>
          </cell>
          <cell r="H1203" t="str">
            <v>טיוט</v>
          </cell>
          <cell r="I1203">
            <v>45768</v>
          </cell>
          <cell r="J1203">
            <v>521024</v>
          </cell>
          <cell r="K1203" t="str">
            <v>מאמנים</v>
          </cell>
          <cell r="L1203" t="str">
            <v>חדש - טרם קושר</v>
          </cell>
          <cell r="M1203" t="str">
            <v>קושר - טרם נבדק</v>
          </cell>
          <cell r="N1203" t="str">
            <v>קושר - טרם נבדק</v>
          </cell>
          <cell r="O1203" t="str">
            <v>נדחה בבדיקות</v>
          </cell>
          <cell r="P1203" t="str">
            <v>מבוסס על נתוני הטופס</v>
          </cell>
          <cell r="Q1203" t="str">
            <v>נבדק ואושר</v>
          </cell>
          <cell r="R1203" t="str">
            <v>נבדק ואושר</v>
          </cell>
          <cell r="S1203" t="str">
            <v>נבדק ואושר</v>
          </cell>
          <cell r="T1203" t="str">
            <v>נבדק ואושר</v>
          </cell>
          <cell r="U1203" t="str">
            <v>נבדק ואושר</v>
          </cell>
          <cell r="V1203" t="str">
            <v>נבדק ואושר</v>
          </cell>
          <cell r="W1203" t="str">
            <v>נדחה בבדיקות</v>
          </cell>
          <cell r="X1203" t="str">
            <v>אושר ללא מסמך</v>
          </cell>
          <cell r="Y1203" t="str">
            <v>מבוסס על נתוני הטופס</v>
          </cell>
          <cell r="Z1203" t="str">
            <v>נבדק ואושר</v>
          </cell>
          <cell r="AA1203" t="str">
            <v>נבדק ואושר</v>
          </cell>
          <cell r="AB1203" t="str">
            <v>נבדק ואושר</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t="str">
            <v>לא</v>
          </cell>
          <cell r="AY1203" t="str">
            <v>לא תקין מנהלית</v>
          </cell>
          <cell r="BA1203" t="str">
            <v>בזמן סגירת הקול קורא, היו חסרים אחד או יותר ממסמכי הקול קורא</v>
          </cell>
          <cell r="BB1203" t="str">
            <v>מסמכי ק"ק</v>
          </cell>
          <cell r="BD1203" t="e">
            <v>#REF!</v>
          </cell>
          <cell r="BE1203" t="str">
            <v>תקין</v>
          </cell>
          <cell r="BH1203" t="str">
            <v>תקין</v>
          </cell>
          <cell r="BI1203" t="b">
            <v>0</v>
          </cell>
        </row>
        <row r="1204">
          <cell r="A1204">
            <v>1001907917</v>
          </cell>
          <cell r="B1204">
            <v>41968092</v>
          </cell>
          <cell r="C1204">
            <v>580629962</v>
          </cell>
          <cell r="D1204" t="str">
            <v>מועדון קליעה נשק הצפון (ע"ר)</v>
          </cell>
          <cell r="E1204" t="str">
            <v>SR</v>
          </cell>
          <cell r="F1204" t="str">
            <v>עמותה רשומה</v>
          </cell>
          <cell r="G1204">
            <v>1</v>
          </cell>
          <cell r="H1204" t="str">
            <v>טיוט</v>
          </cell>
          <cell r="I1204">
            <v>45768</v>
          </cell>
          <cell r="J1204">
            <v>521023</v>
          </cell>
          <cell r="K1204" t="str">
            <v>שוטף</v>
          </cell>
          <cell r="L1204">
            <v>0</v>
          </cell>
          <cell r="M1204">
            <v>0</v>
          </cell>
          <cell r="N1204">
            <v>0</v>
          </cell>
          <cell r="O1204" t="str">
            <v>נבדק ואושר</v>
          </cell>
          <cell r="P1204" t="str">
            <v>מבוסס על נתוני הטופס</v>
          </cell>
          <cell r="Q1204" t="str">
            <v>נבדק ואושר</v>
          </cell>
          <cell r="R1204" t="str">
            <v>נבדק ואושר</v>
          </cell>
          <cell r="S1204" t="str">
            <v>נבדק ואושר</v>
          </cell>
          <cell r="T1204" t="str">
            <v>נבדק ואושר</v>
          </cell>
          <cell r="U1204" t="str">
            <v>נבדק ואושר</v>
          </cell>
          <cell r="V1204" t="str">
            <v>נבדק ואושר</v>
          </cell>
          <cell r="W1204" t="str">
            <v>נבדק ואושר</v>
          </cell>
          <cell r="X1204" t="str">
            <v>אושר ללא מסמך</v>
          </cell>
          <cell r="Y1204" t="str">
            <v>מבוסס על נתוני הטופס</v>
          </cell>
          <cell r="Z1204" t="str">
            <v>ממתין לחתימה נוספת</v>
          </cell>
          <cell r="AA1204" t="str">
            <v>ממתין לחתימה נוספת</v>
          </cell>
          <cell r="AB1204" t="str">
            <v>נבדק ואושר</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t="str">
            <v>לא</v>
          </cell>
          <cell r="AY1204" t="str">
            <v>לא תקין מנהלית</v>
          </cell>
          <cell r="AZ1204" t="str">
            <v>לאישור</v>
          </cell>
          <cell r="BA1204" t="str">
            <v>חתום פיזית, השלימו חתימות דיגיטליות</v>
          </cell>
          <cell r="BB1204">
            <v>401</v>
          </cell>
          <cell r="BC1204">
            <v>45805</v>
          </cell>
          <cell r="BF1204" t="str">
            <v>אושר בוועדה</v>
          </cell>
          <cell r="BG1204" t="str">
            <v>תקין</v>
          </cell>
          <cell r="BH1204" t="str">
            <v>תקין</v>
          </cell>
          <cell r="BI1204" t="b">
            <v>1</v>
          </cell>
          <cell r="BJ1204">
            <v>0</v>
          </cell>
          <cell r="BK1204" t="str">
            <v>ד'</v>
          </cell>
          <cell r="BL1204">
            <v>1</v>
          </cell>
          <cell r="BM1204">
            <v>931657.46927530563</v>
          </cell>
          <cell r="BN1204" t="str">
            <v>לא</v>
          </cell>
          <cell r="BO1204">
            <v>45736</v>
          </cell>
          <cell r="BP1204" t="str">
            <v>לא</v>
          </cell>
          <cell r="BQ1204">
            <v>0</v>
          </cell>
        </row>
        <row r="1205">
          <cell r="A1205">
            <v>1001907925</v>
          </cell>
          <cell r="B1205">
            <v>42228429</v>
          </cell>
          <cell r="C1205">
            <v>580161032</v>
          </cell>
          <cell r="D1205" t="str">
            <v>איגוד ספורטיבי אליצור כוכב יאיר (ע"</v>
          </cell>
          <cell r="E1205" t="str">
            <v>SR</v>
          </cell>
          <cell r="F1205" t="str">
            <v>עמותה רשומה</v>
          </cell>
          <cell r="G1205">
            <v>1</v>
          </cell>
          <cell r="H1205" t="str">
            <v>טיוט</v>
          </cell>
          <cell r="I1205">
            <v>45768</v>
          </cell>
          <cell r="J1205">
            <v>521023</v>
          </cell>
          <cell r="K1205" t="str">
            <v>שוטף</v>
          </cell>
          <cell r="L1205">
            <v>0</v>
          </cell>
          <cell r="M1205">
            <v>0</v>
          </cell>
          <cell r="N1205">
            <v>0</v>
          </cell>
          <cell r="O1205" t="str">
            <v>נבדק ואושר</v>
          </cell>
          <cell r="P1205" t="str">
            <v>מבוסס על נתוני הטופס</v>
          </cell>
          <cell r="Q1205" t="str">
            <v>נבדק ואושר</v>
          </cell>
          <cell r="R1205" t="str">
            <v>נבדק ואושר</v>
          </cell>
          <cell r="S1205" t="str">
            <v>נבדק ואושר</v>
          </cell>
          <cell r="T1205" t="str">
            <v>נבדק ואושר</v>
          </cell>
          <cell r="U1205" t="str">
            <v>נבדק ואושר</v>
          </cell>
          <cell r="V1205" t="str">
            <v>נבדק ואושר</v>
          </cell>
          <cell r="W1205" t="str">
            <v>נבדק ואושר</v>
          </cell>
          <cell r="X1205" t="str">
            <v>אושר ללא מסמך</v>
          </cell>
          <cell r="Y1205" t="str">
            <v>מבוסס על נתוני הטופס</v>
          </cell>
          <cell r="Z1205" t="str">
            <v>נבדק ואושר</v>
          </cell>
          <cell r="AA1205" t="str">
            <v>נבדק ואושר</v>
          </cell>
          <cell r="AB1205" t="str">
            <v>נבדק ואושר</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t="str">
            <v>כן</v>
          </cell>
          <cell r="AY1205" t="str">
            <v>תקין מנהלית</v>
          </cell>
          <cell r="BD1205" t="e">
            <v>#REF!</v>
          </cell>
          <cell r="BG1205" t="str">
            <v>תקין</v>
          </cell>
          <cell r="BH1205" t="str">
            <v>תקין</v>
          </cell>
          <cell r="BI1205" t="b">
            <v>1</v>
          </cell>
          <cell r="BJ1205">
            <v>83746</v>
          </cell>
          <cell r="BK1205" t="str">
            <v>ד'</v>
          </cell>
          <cell r="BL1205">
            <v>14</v>
          </cell>
          <cell r="BM1205">
            <v>2834850.8428830835</v>
          </cell>
          <cell r="BN1205" t="str">
            <v>לא</v>
          </cell>
          <cell r="BO1205">
            <v>45553</v>
          </cell>
          <cell r="BP1205" t="str">
            <v>לא</v>
          </cell>
          <cell r="BQ1205">
            <v>0</v>
          </cell>
        </row>
        <row r="1206">
          <cell r="A1206">
            <v>1001907929</v>
          </cell>
          <cell r="B1206">
            <v>42503215</v>
          </cell>
          <cell r="C1206">
            <v>580067403</v>
          </cell>
          <cell r="D1206" t="str">
            <v>"מכבי רמת יצחק" ברמת גן</v>
          </cell>
          <cell r="E1206" t="str">
            <v>SR</v>
          </cell>
          <cell r="F1206" t="str">
            <v>עמותה רשומה</v>
          </cell>
          <cell r="G1206">
            <v>1</v>
          </cell>
          <cell r="H1206" t="str">
            <v>טיוט</v>
          </cell>
          <cell r="I1206">
            <v>45768</v>
          </cell>
          <cell r="J1206">
            <v>521024</v>
          </cell>
          <cell r="K1206" t="str">
            <v>מאמנים</v>
          </cell>
          <cell r="L1206" t="str">
            <v>חדש - טרם קושר</v>
          </cell>
          <cell r="M1206" t="str">
            <v>חדש - טרם קושר</v>
          </cell>
          <cell r="N1206" t="str">
            <v>קושר - טרם נבדק</v>
          </cell>
          <cell r="O1206" t="str">
            <v>נבדק ואושר</v>
          </cell>
          <cell r="P1206" t="str">
            <v>מבוסס על נתוני הטופס</v>
          </cell>
          <cell r="Q1206" t="str">
            <v>נבדק ואושר</v>
          </cell>
          <cell r="R1206" t="str">
            <v>נבדק ואושר</v>
          </cell>
          <cell r="S1206" t="str">
            <v>נבדק ואושר</v>
          </cell>
          <cell r="T1206" t="str">
            <v>נבדק ואושר</v>
          </cell>
          <cell r="U1206" t="str">
            <v>נבדק ואושר</v>
          </cell>
          <cell r="V1206" t="str">
            <v>נבדק ואושר</v>
          </cell>
          <cell r="W1206" t="str">
            <v>נדחה בבדיקות</v>
          </cell>
          <cell r="X1206" t="str">
            <v>אושר ללא מסמך</v>
          </cell>
          <cell r="Y1206" t="str">
            <v>מבוסס על נתוני הטופס</v>
          </cell>
          <cell r="Z1206" t="str">
            <v>נבדק ואושר</v>
          </cell>
          <cell r="AA1206" t="str">
            <v>נבדק ואושר</v>
          </cell>
          <cell r="AB1206" t="str">
            <v>נבדק ואושר</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t="str">
            <v>לא</v>
          </cell>
          <cell r="AY1206" t="str">
            <v>לא תקין מנהלית</v>
          </cell>
          <cell r="BA1206" t="str">
            <v>בזמן סגירת הקול קורא, היו חסרים אחד או יותר ממסמכי הקול קורא</v>
          </cell>
          <cell r="BB1206" t="str">
            <v>מסמכי ק"ק</v>
          </cell>
          <cell r="BD1206" t="e">
            <v>#REF!</v>
          </cell>
          <cell r="BE1206" t="str">
            <v>תקין</v>
          </cell>
          <cell r="BH1206" t="str">
            <v>תקין</v>
          </cell>
          <cell r="BI1206" t="b">
            <v>0</v>
          </cell>
        </row>
        <row r="1207">
          <cell r="A1207">
            <v>1001907931</v>
          </cell>
          <cell r="B1207">
            <v>42402120</v>
          </cell>
          <cell r="C1207">
            <v>580395853</v>
          </cell>
          <cell r="D1207" t="str">
            <v>עמותת טניס שולחן נס-ציונה (ע"ר)</v>
          </cell>
          <cell r="E1207" t="str">
            <v>SR</v>
          </cell>
          <cell r="F1207" t="str">
            <v>עמותה רשומה</v>
          </cell>
          <cell r="G1207">
            <v>1</v>
          </cell>
          <cell r="H1207" t="str">
            <v>טיוט</v>
          </cell>
          <cell r="I1207">
            <v>45768</v>
          </cell>
          <cell r="J1207">
            <v>521023</v>
          </cell>
          <cell r="K1207" t="str">
            <v>שוטף</v>
          </cell>
          <cell r="L1207">
            <v>0</v>
          </cell>
          <cell r="M1207">
            <v>0</v>
          </cell>
          <cell r="N1207">
            <v>0</v>
          </cell>
          <cell r="O1207" t="str">
            <v>נבדק ואושר</v>
          </cell>
          <cell r="P1207" t="str">
            <v>מבוסס על נתוני הטופס</v>
          </cell>
          <cell r="Q1207" t="str">
            <v>נבדק ואושר</v>
          </cell>
          <cell r="R1207" t="str">
            <v>נבדק ואושר</v>
          </cell>
          <cell r="S1207" t="str">
            <v>נבדק ואושר</v>
          </cell>
          <cell r="T1207" t="str">
            <v>נבדק ואושר</v>
          </cell>
          <cell r="U1207" t="str">
            <v>נבדק ואושר</v>
          </cell>
          <cell r="V1207" t="str">
            <v>נבדק ואושר</v>
          </cell>
          <cell r="W1207" t="str">
            <v>נבדק ואושר</v>
          </cell>
          <cell r="X1207" t="str">
            <v>אושר ללא מסמך</v>
          </cell>
          <cell r="Y1207" t="str">
            <v>מבוסס על נתוני הטופס</v>
          </cell>
          <cell r="Z1207" t="str">
            <v>ממתין לחתימה נוספת</v>
          </cell>
          <cell r="AA1207" t="str">
            <v>ממתין לחתימה נוספת</v>
          </cell>
          <cell r="AB1207" t="str">
            <v>נבדק ואושר</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t="str">
            <v>לא</v>
          </cell>
          <cell r="AY1207" t="str">
            <v>לא תקין מנהלית</v>
          </cell>
          <cell r="AZ1207" t="str">
            <v>לאישור</v>
          </cell>
          <cell r="BA1207" t="str">
            <v>חתום פיזית,השלימו חתימה דיגיטלית</v>
          </cell>
          <cell r="BB1207">
            <v>401</v>
          </cell>
          <cell r="BC1207">
            <v>45805</v>
          </cell>
          <cell r="BF1207" t="str">
            <v>אושר בוועדה</v>
          </cell>
          <cell r="BG1207" t="str">
            <v>תקין</v>
          </cell>
          <cell r="BH1207" t="str">
            <v>תקין</v>
          </cell>
          <cell r="BI1207" t="b">
            <v>1</v>
          </cell>
          <cell r="BJ1207">
            <v>0</v>
          </cell>
          <cell r="BK1207" t="str">
            <v>ג'</v>
          </cell>
          <cell r="BL1207">
            <v>1</v>
          </cell>
          <cell r="BM1207">
            <v>58941.561609906705</v>
          </cell>
          <cell r="BN1207" t="str">
            <v>לא</v>
          </cell>
          <cell r="BO1207" t="e">
            <v>#N/A</v>
          </cell>
          <cell r="BP1207" t="str">
            <v>לא</v>
          </cell>
          <cell r="BQ1207">
            <v>0</v>
          </cell>
        </row>
        <row r="1208">
          <cell r="A1208">
            <v>1001907936</v>
          </cell>
          <cell r="B1208">
            <v>42402477</v>
          </cell>
          <cell r="C1208">
            <v>580634335</v>
          </cell>
          <cell r="D1208" t="str">
            <v>כוכבי הקלסיקו לכדורגל (ע"ר)</v>
          </cell>
          <cell r="E1208" t="str">
            <v>SR</v>
          </cell>
          <cell r="F1208" t="str">
            <v>עמותה רשומה</v>
          </cell>
          <cell r="G1208">
            <v>1</v>
          </cell>
          <cell r="H1208" t="str">
            <v>טיוט</v>
          </cell>
          <cell r="I1208">
            <v>45768</v>
          </cell>
          <cell r="J1208">
            <v>521023</v>
          </cell>
          <cell r="K1208" t="str">
            <v>שוטף</v>
          </cell>
          <cell r="L1208">
            <v>0</v>
          </cell>
          <cell r="M1208">
            <v>0</v>
          </cell>
          <cell r="N1208">
            <v>0</v>
          </cell>
          <cell r="O1208" t="str">
            <v>נבדק ואושר</v>
          </cell>
          <cell r="P1208" t="str">
            <v>מבוסס על נתוני הטופס</v>
          </cell>
          <cell r="Q1208" t="str">
            <v>נבדק ואושר</v>
          </cell>
          <cell r="R1208" t="str">
            <v>נבדק ואושר</v>
          </cell>
          <cell r="S1208" t="str">
            <v>נבדק ואושר</v>
          </cell>
          <cell r="T1208" t="str">
            <v>נבדק ואושר</v>
          </cell>
          <cell r="U1208" t="str">
            <v>נבדק ואושר</v>
          </cell>
          <cell r="V1208" t="str">
            <v>נבדק ואושר</v>
          </cell>
          <cell r="W1208" t="str">
            <v>נבדק ואושר</v>
          </cell>
          <cell r="X1208" t="str">
            <v>אושר ללא מסמך</v>
          </cell>
          <cell r="Y1208" t="str">
            <v>מבוסס על נתוני הטופס</v>
          </cell>
          <cell r="Z1208" t="str">
            <v>נבדק ואושר</v>
          </cell>
          <cell r="AA1208" t="str">
            <v>נבדק ואושר</v>
          </cell>
          <cell r="AB1208" t="str">
            <v>נבדק ואושר</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t="str">
            <v>כן</v>
          </cell>
          <cell r="AY1208" t="str">
            <v>תקין מנהלית</v>
          </cell>
          <cell r="BD1208" t="e">
            <v>#REF!</v>
          </cell>
          <cell r="BG1208" t="str">
            <v>תקין</v>
          </cell>
          <cell r="BH1208" t="str">
            <v>תקין</v>
          </cell>
          <cell r="BI1208" t="b">
            <v>1</v>
          </cell>
          <cell r="BJ1208">
            <v>30542</v>
          </cell>
          <cell r="BK1208" t="str">
            <v>ב'</v>
          </cell>
          <cell r="BL1208" t="e">
            <v>#N/A</v>
          </cell>
          <cell r="BM1208">
            <v>173764.48175528605</v>
          </cell>
          <cell r="BO1208" t="e">
            <v>#N/A</v>
          </cell>
        </row>
        <row r="1209">
          <cell r="A1209">
            <v>1001907975</v>
          </cell>
          <cell r="B1209">
            <v>42402221</v>
          </cell>
          <cell r="C1209">
            <v>580431955</v>
          </cell>
          <cell r="D1209" t="str">
            <v>עמותה לקידום מועדון הספורט דימונה ו</v>
          </cell>
          <cell r="E1209" t="str">
            <v>SR</v>
          </cell>
          <cell r="F1209" t="str">
            <v>עמותה רשומה</v>
          </cell>
          <cell r="G1209">
            <v>1</v>
          </cell>
          <cell r="H1209" t="str">
            <v>טיוט</v>
          </cell>
          <cell r="I1209">
            <v>45775</v>
          </cell>
          <cell r="J1209">
            <v>521024</v>
          </cell>
          <cell r="K1209" t="str">
            <v>מאמנים</v>
          </cell>
          <cell r="L1209" t="str">
            <v>חדש - טרם קושר</v>
          </cell>
          <cell r="M1209" t="str">
            <v>חדש - טרם קושר</v>
          </cell>
          <cell r="N1209" t="str">
            <v>קושר - טרם נבדק</v>
          </cell>
          <cell r="O1209" t="str">
            <v>קושר - טרם נבדק</v>
          </cell>
          <cell r="P1209" t="str">
            <v>מבוסס על נתוני הטופס</v>
          </cell>
          <cell r="Q1209" t="str">
            <v>נבדק ואושר</v>
          </cell>
          <cell r="R1209" t="str">
            <v>נבדק ואושר</v>
          </cell>
          <cell r="S1209" t="str">
            <v>נבדק ואושר</v>
          </cell>
          <cell r="T1209" t="str">
            <v>נבדק ואושר</v>
          </cell>
          <cell r="U1209" t="str">
            <v>נבדק ואושר</v>
          </cell>
          <cell r="V1209" t="str">
            <v>נבדק ואושר</v>
          </cell>
          <cell r="W1209" t="str">
            <v>נדחה בבדיקות</v>
          </cell>
          <cell r="X1209" t="str">
            <v>אושר ללא מסמך</v>
          </cell>
          <cell r="Y1209" t="str">
            <v>מבוסס על נתוני הטופס</v>
          </cell>
          <cell r="Z1209" t="str">
            <v>נבדק ואושר</v>
          </cell>
          <cell r="AA1209" t="str">
            <v>נבדק ואושר</v>
          </cell>
          <cell r="AB1209" t="str">
            <v>נבדק ואושר</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t="str">
            <v>לא</v>
          </cell>
          <cell r="AY1209" t="str">
            <v>לא תקין מנהלית</v>
          </cell>
          <cell r="BA1209" t="str">
            <v>לא נתמכים לראשונה, חסרים מסמכי ק"ק</v>
          </cell>
          <cell r="BD1209" t="e">
            <v>#REF!</v>
          </cell>
          <cell r="BE1209" t="str">
            <v>תקין</v>
          </cell>
          <cell r="BH1209" t="str">
            <v>תקין</v>
          </cell>
          <cell r="BI1209" t="b">
            <v>0</v>
          </cell>
        </row>
        <row r="1210">
          <cell r="A1210">
            <v>1001907977</v>
          </cell>
          <cell r="B1210">
            <v>41331761</v>
          </cell>
          <cell r="C1210">
            <v>514706779</v>
          </cell>
          <cell r="D1210" t="str">
            <v>הליגה המקצוענית לנשים בכדורסל בע"מ</v>
          </cell>
          <cell r="E1210" t="str">
            <v>SR</v>
          </cell>
          <cell r="F1210" t="str">
            <v>חל"צ רשומה</v>
          </cell>
          <cell r="G1210">
            <v>1</v>
          </cell>
          <cell r="H1210" t="str">
            <v>טיוט</v>
          </cell>
          <cell r="I1210" t="str">
            <v/>
          </cell>
          <cell r="J1210">
            <v>521025</v>
          </cell>
          <cell r="K1210" t="str">
            <v>גביע אירופה</v>
          </cell>
          <cell r="L1210">
            <v>0</v>
          </cell>
          <cell r="M1210">
            <v>0</v>
          </cell>
          <cell r="N1210">
            <v>0</v>
          </cell>
          <cell r="O1210" t="str">
            <v>חדש - טרם קושר</v>
          </cell>
          <cell r="P1210" t="str">
            <v>חדש - טרם קושר</v>
          </cell>
          <cell r="Q1210" t="str">
            <v>חדש - טרם קושר</v>
          </cell>
          <cell r="R1210" t="str">
            <v>נבדק ואושר</v>
          </cell>
          <cell r="S1210" t="str">
            <v>נבדק ואושר</v>
          </cell>
          <cell r="T1210" t="str">
            <v>נבדק ואושר</v>
          </cell>
          <cell r="U1210" t="str">
            <v>נבדק ואושר</v>
          </cell>
          <cell r="V1210" t="str">
            <v>נבדק ואושר</v>
          </cell>
          <cell r="W1210" t="str">
            <v>חדש - טרם קושר</v>
          </cell>
          <cell r="X1210" t="str">
            <v>אושר ללא מסמך</v>
          </cell>
          <cell r="Y1210" t="str">
            <v>חדש - טרם קושר</v>
          </cell>
          <cell r="Z1210" t="str">
            <v>חדש - טרם קושר</v>
          </cell>
          <cell r="AA1210" t="str">
            <v>חדש - טרם קושר</v>
          </cell>
          <cell r="AB1210" t="str">
            <v>חדש - טרם קושר</v>
          </cell>
          <cell r="AC1210" t="str">
            <v>חדש - טרם קושר</v>
          </cell>
          <cell r="AD1210" t="str">
            <v>חדש - טרם קושר</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t="str">
            <v>לא</v>
          </cell>
          <cell r="AY1210" t="str">
            <v>לא תקין מנהלית</v>
          </cell>
          <cell r="AZ1210" t="str">
            <v>לפסילה</v>
          </cell>
          <cell r="BA1210" t="str">
            <v>בקשה לא הוגשה</v>
          </cell>
          <cell r="BC1210">
            <v>45805</v>
          </cell>
          <cell r="BD1210" t="e">
            <v>#REF!</v>
          </cell>
          <cell r="BF1210" t="str">
            <v>לא אושר בוועדה</v>
          </cell>
          <cell r="BH1210" t="e">
            <v>#N/A</v>
          </cell>
          <cell r="BI1210" t="e">
            <v>#N/A</v>
          </cell>
        </row>
        <row r="1211">
          <cell r="A1211">
            <v>1001907978</v>
          </cell>
          <cell r="B1211">
            <v>40016765</v>
          </cell>
          <cell r="C1211">
            <v>580221448</v>
          </cell>
          <cell r="D1211" t="str">
            <v>הפועל - חובטי אריה באר שבע (ע"ר)</v>
          </cell>
          <cell r="E1211" t="str">
            <v>SR</v>
          </cell>
          <cell r="F1211" t="str">
            <v>עמותה רשומה</v>
          </cell>
          <cell r="G1211">
            <v>1</v>
          </cell>
          <cell r="H1211" t="str">
            <v>טיוט</v>
          </cell>
          <cell r="I1211">
            <v>45768</v>
          </cell>
          <cell r="J1211">
            <v>521023</v>
          </cell>
          <cell r="K1211" t="str">
            <v>שוטף</v>
          </cell>
          <cell r="L1211">
            <v>0</v>
          </cell>
          <cell r="M1211">
            <v>0</v>
          </cell>
          <cell r="N1211">
            <v>0</v>
          </cell>
          <cell r="O1211" t="str">
            <v>נבדק ואושר</v>
          </cell>
          <cell r="P1211" t="str">
            <v>מבוסס על נתוני הטופס</v>
          </cell>
          <cell r="Q1211" t="str">
            <v>נבדק ואושר</v>
          </cell>
          <cell r="R1211" t="str">
            <v>נבדק ואושר</v>
          </cell>
          <cell r="S1211" t="str">
            <v>נבדק ואושר</v>
          </cell>
          <cell r="T1211" t="str">
            <v>נבדק ואושר</v>
          </cell>
          <cell r="U1211" t="str">
            <v>נבדק ואושר</v>
          </cell>
          <cell r="V1211" t="str">
            <v>נבדק ואושר</v>
          </cell>
          <cell r="W1211" t="str">
            <v>נבדק ואושר</v>
          </cell>
          <cell r="X1211" t="str">
            <v>אושר ללא מסמך</v>
          </cell>
          <cell r="Y1211" t="str">
            <v>מבוסס על נתוני הטופס</v>
          </cell>
          <cell r="Z1211" t="str">
            <v>נבדק ואושר</v>
          </cell>
          <cell r="AA1211" t="str">
            <v>נבדק ואושר</v>
          </cell>
          <cell r="AB1211" t="str">
            <v>נבדק ואושר</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t="str">
            <v>כן</v>
          </cell>
          <cell r="AY1211" t="str">
            <v>תקין מנהלית</v>
          </cell>
          <cell r="BD1211" t="e">
            <v>#REF!</v>
          </cell>
          <cell r="BG1211" t="str">
            <v>תקין</v>
          </cell>
          <cell r="BH1211" t="str">
            <v>תקין</v>
          </cell>
          <cell r="BI1211" t="b">
            <v>1</v>
          </cell>
          <cell r="BJ1211">
            <v>6857</v>
          </cell>
          <cell r="BK1211" t="str">
            <v>ד'</v>
          </cell>
          <cell r="BL1211">
            <v>1</v>
          </cell>
          <cell r="BM1211">
            <v>380459.4767243024</v>
          </cell>
          <cell r="BN1211" t="str">
            <v>לא</v>
          </cell>
          <cell r="BO1211">
            <v>45221</v>
          </cell>
          <cell r="BP1211" t="str">
            <v>לא</v>
          </cell>
          <cell r="BQ1211">
            <v>0</v>
          </cell>
        </row>
        <row r="1212">
          <cell r="A1212">
            <v>1001907986</v>
          </cell>
          <cell r="B1212">
            <v>40471686</v>
          </cell>
          <cell r="C1212">
            <v>580254357</v>
          </cell>
          <cell r="D1212" t="str">
            <v>אליצור - איגוד ספורטיבי דתי - סניף</v>
          </cell>
          <cell r="E1212" t="str">
            <v>SR</v>
          </cell>
          <cell r="F1212" t="str">
            <v>עמותה רשומה</v>
          </cell>
          <cell r="G1212">
            <v>1</v>
          </cell>
          <cell r="H1212" t="str">
            <v>טיוט</v>
          </cell>
          <cell r="I1212">
            <v>45768</v>
          </cell>
          <cell r="J1212">
            <v>521023</v>
          </cell>
          <cell r="K1212" t="str">
            <v>שוטף</v>
          </cell>
          <cell r="L1212">
            <v>0</v>
          </cell>
          <cell r="M1212">
            <v>0</v>
          </cell>
          <cell r="N1212">
            <v>0</v>
          </cell>
          <cell r="O1212" t="str">
            <v>נבדק ואושר</v>
          </cell>
          <cell r="P1212" t="str">
            <v>מבוסס על נתוני הטופס</v>
          </cell>
          <cell r="Q1212" t="str">
            <v>קושר - טרם נבדק</v>
          </cell>
          <cell r="R1212" t="str">
            <v>נבדק ואושר</v>
          </cell>
          <cell r="S1212" t="str">
            <v>נבדק ואושר</v>
          </cell>
          <cell r="T1212" t="str">
            <v>נבדק ואושר</v>
          </cell>
          <cell r="U1212" t="str">
            <v>נבדק ואושר</v>
          </cell>
          <cell r="V1212" t="str">
            <v>נבדק ואושר</v>
          </cell>
          <cell r="W1212" t="str">
            <v>נבדק ואושר</v>
          </cell>
          <cell r="X1212" t="str">
            <v>אושר ללא מסמך</v>
          </cell>
          <cell r="Y1212" t="str">
            <v>מבוסס על נתוני הטופס</v>
          </cell>
          <cell r="Z1212" t="str">
            <v>נבדק ואושר</v>
          </cell>
          <cell r="AA1212" t="str">
            <v>נבדק ואושר</v>
          </cell>
          <cell r="AB1212" t="str">
            <v>נבדק ואושר</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t="str">
            <v>כן</v>
          </cell>
          <cell r="AY1212" t="str">
            <v>תקין מנהלית</v>
          </cell>
          <cell r="BD1212" t="e">
            <v>#REF!</v>
          </cell>
          <cell r="BG1212" t="str">
            <v>תקין</v>
          </cell>
          <cell r="BH1212" t="str">
            <v>תקין</v>
          </cell>
          <cell r="BI1212" t="b">
            <v>1</v>
          </cell>
          <cell r="BJ1212">
            <v>80868</v>
          </cell>
          <cell r="BK1212" t="str">
            <v>ד'</v>
          </cell>
          <cell r="BL1212">
            <v>13</v>
          </cell>
          <cell r="BM1212">
            <v>2165325.4903356861</v>
          </cell>
          <cell r="BN1212" t="str">
            <v>לא</v>
          </cell>
          <cell r="BO1212">
            <v>45616</v>
          </cell>
          <cell r="BP1212" t="str">
            <v>לא</v>
          </cell>
          <cell r="BQ1212">
            <v>0</v>
          </cell>
        </row>
        <row r="1213">
          <cell r="A1213">
            <v>1001907988</v>
          </cell>
          <cell r="B1213">
            <v>42088040</v>
          </cell>
          <cell r="C1213">
            <v>580466993</v>
          </cell>
          <cell r="D1213" t="str">
            <v>ס.א.ן. ספורט אירועים נופש רמלה - עמ</v>
          </cell>
          <cell r="E1213" t="str">
            <v>SR</v>
          </cell>
          <cell r="F1213" t="str">
            <v>עמותה רשומה</v>
          </cell>
          <cell r="G1213">
            <v>1</v>
          </cell>
          <cell r="H1213" t="str">
            <v>טיוט</v>
          </cell>
          <cell r="I1213">
            <v>45775</v>
          </cell>
          <cell r="J1213">
            <v>521025</v>
          </cell>
          <cell r="K1213" t="str">
            <v>גביע אירופה</v>
          </cell>
          <cell r="L1213">
            <v>0</v>
          </cell>
          <cell r="M1213">
            <v>0</v>
          </cell>
          <cell r="N1213">
            <v>0</v>
          </cell>
          <cell r="O1213" t="str">
            <v>חדש - טרם קושר</v>
          </cell>
          <cell r="P1213" t="str">
            <v>מבוסס על נתוני הטופס</v>
          </cell>
          <cell r="Q1213" t="str">
            <v>נבדק ואושר</v>
          </cell>
          <cell r="R1213" t="str">
            <v>נבדק ואושר</v>
          </cell>
          <cell r="S1213" t="str">
            <v>נבדק ואושר</v>
          </cell>
          <cell r="T1213" t="str">
            <v>נבדק ואושר</v>
          </cell>
          <cell r="U1213" t="str">
            <v>נבדק ואושר</v>
          </cell>
          <cell r="V1213" t="str">
            <v>נבדק ואושר</v>
          </cell>
          <cell r="W1213" t="str">
            <v>קושר - טרם נבדק</v>
          </cell>
          <cell r="X1213" t="str">
            <v>אושר ללא מסמך</v>
          </cell>
          <cell r="Y1213" t="str">
            <v>מבוסס על נתוני הטופס</v>
          </cell>
          <cell r="Z1213" t="str">
            <v>נבדק ואושר</v>
          </cell>
          <cell r="AA1213" t="str">
            <v>נבדק ואושר</v>
          </cell>
          <cell r="AB1213" t="str">
            <v>נבדק ואושר</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t="str">
            <v>כן</v>
          </cell>
          <cell r="AY1213" t="str">
            <v>תקין מנהלית</v>
          </cell>
          <cell r="BD1213" t="e">
            <v>#REF!</v>
          </cell>
          <cell r="BH1213" t="str">
            <v>תקין</v>
          </cell>
          <cell r="BI1213" t="b">
            <v>0</v>
          </cell>
        </row>
        <row r="1214">
          <cell r="A1214">
            <v>1001908021</v>
          </cell>
          <cell r="B1214">
            <v>41118000</v>
          </cell>
          <cell r="C1214">
            <v>513894139</v>
          </cell>
          <cell r="D1214" t="str">
            <v>למען הספורט בנתניה בע"מ</v>
          </cell>
          <cell r="E1214" t="str">
            <v>SK</v>
          </cell>
          <cell r="F1214" t="e">
            <v>#N/A</v>
          </cell>
          <cell r="G1214">
            <v>1</v>
          </cell>
          <cell r="H1214" t="str">
            <v>טיוט</v>
          </cell>
          <cell r="I1214">
            <v>45768</v>
          </cell>
          <cell r="J1214">
            <v>521024</v>
          </cell>
          <cell r="K1214" t="str">
            <v>מאמנים</v>
          </cell>
          <cell r="L1214" t="str">
            <v>חדש - טרם קושר</v>
          </cell>
          <cell r="M1214" t="str">
            <v>חדש - טרם קושר</v>
          </cell>
          <cell r="N1214" t="str">
            <v>קושר - טרם נבדק</v>
          </cell>
          <cell r="O1214" t="str">
            <v>נבדק ואושר</v>
          </cell>
          <cell r="P1214">
            <v>0</v>
          </cell>
          <cell r="Q1214" t="str">
            <v>נבדק ואושר</v>
          </cell>
          <cell r="R1214" t="str">
            <v>נבדק ואושר</v>
          </cell>
          <cell r="S1214" t="str">
            <v>נבדק ואושר</v>
          </cell>
          <cell r="T1214" t="str">
            <v>נבדק ואושר</v>
          </cell>
          <cell r="U1214" t="str">
            <v>נבדק ואושר</v>
          </cell>
          <cell r="V1214" t="str">
            <v>נבדק ואושר</v>
          </cell>
          <cell r="W1214" t="str">
            <v>נדחה בבדיקות</v>
          </cell>
          <cell r="X1214" t="str">
            <v>חדש - טרם קושר</v>
          </cell>
          <cell r="Y1214" t="str">
            <v>מבוסס על נתוני הטופס</v>
          </cell>
          <cell r="Z1214">
            <v>0</v>
          </cell>
          <cell r="AA1214">
            <v>0</v>
          </cell>
          <cell r="AB1214">
            <v>0</v>
          </cell>
          <cell r="AC1214">
            <v>0</v>
          </cell>
          <cell r="AD1214">
            <v>0</v>
          </cell>
          <cell r="AE1214">
            <v>0</v>
          </cell>
          <cell r="AF1214">
            <v>0</v>
          </cell>
          <cell r="AG1214" t="str">
            <v>קושר - טרם נבדק</v>
          </cell>
          <cell r="AH1214" t="str">
            <v>קושר - טרם נבדק</v>
          </cell>
          <cell r="AI1214">
            <v>0</v>
          </cell>
          <cell r="AJ1214">
            <v>0</v>
          </cell>
          <cell r="AK1214" t="str">
            <v>נבדק ואושר</v>
          </cell>
          <cell r="AL1214">
            <v>0</v>
          </cell>
          <cell r="AM1214">
            <v>0</v>
          </cell>
          <cell r="AN1214" t="str">
            <v>נבדק ואושר</v>
          </cell>
          <cell r="AO1214" t="str">
            <v>נבדק ואושר</v>
          </cell>
          <cell r="AP1214" t="str">
            <v>נבדק ואושר</v>
          </cell>
          <cell r="AQ1214" t="str">
            <v>נבדק ואושר</v>
          </cell>
          <cell r="AR1214" t="str">
            <v>נבדק ואושר</v>
          </cell>
          <cell r="AS1214" t="str">
            <v>נבדק ואושר</v>
          </cell>
          <cell r="AT1214">
            <v>0</v>
          </cell>
          <cell r="AU1214">
            <v>0</v>
          </cell>
          <cell r="AV1214" t="str">
            <v>לא</v>
          </cell>
          <cell r="AX1214">
            <v>1</v>
          </cell>
          <cell r="AY1214" t="str">
            <v>לא תקין מנהלית</v>
          </cell>
          <cell r="AZ1214" t="str">
            <v>לדיון</v>
          </cell>
          <cell r="BA1214" t="str">
            <v>לבדיקת תהילה טופס 0149.
נתמכים לראשונה. פנו לקבלת פטור משנתיים פעילות במידה ויאושר לא יידרשו להגיש טופס 0149</v>
          </cell>
          <cell r="BD1214" t="e">
            <v>#REF!</v>
          </cell>
          <cell r="BE1214" t="str">
            <v>לבדיקה</v>
          </cell>
          <cell r="BH1214" t="str">
            <v>תקין</v>
          </cell>
          <cell r="BI1214" t="b">
            <v>0</v>
          </cell>
        </row>
        <row r="1215">
          <cell r="A1215">
            <v>1001908024</v>
          </cell>
          <cell r="B1215">
            <v>42402598</v>
          </cell>
          <cell r="C1215">
            <v>580636264</v>
          </cell>
          <cell r="D1215" t="str">
            <v>מועדון טיפוס ספורטיבי הישגי ירושלים</v>
          </cell>
          <cell r="E1215" t="str">
            <v>SK</v>
          </cell>
          <cell r="F1215" t="str">
            <v>עמותה רשומה</v>
          </cell>
          <cell r="G1215">
            <v>1</v>
          </cell>
          <cell r="H1215" t="str">
            <v>טיוט</v>
          </cell>
          <cell r="I1215" t="str">
            <v/>
          </cell>
          <cell r="J1215">
            <v>521024</v>
          </cell>
          <cell r="K1215" t="str">
            <v>מאמנים</v>
          </cell>
          <cell r="L1215" t="str">
            <v>חדש - טרם קושר</v>
          </cell>
          <cell r="M1215" t="str">
            <v>חדש - טרם קושר</v>
          </cell>
          <cell r="N1215" t="str">
            <v>חדש - טרם קושר</v>
          </cell>
          <cell r="O1215" t="str">
            <v>נדחה בבדיקות</v>
          </cell>
          <cell r="P1215">
            <v>0</v>
          </cell>
          <cell r="Q1215" t="str">
            <v>נבדק ואושר</v>
          </cell>
          <cell r="R1215" t="str">
            <v>נבדק ואושר</v>
          </cell>
          <cell r="S1215" t="str">
            <v>נבדק ואושר</v>
          </cell>
          <cell r="T1215" t="str">
            <v>נבדק ואושר</v>
          </cell>
          <cell r="U1215" t="str">
            <v>נבדק ואושר</v>
          </cell>
          <cell r="V1215" t="str">
            <v>נבדק ואושר</v>
          </cell>
          <cell r="W1215" t="str">
            <v>נדחה בבדיקות</v>
          </cell>
          <cell r="X1215" t="str">
            <v>אושר ללא מסמך</v>
          </cell>
          <cell r="Y1215" t="str">
            <v>מבוסס על נתוני הטופס</v>
          </cell>
          <cell r="Z1215">
            <v>0</v>
          </cell>
          <cell r="AA1215">
            <v>0</v>
          </cell>
          <cell r="AB1215">
            <v>0</v>
          </cell>
          <cell r="AC1215">
            <v>0</v>
          </cell>
          <cell r="AD1215">
            <v>0</v>
          </cell>
          <cell r="AE1215">
            <v>0</v>
          </cell>
          <cell r="AF1215">
            <v>0</v>
          </cell>
          <cell r="AG1215" t="str">
            <v>חדש - טרם קושר</v>
          </cell>
          <cell r="AH1215" t="str">
            <v>חדש - טרם קושר</v>
          </cell>
          <cell r="AI1215">
            <v>0</v>
          </cell>
          <cell r="AJ1215">
            <v>0</v>
          </cell>
          <cell r="AK1215" t="str">
            <v>חדש - טרם קושר</v>
          </cell>
          <cell r="AL1215">
            <v>0</v>
          </cell>
          <cell r="AM1215">
            <v>0</v>
          </cell>
          <cell r="AN1215" t="str">
            <v>חדש - טרם קושר</v>
          </cell>
          <cell r="AO1215" t="str">
            <v>חדש - טרם קושר</v>
          </cell>
          <cell r="AP1215" t="str">
            <v>חדש - טרם קושר</v>
          </cell>
          <cell r="AQ1215" t="str">
            <v>חדש - טרם קושר</v>
          </cell>
          <cell r="AR1215" t="str">
            <v>חדש - טרם קושר</v>
          </cell>
          <cell r="AS1215" t="str">
            <v>חדש - טרם קושר</v>
          </cell>
          <cell r="AT1215">
            <v>0</v>
          </cell>
          <cell r="AU1215">
            <v>0</v>
          </cell>
          <cell r="AV1215" t="str">
            <v>לא</v>
          </cell>
          <cell r="AY1215" t="str">
            <v>לא תקין מנהלית</v>
          </cell>
          <cell r="AZ1215" t="str">
            <v>לפסילה</v>
          </cell>
          <cell r="BA1215" t="str">
            <v>בקשה לא הוגשה, חסרים מסמכים רבים</v>
          </cell>
          <cell r="BC1215">
            <v>45805</v>
          </cell>
          <cell r="BD1215" t="e">
            <v>#REF!</v>
          </cell>
          <cell r="BE1215" t="str">
            <v>בקשה לא הוגשה</v>
          </cell>
          <cell r="BF1215" t="str">
            <v>לא אושר בוועדה</v>
          </cell>
          <cell r="BH1215" t="str">
            <v>תקין</v>
          </cell>
          <cell r="BI1215" t="b">
            <v>0</v>
          </cell>
        </row>
        <row r="1216">
          <cell r="A1216">
            <v>1001908029</v>
          </cell>
          <cell r="B1216">
            <v>40328139</v>
          </cell>
          <cell r="C1216">
            <v>580304681</v>
          </cell>
          <cell r="D1216" t="str">
            <v>מרכז שחמט צפון (ע"ר)</v>
          </cell>
          <cell r="E1216" t="str">
            <v>SR</v>
          </cell>
          <cell r="F1216" t="str">
            <v>עמותה רשומה</v>
          </cell>
          <cell r="G1216">
            <v>1</v>
          </cell>
          <cell r="H1216" t="str">
            <v>טיוט</v>
          </cell>
          <cell r="I1216">
            <v>45769</v>
          </cell>
          <cell r="J1216">
            <v>521023</v>
          </cell>
          <cell r="K1216" t="str">
            <v>שוטף</v>
          </cell>
          <cell r="L1216">
            <v>0</v>
          </cell>
          <cell r="M1216">
            <v>0</v>
          </cell>
          <cell r="N1216">
            <v>0</v>
          </cell>
          <cell r="O1216" t="str">
            <v>קושר - טרם נבדק</v>
          </cell>
          <cell r="P1216" t="str">
            <v>מבוסס על נתוני הטופס</v>
          </cell>
          <cell r="Q1216" t="str">
            <v>נבדק ואושר</v>
          </cell>
          <cell r="R1216" t="str">
            <v>נבדק ואושר</v>
          </cell>
          <cell r="S1216" t="str">
            <v>נבדק ואושר</v>
          </cell>
          <cell r="T1216" t="str">
            <v>נבדק ואושר</v>
          </cell>
          <cell r="U1216" t="str">
            <v>נבדק ואושר</v>
          </cell>
          <cell r="V1216" t="str">
            <v>נבדק ואושר</v>
          </cell>
          <cell r="W1216" t="str">
            <v>קושר - טרם נבדק</v>
          </cell>
          <cell r="X1216" t="str">
            <v>חדש - טרם קושר</v>
          </cell>
          <cell r="Y1216" t="str">
            <v>מבוסס על נתוני הטופס</v>
          </cell>
          <cell r="Z1216" t="str">
            <v>קושר - טרם נבדק</v>
          </cell>
          <cell r="AA1216" t="str">
            <v>קושר - טרם נבדק</v>
          </cell>
          <cell r="AB1216" t="str">
            <v>קושר - טרם נבדק</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t="str">
            <v>לא</v>
          </cell>
          <cell r="AY1216" t="str">
            <v>תקינים מנהלית למעט אי הגשת אישור ניהול תקין</v>
          </cell>
          <cell r="BA1216" t="str">
            <v>התקבל</v>
          </cell>
          <cell r="BB1216" t="str">
            <v>29.04.2025</v>
          </cell>
          <cell r="BC1216">
            <v>45839</v>
          </cell>
          <cell r="BD1216" t="e">
            <v>#REF!</v>
          </cell>
          <cell r="BE1216" t="str">
            <v>לקזז קנס איחור הגשת ניהול תקין</v>
          </cell>
          <cell r="BG1216" t="str">
            <v>תקין</v>
          </cell>
          <cell r="BH1216" t="str">
            <v>תקין</v>
          </cell>
          <cell r="BI1216" t="b">
            <v>1</v>
          </cell>
          <cell r="BJ1216">
            <v>5565</v>
          </cell>
          <cell r="BK1216" t="str">
            <v>ד'</v>
          </cell>
          <cell r="BL1216">
            <v>1</v>
          </cell>
          <cell r="BM1216">
            <v>62888.18281505788</v>
          </cell>
          <cell r="BN1216" t="str">
            <v>לא</v>
          </cell>
          <cell r="BO1216">
            <v>45776</v>
          </cell>
          <cell r="BP1216" t="str">
            <v>כן</v>
          </cell>
          <cell r="BQ1216">
            <v>29</v>
          </cell>
        </row>
        <row r="1217">
          <cell r="A1217">
            <v>1001908043</v>
          </cell>
          <cell r="B1217">
            <v>42402269</v>
          </cell>
          <cell r="C1217">
            <v>580534246</v>
          </cell>
          <cell r="D1217" t="str">
            <v>הפועל בני זלפה מעלה עירון (ע"ר)</v>
          </cell>
          <cell r="E1217" t="str">
            <v>SR</v>
          </cell>
          <cell r="F1217" t="str">
            <v>עמותה רשומה</v>
          </cell>
          <cell r="G1217">
            <v>1</v>
          </cell>
          <cell r="H1217" t="str">
            <v>טיוט</v>
          </cell>
          <cell r="I1217">
            <v>45768</v>
          </cell>
          <cell r="J1217">
            <v>521023</v>
          </cell>
          <cell r="K1217" t="str">
            <v>שוטף</v>
          </cell>
          <cell r="L1217">
            <v>0</v>
          </cell>
          <cell r="M1217">
            <v>0</v>
          </cell>
          <cell r="N1217">
            <v>0</v>
          </cell>
          <cell r="O1217" t="str">
            <v>נבדק ואושר</v>
          </cell>
          <cell r="P1217" t="str">
            <v>מבוסס על נתוני הטופס</v>
          </cell>
          <cell r="Q1217" t="str">
            <v>נבדק ואושר</v>
          </cell>
          <cell r="R1217" t="str">
            <v>נבדק ואושר</v>
          </cell>
          <cell r="S1217" t="str">
            <v>נבדק ואושר</v>
          </cell>
          <cell r="T1217" t="str">
            <v>נבדק ואושר</v>
          </cell>
          <cell r="U1217" t="str">
            <v>נבדק ואושר</v>
          </cell>
          <cell r="V1217" t="str">
            <v>נבדק ואושר</v>
          </cell>
          <cell r="W1217" t="str">
            <v>נבדק ואושר</v>
          </cell>
          <cell r="X1217" t="str">
            <v>אושר ללא מסמך</v>
          </cell>
          <cell r="Y1217" t="str">
            <v>מבוסס על נתוני הטופס</v>
          </cell>
          <cell r="Z1217" t="str">
            <v>ממתין לחתימה</v>
          </cell>
          <cell r="AA1217" t="str">
            <v>ממתין לחתימה</v>
          </cell>
          <cell r="AB1217" t="str">
            <v>נבדק ואושר</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t="str">
            <v>לא</v>
          </cell>
          <cell r="AY1217" t="str">
            <v>לא תקין מנהלית</v>
          </cell>
          <cell r="AZ1217" t="str">
            <v>לאישור</v>
          </cell>
          <cell r="BA1217" t="str">
            <v>חתום פיזית, השלימו חתימה דיגיטלית</v>
          </cell>
          <cell r="BB1217">
            <v>401</v>
          </cell>
          <cell r="BC1217">
            <v>45805</v>
          </cell>
          <cell r="BF1217" t="str">
            <v>אושר בוועדה</v>
          </cell>
          <cell r="BG1217" t="str">
            <v>תקין</v>
          </cell>
          <cell r="BH1217" t="str">
            <v>תקין</v>
          </cell>
          <cell r="BI1217" t="b">
            <v>1</v>
          </cell>
          <cell r="BJ1217">
            <v>0</v>
          </cell>
          <cell r="BK1217" t="str">
            <v>ד'</v>
          </cell>
          <cell r="BL1217">
            <v>3</v>
          </cell>
          <cell r="BM1217">
            <v>898969.8239899585</v>
          </cell>
          <cell r="BN1217" t="str">
            <v>לא</v>
          </cell>
          <cell r="BO1217">
            <v>45598</v>
          </cell>
          <cell r="BP1217" t="str">
            <v>לא</v>
          </cell>
          <cell r="BQ1217">
            <v>0</v>
          </cell>
        </row>
        <row r="1218">
          <cell r="A1218">
            <v>1001908045</v>
          </cell>
          <cell r="B1218">
            <v>42402441</v>
          </cell>
          <cell r="C1218">
            <v>580551109</v>
          </cell>
          <cell r="D1218" t="str">
            <v>מועדון ספורט כדורסל אשקלון 2011 (ע"</v>
          </cell>
          <cell r="E1218" t="str">
            <v>SR</v>
          </cell>
          <cell r="F1218" t="str">
            <v>עמותה רשומה</v>
          </cell>
          <cell r="G1218">
            <v>1</v>
          </cell>
          <cell r="H1218" t="str">
            <v>טיוט</v>
          </cell>
          <cell r="I1218">
            <v>45768</v>
          </cell>
          <cell r="J1218">
            <v>521023</v>
          </cell>
          <cell r="K1218" t="str">
            <v>שוטף</v>
          </cell>
          <cell r="L1218">
            <v>0</v>
          </cell>
          <cell r="M1218">
            <v>0</v>
          </cell>
          <cell r="N1218">
            <v>0</v>
          </cell>
          <cell r="O1218" t="str">
            <v>נבדק ואושר</v>
          </cell>
          <cell r="P1218" t="str">
            <v>מבוסס על נתוני הטופס</v>
          </cell>
          <cell r="Q1218" t="str">
            <v>נבדק ואושר</v>
          </cell>
          <cell r="R1218" t="str">
            <v>נבדק ואושר</v>
          </cell>
          <cell r="S1218" t="str">
            <v>נבדק ואושר</v>
          </cell>
          <cell r="T1218" t="str">
            <v>נבדק ואושר</v>
          </cell>
          <cell r="U1218" t="str">
            <v>נבדק ואושר</v>
          </cell>
          <cell r="V1218" t="str">
            <v>נבדק ואושר</v>
          </cell>
          <cell r="W1218" t="str">
            <v>נבדק ואושר</v>
          </cell>
          <cell r="X1218" t="str">
            <v>אושר ללא מסמך</v>
          </cell>
          <cell r="Y1218" t="str">
            <v>מבוסס על נתוני הטופס</v>
          </cell>
          <cell r="Z1218" t="str">
            <v>נבדק ואושר</v>
          </cell>
          <cell r="AA1218" t="str">
            <v>נבדק ואושר</v>
          </cell>
          <cell r="AB1218" t="str">
            <v>נבדק ואושר</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t="str">
            <v>כן</v>
          </cell>
          <cell r="AY1218" t="str">
            <v>תקין מנהלית</v>
          </cell>
          <cell r="BD1218" t="e">
            <v>#REF!</v>
          </cell>
          <cell r="BG1218" t="str">
            <v>תקין</v>
          </cell>
          <cell r="BH1218" t="str">
            <v>תקין</v>
          </cell>
          <cell r="BI1218" t="b">
            <v>1</v>
          </cell>
          <cell r="BJ1218">
            <v>38368</v>
          </cell>
          <cell r="BK1218" t="str">
            <v>ב'</v>
          </cell>
          <cell r="BL1218" t="e">
            <v>#N/A</v>
          </cell>
          <cell r="BM1218">
            <v>1523405.5119284603</v>
          </cell>
          <cell r="BO1218" t="e">
            <v>#N/A</v>
          </cell>
        </row>
        <row r="1219">
          <cell r="A1219">
            <v>1001908191</v>
          </cell>
          <cell r="B1219">
            <v>42675667</v>
          </cell>
          <cell r="C1219">
            <v>580653756</v>
          </cell>
          <cell r="D1219" t="str">
            <v>קיק-בוקסינג לחימה וספורט טייבה (ע"ר</v>
          </cell>
          <cell r="E1219" t="str">
            <v>SR</v>
          </cell>
          <cell r="F1219" t="str">
            <v>עמותה רשומה</v>
          </cell>
          <cell r="G1219">
            <v>1</v>
          </cell>
          <cell r="H1219" t="str">
            <v>טיוט</v>
          </cell>
          <cell r="I1219">
            <v>45769</v>
          </cell>
          <cell r="J1219">
            <v>521023</v>
          </cell>
          <cell r="K1219" t="str">
            <v>שוטף</v>
          </cell>
          <cell r="L1219">
            <v>0</v>
          </cell>
          <cell r="M1219">
            <v>0</v>
          </cell>
          <cell r="N1219">
            <v>0</v>
          </cell>
          <cell r="O1219" t="str">
            <v>קושר - טרם נבדק</v>
          </cell>
          <cell r="P1219" t="str">
            <v>מבוסס על נתוני הטופס</v>
          </cell>
          <cell r="Q1219" t="str">
            <v>נבדק ואושר</v>
          </cell>
          <cell r="R1219" t="str">
            <v>נבדק ואושר</v>
          </cell>
          <cell r="S1219" t="str">
            <v>נבדק ואושר</v>
          </cell>
          <cell r="T1219" t="str">
            <v>נבדק ואושר</v>
          </cell>
          <cell r="U1219" t="str">
            <v>נבדק ואושר</v>
          </cell>
          <cell r="V1219" t="str">
            <v>נבדק ואושר</v>
          </cell>
          <cell r="W1219" t="str">
            <v>קושר - טרם נבדק</v>
          </cell>
          <cell r="X1219" t="str">
            <v>אושר ללא מסמך</v>
          </cell>
          <cell r="Y1219" t="str">
            <v>מבוסס על נתוני הטופס</v>
          </cell>
          <cell r="Z1219" t="str">
            <v>ממתין לחתימה</v>
          </cell>
          <cell r="AA1219" t="str">
            <v>ממתין לחתימה</v>
          </cell>
          <cell r="AB1219" t="str">
            <v>קושר - טרם נבדק</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t="str">
            <v>לא</v>
          </cell>
          <cell r="AY1219" t="str">
            <v>לא תקין מנהלית</v>
          </cell>
          <cell r="AZ1219" t="str">
            <v>לאישור</v>
          </cell>
          <cell r="BA1219" t="str">
            <v>חתמו פיזית, השלימו חתימה דיגיטלית</v>
          </cell>
          <cell r="BB1219">
            <v>401</v>
          </cell>
          <cell r="BC1219">
            <v>45805</v>
          </cell>
          <cell r="BF1219" t="str">
            <v>אושר בוועדה</v>
          </cell>
          <cell r="BG1219" t="str">
            <v>תקין</v>
          </cell>
          <cell r="BH1219" t="str">
            <v>תקין</v>
          </cell>
          <cell r="BI1219" t="b">
            <v>1</v>
          </cell>
          <cell r="BJ1219">
            <v>62040</v>
          </cell>
          <cell r="BK1219" t="str">
            <v>ד'</v>
          </cell>
          <cell r="BL1219">
            <v>1</v>
          </cell>
          <cell r="BM1219">
            <v>173747.95883583225</v>
          </cell>
          <cell r="BN1219" t="str">
            <v>לא</v>
          </cell>
          <cell r="BO1219">
            <v>45631</v>
          </cell>
          <cell r="BP1219" t="str">
            <v>לא</v>
          </cell>
          <cell r="BQ1219">
            <v>0</v>
          </cell>
        </row>
        <row r="1220">
          <cell r="A1220">
            <v>1001908196</v>
          </cell>
          <cell r="B1220">
            <v>42902794</v>
          </cell>
          <cell r="C1220">
            <v>580615219</v>
          </cell>
          <cell r="D1220" t="str">
            <v>יורו ספורט סקול לכדורגל יפיע (ע"ר)</v>
          </cell>
          <cell r="E1220" t="str">
            <v>SR</v>
          </cell>
          <cell r="F1220" t="str">
            <v>עמותה רשומה</v>
          </cell>
          <cell r="G1220">
            <v>1</v>
          </cell>
          <cell r="H1220" t="str">
            <v>טיוט</v>
          </cell>
          <cell r="I1220">
            <v>45769</v>
          </cell>
          <cell r="J1220">
            <v>521023</v>
          </cell>
          <cell r="K1220" t="str">
            <v>שוטף</v>
          </cell>
          <cell r="L1220">
            <v>0</v>
          </cell>
          <cell r="M1220">
            <v>0</v>
          </cell>
          <cell r="N1220">
            <v>0</v>
          </cell>
          <cell r="O1220" t="str">
            <v>נבדק ואושר</v>
          </cell>
          <cell r="P1220" t="str">
            <v>מבוסס על נתוני הטופס</v>
          </cell>
          <cell r="Q1220" t="str">
            <v>נבדק ואושר</v>
          </cell>
          <cell r="R1220" t="str">
            <v>קושר - טרם נבדק</v>
          </cell>
          <cell r="S1220" t="str">
            <v>קושר - טרם נבדק</v>
          </cell>
          <cell r="T1220" t="str">
            <v>נבדק ואושר</v>
          </cell>
          <cell r="U1220" t="str">
            <v>נבדק ואושר</v>
          </cell>
          <cell r="V1220" t="str">
            <v>קושר - טרם נבדק</v>
          </cell>
          <cell r="W1220" t="str">
            <v>נבדק ואושר</v>
          </cell>
          <cell r="X1220" t="str">
            <v>אושר ללא מסמך</v>
          </cell>
          <cell r="Y1220" t="str">
            <v>מבוסס על נתוני הטופס</v>
          </cell>
          <cell r="Z1220" t="str">
            <v>קושר - טרם נבדק</v>
          </cell>
          <cell r="AA1220" t="str">
            <v>קושר - טרם נבדק</v>
          </cell>
          <cell r="AB1220" t="str">
            <v>נבדק ואושר</v>
          </cell>
          <cell r="AC1220" t="str">
            <v>קושר - טרם נבדק</v>
          </cell>
          <cell r="AD1220" t="str">
            <v>קושר - טרם נבדק</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t="str">
            <v>כן</v>
          </cell>
          <cell r="AY1220" t="str">
            <v>תקין מנהלית</v>
          </cell>
          <cell r="BD1220" t="e">
            <v>#REF!</v>
          </cell>
          <cell r="BG1220" t="str">
            <v>תקין</v>
          </cell>
          <cell r="BH1220" t="str">
            <v>תקין</v>
          </cell>
          <cell r="BI1220" t="b">
            <v>1</v>
          </cell>
          <cell r="BJ1220">
            <v>0</v>
          </cell>
          <cell r="BK1220" t="str">
            <v>ה'</v>
          </cell>
          <cell r="BL1220">
            <v>5</v>
          </cell>
          <cell r="BM1220">
            <v>0</v>
          </cell>
          <cell r="BN1220" t="str">
            <v>כן</v>
          </cell>
          <cell r="BO1220">
            <v>45753</v>
          </cell>
          <cell r="BP1220" t="str">
            <v>כן</v>
          </cell>
          <cell r="BQ1220">
            <v>6</v>
          </cell>
        </row>
        <row r="1221">
          <cell r="A1221">
            <v>1001908199</v>
          </cell>
          <cell r="B1221">
            <v>42402607</v>
          </cell>
          <cell r="C1221">
            <v>580364297</v>
          </cell>
          <cell r="D1221" t="str">
            <v>בית"ר באר שבע טניס שולחן - 2000 (ע"</v>
          </cell>
          <cell r="E1221" t="str">
            <v>SR</v>
          </cell>
          <cell r="F1221" t="str">
            <v>עמותה רשומה</v>
          </cell>
          <cell r="G1221">
            <v>1</v>
          </cell>
          <cell r="H1221" t="str">
            <v>טיוט</v>
          </cell>
          <cell r="I1221">
            <v>45769</v>
          </cell>
          <cell r="J1221">
            <v>521023</v>
          </cell>
          <cell r="K1221" t="str">
            <v>שוטף</v>
          </cell>
          <cell r="L1221">
            <v>0</v>
          </cell>
          <cell r="M1221">
            <v>0</v>
          </cell>
          <cell r="N1221">
            <v>0</v>
          </cell>
          <cell r="O1221" t="str">
            <v>נבדק ואושר</v>
          </cell>
          <cell r="P1221" t="str">
            <v>מבוסס על נתוני הטופס</v>
          </cell>
          <cell r="Q1221" t="str">
            <v>נבדק ואושר</v>
          </cell>
          <cell r="R1221" t="str">
            <v>נבדק ואושר</v>
          </cell>
          <cell r="S1221" t="str">
            <v>נבדק ואושר</v>
          </cell>
          <cell r="T1221" t="str">
            <v>נבדק ואושר</v>
          </cell>
          <cell r="U1221" t="str">
            <v>נבדק ואושר</v>
          </cell>
          <cell r="V1221" t="str">
            <v>נבדק ואושר</v>
          </cell>
          <cell r="W1221" t="str">
            <v>נבדק ואושר</v>
          </cell>
          <cell r="X1221" t="str">
            <v>אושר ללא מסמך</v>
          </cell>
          <cell r="Y1221" t="str">
            <v>מבוסס על נתוני הטופס</v>
          </cell>
          <cell r="Z1221" t="str">
            <v>ממתין לחתימה</v>
          </cell>
          <cell r="AA1221" t="str">
            <v>ממתין לחתימה</v>
          </cell>
          <cell r="AB1221" t="str">
            <v>נבדק ואושר</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t="str">
            <v>לא</v>
          </cell>
          <cell r="AY1221" t="str">
            <v>לא תקין מנהלית</v>
          </cell>
          <cell r="AZ1221" t="str">
            <v>לאישור</v>
          </cell>
          <cell r="BA1221" t="str">
            <v>חתום פיזית, לא חתום דיגיטלית</v>
          </cell>
          <cell r="BB1221">
            <v>401</v>
          </cell>
          <cell r="BC1221">
            <v>45805</v>
          </cell>
          <cell r="BF1221" t="str">
            <v>אושר בוועדה</v>
          </cell>
          <cell r="BG1221" t="str">
            <v>תקין</v>
          </cell>
          <cell r="BH1221" t="str">
            <v>תקין</v>
          </cell>
          <cell r="BI1221" t="b">
            <v>1</v>
          </cell>
          <cell r="BJ1221">
            <v>5095</v>
          </cell>
          <cell r="BK1221" t="str">
            <v>ד'</v>
          </cell>
          <cell r="BL1221">
            <v>1</v>
          </cell>
          <cell r="BM1221">
            <v>158869.62192799407</v>
          </cell>
          <cell r="BN1221" t="str">
            <v>לא</v>
          </cell>
          <cell r="BO1221">
            <v>45606</v>
          </cell>
          <cell r="BP1221" t="str">
            <v>לא</v>
          </cell>
          <cell r="BQ1221">
            <v>0</v>
          </cell>
        </row>
        <row r="1222">
          <cell r="A1222">
            <v>1001908220</v>
          </cell>
          <cell r="B1222">
            <v>42220559</v>
          </cell>
          <cell r="C1222">
            <v>580507531</v>
          </cell>
          <cell r="D1222" t="str">
            <v>העמותה לטיפוח מצויינות כדורסל באשקל</v>
          </cell>
          <cell r="E1222" t="str">
            <v>SR</v>
          </cell>
          <cell r="F1222" t="str">
            <v>הוגשה בקשת פירוק לבית משפט</v>
          </cell>
          <cell r="G1222">
            <v>1</v>
          </cell>
          <cell r="H1222" t="str">
            <v>טיוט</v>
          </cell>
          <cell r="I1222">
            <v>45769</v>
          </cell>
          <cell r="J1222">
            <v>521024</v>
          </cell>
          <cell r="K1222" t="str">
            <v>מאמנים</v>
          </cell>
          <cell r="L1222" t="str">
            <v>חדש - טרם קושר</v>
          </cell>
          <cell r="M1222" t="str">
            <v>חדש - טרם קושר</v>
          </cell>
          <cell r="N1222" t="str">
            <v>קושר - טרם נבדק</v>
          </cell>
          <cell r="O1222" t="str">
            <v>נבדק ואושר</v>
          </cell>
          <cell r="P1222" t="str">
            <v>מבוסס על נתוני הטופס</v>
          </cell>
          <cell r="Q1222" t="str">
            <v>נבדק ואושר</v>
          </cell>
          <cell r="R1222" t="str">
            <v>נבדק ואושר</v>
          </cell>
          <cell r="S1222" t="str">
            <v>נבדק ואושר</v>
          </cell>
          <cell r="T1222" t="str">
            <v>נבדק ואושר</v>
          </cell>
          <cell r="U1222" t="str">
            <v>נבדק ואושר</v>
          </cell>
          <cell r="V1222" t="str">
            <v>נבדק ואושר</v>
          </cell>
          <cell r="W1222" t="str">
            <v>נבדק ואושר</v>
          </cell>
          <cell r="X1222" t="str">
            <v>אושר ללא מסמך</v>
          </cell>
          <cell r="Y1222" t="str">
            <v>מבוסס על נתוני הטופס</v>
          </cell>
          <cell r="Z1222" t="str">
            <v>נבדק ואושר</v>
          </cell>
          <cell r="AA1222" t="str">
            <v>נבדק ואושר</v>
          </cell>
          <cell r="AB1222" t="str">
            <v>נבדק ואושר</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t="str">
            <v>כן</v>
          </cell>
          <cell r="AY1222" t="str">
            <v>תקין מנהלית</v>
          </cell>
          <cell r="BD1222" t="e">
            <v>#REF!</v>
          </cell>
          <cell r="BH1222" t="str">
            <v>תקין</v>
          </cell>
          <cell r="BI1222" t="b">
            <v>0</v>
          </cell>
        </row>
        <row r="1223">
          <cell r="A1223">
            <v>1001908225</v>
          </cell>
          <cell r="B1223">
            <v>42513655</v>
          </cell>
          <cell r="C1223">
            <v>516245602</v>
          </cell>
          <cell r="D1223" t="str">
            <v>מ.ס. עמק חפר בע"מ (חל"צ)</v>
          </cell>
          <cell r="E1223" t="str">
            <v>SR</v>
          </cell>
          <cell r="F1223" t="str">
            <v>חל"צ רשומה</v>
          </cell>
          <cell r="G1223">
            <v>1</v>
          </cell>
          <cell r="H1223" t="str">
            <v>טיוט</v>
          </cell>
          <cell r="I1223">
            <v>45769</v>
          </cell>
          <cell r="J1223">
            <v>521024</v>
          </cell>
          <cell r="K1223" t="str">
            <v>מאמנים</v>
          </cell>
          <cell r="L1223" t="str">
            <v>חדש - טרם קושר</v>
          </cell>
          <cell r="M1223" t="str">
            <v>חדש - טרם קושר</v>
          </cell>
          <cell r="N1223" t="str">
            <v>חדש - טרם קושר</v>
          </cell>
          <cell r="O1223" t="str">
            <v>נבדק ואושר</v>
          </cell>
          <cell r="P1223" t="str">
            <v>מבוסס על נתוני הטופס</v>
          </cell>
          <cell r="Q1223" t="str">
            <v>נבדק ואושר</v>
          </cell>
          <cell r="R1223" t="str">
            <v>נבדק ואושר</v>
          </cell>
          <cell r="S1223" t="str">
            <v>נבדק ואושר</v>
          </cell>
          <cell r="T1223" t="str">
            <v>נבדק ואושר</v>
          </cell>
          <cell r="U1223" t="str">
            <v>נבדק ואושר</v>
          </cell>
          <cell r="V1223" t="str">
            <v>נבדק ואושר</v>
          </cell>
          <cell r="W1223" t="str">
            <v>נבדק ואושר</v>
          </cell>
          <cell r="X1223" t="str">
            <v>אושר ללא מסמך</v>
          </cell>
          <cell r="Y1223" t="str">
            <v>מבוסס על נתוני הטופס</v>
          </cell>
          <cell r="Z1223" t="str">
            <v>נבדק ואושר</v>
          </cell>
          <cell r="AA1223" t="str">
            <v>נבדק ואושר</v>
          </cell>
          <cell r="AB1223" t="str">
            <v>נבדק ואושר</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t="str">
            <v>כן</v>
          </cell>
          <cell r="AY1223" t="str">
            <v>תקין מנהלית</v>
          </cell>
          <cell r="BD1223" t="e">
            <v>#REF!</v>
          </cell>
          <cell r="BH1223" t="str">
            <v>תקין</v>
          </cell>
          <cell r="BI1223" t="b">
            <v>0</v>
          </cell>
        </row>
        <row r="1224">
          <cell r="A1224">
            <v>1001908242</v>
          </cell>
          <cell r="B1224">
            <v>42902795</v>
          </cell>
          <cell r="C1224">
            <v>580761377</v>
          </cell>
          <cell r="D1224" t="str">
            <v>חרשים כפר קאסם מאוחדים (ע"ר)</v>
          </cell>
          <cell r="E1224" t="str">
            <v>SR</v>
          </cell>
          <cell r="F1224" t="str">
            <v>עמותה רשומה</v>
          </cell>
          <cell r="G1224">
            <v>1</v>
          </cell>
          <cell r="H1224" t="str">
            <v>טיוט</v>
          </cell>
          <cell r="I1224">
            <v>45769</v>
          </cell>
          <cell r="J1224">
            <v>521023</v>
          </cell>
          <cell r="K1224" t="str">
            <v>שוטף</v>
          </cell>
          <cell r="L1224">
            <v>0</v>
          </cell>
          <cell r="M1224">
            <v>0</v>
          </cell>
          <cell r="N1224">
            <v>0</v>
          </cell>
          <cell r="O1224" t="str">
            <v>נבדק ואושר</v>
          </cell>
          <cell r="P1224" t="str">
            <v>מבוסס על נתוני הטופס</v>
          </cell>
          <cell r="Q1224" t="str">
            <v>נבדק ואושר</v>
          </cell>
          <cell r="R1224" t="str">
            <v>קושר - טרם נבדק</v>
          </cell>
          <cell r="S1224" t="str">
            <v>קושר - טרם נבדק</v>
          </cell>
          <cell r="T1224" t="str">
            <v>נבדק ואושר</v>
          </cell>
          <cell r="U1224" t="str">
            <v>נבדק ואושר</v>
          </cell>
          <cell r="V1224" t="str">
            <v>קושר - טרם נבדק</v>
          </cell>
          <cell r="W1224" t="str">
            <v>נבדק ואושר</v>
          </cell>
          <cell r="X1224" t="str">
            <v>חדש - טרם קושר</v>
          </cell>
          <cell r="Y1224" t="str">
            <v>מבוסס על נתוני הטופס</v>
          </cell>
          <cell r="Z1224" t="str">
            <v>קושר - טרם נבדק</v>
          </cell>
          <cell r="AA1224" t="str">
            <v>קושר - טרם נבדק</v>
          </cell>
          <cell r="AB1224" t="str">
            <v>נבדק ואושר</v>
          </cell>
          <cell r="AC1224" t="str">
            <v>קושר - טרם נבדק</v>
          </cell>
          <cell r="AD1224" t="str">
            <v>נבדק ואושר</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t="str">
            <v>לא</v>
          </cell>
          <cell r="AY1224" t="str">
            <v>תקינים מנהלית למעט אי הגשת אישור ניהול תקין</v>
          </cell>
          <cell r="BA1224" t="str">
            <v>התקבל</v>
          </cell>
          <cell r="BB1224" t="str">
            <v>06.05.2025</v>
          </cell>
          <cell r="BC1224">
            <v>45839</v>
          </cell>
          <cell r="BD1224" t="e">
            <v>#REF!</v>
          </cell>
          <cell r="BE1224" t="str">
            <v>לקזז קנס איחור הגשת ניהול תקין</v>
          </cell>
          <cell r="BG1224" t="str">
            <v>תקין</v>
          </cell>
          <cell r="BH1224" t="str">
            <v>תקין</v>
          </cell>
          <cell r="BI1224" t="b">
            <v>1</v>
          </cell>
          <cell r="BJ1224">
            <v>0</v>
          </cell>
          <cell r="BK1224" t="str">
            <v>ד'</v>
          </cell>
          <cell r="BL1224">
            <v>0</v>
          </cell>
          <cell r="BM1224">
            <v>0</v>
          </cell>
          <cell r="BN1224" t="str">
            <v>כן</v>
          </cell>
          <cell r="BO1224">
            <v>45783</v>
          </cell>
          <cell r="BP1224" t="str">
            <v>כן</v>
          </cell>
          <cell r="BQ1224">
            <v>36</v>
          </cell>
        </row>
        <row r="1225">
          <cell r="A1225">
            <v>1001908296</v>
          </cell>
          <cell r="B1225">
            <v>42902985</v>
          </cell>
          <cell r="C1225">
            <v>580763381</v>
          </cell>
          <cell r="D1225" t="str">
            <v>הפועל ספורטאי המחר גן יבנה והסביבה</v>
          </cell>
          <cell r="E1225" t="str">
            <v>SR</v>
          </cell>
          <cell r="F1225" t="str">
            <v>עמותה רשומה</v>
          </cell>
          <cell r="G1225">
            <v>1</v>
          </cell>
          <cell r="H1225" t="str">
            <v>טיוט</v>
          </cell>
          <cell r="I1225">
            <v>45769</v>
          </cell>
          <cell r="J1225">
            <v>521023</v>
          </cell>
          <cell r="K1225" t="str">
            <v>שוטף</v>
          </cell>
          <cell r="L1225">
            <v>0</v>
          </cell>
          <cell r="M1225">
            <v>0</v>
          </cell>
          <cell r="N1225">
            <v>0</v>
          </cell>
          <cell r="O1225" t="str">
            <v>נבדק ואושר</v>
          </cell>
          <cell r="P1225" t="str">
            <v>מבוסס על נתוני הטופס</v>
          </cell>
          <cell r="Q1225" t="str">
            <v>נבדק ואושר</v>
          </cell>
          <cell r="R1225" t="str">
            <v>נבדק ואושר</v>
          </cell>
          <cell r="S1225" t="str">
            <v>קושר - טרם נבדק</v>
          </cell>
          <cell r="T1225" t="str">
            <v>קושר - טרם נבדק</v>
          </cell>
          <cell r="U1225" t="str">
            <v>קושר - טרם נבדק</v>
          </cell>
          <cell r="V1225" t="str">
            <v>קושר - טרם נבדק</v>
          </cell>
          <cell r="W1225" t="str">
            <v>נבדק ואושר</v>
          </cell>
          <cell r="X1225" t="str">
            <v>חדש - טרם קושר</v>
          </cell>
          <cell r="Y1225" t="str">
            <v>מבוסס על נתוני הטופס</v>
          </cell>
          <cell r="Z1225" t="str">
            <v>קושר - טרם נבדק</v>
          </cell>
          <cell r="AA1225" t="str">
            <v>קושר - טרם נבדק</v>
          </cell>
          <cell r="AB1225" t="str">
            <v>נבדק ואושר</v>
          </cell>
          <cell r="AC1225" t="str">
            <v>קושר - טרם נבדק</v>
          </cell>
          <cell r="AD1225" t="str">
            <v>קושר - טרם נבדק</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t="str">
            <v>לא</v>
          </cell>
          <cell r="AY1225" t="str">
            <v>תקינים מנהלית למעט אי הגשת אישור ניהול תקין</v>
          </cell>
          <cell r="BA1225" t="str">
            <v>לא התקבל 13.7.25</v>
          </cell>
          <cell r="BC1225">
            <v>45839</v>
          </cell>
          <cell r="BD1225" t="e">
            <v>#REF!</v>
          </cell>
          <cell r="BF1225" t="str">
            <v>אין אישור ניהול תקין</v>
          </cell>
          <cell r="BG1225" t="str">
            <v>פסול</v>
          </cell>
          <cell r="BH1225" t="str">
            <v>לא תקין</v>
          </cell>
          <cell r="BI1225" t="b">
            <v>0</v>
          </cell>
          <cell r="BJ1225">
            <v>0</v>
          </cell>
          <cell r="BK1225" t="str">
            <v>א'</v>
          </cell>
          <cell r="BL1225">
            <v>1</v>
          </cell>
          <cell r="BM1225">
            <v>0</v>
          </cell>
          <cell r="BO1225" t="e">
            <v>#N/A</v>
          </cell>
        </row>
        <row r="1226">
          <cell r="A1226">
            <v>1001908305</v>
          </cell>
          <cell r="B1226">
            <v>42902986</v>
          </cell>
          <cell r="C1226">
            <v>580676260</v>
          </cell>
          <cell r="D1226" t="str">
            <v>עתיד הספורט באשדוד והסביבה (ע"ר)</v>
          </cell>
          <cell r="E1226" t="str">
            <v>SR</v>
          </cell>
          <cell r="F1226" t="str">
            <v>עמותה רשומה</v>
          </cell>
          <cell r="G1226">
            <v>1</v>
          </cell>
          <cell r="H1226" t="str">
            <v>טיוט</v>
          </cell>
          <cell r="I1226">
            <v>45769</v>
          </cell>
          <cell r="J1226">
            <v>521023</v>
          </cell>
          <cell r="K1226" t="str">
            <v>שוטף</v>
          </cell>
          <cell r="L1226">
            <v>0</v>
          </cell>
          <cell r="M1226">
            <v>0</v>
          </cell>
          <cell r="N1226">
            <v>0</v>
          </cell>
          <cell r="O1226" t="str">
            <v>נבדק ואושר</v>
          </cell>
          <cell r="P1226" t="str">
            <v>מבוסס על נתוני הטופס</v>
          </cell>
          <cell r="Q1226" t="str">
            <v>נבדק ואושר</v>
          </cell>
          <cell r="R1226" t="str">
            <v>נבדק ואושר</v>
          </cell>
          <cell r="S1226" t="str">
            <v>נבדק ואושר</v>
          </cell>
          <cell r="T1226" t="str">
            <v>נבדק ואושר</v>
          </cell>
          <cell r="U1226" t="str">
            <v>נבדק ואושר</v>
          </cell>
          <cell r="V1226" t="str">
            <v>נבדק ואושר</v>
          </cell>
          <cell r="W1226" t="str">
            <v>נבדק ואושר</v>
          </cell>
          <cell r="X1226" t="str">
            <v>חדש - טרם קושר</v>
          </cell>
          <cell r="Y1226" t="str">
            <v>מבוסס על נתוני הטופס</v>
          </cell>
          <cell r="Z1226" t="str">
            <v>נדחה בבדיקות</v>
          </cell>
          <cell r="AA1226" t="str">
            <v>נדחה בבדיקות</v>
          </cell>
          <cell r="AB1226" t="str">
            <v>נבדק ואושר</v>
          </cell>
          <cell r="AC1226" t="str">
            <v>נבדק ואושר</v>
          </cell>
          <cell r="AD1226" t="str">
            <v>נבדק ואושר</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t="str">
            <v>לא</v>
          </cell>
          <cell r="AX1226">
            <v>1</v>
          </cell>
          <cell r="AY1226" t="str">
            <v>לא תקין מנהלית</v>
          </cell>
          <cell r="AZ1226" t="str">
            <v>לפסילה</v>
          </cell>
          <cell r="BA1226" t="str">
            <v>טופס Z60 נדחה ביום 28.4 מכיוון שלא הייצתה חתימה דיגיטלית שניה (חתמו פיזית) Z61 נדחה ביום 28.4 מכיוון שהוגש קובץ פגום שלא ניתן לפתוח. עד ליום 27.5 לא הגישו מסמך מתוקן, השלימו חתימה דיגיטלית</v>
          </cell>
          <cell r="BB1226">
            <v>401</v>
          </cell>
          <cell r="BC1226">
            <v>45805</v>
          </cell>
          <cell r="BD1226" t="e">
            <v>#REF!</v>
          </cell>
          <cell r="BF1226" t="str">
            <v>לא אושר בוועדה</v>
          </cell>
          <cell r="BG1226" t="str">
            <v>לא תקין</v>
          </cell>
          <cell r="BH1226" t="str">
            <v>לא תקין</v>
          </cell>
          <cell r="BI1226" t="b">
            <v>1</v>
          </cell>
          <cell r="BJ1226">
            <v>0</v>
          </cell>
          <cell r="BK1226" t="str">
            <v>א'</v>
          </cell>
          <cell r="BL1226">
            <v>1</v>
          </cell>
          <cell r="BM1226">
            <v>0</v>
          </cell>
          <cell r="BO1226" t="e">
            <v>#N/A</v>
          </cell>
        </row>
        <row r="1227">
          <cell r="A1227">
            <v>1001908394</v>
          </cell>
          <cell r="B1227">
            <v>42402068</v>
          </cell>
          <cell r="C1227">
            <v>580115715</v>
          </cell>
          <cell r="D1227" t="str">
            <v>אליצור אלקנה (ע"ר)</v>
          </cell>
          <cell r="E1227" t="str">
            <v>SR</v>
          </cell>
          <cell r="F1227" t="str">
            <v>עמותה רשומה</v>
          </cell>
          <cell r="G1227">
            <v>1</v>
          </cell>
          <cell r="H1227" t="str">
            <v>טיוט</v>
          </cell>
          <cell r="I1227">
            <v>45770</v>
          </cell>
          <cell r="J1227">
            <v>521023</v>
          </cell>
          <cell r="K1227" t="str">
            <v>שוטף</v>
          </cell>
          <cell r="L1227">
            <v>0</v>
          </cell>
          <cell r="M1227">
            <v>0</v>
          </cell>
          <cell r="N1227">
            <v>0</v>
          </cell>
          <cell r="O1227" t="str">
            <v>נבדק ואושר</v>
          </cell>
          <cell r="P1227" t="str">
            <v>מבוסס על נתוני הטופס</v>
          </cell>
          <cell r="Q1227" t="str">
            <v>נבדק ואושר</v>
          </cell>
          <cell r="R1227" t="str">
            <v>נבדק ואושר</v>
          </cell>
          <cell r="S1227" t="str">
            <v>נבדק ואושר</v>
          </cell>
          <cell r="T1227" t="str">
            <v>נבדק ואושר</v>
          </cell>
          <cell r="U1227" t="str">
            <v>נבדק ואושר</v>
          </cell>
          <cell r="V1227" t="str">
            <v>נבדק ואושר</v>
          </cell>
          <cell r="W1227" t="str">
            <v>נבדק ואושר</v>
          </cell>
          <cell r="X1227" t="str">
            <v>אושר ללא מסמך</v>
          </cell>
          <cell r="Y1227" t="str">
            <v>חדש - טרם קושר</v>
          </cell>
          <cell r="Z1227" t="str">
            <v>ממתין לחתימה נוספת</v>
          </cell>
          <cell r="AA1227" t="str">
            <v>ממתין לחתימה נוספת</v>
          </cell>
          <cell r="AB1227" t="str">
            <v>חדש - טרם קושר</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t="str">
            <v>לא</v>
          </cell>
          <cell r="AY1227" t="str">
            <v>לא תקין מנהלית</v>
          </cell>
          <cell r="AZ1227" t="str">
            <v>לאישור</v>
          </cell>
          <cell r="BA1227" t="str">
            <v>חתום פיזית, לא חתום דיגיטלית</v>
          </cell>
          <cell r="BB1227">
            <v>401</v>
          </cell>
          <cell r="BC1227">
            <v>45805</v>
          </cell>
          <cell r="BF1227" t="str">
            <v>אושר בוועדה</v>
          </cell>
          <cell r="BG1227" t="str">
            <v>תקין</v>
          </cell>
          <cell r="BH1227" t="str">
            <v>תקין</v>
          </cell>
          <cell r="BI1227" t="b">
            <v>1</v>
          </cell>
          <cell r="BJ1227">
            <v>1687</v>
          </cell>
          <cell r="BK1227" t="str">
            <v>ד'</v>
          </cell>
          <cell r="BL1227">
            <v>0</v>
          </cell>
          <cell r="BM1227">
            <v>1021441.8232481239</v>
          </cell>
          <cell r="BN1227" t="str">
            <v>לא</v>
          </cell>
          <cell r="BO1227">
            <v>45770</v>
          </cell>
          <cell r="BP1227" t="str">
            <v>כן</v>
          </cell>
          <cell r="BQ1227">
            <v>23</v>
          </cell>
        </row>
        <row r="1228">
          <cell r="A1228">
            <v>1001908403</v>
          </cell>
          <cell r="B1228">
            <v>42242980</v>
          </cell>
          <cell r="C1228">
            <v>580111052</v>
          </cell>
          <cell r="D1228" t="str">
            <v>האגודה לג'ודו ואומנויות ההתגוננות ב</v>
          </cell>
          <cell r="E1228" t="str">
            <v>SR</v>
          </cell>
          <cell r="F1228" t="str">
            <v>עמותה רשומה</v>
          </cell>
          <cell r="G1228">
            <v>1</v>
          </cell>
          <cell r="H1228" t="str">
            <v>טיוט</v>
          </cell>
          <cell r="I1228">
            <v>45770</v>
          </cell>
          <cell r="J1228">
            <v>521023</v>
          </cell>
          <cell r="K1228" t="str">
            <v>שוטף</v>
          </cell>
          <cell r="L1228">
            <v>0</v>
          </cell>
          <cell r="M1228">
            <v>0</v>
          </cell>
          <cell r="N1228">
            <v>0</v>
          </cell>
          <cell r="O1228" t="str">
            <v>נבדק ואושר</v>
          </cell>
          <cell r="P1228" t="str">
            <v>מבוסס על נתוני הטופס</v>
          </cell>
          <cell r="Q1228" t="str">
            <v>נבדק ואושר</v>
          </cell>
          <cell r="R1228" t="str">
            <v>נבדק ואושר</v>
          </cell>
          <cell r="S1228" t="str">
            <v>נבדק ואושר</v>
          </cell>
          <cell r="T1228" t="str">
            <v>נבדק ואושר</v>
          </cell>
          <cell r="U1228" t="str">
            <v>נבדק ואושר</v>
          </cell>
          <cell r="V1228" t="str">
            <v>נבדק ואושר</v>
          </cell>
          <cell r="W1228" t="str">
            <v>נבדק ואושר</v>
          </cell>
          <cell r="X1228" t="str">
            <v>אושר ללא מסמך</v>
          </cell>
          <cell r="Y1228" t="str">
            <v>מבוסס על נתוני הטופס</v>
          </cell>
          <cell r="Z1228" t="str">
            <v>ממתין לחתימה</v>
          </cell>
          <cell r="AA1228" t="str">
            <v>ממתין לחתימה</v>
          </cell>
          <cell r="AB1228" t="str">
            <v>נבדק ואושר</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t="str">
            <v>לא</v>
          </cell>
          <cell r="AY1228" t="str">
            <v>לא תקין מנהלית</v>
          </cell>
          <cell r="AZ1228" t="str">
            <v>לאישור</v>
          </cell>
          <cell r="BA1228" t="str">
            <v>חתמו פיזית, השלימו חתימה דיגיטלית</v>
          </cell>
          <cell r="BB1228">
            <v>401</v>
          </cell>
          <cell r="BC1228">
            <v>45805</v>
          </cell>
          <cell r="BF1228" t="str">
            <v>אושר בוועדה</v>
          </cell>
          <cell r="BG1228" t="str">
            <v>תקין</v>
          </cell>
          <cell r="BH1228" t="str">
            <v>תקין</v>
          </cell>
          <cell r="BI1228" t="b">
            <v>1</v>
          </cell>
          <cell r="BJ1228">
            <v>0</v>
          </cell>
          <cell r="BK1228" t="str">
            <v>ד'</v>
          </cell>
          <cell r="BL1228">
            <v>1</v>
          </cell>
          <cell r="BM1228">
            <v>428680.1116695088</v>
          </cell>
          <cell r="BN1228" t="str">
            <v>לא</v>
          </cell>
          <cell r="BO1228">
            <v>45574</v>
          </cell>
          <cell r="BP1228" t="str">
            <v>לא</v>
          </cell>
          <cell r="BQ1228">
            <v>0</v>
          </cell>
        </row>
        <row r="1229">
          <cell r="A1229">
            <v>1001908460</v>
          </cell>
          <cell r="B1229">
            <v>40000020</v>
          </cell>
          <cell r="C1229">
            <v>510662224</v>
          </cell>
          <cell r="D1229" t="str">
            <v>מרכז קהילתי בשלומי עש גרין בע"מ (חל</v>
          </cell>
          <cell r="E1229" t="str">
            <v>SR</v>
          </cell>
          <cell r="F1229" t="str">
            <v>חל"צ רשומה</v>
          </cell>
          <cell r="G1229">
            <v>1</v>
          </cell>
          <cell r="H1229" t="str">
            <v>טיוט</v>
          </cell>
          <cell r="I1229">
            <v>45770</v>
          </cell>
          <cell r="J1229">
            <v>521023</v>
          </cell>
          <cell r="K1229" t="str">
            <v>שוטף</v>
          </cell>
          <cell r="L1229">
            <v>0</v>
          </cell>
          <cell r="M1229">
            <v>0</v>
          </cell>
          <cell r="N1229">
            <v>0</v>
          </cell>
          <cell r="O1229" t="str">
            <v>קושר - טרם נבדק</v>
          </cell>
          <cell r="P1229" t="str">
            <v>מבוסס על נתוני הטופס</v>
          </cell>
          <cell r="Q1229" t="str">
            <v>נבדק ואושר</v>
          </cell>
          <cell r="R1229" t="str">
            <v>נבדק ואושר</v>
          </cell>
          <cell r="S1229" t="str">
            <v>נבדק ואושר</v>
          </cell>
          <cell r="T1229" t="str">
            <v>נבדק ואושר</v>
          </cell>
          <cell r="U1229" t="str">
            <v>נבדק ואושר</v>
          </cell>
          <cell r="V1229" t="str">
            <v>נבדק ואושר</v>
          </cell>
          <cell r="W1229" t="str">
            <v>חדש - טרם קושר</v>
          </cell>
          <cell r="X1229" t="str">
            <v>אושר ללא מסמך</v>
          </cell>
          <cell r="Y1229" t="str">
            <v>מבוסס על נתוני הטופס</v>
          </cell>
          <cell r="Z1229" t="str">
            <v>נבדק ואושר</v>
          </cell>
          <cell r="AA1229" t="str">
            <v>נבדק ואושר</v>
          </cell>
          <cell r="AB1229" t="str">
            <v>נבדק ואושר</v>
          </cell>
          <cell r="AC1229" t="str">
            <v>חדש - טרם קושר</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t="str">
            <v>לא</v>
          </cell>
          <cell r="AY1229" t="str">
            <v>לא תקין מנהלית</v>
          </cell>
          <cell r="AZ1229" t="str">
            <v>לאישור</v>
          </cell>
          <cell r="BA1229" t="str">
            <v>לא נתמך לראשונה</v>
          </cell>
          <cell r="BC1229">
            <v>45805</v>
          </cell>
          <cell r="BD1229" t="e">
            <v>#REF!</v>
          </cell>
          <cell r="BF1229" t="str">
            <v>אושר בוועדה</v>
          </cell>
          <cell r="BG1229" t="str">
            <v>תקין</v>
          </cell>
          <cell r="BH1229" t="str">
            <v>תקין</v>
          </cell>
          <cell r="BI1229" t="b">
            <v>1</v>
          </cell>
          <cell r="BJ1229">
            <v>0</v>
          </cell>
          <cell r="BK1229" t="str">
            <v>ה'</v>
          </cell>
          <cell r="BL1229">
            <v>1</v>
          </cell>
          <cell r="BM1229">
            <v>0</v>
          </cell>
          <cell r="BN1229" t="str">
            <v>כן</v>
          </cell>
          <cell r="BO1229" t="e">
            <v>#N/A</v>
          </cell>
          <cell r="BP1229" t="str">
            <v>לא</v>
          </cell>
          <cell r="BQ1229">
            <v>0</v>
          </cell>
        </row>
        <row r="1230">
          <cell r="A1230">
            <v>1001908549</v>
          </cell>
          <cell r="B1230">
            <v>42402192</v>
          </cell>
          <cell r="C1230">
            <v>580421972</v>
          </cell>
          <cell r="D1230" t="str">
            <v>אחי עכו (ע"ר)</v>
          </cell>
          <cell r="E1230" t="str">
            <v>SR</v>
          </cell>
          <cell r="F1230" t="str">
            <v>עמותה רשומה</v>
          </cell>
          <cell r="G1230">
            <v>1</v>
          </cell>
          <cell r="H1230" t="str">
            <v>טיוט</v>
          </cell>
          <cell r="I1230">
            <v>45771</v>
          </cell>
          <cell r="J1230">
            <v>521023</v>
          </cell>
          <cell r="K1230" t="str">
            <v>שוטף</v>
          </cell>
          <cell r="L1230">
            <v>0</v>
          </cell>
          <cell r="M1230">
            <v>0</v>
          </cell>
          <cell r="N1230">
            <v>0</v>
          </cell>
          <cell r="O1230" t="str">
            <v>קושר - טרם נבדק</v>
          </cell>
          <cell r="P1230" t="str">
            <v>מבוסס על נתוני הטופס</v>
          </cell>
          <cell r="Q1230" t="str">
            <v>קושר - טרם נבדק</v>
          </cell>
          <cell r="R1230" t="str">
            <v>קושר - טרם נבדק</v>
          </cell>
          <cell r="S1230" t="str">
            <v>קושר - טרם נבדק</v>
          </cell>
          <cell r="T1230" t="str">
            <v>קושר - טרם נבדק</v>
          </cell>
          <cell r="U1230" t="str">
            <v>קושר - טרם נבדק</v>
          </cell>
          <cell r="V1230" t="str">
            <v>קושר - טרם נבדק</v>
          </cell>
          <cell r="W1230" t="str">
            <v>קושר - טרם נבדק</v>
          </cell>
          <cell r="X1230" t="str">
            <v>אושר ללא מסמך</v>
          </cell>
          <cell r="Y1230" t="str">
            <v>מבוסס על נתוני הטופס</v>
          </cell>
          <cell r="Z1230" t="str">
            <v>ממתין לחתימה</v>
          </cell>
          <cell r="AA1230" t="str">
            <v>חדש - טרם קושר</v>
          </cell>
          <cell r="AB1230" t="str">
            <v>חדש - טרם קושר</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t="str">
            <v>לא</v>
          </cell>
          <cell r="AY1230" t="str">
            <v>לא תקין מנהלית</v>
          </cell>
          <cell r="AZ1230" t="str">
            <v>לפסילה</v>
          </cell>
          <cell r="BA1230" t="str">
            <v>חסרים מסמכים רבים</v>
          </cell>
          <cell r="BC1230">
            <v>45805</v>
          </cell>
          <cell r="BD1230" t="e">
            <v>#REF!</v>
          </cell>
          <cell r="BF1230" t="str">
            <v>לא אושר בוועדה</v>
          </cell>
          <cell r="BG1230" t="str">
            <v>לא תקין</v>
          </cell>
          <cell r="BH1230" t="str">
            <v>לא תקין</v>
          </cell>
          <cell r="BI1230" t="b">
            <v>1</v>
          </cell>
          <cell r="BJ1230">
            <v>0</v>
          </cell>
          <cell r="BK1230" t="str">
            <v>א'</v>
          </cell>
          <cell r="BL1230">
            <v>5</v>
          </cell>
          <cell r="BM1230">
            <v>80431.5</v>
          </cell>
          <cell r="BO1230" t="e">
            <v>#N/A</v>
          </cell>
        </row>
        <row r="1231">
          <cell r="A1231">
            <v>1001908698</v>
          </cell>
          <cell r="B1231">
            <v>42402172</v>
          </cell>
          <cell r="C1231">
            <v>580231843</v>
          </cell>
          <cell r="D1231" t="str">
            <v>הפועל רוכבי הנגב (ע"ר)</v>
          </cell>
          <cell r="E1231" t="str">
            <v>SR</v>
          </cell>
          <cell r="F1231" t="str">
            <v>עמותה רשומה</v>
          </cell>
          <cell r="G1231">
            <v>1</v>
          </cell>
          <cell r="H1231" t="str">
            <v>טיוט</v>
          </cell>
          <cell r="I1231">
            <v>45771</v>
          </cell>
          <cell r="J1231">
            <v>521023</v>
          </cell>
          <cell r="K1231" t="str">
            <v>שוטף</v>
          </cell>
          <cell r="L1231">
            <v>0</v>
          </cell>
          <cell r="M1231">
            <v>0</v>
          </cell>
          <cell r="N1231">
            <v>0</v>
          </cell>
          <cell r="O1231" t="str">
            <v>קושר - טרם נבדק</v>
          </cell>
          <cell r="P1231" t="str">
            <v>מבוסס על נתוני הטופס</v>
          </cell>
          <cell r="Q1231" t="str">
            <v>נבדק ואושר</v>
          </cell>
          <cell r="R1231" t="str">
            <v>נבדק ואושר</v>
          </cell>
          <cell r="S1231" t="str">
            <v>נבדק ואושר</v>
          </cell>
          <cell r="T1231" t="str">
            <v>נבדק ואושר</v>
          </cell>
          <cell r="U1231" t="str">
            <v>נבדק ואושר</v>
          </cell>
          <cell r="V1231" t="str">
            <v>נבדק ואושר</v>
          </cell>
          <cell r="W1231" t="str">
            <v>קושר - טרם נבדק</v>
          </cell>
          <cell r="X1231" t="str">
            <v>אושר ללא מסמך</v>
          </cell>
          <cell r="Y1231" t="str">
            <v>חדש - טרם קושר</v>
          </cell>
          <cell r="Z1231" t="str">
            <v>חדש - טרם קושר</v>
          </cell>
          <cell r="AA1231" t="str">
            <v>חדש - טרם קושר</v>
          </cell>
          <cell r="AB1231" t="str">
            <v>חדש - טרם קושר</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t="str">
            <v>לא</v>
          </cell>
          <cell r="AY1231" t="str">
            <v>לא תקין מנהלית</v>
          </cell>
          <cell r="AZ1231" t="str">
            <v>לפסילה</v>
          </cell>
          <cell r="BA1231" t="str">
            <v>חסרים מסמכים רבים</v>
          </cell>
          <cell r="BC1231">
            <v>45805</v>
          </cell>
          <cell r="BD1231" t="e">
            <v>#REF!</v>
          </cell>
          <cell r="BF1231" t="str">
            <v>לא אושר בוועדה</v>
          </cell>
          <cell r="BG1231" t="str">
            <v>לא תקין</v>
          </cell>
          <cell r="BH1231" t="str">
            <v>לא תקין</v>
          </cell>
          <cell r="BI1231" t="b">
            <v>1</v>
          </cell>
          <cell r="BJ1231">
            <v>0</v>
          </cell>
          <cell r="BK1231" t="str">
            <v>א'</v>
          </cell>
          <cell r="BL1231">
            <v>0</v>
          </cell>
          <cell r="BM1231">
            <v>552378.39887894236</v>
          </cell>
          <cell r="BO1231" t="e">
            <v>#N/A</v>
          </cell>
        </row>
        <row r="1232">
          <cell r="A1232">
            <v>1001908712</v>
          </cell>
          <cell r="B1232">
            <v>40002854</v>
          </cell>
          <cell r="C1232">
            <v>580211712</v>
          </cell>
          <cell r="D1232" t="str">
            <v>היכל הספורט מכבי חולון )ע"ר(</v>
          </cell>
          <cell r="E1232" t="str">
            <v>SR</v>
          </cell>
          <cell r="F1232" t="str">
            <v>עמותה רשומה</v>
          </cell>
          <cell r="G1232">
            <v>1</v>
          </cell>
          <cell r="H1232" t="str">
            <v>טיוט</v>
          </cell>
          <cell r="I1232">
            <v>45771</v>
          </cell>
          <cell r="J1232">
            <v>521023</v>
          </cell>
          <cell r="K1232" t="str">
            <v>שוטף</v>
          </cell>
          <cell r="L1232">
            <v>0</v>
          </cell>
          <cell r="M1232">
            <v>0</v>
          </cell>
          <cell r="N1232">
            <v>0</v>
          </cell>
          <cell r="O1232" t="str">
            <v>קושר - טרם נבדק</v>
          </cell>
          <cell r="P1232" t="str">
            <v>מבוסס על נתוני הטופס</v>
          </cell>
          <cell r="Q1232" t="str">
            <v>קושר - טרם נבדק</v>
          </cell>
          <cell r="R1232" t="str">
            <v>קושר - טרם נבדק</v>
          </cell>
          <cell r="S1232" t="str">
            <v>קושר - טרם נבדק</v>
          </cell>
          <cell r="T1232" t="str">
            <v>קושר - טרם נבדק</v>
          </cell>
          <cell r="U1232" t="str">
            <v>קושר - טרם נבדק</v>
          </cell>
          <cell r="V1232" t="str">
            <v>קושר - טרם נבדק</v>
          </cell>
          <cell r="W1232" t="str">
            <v>קושר - טרם נבדק</v>
          </cell>
          <cell r="X1232" t="str">
            <v>חדש - טרם קושר</v>
          </cell>
          <cell r="Y1232" t="str">
            <v>מבוסס על נתוני הטופס</v>
          </cell>
          <cell r="Z1232" t="str">
            <v>קושר - טרם נבדק</v>
          </cell>
          <cell r="AA1232" t="str">
            <v>קושר - טרם נבדק</v>
          </cell>
          <cell r="AB1232" t="str">
            <v>קושר - טרם נבדק</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t="str">
            <v>לא</v>
          </cell>
          <cell r="AY1232" t="str">
            <v>תקינים מנהלית למעט אי הגשת אישור ניהול תקין</v>
          </cell>
          <cell r="BA1232" t="str">
            <v>לא התקבל 13.7.25</v>
          </cell>
          <cell r="BC1232">
            <v>45839</v>
          </cell>
          <cell r="BD1232" t="e">
            <v>#REF!</v>
          </cell>
          <cell r="BF1232" t="str">
            <v>אין אישור ניהול תקין</v>
          </cell>
          <cell r="BG1232" t="str">
            <v>פסול</v>
          </cell>
          <cell r="BH1232" t="str">
            <v>לא תקין</v>
          </cell>
          <cell r="BI1232" t="b">
            <v>0</v>
          </cell>
          <cell r="BJ1232">
            <v>0</v>
          </cell>
          <cell r="BK1232" t="str">
            <v>א'</v>
          </cell>
          <cell r="BL1232">
            <v>1</v>
          </cell>
          <cell r="BM1232">
            <v>0</v>
          </cell>
          <cell r="BO1232" t="e">
            <v>#N/A</v>
          </cell>
        </row>
        <row r="1233">
          <cell r="A1233">
            <v>1001908770</v>
          </cell>
          <cell r="B1233">
            <v>41535134</v>
          </cell>
          <cell r="C1233">
            <v>580429009</v>
          </cell>
          <cell r="D1233" t="str">
            <v>עמותת פרדי קריבין להזדמנות שווה ליל</v>
          </cell>
          <cell r="E1233" t="str">
            <v>SR</v>
          </cell>
          <cell r="F1233" t="str">
            <v>עמותה רשומה</v>
          </cell>
          <cell r="G1233">
            <v>1</v>
          </cell>
          <cell r="H1233" t="str">
            <v>טיוט</v>
          </cell>
          <cell r="I1233">
            <v>45775</v>
          </cell>
          <cell r="J1233">
            <v>521023</v>
          </cell>
          <cell r="K1233" t="str">
            <v>שוטף</v>
          </cell>
          <cell r="L1233">
            <v>0</v>
          </cell>
          <cell r="M1233">
            <v>0</v>
          </cell>
          <cell r="N1233">
            <v>0</v>
          </cell>
          <cell r="O1233" t="str">
            <v>חדש - טרם קושר</v>
          </cell>
          <cell r="P1233" t="str">
            <v>מבוסס על נתוני הטופס</v>
          </cell>
          <cell r="Q1233" t="str">
            <v>נבדק ואושר</v>
          </cell>
          <cell r="R1233" t="str">
            <v>נבדק ואושר</v>
          </cell>
          <cell r="S1233" t="str">
            <v>נבדק ואושר</v>
          </cell>
          <cell r="T1233" t="str">
            <v>נבדק ואושר</v>
          </cell>
          <cell r="U1233" t="str">
            <v>נבדק ואושר</v>
          </cell>
          <cell r="V1233" t="str">
            <v>נבדק ואושר</v>
          </cell>
          <cell r="W1233" t="str">
            <v>נבדק ואושר</v>
          </cell>
          <cell r="X1233" t="str">
            <v>אושר ללא מסמך</v>
          </cell>
          <cell r="Y1233" t="str">
            <v>מבוסס על נתוני הטופס</v>
          </cell>
          <cell r="Z1233" t="str">
            <v>קושר - טרם נבדק</v>
          </cell>
          <cell r="AA1233" t="str">
            <v>קושר - טרם נבדק</v>
          </cell>
          <cell r="AB1233" t="str">
            <v>נבדק ואושר</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t="str">
            <v>כן</v>
          </cell>
          <cell r="AY1233" t="str">
            <v>תקין מנהלית</v>
          </cell>
          <cell r="BD1233" t="e">
            <v>#REF!</v>
          </cell>
          <cell r="BG1233" t="str">
            <v>תקין</v>
          </cell>
          <cell r="BH1233" t="str">
            <v>תקין</v>
          </cell>
          <cell r="BI1233" t="b">
            <v>1</v>
          </cell>
          <cell r="BJ1233">
            <v>0</v>
          </cell>
          <cell r="BK1233" t="str">
            <v>ד'</v>
          </cell>
          <cell r="BL1233">
            <v>1</v>
          </cell>
          <cell r="BM1233">
            <v>20841.882934486923</v>
          </cell>
          <cell r="BN1233" t="str">
            <v>לא</v>
          </cell>
          <cell r="BO1233">
            <v>45137</v>
          </cell>
          <cell r="BP1233" t="str">
            <v>לא</v>
          </cell>
          <cell r="BQ1233">
            <v>0</v>
          </cell>
        </row>
        <row r="1234">
          <cell r="A1234">
            <v>1001908776</v>
          </cell>
          <cell r="B1234">
            <v>41101425</v>
          </cell>
          <cell r="C1234">
            <v>512755596</v>
          </cell>
          <cell r="D1234" t="str">
            <v>ריף מועדון צלילה בע"מ</v>
          </cell>
          <cell r="E1234" t="str">
            <v>SK</v>
          </cell>
          <cell r="F1234" t="e">
            <v>#N/A</v>
          </cell>
          <cell r="G1234">
            <v>1</v>
          </cell>
          <cell r="H1234" t="str">
            <v>טיוט</v>
          </cell>
          <cell r="I1234">
            <v>45774</v>
          </cell>
          <cell r="J1234">
            <v>521023</v>
          </cell>
          <cell r="K1234" t="str">
            <v>שוטף</v>
          </cell>
          <cell r="L1234">
            <v>0</v>
          </cell>
          <cell r="M1234">
            <v>0</v>
          </cell>
          <cell r="N1234">
            <v>0</v>
          </cell>
          <cell r="O1234" t="str">
            <v>חדש - טרם קושר</v>
          </cell>
          <cell r="P1234">
            <v>0</v>
          </cell>
          <cell r="Q1234" t="str">
            <v>חדש - טרם קושר</v>
          </cell>
          <cell r="R1234" t="str">
            <v>חדש - טרם קושר</v>
          </cell>
          <cell r="S1234" t="str">
            <v>חדש - טרם קושר</v>
          </cell>
          <cell r="T1234" t="str">
            <v>חדש - טרם קושר</v>
          </cell>
          <cell r="U1234" t="str">
            <v>חדש - טרם קושר</v>
          </cell>
          <cell r="V1234" t="str">
            <v>חדש - טרם קושר</v>
          </cell>
          <cell r="W1234" t="str">
            <v>חדש - טרם קושר</v>
          </cell>
          <cell r="X1234">
            <v>0</v>
          </cell>
          <cell r="Y1234" t="str">
            <v>חדש - טרם קושר</v>
          </cell>
          <cell r="Z1234">
            <v>0</v>
          </cell>
          <cell r="AA1234">
            <v>0</v>
          </cell>
          <cell r="AB1234">
            <v>0</v>
          </cell>
          <cell r="AC1234">
            <v>0</v>
          </cell>
          <cell r="AD1234">
            <v>0</v>
          </cell>
          <cell r="AE1234" t="str">
            <v>חדש - טרם קושר</v>
          </cell>
          <cell r="AF1234" t="str">
            <v>חדש - טרם קושר</v>
          </cell>
          <cell r="AG1234" t="str">
            <v>חדש - טרם קושר</v>
          </cell>
          <cell r="AH1234" t="str">
            <v>חדש - טרם קושר</v>
          </cell>
          <cell r="AI1234">
            <v>0</v>
          </cell>
          <cell r="AJ1234">
            <v>0</v>
          </cell>
          <cell r="AK1234" t="str">
            <v>חדש - טרם קושר</v>
          </cell>
          <cell r="AL1234">
            <v>0</v>
          </cell>
          <cell r="AM1234" t="str">
            <v>חדש - טרם קושר</v>
          </cell>
          <cell r="AN1234" t="str">
            <v>חדש - טרם קושר</v>
          </cell>
          <cell r="AO1234">
            <v>0</v>
          </cell>
          <cell r="AP1234">
            <v>0</v>
          </cell>
          <cell r="AQ1234">
            <v>0</v>
          </cell>
          <cell r="AR1234">
            <v>0</v>
          </cell>
          <cell r="AS1234">
            <v>0</v>
          </cell>
          <cell r="AT1234">
            <v>0</v>
          </cell>
          <cell r="AU1234">
            <v>0</v>
          </cell>
          <cell r="AV1234" t="str">
            <v>לא</v>
          </cell>
          <cell r="AY1234" t="str">
            <v>לא תקין מנהלית</v>
          </cell>
          <cell r="AZ1234" t="str">
            <v>לפסילה</v>
          </cell>
          <cell r="BA1234" t="str">
            <v>חסרים מסמכים רבים</v>
          </cell>
          <cell r="BC1234">
            <v>45805</v>
          </cell>
          <cell r="BD1234" t="e">
            <v>#REF!</v>
          </cell>
          <cell r="BF1234" t="str">
            <v>לא אושר בוועדה</v>
          </cell>
          <cell r="BG1234" t="str">
            <v>לא תקין</v>
          </cell>
          <cell r="BH1234" t="str">
            <v>לא תקין</v>
          </cell>
          <cell r="BI1234" t="b">
            <v>1</v>
          </cell>
          <cell r="BJ1234">
            <v>0</v>
          </cell>
          <cell r="BK1234" t="str">
            <v>א'</v>
          </cell>
          <cell r="BL1234" t="e">
            <v>#N/A</v>
          </cell>
          <cell r="BM1234">
            <v>0</v>
          </cell>
          <cell r="BO1234" t="e">
            <v>#N/A</v>
          </cell>
        </row>
        <row r="1235">
          <cell r="A1235">
            <v>1001908795</v>
          </cell>
          <cell r="B1235">
            <v>41917884</v>
          </cell>
          <cell r="C1235">
            <v>580410470</v>
          </cell>
          <cell r="D1235" t="str">
            <v>אלאביד- מעלה עירון (ע"ר)</v>
          </cell>
          <cell r="E1235" t="str">
            <v>SR</v>
          </cell>
          <cell r="F1235" t="str">
            <v>עמותה רשומה</v>
          </cell>
          <cell r="G1235">
            <v>1</v>
          </cell>
          <cell r="H1235" t="str">
            <v>טיוט</v>
          </cell>
          <cell r="I1235">
            <v>45774</v>
          </cell>
          <cell r="J1235">
            <v>521023</v>
          </cell>
          <cell r="K1235" t="str">
            <v>שוטף</v>
          </cell>
          <cell r="L1235">
            <v>0</v>
          </cell>
          <cell r="M1235">
            <v>0</v>
          </cell>
          <cell r="N1235">
            <v>0</v>
          </cell>
          <cell r="O1235" t="str">
            <v>קושר - טרם נבדק</v>
          </cell>
          <cell r="P1235" t="str">
            <v>מבוסס על נתוני הטופס</v>
          </cell>
          <cell r="Q1235" t="str">
            <v>נבדק ואושר</v>
          </cell>
          <cell r="R1235" t="str">
            <v>נבדק ואושר</v>
          </cell>
          <cell r="S1235" t="str">
            <v>נבדק ואושר</v>
          </cell>
          <cell r="T1235" t="str">
            <v>נבדק ואושר</v>
          </cell>
          <cell r="U1235" t="str">
            <v>נבדק ואושר</v>
          </cell>
          <cell r="V1235" t="str">
            <v>נדחה בבדיקות</v>
          </cell>
          <cell r="W1235" t="str">
            <v>קושר - טרם נבדק</v>
          </cell>
          <cell r="X1235" t="str">
            <v>אושר ללא מסמך</v>
          </cell>
          <cell r="Y1235" t="str">
            <v>מבוסס על נתוני הטופס</v>
          </cell>
          <cell r="Z1235" t="str">
            <v>ממתין לחתימה</v>
          </cell>
          <cell r="AA1235" t="str">
            <v>ממתין לחתימה</v>
          </cell>
          <cell r="AB1235" t="str">
            <v>קושר - טרם נבדק</v>
          </cell>
          <cell r="AC1235" t="str">
            <v>חדש - טרם קושר</v>
          </cell>
          <cell r="AD1235" t="str">
            <v>קושר - טרם נבדק</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t="str">
            <v>לא</v>
          </cell>
          <cell r="AY1235" t="str">
            <v>לא תקין מנהלית</v>
          </cell>
          <cell r="AZ1235" t="str">
            <v>לפסילה</v>
          </cell>
          <cell r="BA1235" t="str">
            <v>נדחה ב-25.1.2021 Z006</v>
          </cell>
          <cell r="BC1235">
            <v>45805</v>
          </cell>
          <cell r="BD1235" t="e">
            <v>#REF!</v>
          </cell>
          <cell r="BF1235" t="str">
            <v>לא אושר בוועדה</v>
          </cell>
          <cell r="BG1235" t="str">
            <v>לא תקין</v>
          </cell>
          <cell r="BH1235" t="str">
            <v>לא תקין</v>
          </cell>
          <cell r="BI1235" t="b">
            <v>1</v>
          </cell>
          <cell r="BJ1235">
            <v>0</v>
          </cell>
          <cell r="BK1235" t="str">
            <v>א'</v>
          </cell>
          <cell r="BL1235" t="e">
            <v>#N/A</v>
          </cell>
          <cell r="BM1235">
            <v>0</v>
          </cell>
          <cell r="BO1235" t="e">
            <v>#N/A</v>
          </cell>
        </row>
        <row r="1236">
          <cell r="A1236">
            <v>1001908828</v>
          </cell>
          <cell r="B1236">
            <v>40216241</v>
          </cell>
          <cell r="C1236">
            <v>580031417</v>
          </cell>
          <cell r="D1236" t="str">
            <v>המרכזים הקהילתיים הגלבוע (ע"ר)</v>
          </cell>
          <cell r="E1236" t="str">
            <v>SR</v>
          </cell>
          <cell r="F1236" t="str">
            <v>עמותה רשומה</v>
          </cell>
          <cell r="G1236">
            <v>1</v>
          </cell>
          <cell r="H1236" t="str">
            <v>טיוט</v>
          </cell>
          <cell r="I1236">
            <v>45774</v>
          </cell>
          <cell r="J1236">
            <v>521024</v>
          </cell>
          <cell r="K1236" t="str">
            <v>מאמנים</v>
          </cell>
          <cell r="L1236" t="str">
            <v>חדש - טרם קושר</v>
          </cell>
          <cell r="M1236" t="str">
            <v>חדש - טרם קושר</v>
          </cell>
          <cell r="N1236" t="str">
            <v>חדש - טרם קושר</v>
          </cell>
          <cell r="O1236" t="str">
            <v>נבדק ואושר</v>
          </cell>
          <cell r="P1236" t="str">
            <v>מבוסס על נתוני הטופס</v>
          </cell>
          <cell r="Q1236" t="str">
            <v>נבדק ואושר</v>
          </cell>
          <cell r="R1236" t="str">
            <v>נבדק ואושר</v>
          </cell>
          <cell r="S1236" t="str">
            <v>נבדק ואושר</v>
          </cell>
          <cell r="T1236" t="str">
            <v>נבדק ואושר</v>
          </cell>
          <cell r="U1236" t="str">
            <v>נבדק ואושר</v>
          </cell>
          <cell r="V1236" t="str">
            <v>נבדק ואושר</v>
          </cell>
          <cell r="W1236" t="str">
            <v>נדחה בבדיקות</v>
          </cell>
          <cell r="X1236" t="str">
            <v>אושר ללא מסמך</v>
          </cell>
          <cell r="Y1236" t="str">
            <v>מבוסס על נתוני הטופס</v>
          </cell>
          <cell r="Z1236" t="str">
            <v>נבדק ואושר</v>
          </cell>
          <cell r="AA1236" t="str">
            <v>נבדק ואושר</v>
          </cell>
          <cell r="AB1236" t="str">
            <v>נבדק ואושר</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t="str">
            <v>לא</v>
          </cell>
          <cell r="AY1236" t="str">
            <v>לא תקין מנהלית</v>
          </cell>
          <cell r="BA1236" t="str">
            <v>יש לבדוק אם נתמכו בשנים האחרונות, לא הוגשו מסמכי הקול קורא</v>
          </cell>
          <cell r="BD1236" t="e">
            <v>#REF!</v>
          </cell>
          <cell r="BE1236" t="str">
            <v>לבדיקה</v>
          </cell>
          <cell r="BH1236" t="str">
            <v>תקין</v>
          </cell>
          <cell r="BI1236" t="b">
            <v>0</v>
          </cell>
        </row>
        <row r="1237">
          <cell r="A1237">
            <v>1001909000</v>
          </cell>
          <cell r="B1237">
            <v>42220480</v>
          </cell>
          <cell r="C1237">
            <v>580612489</v>
          </cell>
          <cell r="D1237" t="str">
            <v>צא במחול (ע"ר)</v>
          </cell>
          <cell r="E1237" t="str">
            <v>SR</v>
          </cell>
          <cell r="F1237" t="str">
            <v>עמותה רשומה</v>
          </cell>
          <cell r="G1237">
            <v>1</v>
          </cell>
          <cell r="H1237" t="str">
            <v>טיוט</v>
          </cell>
          <cell r="I1237">
            <v>45775</v>
          </cell>
          <cell r="J1237">
            <v>521023</v>
          </cell>
          <cell r="K1237" t="str">
            <v>שוטף</v>
          </cell>
          <cell r="L1237">
            <v>0</v>
          </cell>
          <cell r="M1237">
            <v>0</v>
          </cell>
          <cell r="N1237">
            <v>0</v>
          </cell>
          <cell r="O1237" t="str">
            <v>קושר - טרם נבדק</v>
          </cell>
          <cell r="P1237" t="str">
            <v>מבוסס על נתוני הטופס</v>
          </cell>
          <cell r="Q1237" t="str">
            <v>קושר - טרם נבדק</v>
          </cell>
          <cell r="R1237" t="str">
            <v>קושר - טרם נבדק</v>
          </cell>
          <cell r="S1237" t="str">
            <v>קושר - טרם נבדק</v>
          </cell>
          <cell r="T1237" t="str">
            <v>קושר - טרם נבדק</v>
          </cell>
          <cell r="U1237" t="str">
            <v>קושר - טרם נבדק</v>
          </cell>
          <cell r="V1237" t="str">
            <v>קושר - טרם נבדק</v>
          </cell>
          <cell r="W1237" t="str">
            <v>קושר - טרם נבדק</v>
          </cell>
          <cell r="X1237" t="str">
            <v>אושר ללא מסמך</v>
          </cell>
          <cell r="Y1237" t="str">
            <v>מבוסס על נתוני הטופס</v>
          </cell>
          <cell r="Z1237" t="str">
            <v>קושר - טרם נבדק</v>
          </cell>
          <cell r="AA1237" t="str">
            <v>קושר - טרם נבדק</v>
          </cell>
          <cell r="AB1237" t="str">
            <v>קושר - טרם נבדק</v>
          </cell>
          <cell r="AC1237" t="str">
            <v>קושר - טרם נבדק</v>
          </cell>
          <cell r="AD1237" t="str">
            <v>קושר - טרם נבדק</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t="str">
            <v>כן</v>
          </cell>
          <cell r="AY1237" t="str">
            <v>תקין מנהלית</v>
          </cell>
          <cell r="BA1237" t="str">
            <v>נדחו מסמכים רבים, נשלח מייל 11.5</v>
          </cell>
          <cell r="BD1237" t="e">
            <v>#REF!</v>
          </cell>
          <cell r="BG1237" t="str">
            <v>תקין</v>
          </cell>
          <cell r="BH1237" t="str">
            <v>תקין</v>
          </cell>
          <cell r="BI1237" t="b">
            <v>1</v>
          </cell>
          <cell r="BJ1237">
            <v>0</v>
          </cell>
          <cell r="BK1237" t="str">
            <v>ה'</v>
          </cell>
          <cell r="BL1237">
            <v>1</v>
          </cell>
          <cell r="BM1237">
            <v>0</v>
          </cell>
          <cell r="BN1237" t="str">
            <v>כן</v>
          </cell>
          <cell r="BO1237" t="e">
            <v>#N/A</v>
          </cell>
          <cell r="BP1237" t="str">
            <v>לא</v>
          </cell>
          <cell r="BQ1237">
            <v>0</v>
          </cell>
        </row>
        <row r="1238">
          <cell r="A1238">
            <v>1001909008</v>
          </cell>
          <cell r="B1238">
            <v>42402508</v>
          </cell>
          <cell r="C1238">
            <v>580462653</v>
          </cell>
          <cell r="D1238" t="str">
            <v>משחקים למען השלום (ע"ר)</v>
          </cell>
          <cell r="E1238" t="str">
            <v>SR</v>
          </cell>
          <cell r="F1238" t="str">
            <v>עמותה רשומה</v>
          </cell>
          <cell r="G1238">
            <v>1</v>
          </cell>
          <cell r="H1238" t="str">
            <v>טיוט</v>
          </cell>
          <cell r="I1238">
            <v>45775</v>
          </cell>
          <cell r="J1238">
            <v>521023</v>
          </cell>
          <cell r="K1238" t="str">
            <v>שוטף</v>
          </cell>
          <cell r="L1238">
            <v>0</v>
          </cell>
          <cell r="M1238">
            <v>0</v>
          </cell>
          <cell r="N1238">
            <v>0</v>
          </cell>
          <cell r="O1238" t="str">
            <v>נבדק ואושר</v>
          </cell>
          <cell r="P1238" t="str">
            <v>מבוסס על נתוני הטופס</v>
          </cell>
          <cell r="Q1238" t="str">
            <v>נבדק ואושר</v>
          </cell>
          <cell r="R1238" t="str">
            <v>נבדק ואושר</v>
          </cell>
          <cell r="S1238" t="str">
            <v>נבדק ואושר</v>
          </cell>
          <cell r="T1238" t="str">
            <v>נבדק ואושר</v>
          </cell>
          <cell r="U1238" t="str">
            <v>נבדק ואושר</v>
          </cell>
          <cell r="V1238" t="str">
            <v>נבדק ואושר</v>
          </cell>
          <cell r="W1238" t="str">
            <v>נבדק ואושר</v>
          </cell>
          <cell r="X1238" t="str">
            <v>אושר ללא מסמך</v>
          </cell>
          <cell r="Y1238" t="str">
            <v>מבוסס על נתוני הטופס</v>
          </cell>
          <cell r="Z1238" t="str">
            <v>נבדק ואושר</v>
          </cell>
          <cell r="AA1238" t="str">
            <v>נבדק ואושר</v>
          </cell>
          <cell r="AB1238" t="str">
            <v>נבדק ואושר</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t="str">
            <v>כן</v>
          </cell>
          <cell r="AY1238" t="str">
            <v>תקין מנהלית</v>
          </cell>
          <cell r="BD1238" t="e">
            <v>#REF!</v>
          </cell>
          <cell r="BG1238" t="str">
            <v>תקין</v>
          </cell>
          <cell r="BH1238" t="str">
            <v>תקין</v>
          </cell>
          <cell r="BI1238" t="b">
            <v>1</v>
          </cell>
          <cell r="BJ1238">
            <v>70000</v>
          </cell>
          <cell r="BK1238" t="str">
            <v>ד'</v>
          </cell>
          <cell r="BL1238">
            <v>1</v>
          </cell>
          <cell r="BM1238">
            <v>1366465.7776898541</v>
          </cell>
          <cell r="BN1238" t="str">
            <v>לא</v>
          </cell>
          <cell r="BO1238">
            <v>45133</v>
          </cell>
          <cell r="BP1238" t="str">
            <v>לא</v>
          </cell>
          <cell r="BQ1238">
            <v>0</v>
          </cell>
        </row>
        <row r="1239">
          <cell r="A1239">
            <v>1001909010</v>
          </cell>
          <cell r="B1239">
            <v>42402447</v>
          </cell>
          <cell r="C1239">
            <v>580233161</v>
          </cell>
          <cell r="D1239" t="str">
            <v>מועדון הכדורגל מכבי צור שלום (ע"ר)</v>
          </cell>
          <cell r="E1239" t="str">
            <v>SR</v>
          </cell>
          <cell r="F1239" t="str">
            <v>עמותה רשומה</v>
          </cell>
          <cell r="G1239">
            <v>1</v>
          </cell>
          <cell r="H1239" t="str">
            <v>טיוט</v>
          </cell>
          <cell r="I1239">
            <v>45774</v>
          </cell>
          <cell r="J1239">
            <v>521024</v>
          </cell>
          <cell r="K1239" t="str">
            <v>מאמנים</v>
          </cell>
          <cell r="L1239" t="str">
            <v>חדש - טרם קושר</v>
          </cell>
          <cell r="M1239" t="str">
            <v>חדש - טרם קושר</v>
          </cell>
          <cell r="N1239" t="str">
            <v>קושר - טרם נבדק</v>
          </cell>
          <cell r="O1239" t="str">
            <v>נבדק ואושר</v>
          </cell>
          <cell r="P1239" t="str">
            <v>מבוסס על נתוני הטופס</v>
          </cell>
          <cell r="Q1239" t="str">
            <v>נבדק ואושר</v>
          </cell>
          <cell r="R1239" t="str">
            <v>נבדק ואושר</v>
          </cell>
          <cell r="S1239" t="str">
            <v>נבדק ואושר</v>
          </cell>
          <cell r="T1239" t="str">
            <v>נבדק ואושר</v>
          </cell>
          <cell r="U1239" t="str">
            <v>נבדק ואושר</v>
          </cell>
          <cell r="V1239" t="str">
            <v>נבדק ואושר</v>
          </cell>
          <cell r="W1239" t="str">
            <v>נבדק ואושר</v>
          </cell>
          <cell r="X1239" t="str">
            <v>אושר ללא מסמך</v>
          </cell>
          <cell r="Y1239" t="str">
            <v>מבוסס על נתוני הטופס</v>
          </cell>
          <cell r="Z1239" t="str">
            <v>נבדק ואושר</v>
          </cell>
          <cell r="AA1239" t="str">
            <v>נבדק ואושר</v>
          </cell>
          <cell r="AB1239" t="str">
            <v>נבדק ואושר</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t="str">
            <v>כן</v>
          </cell>
          <cell r="AY1239" t="str">
            <v>תקין מנהלית</v>
          </cell>
          <cell r="BD1239" t="e">
            <v>#REF!</v>
          </cell>
          <cell r="BH1239" t="str">
            <v>תקין</v>
          </cell>
          <cell r="BI1239" t="b">
            <v>0</v>
          </cell>
        </row>
        <row r="1240">
          <cell r="A1240">
            <v>1001909013</v>
          </cell>
          <cell r="B1240">
            <v>42903376</v>
          </cell>
          <cell r="C1240">
            <v>580745776</v>
          </cell>
          <cell r="D1240" t="str">
            <v>מועדון בני עין מאהל (ע"ר)</v>
          </cell>
          <cell r="E1240" t="str">
            <v>SR</v>
          </cell>
          <cell r="F1240" t="str">
            <v>עמותה רשומה</v>
          </cell>
          <cell r="G1240">
            <v>1</v>
          </cell>
          <cell r="H1240" t="str">
            <v>טיוט</v>
          </cell>
          <cell r="I1240">
            <v>45775</v>
          </cell>
          <cell r="J1240">
            <v>521023</v>
          </cell>
          <cell r="K1240" t="str">
            <v>שוטף</v>
          </cell>
          <cell r="L1240">
            <v>0</v>
          </cell>
          <cell r="M1240">
            <v>0</v>
          </cell>
          <cell r="N1240">
            <v>0</v>
          </cell>
          <cell r="O1240" t="str">
            <v>קושר - טרם נבדק</v>
          </cell>
          <cell r="P1240" t="str">
            <v>מבוסס על נתוני הטופס</v>
          </cell>
          <cell r="Q1240" t="str">
            <v>קושר - טרם נבדק</v>
          </cell>
          <cell r="R1240" t="str">
            <v>קושר - טרם נבדק</v>
          </cell>
          <cell r="S1240" t="str">
            <v>קושר - טרם נבדק</v>
          </cell>
          <cell r="T1240" t="str">
            <v>קושר - טרם נבדק</v>
          </cell>
          <cell r="U1240" t="str">
            <v>קושר - טרם נבדק</v>
          </cell>
          <cell r="V1240" t="str">
            <v>קושר - טרם נבדק</v>
          </cell>
          <cell r="W1240" t="str">
            <v>קושר - טרם נבדק</v>
          </cell>
          <cell r="X1240" t="str">
            <v>אושר ללא מסמך</v>
          </cell>
          <cell r="Y1240" t="str">
            <v>מבוסס על נתוני הטופס</v>
          </cell>
          <cell r="Z1240" t="str">
            <v>קושר - טרם נבדק</v>
          </cell>
          <cell r="AA1240" t="str">
            <v>קושר - טרם נבדק</v>
          </cell>
          <cell r="AB1240" t="str">
            <v>קושר - טרם נבדק</v>
          </cell>
          <cell r="AC1240" t="str">
            <v>קושר - טרם נבדק</v>
          </cell>
          <cell r="AD1240" t="str">
            <v>קושר - טרם נבדק</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t="str">
            <v>כן</v>
          </cell>
          <cell r="AY1240" t="str">
            <v>תקין מנהלית</v>
          </cell>
          <cell r="BD1240" t="e">
            <v>#REF!</v>
          </cell>
          <cell r="BG1240" t="str">
            <v>תקין</v>
          </cell>
          <cell r="BH1240" t="str">
            <v>תקין</v>
          </cell>
          <cell r="BI1240" t="b">
            <v>1</v>
          </cell>
          <cell r="BJ1240">
            <v>0</v>
          </cell>
          <cell r="BK1240" t="str">
            <v>ב'</v>
          </cell>
          <cell r="BL1240" t="e">
            <v>#N/A</v>
          </cell>
          <cell r="BM1240">
            <v>0</v>
          </cell>
          <cell r="BO1240" t="e">
            <v>#N/A</v>
          </cell>
        </row>
        <row r="1241">
          <cell r="A1241">
            <v>1001909014</v>
          </cell>
          <cell r="B1241">
            <v>42316744</v>
          </cell>
          <cell r="C1241">
            <v>580710721</v>
          </cell>
          <cell r="D1241" t="str">
            <v>המרכז לרכיבה - נקודת מפגש (ע"ר)</v>
          </cell>
          <cell r="E1241" t="str">
            <v>SR</v>
          </cell>
          <cell r="F1241" t="str">
            <v>עמותה רשומה</v>
          </cell>
          <cell r="G1241">
            <v>1</v>
          </cell>
          <cell r="H1241" t="str">
            <v>טיוט</v>
          </cell>
          <cell r="I1241">
            <v>45774</v>
          </cell>
          <cell r="J1241">
            <v>521023</v>
          </cell>
          <cell r="K1241" t="str">
            <v>שוטף</v>
          </cell>
          <cell r="L1241">
            <v>0</v>
          </cell>
          <cell r="M1241">
            <v>0</v>
          </cell>
          <cell r="N1241">
            <v>0</v>
          </cell>
          <cell r="O1241" t="str">
            <v>קושר - טרם נבדק</v>
          </cell>
          <cell r="P1241" t="str">
            <v>מבוסס על נתוני הטופס</v>
          </cell>
          <cell r="Q1241" t="str">
            <v>נבדק ואושר</v>
          </cell>
          <cell r="R1241" t="str">
            <v>נבדק ואושר</v>
          </cell>
          <cell r="S1241" t="str">
            <v>נבדק ואושר</v>
          </cell>
          <cell r="T1241" t="str">
            <v>נבדק ואושר</v>
          </cell>
          <cell r="U1241" t="str">
            <v>נבדק ואושר</v>
          </cell>
          <cell r="V1241" t="str">
            <v>נבדק ואושר</v>
          </cell>
          <cell r="W1241" t="str">
            <v>קושר - טרם נבדק</v>
          </cell>
          <cell r="X1241" t="str">
            <v>אושר ללא מסמך</v>
          </cell>
          <cell r="Y1241" t="str">
            <v>חדש - טרם קושר</v>
          </cell>
          <cell r="Z1241" t="str">
            <v>ממתין לחתימה</v>
          </cell>
          <cell r="AA1241" t="str">
            <v>ממתין לחתימה</v>
          </cell>
          <cell r="AB1241" t="str">
            <v>קושר - טרם נבדק</v>
          </cell>
          <cell r="AC1241" t="str">
            <v>חדש - טרם קושר</v>
          </cell>
          <cell r="AD1241" t="str">
            <v>חדש - טרם קושר</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t="str">
            <v>לא</v>
          </cell>
          <cell r="AY1241" t="str">
            <v>לא תקין מנהלית</v>
          </cell>
          <cell r="AZ1241" t="str">
            <v>לפסילה</v>
          </cell>
          <cell r="BA1241" t="str">
            <v>חסרים מסמכים רבים</v>
          </cell>
          <cell r="BC1241">
            <v>45805</v>
          </cell>
          <cell r="BD1241" t="e">
            <v>#REF!</v>
          </cell>
          <cell r="BF1241" t="str">
            <v>לא אושר בוועדה</v>
          </cell>
          <cell r="BG1241" t="str">
            <v>לא תקין</v>
          </cell>
          <cell r="BH1241" t="str">
            <v>לא תקין</v>
          </cell>
          <cell r="BI1241" t="b">
            <v>1</v>
          </cell>
          <cell r="BJ1241">
            <v>0</v>
          </cell>
          <cell r="BK1241" t="str">
            <v>א'</v>
          </cell>
          <cell r="BL1241">
            <v>0</v>
          </cell>
          <cell r="BM1241">
            <v>0</v>
          </cell>
          <cell r="BO1241" t="e">
            <v>#N/A</v>
          </cell>
        </row>
        <row r="1242">
          <cell r="A1242">
            <v>1001909152</v>
          </cell>
          <cell r="B1242">
            <v>42903527</v>
          </cell>
          <cell r="C1242">
            <v>580779825</v>
          </cell>
          <cell r="D1242" t="str">
            <v>כוכבי העתיד שפרעם (ע"ר)</v>
          </cell>
          <cell r="E1242" t="str">
            <v>SR</v>
          </cell>
          <cell r="F1242" t="str">
            <v>עמותה רשומה</v>
          </cell>
          <cell r="G1242">
            <v>1</v>
          </cell>
          <cell r="H1242" t="str">
            <v>טיוט</v>
          </cell>
          <cell r="I1242">
            <v>45775</v>
          </cell>
          <cell r="J1242">
            <v>521023</v>
          </cell>
          <cell r="K1242" t="str">
            <v>שוטף</v>
          </cell>
          <cell r="L1242">
            <v>0</v>
          </cell>
          <cell r="M1242">
            <v>0</v>
          </cell>
          <cell r="N1242">
            <v>0</v>
          </cell>
          <cell r="O1242" t="str">
            <v>קושר - טרם נבדק</v>
          </cell>
          <cell r="P1242" t="str">
            <v>חדש - טרם קושר</v>
          </cell>
          <cell r="Q1242" t="str">
            <v>קושר - טרם נבדק</v>
          </cell>
          <cell r="R1242" t="str">
            <v>קושר - טרם נבדק</v>
          </cell>
          <cell r="S1242" t="str">
            <v>קושר - טרם נבדק</v>
          </cell>
          <cell r="T1242" t="str">
            <v>קושר - טרם נבדק</v>
          </cell>
          <cell r="U1242" t="str">
            <v>קושר - טרם נבדק</v>
          </cell>
          <cell r="V1242" t="str">
            <v>קושר - טרם נבדק</v>
          </cell>
          <cell r="W1242" t="str">
            <v>קושר - טרם נבדק</v>
          </cell>
          <cell r="X1242" t="str">
            <v>חדש - טרם קושר</v>
          </cell>
          <cell r="Y1242" t="str">
            <v>מבוסס על נתוני הטופס</v>
          </cell>
          <cell r="Z1242" t="str">
            <v>קושר - טרם נבדק</v>
          </cell>
          <cell r="AA1242" t="str">
            <v>קושר - טרם נבדק</v>
          </cell>
          <cell r="AB1242" t="str">
            <v>קושר - טרם נבדק</v>
          </cell>
          <cell r="AC1242" t="str">
            <v>קושר - טרם נבדק</v>
          </cell>
          <cell r="AD1242" t="str">
            <v>קושר - טרם נבדק</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t="str">
            <v>לא</v>
          </cell>
          <cell r="AX1242">
            <v>1</v>
          </cell>
          <cell r="AY1242" t="str">
            <v>לא תקין מנהלית</v>
          </cell>
          <cell r="BA1242" t="str">
            <v>חסר רק ZN13, היתה בעיית הזנה, פעילים מ-3/24, ZN63 הוגש טופס לא נכון, N156 הוגש ריק</v>
          </cell>
          <cell r="BC1242">
            <v>45839</v>
          </cell>
          <cell r="BD1242" t="e">
            <v>#REF!</v>
          </cell>
          <cell r="BG1242" t="str">
            <v>לא תקין</v>
          </cell>
          <cell r="BH1242" t="str">
            <v>לא תקין</v>
          </cell>
          <cell r="BI1242" t="b">
            <v>1</v>
          </cell>
          <cell r="BJ1242">
            <v>0</v>
          </cell>
          <cell r="BK1242" t="str">
            <v>א'</v>
          </cell>
          <cell r="BL1242" t="e">
            <v>#N/A</v>
          </cell>
          <cell r="BM1242">
            <v>0</v>
          </cell>
          <cell r="BO1242" t="e">
            <v>#N/A</v>
          </cell>
        </row>
        <row r="1243">
          <cell r="A1243">
            <v>1001909153</v>
          </cell>
          <cell r="B1243">
            <v>42834280</v>
          </cell>
          <cell r="C1243">
            <v>580766178</v>
          </cell>
          <cell r="D1243" t="str">
            <v>איחוד בני אבטין- כדורגל (ע"ר)</v>
          </cell>
          <cell r="E1243" t="str">
            <v>SR</v>
          </cell>
          <cell r="F1243" t="str">
            <v>עמותה רשומה</v>
          </cell>
          <cell r="G1243">
            <v>1</v>
          </cell>
          <cell r="H1243" t="str">
            <v>טיוט</v>
          </cell>
          <cell r="I1243">
            <v>45775</v>
          </cell>
          <cell r="J1243">
            <v>521023</v>
          </cell>
          <cell r="K1243" t="str">
            <v>שוטף</v>
          </cell>
          <cell r="L1243">
            <v>0</v>
          </cell>
          <cell r="M1243">
            <v>0</v>
          </cell>
          <cell r="N1243">
            <v>0</v>
          </cell>
          <cell r="O1243" t="str">
            <v>קושר - טרם נבדק</v>
          </cell>
          <cell r="P1243" t="str">
            <v>מבוסס על נתוני הטופס</v>
          </cell>
          <cell r="Q1243" t="str">
            <v>קושר - טרם נבדק</v>
          </cell>
          <cell r="R1243" t="str">
            <v>קושר - טרם נבדק</v>
          </cell>
          <cell r="S1243" t="str">
            <v>קושר - טרם נבדק</v>
          </cell>
          <cell r="T1243" t="str">
            <v>קושר - טרם נבדק</v>
          </cell>
          <cell r="U1243" t="str">
            <v>קושר - טרם נבדק</v>
          </cell>
          <cell r="V1243" t="str">
            <v>קושר - טרם נבדק</v>
          </cell>
          <cell r="W1243" t="str">
            <v>קושר - טרם נבדק</v>
          </cell>
          <cell r="X1243" t="str">
            <v>אושר ללא מסמך</v>
          </cell>
          <cell r="Y1243" t="str">
            <v>מבוסס על נתוני הטופס</v>
          </cell>
          <cell r="Z1243" t="str">
            <v>ממתין לחתימה נוספת</v>
          </cell>
          <cell r="AA1243" t="str">
            <v>נדחה בבדיקות</v>
          </cell>
          <cell r="AB1243" t="str">
            <v>קושר - טרם נבדק</v>
          </cell>
          <cell r="AC1243" t="str">
            <v>קושר - טרם נבדק</v>
          </cell>
          <cell r="AD1243" t="str">
            <v>קושר - טרם נבדק</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t="str">
            <v>לא</v>
          </cell>
          <cell r="AY1243" t="str">
            <v>לא תקין מנהלית</v>
          </cell>
          <cell r="BA1243" t="str">
            <v xml:space="preserve"> חסרה חתימה דיגיטלית ב-Z60+Z61 עד כה (30.6.25), ב-8.5.25 נדחו 4 מסמכים, ב-21.5 הושלמו שניים מהם, שניים נוספים לא הושלמו עד כה (30.6.25)</v>
          </cell>
          <cell r="BC1243">
            <v>45839</v>
          </cell>
          <cell r="BD1243" t="e">
            <v>#REF!</v>
          </cell>
          <cell r="BG1243" t="str">
            <v>לא תקין</v>
          </cell>
          <cell r="BH1243" t="str">
            <v>לא תקין</v>
          </cell>
          <cell r="BI1243" t="b">
            <v>1</v>
          </cell>
          <cell r="BJ1243">
            <v>0</v>
          </cell>
          <cell r="BK1243" t="str">
            <v>א'</v>
          </cell>
          <cell r="BL1243">
            <v>0</v>
          </cell>
          <cell r="BM1243">
            <v>0</v>
          </cell>
          <cell r="BO1243" t="e">
            <v>#N/A</v>
          </cell>
        </row>
        <row r="1244">
          <cell r="A1244">
            <v>1001909204</v>
          </cell>
          <cell r="B1244">
            <v>41560467</v>
          </cell>
          <cell r="C1244">
            <v>580472736</v>
          </cell>
          <cell r="D1244" t="str">
            <v>הפועל "דולפין" נתניה - שחייה (ע"ר)</v>
          </cell>
          <cell r="E1244" t="str">
            <v>SR</v>
          </cell>
          <cell r="F1244" t="str">
            <v>עמותה רשומה</v>
          </cell>
          <cell r="G1244">
            <v>1</v>
          </cell>
          <cell r="H1244" t="str">
            <v>טיוט</v>
          </cell>
          <cell r="I1244">
            <v>45775</v>
          </cell>
          <cell r="J1244">
            <v>521024</v>
          </cell>
          <cell r="K1244" t="str">
            <v>מאמנים</v>
          </cell>
          <cell r="L1244" t="str">
            <v>נדחה בבדיקות</v>
          </cell>
          <cell r="M1244" t="str">
            <v>קושר - טרם נבדק</v>
          </cell>
          <cell r="N1244" t="str">
            <v>חדש - טרם קושר</v>
          </cell>
          <cell r="O1244" t="str">
            <v>נבדק ואושר</v>
          </cell>
          <cell r="P1244" t="str">
            <v>מבוסס על נתוני הטופס</v>
          </cell>
          <cell r="Q1244" t="str">
            <v>נבדק ואושר</v>
          </cell>
          <cell r="R1244" t="str">
            <v>נבדק ואושר</v>
          </cell>
          <cell r="S1244" t="str">
            <v>נבדק ואושר</v>
          </cell>
          <cell r="T1244" t="str">
            <v>נבדק ואושר</v>
          </cell>
          <cell r="U1244" t="str">
            <v>נבדק ואושר</v>
          </cell>
          <cell r="V1244" t="str">
            <v>נבדק ואושר</v>
          </cell>
          <cell r="W1244" t="str">
            <v>נבדק ואושר</v>
          </cell>
          <cell r="X1244" t="str">
            <v>אושר ללא מסמך</v>
          </cell>
          <cell r="Y1244" t="str">
            <v>מבוסס על נתוני הטופס</v>
          </cell>
          <cell r="Z1244" t="str">
            <v>נבדק ואושר</v>
          </cell>
          <cell r="AA1244" t="str">
            <v>נבדק ואושר</v>
          </cell>
          <cell r="AB1244" t="str">
            <v>נבדק ואושר</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t="str">
            <v>כן</v>
          </cell>
          <cell r="AY1244" t="str">
            <v>תקין מנהלית</v>
          </cell>
          <cell r="BD1244" t="e">
            <v>#REF!</v>
          </cell>
          <cell r="BH1244" t="str">
            <v>תקין</v>
          </cell>
          <cell r="BI1244" t="b">
            <v>0</v>
          </cell>
        </row>
        <row r="1245">
          <cell r="A1245">
            <v>1001909218</v>
          </cell>
          <cell r="B1245">
            <v>42903894</v>
          </cell>
          <cell r="C1245">
            <v>580574218</v>
          </cell>
          <cell r="D1245" t="str">
            <v>דאבל פאנץ' (ע"ר)</v>
          </cell>
          <cell r="E1245" t="str">
            <v>SR</v>
          </cell>
          <cell r="F1245" t="str">
            <v>עמותה רשומה</v>
          </cell>
          <cell r="G1245">
            <v>1</v>
          </cell>
          <cell r="H1245" t="str">
            <v>טיוט</v>
          </cell>
          <cell r="I1245">
            <v>45775</v>
          </cell>
          <cell r="J1245">
            <v>521023</v>
          </cell>
          <cell r="K1245" t="str">
            <v>שוטף</v>
          </cell>
          <cell r="L1245">
            <v>0</v>
          </cell>
          <cell r="M1245">
            <v>0</v>
          </cell>
          <cell r="N1245">
            <v>0</v>
          </cell>
          <cell r="O1245" t="str">
            <v>נבדק ואושר</v>
          </cell>
          <cell r="P1245" t="str">
            <v>מבוסס על נתוני הטופס</v>
          </cell>
          <cell r="Q1245" t="str">
            <v>נבדק ואושר</v>
          </cell>
          <cell r="R1245" t="str">
            <v>נבדק ואושר</v>
          </cell>
          <cell r="S1245" t="str">
            <v>קושר - טרם נבדק</v>
          </cell>
          <cell r="T1245" t="str">
            <v>נבדק ואושר</v>
          </cell>
          <cell r="U1245" t="str">
            <v>קושר - טרם נבדק</v>
          </cell>
          <cell r="V1245" t="str">
            <v>נבדק ואושר</v>
          </cell>
          <cell r="W1245" t="str">
            <v>נבדק ואושר</v>
          </cell>
          <cell r="X1245" t="str">
            <v>אושר ללא מסמך</v>
          </cell>
          <cell r="Y1245" t="str">
            <v>מבוסס על נתוני הטופס</v>
          </cell>
          <cell r="Z1245" t="str">
            <v>ממתין לחתימה</v>
          </cell>
          <cell r="AA1245" t="str">
            <v>ממתין לחתימה</v>
          </cell>
          <cell r="AB1245" t="str">
            <v>קושר - טרם נבדק</v>
          </cell>
          <cell r="AC1245" t="str">
            <v>קושר - טרם נבדק</v>
          </cell>
          <cell r="AD1245" t="str">
            <v>נבדק ואושר</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t="str">
            <v>לא</v>
          </cell>
          <cell r="AY1245" t="str">
            <v>לא תקין מנהלית</v>
          </cell>
          <cell r="AZ1245" t="str">
            <v>לאישור</v>
          </cell>
          <cell r="BA1245" t="str">
            <v>חתום פיזית, השלימו חתימה דיגיטלית</v>
          </cell>
          <cell r="BB1245">
            <v>401</v>
          </cell>
          <cell r="BC1245">
            <v>45805</v>
          </cell>
          <cell r="BF1245" t="str">
            <v>אושר בוועדה</v>
          </cell>
          <cell r="BG1245" t="str">
            <v>תקין</v>
          </cell>
          <cell r="BH1245" t="str">
            <v>תקין</v>
          </cell>
          <cell r="BI1245" t="b">
            <v>1</v>
          </cell>
          <cell r="BJ1245">
            <v>0</v>
          </cell>
          <cell r="BK1245" t="str">
            <v>ה'</v>
          </cell>
          <cell r="BL1245">
            <v>12</v>
          </cell>
          <cell r="BM1245">
            <v>0</v>
          </cell>
          <cell r="BN1245" t="str">
            <v>כן</v>
          </cell>
          <cell r="BO1245">
            <v>45713</v>
          </cell>
          <cell r="BP1245" t="str">
            <v>לא</v>
          </cell>
          <cell r="BQ1245">
            <v>0</v>
          </cell>
        </row>
        <row r="1246">
          <cell r="A1246">
            <v>1001909280</v>
          </cell>
          <cell r="B1246">
            <v>42402128</v>
          </cell>
          <cell r="C1246">
            <v>580419315</v>
          </cell>
          <cell r="D1246" t="str">
            <v>עמותה לקידום הספורט במזכרת בתיה (ע"</v>
          </cell>
          <cell r="E1246" t="str">
            <v>SR</v>
          </cell>
          <cell r="F1246" t="str">
            <v>עמותה רשומה</v>
          </cell>
          <cell r="G1246">
            <v>2</v>
          </cell>
          <cell r="H1246" t="str">
            <v>טיוט</v>
          </cell>
          <cell r="I1246">
            <v>45775</v>
          </cell>
          <cell r="J1246">
            <v>521024</v>
          </cell>
          <cell r="K1246" t="str">
            <v>מאמנים</v>
          </cell>
          <cell r="L1246" t="str">
            <v>נבדק ואושר</v>
          </cell>
          <cell r="M1246" t="str">
            <v>חדש - טרם קושר</v>
          </cell>
          <cell r="N1246" t="str">
            <v>חדש - טרם קושר</v>
          </cell>
          <cell r="O1246" t="str">
            <v>נבדק ואושר</v>
          </cell>
          <cell r="P1246" t="str">
            <v>מבוסס על נתוני הטופס</v>
          </cell>
          <cell r="Q1246" t="str">
            <v>נבדק ואושר</v>
          </cell>
          <cell r="R1246" t="str">
            <v>נבדק ואושר</v>
          </cell>
          <cell r="S1246" t="str">
            <v>נבדק ואושר</v>
          </cell>
          <cell r="T1246" t="str">
            <v>נבדק ואושר</v>
          </cell>
          <cell r="U1246" t="str">
            <v>נבדק ואושר</v>
          </cell>
          <cell r="V1246" t="str">
            <v>נבדק ואושר</v>
          </cell>
          <cell r="W1246" t="str">
            <v>נבדק ואושר</v>
          </cell>
          <cell r="X1246" t="str">
            <v>אושר ללא מסמך</v>
          </cell>
          <cell r="Y1246" t="str">
            <v>מבוסס על נתוני הטופס</v>
          </cell>
          <cell r="Z1246" t="str">
            <v>נבדק ואושר</v>
          </cell>
          <cell r="AA1246" t="str">
            <v>נבדק ואושר</v>
          </cell>
          <cell r="AB1246" t="str">
            <v>נבדק ואושר</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t="str">
            <v>כן</v>
          </cell>
          <cell r="AY1246" t="str">
            <v>תקין מנהלית</v>
          </cell>
          <cell r="BD1246" t="e">
            <v>#REF!</v>
          </cell>
          <cell r="BH1246" t="str">
            <v>תקין</v>
          </cell>
          <cell r="BI1246" t="b">
            <v>0</v>
          </cell>
        </row>
        <row r="1247">
          <cell r="A1247">
            <v>1001909341</v>
          </cell>
          <cell r="B1247">
            <v>42133401</v>
          </cell>
          <cell r="C1247">
            <v>580245561</v>
          </cell>
          <cell r="D1247" t="str">
            <v>הפועל כ"ס בית ברל (ע"ר)</v>
          </cell>
          <cell r="E1247" t="str">
            <v>SR</v>
          </cell>
          <cell r="F1247" t="str">
            <v>עמותה רשומה</v>
          </cell>
          <cell r="G1247">
            <v>1</v>
          </cell>
          <cell r="H1247" t="str">
            <v>טיוט</v>
          </cell>
          <cell r="I1247">
            <v>45775</v>
          </cell>
          <cell r="J1247">
            <v>521024</v>
          </cell>
          <cell r="K1247" t="str">
            <v>מאמנים</v>
          </cell>
          <cell r="L1247" t="str">
            <v>חדש - טרם קושר</v>
          </cell>
          <cell r="M1247" t="str">
            <v>חדש - טרם קושר</v>
          </cell>
          <cell r="N1247" t="str">
            <v>חדש - טרם קושר</v>
          </cell>
          <cell r="O1247" t="str">
            <v>נבדק ואושר</v>
          </cell>
          <cell r="P1247" t="str">
            <v>מבוסס על נתוני הטופס</v>
          </cell>
          <cell r="Q1247" t="str">
            <v>נבדק ואושר</v>
          </cell>
          <cell r="R1247" t="str">
            <v>נבדק ואושר</v>
          </cell>
          <cell r="S1247" t="str">
            <v>נבדק ואושר</v>
          </cell>
          <cell r="T1247" t="str">
            <v>נבדק ואושר</v>
          </cell>
          <cell r="U1247" t="str">
            <v>נבדק ואושר</v>
          </cell>
          <cell r="V1247" t="str">
            <v>נבדק ואושר</v>
          </cell>
          <cell r="W1247" t="str">
            <v>קושר - טרם נבדק</v>
          </cell>
          <cell r="X1247" t="str">
            <v>אושר ללא מסמך</v>
          </cell>
          <cell r="Y1247" t="str">
            <v>מבוסס על נתוני הטופס</v>
          </cell>
          <cell r="Z1247" t="str">
            <v>נבדק ואושר</v>
          </cell>
          <cell r="AA1247" t="str">
            <v>נבדק ואושר</v>
          </cell>
          <cell r="AB1247" t="str">
            <v>נבדק ואושר</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t="str">
            <v>כן</v>
          </cell>
          <cell r="AY1247" t="str">
            <v>תקין מנהלית</v>
          </cell>
          <cell r="BD1247" t="e">
            <v>#REF!</v>
          </cell>
          <cell r="BH1247" t="str">
            <v>תקין</v>
          </cell>
          <cell r="BI1247" t="b">
            <v>0</v>
          </cell>
        </row>
        <row r="1248">
          <cell r="A1248">
            <v>1001909347</v>
          </cell>
          <cell r="B1248">
            <v>42402220</v>
          </cell>
          <cell r="C1248">
            <v>580449577</v>
          </cell>
          <cell r="D1248" t="str">
            <v>עמותת ספורט בכפר בועיינה נוג'ידאת (</v>
          </cell>
          <cell r="E1248" t="str">
            <v>SR</v>
          </cell>
          <cell r="F1248" t="str">
            <v>עמותה רשומה</v>
          </cell>
          <cell r="G1248">
            <v>1</v>
          </cell>
          <cell r="H1248" t="str">
            <v>טיוט</v>
          </cell>
          <cell r="I1248">
            <v>45775</v>
          </cell>
          <cell r="J1248">
            <v>521023</v>
          </cell>
          <cell r="K1248" t="str">
            <v>שוטף</v>
          </cell>
          <cell r="L1248">
            <v>0</v>
          </cell>
          <cell r="M1248">
            <v>0</v>
          </cell>
          <cell r="N1248">
            <v>0</v>
          </cell>
          <cell r="O1248" t="str">
            <v>קושר - טרם נבדק</v>
          </cell>
          <cell r="P1248" t="str">
            <v>מבוסס על נתוני הטופס</v>
          </cell>
          <cell r="Q1248" t="str">
            <v>נבדק ואושר</v>
          </cell>
          <cell r="R1248" t="str">
            <v>נבדק ואושר</v>
          </cell>
          <cell r="S1248" t="str">
            <v>נבדק ואושר</v>
          </cell>
          <cell r="T1248" t="str">
            <v>נבדק ואושר</v>
          </cell>
          <cell r="U1248" t="str">
            <v>נבדק ואושר</v>
          </cell>
          <cell r="V1248" t="str">
            <v>נבדק ואושר</v>
          </cell>
          <cell r="W1248" t="str">
            <v>קושר - טרם נבדק</v>
          </cell>
          <cell r="X1248" t="str">
            <v>אושר ללא מסמך</v>
          </cell>
          <cell r="Y1248" t="str">
            <v>חדש - טרם קושר</v>
          </cell>
          <cell r="Z1248" t="str">
            <v>ממתין לחתימה</v>
          </cell>
          <cell r="AA1248" t="str">
            <v>ממתין לחתימה</v>
          </cell>
          <cell r="AB1248" t="str">
            <v>קושר - טרם נבדק</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t="str">
            <v>לא</v>
          </cell>
          <cell r="AY1248" t="str">
            <v>לא תקין מנהלית</v>
          </cell>
          <cell r="AZ1248" t="str">
            <v>לפסילה</v>
          </cell>
          <cell r="BA1248" t="str">
            <v>לא חתמו דיגיטלית לא 401, חסר 05Z</v>
          </cell>
          <cell r="BC1248">
            <v>45805</v>
          </cell>
          <cell r="BD1248" t="e">
            <v>#REF!</v>
          </cell>
          <cell r="BF1248" t="str">
            <v>לא אושר בוועדה</v>
          </cell>
          <cell r="BG1248" t="str">
            <v>לא תקין</v>
          </cell>
          <cell r="BH1248" t="str">
            <v>לא תקין</v>
          </cell>
          <cell r="BI1248" t="b">
            <v>1</v>
          </cell>
          <cell r="BJ1248">
            <v>0</v>
          </cell>
          <cell r="BK1248" t="str">
            <v>א'</v>
          </cell>
          <cell r="BL1248">
            <v>1</v>
          </cell>
          <cell r="BM1248">
            <v>1537790.9822991402</v>
          </cell>
          <cell r="BO1248" t="e">
            <v>#N/A</v>
          </cell>
        </row>
        <row r="1249">
          <cell r="A1249">
            <v>1001909386</v>
          </cell>
          <cell r="B1249">
            <v>42292747</v>
          </cell>
          <cell r="C1249">
            <v>550268502</v>
          </cell>
          <cell r="D1249" t="str">
            <v>מועדון הכדורגל מכבי תל אביב שותפות</v>
          </cell>
          <cell r="E1249" t="str">
            <v>SK</v>
          </cell>
          <cell r="F1249" t="e">
            <v>#N/A</v>
          </cell>
          <cell r="G1249">
            <v>1</v>
          </cell>
          <cell r="H1249" t="str">
            <v>טיוט</v>
          </cell>
          <cell r="I1249">
            <v>45775</v>
          </cell>
          <cell r="J1249">
            <v>521025</v>
          </cell>
          <cell r="K1249" t="str">
            <v>גביע אירופה</v>
          </cell>
          <cell r="L1249">
            <v>0</v>
          </cell>
          <cell r="M1249">
            <v>0</v>
          </cell>
          <cell r="N1249">
            <v>0</v>
          </cell>
          <cell r="O1249" t="str">
            <v>חדש - טרם קושר</v>
          </cell>
          <cell r="P1249">
            <v>0</v>
          </cell>
          <cell r="Q1249" t="str">
            <v>נבדק ואושר</v>
          </cell>
          <cell r="R1249" t="str">
            <v>נבדק ואושר</v>
          </cell>
          <cell r="S1249" t="str">
            <v>נבדק ואושר</v>
          </cell>
          <cell r="T1249">
            <v>0</v>
          </cell>
          <cell r="U1249" t="str">
            <v>נבדק ואושר</v>
          </cell>
          <cell r="V1249" t="str">
            <v>נבדק ואושר</v>
          </cell>
          <cell r="W1249" t="str">
            <v>קושר - טרם נבדק</v>
          </cell>
          <cell r="X1249">
            <v>0</v>
          </cell>
          <cell r="Y1249" t="str">
            <v>מבוסס על נתוני הטופס</v>
          </cell>
          <cell r="Z1249">
            <v>0</v>
          </cell>
          <cell r="AA1249">
            <v>0</v>
          </cell>
          <cell r="AB1249">
            <v>0</v>
          </cell>
          <cell r="AC1249">
            <v>0</v>
          </cell>
          <cell r="AD1249">
            <v>0</v>
          </cell>
          <cell r="AE1249">
            <v>0</v>
          </cell>
          <cell r="AF1249">
            <v>0</v>
          </cell>
          <cell r="AG1249" t="str">
            <v>חדש - טרם קושר</v>
          </cell>
          <cell r="AH1249" t="str">
            <v>ממתין לחתימה</v>
          </cell>
          <cell r="AI1249">
            <v>0</v>
          </cell>
          <cell r="AJ1249">
            <v>0</v>
          </cell>
          <cell r="AK1249" t="str">
            <v>נבדק ואושר</v>
          </cell>
          <cell r="AL1249">
            <v>0</v>
          </cell>
          <cell r="AM1249" t="str">
            <v>נבדק ואושר</v>
          </cell>
          <cell r="AN1249" t="str">
            <v>נבדק ואושר</v>
          </cell>
          <cell r="AO1249">
            <v>0</v>
          </cell>
          <cell r="AP1249">
            <v>0</v>
          </cell>
          <cell r="AQ1249">
            <v>0</v>
          </cell>
          <cell r="AR1249">
            <v>0</v>
          </cell>
          <cell r="AS1249">
            <v>0</v>
          </cell>
          <cell r="AT1249">
            <v>0</v>
          </cell>
          <cell r="AU1249" t="str">
            <v>נבדק ואושר</v>
          </cell>
          <cell r="AV1249" t="str">
            <v>לא</v>
          </cell>
          <cell r="AY1249" t="str">
            <v>לא תקין מנהלית</v>
          </cell>
          <cell r="BA1249" t="str">
            <v>לבדיקת תהילה - תקין מנהלית</v>
          </cell>
          <cell r="BC1249">
            <v>45839</v>
          </cell>
          <cell r="BD1249" t="e">
            <v>#REF!</v>
          </cell>
          <cell r="BH1249" t="str">
            <v>תקין</v>
          </cell>
          <cell r="BI1249" t="b">
            <v>0</v>
          </cell>
        </row>
      </sheetData>
      <sheetData sheetId="3">
        <row r="1">
          <cell r="B1" t="str">
            <v>מספר בקשה</v>
          </cell>
          <cell r="C1" t="str">
            <v>תיאור בקשה קצר</v>
          </cell>
          <cell r="D1" t="str">
            <v>מזהה מגיש הבקשה</v>
          </cell>
          <cell r="E1" t="str">
            <v>שם מגיש הבקשה</v>
          </cell>
          <cell r="F1" t="str">
            <v>סכום מעודכן</v>
          </cell>
          <cell r="G1" t="str">
            <v>שנת בקשה</v>
          </cell>
          <cell r="H1" t="str">
            <v>תאריך התאמה/תשלום אחרון</v>
          </cell>
          <cell r="I1" t="str">
            <v>סכום ששולם מותאם</v>
          </cell>
        </row>
        <row r="2">
          <cell r="B2">
            <v>1001900244</v>
          </cell>
          <cell r="C2" t="str">
            <v>פעילות שוטפת בית"ר אשדוד טניס שולחן 2025</v>
          </cell>
          <cell r="D2">
            <v>580258119</v>
          </cell>
          <cell r="E2" t="str">
            <v>ביתר אשדוד - טניס שולחן (ע"ר)</v>
          </cell>
          <cell r="F2">
            <v>0</v>
          </cell>
          <cell r="G2">
            <v>2025</v>
          </cell>
          <cell r="H2" t="str">
            <v/>
          </cell>
          <cell r="I2">
            <v>0</v>
          </cell>
        </row>
        <row r="3">
          <cell r="B3">
            <v>1001900258</v>
          </cell>
          <cell r="C3" t="str">
            <v>פעילות שוטפת בדמינטון באר שבע 2025</v>
          </cell>
          <cell r="D3">
            <v>580609105</v>
          </cell>
          <cell r="E3" t="str">
            <v>מועדון בדמינטון באר שבע (ע"ר)</v>
          </cell>
          <cell r="F3">
            <v>0</v>
          </cell>
          <cell r="G3">
            <v>2025</v>
          </cell>
          <cell r="H3" t="str">
            <v/>
          </cell>
          <cell r="I3">
            <v>0</v>
          </cell>
        </row>
        <row r="4">
          <cell r="B4">
            <v>1001900268</v>
          </cell>
          <cell r="C4" t="str">
            <v>פעילות שוטפת באולינג מודיעין 2025</v>
          </cell>
          <cell r="D4">
            <v>580613693</v>
          </cell>
          <cell r="E4" t="str">
            <v>באולינג מודיעין מכבים רעות (ע"ר)</v>
          </cell>
          <cell r="F4">
            <v>0</v>
          </cell>
          <cell r="G4">
            <v>2025</v>
          </cell>
          <cell r="H4" t="str">
            <v/>
          </cell>
          <cell r="I4">
            <v>0</v>
          </cell>
        </row>
        <row r="5">
          <cell r="B5">
            <v>1001900312</v>
          </cell>
          <cell r="C5" t="str">
            <v>לפתח את משחק הפטאנק בראשון לציון</v>
          </cell>
          <cell r="D5">
            <v>580346542</v>
          </cell>
          <cell r="E5" t="str">
            <v>מועדון פטנק ראשון לציון (ע"ר)</v>
          </cell>
          <cell r="F5">
            <v>0</v>
          </cell>
          <cell r="G5">
            <v>2025</v>
          </cell>
          <cell r="H5" t="str">
            <v/>
          </cell>
          <cell r="I5">
            <v>0</v>
          </cell>
        </row>
        <row r="6">
          <cell r="B6">
            <v>1001900315</v>
          </cell>
          <cell r="C6" t="str">
            <v>הקצבות שוטפות - 2025</v>
          </cell>
          <cell r="D6">
            <v>516245602</v>
          </cell>
          <cell r="E6" t="str">
            <v>מ.ס. עמק חפר בע"מ (חל"צ)</v>
          </cell>
          <cell r="F6">
            <v>0</v>
          </cell>
          <cell r="G6">
            <v>2025</v>
          </cell>
          <cell r="H6" t="str">
            <v/>
          </cell>
          <cell r="I6">
            <v>0</v>
          </cell>
        </row>
        <row r="7">
          <cell r="B7">
            <v>1001900325</v>
          </cell>
          <cell r="C7" t="str">
            <v>שוטף הפועל מטה אשר 2025</v>
          </cell>
          <cell r="D7">
            <v>580640613</v>
          </cell>
          <cell r="E7" t="str">
            <v>עמותת הכדורעף הפועל מטה אשר/עכו )ע"</v>
          </cell>
          <cell r="F7">
            <v>0</v>
          </cell>
          <cell r="G7">
            <v>2025</v>
          </cell>
          <cell r="H7" t="str">
            <v/>
          </cell>
          <cell r="I7">
            <v>0</v>
          </cell>
        </row>
        <row r="8">
          <cell r="B8">
            <v>1001900476</v>
          </cell>
          <cell r="C8" t="str">
            <v>אגודות שוטף</v>
          </cell>
          <cell r="D8">
            <v>520031667</v>
          </cell>
          <cell r="E8" t="str">
            <v>מרכז הספורט של מכבי תל-אביב בע"מ (ח</v>
          </cell>
          <cell r="F8">
            <v>0</v>
          </cell>
          <cell r="G8">
            <v>2025</v>
          </cell>
          <cell r="H8" t="str">
            <v/>
          </cell>
          <cell r="I8">
            <v>0</v>
          </cell>
        </row>
        <row r="9">
          <cell r="B9">
            <v>1001900683</v>
          </cell>
          <cell r="C9" t="str">
            <v>מועדון שחמט כוכבי המדבר 2025</v>
          </cell>
          <cell r="D9">
            <v>580569275</v>
          </cell>
          <cell r="E9" t="str">
            <v>כוכבי המדבר (ע"ר)</v>
          </cell>
          <cell r="F9">
            <v>0</v>
          </cell>
          <cell r="G9">
            <v>2025</v>
          </cell>
          <cell r="H9" t="str">
            <v/>
          </cell>
          <cell r="I9">
            <v>0</v>
          </cell>
        </row>
        <row r="10">
          <cell r="B10">
            <v>1001900744</v>
          </cell>
          <cell r="C10" t="str">
            <v>שוטף 2025</v>
          </cell>
          <cell r="D10">
            <v>580751436</v>
          </cell>
          <cell r="E10" t="str">
            <v>מכבי לקידום טניס שולחן בראשון לציון</v>
          </cell>
          <cell r="F10">
            <v>0</v>
          </cell>
          <cell r="G10">
            <v>2025</v>
          </cell>
          <cell r="H10" t="str">
            <v/>
          </cell>
          <cell r="I10">
            <v>0</v>
          </cell>
        </row>
        <row r="11">
          <cell r="B11">
            <v>1001900798</v>
          </cell>
          <cell r="C11" t="str">
            <v>שוטף אגודות 2025</v>
          </cell>
          <cell r="D11">
            <v>580749000</v>
          </cell>
          <cell r="E11" t="str">
            <v>מכבי בית אריה - עופרים כדורסל (ע"ר</v>
          </cell>
          <cell r="F11">
            <v>0</v>
          </cell>
          <cell r="G11">
            <v>2025</v>
          </cell>
          <cell r="H11" t="str">
            <v/>
          </cell>
          <cell r="I11">
            <v>0</v>
          </cell>
        </row>
        <row r="12">
          <cell r="B12">
            <v>1001900819</v>
          </cell>
          <cell r="C12" t="str">
            <v>פעילות שוטפת קולט נתניה 2025</v>
          </cell>
          <cell r="D12">
            <v>580553097</v>
          </cell>
          <cell r="E12" t="str">
            <v>מועדון ספורט נתניה קולט כהן (ע"ר)</v>
          </cell>
          <cell r="F12">
            <v>0</v>
          </cell>
          <cell r="G12">
            <v>2025</v>
          </cell>
          <cell r="H12" t="str">
            <v/>
          </cell>
          <cell r="I12">
            <v>0</v>
          </cell>
        </row>
        <row r="13">
          <cell r="B13">
            <v>1001900876</v>
          </cell>
          <cell r="C13" t="str">
            <v>פעילות שוטפת לב הארי לספורט 2025</v>
          </cell>
          <cell r="D13">
            <v>580612679</v>
          </cell>
          <cell r="E13" t="str">
            <v>לב הארי - לספורט ומצויינות (ע"ר)</v>
          </cell>
          <cell r="F13">
            <v>0</v>
          </cell>
          <cell r="G13">
            <v>2025</v>
          </cell>
          <cell r="H13" t="str">
            <v/>
          </cell>
          <cell r="I13">
            <v>0</v>
          </cell>
        </row>
        <row r="14">
          <cell r="B14">
            <v>1001901019</v>
          </cell>
          <cell r="C14" t="str">
            <v>תמיכה באגודת ספורט רב ענפית</v>
          </cell>
          <cell r="D14">
            <v>510567647</v>
          </cell>
          <cell r="E14" t="str">
            <v>חברת מוסדות חינוך ותרבות בנס ציונה</v>
          </cell>
          <cell r="F14">
            <v>0</v>
          </cell>
          <cell r="G14">
            <v>2025</v>
          </cell>
          <cell r="H14" t="str">
            <v/>
          </cell>
          <cell r="I14">
            <v>0</v>
          </cell>
        </row>
        <row r="15">
          <cell r="B15">
            <v>1001901041</v>
          </cell>
          <cell r="C15" t="str">
            <v>תמיכה בפעילות שוטפת של העמותה</v>
          </cell>
          <cell r="D15">
            <v>580629244</v>
          </cell>
          <cell r="E15" t="str">
            <v>עמותה לקידום קרב מגע ראשון לציון (ע</v>
          </cell>
          <cell r="F15">
            <v>0</v>
          </cell>
          <cell r="G15">
            <v>2025</v>
          </cell>
          <cell r="H15" t="str">
            <v/>
          </cell>
          <cell r="I15">
            <v>0</v>
          </cell>
        </row>
        <row r="16">
          <cell r="B16">
            <v>1001901153</v>
          </cell>
          <cell r="C16" t="str">
            <v>גמלים ב"ש ספורט שוטף 2025</v>
          </cell>
          <cell r="D16">
            <v>580577195</v>
          </cell>
          <cell r="E16" t="str">
            <v>גמלים באר שבע (ע"ר)</v>
          </cell>
          <cell r="F16">
            <v>0</v>
          </cell>
          <cell r="G16">
            <v>2025</v>
          </cell>
          <cell r="H16" t="str">
            <v/>
          </cell>
          <cell r="I16">
            <v>0</v>
          </cell>
        </row>
        <row r="17">
          <cell r="B17">
            <v>1001901171</v>
          </cell>
          <cell r="C17" t="str">
            <v>פעילות שוטפת 2025</v>
          </cell>
          <cell r="D17">
            <v>580606994</v>
          </cell>
          <cell r="E17" t="str">
            <v>העמותה לקידום נוער וספורט בישוב עין</v>
          </cell>
          <cell r="F17">
            <v>0</v>
          </cell>
          <cell r="G17">
            <v>2025</v>
          </cell>
          <cell r="H17" t="str">
            <v/>
          </cell>
          <cell r="I17">
            <v>0</v>
          </cell>
        </row>
        <row r="18">
          <cell r="B18">
            <v>1001901175</v>
          </cell>
          <cell r="C18" t="str">
            <v>תמיכה שוטפת 2025</v>
          </cell>
          <cell r="D18">
            <v>580558708</v>
          </cell>
          <cell r="E18" t="str">
            <v>עמותת בני א. א. פחם לקידום הספורט ב</v>
          </cell>
          <cell r="F18">
            <v>0</v>
          </cell>
          <cell r="G18">
            <v>2025</v>
          </cell>
          <cell r="H18" t="str">
            <v/>
          </cell>
          <cell r="I18">
            <v>0</v>
          </cell>
        </row>
        <row r="19">
          <cell r="B19">
            <v>1001901183</v>
          </cell>
          <cell r="C19" t="str">
            <v>שוטף 2025</v>
          </cell>
          <cell r="D19">
            <v>580757516</v>
          </cell>
          <cell r="E19" t="str">
            <v>מועדון כדורגל לנשים עתלית (ע"ר)</v>
          </cell>
          <cell r="F19">
            <v>0</v>
          </cell>
          <cell r="G19">
            <v>2025</v>
          </cell>
          <cell r="H19" t="str">
            <v/>
          </cell>
          <cell r="I19">
            <v>0</v>
          </cell>
        </row>
        <row r="20">
          <cell r="B20">
            <v>1001901184</v>
          </cell>
          <cell r="C20" t="str">
            <v>שוטף 2025</v>
          </cell>
          <cell r="D20">
            <v>580744852</v>
          </cell>
          <cell r="E20" t="str">
            <v>העמותה לקידום כדורגל נשים נערות ויל</v>
          </cell>
          <cell r="F20">
            <v>0</v>
          </cell>
          <cell r="G20">
            <v>2025</v>
          </cell>
          <cell r="H20" t="str">
            <v/>
          </cell>
          <cell r="I20">
            <v>0</v>
          </cell>
        </row>
        <row r="21">
          <cell r="B21">
            <v>1001901419</v>
          </cell>
          <cell r="C21" t="str">
            <v>שוטף אגודות 2025</v>
          </cell>
          <cell r="D21">
            <v>580765147</v>
          </cell>
          <cell r="E21" t="str">
            <v>מכבי כשרונות רמת גן (ע"ר)</v>
          </cell>
          <cell r="F21">
            <v>0</v>
          </cell>
          <cell r="G21">
            <v>2025</v>
          </cell>
          <cell r="H21" t="str">
            <v/>
          </cell>
          <cell r="I21">
            <v>0</v>
          </cell>
        </row>
        <row r="22">
          <cell r="B22">
            <v>1001901435</v>
          </cell>
          <cell r="C22" t="str">
            <v>שוטף אגודות 2025</v>
          </cell>
          <cell r="D22">
            <v>580664654</v>
          </cell>
          <cell r="E22" t="str">
            <v>צעירי ג'ת - כדורסל )ע"ר(</v>
          </cell>
          <cell r="F22">
            <v>0</v>
          </cell>
          <cell r="G22">
            <v>2025</v>
          </cell>
          <cell r="H22" t="str">
            <v/>
          </cell>
          <cell r="I22">
            <v>0</v>
          </cell>
        </row>
        <row r="23">
          <cell r="B23">
            <v>1001901436</v>
          </cell>
          <cell r="C23" t="str">
            <v>שוטף אגודות 2025</v>
          </cell>
          <cell r="D23">
            <v>580661981</v>
          </cell>
          <cell r="E23" t="str">
            <v>אלעאהד אלשבאבי אלטמראוי לכדורגל (ע"</v>
          </cell>
          <cell r="F23">
            <v>0</v>
          </cell>
          <cell r="G23">
            <v>2025</v>
          </cell>
          <cell r="H23" t="str">
            <v/>
          </cell>
          <cell r="I23">
            <v>0</v>
          </cell>
        </row>
        <row r="24">
          <cell r="B24">
            <v>1001901458</v>
          </cell>
          <cell r="C24" t="str">
            <v>שוטף אגודות 2025</v>
          </cell>
          <cell r="D24">
            <v>580435014</v>
          </cell>
          <cell r="E24" t="str">
            <v>מכבי הבילויים גדרה (ע"ר)</v>
          </cell>
          <cell r="F24">
            <v>0</v>
          </cell>
          <cell r="G24">
            <v>2025</v>
          </cell>
          <cell r="H24" t="str">
            <v/>
          </cell>
          <cell r="I24">
            <v>0</v>
          </cell>
        </row>
        <row r="25">
          <cell r="B25">
            <v>1001901475</v>
          </cell>
          <cell r="C25" t="str">
            <v>שוטף אגודות 2025</v>
          </cell>
          <cell r="D25">
            <v>580566057</v>
          </cell>
          <cell r="E25" t="str">
            <v>העתיד - ג'דיידה - מכר (ע"ר)</v>
          </cell>
          <cell r="F25">
            <v>0</v>
          </cell>
          <cell r="G25">
            <v>2025</v>
          </cell>
          <cell r="H25" t="str">
            <v/>
          </cell>
          <cell r="I25">
            <v>0</v>
          </cell>
        </row>
        <row r="26">
          <cell r="B26">
            <v>1001901482</v>
          </cell>
          <cell r="C26" t="str">
            <v>שוטף אגודות 2025</v>
          </cell>
          <cell r="D26">
            <v>580393502</v>
          </cell>
          <cell r="E26" t="str">
            <v>העמותה לקידום הכדורסל בקרית ביאליק</v>
          </cell>
          <cell r="F26">
            <v>0</v>
          </cell>
          <cell r="G26">
            <v>2025</v>
          </cell>
          <cell r="H26" t="str">
            <v/>
          </cell>
          <cell r="I26">
            <v>0</v>
          </cell>
        </row>
        <row r="27">
          <cell r="B27">
            <v>1001901499</v>
          </cell>
          <cell r="C27" t="str">
            <v>שוטף אגודות 2025</v>
          </cell>
          <cell r="D27">
            <v>580448561</v>
          </cell>
          <cell r="E27" t="str">
            <v>אתגר רעננה (ע"ר)</v>
          </cell>
          <cell r="F27">
            <v>0</v>
          </cell>
          <cell r="G27">
            <v>2025</v>
          </cell>
          <cell r="H27" t="str">
            <v/>
          </cell>
          <cell r="I27">
            <v>0</v>
          </cell>
        </row>
        <row r="28">
          <cell r="B28">
            <v>1001901518</v>
          </cell>
          <cell r="C28" t="str">
            <v>שוטף אגודות 2025</v>
          </cell>
          <cell r="D28">
            <v>580557965</v>
          </cell>
          <cell r="E28" t="str">
            <v>העמותה לטיפוח הספורטאי הצעיר במגזר</v>
          </cell>
          <cell r="F28">
            <v>0</v>
          </cell>
          <cell r="G28">
            <v>2025</v>
          </cell>
          <cell r="H28" t="str">
            <v/>
          </cell>
          <cell r="I28">
            <v>0</v>
          </cell>
        </row>
        <row r="29">
          <cell r="B29">
            <v>1001901519</v>
          </cell>
          <cell r="C29" t="str">
            <v>שוטף אגודות 2025</v>
          </cell>
          <cell r="D29">
            <v>580730315</v>
          </cell>
          <cell r="E29" t="str">
            <v>מועדון כדורגל צופי חיפה (ע"ר)</v>
          </cell>
          <cell r="F29">
            <v>0</v>
          </cell>
          <cell r="G29">
            <v>2025</v>
          </cell>
          <cell r="H29" t="str">
            <v/>
          </cell>
          <cell r="I29">
            <v>0</v>
          </cell>
        </row>
        <row r="30">
          <cell r="B30">
            <v>1001901604</v>
          </cell>
          <cell r="C30" t="str">
            <v>תמיכה בפעילות ספורט תחרותי ברמת הנגב</v>
          </cell>
          <cell r="D30">
            <v>511854788</v>
          </cell>
          <cell r="E30" t="str">
            <v>מרכז תרבות, נוער וספורט רמת נגב (חל</v>
          </cell>
          <cell r="F30">
            <v>0</v>
          </cell>
          <cell r="G30">
            <v>2025</v>
          </cell>
          <cell r="H30" t="str">
            <v/>
          </cell>
          <cell r="I30">
            <v>0</v>
          </cell>
        </row>
        <row r="31">
          <cell r="B31">
            <v>1001901875</v>
          </cell>
          <cell r="C31" t="str">
            <v>בקשת תמיכה</v>
          </cell>
          <cell r="D31">
            <v>580702462</v>
          </cell>
          <cell r="E31" t="str">
            <v>ריף עתיד הספורט בהרצליה והסביבה (ע"</v>
          </cell>
          <cell r="F31">
            <v>0</v>
          </cell>
          <cell r="G31">
            <v>2025</v>
          </cell>
          <cell r="H31" t="str">
            <v/>
          </cell>
          <cell r="I31">
            <v>0</v>
          </cell>
        </row>
        <row r="32">
          <cell r="B32">
            <v>1001902030</v>
          </cell>
          <cell r="C32" t="str">
            <v>תמיכה שוטפת לשנת 2025</v>
          </cell>
          <cell r="D32">
            <v>580567519</v>
          </cell>
          <cell r="E32" t="str">
            <v>העמותה לקידום כדורגל באולמות ראשון</v>
          </cell>
          <cell r="F32">
            <v>0</v>
          </cell>
          <cell r="G32">
            <v>2025</v>
          </cell>
          <cell r="H32" t="str">
            <v/>
          </cell>
          <cell r="I32">
            <v>0</v>
          </cell>
        </row>
        <row r="33">
          <cell r="B33">
            <v>1001902101</v>
          </cell>
          <cell r="C33" t="str">
            <v>פעילות שוטפת אלתרמנס טריאתל 2025</v>
          </cell>
          <cell r="D33">
            <v>580611200</v>
          </cell>
          <cell r="E33" t="str">
            <v>הפועל אלתרמנס לקידום הטריאתלון והרי</v>
          </cell>
          <cell r="F33">
            <v>0</v>
          </cell>
          <cell r="G33">
            <v>2025</v>
          </cell>
          <cell r="H33" t="str">
            <v/>
          </cell>
          <cell r="I33">
            <v>0</v>
          </cell>
        </row>
        <row r="34">
          <cell r="B34">
            <v>1001902102</v>
          </cell>
          <cell r="C34" t="str">
            <v>שוטף 2025</v>
          </cell>
          <cell r="D34">
            <v>580620318</v>
          </cell>
          <cell r="E34" t="str">
            <v>מרכז איגרוף אום אל פחם (מ.א.א.א.פ)</v>
          </cell>
          <cell r="F34">
            <v>0</v>
          </cell>
          <cell r="G34">
            <v>2025</v>
          </cell>
          <cell r="H34" t="str">
            <v/>
          </cell>
          <cell r="I34">
            <v>0</v>
          </cell>
        </row>
        <row r="35">
          <cell r="B35">
            <v>1001902124</v>
          </cell>
          <cell r="C35" t="str">
            <v>פעילות שוטפת 2025</v>
          </cell>
          <cell r="D35">
            <v>580529105</v>
          </cell>
          <cell r="E35" t="str">
            <v>אתגר בנגב- עמותה לקידום ספורטאי הנג</v>
          </cell>
          <cell r="F35">
            <v>0</v>
          </cell>
          <cell r="G35">
            <v>2025</v>
          </cell>
          <cell r="H35" t="str">
            <v/>
          </cell>
          <cell r="I35">
            <v>0</v>
          </cell>
        </row>
        <row r="36">
          <cell r="B36">
            <v>1001902171</v>
          </cell>
          <cell r="C36" t="str">
            <v>שוטף אגודות 2025</v>
          </cell>
          <cell r="D36">
            <v>580527430</v>
          </cell>
          <cell r="E36" t="str">
            <v>העמותה לקידום הספורט והרווחה בכפר ע</v>
          </cell>
          <cell r="F36">
            <v>0</v>
          </cell>
          <cell r="G36">
            <v>2025</v>
          </cell>
          <cell r="H36" t="str">
            <v/>
          </cell>
          <cell r="I36">
            <v>0</v>
          </cell>
        </row>
        <row r="37">
          <cell r="B37">
            <v>1001902310</v>
          </cell>
          <cell r="C37" t="str">
            <v>תמיכה באגודות - ירושלים 2025</v>
          </cell>
          <cell r="D37">
            <v>514713361</v>
          </cell>
          <cell r="E37" t="str">
            <v>חברה לקידום וטיפוח הטניס בירושלים (</v>
          </cell>
          <cell r="F37">
            <v>0</v>
          </cell>
          <cell r="G37">
            <v>2025</v>
          </cell>
          <cell r="H37" t="str">
            <v/>
          </cell>
          <cell r="I37">
            <v>0</v>
          </cell>
        </row>
        <row r="38">
          <cell r="B38">
            <v>1001902499</v>
          </cell>
          <cell r="C38" t="str">
            <v>תמיכה שוטפת לאגודה</v>
          </cell>
          <cell r="D38">
            <v>580603629</v>
          </cell>
          <cell r="E38" t="str">
            <v>העמותה לזכר זידאן סייף ז"ל )ע"ר(</v>
          </cell>
          <cell r="F38">
            <v>0</v>
          </cell>
          <cell r="G38">
            <v>2025</v>
          </cell>
          <cell r="H38" t="str">
            <v/>
          </cell>
          <cell r="I38">
            <v>0</v>
          </cell>
        </row>
        <row r="39">
          <cell r="B39">
            <v>1001902509</v>
          </cell>
          <cell r="C39" t="str">
            <v>פעילות שוטפת בייסבול בית שמש 2025</v>
          </cell>
          <cell r="D39">
            <v>580421550</v>
          </cell>
          <cell r="E39" t="str">
            <v>מגרשי כדור בסיס בבית שמש (ע"ר)</v>
          </cell>
          <cell r="F39">
            <v>0</v>
          </cell>
          <cell r="G39">
            <v>2025</v>
          </cell>
          <cell r="H39" t="str">
            <v/>
          </cell>
          <cell r="I39">
            <v>0</v>
          </cell>
        </row>
        <row r="40">
          <cell r="B40">
            <v>1001902531</v>
          </cell>
          <cell r="C40" t="str">
            <v>בייסבול רעננה -2025</v>
          </cell>
          <cell r="D40">
            <v>580655165</v>
          </cell>
          <cell r="E40" t="str">
            <v>רעננה בייסבול אסוסיאשון (ע"ר)</v>
          </cell>
          <cell r="F40">
            <v>0</v>
          </cell>
          <cell r="G40">
            <v>2025</v>
          </cell>
          <cell r="H40" t="str">
            <v/>
          </cell>
          <cell r="I40">
            <v>0</v>
          </cell>
        </row>
        <row r="41">
          <cell r="B41">
            <v>1001902547</v>
          </cell>
          <cell r="C41" t="str">
            <v>פעילות שוטפת 2025</v>
          </cell>
          <cell r="D41">
            <v>580527059</v>
          </cell>
          <cell r="E41" t="str">
            <v>אלבשיר עמותה לקידום הספורט בשגב שלו</v>
          </cell>
          <cell r="F41">
            <v>0</v>
          </cell>
          <cell r="G41">
            <v>2025</v>
          </cell>
          <cell r="H41" t="str">
            <v/>
          </cell>
          <cell r="I41">
            <v>0</v>
          </cell>
        </row>
        <row r="42">
          <cell r="B42">
            <v>1001902573</v>
          </cell>
          <cell r="C42" t="str">
            <v>תמיכה שוטפת לשנת 2025</v>
          </cell>
          <cell r="D42">
            <v>580707008</v>
          </cell>
          <cell r="E42" t="str">
            <v>כסייפה לספורט וחוגי החינוך הבלתי פו</v>
          </cell>
          <cell r="F42">
            <v>0</v>
          </cell>
          <cell r="G42">
            <v>2025</v>
          </cell>
          <cell r="H42" t="str">
            <v/>
          </cell>
          <cell r="I42">
            <v>0</v>
          </cell>
        </row>
        <row r="43">
          <cell r="B43">
            <v>1001902607</v>
          </cell>
          <cell r="C43" t="str">
            <v>שוטף 2025</v>
          </cell>
          <cell r="D43">
            <v>580608420</v>
          </cell>
          <cell r="E43" t="str">
            <v>מכבי אקרובטים - ירושלים (ע"ר)</v>
          </cell>
          <cell r="F43">
            <v>0</v>
          </cell>
          <cell r="G43">
            <v>2025</v>
          </cell>
          <cell r="H43" t="str">
            <v/>
          </cell>
          <cell r="I43">
            <v>0</v>
          </cell>
        </row>
        <row r="44">
          <cell r="B44">
            <v>1001902613</v>
          </cell>
          <cell r="C44" t="str">
            <v>שוטף 2025</v>
          </cell>
          <cell r="D44">
            <v>580437259</v>
          </cell>
          <cell r="E44" t="str">
            <v>אריה לבן קרית אתא (ע"ר)</v>
          </cell>
          <cell r="F44">
            <v>0</v>
          </cell>
          <cell r="G44">
            <v>2025</v>
          </cell>
          <cell r="H44" t="str">
            <v/>
          </cell>
          <cell r="I44">
            <v>0</v>
          </cell>
        </row>
        <row r="45">
          <cell r="B45">
            <v>1001903556</v>
          </cell>
          <cell r="C45" t="str">
            <v>אליצור נתניה 2025</v>
          </cell>
          <cell r="D45">
            <v>513894139</v>
          </cell>
          <cell r="E45" t="str">
            <v>למען הספורט בנתניה בע"מ</v>
          </cell>
          <cell r="F45">
            <v>0</v>
          </cell>
          <cell r="G45">
            <v>2025</v>
          </cell>
          <cell r="H45" t="str">
            <v/>
          </cell>
          <cell r="I45">
            <v>0</v>
          </cell>
        </row>
        <row r="46">
          <cell r="B46">
            <v>1001903830</v>
          </cell>
          <cell r="C46" t="str">
            <v>תמיכה שוטפת לשנת 2025</v>
          </cell>
          <cell r="D46">
            <v>580596377</v>
          </cell>
          <cell r="E46" t="str">
            <v>מועדון כדורסל גברים הפועל פתח תקווה</v>
          </cell>
          <cell r="F46">
            <v>0</v>
          </cell>
          <cell r="G46">
            <v>2025</v>
          </cell>
          <cell r="H46" t="str">
            <v/>
          </cell>
          <cell r="I46">
            <v>0</v>
          </cell>
        </row>
        <row r="47">
          <cell r="B47">
            <v>1001903861</v>
          </cell>
          <cell r="C47" t="str">
            <v>פעילות שוטפת על הקרח והגלגלת חיפה 2025</v>
          </cell>
          <cell r="D47">
            <v>580219624</v>
          </cell>
          <cell r="E47" t="str">
            <v>האגודה לספורט על הקרח והגלגלת - חיפ</v>
          </cell>
          <cell r="F47">
            <v>0</v>
          </cell>
          <cell r="G47">
            <v>2025</v>
          </cell>
          <cell r="H47" t="str">
            <v/>
          </cell>
          <cell r="I47">
            <v>0</v>
          </cell>
        </row>
        <row r="48">
          <cell r="B48">
            <v>1001903910</v>
          </cell>
          <cell r="C48" t="str">
            <v>סיוע לפעילות ספורט בעיר</v>
          </cell>
          <cell r="D48">
            <v>580332153</v>
          </cell>
          <cell r="E48" t="str">
            <v>הפועל מועדון נווה דוד חולון כדורגל</v>
          </cell>
          <cell r="F48">
            <v>0</v>
          </cell>
          <cell r="G48">
            <v>2025</v>
          </cell>
          <cell r="H48" t="str">
            <v/>
          </cell>
          <cell r="I48">
            <v>0</v>
          </cell>
        </row>
        <row r="49">
          <cell r="B49">
            <v>1001903917</v>
          </cell>
          <cell r="C49" t="str">
            <v>שוטף אגודות 2025</v>
          </cell>
          <cell r="D49">
            <v>580627594</v>
          </cell>
          <cell r="E49" t="str">
            <v>גמאהיר - עמותה לקידום ספורט בטירה (</v>
          </cell>
          <cell r="F49">
            <v>0</v>
          </cell>
          <cell r="G49">
            <v>2025</v>
          </cell>
          <cell r="H49" t="str">
            <v/>
          </cell>
          <cell r="I49">
            <v>0</v>
          </cell>
        </row>
        <row r="50">
          <cell r="B50">
            <v>1001903929</v>
          </cell>
          <cell r="C50" t="str">
            <v>שוטף אגודות 2025</v>
          </cell>
          <cell r="D50">
            <v>580688406</v>
          </cell>
          <cell r="E50" t="str">
            <v>העמותה לחינוך וקידום כדורגל הפועל ק</v>
          </cell>
          <cell r="F50">
            <v>0</v>
          </cell>
          <cell r="G50">
            <v>2025</v>
          </cell>
          <cell r="H50" t="str">
            <v/>
          </cell>
          <cell r="I50">
            <v>0</v>
          </cell>
        </row>
        <row r="51">
          <cell r="B51">
            <v>1001903940</v>
          </cell>
          <cell r="C51" t="str">
            <v>שוטף אגודות 2025</v>
          </cell>
          <cell r="D51">
            <v>580365120</v>
          </cell>
          <cell r="E51" t="str">
            <v>מרכז קהילתי - מתנ"ס אבן יהודה (ע"ר)</v>
          </cell>
          <cell r="F51">
            <v>0</v>
          </cell>
          <cell r="G51">
            <v>2025</v>
          </cell>
          <cell r="H51" t="str">
            <v/>
          </cell>
          <cell r="I51">
            <v>0</v>
          </cell>
        </row>
        <row r="52">
          <cell r="B52">
            <v>1001903941</v>
          </cell>
          <cell r="C52" t="str">
            <v>שוטף אגודות 2025</v>
          </cell>
          <cell r="D52">
            <v>515042414</v>
          </cell>
          <cell r="E52" t="str">
            <v>מועדון כדורגל נצרת בע"מ (חל"צ)</v>
          </cell>
          <cell r="F52">
            <v>0</v>
          </cell>
          <cell r="G52">
            <v>2025</v>
          </cell>
          <cell r="H52" t="str">
            <v/>
          </cell>
          <cell r="I52">
            <v>0</v>
          </cell>
        </row>
        <row r="53">
          <cell r="B53">
            <v>1001904005</v>
          </cell>
          <cell r="C53" t="str">
            <v>תמיכה שוטפת - קידום שחקנים</v>
          </cell>
          <cell r="D53">
            <v>580481232</v>
          </cell>
          <cell r="E53" t="str">
            <v>עמותה לקידום הכדורסל ביבנה (ע"ר)</v>
          </cell>
          <cell r="F53">
            <v>0</v>
          </cell>
          <cell r="G53">
            <v>2025</v>
          </cell>
          <cell r="H53" t="str">
            <v/>
          </cell>
          <cell r="I53">
            <v>0</v>
          </cell>
        </row>
        <row r="54">
          <cell r="B54">
            <v>1001904024</v>
          </cell>
          <cell r="C54" t="str">
            <v>תמיכה שוטפת</v>
          </cell>
          <cell r="D54">
            <v>580509834</v>
          </cell>
          <cell r="E54" t="str">
            <v>ספורטאג' לקידום ספורט - שפרעם (ע"ר)</v>
          </cell>
          <cell r="F54">
            <v>0</v>
          </cell>
          <cell r="G54">
            <v>2025</v>
          </cell>
          <cell r="H54" t="str">
            <v/>
          </cell>
          <cell r="I54">
            <v>0</v>
          </cell>
        </row>
        <row r="55">
          <cell r="B55">
            <v>1001904045</v>
          </cell>
          <cell r="C55" t="str">
            <v>שוטף אגודות 2025</v>
          </cell>
          <cell r="D55">
            <v>580778140</v>
          </cell>
          <cell r="E55" t="str">
            <v>מכבי גן יבנה כדורגל (ע"ר)</v>
          </cell>
          <cell r="F55">
            <v>0</v>
          </cell>
          <cell r="G55">
            <v>2025</v>
          </cell>
          <cell r="H55" t="str">
            <v/>
          </cell>
          <cell r="I55">
            <v>0</v>
          </cell>
        </row>
        <row r="56">
          <cell r="B56">
            <v>1001904069</v>
          </cell>
          <cell r="C56" t="str">
            <v>פעילות שוטפת מכבי קריית חיים כדורגל 2025</v>
          </cell>
          <cell r="D56">
            <v>580640134</v>
          </cell>
          <cell r="E56" t="str">
            <v>מכבי קריית חיים כדורגל (ע"ר)</v>
          </cell>
          <cell r="F56">
            <v>0</v>
          </cell>
          <cell r="G56">
            <v>2025</v>
          </cell>
          <cell r="H56" t="str">
            <v/>
          </cell>
          <cell r="I56">
            <v>0</v>
          </cell>
        </row>
        <row r="57">
          <cell r="B57">
            <v>1001904073</v>
          </cell>
          <cell r="C57" t="str">
            <v>שוטף אגודות 2025</v>
          </cell>
          <cell r="D57">
            <v>580418663</v>
          </cell>
          <cell r="E57" t="str">
            <v>עמותה לקידום הספורט - אבן יהודה (ע"</v>
          </cell>
          <cell r="F57">
            <v>0</v>
          </cell>
          <cell r="G57">
            <v>2025</v>
          </cell>
          <cell r="H57" t="str">
            <v/>
          </cell>
          <cell r="I57">
            <v>0</v>
          </cell>
        </row>
        <row r="58">
          <cell r="B58">
            <v>1001904074</v>
          </cell>
          <cell r="C58" t="str">
            <v>שוטף אגודות 2025</v>
          </cell>
          <cell r="D58">
            <v>580613578</v>
          </cell>
          <cell r="E58" t="str">
            <v>אשבאל כדורגל פרדיס (ע"ר)</v>
          </cell>
          <cell r="F58">
            <v>0</v>
          </cell>
          <cell r="G58">
            <v>2025</v>
          </cell>
          <cell r="H58" t="str">
            <v/>
          </cell>
          <cell r="I58">
            <v>0</v>
          </cell>
        </row>
        <row r="59">
          <cell r="B59">
            <v>1001904084</v>
          </cell>
          <cell r="C59" t="str">
            <v>שוטף אגודות 2025</v>
          </cell>
          <cell r="D59">
            <v>580594000</v>
          </cell>
          <cell r="E59" t="str">
            <v>העמותה לקידום כדורגל בחולון (ע"ר)</v>
          </cell>
          <cell r="F59">
            <v>0</v>
          </cell>
          <cell r="G59">
            <v>2025</v>
          </cell>
          <cell r="H59" t="str">
            <v/>
          </cell>
          <cell r="I59">
            <v>0</v>
          </cell>
        </row>
        <row r="60">
          <cell r="B60">
            <v>1001904086</v>
          </cell>
          <cell r="C60" t="str">
            <v>שוטף אגודות 2025</v>
          </cell>
          <cell r="D60">
            <v>580705580</v>
          </cell>
          <cell r="E60" t="str">
            <v>עמותת ספורט בריאות ונפש (ע"ר)</v>
          </cell>
          <cell r="F60">
            <v>0</v>
          </cell>
          <cell r="G60">
            <v>2025</v>
          </cell>
          <cell r="H60" t="str">
            <v/>
          </cell>
          <cell r="I60">
            <v>0</v>
          </cell>
        </row>
        <row r="61">
          <cell r="B61">
            <v>1001904094</v>
          </cell>
          <cell r="C61" t="str">
            <v>שוטף אגודות 2025</v>
          </cell>
          <cell r="D61">
            <v>580403491</v>
          </cell>
          <cell r="E61" t="str">
            <v>אקוואטלון נתניה- מרכז לקידום תרבות</v>
          </cell>
          <cell r="F61">
            <v>0</v>
          </cell>
          <cell r="G61">
            <v>2025</v>
          </cell>
          <cell r="H61" t="str">
            <v/>
          </cell>
          <cell r="I61">
            <v>0</v>
          </cell>
        </row>
        <row r="62">
          <cell r="B62">
            <v>1001904098</v>
          </cell>
          <cell r="C62" t="str">
            <v>שוטף אגודות 2025</v>
          </cell>
          <cell r="D62">
            <v>580707370</v>
          </cell>
          <cell r="E62" t="str">
            <v>עמותת ספורט הישגי ועממי בראשון לציו</v>
          </cell>
          <cell r="F62">
            <v>0</v>
          </cell>
          <cell r="G62">
            <v>2025</v>
          </cell>
          <cell r="H62" t="str">
            <v/>
          </cell>
          <cell r="I62">
            <v>0</v>
          </cell>
        </row>
        <row r="63">
          <cell r="B63">
            <v>1001904105</v>
          </cell>
          <cell r="C63" t="str">
            <v>שוטף אגודות 2025</v>
          </cell>
          <cell r="D63">
            <v>580721793</v>
          </cell>
          <cell r="E63" t="str">
            <v>מכבי הקיר טיפוס חדרה (ע"ר)</v>
          </cell>
          <cell r="F63">
            <v>0</v>
          </cell>
          <cell r="G63">
            <v>2025</v>
          </cell>
          <cell r="H63" t="str">
            <v/>
          </cell>
          <cell r="I63">
            <v>0</v>
          </cell>
        </row>
        <row r="64">
          <cell r="B64">
            <v>1001904109</v>
          </cell>
          <cell r="C64" t="str">
            <v>פעילות שוטפת 2025</v>
          </cell>
          <cell r="D64">
            <v>580684272</v>
          </cell>
          <cell r="E64" t="str">
            <v>סי.אס.תי ספורט רמת הגולן (ע"ר)</v>
          </cell>
          <cell r="F64">
            <v>0</v>
          </cell>
          <cell r="G64">
            <v>2025</v>
          </cell>
          <cell r="H64" t="str">
            <v/>
          </cell>
          <cell r="I64">
            <v>0</v>
          </cell>
        </row>
        <row r="65">
          <cell r="B65">
            <v>1001904131</v>
          </cell>
          <cell r="C65" t="str">
            <v>פעילות שוטפת 2025</v>
          </cell>
          <cell r="D65">
            <v>580418226</v>
          </cell>
          <cell r="E65" t="str">
            <v>העמותה לקידום הספורט בלהבים (ע"ר)</v>
          </cell>
          <cell r="F65">
            <v>0</v>
          </cell>
          <cell r="G65">
            <v>2025</v>
          </cell>
          <cell r="H65" t="str">
            <v/>
          </cell>
          <cell r="I65">
            <v>0</v>
          </cell>
        </row>
        <row r="66">
          <cell r="B66">
            <v>1001904143</v>
          </cell>
          <cell r="C66" t="str">
            <v>פעילות שוטפת 2025</v>
          </cell>
          <cell r="D66">
            <v>580655447</v>
          </cell>
          <cell r="E66" t="str">
            <v>המרכז לטניס שולחן חיפה (ע"ר)</v>
          </cell>
          <cell r="F66">
            <v>0</v>
          </cell>
          <cell r="G66">
            <v>2025</v>
          </cell>
          <cell r="H66" t="str">
            <v/>
          </cell>
          <cell r="I66">
            <v>0</v>
          </cell>
        </row>
        <row r="67">
          <cell r="B67">
            <v>1001904188</v>
          </cell>
          <cell r="C67" t="str">
            <v>שוטף אגודות 2025</v>
          </cell>
          <cell r="D67">
            <v>580760841</v>
          </cell>
          <cell r="E67" t="str">
            <v>העמותה לאגרוף מקצועי נצרת (ע"ר)</v>
          </cell>
          <cell r="F67">
            <v>0</v>
          </cell>
          <cell r="G67">
            <v>2025</v>
          </cell>
          <cell r="H67" t="str">
            <v/>
          </cell>
          <cell r="I67">
            <v>0</v>
          </cell>
        </row>
        <row r="68">
          <cell r="B68">
            <v>1001904189</v>
          </cell>
          <cell r="C68" t="str">
            <v>שוטף אגודות 2025</v>
          </cell>
          <cell r="D68">
            <v>580722031</v>
          </cell>
          <cell r="E68" t="str">
            <v>אביב מכבי - לקידום ספורט הרכיבה ביש</v>
          </cell>
          <cell r="F68">
            <v>0</v>
          </cell>
          <cell r="G68">
            <v>2025</v>
          </cell>
          <cell r="H68" t="str">
            <v/>
          </cell>
          <cell r="I68">
            <v>0</v>
          </cell>
        </row>
        <row r="69">
          <cell r="B69">
            <v>1001904208</v>
          </cell>
          <cell r="C69" t="str">
            <v>פעילות שוטפת עוצמת יפרח 2025</v>
          </cell>
          <cell r="D69">
            <v>580324127</v>
          </cell>
          <cell r="E69" t="str">
            <v>עוצמת יפרח (ע"ר)</v>
          </cell>
          <cell r="F69">
            <v>0</v>
          </cell>
          <cell r="G69">
            <v>2025</v>
          </cell>
          <cell r="H69" t="str">
            <v/>
          </cell>
          <cell r="I69">
            <v>0</v>
          </cell>
        </row>
        <row r="70">
          <cell r="B70">
            <v>1001904245</v>
          </cell>
          <cell r="C70" t="str">
            <v>תמיכה שוטפת לשנת 2025</v>
          </cell>
          <cell r="D70">
            <v>580364958</v>
          </cell>
          <cell r="E70" t="str">
            <v>עמותה לקידום הספורט בחבל לכיש (ע"ר)</v>
          </cell>
          <cell r="F70">
            <v>0</v>
          </cell>
          <cell r="G70">
            <v>2025</v>
          </cell>
          <cell r="H70" t="str">
            <v/>
          </cell>
          <cell r="I70">
            <v>0</v>
          </cell>
        </row>
        <row r="71">
          <cell r="B71">
            <v>1001904260</v>
          </cell>
          <cell r="C71" t="str">
            <v>סיוע לאגדות</v>
          </cell>
          <cell r="D71">
            <v>580435980</v>
          </cell>
          <cell r="E71" t="str">
            <v>מכבי בני שעריים ע"ש יהודה מצהלה )ע"</v>
          </cell>
          <cell r="F71">
            <v>0</v>
          </cell>
          <cell r="G71">
            <v>2025</v>
          </cell>
          <cell r="H71" t="str">
            <v/>
          </cell>
          <cell r="I71">
            <v>0</v>
          </cell>
        </row>
        <row r="72">
          <cell r="B72">
            <v>1001904268</v>
          </cell>
          <cell r="C72" t="str">
            <v>תמיכה באגודות 2025</v>
          </cell>
          <cell r="D72">
            <v>580345973</v>
          </cell>
          <cell r="E72" t="str">
            <v>עמותה עירונית מעלות תרשיחא לספורט ה</v>
          </cell>
          <cell r="F72">
            <v>0</v>
          </cell>
          <cell r="G72">
            <v>2025</v>
          </cell>
          <cell r="H72" t="str">
            <v/>
          </cell>
          <cell r="I72">
            <v>0</v>
          </cell>
        </row>
        <row r="73">
          <cell r="B73">
            <v>1001904305</v>
          </cell>
          <cell r="C73" t="str">
            <v>פעילות שוטפת 2025</v>
          </cell>
          <cell r="D73">
            <v>580718781</v>
          </cell>
          <cell r="E73" t="str">
            <v>טאיקונדר (ע"ר)</v>
          </cell>
          <cell r="F73">
            <v>0</v>
          </cell>
          <cell r="G73">
            <v>2025</v>
          </cell>
          <cell r="H73" t="str">
            <v/>
          </cell>
          <cell r="I73">
            <v>0</v>
          </cell>
        </row>
        <row r="74">
          <cell r="B74">
            <v>1001904315</v>
          </cell>
          <cell r="C74" t="str">
            <v>שוטף אגודות 2025</v>
          </cell>
          <cell r="D74">
            <v>510718752</v>
          </cell>
          <cell r="E74" t="str">
            <v>מרכז קהילתי בקרית מלאכי ע"ש חטיבת ה</v>
          </cell>
          <cell r="F74">
            <v>0</v>
          </cell>
          <cell r="G74">
            <v>2025</v>
          </cell>
          <cell r="H74" t="str">
            <v/>
          </cell>
          <cell r="I74">
            <v>0</v>
          </cell>
        </row>
        <row r="75">
          <cell r="B75">
            <v>1001904356</v>
          </cell>
          <cell r="C75" t="str">
            <v>שוטף אגודות 2025</v>
          </cell>
          <cell r="D75">
            <v>580705572</v>
          </cell>
          <cell r="E75" t="str">
            <v>עמותת אלכרום לספורט - מגד אל כרום (</v>
          </cell>
          <cell r="F75">
            <v>0</v>
          </cell>
          <cell r="G75">
            <v>2025</v>
          </cell>
          <cell r="H75" t="str">
            <v/>
          </cell>
          <cell r="I75">
            <v>0</v>
          </cell>
        </row>
        <row r="76">
          <cell r="B76">
            <v>1001904358</v>
          </cell>
          <cell r="C76" t="str">
            <v>שוטף אגודות 2025</v>
          </cell>
          <cell r="D76">
            <v>580217826</v>
          </cell>
          <cell r="E76" t="str">
            <v>מועדון איגרוף ירושלים (ע"ר)</v>
          </cell>
          <cell r="F76">
            <v>0</v>
          </cell>
          <cell r="G76">
            <v>2025</v>
          </cell>
          <cell r="H76" t="str">
            <v/>
          </cell>
          <cell r="I76">
            <v>0</v>
          </cell>
        </row>
        <row r="77">
          <cell r="B77">
            <v>1001904363</v>
          </cell>
          <cell r="C77" t="str">
            <v>שוטף אגודות 2025</v>
          </cell>
          <cell r="D77">
            <v>580684850</v>
          </cell>
          <cell r="E77" t="str">
            <v>עמותת הכוכבים לחינוך וספורט צפון (</v>
          </cell>
          <cell r="F77">
            <v>0</v>
          </cell>
          <cell r="G77">
            <v>2025</v>
          </cell>
          <cell r="H77" t="str">
            <v/>
          </cell>
          <cell r="I77">
            <v>0</v>
          </cell>
        </row>
        <row r="78">
          <cell r="B78">
            <v>1001904423</v>
          </cell>
          <cell r="C78" t="str">
            <v>שוטף אגודות 2025</v>
          </cell>
          <cell r="D78">
            <v>580361178</v>
          </cell>
          <cell r="E78" t="str">
            <v>מועדון הבדמינטין מכבי לוד (ע"ר)</v>
          </cell>
          <cell r="F78">
            <v>0</v>
          </cell>
          <cell r="G78">
            <v>2025</v>
          </cell>
          <cell r="H78" t="str">
            <v/>
          </cell>
          <cell r="I78">
            <v>0</v>
          </cell>
        </row>
        <row r="79">
          <cell r="B79">
            <v>1001904439</v>
          </cell>
          <cell r="C79" t="str">
            <v>שוטף אגודות 2025</v>
          </cell>
          <cell r="D79">
            <v>580428845</v>
          </cell>
          <cell r="E79" t="str">
            <v>מכבי גמאל עין מאהל (ע"ר)</v>
          </cell>
          <cell r="F79">
            <v>0</v>
          </cell>
          <cell r="G79">
            <v>2025</v>
          </cell>
          <cell r="H79" t="str">
            <v/>
          </cell>
          <cell r="I79">
            <v>0</v>
          </cell>
        </row>
        <row r="80">
          <cell r="B80">
            <v>1001904475</v>
          </cell>
          <cell r="C80" t="str">
            <v>פעילות שוטפת טניס דרך חיים בתל אביב 2025</v>
          </cell>
          <cell r="D80">
            <v>580754893</v>
          </cell>
          <cell r="E80" t="str">
            <v>טניס - דרך חיים בתל אביב (ע"ר)</v>
          </cell>
          <cell r="F80">
            <v>0</v>
          </cell>
          <cell r="G80">
            <v>2025</v>
          </cell>
          <cell r="H80" t="str">
            <v/>
          </cell>
          <cell r="I80">
            <v>0</v>
          </cell>
        </row>
        <row r="81">
          <cell r="B81">
            <v>1001904477</v>
          </cell>
          <cell r="C81" t="str">
            <v>פעילות שוטפת באולינג הרצליה 2025</v>
          </cell>
          <cell r="D81">
            <v>580405074</v>
          </cell>
          <cell r="E81" t="str">
            <v>עמותת באולינג הרצליה (ע"ר)</v>
          </cell>
          <cell r="F81">
            <v>0</v>
          </cell>
          <cell r="G81">
            <v>2025</v>
          </cell>
          <cell r="H81" t="str">
            <v/>
          </cell>
          <cell r="I81">
            <v>0</v>
          </cell>
        </row>
        <row r="82">
          <cell r="B82">
            <v>1001904490</v>
          </cell>
          <cell r="C82" t="str">
            <v>פעילות שוטפת דאנס ספורט אקדמי 2025</v>
          </cell>
          <cell r="D82">
            <v>580379485</v>
          </cell>
          <cell r="E82" t="str">
            <v>אלפא דאנס - ספורט אקדמי (ע"ר)</v>
          </cell>
          <cell r="F82">
            <v>0</v>
          </cell>
          <cell r="G82">
            <v>2025</v>
          </cell>
          <cell r="H82" t="str">
            <v/>
          </cell>
          <cell r="I82">
            <v>0</v>
          </cell>
        </row>
        <row r="83">
          <cell r="B83">
            <v>1001904491</v>
          </cell>
          <cell r="C83" t="str">
            <v>פעילות שוטפת הוקי פתח תקווה 2025</v>
          </cell>
          <cell r="D83">
            <v>580616118</v>
          </cell>
          <cell r="E83" t="str">
            <v>עמותת הוקי פתח תקווה (ע"ר)</v>
          </cell>
          <cell r="F83">
            <v>0</v>
          </cell>
          <cell r="G83">
            <v>2025</v>
          </cell>
          <cell r="H83" t="str">
            <v/>
          </cell>
          <cell r="I83">
            <v>0</v>
          </cell>
        </row>
        <row r="84">
          <cell r="B84">
            <v>1001904622</v>
          </cell>
          <cell r="C84" t="str">
            <v>פעילות שוטפת קיק בוקס כנא 2025</v>
          </cell>
          <cell r="D84">
            <v>580614386</v>
          </cell>
          <cell r="E84" t="str">
            <v>קיקבוקס כנא (ע"ר)</v>
          </cell>
          <cell r="F84">
            <v>0</v>
          </cell>
          <cell r="G84">
            <v>2025</v>
          </cell>
          <cell r="H84" t="str">
            <v/>
          </cell>
          <cell r="I84">
            <v>0</v>
          </cell>
        </row>
        <row r="85">
          <cell r="B85">
            <v>1001904623</v>
          </cell>
          <cell r="C85" t="str">
            <v>פעילות שוטפת קרייזי בול ראשל"צ 2025</v>
          </cell>
          <cell r="D85">
            <v>580706208</v>
          </cell>
          <cell r="E85" t="str">
            <v>כדורת קרייזי בול ראשון לציון (ע"ר)</v>
          </cell>
          <cell r="F85">
            <v>0</v>
          </cell>
          <cell r="G85">
            <v>2025</v>
          </cell>
          <cell r="H85" t="str">
            <v/>
          </cell>
          <cell r="I85">
            <v>0</v>
          </cell>
        </row>
        <row r="86">
          <cell r="B86">
            <v>1001904647</v>
          </cell>
          <cell r="C86" t="str">
            <v>פעילות שוטפת הכדור הרץ ראשל"צ 2025</v>
          </cell>
          <cell r="D86">
            <v>580160513</v>
          </cell>
          <cell r="E86" t="str">
            <v>הכדור הרץ - ראשון לציון (ע"ר)</v>
          </cell>
          <cell r="F86">
            <v>0</v>
          </cell>
          <cell r="G86">
            <v>2025</v>
          </cell>
          <cell r="H86" t="str">
            <v/>
          </cell>
          <cell r="I86">
            <v>0</v>
          </cell>
        </row>
        <row r="87">
          <cell r="B87">
            <v>1001905021</v>
          </cell>
          <cell r="C87" t="str">
            <v>ליגות ותחרויות 2025</v>
          </cell>
          <cell r="D87">
            <v>580530897</v>
          </cell>
          <cell r="E87" t="str">
            <v>א.ל- אומנויות לחימה או-שו רחובות (ע</v>
          </cell>
          <cell r="F87">
            <v>0</v>
          </cell>
          <cell r="G87">
            <v>2025</v>
          </cell>
          <cell r="H87" t="str">
            <v/>
          </cell>
          <cell r="I87">
            <v>0</v>
          </cell>
        </row>
        <row r="88">
          <cell r="B88">
            <v>1001905025</v>
          </cell>
          <cell r="C88" t="str">
            <v>תמיכה שוטפת לשנת 2025</v>
          </cell>
          <cell r="D88">
            <v>580318830</v>
          </cell>
          <cell r="E88" t="str">
            <v>מועדון ספורט הפועל אורנית (ע"ר)</v>
          </cell>
          <cell r="F88">
            <v>0</v>
          </cell>
          <cell r="G88">
            <v>2025</v>
          </cell>
          <cell r="H88" t="str">
            <v/>
          </cell>
          <cell r="I88">
            <v>0</v>
          </cell>
        </row>
        <row r="89">
          <cell r="B89">
            <v>1001905029</v>
          </cell>
          <cell r="C89" t="str">
            <v>פעילות שוטפת אגרוף אומנות לחימה עכו 2025</v>
          </cell>
          <cell r="D89">
            <v>580447258</v>
          </cell>
          <cell r="E89" t="str">
            <v>בית ספר לאגרוף ולאמנויות לחימה כרמי</v>
          </cell>
          <cell r="F89">
            <v>0</v>
          </cell>
          <cell r="G89">
            <v>2025</v>
          </cell>
          <cell r="H89" t="str">
            <v/>
          </cell>
          <cell r="I89">
            <v>0</v>
          </cell>
        </row>
        <row r="90">
          <cell r="B90">
            <v>1001905035</v>
          </cell>
          <cell r="C90" t="str">
            <v>פעילות שוטפת כדורסל כפר האורנים 2025</v>
          </cell>
          <cell r="D90">
            <v>580626471</v>
          </cell>
          <cell r="E90" t="str">
            <v>כדורסל כפר האורנים (ע"ר)</v>
          </cell>
          <cell r="F90">
            <v>0</v>
          </cell>
          <cell r="G90">
            <v>2025</v>
          </cell>
          <cell r="H90" t="str">
            <v/>
          </cell>
          <cell r="I90">
            <v>0</v>
          </cell>
        </row>
        <row r="91">
          <cell r="B91">
            <v>1001905058</v>
          </cell>
          <cell r="C91" t="str">
            <v>תמיכה שוטפת לשנת 2025</v>
          </cell>
          <cell r="D91">
            <v>580740033</v>
          </cell>
          <cell r="E91" t="str">
            <v>גדיר עמותה לקידום וטיפוח הספורט ביר</v>
          </cell>
          <cell r="F91">
            <v>0</v>
          </cell>
          <cell r="G91">
            <v>2025</v>
          </cell>
          <cell r="H91" t="str">
            <v/>
          </cell>
          <cell r="I91">
            <v>0</v>
          </cell>
        </row>
        <row r="92">
          <cell r="B92">
            <v>1001905059</v>
          </cell>
          <cell r="C92" t="str">
            <v>שוטף אגודות 2025</v>
          </cell>
          <cell r="D92">
            <v>580736718</v>
          </cell>
          <cell r="E92" t="str">
            <v>מכבי שחייני אשקלון (ע"ר)</v>
          </cell>
          <cell r="F92">
            <v>0</v>
          </cell>
          <cell r="G92">
            <v>2025</v>
          </cell>
          <cell r="H92" t="str">
            <v/>
          </cell>
          <cell r="I92">
            <v>0</v>
          </cell>
        </row>
        <row r="93">
          <cell r="B93">
            <v>1001905074</v>
          </cell>
          <cell r="C93" t="str">
            <v>שוטף אגודות 2025</v>
          </cell>
          <cell r="D93">
            <v>580531614</v>
          </cell>
          <cell r="E93" t="str">
            <v>קאסה דאנס- העמותה לפיתוח ריקודים סל</v>
          </cell>
          <cell r="F93">
            <v>0</v>
          </cell>
          <cell r="G93">
            <v>2025</v>
          </cell>
          <cell r="H93" t="str">
            <v/>
          </cell>
          <cell r="I93">
            <v>0</v>
          </cell>
        </row>
        <row r="94">
          <cell r="B94">
            <v>1001905075</v>
          </cell>
          <cell r="C94" t="str">
            <v>פעילות שופטת 2025</v>
          </cell>
          <cell r="D94">
            <v>580356178</v>
          </cell>
          <cell r="E94" t="str">
            <v>עמותה לקידום הספורט באשקלון (ע"ר)</v>
          </cell>
          <cell r="F94">
            <v>0</v>
          </cell>
          <cell r="G94">
            <v>2025</v>
          </cell>
          <cell r="H94" t="str">
            <v/>
          </cell>
          <cell r="I94">
            <v>0</v>
          </cell>
        </row>
        <row r="95">
          <cell r="B95">
            <v>1001905105</v>
          </cell>
          <cell r="C95" t="str">
            <v>בקשה לתמיכה שוטפת</v>
          </cell>
          <cell r="D95">
            <v>580546992</v>
          </cell>
          <cell r="E95" t="str">
            <v>מועדון ספורט כפר יאסיף (ע"ר)</v>
          </cell>
          <cell r="F95">
            <v>0</v>
          </cell>
          <cell r="G95">
            <v>2025</v>
          </cell>
          <cell r="H95" t="str">
            <v/>
          </cell>
          <cell r="I95">
            <v>0</v>
          </cell>
        </row>
        <row r="96">
          <cell r="B96">
            <v>1001905112</v>
          </cell>
          <cell r="C96" t="str">
            <v>פעילות שוטפת פטנק נהריה 2025</v>
          </cell>
          <cell r="D96">
            <v>580373850</v>
          </cell>
          <cell r="E96" t="str">
            <v>מועדון פטנק נהריה (ע"ר)</v>
          </cell>
          <cell r="F96">
            <v>0</v>
          </cell>
          <cell r="G96">
            <v>2025</v>
          </cell>
          <cell r="H96" t="str">
            <v/>
          </cell>
          <cell r="I96">
            <v>0</v>
          </cell>
        </row>
        <row r="97">
          <cell r="B97">
            <v>1001905310</v>
          </cell>
          <cell r="C97" t="str">
            <v>שוטף אגודות 2025</v>
          </cell>
          <cell r="D97">
            <v>580631737</v>
          </cell>
          <cell r="E97" t="str">
            <v>סוהו טים-ראשון לציון (ע"ר)</v>
          </cell>
          <cell r="F97">
            <v>0</v>
          </cell>
          <cell r="G97">
            <v>2025</v>
          </cell>
          <cell r="H97" t="str">
            <v/>
          </cell>
          <cell r="I97">
            <v>0</v>
          </cell>
        </row>
        <row r="98">
          <cell r="B98">
            <v>1001905320</v>
          </cell>
          <cell r="C98" t="str">
            <v>תמיכה שוטפת לשנת 2025</v>
          </cell>
          <cell r="D98">
            <v>580544393</v>
          </cell>
          <cell r="E98" t="str">
            <v>העמותה לטיפוח ספורטאים צעירים בחורפ</v>
          </cell>
          <cell r="F98">
            <v>0</v>
          </cell>
          <cell r="G98">
            <v>2025</v>
          </cell>
          <cell r="H98" t="str">
            <v/>
          </cell>
          <cell r="I98">
            <v>0</v>
          </cell>
        </row>
        <row r="99">
          <cell r="B99">
            <v>1001905498</v>
          </cell>
          <cell r="C99" t="str">
            <v>שוטף אגודות 2025</v>
          </cell>
          <cell r="D99">
            <v>580585016</v>
          </cell>
          <cell r="E99" t="str">
            <v>אגודת הנוער והשחייה סח'נין )ע"ר(</v>
          </cell>
          <cell r="F99">
            <v>0</v>
          </cell>
          <cell r="G99">
            <v>2025</v>
          </cell>
          <cell r="H99" t="str">
            <v/>
          </cell>
          <cell r="I99">
            <v>0</v>
          </cell>
        </row>
        <row r="100">
          <cell r="B100">
            <v>1001905534</v>
          </cell>
          <cell r="C100" t="str">
            <v>שוטף אגודות 2025</v>
          </cell>
          <cell r="D100">
            <v>580527372</v>
          </cell>
          <cell r="E100" t="str">
            <v>נעורי מכבי (ע"ר)</v>
          </cell>
          <cell r="F100">
            <v>0</v>
          </cell>
          <cell r="G100">
            <v>2025</v>
          </cell>
          <cell r="H100" t="str">
            <v/>
          </cell>
          <cell r="I100">
            <v>0</v>
          </cell>
        </row>
        <row r="101">
          <cell r="B101">
            <v>1001905551</v>
          </cell>
          <cell r="C101" t="str">
            <v>פעילות שוטפת מתגלגלים בבנימינה 2025</v>
          </cell>
          <cell r="D101">
            <v>580454866</v>
          </cell>
          <cell r="E101" t="str">
            <v>מתגלגלים בבנימינה וגבעת עדה (ע"ר)</v>
          </cell>
          <cell r="F101">
            <v>0</v>
          </cell>
          <cell r="G101">
            <v>2025</v>
          </cell>
          <cell r="H101" t="str">
            <v/>
          </cell>
          <cell r="I101">
            <v>0</v>
          </cell>
        </row>
        <row r="102">
          <cell r="B102">
            <v>1001905690</v>
          </cell>
          <cell r="C102" t="str">
            <v>שוטף אגודות 2025</v>
          </cell>
          <cell r="D102">
            <v>580503662</v>
          </cell>
          <cell r="E102" t="str">
            <v>לטס דאנס (ע"ר)</v>
          </cell>
          <cell r="F102">
            <v>0</v>
          </cell>
          <cell r="G102">
            <v>2025</v>
          </cell>
          <cell r="H102" t="str">
            <v/>
          </cell>
          <cell r="I102">
            <v>0</v>
          </cell>
        </row>
        <row r="103">
          <cell r="B103">
            <v>1001905694</v>
          </cell>
          <cell r="C103" t="str">
            <v>שוטף אגודות 2025</v>
          </cell>
          <cell r="D103">
            <v>580320232</v>
          </cell>
          <cell r="E103" t="str">
            <v>בראבו, עמותה (ע"ר)</v>
          </cell>
          <cell r="F103">
            <v>0</v>
          </cell>
          <cell r="G103">
            <v>2025</v>
          </cell>
          <cell r="H103" t="str">
            <v/>
          </cell>
          <cell r="I103">
            <v>0</v>
          </cell>
        </row>
        <row r="104">
          <cell r="B104">
            <v>1001905752</v>
          </cell>
          <cell r="C104" t="str">
            <v>פעילות שוטפת קריקט באר שבע 2025</v>
          </cell>
          <cell r="D104">
            <v>580302354</v>
          </cell>
          <cell r="E104" t="str">
            <v>מועדון הקריקט בבאר שבע (ע"ר)</v>
          </cell>
          <cell r="F104">
            <v>0</v>
          </cell>
          <cell r="G104">
            <v>2025</v>
          </cell>
          <cell r="H104" t="str">
            <v/>
          </cell>
          <cell r="I104">
            <v>0</v>
          </cell>
        </row>
        <row r="105">
          <cell r="B105">
            <v>1001905848</v>
          </cell>
          <cell r="C105" t="str">
            <v>תמיכה שוטפת 2025</v>
          </cell>
          <cell r="D105">
            <v>580625226</v>
          </cell>
          <cell r="E105" t="str">
            <v>העמותה לקידום רכיבה ספורטיבית על סו</v>
          </cell>
          <cell r="F105">
            <v>0</v>
          </cell>
          <cell r="G105">
            <v>2025</v>
          </cell>
          <cell r="H105" t="str">
            <v/>
          </cell>
          <cell r="I105">
            <v>0</v>
          </cell>
        </row>
        <row r="106">
          <cell r="B106">
            <v>1001905931</v>
          </cell>
          <cell r="C106" t="str">
            <v>שוטף אגודות 2025</v>
          </cell>
          <cell r="D106">
            <v>580446151</v>
          </cell>
          <cell r="E106" t="str">
            <v>מועדון ובית ספר לטניס שולחן נתניה (</v>
          </cell>
          <cell r="F106">
            <v>0</v>
          </cell>
          <cell r="G106">
            <v>2025</v>
          </cell>
          <cell r="H106" t="str">
            <v/>
          </cell>
          <cell r="I106">
            <v>0</v>
          </cell>
        </row>
        <row r="107">
          <cell r="B107">
            <v>1001905933</v>
          </cell>
          <cell r="C107" t="str">
            <v>תמיכה שוטפת 2025</v>
          </cell>
          <cell r="D107">
            <v>580599173</v>
          </cell>
          <cell r="E107" t="str">
            <v>אלריאדה מן אג'ל בלדי שפרעם (ע"ר)</v>
          </cell>
          <cell r="F107">
            <v>0</v>
          </cell>
          <cell r="G107">
            <v>2025</v>
          </cell>
          <cell r="H107" t="str">
            <v/>
          </cell>
          <cell r="I107">
            <v>0</v>
          </cell>
        </row>
        <row r="108">
          <cell r="B108">
            <v>1001905935</v>
          </cell>
          <cell r="C108" t="str">
            <v>שוטף אגודות 2025</v>
          </cell>
          <cell r="D108">
            <v>580741601</v>
          </cell>
          <cell r="E108" t="str">
            <v>מכבי הרמת משקולות אילת (ע"ר)</v>
          </cell>
          <cell r="F108">
            <v>0</v>
          </cell>
          <cell r="G108">
            <v>2025</v>
          </cell>
          <cell r="H108" t="str">
            <v/>
          </cell>
          <cell r="I108">
            <v>0</v>
          </cell>
        </row>
        <row r="109">
          <cell r="B109">
            <v>1001905936</v>
          </cell>
          <cell r="C109" t="str">
            <v>פעילות שוטפת ההישגי אסד טים 2025</v>
          </cell>
          <cell r="D109">
            <v>580688349</v>
          </cell>
          <cell r="E109" t="str">
            <v>עמותה לקידום הספורט ההישגי אסד טים</v>
          </cell>
          <cell r="F109">
            <v>0</v>
          </cell>
          <cell r="G109">
            <v>2025</v>
          </cell>
          <cell r="H109" t="str">
            <v/>
          </cell>
          <cell r="I109">
            <v>0</v>
          </cell>
        </row>
        <row r="110">
          <cell r="B110">
            <v>1001905967</v>
          </cell>
          <cell r="C110" t="str">
            <v>פעילות שוטפת גירז 2025</v>
          </cell>
          <cell r="D110">
            <v>580560753</v>
          </cell>
          <cell r="E110" t="str">
            <v>גירז (ע"ר)</v>
          </cell>
          <cell r="F110">
            <v>0</v>
          </cell>
          <cell r="G110">
            <v>2025</v>
          </cell>
          <cell r="H110" t="str">
            <v/>
          </cell>
          <cell r="I110">
            <v>0</v>
          </cell>
        </row>
        <row r="111">
          <cell r="B111">
            <v>1001905968</v>
          </cell>
          <cell r="C111" t="str">
            <v>פעילות שוטפת גירז 2025</v>
          </cell>
          <cell r="D111">
            <v>580560753</v>
          </cell>
          <cell r="E111" t="str">
            <v>גירז (ע"ר)</v>
          </cell>
          <cell r="F111">
            <v>0</v>
          </cell>
          <cell r="G111">
            <v>2025</v>
          </cell>
          <cell r="H111" t="str">
            <v/>
          </cell>
          <cell r="I111">
            <v>0</v>
          </cell>
        </row>
        <row r="112">
          <cell r="B112">
            <v>1001906067</v>
          </cell>
          <cell r="C112" t="str">
            <v>פעילות שוטפת</v>
          </cell>
          <cell r="D112">
            <v>580652188</v>
          </cell>
          <cell r="E112" t="str">
            <v>"תנופה" להתעמלות אומנותית (ע"ר)</v>
          </cell>
          <cell r="F112">
            <v>0</v>
          </cell>
          <cell r="G112">
            <v>2025</v>
          </cell>
          <cell r="H112" t="str">
            <v/>
          </cell>
          <cell r="I112">
            <v>0</v>
          </cell>
        </row>
        <row r="113">
          <cell r="B113">
            <v>1001906135</v>
          </cell>
          <cell r="C113" t="str">
            <v>תמיכה באגודה ובמועדוני ספורט- מוסד ציבור</v>
          </cell>
          <cell r="D113">
            <v>580684504</v>
          </cell>
          <cell r="E113" t="str">
            <v>מרכז קהילתי מתנ"ס אל קסום (ע"ר)</v>
          </cell>
          <cell r="F113">
            <v>0</v>
          </cell>
          <cell r="G113">
            <v>2025</v>
          </cell>
          <cell r="H113" t="str">
            <v/>
          </cell>
          <cell r="I113">
            <v>0</v>
          </cell>
        </row>
        <row r="114">
          <cell r="B114">
            <v>1001906151</v>
          </cell>
          <cell r="C114" t="str">
            <v>שוטף אגודות 2025</v>
          </cell>
          <cell r="D114">
            <v>580399285</v>
          </cell>
          <cell r="E114" t="str">
            <v>מכבי גבירול באר שבע - טניס שולחן (ע</v>
          </cell>
          <cell r="F114">
            <v>0</v>
          </cell>
          <cell r="G114">
            <v>2025</v>
          </cell>
          <cell r="H114" t="str">
            <v/>
          </cell>
          <cell r="I114">
            <v>0</v>
          </cell>
        </row>
        <row r="115">
          <cell r="B115">
            <v>1001906186</v>
          </cell>
          <cell r="C115" t="str">
            <v>פעילות שוטפת ג'רוספורט</v>
          </cell>
          <cell r="D115">
            <v>580756674</v>
          </cell>
          <cell r="E115" t="str">
            <v>ג'רוספורט- העמותה לקידום הטניס והבי</v>
          </cell>
          <cell r="F115">
            <v>0</v>
          </cell>
          <cell r="G115">
            <v>2025</v>
          </cell>
          <cell r="H115" t="str">
            <v/>
          </cell>
          <cell r="I115">
            <v>0</v>
          </cell>
        </row>
        <row r="116">
          <cell r="B116">
            <v>1001906202</v>
          </cell>
          <cell r="C116" t="str">
            <v>תמיכה אגודת ספורט- בקעת הירדן</v>
          </cell>
          <cell r="D116">
            <v>580213924</v>
          </cell>
          <cell r="E116" t="str">
            <v>מרכז קהילתי בקעת הירדן (ע"ר)</v>
          </cell>
          <cell r="F116">
            <v>0</v>
          </cell>
          <cell r="G116">
            <v>2025</v>
          </cell>
          <cell r="H116" t="str">
            <v/>
          </cell>
          <cell r="I116">
            <v>0</v>
          </cell>
        </row>
        <row r="117">
          <cell r="B117">
            <v>1001906208</v>
          </cell>
          <cell r="C117" t="str">
            <v>שוטף אגודות 2025</v>
          </cell>
          <cell r="D117">
            <v>580767804</v>
          </cell>
          <cell r="E117" t="str">
            <v>כדורעף פריבול ת"א (ע"ר)</v>
          </cell>
          <cell r="F117">
            <v>0</v>
          </cell>
          <cell r="G117">
            <v>2025</v>
          </cell>
          <cell r="H117" t="str">
            <v/>
          </cell>
          <cell r="I117">
            <v>0</v>
          </cell>
        </row>
        <row r="118">
          <cell r="B118">
            <v>1001906209</v>
          </cell>
          <cell r="C118" t="str">
            <v>שוטף אגודות 2025</v>
          </cell>
          <cell r="D118">
            <v>580707396</v>
          </cell>
          <cell r="E118" t="str">
            <v>מכבי אושן חדרה (ע"ר)</v>
          </cell>
          <cell r="F118">
            <v>0</v>
          </cell>
          <cell r="G118">
            <v>2025</v>
          </cell>
          <cell r="H118" t="str">
            <v/>
          </cell>
          <cell r="I118">
            <v>0</v>
          </cell>
        </row>
        <row r="119">
          <cell r="B119">
            <v>1001906215</v>
          </cell>
          <cell r="C119" t="str">
            <v>שוטף אגודות 2025</v>
          </cell>
          <cell r="D119">
            <v>580711844</v>
          </cell>
          <cell r="E119" t="str">
            <v>עמותת מכבי לקידום טנ"ש בגדרה והסביב</v>
          </cell>
          <cell r="F119">
            <v>0</v>
          </cell>
          <cell r="G119">
            <v>2025</v>
          </cell>
          <cell r="H119" t="str">
            <v/>
          </cell>
          <cell r="I119">
            <v>0</v>
          </cell>
        </row>
        <row r="120">
          <cell r="B120">
            <v>1001906217</v>
          </cell>
          <cell r="C120" t="str">
            <v>שוטף אגודות 2025</v>
          </cell>
          <cell r="D120">
            <v>580692879</v>
          </cell>
          <cell r="E120" t="str">
            <v>העמותה לקידום ופיתוח הספורט באזור ה</v>
          </cell>
          <cell r="F120">
            <v>0</v>
          </cell>
          <cell r="G120">
            <v>2025</v>
          </cell>
          <cell r="H120" t="str">
            <v/>
          </cell>
          <cell r="I120">
            <v>0</v>
          </cell>
        </row>
        <row r="121">
          <cell r="B121">
            <v>1001906223</v>
          </cell>
          <cell r="C121" t="str">
            <v>שוטף אגודות 2025</v>
          </cell>
          <cell r="D121">
            <v>580570539</v>
          </cell>
          <cell r="E121" t="str">
            <v>מכבי גזר רחובות לרולרבליידס (ע"ר)</v>
          </cell>
          <cell r="F121">
            <v>0</v>
          </cell>
          <cell r="G121">
            <v>2025</v>
          </cell>
          <cell r="H121" t="str">
            <v/>
          </cell>
          <cell r="I121">
            <v>0</v>
          </cell>
        </row>
        <row r="122">
          <cell r="B122">
            <v>1001906224</v>
          </cell>
          <cell r="C122" t="str">
            <v>שוטף אגודות 20225</v>
          </cell>
          <cell r="D122">
            <v>580621928</v>
          </cell>
          <cell r="E122" t="str">
            <v>מכבי עמי ספורט אילת האבקות ואמנויות</v>
          </cell>
          <cell r="F122">
            <v>0</v>
          </cell>
          <cell r="G122">
            <v>2025</v>
          </cell>
          <cell r="H122" t="str">
            <v/>
          </cell>
          <cell r="I122">
            <v>0</v>
          </cell>
        </row>
        <row r="123">
          <cell r="B123">
            <v>1001906231</v>
          </cell>
          <cell r="C123" t="str">
            <v>שוטף אגודות 2025</v>
          </cell>
          <cell r="D123">
            <v>513305250</v>
          </cell>
          <cell r="E123" t="str">
            <v>הרשתות הכחולות א.ש בע"מ</v>
          </cell>
          <cell r="F123">
            <v>0</v>
          </cell>
          <cell r="G123">
            <v>2025</v>
          </cell>
          <cell r="H123" t="str">
            <v/>
          </cell>
          <cell r="I123">
            <v>0</v>
          </cell>
        </row>
        <row r="124">
          <cell r="B124">
            <v>1001906232</v>
          </cell>
          <cell r="C124" t="str">
            <v>שוטף אגודות 2025</v>
          </cell>
          <cell r="D124">
            <v>580460855</v>
          </cell>
          <cell r="E124" t="str">
            <v>מרכז ימי זבולון נתניה (ע"ר)</v>
          </cell>
          <cell r="F124">
            <v>0</v>
          </cell>
          <cell r="G124">
            <v>2025</v>
          </cell>
          <cell r="H124" t="str">
            <v/>
          </cell>
          <cell r="I124">
            <v>0</v>
          </cell>
        </row>
        <row r="125">
          <cell r="B125">
            <v>1001906234</v>
          </cell>
          <cell r="C125" t="str">
            <v>שוטף אגודות 2025</v>
          </cell>
          <cell r="D125">
            <v>580687143</v>
          </cell>
          <cell r="E125" t="str">
            <v>רואים את האופק בים בקריית חיים וקרי</v>
          </cell>
          <cell r="F125">
            <v>0</v>
          </cell>
          <cell r="G125">
            <v>2025</v>
          </cell>
          <cell r="H125" t="str">
            <v/>
          </cell>
          <cell r="I125">
            <v>0</v>
          </cell>
        </row>
        <row r="126">
          <cell r="B126">
            <v>1001906244</v>
          </cell>
          <cell r="C126" t="str">
            <v>תמיכה בעמותה טניס שולחן</v>
          </cell>
          <cell r="D126">
            <v>580676138</v>
          </cell>
          <cell r="E126" t="str">
            <v>עמותה לקידום הטניס שולחן בעיר תל אב</v>
          </cell>
          <cell r="F126">
            <v>0</v>
          </cell>
          <cell r="G126">
            <v>2025</v>
          </cell>
          <cell r="H126" t="str">
            <v/>
          </cell>
          <cell r="I126">
            <v>0</v>
          </cell>
        </row>
        <row r="127">
          <cell r="B127">
            <v>1001906252</v>
          </cell>
          <cell r="C127" t="str">
            <v>תקציב שוטף - תמיכה באגודות</v>
          </cell>
          <cell r="D127">
            <v>580441558</v>
          </cell>
          <cell r="E127" t="str">
            <v>כולנו למען כולנו )ע"ר(</v>
          </cell>
          <cell r="F127">
            <v>0</v>
          </cell>
          <cell r="G127">
            <v>2025</v>
          </cell>
          <cell r="H127" t="str">
            <v/>
          </cell>
          <cell r="I127">
            <v>0</v>
          </cell>
        </row>
        <row r="128">
          <cell r="B128">
            <v>1001906301</v>
          </cell>
          <cell r="C128" t="str">
            <v>שוטף אגודות 2025</v>
          </cell>
          <cell r="D128">
            <v>580746865</v>
          </cell>
          <cell r="E128" t="str">
            <v>בני דבוריה לכדורגל (ע"ר)</v>
          </cell>
          <cell r="F128">
            <v>0</v>
          </cell>
          <cell r="G128">
            <v>2025</v>
          </cell>
          <cell r="H128" t="str">
            <v/>
          </cell>
          <cell r="I128">
            <v>0</v>
          </cell>
        </row>
        <row r="129">
          <cell r="B129">
            <v>1001906362</v>
          </cell>
          <cell r="C129" t="str">
            <v>תמיכה שוטפת</v>
          </cell>
          <cell r="D129">
            <v>580528214</v>
          </cell>
          <cell r="E129" t="str">
            <v>העמותה לקידום ספורט הקליעה למטרה בה</v>
          </cell>
          <cell r="F129">
            <v>0</v>
          </cell>
          <cell r="G129">
            <v>2025</v>
          </cell>
          <cell r="H129" t="str">
            <v/>
          </cell>
          <cell r="I129">
            <v>0</v>
          </cell>
        </row>
        <row r="130">
          <cell r="B130">
            <v>1001906363</v>
          </cell>
          <cell r="C130" t="str">
            <v>שוטף אגודות 2025</v>
          </cell>
          <cell r="D130">
            <v>580657419</v>
          </cell>
          <cell r="E130" t="str">
            <v>אחווה בני כפר קרע )ע"ר(</v>
          </cell>
          <cell r="F130">
            <v>0</v>
          </cell>
          <cell r="G130">
            <v>2025</v>
          </cell>
          <cell r="H130" t="str">
            <v/>
          </cell>
          <cell r="I130">
            <v>0</v>
          </cell>
        </row>
        <row r="131">
          <cell r="B131">
            <v>1001906374</v>
          </cell>
          <cell r="C131" t="str">
            <v>פעילות שוטפת</v>
          </cell>
          <cell r="D131">
            <v>580725166</v>
          </cell>
          <cell r="E131" t="str">
            <v>הכוח תל אביב -אומנויות לחימה וכושר</v>
          </cell>
          <cell r="F131">
            <v>0</v>
          </cell>
          <cell r="G131">
            <v>2025</v>
          </cell>
          <cell r="H131" t="str">
            <v/>
          </cell>
          <cell r="I131">
            <v>0</v>
          </cell>
        </row>
        <row r="132">
          <cell r="B132">
            <v>1001906386</v>
          </cell>
          <cell r="C132" t="str">
            <v>פעילות שוטפת 2025</v>
          </cell>
          <cell r="D132">
            <v>580677888</v>
          </cell>
          <cell r="E132" t="str">
            <v>מועדון ספורט פרדיס לקידום הכדורסל (</v>
          </cell>
          <cell r="F132">
            <v>0</v>
          </cell>
          <cell r="G132">
            <v>2025</v>
          </cell>
          <cell r="H132" t="str">
            <v/>
          </cell>
          <cell r="I132">
            <v>0</v>
          </cell>
        </row>
        <row r="133">
          <cell r="B133">
            <v>1001906400</v>
          </cell>
          <cell r="C133" t="str">
            <v>פעילות שוטפת בית"ר עזרא 2025</v>
          </cell>
          <cell r="D133">
            <v>580400224</v>
          </cell>
          <cell r="E133" t="str">
            <v>בית"ר עזרא (ע"ר)</v>
          </cell>
          <cell r="F133">
            <v>0</v>
          </cell>
          <cell r="G133">
            <v>2025</v>
          </cell>
          <cell r="H133" t="str">
            <v/>
          </cell>
          <cell r="I133">
            <v>0</v>
          </cell>
        </row>
        <row r="134">
          <cell r="B134">
            <v>1001906456</v>
          </cell>
          <cell r="C134" t="str">
            <v>תמיכה בארגון נכי צהל- אגודת ספורט</v>
          </cell>
          <cell r="D134">
            <v>580052728</v>
          </cell>
          <cell r="E134" t="str">
            <v>ארגון נכי צה"ל</v>
          </cell>
          <cell r="F134">
            <v>0</v>
          </cell>
          <cell r="G134">
            <v>2025</v>
          </cell>
          <cell r="H134" t="str">
            <v/>
          </cell>
          <cell r="I134">
            <v>0</v>
          </cell>
        </row>
        <row r="135">
          <cell r="B135">
            <v>1001906521</v>
          </cell>
          <cell r="C135" t="str">
            <v>בקשה לתמיכה בחידוש ציפויי מגרשי הטניס</v>
          </cell>
          <cell r="D135">
            <v>580062206</v>
          </cell>
          <cell r="E135" t="str">
            <v>מועדון טניס קרית ים (ע"ר)</v>
          </cell>
          <cell r="F135">
            <v>0</v>
          </cell>
          <cell r="G135">
            <v>2025</v>
          </cell>
          <cell r="H135" t="str">
            <v/>
          </cell>
          <cell r="I135">
            <v>0</v>
          </cell>
        </row>
        <row r="136">
          <cell r="B136">
            <v>1001906532</v>
          </cell>
          <cell r="C136" t="str">
            <v>שוטף 2025</v>
          </cell>
          <cell r="D136">
            <v>580600377</v>
          </cell>
          <cell r="E136" t="str">
            <v>ילדי המים נעורים - חבצלת השרון (ע"ר</v>
          </cell>
          <cell r="F136">
            <v>0</v>
          </cell>
          <cell r="G136">
            <v>2025</v>
          </cell>
          <cell r="H136" t="str">
            <v/>
          </cell>
          <cell r="I136">
            <v>0</v>
          </cell>
        </row>
        <row r="137">
          <cell r="B137">
            <v>1001906550</v>
          </cell>
          <cell r="C137" t="str">
            <v>מרכז אלנג'ב לחינוך- 2025</v>
          </cell>
          <cell r="D137">
            <v>580665099</v>
          </cell>
          <cell r="E137" t="str">
            <v>מרכז אלנג'יב לחינוך (ע"ר)</v>
          </cell>
          <cell r="F137">
            <v>0</v>
          </cell>
          <cell r="G137">
            <v>2025</v>
          </cell>
          <cell r="H137" t="str">
            <v/>
          </cell>
          <cell r="I137">
            <v>0</v>
          </cell>
        </row>
        <row r="138">
          <cell r="B138">
            <v>1001906694</v>
          </cell>
          <cell r="C138" t="str">
            <v>שוטף אגודות 2025</v>
          </cell>
          <cell r="D138">
            <v>580688687</v>
          </cell>
          <cell r="E138" t="str">
            <v>מועדון ספורט טמרה (ע"ר)</v>
          </cell>
          <cell r="F138">
            <v>0</v>
          </cell>
          <cell r="G138">
            <v>2025</v>
          </cell>
          <cell r="H138" t="str">
            <v/>
          </cell>
          <cell r="I138">
            <v>0</v>
          </cell>
        </row>
        <row r="139">
          <cell r="B139">
            <v>1001906721</v>
          </cell>
          <cell r="C139" t="str">
            <v>פעילות שוטפת 2025</v>
          </cell>
          <cell r="D139">
            <v>580031417</v>
          </cell>
          <cell r="E139" t="str">
            <v>המרכזים הקהילתיים הגלבוע (ע"ר)</v>
          </cell>
          <cell r="F139">
            <v>0</v>
          </cell>
          <cell r="G139">
            <v>2025</v>
          </cell>
          <cell r="H139" t="str">
            <v/>
          </cell>
          <cell r="I139">
            <v>0</v>
          </cell>
        </row>
        <row r="140">
          <cell r="B140">
            <v>1001906741</v>
          </cell>
          <cell r="C140" t="str">
            <v>תמיכה שוטפת לאגודה</v>
          </cell>
          <cell r="D140">
            <v>580580181</v>
          </cell>
          <cell r="E140" t="str">
            <v>איאן- עמותה לקידום הספורט בקלנסואה</v>
          </cell>
          <cell r="F140">
            <v>0</v>
          </cell>
          <cell r="G140">
            <v>2025</v>
          </cell>
          <cell r="H140" t="str">
            <v/>
          </cell>
          <cell r="I140">
            <v>0</v>
          </cell>
        </row>
        <row r="141">
          <cell r="B141">
            <v>1001906746</v>
          </cell>
          <cell r="C141" t="str">
            <v>פעילות שוטפת קרח בת ים 2025</v>
          </cell>
          <cell r="D141">
            <v>580258952</v>
          </cell>
          <cell r="E141" t="str">
            <v>מועדון קרח בת ים (ע"ר)</v>
          </cell>
          <cell r="F141">
            <v>0</v>
          </cell>
          <cell r="G141">
            <v>2025</v>
          </cell>
          <cell r="H141" t="str">
            <v/>
          </cell>
          <cell r="I141">
            <v>0</v>
          </cell>
        </row>
        <row r="142">
          <cell r="B142">
            <v>1001906883</v>
          </cell>
          <cell r="C142" t="str">
            <v>תמיכה באגודת לקרוס הרצליה</v>
          </cell>
          <cell r="D142">
            <v>580695955</v>
          </cell>
          <cell r="E142" t="str">
            <v>עמותת לקרוס הרצליה (ע"ר)</v>
          </cell>
          <cell r="F142">
            <v>0</v>
          </cell>
          <cell r="G142">
            <v>2025</v>
          </cell>
          <cell r="H142" t="str">
            <v/>
          </cell>
          <cell r="I142">
            <v>0</v>
          </cell>
        </row>
        <row r="143">
          <cell r="B143">
            <v>1001906884</v>
          </cell>
          <cell r="C143" t="str">
            <v>תמיכה באגודת לקרוס באר שבע</v>
          </cell>
          <cell r="D143">
            <v>580692929</v>
          </cell>
          <cell r="E143" t="str">
            <v>עמותת לקרוס באר שבע (ע"ר)</v>
          </cell>
          <cell r="F143">
            <v>0</v>
          </cell>
          <cell r="G143">
            <v>2025</v>
          </cell>
          <cell r="H143" t="str">
            <v/>
          </cell>
          <cell r="I143">
            <v>0</v>
          </cell>
        </row>
        <row r="144">
          <cell r="B144">
            <v>1001906886</v>
          </cell>
          <cell r="C144" t="str">
            <v>תמיכה באגודת לקרוס נתניה</v>
          </cell>
          <cell r="D144">
            <v>580695963</v>
          </cell>
          <cell r="E144" t="str">
            <v>עמותת לקרוס נתניה (ע"ר)</v>
          </cell>
          <cell r="F144">
            <v>0</v>
          </cell>
          <cell r="G144">
            <v>2025</v>
          </cell>
          <cell r="H144" t="str">
            <v/>
          </cell>
          <cell r="I144">
            <v>0</v>
          </cell>
        </row>
        <row r="145">
          <cell r="B145">
            <v>1001906887</v>
          </cell>
          <cell r="C145" t="str">
            <v>תמיכה באגודת לקרוס אשקלון</v>
          </cell>
          <cell r="D145">
            <v>580694891</v>
          </cell>
          <cell r="E145" t="str">
            <v>עמותת לקרוס אשקלון (ע"ר)</v>
          </cell>
          <cell r="F145">
            <v>0</v>
          </cell>
          <cell r="G145">
            <v>2025</v>
          </cell>
          <cell r="H145" t="str">
            <v/>
          </cell>
          <cell r="I145">
            <v>0</v>
          </cell>
        </row>
        <row r="146">
          <cell r="B146">
            <v>1001907339</v>
          </cell>
          <cell r="C146" t="str">
            <v>פעילות שוטפת</v>
          </cell>
          <cell r="D146">
            <v>580514610</v>
          </cell>
          <cell r="E146" t="str">
            <v>אזור- עתיד טוב לספורט (ע"ר)</v>
          </cell>
          <cell r="F146">
            <v>0</v>
          </cell>
          <cell r="G146">
            <v>2025</v>
          </cell>
          <cell r="H146" t="str">
            <v/>
          </cell>
          <cell r="I146">
            <v>0</v>
          </cell>
        </row>
        <row r="147">
          <cell r="B147">
            <v>1001907343</v>
          </cell>
          <cell r="C147" t="str">
            <v>פעילות שוטפת אלפארוק 2025</v>
          </cell>
          <cell r="D147">
            <v>580621241</v>
          </cell>
          <cell r="E147" t="str">
            <v>אלפארוק העמותה לטיפוח וקידום ספורט</v>
          </cell>
          <cell r="F147">
            <v>0</v>
          </cell>
          <cell r="G147">
            <v>2025</v>
          </cell>
          <cell r="H147" t="str">
            <v/>
          </cell>
          <cell r="I147">
            <v>0</v>
          </cell>
        </row>
        <row r="148">
          <cell r="B148">
            <v>1001907347</v>
          </cell>
          <cell r="C148" t="str">
            <v>ספורט השמש- שוטף 2025</v>
          </cell>
          <cell r="D148">
            <v>580343697</v>
          </cell>
          <cell r="E148" t="str">
            <v>עמותת ספורט "השמש" - בית שמש (ע"ר)</v>
          </cell>
          <cell r="F148">
            <v>0</v>
          </cell>
          <cell r="G148">
            <v>2025</v>
          </cell>
          <cell r="H148" t="str">
            <v/>
          </cell>
          <cell r="I148">
            <v>0</v>
          </cell>
        </row>
        <row r="149">
          <cell r="B149">
            <v>1001907386</v>
          </cell>
          <cell r="C149" t="str">
            <v>ספורט - כדורסל - פעילות שוטפת 2025</v>
          </cell>
          <cell r="D149">
            <v>580595510</v>
          </cell>
          <cell r="E149" t="str">
            <v>מועדון ספורט הפועל באר יעקב (ע"ר)</v>
          </cell>
          <cell r="F149">
            <v>0</v>
          </cell>
          <cell r="G149">
            <v>2025</v>
          </cell>
          <cell r="H149" t="str">
            <v/>
          </cell>
          <cell r="I149">
            <v>0</v>
          </cell>
        </row>
        <row r="150">
          <cell r="B150">
            <v>1001907393</v>
          </cell>
          <cell r="C150" t="str">
            <v>שוטף אגודות 2025</v>
          </cell>
          <cell r="D150">
            <v>580725471</v>
          </cell>
          <cell r="E150" t="str">
            <v>מכבי אולימפ רחובות ג'ודו (ע"ר)</v>
          </cell>
          <cell r="F150">
            <v>0</v>
          </cell>
          <cell r="G150">
            <v>2025</v>
          </cell>
          <cell r="H150" t="str">
            <v/>
          </cell>
          <cell r="I150">
            <v>0</v>
          </cell>
        </row>
        <row r="151">
          <cell r="B151">
            <v>1001907400</v>
          </cell>
          <cell r="C151" t="str">
            <v>כפפות הזהב טבריה- 2025</v>
          </cell>
          <cell r="D151">
            <v>580496792</v>
          </cell>
          <cell r="E151" t="str">
            <v>כפפות הזהב טבריה (ע"ר)</v>
          </cell>
          <cell r="F151">
            <v>0</v>
          </cell>
          <cell r="G151">
            <v>2025</v>
          </cell>
          <cell r="H151" t="str">
            <v/>
          </cell>
          <cell r="I151">
            <v>0</v>
          </cell>
        </row>
        <row r="152">
          <cell r="B152">
            <v>1001907401</v>
          </cell>
          <cell r="C152" t="str">
            <v>פעילות שוטפת 2025</v>
          </cell>
          <cell r="D152">
            <v>580749315</v>
          </cell>
          <cell r="E152" t="str">
            <v>מרכז להתעמלות טוויסט (ע"ר)</v>
          </cell>
          <cell r="F152">
            <v>0</v>
          </cell>
          <cell r="G152">
            <v>2025</v>
          </cell>
          <cell r="H152" t="str">
            <v/>
          </cell>
          <cell r="I152">
            <v>0</v>
          </cell>
        </row>
        <row r="153">
          <cell r="B153">
            <v>1001907415</v>
          </cell>
          <cell r="C153" t="str">
            <v>תמיכה שוטפת 2025</v>
          </cell>
          <cell r="D153">
            <v>580690675</v>
          </cell>
          <cell r="E153" t="str">
            <v>אקווה סקול נוף הגליל (ע"ר)</v>
          </cell>
          <cell r="F153">
            <v>0</v>
          </cell>
          <cell r="G153">
            <v>2025</v>
          </cell>
          <cell r="H153" t="str">
            <v/>
          </cell>
          <cell r="I153">
            <v>0</v>
          </cell>
        </row>
        <row r="154">
          <cell r="B154">
            <v>1001907442</v>
          </cell>
          <cell r="C154" t="str">
            <v>פעילות שוטפת אקדמיה לטניס כפיר ונמרוד 25</v>
          </cell>
          <cell r="D154">
            <v>580507705</v>
          </cell>
          <cell r="E154" t="str">
            <v>עמותת האקדמיה לטניס כפיר ונמרוד (ע"</v>
          </cell>
          <cell r="F154">
            <v>0</v>
          </cell>
          <cell r="G154">
            <v>2025</v>
          </cell>
          <cell r="H154" t="str">
            <v/>
          </cell>
          <cell r="I154">
            <v>0</v>
          </cell>
        </row>
        <row r="155">
          <cell r="B155">
            <v>1001907443</v>
          </cell>
          <cell r="C155" t="str">
            <v>פעילות שוטפת רמת חן השקמה 2025</v>
          </cell>
          <cell r="D155">
            <v>580163491</v>
          </cell>
          <cell r="E155" t="str">
            <v>אגודת מכבי רמת - חן - השקמה (ע"ר)</v>
          </cell>
          <cell r="F155">
            <v>0</v>
          </cell>
          <cell r="G155">
            <v>2025</v>
          </cell>
          <cell r="H155" t="str">
            <v/>
          </cell>
          <cell r="I155">
            <v>0</v>
          </cell>
        </row>
        <row r="156">
          <cell r="B156">
            <v>1001907447</v>
          </cell>
          <cell r="C156" t="str">
            <v>תמיכה שוטפת 2025</v>
          </cell>
          <cell r="D156">
            <v>580253904</v>
          </cell>
          <cell r="E156" t="str">
            <v>עמותת קראטה שוטוקאן ישראל ע"ש גיישי</v>
          </cell>
          <cell r="F156">
            <v>0</v>
          </cell>
          <cell r="G156">
            <v>2025</v>
          </cell>
          <cell r="H156" t="str">
            <v/>
          </cell>
          <cell r="I156">
            <v>0</v>
          </cell>
        </row>
        <row r="157">
          <cell r="B157">
            <v>1001907455</v>
          </cell>
          <cell r="C157" t="str">
            <v>תקצוב שוטף</v>
          </cell>
          <cell r="D157">
            <v>580627669</v>
          </cell>
          <cell r="E157" t="str">
            <v>פאוור קלאב עמותה לקידום הספורט בסח'</v>
          </cell>
          <cell r="F157">
            <v>0</v>
          </cell>
          <cell r="G157">
            <v>2025</v>
          </cell>
          <cell r="H157" t="str">
            <v/>
          </cell>
          <cell r="I157">
            <v>0</v>
          </cell>
        </row>
        <row r="158">
          <cell r="B158">
            <v>1001907482</v>
          </cell>
          <cell r="C158" t="str">
            <v>תמיכה בפעילות תחרותית</v>
          </cell>
          <cell r="D158">
            <v>580599660</v>
          </cell>
          <cell r="E158" t="str">
            <v>עמותת כפפות הזהב לאומנות לחימה - סח</v>
          </cell>
          <cell r="F158">
            <v>0</v>
          </cell>
          <cell r="G158">
            <v>2025</v>
          </cell>
          <cell r="H158" t="str">
            <v/>
          </cell>
          <cell r="I158">
            <v>0</v>
          </cell>
        </row>
        <row r="159">
          <cell r="B159">
            <v>1001907486</v>
          </cell>
          <cell r="C159" t="str">
            <v>תמיכה שוטפת 2025</v>
          </cell>
          <cell r="D159">
            <v>580642858</v>
          </cell>
          <cell r="E159" t="str">
            <v>לין סווימנג כפר קרע והמשולש (ע''ר)</v>
          </cell>
          <cell r="F159">
            <v>0</v>
          </cell>
          <cell r="G159">
            <v>2025</v>
          </cell>
          <cell r="H159" t="str">
            <v/>
          </cell>
          <cell r="I159">
            <v>0</v>
          </cell>
        </row>
        <row r="160">
          <cell r="B160">
            <v>1001907500</v>
          </cell>
          <cell r="C160" t="str">
            <v>פעילות שוטפת 2025</v>
          </cell>
          <cell r="D160">
            <v>580476075</v>
          </cell>
          <cell r="E160" t="str">
            <v>עמותה לקידום הספורט והתרבות בכפר כא</v>
          </cell>
          <cell r="F160">
            <v>0</v>
          </cell>
          <cell r="G160">
            <v>2025</v>
          </cell>
          <cell r="H160" t="str">
            <v/>
          </cell>
          <cell r="I160">
            <v>0</v>
          </cell>
        </row>
        <row r="161">
          <cell r="B161">
            <v>1001907509</v>
          </cell>
          <cell r="C161" t="str">
            <v>פעילות שוטפת בשומרון ובנימין 2025</v>
          </cell>
          <cell r="D161">
            <v>580706687</v>
          </cell>
          <cell r="E161" t="str">
            <v>העמותה לקידום הספורט בשומרון ובנימי</v>
          </cell>
          <cell r="F161">
            <v>0</v>
          </cell>
          <cell r="G161">
            <v>2025</v>
          </cell>
          <cell r="H161" t="str">
            <v/>
          </cell>
          <cell r="I161">
            <v>0</v>
          </cell>
        </row>
        <row r="162">
          <cell r="B162">
            <v>1001907584</v>
          </cell>
          <cell r="C162" t="str">
            <v>תמיכה אגודות ספורט - מאמנים 2025</v>
          </cell>
          <cell r="D162">
            <v>580659456</v>
          </cell>
          <cell r="E162" t="str">
            <v>כדורגל נשים רעננה (ע"ר)</v>
          </cell>
          <cell r="F162">
            <v>0</v>
          </cell>
          <cell r="G162">
            <v>2025</v>
          </cell>
          <cell r="H162" t="str">
            <v/>
          </cell>
          <cell r="I162">
            <v>0</v>
          </cell>
        </row>
        <row r="163">
          <cell r="B163">
            <v>1001907585</v>
          </cell>
          <cell r="C163" t="str">
            <v>תמיכה בפעילות הקליעה של העמותה</v>
          </cell>
          <cell r="D163">
            <v>580332799</v>
          </cell>
          <cell r="E163" t="str">
            <v>מועדון "אלון" (ע"ר)</v>
          </cell>
          <cell r="F163">
            <v>0</v>
          </cell>
          <cell r="G163">
            <v>2025</v>
          </cell>
          <cell r="H163" t="str">
            <v/>
          </cell>
          <cell r="I163">
            <v>0</v>
          </cell>
        </row>
        <row r="164">
          <cell r="B164">
            <v>1001907622</v>
          </cell>
          <cell r="C164" t="str">
            <v>שוטף באגודות 2025</v>
          </cell>
          <cell r="D164">
            <v>580376507</v>
          </cell>
          <cell r="E164" t="str">
            <v>מועדון הספורט - מכבי צעירי אשקלון (</v>
          </cell>
          <cell r="F164">
            <v>0</v>
          </cell>
          <cell r="G164">
            <v>2025</v>
          </cell>
          <cell r="H164" t="str">
            <v/>
          </cell>
          <cell r="I164">
            <v>0</v>
          </cell>
        </row>
        <row r="165">
          <cell r="B165">
            <v>1001907680</v>
          </cell>
          <cell r="C165" t="str">
            <v>אליצור גוש עציון 2025- הקצבות שוטפות</v>
          </cell>
          <cell r="D165">
            <v>580490860</v>
          </cell>
          <cell r="E165" t="str">
            <v>העמותה לקידום הכדורסל בגוש עציון בא</v>
          </cell>
          <cell r="F165">
            <v>0</v>
          </cell>
          <cell r="G165">
            <v>2025</v>
          </cell>
          <cell r="H165" t="str">
            <v/>
          </cell>
          <cell r="I165">
            <v>0</v>
          </cell>
        </row>
        <row r="166">
          <cell r="B166">
            <v>1001907688</v>
          </cell>
          <cell r="C166" t="str">
            <v>תמיכה באיגודי ספורט</v>
          </cell>
          <cell r="D166">
            <v>580756419</v>
          </cell>
          <cell r="E166" t="str">
            <v>מועדון אגרוף טריפל וי (ע"ר)</v>
          </cell>
          <cell r="F166">
            <v>0</v>
          </cell>
          <cell r="G166">
            <v>2025</v>
          </cell>
          <cell r="H166" t="str">
            <v/>
          </cell>
          <cell r="I166">
            <v>0</v>
          </cell>
        </row>
        <row r="167">
          <cell r="B167">
            <v>1001907701</v>
          </cell>
          <cell r="C167" t="str">
            <v>שוטף אגודות 2025</v>
          </cell>
          <cell r="D167">
            <v>580521664</v>
          </cell>
          <cell r="E167" t="str">
            <v>מכבי נחלת יצחק ת"א (ע"ר)</v>
          </cell>
          <cell r="F167">
            <v>0</v>
          </cell>
          <cell r="G167">
            <v>2025</v>
          </cell>
          <cell r="H167" t="str">
            <v/>
          </cell>
          <cell r="I167">
            <v>0</v>
          </cell>
        </row>
        <row r="168">
          <cell r="B168">
            <v>1001907725</v>
          </cell>
          <cell r="C168" t="str">
            <v>תמיכה באגודות ספורט</v>
          </cell>
          <cell r="D168">
            <v>580470235</v>
          </cell>
          <cell r="E168" t="str">
            <v>"סחלבים" - העמותה העירונית למתנ"ס מ</v>
          </cell>
          <cell r="F168">
            <v>0</v>
          </cell>
          <cell r="G168">
            <v>2025</v>
          </cell>
          <cell r="H168" t="str">
            <v/>
          </cell>
          <cell r="I168">
            <v>0</v>
          </cell>
        </row>
        <row r="169">
          <cell r="B169">
            <v>1001907753</v>
          </cell>
          <cell r="C169" t="str">
            <v>סיוע לפעילות ספורט</v>
          </cell>
          <cell r="D169">
            <v>580472546</v>
          </cell>
          <cell r="E169" t="str">
            <v>העמותה לקידום הספורט באזור (ע"ר)</v>
          </cell>
          <cell r="F169">
            <v>0</v>
          </cell>
          <cell r="G169">
            <v>2025</v>
          </cell>
          <cell r="H169" t="str">
            <v/>
          </cell>
          <cell r="I169">
            <v>0</v>
          </cell>
        </row>
        <row r="170">
          <cell r="B170">
            <v>1001907768</v>
          </cell>
          <cell r="C170" t="str">
            <v>תמיכה בטניס שולחן</v>
          </cell>
          <cell r="D170">
            <v>580280907</v>
          </cell>
          <cell r="E170" t="str">
            <v>מועדון טניס שולחן הפועל כפר סבא (ע</v>
          </cell>
          <cell r="F170">
            <v>0</v>
          </cell>
          <cell r="G170">
            <v>2025</v>
          </cell>
          <cell r="H170" t="str">
            <v/>
          </cell>
          <cell r="I170">
            <v>0</v>
          </cell>
        </row>
        <row r="171">
          <cell r="B171">
            <v>1001907774</v>
          </cell>
          <cell r="C171" t="str">
            <v>תמיכה שוטפת</v>
          </cell>
          <cell r="D171">
            <v>580635498</v>
          </cell>
          <cell r="E171" t="str">
            <v>איילות לקידום ספורט הסאפ (ע''ר)</v>
          </cell>
          <cell r="F171">
            <v>0</v>
          </cell>
          <cell r="G171">
            <v>2025</v>
          </cell>
          <cell r="H171" t="str">
            <v/>
          </cell>
          <cell r="I171">
            <v>0</v>
          </cell>
        </row>
        <row r="172">
          <cell r="B172">
            <v>1001907793</v>
          </cell>
          <cell r="C172" t="str">
            <v>תמיכה באגודות ספורט שוטף לפי סעיף 3 א'</v>
          </cell>
          <cell r="D172">
            <v>580543296</v>
          </cell>
          <cell r="E172" t="str">
            <v>איחוד בני ג'ת (ע"ר)</v>
          </cell>
          <cell r="F172">
            <v>0</v>
          </cell>
          <cell r="G172">
            <v>2025</v>
          </cell>
          <cell r="H172" t="str">
            <v/>
          </cell>
          <cell r="I172">
            <v>0</v>
          </cell>
        </row>
        <row r="173">
          <cell r="B173">
            <v>1001907802</v>
          </cell>
          <cell r="C173" t="str">
            <v>תמיכה בפעילות שוטפת של האגודה לשנת 2025</v>
          </cell>
          <cell r="D173">
            <v>580679843</v>
          </cell>
          <cell r="E173" t="str">
            <v>פיתוח הספורט ברחובות והשפלה (ע"ר)</v>
          </cell>
          <cell r="F173">
            <v>0</v>
          </cell>
          <cell r="G173">
            <v>2025</v>
          </cell>
          <cell r="H173" t="str">
            <v/>
          </cell>
          <cell r="I173">
            <v>0</v>
          </cell>
        </row>
        <row r="174">
          <cell r="B174">
            <v>1001907810</v>
          </cell>
          <cell r="C174" t="str">
            <v>כדורגל הפועל בני פקיעין וכדורסל נשים</v>
          </cell>
          <cell r="D174">
            <v>580720670</v>
          </cell>
          <cell r="E174" t="str">
            <v>דרב אלעין (ע"ר)</v>
          </cell>
          <cell r="F174">
            <v>0</v>
          </cell>
          <cell r="G174">
            <v>2025</v>
          </cell>
          <cell r="H174" t="str">
            <v/>
          </cell>
          <cell r="I174">
            <v>0</v>
          </cell>
        </row>
        <row r="175">
          <cell r="B175">
            <v>1001907823</v>
          </cell>
          <cell r="C175" t="str">
            <v>תמיכה שוטפת לעמותה</v>
          </cell>
          <cell r="D175">
            <v>580766418</v>
          </cell>
          <cell r="E175" t="str">
            <v>מועדון כדורגל הפועל פסוטה (ע"ר)</v>
          </cell>
          <cell r="F175">
            <v>0</v>
          </cell>
          <cell r="G175">
            <v>2025</v>
          </cell>
          <cell r="H175" t="str">
            <v/>
          </cell>
          <cell r="I175">
            <v>0</v>
          </cell>
        </row>
        <row r="176">
          <cell r="B176">
            <v>1001907866</v>
          </cell>
          <cell r="C176" t="str">
            <v>תמיכה עבור אגודות השחמט בלבד</v>
          </cell>
          <cell r="D176">
            <v>580216372</v>
          </cell>
          <cell r="E176" t="str">
            <v>"רגעים"- עמותה לחינוך בלתי פורמלי ב</v>
          </cell>
          <cell r="F176">
            <v>0</v>
          </cell>
          <cell r="G176">
            <v>2025</v>
          </cell>
          <cell r="H176" t="str">
            <v/>
          </cell>
          <cell r="I176">
            <v>0</v>
          </cell>
        </row>
        <row r="177">
          <cell r="B177">
            <v>1001907910</v>
          </cell>
          <cell r="C177" t="str">
            <v>שוטף פעילות ספורט מרכז צומחים ביחד תרבוץ</v>
          </cell>
          <cell r="D177">
            <v>580738367</v>
          </cell>
          <cell r="E177" t="str">
            <v>מרכז צומחים ביחד לתרבות וספורט אכסא</v>
          </cell>
          <cell r="F177">
            <v>0</v>
          </cell>
          <cell r="G177">
            <v>2025</v>
          </cell>
          <cell r="H177" t="str">
            <v/>
          </cell>
          <cell r="I177">
            <v>0</v>
          </cell>
        </row>
        <row r="178">
          <cell r="B178">
            <v>1001907911</v>
          </cell>
          <cell r="C178" t="str">
            <v>תמיכה שוטפת</v>
          </cell>
          <cell r="D178">
            <v>580549830</v>
          </cell>
          <cell r="E178" t="str">
            <v>מועדון ירושחמט (ע"ר)</v>
          </cell>
          <cell r="F178">
            <v>0</v>
          </cell>
          <cell r="G178">
            <v>2025</v>
          </cell>
          <cell r="H178" t="str">
            <v/>
          </cell>
          <cell r="I178">
            <v>0</v>
          </cell>
        </row>
        <row r="179">
          <cell r="B179">
            <v>1001907917</v>
          </cell>
          <cell r="C179" t="str">
            <v>פעילות שוטפת 2025</v>
          </cell>
          <cell r="D179">
            <v>580629962</v>
          </cell>
          <cell r="E179" t="str">
            <v>מועדון קליעה נשק הצפון (ע"ר)</v>
          </cell>
          <cell r="F179">
            <v>0</v>
          </cell>
          <cell r="G179">
            <v>2025</v>
          </cell>
          <cell r="H179" t="str">
            <v/>
          </cell>
          <cell r="I179">
            <v>0</v>
          </cell>
        </row>
        <row r="180">
          <cell r="B180">
            <v>1001907931</v>
          </cell>
          <cell r="C180" t="str">
            <v>טניס שולחן נס ציונה 2025</v>
          </cell>
          <cell r="D180">
            <v>580395853</v>
          </cell>
          <cell r="E180" t="str">
            <v>עמותת טניס שולחן נס-ציונה (ע"ר)</v>
          </cell>
          <cell r="F180">
            <v>0</v>
          </cell>
          <cell r="G180">
            <v>2025</v>
          </cell>
          <cell r="H180" t="str">
            <v/>
          </cell>
          <cell r="I180">
            <v>0</v>
          </cell>
        </row>
        <row r="181">
          <cell r="B181">
            <v>1001908043</v>
          </cell>
          <cell r="C181" t="str">
            <v>תמיכה שוטפת 2025</v>
          </cell>
          <cell r="D181">
            <v>580534246</v>
          </cell>
          <cell r="E181" t="str">
            <v>הפועל בני זלפה מעלה עירון (ע"ר)</v>
          </cell>
          <cell r="F181">
            <v>0</v>
          </cell>
          <cell r="G181">
            <v>2025</v>
          </cell>
          <cell r="H181" t="str">
            <v/>
          </cell>
          <cell r="I181">
            <v>0</v>
          </cell>
        </row>
        <row r="182">
          <cell r="B182">
            <v>1001908196</v>
          </cell>
          <cell r="C182" t="str">
            <v>תמיכה שוטפת 2025</v>
          </cell>
          <cell r="D182">
            <v>580615219</v>
          </cell>
          <cell r="E182" t="str">
            <v>יורו ספורט סקול לכדורגל יפיע (ע"ר)</v>
          </cell>
          <cell r="F182">
            <v>0</v>
          </cell>
          <cell r="G182">
            <v>2025</v>
          </cell>
          <cell r="H182" t="str">
            <v/>
          </cell>
          <cell r="I182">
            <v>0</v>
          </cell>
        </row>
        <row r="183">
          <cell r="B183">
            <v>1001908242</v>
          </cell>
          <cell r="C183" t="str">
            <v>תמיכה שוטפת 2025</v>
          </cell>
          <cell r="D183">
            <v>580761377</v>
          </cell>
          <cell r="E183" t="str">
            <v>חרשים כפר קאסם מאוחדים (ע"ר)</v>
          </cell>
          <cell r="F183">
            <v>0</v>
          </cell>
          <cell r="G183">
            <v>2025</v>
          </cell>
          <cell r="H183" t="str">
            <v/>
          </cell>
          <cell r="I183">
            <v>0</v>
          </cell>
        </row>
        <row r="184">
          <cell r="B184">
            <v>1001908296</v>
          </cell>
          <cell r="C184" t="str">
            <v>פעילות שוטפת 2025</v>
          </cell>
          <cell r="D184">
            <v>580763381</v>
          </cell>
          <cell r="E184" t="str">
            <v>הפועל ספורטאי המחר גן יבנה והסביבה</v>
          </cell>
          <cell r="F184">
            <v>0</v>
          </cell>
          <cell r="G184">
            <v>2025</v>
          </cell>
          <cell r="H184" t="str">
            <v/>
          </cell>
          <cell r="I184">
            <v>0</v>
          </cell>
        </row>
        <row r="185">
          <cell r="B185">
            <v>1001908305</v>
          </cell>
          <cell r="C185" t="str">
            <v>פעילות שוטפת 2025</v>
          </cell>
          <cell r="D185">
            <v>580676260</v>
          </cell>
          <cell r="E185" t="str">
            <v>עתיד הספורט באשדוד והסביבה (ע"ר)</v>
          </cell>
          <cell r="F185">
            <v>0</v>
          </cell>
          <cell r="G185">
            <v>2025</v>
          </cell>
          <cell r="H185" t="str">
            <v/>
          </cell>
          <cell r="I185">
            <v>0</v>
          </cell>
        </row>
        <row r="186">
          <cell r="B186">
            <v>1001908403</v>
          </cell>
          <cell r="C186" t="str">
            <v>ג'ודו ירושלים 2025</v>
          </cell>
          <cell r="D186">
            <v>580111052</v>
          </cell>
          <cell r="E186" t="str">
            <v>האגודה לג'ודו ואומנויות ההתגוננות ב</v>
          </cell>
          <cell r="F186">
            <v>0</v>
          </cell>
          <cell r="G186">
            <v>2025</v>
          </cell>
          <cell r="H186" t="str">
            <v/>
          </cell>
          <cell r="I186">
            <v>0</v>
          </cell>
        </row>
        <row r="187">
          <cell r="B187">
            <v>1001908460</v>
          </cell>
          <cell r="C187" t="str">
            <v>,תמיכה שוטפת טרמפולינה 2025</v>
          </cell>
          <cell r="D187">
            <v>510662224</v>
          </cell>
          <cell r="E187" t="str">
            <v>מרכז קהילתי בשלומי עש גרין בע"מ (חל</v>
          </cell>
          <cell r="F187">
            <v>0</v>
          </cell>
          <cell r="G187">
            <v>2025</v>
          </cell>
          <cell r="H187" t="str">
            <v/>
          </cell>
          <cell r="I187">
            <v>0</v>
          </cell>
        </row>
        <row r="188">
          <cell r="B188">
            <v>1001908549</v>
          </cell>
          <cell r="C188" t="str">
            <v>פעילות שוטפת 2025</v>
          </cell>
          <cell r="D188">
            <v>580421972</v>
          </cell>
          <cell r="E188" t="str">
            <v>אחי עכו (ע"ר)</v>
          </cell>
          <cell r="F188">
            <v>0</v>
          </cell>
          <cell r="G188">
            <v>2025</v>
          </cell>
          <cell r="H188" t="str">
            <v/>
          </cell>
          <cell r="I188">
            <v>0</v>
          </cell>
        </row>
        <row r="189">
          <cell r="B189">
            <v>1001908698</v>
          </cell>
          <cell r="C189" t="str">
            <v>תמיכה באגודות ספורט 2025</v>
          </cell>
          <cell r="D189">
            <v>580231843</v>
          </cell>
          <cell r="E189" t="str">
            <v>הפועל רוכבי הנגב (ע"ר)</v>
          </cell>
          <cell r="F189">
            <v>0</v>
          </cell>
          <cell r="G189">
            <v>2025</v>
          </cell>
          <cell r="H189" t="str">
            <v/>
          </cell>
          <cell r="I189">
            <v>0</v>
          </cell>
        </row>
        <row r="190">
          <cell r="B190">
            <v>1001908712</v>
          </cell>
          <cell r="C190" t="str">
            <v>פעילות שוטפת מכבי חולון 2025</v>
          </cell>
          <cell r="D190">
            <v>580211712</v>
          </cell>
          <cell r="E190" t="str">
            <v>היכל הספורט מכבי חולון )ע"ר(</v>
          </cell>
          <cell r="F190">
            <v>0</v>
          </cell>
          <cell r="G190">
            <v>2025</v>
          </cell>
          <cell r="H190" t="str">
            <v/>
          </cell>
          <cell r="I190">
            <v>0</v>
          </cell>
        </row>
        <row r="191">
          <cell r="B191">
            <v>1001908776</v>
          </cell>
          <cell r="C191" t="str">
            <v>תמיכה שוטפת 2025</v>
          </cell>
          <cell r="D191">
            <v>512755596</v>
          </cell>
          <cell r="E191" t="str">
            <v>ריף מועדון צלילה בע"מ</v>
          </cell>
          <cell r="F191">
            <v>0</v>
          </cell>
          <cell r="G191">
            <v>2025</v>
          </cell>
          <cell r="H191" t="str">
            <v/>
          </cell>
          <cell r="I191">
            <v>0</v>
          </cell>
        </row>
        <row r="192">
          <cell r="B192">
            <v>1001908795</v>
          </cell>
          <cell r="C192" t="str">
            <v>תמיכה שוטפת 2025</v>
          </cell>
          <cell r="D192">
            <v>580410470</v>
          </cell>
          <cell r="E192" t="str">
            <v>אלאביד- מעלה עירון (ע"ר)</v>
          </cell>
          <cell r="F192">
            <v>0</v>
          </cell>
          <cell r="G192">
            <v>2025</v>
          </cell>
          <cell r="H192" t="str">
            <v/>
          </cell>
          <cell r="I192">
            <v>0</v>
          </cell>
        </row>
        <row r="193">
          <cell r="B193">
            <v>1001909000</v>
          </cell>
          <cell r="C193" t="str">
            <v>תמיכה שוטפת</v>
          </cell>
          <cell r="D193">
            <v>580612489</v>
          </cell>
          <cell r="E193" t="str">
            <v>צא במחול (ע"ר)</v>
          </cell>
          <cell r="F193">
            <v>0</v>
          </cell>
          <cell r="G193">
            <v>2025</v>
          </cell>
          <cell r="H193" t="str">
            <v/>
          </cell>
          <cell r="I193">
            <v>0</v>
          </cell>
        </row>
        <row r="194">
          <cell r="B194">
            <v>1001909013</v>
          </cell>
          <cell r="C194" t="str">
            <v>תמיכה שוטפת בפעילות העמותה בהפעלת קבוצה</v>
          </cell>
          <cell r="D194">
            <v>580745776</v>
          </cell>
          <cell r="E194" t="str">
            <v>מועדון בני עין מאהל (ע"ר)</v>
          </cell>
          <cell r="F194">
            <v>0</v>
          </cell>
          <cell r="G194">
            <v>2025</v>
          </cell>
          <cell r="H194" t="str">
            <v/>
          </cell>
          <cell r="I194">
            <v>0</v>
          </cell>
        </row>
        <row r="195">
          <cell r="B195">
            <v>1001909014</v>
          </cell>
          <cell r="C195" t="str">
            <v>הוצאות שוטפות</v>
          </cell>
          <cell r="D195">
            <v>580710721</v>
          </cell>
          <cell r="E195" t="str">
            <v>המרכז לרכיבה - נקודת מפגש (ע"ר)</v>
          </cell>
          <cell r="F195">
            <v>0</v>
          </cell>
          <cell r="G195">
            <v>2025</v>
          </cell>
          <cell r="H195" t="str">
            <v/>
          </cell>
          <cell r="I195">
            <v>0</v>
          </cell>
        </row>
        <row r="196">
          <cell r="B196">
            <v>1001909152</v>
          </cell>
          <cell r="C196" t="str">
            <v>תמיכה שוטפת 2025</v>
          </cell>
          <cell r="D196">
            <v>580779825</v>
          </cell>
          <cell r="E196" t="str">
            <v>כוכבי העתיד שפרעם (ע"ר)</v>
          </cell>
          <cell r="F196">
            <v>0</v>
          </cell>
          <cell r="G196">
            <v>2025</v>
          </cell>
          <cell r="H196" t="str">
            <v/>
          </cell>
          <cell r="I196">
            <v>0</v>
          </cell>
        </row>
        <row r="197">
          <cell r="B197">
            <v>1001909153</v>
          </cell>
          <cell r="C197" t="str">
            <v>תמיכה שוטפת 2025</v>
          </cell>
          <cell r="D197">
            <v>580766178</v>
          </cell>
          <cell r="E197" t="str">
            <v>איחוד בני אבטין- כדורגל (ע"ר)</v>
          </cell>
          <cell r="F197">
            <v>0</v>
          </cell>
          <cell r="G197">
            <v>2025</v>
          </cell>
          <cell r="H197" t="str">
            <v/>
          </cell>
          <cell r="I197">
            <v>0</v>
          </cell>
        </row>
        <row r="198">
          <cell r="B198">
            <v>1001909218</v>
          </cell>
          <cell r="C198" t="str">
            <v>פעילות שוטפת</v>
          </cell>
          <cell r="D198">
            <v>580574218</v>
          </cell>
          <cell r="E198" t="str">
            <v>דאבל פאנץ' (ע"ר)</v>
          </cell>
          <cell r="F198">
            <v>0</v>
          </cell>
          <cell r="G198">
            <v>2025</v>
          </cell>
          <cell r="H198" t="str">
            <v/>
          </cell>
          <cell r="I198">
            <v>0</v>
          </cell>
        </row>
        <row r="199">
          <cell r="B199">
            <v>1001909347</v>
          </cell>
          <cell r="C199" t="str">
            <v>תמיכה שוטפת 2025</v>
          </cell>
          <cell r="D199">
            <v>580449577</v>
          </cell>
          <cell r="E199" t="str">
            <v>עמותת ספורט בכפר בועיינה נוג'ידאת (</v>
          </cell>
          <cell r="F199">
            <v>0</v>
          </cell>
          <cell r="G199">
            <v>2025</v>
          </cell>
          <cell r="H199" t="str">
            <v/>
          </cell>
          <cell r="I199">
            <v>0</v>
          </cell>
        </row>
        <row r="200">
          <cell r="B200">
            <v>1001900177</v>
          </cell>
          <cell r="C200" t="str">
            <v>פעילות שוטפת אום אל פחם רגל 2025</v>
          </cell>
          <cell r="D200">
            <v>580543858</v>
          </cell>
          <cell r="E200" t="str">
            <v>עמותת הפועל אום אל פחם 1102 )ע"ר(</v>
          </cell>
          <cell r="F200">
            <v>0</v>
          </cell>
          <cell r="G200">
            <v>2025</v>
          </cell>
          <cell r="H200">
            <v>45916</v>
          </cell>
          <cell r="I200">
            <v>143314</v>
          </cell>
        </row>
        <row r="201">
          <cell r="B201">
            <v>1001900178</v>
          </cell>
          <cell r="C201" t="str">
            <v>פעילות שוטפת אונו יד 2025</v>
          </cell>
          <cell r="D201">
            <v>580346476</v>
          </cell>
          <cell r="E201" t="str">
            <v>אונו כדוריד - ספורט (ע"ר)</v>
          </cell>
          <cell r="F201">
            <v>0</v>
          </cell>
          <cell r="G201">
            <v>2025</v>
          </cell>
          <cell r="H201">
            <v>45867</v>
          </cell>
          <cell r="I201">
            <v>178867</v>
          </cell>
        </row>
        <row r="202">
          <cell r="B202">
            <v>1001900179</v>
          </cell>
          <cell r="C202" t="str">
            <v>פעילות שוטפת בני כפר קאסם רגל 2025</v>
          </cell>
          <cell r="D202">
            <v>580435105</v>
          </cell>
          <cell r="E202" t="str">
            <v>איחוד בני כפר- קאסם (ע"ר)</v>
          </cell>
          <cell r="F202">
            <v>0</v>
          </cell>
          <cell r="G202">
            <v>2025</v>
          </cell>
          <cell r="H202">
            <v>45867</v>
          </cell>
          <cell r="I202">
            <v>150991</v>
          </cell>
        </row>
        <row r="203">
          <cell r="B203">
            <v>1001900196</v>
          </cell>
          <cell r="C203" t="str">
            <v>פעילות שוטפת אליצור חולון סל 2025</v>
          </cell>
          <cell r="D203">
            <v>580095396</v>
          </cell>
          <cell r="E203" t="str">
            <v>אליצור - חולון (ע"ר)</v>
          </cell>
          <cell r="F203">
            <v>0</v>
          </cell>
          <cell r="G203">
            <v>2025</v>
          </cell>
          <cell r="H203">
            <v>45867</v>
          </cell>
          <cell r="I203">
            <v>228240</v>
          </cell>
        </row>
        <row r="204">
          <cell r="B204">
            <v>1001900197</v>
          </cell>
          <cell r="C204" t="str">
            <v>פעילות שוטפת אליצור תל אביב סל 2025</v>
          </cell>
          <cell r="D204">
            <v>580487254</v>
          </cell>
          <cell r="E204" t="str">
            <v>אליצור תל אביב (ע"ר)</v>
          </cell>
          <cell r="F204">
            <v>0</v>
          </cell>
          <cell r="G204">
            <v>2025</v>
          </cell>
          <cell r="H204">
            <v>45867</v>
          </cell>
          <cell r="I204">
            <v>122728</v>
          </cell>
        </row>
        <row r="205">
          <cell r="B205">
            <v>1001900198</v>
          </cell>
          <cell r="C205" t="str">
            <v>פעילות שוטפת בני הנגב אתלטיקה 2025</v>
          </cell>
          <cell r="D205">
            <v>580359826</v>
          </cell>
          <cell r="E205" t="str">
            <v>מועדון השגי מכבי בני הנגב באר שבע (</v>
          </cell>
          <cell r="F205">
            <v>0</v>
          </cell>
          <cell r="G205">
            <v>2025</v>
          </cell>
          <cell r="H205">
            <v>45867</v>
          </cell>
          <cell r="I205">
            <v>56180</v>
          </cell>
        </row>
        <row r="206">
          <cell r="B206">
            <v>1001900199</v>
          </cell>
          <cell r="C206" t="str">
            <v>פעילות שוטפת הפועל בת ים שחייה 2025</v>
          </cell>
          <cell r="D206">
            <v>580445070</v>
          </cell>
          <cell r="E206" t="str">
            <v>הפועל שחייה בת ים (ע"ר)</v>
          </cell>
          <cell r="F206">
            <v>0</v>
          </cell>
          <cell r="G206">
            <v>2025</v>
          </cell>
          <cell r="H206">
            <v>45867</v>
          </cell>
          <cell r="I206">
            <v>104093</v>
          </cell>
        </row>
        <row r="207">
          <cell r="B207">
            <v>1001900202</v>
          </cell>
          <cell r="C207" t="str">
            <v>פעילות שוטפת סגל אומנותית חדרה 2025</v>
          </cell>
          <cell r="D207">
            <v>580687986</v>
          </cell>
          <cell r="E207" t="str">
            <v>סגל התעמלות אומנותית-חדרה (ע"ר)</v>
          </cell>
          <cell r="F207">
            <v>0</v>
          </cell>
          <cell r="G207">
            <v>2025</v>
          </cell>
          <cell r="H207">
            <v>45867</v>
          </cell>
          <cell r="I207">
            <v>5895</v>
          </cell>
        </row>
        <row r="208">
          <cell r="B208">
            <v>1001900203</v>
          </cell>
          <cell r="C208" t="str">
            <v>פעילות שוטפת רמת גן כדורגל גברים 2025</v>
          </cell>
          <cell r="D208">
            <v>514490515</v>
          </cell>
          <cell r="E208" t="str">
            <v>קבוצת הכדורגל הפועל רמת גן גבעתיים</v>
          </cell>
          <cell r="F208">
            <v>0</v>
          </cell>
          <cell r="G208">
            <v>2025</v>
          </cell>
          <cell r="H208">
            <v>45867</v>
          </cell>
          <cell r="I208">
            <v>42653</v>
          </cell>
        </row>
        <row r="209">
          <cell r="B209">
            <v>1001900204</v>
          </cell>
          <cell r="C209" t="str">
            <v>פעילות שוטפת רמת גן כדורגל נוער 2025</v>
          </cell>
          <cell r="D209">
            <v>514491851</v>
          </cell>
          <cell r="E209" t="str">
            <v>הפועל רמת גן גבעתיים (א.נ.) מחלקת ה</v>
          </cell>
          <cell r="F209">
            <v>0</v>
          </cell>
          <cell r="G209">
            <v>2025</v>
          </cell>
          <cell r="H209">
            <v>45867</v>
          </cell>
          <cell r="I209">
            <v>127959</v>
          </cell>
        </row>
        <row r="210">
          <cell r="B210">
            <v>1001900205</v>
          </cell>
          <cell r="C210" t="str">
            <v>פעילות שוטפת רמת השרון כדורגל נשים 2025</v>
          </cell>
          <cell r="D210">
            <v>580447928</v>
          </cell>
          <cell r="E210" t="str">
            <v>מועדון לקידום כדורגל נשים ברמת השרו</v>
          </cell>
          <cell r="F210">
            <v>0</v>
          </cell>
          <cell r="G210">
            <v>2025</v>
          </cell>
          <cell r="H210">
            <v>45867</v>
          </cell>
          <cell r="I210">
            <v>324162</v>
          </cell>
        </row>
        <row r="211">
          <cell r="B211">
            <v>1001900206</v>
          </cell>
          <cell r="C211" t="str">
            <v>פעילות שוטפת שועאע קאסם כדורגל 2025</v>
          </cell>
          <cell r="D211">
            <v>580442549</v>
          </cell>
          <cell r="E211" t="str">
            <v>שועאע כפר קאסם (ע"ר)</v>
          </cell>
          <cell r="F211">
            <v>0</v>
          </cell>
          <cell r="G211">
            <v>2025</v>
          </cell>
          <cell r="H211">
            <v>45867</v>
          </cell>
          <cell r="I211">
            <v>28151</v>
          </cell>
        </row>
        <row r="212">
          <cell r="B212">
            <v>1001900208</v>
          </cell>
          <cell r="C212" t="str">
            <v>פעילות שוטפת אוסישקין ת"א רב ענפי 2025</v>
          </cell>
          <cell r="D212">
            <v>580482040</v>
          </cell>
          <cell r="E212" t="str">
            <v>הפועל אוסישקין תל-אביב (ע"ר)</v>
          </cell>
          <cell r="F212">
            <v>0</v>
          </cell>
          <cell r="G212">
            <v>2025</v>
          </cell>
          <cell r="H212">
            <v>45867</v>
          </cell>
          <cell r="I212">
            <v>110480</v>
          </cell>
        </row>
        <row r="213">
          <cell r="B213">
            <v>1001900209</v>
          </cell>
          <cell r="C213" t="str">
            <v>פעילות שוטפת פתח תקווה כדורגל נשים 2025</v>
          </cell>
          <cell r="D213">
            <v>580384881</v>
          </cell>
          <cell r="E213" t="str">
            <v>העמותה לקידום כדורגל נשים בפתח תקוה</v>
          </cell>
          <cell r="F213">
            <v>0</v>
          </cell>
          <cell r="G213">
            <v>2025</v>
          </cell>
          <cell r="H213">
            <v>45867</v>
          </cell>
          <cell r="I213">
            <v>272979</v>
          </cell>
        </row>
        <row r="214">
          <cell r="B214">
            <v>1001900210</v>
          </cell>
          <cell r="C214" t="str">
            <v>פעילות שוטפת גלבוע עפולה סל 2025</v>
          </cell>
          <cell r="D214">
            <v>580394278</v>
          </cell>
          <cell r="E214" t="str">
            <v>מועדון כדורסל גלבוע עפולה (ע"ר)</v>
          </cell>
          <cell r="F214">
            <v>0</v>
          </cell>
          <cell r="G214">
            <v>2025</v>
          </cell>
          <cell r="H214">
            <v>45867</v>
          </cell>
          <cell r="I214">
            <v>423643</v>
          </cell>
        </row>
        <row r="215">
          <cell r="B215">
            <v>1001900211</v>
          </cell>
          <cell r="C215" t="str">
            <v>פעילות שוטפת האבקות רחובות 2025</v>
          </cell>
          <cell r="D215">
            <v>580380780</v>
          </cell>
          <cell r="E215" t="str">
            <v>עמותה לקידום ההאבקות והג'ודו ברחובו</v>
          </cell>
          <cell r="F215">
            <v>0</v>
          </cell>
          <cell r="G215">
            <v>2025</v>
          </cell>
          <cell r="H215">
            <v>45867</v>
          </cell>
          <cell r="I215">
            <v>57015</v>
          </cell>
        </row>
        <row r="216">
          <cell r="B216">
            <v>1001900212</v>
          </cell>
          <cell r="C216" t="str">
            <v>פעילות שוטפת זבולון כדור מים 2025</v>
          </cell>
          <cell r="D216">
            <v>580430072</v>
          </cell>
          <cell r="E216" t="str">
            <v>עמותת הספורט בזבולון (ע"ר)</v>
          </cell>
          <cell r="F216">
            <v>0</v>
          </cell>
          <cell r="G216">
            <v>2025</v>
          </cell>
          <cell r="H216">
            <v>45867</v>
          </cell>
          <cell r="I216">
            <v>165346</v>
          </cell>
        </row>
        <row r="217">
          <cell r="B217">
            <v>1001900213</v>
          </cell>
          <cell r="C217" t="str">
            <v>פעילות שוטפת סלעים איתנים חולון סל 2025</v>
          </cell>
          <cell r="D217">
            <v>580630622</v>
          </cell>
          <cell r="E217" t="str">
            <v>סלעים איתנים - עמותה לקידום ספורט כ</v>
          </cell>
          <cell r="F217">
            <v>0</v>
          </cell>
          <cell r="G217">
            <v>2025</v>
          </cell>
          <cell r="H217">
            <v>45867</v>
          </cell>
          <cell r="I217">
            <v>41319</v>
          </cell>
        </row>
        <row r="218">
          <cell r="B218">
            <v>1001900214</v>
          </cell>
          <cell r="C218" t="str">
            <v>פעילות שוטפת הפועל חוף השרון 2025</v>
          </cell>
          <cell r="D218">
            <v>580476059</v>
          </cell>
          <cell r="E218" t="str">
            <v>הפועל חוף השרון (ע"ר)</v>
          </cell>
          <cell r="F218">
            <v>0</v>
          </cell>
          <cell r="G218">
            <v>2025</v>
          </cell>
          <cell r="H218">
            <v>45867</v>
          </cell>
          <cell r="I218">
            <v>87814</v>
          </cell>
        </row>
        <row r="219">
          <cell r="B219">
            <v>1001900215</v>
          </cell>
          <cell r="C219" t="str">
            <v>פעילות שוטפת יוקנעם כדור מים 2025</v>
          </cell>
          <cell r="D219">
            <v>580694917</v>
          </cell>
          <cell r="E219" t="str">
            <v>אגודת ספורט יקנעם כדורמים (ע"ר)</v>
          </cell>
          <cell r="F219">
            <v>0</v>
          </cell>
          <cell r="G219">
            <v>2025</v>
          </cell>
          <cell r="H219">
            <v>45867</v>
          </cell>
          <cell r="I219">
            <v>112558</v>
          </cell>
        </row>
        <row r="220">
          <cell r="B220">
            <v>1001900217</v>
          </cell>
          <cell r="C220" t="str">
            <v>פעילות שוטפת כפר סבא שחמט 2025</v>
          </cell>
          <cell r="D220">
            <v>580262582</v>
          </cell>
          <cell r="E220" t="str">
            <v>מועדון השחמט כפר סבא (ע"ר)</v>
          </cell>
          <cell r="F220">
            <v>0</v>
          </cell>
          <cell r="G220">
            <v>2025</v>
          </cell>
          <cell r="H220">
            <v>45867</v>
          </cell>
          <cell r="I220">
            <v>47427</v>
          </cell>
        </row>
        <row r="221">
          <cell r="B221">
            <v>1001900218</v>
          </cell>
          <cell r="C221" t="str">
            <v>פעילות שוטפת לב כדורסל נשים 2025</v>
          </cell>
          <cell r="D221">
            <v>580653806</v>
          </cell>
          <cell r="E221" t="str">
            <v>מועדון ספורט לב ירושלים (ע"ר)</v>
          </cell>
          <cell r="F221">
            <v>0</v>
          </cell>
          <cell r="G221">
            <v>2025</v>
          </cell>
          <cell r="H221">
            <v>45867</v>
          </cell>
          <cell r="I221">
            <v>203448</v>
          </cell>
        </row>
        <row r="222">
          <cell r="B222">
            <v>1001900219</v>
          </cell>
          <cell r="C222" t="str">
            <v>תמיכה שוטף 2025</v>
          </cell>
          <cell r="D222">
            <v>580310266</v>
          </cell>
          <cell r="E222" t="str">
            <v>מכבי "הארזים" רמת גן (ע"ר)</v>
          </cell>
          <cell r="F222">
            <v>0</v>
          </cell>
          <cell r="G222">
            <v>2025</v>
          </cell>
          <cell r="H222">
            <v>45867</v>
          </cell>
          <cell r="I222">
            <v>210311</v>
          </cell>
        </row>
        <row r="223">
          <cell r="B223">
            <v>1001900221</v>
          </cell>
          <cell r="C223" t="str">
            <v>פעילות שוטפת עילבון כדורעף 2025</v>
          </cell>
          <cell r="D223">
            <v>580414613</v>
          </cell>
          <cell r="E223" t="str">
            <v>מועדון ספורט עילבון (ע"ר)</v>
          </cell>
          <cell r="F223">
            <v>0</v>
          </cell>
          <cell r="G223">
            <v>2025</v>
          </cell>
          <cell r="H223">
            <v>45867</v>
          </cell>
          <cell r="I223">
            <v>127113</v>
          </cell>
        </row>
        <row r="224">
          <cell r="B224">
            <v>1001900222</v>
          </cell>
          <cell r="C224" t="str">
            <v>פעילות שוטפת עפולה כדורגל 2025</v>
          </cell>
          <cell r="D224">
            <v>580387504</v>
          </cell>
          <cell r="E224" t="str">
            <v>התאגדות לתרבות גופנית הפועל עפולה (</v>
          </cell>
          <cell r="F224">
            <v>0</v>
          </cell>
          <cell r="G224">
            <v>2025</v>
          </cell>
          <cell r="H224">
            <v>45973</v>
          </cell>
          <cell r="I224">
            <v>138622</v>
          </cell>
        </row>
        <row r="225">
          <cell r="B225">
            <v>1001900223</v>
          </cell>
          <cell r="C225" t="str">
            <v>פעילות שוטפת מכבי פתח תקוה כדורגל 2025</v>
          </cell>
          <cell r="D225">
            <v>580204386</v>
          </cell>
          <cell r="E225" t="str">
            <v>מכבי אבשלום פ"ת - מחלקת כדורגל (ע</v>
          </cell>
          <cell r="F225">
            <v>0</v>
          </cell>
          <cell r="G225">
            <v>2025</v>
          </cell>
          <cell r="H225">
            <v>45867</v>
          </cell>
          <cell r="I225">
            <v>213265</v>
          </cell>
        </row>
        <row r="226">
          <cell r="B226">
            <v>1001900224</v>
          </cell>
          <cell r="C226" t="str">
            <v>פעילות שוטפת רמת חן כדורסל נשים 2025</v>
          </cell>
          <cell r="D226">
            <v>580228443</v>
          </cell>
          <cell r="E226" t="str">
            <v>עמותת ידידי מכבי רמת חן (ע"ר)</v>
          </cell>
          <cell r="F226">
            <v>0</v>
          </cell>
          <cell r="G226">
            <v>2025</v>
          </cell>
          <cell r="H226">
            <v>45867</v>
          </cell>
          <cell r="I226">
            <v>184953</v>
          </cell>
        </row>
        <row r="227">
          <cell r="B227">
            <v>1001900225</v>
          </cell>
          <cell r="C227" t="str">
            <v>פעילות שוטפת קרית גת כדורגל נשים 2025</v>
          </cell>
          <cell r="D227">
            <v>580498244</v>
          </cell>
          <cell r="E227" t="str">
            <v>העמותה לקידום ספורט נשים בקרית גת (</v>
          </cell>
          <cell r="F227">
            <v>0</v>
          </cell>
          <cell r="G227">
            <v>2025</v>
          </cell>
          <cell r="H227">
            <v>45867</v>
          </cell>
          <cell r="I227">
            <v>412880</v>
          </cell>
        </row>
        <row r="228">
          <cell r="B228">
            <v>1001900226</v>
          </cell>
          <cell r="C228" t="str">
            <v>פעילות שוטפת קריית גת כדורגל גברים 2025</v>
          </cell>
          <cell r="D228">
            <v>580498509</v>
          </cell>
          <cell r="E228" t="str">
            <v>עמותת ספורט וכדורגל בקרית גת (ע"ר)</v>
          </cell>
          <cell r="F228">
            <v>0</v>
          </cell>
          <cell r="G228">
            <v>2025</v>
          </cell>
          <cell r="H228">
            <v>45867</v>
          </cell>
          <cell r="I228">
            <v>115163</v>
          </cell>
        </row>
        <row r="229">
          <cell r="B229">
            <v>1001900227</v>
          </cell>
          <cell r="C229" t="str">
            <v>פעילות שוטפת קריית טבעון כדור מים 2025</v>
          </cell>
          <cell r="D229">
            <v>580493054</v>
          </cell>
          <cell r="E229" t="str">
            <v>מועדון הכדורמים הפועל קרית טבעון (ע</v>
          </cell>
          <cell r="F229">
            <v>0</v>
          </cell>
          <cell r="G229">
            <v>2025</v>
          </cell>
          <cell r="H229">
            <v>45867</v>
          </cell>
          <cell r="I229">
            <v>234576</v>
          </cell>
        </row>
        <row r="230">
          <cell r="B230">
            <v>1001900228</v>
          </cell>
          <cell r="C230" t="str">
            <v>פעילות שוטפת עכו רומח אבירים סיוף 2025</v>
          </cell>
          <cell r="D230">
            <v>580253375</v>
          </cell>
          <cell r="E230" t="str">
            <v>רומח אבירים - סיוף עכו (ע"ר)</v>
          </cell>
          <cell r="F230">
            <v>0</v>
          </cell>
          <cell r="G230">
            <v>2025</v>
          </cell>
          <cell r="H230">
            <v>45867</v>
          </cell>
          <cell r="I230">
            <v>19393</v>
          </cell>
        </row>
        <row r="231">
          <cell r="B231">
            <v>1001900229</v>
          </cell>
          <cell r="C231" t="str">
            <v>פעילות שוטפת שדרות רב ענפי 2025</v>
          </cell>
          <cell r="D231">
            <v>516450608</v>
          </cell>
          <cell r="E231" t="str">
            <v>החברה העירונית לספורט- שדרות בע"מ (</v>
          </cell>
          <cell r="F231">
            <v>0</v>
          </cell>
          <cell r="G231">
            <v>2025</v>
          </cell>
          <cell r="H231">
            <v>45867</v>
          </cell>
          <cell r="I231">
            <v>84578</v>
          </cell>
        </row>
        <row r="232">
          <cell r="B232">
            <v>1001900230</v>
          </cell>
          <cell r="C232" t="str">
            <v>פעילות שוטפת צעירי הנגב רהט 2025</v>
          </cell>
          <cell r="D232">
            <v>580371250</v>
          </cell>
          <cell r="E232" t="str">
            <v>עמותת צעירי הנגב - רהט (ע"ר)</v>
          </cell>
          <cell r="F232">
            <v>0</v>
          </cell>
          <cell r="G232">
            <v>2025</v>
          </cell>
          <cell r="H232">
            <v>45867</v>
          </cell>
          <cell r="I232">
            <v>67818</v>
          </cell>
        </row>
        <row r="233">
          <cell r="B233">
            <v>1001900231</v>
          </cell>
          <cell r="C233" t="str">
            <v>פעילות שוטפת בית"ר כפר כנא 2025</v>
          </cell>
          <cell r="D233">
            <v>580292134</v>
          </cell>
          <cell r="E233" t="str">
            <v>בית"ר כפר כנא (ע"ר)</v>
          </cell>
          <cell r="F233">
            <v>0</v>
          </cell>
          <cell r="G233">
            <v>2025</v>
          </cell>
          <cell r="H233">
            <v>45867</v>
          </cell>
          <cell r="I233">
            <v>93836</v>
          </cell>
        </row>
        <row r="234">
          <cell r="B234">
            <v>1001900232</v>
          </cell>
          <cell r="C234" t="str">
            <v>פעילות שוטפת בית"ר נילי חיפה 2025</v>
          </cell>
          <cell r="D234">
            <v>580361350</v>
          </cell>
          <cell r="E234" t="str">
            <v>מ.כ. בית"ר נילי חיפה (2000) (ע"ר)</v>
          </cell>
          <cell r="F234">
            <v>0</v>
          </cell>
          <cell r="G234">
            <v>2025</v>
          </cell>
          <cell r="H234">
            <v>45796</v>
          </cell>
          <cell r="I234">
            <v>64589</v>
          </cell>
        </row>
        <row r="235">
          <cell r="B235">
            <v>1001900242</v>
          </cell>
          <cell r="C235" t="str">
            <v>בקשה לתמיכה שוטפת</v>
          </cell>
          <cell r="D235">
            <v>580720514</v>
          </cell>
          <cell r="E235" t="str">
            <v>צעד לפני כולם - העמותה לקידום הספור</v>
          </cell>
          <cell r="F235">
            <v>0</v>
          </cell>
          <cell r="G235">
            <v>2025</v>
          </cell>
          <cell r="H235">
            <v>45867</v>
          </cell>
          <cell r="I235">
            <v>58787</v>
          </cell>
        </row>
        <row r="236">
          <cell r="B236">
            <v>1001900243</v>
          </cell>
          <cell r="C236" t="str">
            <v>פעילות שוטפת צעירי בית"ר באר שבע 2025</v>
          </cell>
          <cell r="D236">
            <v>580423069</v>
          </cell>
          <cell r="E236" t="str">
            <v>מ.ס. צעירי בית"ר באר שבע (ע"ר)</v>
          </cell>
          <cell r="F236">
            <v>0</v>
          </cell>
          <cell r="G236">
            <v>2025</v>
          </cell>
          <cell r="H236">
            <v>45867</v>
          </cell>
          <cell r="I236">
            <v>107699</v>
          </cell>
        </row>
        <row r="237">
          <cell r="B237">
            <v>1001900245</v>
          </cell>
          <cell r="C237" t="str">
            <v>פעילות שוטפת מחליקי ראשלצ 2025</v>
          </cell>
          <cell r="D237">
            <v>580644839</v>
          </cell>
          <cell r="E237" t="str">
            <v>מועדון מחליקי ראשון לציון (ע"ר)</v>
          </cell>
          <cell r="F237">
            <v>0</v>
          </cell>
          <cell r="G237">
            <v>2025</v>
          </cell>
          <cell r="H237">
            <v>45867</v>
          </cell>
          <cell r="I237">
            <v>3084</v>
          </cell>
        </row>
        <row r="238">
          <cell r="B238">
            <v>1001900246</v>
          </cell>
          <cell r="C238" t="str">
            <v>פעילות שוטפת מורדי יהודה 2025</v>
          </cell>
          <cell r="D238">
            <v>580564961</v>
          </cell>
          <cell r="E238" t="str">
            <v>מורדי יהודה (ע"ר)</v>
          </cell>
          <cell r="F238">
            <v>0</v>
          </cell>
          <cell r="G238">
            <v>2025</v>
          </cell>
          <cell r="H238">
            <v>45867</v>
          </cell>
          <cell r="I238">
            <v>82586</v>
          </cell>
        </row>
        <row r="239">
          <cell r="B239">
            <v>1001900247</v>
          </cell>
          <cell r="C239" t="str">
            <v>פעילות שוטפת ניווט גליל 2025</v>
          </cell>
          <cell r="D239">
            <v>580368009</v>
          </cell>
          <cell r="E239" t="str">
            <v>מועדון ניווט גליל (ע"ר)</v>
          </cell>
          <cell r="F239">
            <v>0</v>
          </cell>
          <cell r="G239">
            <v>2025</v>
          </cell>
          <cell r="H239">
            <v>45867</v>
          </cell>
          <cell r="I239">
            <v>11763</v>
          </cell>
        </row>
        <row r="240">
          <cell r="B240">
            <v>1001900248</v>
          </cell>
          <cell r="C240" t="str">
            <v>פעילות שוטפת באולינג פתח תקווה 2025</v>
          </cell>
          <cell r="D240">
            <v>580183119</v>
          </cell>
          <cell r="E240" t="str">
            <v>אגודת הבאולינג פתח תקוה (ע"ר)</v>
          </cell>
          <cell r="F240">
            <v>0</v>
          </cell>
          <cell r="G240">
            <v>2025</v>
          </cell>
          <cell r="H240">
            <v>45867</v>
          </cell>
          <cell r="I240">
            <v>4536</v>
          </cell>
        </row>
        <row r="241">
          <cell r="B241">
            <v>1001900249</v>
          </cell>
          <cell r="C241" t="str">
            <v>פעילות שוטפת מודיעין עיר עתיד 2025</v>
          </cell>
          <cell r="D241">
            <v>580482115</v>
          </cell>
          <cell r="E241" t="str">
            <v>ספורטאי מודיעין עיר העתיד (ע"ר)</v>
          </cell>
          <cell r="F241">
            <v>0</v>
          </cell>
          <cell r="G241">
            <v>2025</v>
          </cell>
          <cell r="H241">
            <v>45867</v>
          </cell>
          <cell r="I241">
            <v>23066</v>
          </cell>
        </row>
        <row r="242">
          <cell r="B242">
            <v>1001900250</v>
          </cell>
          <cell r="C242" t="str">
            <v>פעילות שוטפת של העמותה לשנת 2025</v>
          </cell>
          <cell r="D242">
            <v>580502698</v>
          </cell>
          <cell r="E242" t="str">
            <v>עמותה לקידום ענפי ספורט אולימפיים ל</v>
          </cell>
          <cell r="F242">
            <v>0</v>
          </cell>
          <cell r="G242">
            <v>2025</v>
          </cell>
          <cell r="H242">
            <v>45867</v>
          </cell>
          <cell r="I242">
            <v>7142</v>
          </cell>
        </row>
        <row r="243">
          <cell r="B243">
            <v>1001900251</v>
          </cell>
          <cell r="C243" t="str">
            <v>תמיכה בפעילות העמותה</v>
          </cell>
          <cell r="D243">
            <v>580245736</v>
          </cell>
          <cell r="E243" t="str">
            <v>העמותה לקידום התעמלות אמנותית בכפר</v>
          </cell>
          <cell r="F243">
            <v>0</v>
          </cell>
          <cell r="G243">
            <v>2025</v>
          </cell>
          <cell r="H243">
            <v>45867</v>
          </cell>
          <cell r="I243">
            <v>20598</v>
          </cell>
        </row>
        <row r="244">
          <cell r="B244">
            <v>1001900254</v>
          </cell>
          <cell r="C244" t="str">
            <v>פעילות שוטפת בית"ר אשדוד כדורגל 2025</v>
          </cell>
          <cell r="D244">
            <v>580630242</v>
          </cell>
          <cell r="E244" t="str">
            <v>ביתר אשדוד - כדורגל )ע''ר(</v>
          </cell>
          <cell r="F244">
            <v>0</v>
          </cell>
          <cell r="G244">
            <v>2025</v>
          </cell>
          <cell r="H244">
            <v>45796</v>
          </cell>
          <cell r="I244">
            <v>71901</v>
          </cell>
        </row>
        <row r="245">
          <cell r="B245">
            <v>1001900255</v>
          </cell>
          <cell r="C245" t="str">
            <v>פעילות שוטפת פטנק רוטשילד 2025</v>
          </cell>
          <cell r="D245">
            <v>580330165</v>
          </cell>
          <cell r="E245" t="str">
            <v>פטנק רוטשילד תל אביב (ע"ר)</v>
          </cell>
          <cell r="F245">
            <v>0</v>
          </cell>
          <cell r="G245">
            <v>2025</v>
          </cell>
          <cell r="H245">
            <v>45867</v>
          </cell>
          <cell r="I245">
            <v>4394</v>
          </cell>
        </row>
        <row r="246">
          <cell r="B246">
            <v>1001900256</v>
          </cell>
          <cell r="C246" t="str">
            <v>פעילות שוטפת בדמינטון יהוד 2025</v>
          </cell>
          <cell r="D246">
            <v>580621910</v>
          </cell>
          <cell r="E246" t="str">
            <v>מועדון בדמינטון יהוד (ע"ר)</v>
          </cell>
          <cell r="F246">
            <v>0</v>
          </cell>
          <cell r="G246">
            <v>2025</v>
          </cell>
          <cell r="H246">
            <v>45867</v>
          </cell>
          <cell r="I246">
            <v>9994</v>
          </cell>
        </row>
        <row r="247">
          <cell r="B247">
            <v>1001900257</v>
          </cell>
          <cell r="C247" t="str">
            <v>פעילות שוטפת שחמט נהריה 2025</v>
          </cell>
          <cell r="D247">
            <v>580675296</v>
          </cell>
          <cell r="E247" t="str">
            <v>העמותה לקידום השחמט בנהריה (ע"ר)</v>
          </cell>
          <cell r="F247">
            <v>0</v>
          </cell>
          <cell r="G247">
            <v>2025</v>
          </cell>
          <cell r="H247">
            <v>45867</v>
          </cell>
          <cell r="I247">
            <v>6173</v>
          </cell>
        </row>
        <row r="248">
          <cell r="B248">
            <v>1001900259</v>
          </cell>
          <cell r="C248" t="str">
            <v>פעילות שוטפת ג'ודוקאן כפר סבא 2025</v>
          </cell>
          <cell r="D248">
            <v>512390618</v>
          </cell>
          <cell r="E248" t="str">
            <v>"עצמה ג'ודוקאן כפר-סבא" (חל"צ)</v>
          </cell>
          <cell r="F248">
            <v>0</v>
          </cell>
          <cell r="G248">
            <v>2025</v>
          </cell>
          <cell r="H248">
            <v>45867</v>
          </cell>
          <cell r="I248">
            <v>27675</v>
          </cell>
        </row>
        <row r="249">
          <cell r="B249">
            <v>1001900260</v>
          </cell>
          <cell r="C249" t="str">
            <v>פעילות שוטפת ג'ודוקאן פתח תקווה 2025</v>
          </cell>
          <cell r="D249">
            <v>512390626</v>
          </cell>
          <cell r="E249" t="str">
            <v>עצמה ג'ודוקאן מרכז פ"ת (חל"צ)</v>
          </cell>
          <cell r="F249">
            <v>0</v>
          </cell>
          <cell r="G249">
            <v>2025</v>
          </cell>
          <cell r="H249">
            <v>45867</v>
          </cell>
          <cell r="I249">
            <v>61731</v>
          </cell>
        </row>
        <row r="250">
          <cell r="B250">
            <v>1001900261</v>
          </cell>
          <cell r="C250" t="str">
            <v>פעילות שוטפת ג'ודוקאן רעננה 2025</v>
          </cell>
          <cell r="D250">
            <v>512390675</v>
          </cell>
          <cell r="E250" t="str">
            <v>עצמה ג'ודוקאן רעננה (חל"צ)</v>
          </cell>
          <cell r="F250">
            <v>0</v>
          </cell>
          <cell r="G250">
            <v>2025</v>
          </cell>
          <cell r="H250">
            <v>45867</v>
          </cell>
          <cell r="I250">
            <v>11596</v>
          </cell>
        </row>
        <row r="251">
          <cell r="B251">
            <v>1001900262</v>
          </cell>
          <cell r="C251" t="str">
            <v>פעילות שוטפת ג'ודוקאן ניפון רעות 2025</v>
          </cell>
          <cell r="D251">
            <v>512390691</v>
          </cell>
          <cell r="E251" t="str">
            <v>עצמה ג'דוקאן ניפון רעות (חל"צ)</v>
          </cell>
          <cell r="F251">
            <v>0</v>
          </cell>
          <cell r="G251">
            <v>2025</v>
          </cell>
          <cell r="H251">
            <v>45867</v>
          </cell>
          <cell r="I251">
            <v>8343</v>
          </cell>
        </row>
        <row r="252">
          <cell r="B252">
            <v>1001900263</v>
          </cell>
          <cell r="C252" t="str">
            <v>פעילות שוטפת צעירי חיפה כדורגל 2025</v>
          </cell>
          <cell r="D252">
            <v>580688133</v>
          </cell>
          <cell r="E252" t="str">
            <v>עמותת כדורגל צעירי חיפה (ע"ר)</v>
          </cell>
          <cell r="F252">
            <v>0</v>
          </cell>
          <cell r="G252">
            <v>2025</v>
          </cell>
          <cell r="H252">
            <v>45867</v>
          </cell>
          <cell r="I252">
            <v>24525</v>
          </cell>
        </row>
        <row r="253">
          <cell r="B253">
            <v>1001900264</v>
          </cell>
          <cell r="C253" t="str">
            <v>פעילות שוטפת בית"ר רמת גן כדורגל 2025</v>
          </cell>
          <cell r="D253">
            <v>580273696</v>
          </cell>
          <cell r="E253" t="str">
            <v>עמותת ידידי בית"ר רמת גן - כדורגל (</v>
          </cell>
          <cell r="F253">
            <v>0</v>
          </cell>
          <cell r="G253">
            <v>2025</v>
          </cell>
          <cell r="H253">
            <v>45867</v>
          </cell>
          <cell r="I253">
            <v>119428</v>
          </cell>
        </row>
        <row r="254">
          <cell r="B254">
            <v>1001900265</v>
          </cell>
          <cell r="C254" t="str">
            <v>פעילות שוטפת טניס קלאב עמק חפר 2025</v>
          </cell>
          <cell r="D254">
            <v>580503928</v>
          </cell>
          <cell r="E254" t="str">
            <v>עמותת טניס קלאב עמק חפר (ע"ר)</v>
          </cell>
          <cell r="F254">
            <v>0</v>
          </cell>
          <cell r="G254">
            <v>2025</v>
          </cell>
          <cell r="H254">
            <v>45867</v>
          </cell>
          <cell r="I254">
            <v>3920</v>
          </cell>
        </row>
        <row r="255">
          <cell r="B255">
            <v>1001900266</v>
          </cell>
          <cell r="C255" t="str">
            <v>פעילות שוטפת מסטרס חיפה אופנים 2025</v>
          </cell>
          <cell r="D255">
            <v>580380244</v>
          </cell>
          <cell r="E255" t="str">
            <v>מסטרס חיפה, מועדון אופניים (ע"ר)</v>
          </cell>
          <cell r="F255">
            <v>0</v>
          </cell>
          <cell r="G255">
            <v>2025</v>
          </cell>
          <cell r="H255">
            <v>45867</v>
          </cell>
          <cell r="I255">
            <v>25130</v>
          </cell>
        </row>
        <row r="256">
          <cell r="B256">
            <v>1001900267</v>
          </cell>
          <cell r="C256" t="str">
            <v>פעילות שוטפת נווה יוסף כדורגל 2025</v>
          </cell>
          <cell r="D256">
            <v>580059566</v>
          </cell>
          <cell r="E256" t="str">
            <v>מועדון כדורגל נוה יוסף )ע"ר(</v>
          </cell>
          <cell r="F256">
            <v>0</v>
          </cell>
          <cell r="G256">
            <v>2025</v>
          </cell>
          <cell r="H256">
            <v>45867</v>
          </cell>
          <cell r="I256">
            <v>119428</v>
          </cell>
        </row>
        <row r="257">
          <cell r="B257">
            <v>1001900269</v>
          </cell>
          <cell r="C257" t="str">
            <v>פעילות שוטפת כדורת רעננה 2025</v>
          </cell>
          <cell r="D257">
            <v>580023679</v>
          </cell>
          <cell r="E257" t="str">
            <v>מועדון הכדורת העירוני רעננה (ע"ר)</v>
          </cell>
          <cell r="F257">
            <v>0</v>
          </cell>
          <cell r="G257">
            <v>2025</v>
          </cell>
          <cell r="H257">
            <v>45867</v>
          </cell>
          <cell r="I257">
            <v>3465</v>
          </cell>
        </row>
        <row r="258">
          <cell r="B258">
            <v>1001900293</v>
          </cell>
          <cell r="C258" t="str">
            <v>סיוע שוטף מועדון סקי מים 2025</v>
          </cell>
          <cell r="D258">
            <v>580364156</v>
          </cell>
          <cell r="E258" t="str">
            <v>מועדון סקי מים בכבלים תל-אביב (ע"ר)</v>
          </cell>
          <cell r="F258">
            <v>0</v>
          </cell>
          <cell r="G258">
            <v>2025</v>
          </cell>
          <cell r="H258">
            <v>45867</v>
          </cell>
          <cell r="I258">
            <v>23683</v>
          </cell>
        </row>
        <row r="259">
          <cell r="B259">
            <v>1001900323</v>
          </cell>
          <cell r="C259" t="str">
            <v>תמיכה באגודת המועדון לספורט באונ' ת"א</v>
          </cell>
          <cell r="D259">
            <v>580016715</v>
          </cell>
          <cell r="E259" t="str">
            <v>המועדון לספורט באוניברסיטת תל-אביב</v>
          </cell>
          <cell r="F259">
            <v>0</v>
          </cell>
          <cell r="G259">
            <v>2025</v>
          </cell>
          <cell r="H259">
            <v>45867</v>
          </cell>
          <cell r="I259">
            <v>1169496</v>
          </cell>
        </row>
        <row r="260">
          <cell r="B260">
            <v>1001900332</v>
          </cell>
          <cell r="C260" t="str">
            <v>תמיכה באגודת הפועל תמרה כדורסל</v>
          </cell>
          <cell r="D260">
            <v>580450666</v>
          </cell>
          <cell r="E260" t="str">
            <v>הפועל תמרה כדורסל (ע''ר)</v>
          </cell>
          <cell r="F260">
            <v>0</v>
          </cell>
          <cell r="G260">
            <v>2025</v>
          </cell>
          <cell r="H260" t="str">
            <v/>
          </cell>
          <cell r="I260">
            <v>0</v>
          </cell>
        </row>
        <row r="261">
          <cell r="B261">
            <v>1001900339</v>
          </cell>
          <cell r="C261" t="str">
            <v>פעילות שוטפת ירושלים כדורסל גברים 2025</v>
          </cell>
          <cell r="D261">
            <v>513739888</v>
          </cell>
          <cell r="E261" t="str">
            <v>הפועל ירושלים - חברה לניהול בע"מ</v>
          </cell>
          <cell r="F261">
            <v>0</v>
          </cell>
          <cell r="G261">
            <v>2025</v>
          </cell>
          <cell r="H261">
            <v>45911</v>
          </cell>
          <cell r="I261">
            <v>49583</v>
          </cell>
        </row>
        <row r="262">
          <cell r="B262">
            <v>1001900344</v>
          </cell>
          <cell r="C262" t="str">
            <v>אגודות ספורט 2025</v>
          </cell>
          <cell r="D262">
            <v>580241610</v>
          </cell>
          <cell r="E262" t="str">
            <v>מרכז קהילתי מתנ"ס בנימינה- גבעת עדה</v>
          </cell>
          <cell r="F262">
            <v>0</v>
          </cell>
          <cell r="G262">
            <v>2025</v>
          </cell>
          <cell r="H262">
            <v>45867</v>
          </cell>
          <cell r="I262">
            <v>67708</v>
          </cell>
        </row>
        <row r="263">
          <cell r="B263">
            <v>1001900390</v>
          </cell>
          <cell r="C263" t="str">
            <v>פעילות שוטפת תל אביב כדורסל גברים 2025</v>
          </cell>
          <cell r="D263">
            <v>516854627</v>
          </cell>
          <cell r="E263" t="str">
            <v>אדום ניהול סל בע"מ</v>
          </cell>
          <cell r="F263">
            <v>0</v>
          </cell>
          <cell r="G263">
            <v>2025</v>
          </cell>
          <cell r="H263">
            <v>45868</v>
          </cell>
          <cell r="I263">
            <v>47222</v>
          </cell>
        </row>
        <row r="264">
          <cell r="B264">
            <v>1001900394</v>
          </cell>
          <cell r="C264" t="str">
            <v>בקשת תמיכה שוטפת 2025</v>
          </cell>
          <cell r="D264">
            <v>580467488</v>
          </cell>
          <cell r="E264" t="str">
            <v>קשתי מכבי ירושלים (ע"ר)</v>
          </cell>
          <cell r="F264">
            <v>0</v>
          </cell>
          <cell r="G264">
            <v>2025</v>
          </cell>
          <cell r="H264">
            <v>45867</v>
          </cell>
          <cell r="I264">
            <v>26998</v>
          </cell>
        </row>
        <row r="265">
          <cell r="B265">
            <v>1001900399</v>
          </cell>
          <cell r="C265" t="str">
            <v>תמיכה שוטפת 2025 איגודים אגודות</v>
          </cell>
          <cell r="D265">
            <v>580596021</v>
          </cell>
          <cell r="E265" t="str">
            <v>עמותת ספורט בגין חולון (ע"ר)</v>
          </cell>
          <cell r="F265">
            <v>0</v>
          </cell>
          <cell r="G265">
            <v>2025</v>
          </cell>
          <cell r="H265">
            <v>45867</v>
          </cell>
          <cell r="I265">
            <v>306827</v>
          </cell>
        </row>
        <row r="266">
          <cell r="B266">
            <v>1001900405</v>
          </cell>
          <cell r="C266" t="str">
            <v>תמיכה פעילות שוטפת</v>
          </cell>
          <cell r="D266">
            <v>580274173</v>
          </cell>
          <cell r="E266" t="str">
            <v>מכבי חיפה כרמל )ע"ר(</v>
          </cell>
          <cell r="F266">
            <v>0</v>
          </cell>
          <cell r="G266">
            <v>2025</v>
          </cell>
          <cell r="H266">
            <v>45867</v>
          </cell>
          <cell r="I266">
            <v>1255907</v>
          </cell>
        </row>
        <row r="267">
          <cell r="B267">
            <v>1001900408</v>
          </cell>
          <cell r="C267" t="str">
            <v>תמיכה שנתית</v>
          </cell>
          <cell r="D267">
            <v>580464964</v>
          </cell>
          <cell r="E267" t="str">
            <v>הפועל חדרה שולם שוורץ (ע"ר)</v>
          </cell>
          <cell r="F267">
            <v>0</v>
          </cell>
          <cell r="G267">
            <v>2025</v>
          </cell>
          <cell r="H267">
            <v>45867</v>
          </cell>
          <cell r="I267">
            <v>226060</v>
          </cell>
        </row>
        <row r="268">
          <cell r="B268">
            <v>1001900462</v>
          </cell>
          <cell r="C268" t="str">
            <v>תמיכה שוטפת מבחן איגודים אגודות 2025</v>
          </cell>
          <cell r="D268">
            <v>580576866</v>
          </cell>
          <cell r="E268" t="str">
            <v>מועדון כדורגל בנות נתניה )ע"ר(</v>
          </cell>
          <cell r="F268">
            <v>0</v>
          </cell>
          <cell r="G268">
            <v>2025</v>
          </cell>
          <cell r="H268">
            <v>45867</v>
          </cell>
          <cell r="I268">
            <v>272979</v>
          </cell>
        </row>
        <row r="269">
          <cell r="B269">
            <v>1001900463</v>
          </cell>
          <cell r="C269" t="str">
            <v>אגודות שוטף</v>
          </cell>
          <cell r="D269">
            <v>580334738</v>
          </cell>
          <cell r="E269" t="str">
            <v>מועדון לענפי ספורט מכבי תל אביב (ע"</v>
          </cell>
          <cell r="F269">
            <v>0</v>
          </cell>
          <cell r="G269">
            <v>2025</v>
          </cell>
          <cell r="H269">
            <v>45867</v>
          </cell>
          <cell r="I269">
            <v>1421865</v>
          </cell>
        </row>
        <row r="270">
          <cell r="B270">
            <v>1001900466</v>
          </cell>
          <cell r="C270" t="str">
            <v>בקשת תמיכה שוטפת</v>
          </cell>
          <cell r="D270">
            <v>580235869</v>
          </cell>
          <cell r="E270" t="str">
            <v>מועדון טריאתלון איילות - תל אביב -</v>
          </cell>
          <cell r="F270">
            <v>0</v>
          </cell>
          <cell r="G270">
            <v>2025</v>
          </cell>
          <cell r="H270">
            <v>45867</v>
          </cell>
          <cell r="I270">
            <v>213390</v>
          </cell>
        </row>
        <row r="271">
          <cell r="B271">
            <v>1001900467</v>
          </cell>
          <cell r="C271" t="str">
            <v>בקשת תמיכה שוטפת 2025</v>
          </cell>
          <cell r="D271">
            <v>580055937</v>
          </cell>
          <cell r="E271" t="str">
            <v>מועדון ישראלי לרצים "איילות" (ע"ר)</v>
          </cell>
          <cell r="F271">
            <v>0</v>
          </cell>
          <cell r="G271">
            <v>2025</v>
          </cell>
          <cell r="H271">
            <v>45867</v>
          </cell>
          <cell r="I271">
            <v>246603</v>
          </cell>
        </row>
        <row r="272">
          <cell r="B272">
            <v>1001900469</v>
          </cell>
          <cell r="C272" t="str">
            <v>תמיכה לפעילות השוטפת</v>
          </cell>
          <cell r="D272">
            <v>580498012</v>
          </cell>
          <cell r="E272" t="str">
            <v>אל-נאדי אל-אורתודוקסי - עמותת ספורט</v>
          </cell>
          <cell r="F272">
            <v>0</v>
          </cell>
          <cell r="G272">
            <v>2025</v>
          </cell>
          <cell r="H272">
            <v>45867</v>
          </cell>
          <cell r="I272">
            <v>196471</v>
          </cell>
        </row>
        <row r="273">
          <cell r="B273">
            <v>1001900471</v>
          </cell>
          <cell r="C273" t="str">
            <v>תמיכה שנתית לשנת 2025</v>
          </cell>
          <cell r="D273">
            <v>580299493</v>
          </cell>
          <cell r="E273" t="str">
            <v>מיטב קידום תרבות הספורט קרית יובל -</v>
          </cell>
          <cell r="F273">
            <v>0</v>
          </cell>
          <cell r="G273">
            <v>2025</v>
          </cell>
          <cell r="H273">
            <v>45867</v>
          </cell>
          <cell r="I273">
            <v>335691</v>
          </cell>
        </row>
        <row r="274">
          <cell r="B274">
            <v>1001900477</v>
          </cell>
          <cell r="C274" t="str">
            <v>תמיכה שוטפת אגודות ספורט 2025</v>
          </cell>
          <cell r="D274">
            <v>580329290</v>
          </cell>
          <cell r="E274" t="str">
            <v>איילות רוכבי אופניים (ע"ר)</v>
          </cell>
          <cell r="F274">
            <v>0</v>
          </cell>
          <cell r="G274">
            <v>2025</v>
          </cell>
          <cell r="H274">
            <v>45867</v>
          </cell>
          <cell r="I274">
            <v>75706</v>
          </cell>
        </row>
        <row r="275">
          <cell r="B275">
            <v>1001900479</v>
          </cell>
          <cell r="C275" t="str">
            <v>פעילות שוטפת שייט זבולון עכו 2025</v>
          </cell>
          <cell r="D275">
            <v>580442085</v>
          </cell>
          <cell r="E275" t="str">
            <v>עמותת מועדון השייט הפועל זבולון עכו</v>
          </cell>
          <cell r="F275">
            <v>0</v>
          </cell>
          <cell r="G275">
            <v>2025</v>
          </cell>
          <cell r="H275">
            <v>45867</v>
          </cell>
          <cell r="I275">
            <v>174117</v>
          </cell>
        </row>
        <row r="276">
          <cell r="B276">
            <v>1001900491</v>
          </cell>
          <cell r="C276" t="str">
            <v>תמיכה שוטף</v>
          </cell>
          <cell r="D276">
            <v>511757486</v>
          </cell>
          <cell r="E276" t="str">
            <v>קשר ספורט בע"מ</v>
          </cell>
          <cell r="F276">
            <v>0</v>
          </cell>
          <cell r="G276">
            <v>2025</v>
          </cell>
          <cell r="H276">
            <v>45867</v>
          </cell>
          <cell r="I276">
            <v>258050</v>
          </cell>
        </row>
        <row r="277">
          <cell r="B277">
            <v>1001900492</v>
          </cell>
          <cell r="C277" t="str">
            <v>אגודות ספורט - איל"ן</v>
          </cell>
          <cell r="D277">
            <v>580036242</v>
          </cell>
          <cell r="E277" t="str">
            <v>איל"ן אגוד ישראלי לילדים נפגעים (ע"</v>
          </cell>
          <cell r="F277">
            <v>0</v>
          </cell>
          <cell r="G277">
            <v>2025</v>
          </cell>
          <cell r="H277">
            <v>45867</v>
          </cell>
          <cell r="I277">
            <v>575971</v>
          </cell>
        </row>
        <row r="278">
          <cell r="B278">
            <v>1001900497</v>
          </cell>
          <cell r="C278" t="str">
            <v>תמיכה שוטפת בפעילות מועדון בדמינטון חצור</v>
          </cell>
          <cell r="D278">
            <v>580507929</v>
          </cell>
          <cell r="E278" t="str">
            <v>מועדון בדמינטון חצור (ע"ר)</v>
          </cell>
          <cell r="F278">
            <v>0</v>
          </cell>
          <cell r="G278">
            <v>2025</v>
          </cell>
          <cell r="H278">
            <v>45867</v>
          </cell>
          <cell r="I278">
            <v>31074</v>
          </cell>
        </row>
        <row r="279">
          <cell r="B279">
            <v>1001900499</v>
          </cell>
          <cell r="C279" t="str">
            <v>בקשה לתמיכת לפעילות הספורט 2025</v>
          </cell>
          <cell r="D279">
            <v>580412294</v>
          </cell>
          <cell r="E279" t="str">
            <v>העמותה לקידום הספורט בנחלת יהודה וש</v>
          </cell>
          <cell r="F279">
            <v>0</v>
          </cell>
          <cell r="G279">
            <v>2025</v>
          </cell>
          <cell r="H279">
            <v>45867</v>
          </cell>
          <cell r="I279">
            <v>327361</v>
          </cell>
        </row>
        <row r="280">
          <cell r="B280">
            <v>1001900520</v>
          </cell>
          <cell r="C280" t="str">
            <v>תמיכה שוטפת אגודת ספורט</v>
          </cell>
          <cell r="D280">
            <v>580192508</v>
          </cell>
          <cell r="E280" t="str">
            <v>עמותת רחף (ע"ר)</v>
          </cell>
          <cell r="F280">
            <v>0</v>
          </cell>
          <cell r="G280">
            <v>2025</v>
          </cell>
          <cell r="H280">
            <v>45867</v>
          </cell>
          <cell r="I280">
            <v>222551</v>
          </cell>
        </row>
        <row r="281">
          <cell r="B281">
            <v>1001900522</v>
          </cell>
          <cell r="C281" t="str">
            <v>תמיכה בעמותה בשנת 2025</v>
          </cell>
          <cell r="D281">
            <v>580500825</v>
          </cell>
          <cell r="E281" t="str">
            <v>הפועל באר שבע עתיד הנגב כדורסל )ע "</v>
          </cell>
          <cell r="F281">
            <v>0</v>
          </cell>
          <cell r="G281">
            <v>2025</v>
          </cell>
          <cell r="H281">
            <v>45867</v>
          </cell>
          <cell r="I281">
            <v>245456</v>
          </cell>
        </row>
        <row r="282">
          <cell r="B282">
            <v>1001900541</v>
          </cell>
          <cell r="C282" t="str">
            <v>תמיכה באגודות ספורט 2025 - שוטף</v>
          </cell>
          <cell r="D282">
            <v>580513133</v>
          </cell>
          <cell r="E282" t="str">
            <v>העמותה לקידום הספורט אופקים - כדורס</v>
          </cell>
          <cell r="F282">
            <v>0</v>
          </cell>
          <cell r="G282">
            <v>2025</v>
          </cell>
          <cell r="H282">
            <v>45867</v>
          </cell>
          <cell r="I282">
            <v>21397</v>
          </cell>
        </row>
        <row r="283">
          <cell r="B283">
            <v>1001900545</v>
          </cell>
          <cell r="C283" t="str">
            <v>תמיכה בפעילות שוטפת</v>
          </cell>
          <cell r="D283">
            <v>580474062</v>
          </cell>
          <cell r="E283" t="str">
            <v>מועדון ארוחת הבוקר ירושלים - עמותה</v>
          </cell>
          <cell r="F283">
            <v>0</v>
          </cell>
          <cell r="G283">
            <v>2025</v>
          </cell>
          <cell r="H283">
            <v>45867</v>
          </cell>
          <cell r="I283">
            <v>5512</v>
          </cell>
        </row>
        <row r="284">
          <cell r="B284">
            <v>1001900546</v>
          </cell>
          <cell r="C284" t="str">
            <v>תמיכה שוטפת באגודה לשנת 2025</v>
          </cell>
          <cell r="D284">
            <v>514948637</v>
          </cell>
          <cell r="E284" t="str">
            <v>מועדון כדורגל הפועל כפר סבא ש.ל.י.</v>
          </cell>
          <cell r="F284">
            <v>0</v>
          </cell>
          <cell r="G284">
            <v>2025</v>
          </cell>
          <cell r="H284">
            <v>45867</v>
          </cell>
          <cell r="I284">
            <v>145020</v>
          </cell>
        </row>
        <row r="285">
          <cell r="B285">
            <v>1001900547</v>
          </cell>
          <cell r="C285" t="str">
            <v>פעילות שוטפת ניווט כרמל 2025</v>
          </cell>
          <cell r="D285">
            <v>580483014</v>
          </cell>
          <cell r="E285" t="str">
            <v>מועדון ניווט כרמל (ע"ר)</v>
          </cell>
          <cell r="F285">
            <v>0</v>
          </cell>
          <cell r="G285">
            <v>2025</v>
          </cell>
          <cell r="H285">
            <v>45867</v>
          </cell>
          <cell r="I285">
            <v>8601</v>
          </cell>
        </row>
        <row r="286">
          <cell r="B286">
            <v>1001900549</v>
          </cell>
          <cell r="C286" t="str">
            <v>פעילות שוטפת ירכא קיק בוקס 2025</v>
          </cell>
          <cell r="D286">
            <v>580647774</v>
          </cell>
          <cell r="E286" t="str">
            <v>עמותת קיק בוקס ירכא (ע"ר)</v>
          </cell>
          <cell r="F286">
            <v>0</v>
          </cell>
          <cell r="G286">
            <v>2025</v>
          </cell>
          <cell r="H286">
            <v>45867</v>
          </cell>
          <cell r="I286">
            <v>9295</v>
          </cell>
        </row>
        <row r="287">
          <cell r="B287">
            <v>1001900558</v>
          </cell>
          <cell r="C287" t="str">
            <v>ספורט שוטף 2025</v>
          </cell>
          <cell r="D287">
            <v>580467868</v>
          </cell>
          <cell r="E287" t="str">
            <v>מועדון כדור-יד באר שבע (ע"ר)</v>
          </cell>
          <cell r="F287">
            <v>0</v>
          </cell>
          <cell r="G287">
            <v>2025</v>
          </cell>
          <cell r="H287">
            <v>45867</v>
          </cell>
          <cell r="I287">
            <v>60959</v>
          </cell>
        </row>
        <row r="288">
          <cell r="B288">
            <v>1001900559</v>
          </cell>
          <cell r="C288" t="str">
            <v>עוצמה מודיעין- ספורט שוטף 2025</v>
          </cell>
          <cell r="D288">
            <v>580403590</v>
          </cell>
          <cell r="E288" t="str">
            <v>מועדון כדורסל עוצמה מודיעין (ע"ר)</v>
          </cell>
          <cell r="F288">
            <v>0</v>
          </cell>
          <cell r="G288">
            <v>2025</v>
          </cell>
          <cell r="H288">
            <v>45867</v>
          </cell>
          <cell r="I288">
            <v>252441</v>
          </cell>
        </row>
        <row r="289">
          <cell r="B289">
            <v>1001900684</v>
          </cell>
          <cell r="C289" t="str">
            <v>פעילות שוטפת גרפלינג נתניה 2025</v>
          </cell>
          <cell r="D289">
            <v>580618056</v>
          </cell>
          <cell r="E289" t="str">
            <v>עמותת הגרפלינג (האבקות למטרת הכנעה)</v>
          </cell>
          <cell r="F289">
            <v>0</v>
          </cell>
          <cell r="G289">
            <v>2025</v>
          </cell>
          <cell r="H289">
            <v>45867</v>
          </cell>
          <cell r="I289">
            <v>53098</v>
          </cell>
        </row>
        <row r="290">
          <cell r="B290">
            <v>1001900685</v>
          </cell>
          <cell r="C290" t="str">
            <v>פעילות שוטפת פאגסוס כרמיאל 2025</v>
          </cell>
          <cell r="D290">
            <v>580531556</v>
          </cell>
          <cell r="E290" t="str">
            <v>פאגסוס - אומנויות לחימה (ע"ר)</v>
          </cell>
          <cell r="F290">
            <v>0</v>
          </cell>
          <cell r="G290">
            <v>2025</v>
          </cell>
          <cell r="H290">
            <v>45867</v>
          </cell>
          <cell r="I290">
            <v>32808</v>
          </cell>
        </row>
        <row r="291">
          <cell r="B291">
            <v>1001900686</v>
          </cell>
          <cell r="C291" t="str">
            <v>פעילות שוטפת חתירה חיפה 2025</v>
          </cell>
          <cell r="D291">
            <v>580003499</v>
          </cell>
          <cell r="E291" t="str">
            <v>מועדון חתירה חיפה (ע"ר)</v>
          </cell>
          <cell r="F291">
            <v>0</v>
          </cell>
          <cell r="G291">
            <v>2025</v>
          </cell>
          <cell r="H291">
            <v>45867</v>
          </cell>
          <cell r="I291">
            <v>12446</v>
          </cell>
        </row>
        <row r="292">
          <cell r="B292">
            <v>1001900692</v>
          </cell>
          <cell r="C292" t="str">
            <v>פעילות שוטפת כדורסל באשקלון 2025</v>
          </cell>
          <cell r="D292">
            <v>580488948</v>
          </cell>
          <cell r="E292" t="str">
            <v>העמותה לקידום הכדורסל באשקלון (ע"ר)</v>
          </cell>
          <cell r="F292">
            <v>0</v>
          </cell>
          <cell r="G292">
            <v>2025</v>
          </cell>
          <cell r="H292">
            <v>45867</v>
          </cell>
          <cell r="I292">
            <v>212499</v>
          </cell>
        </row>
        <row r="293">
          <cell r="B293">
            <v>1001900693</v>
          </cell>
          <cell r="C293" t="str">
            <v>פעילות שוטפת אימפריה כדורגל באר שבע 2025</v>
          </cell>
          <cell r="D293">
            <v>580682078</v>
          </cell>
          <cell r="E293" t="str">
            <v>האימפריה לטיפוח הכדורגל גברים בבאר</v>
          </cell>
          <cell r="F293">
            <v>0</v>
          </cell>
          <cell r="G293">
            <v>2025</v>
          </cell>
          <cell r="H293">
            <v>45867</v>
          </cell>
          <cell r="I293">
            <v>18127</v>
          </cell>
        </row>
        <row r="294">
          <cell r="B294">
            <v>1001900694</v>
          </cell>
          <cell r="C294" t="str">
            <v>פעילות שוטפת אתלטיקה ירושלים 2025</v>
          </cell>
          <cell r="D294">
            <v>580536316</v>
          </cell>
          <cell r="E294" t="str">
            <v>העמותה לפיתוח הספורט והאתלטיקה בירו</v>
          </cell>
          <cell r="F294">
            <v>0</v>
          </cell>
          <cell r="G294">
            <v>2025</v>
          </cell>
          <cell r="H294">
            <v>45867</v>
          </cell>
          <cell r="I294">
            <v>106249</v>
          </cell>
        </row>
        <row r="295">
          <cell r="B295">
            <v>1001900695</v>
          </cell>
          <cell r="C295" t="str">
            <v>פעילות שוטפת אתלטיקה נתניה 2025</v>
          </cell>
          <cell r="D295">
            <v>580535516</v>
          </cell>
          <cell r="E295" t="str">
            <v>בית הספר לספורט ואתלטיקה בנתניה ע"ר</v>
          </cell>
          <cell r="F295">
            <v>0</v>
          </cell>
          <cell r="G295">
            <v>2025</v>
          </cell>
          <cell r="H295">
            <v>45867</v>
          </cell>
          <cell r="I295">
            <v>76180</v>
          </cell>
        </row>
        <row r="296">
          <cell r="B296">
            <v>1001900696</v>
          </cell>
          <cell r="C296" t="str">
            <v>פעילות שוטפת כדורסל באשדוד 2025</v>
          </cell>
          <cell r="D296">
            <v>580402808</v>
          </cell>
          <cell r="E296" t="str">
            <v>מועדון הכדורסל - אליצור אשדוד (ע"ר)</v>
          </cell>
          <cell r="F296">
            <v>0</v>
          </cell>
          <cell r="G296">
            <v>2025</v>
          </cell>
          <cell r="H296">
            <v>45867</v>
          </cell>
          <cell r="I296">
            <v>56076</v>
          </cell>
        </row>
        <row r="297">
          <cell r="B297">
            <v>1001900697</v>
          </cell>
          <cell r="C297" t="str">
            <v>פעילות שוטפת טניס שולחן לוד 2025</v>
          </cell>
          <cell r="D297">
            <v>580145563</v>
          </cell>
          <cell r="E297" t="str">
            <v>העמותה לקידום טניס שולחן (ע"ר)</v>
          </cell>
          <cell r="F297">
            <v>0</v>
          </cell>
          <cell r="G297">
            <v>2025</v>
          </cell>
          <cell r="H297">
            <v>45867</v>
          </cell>
          <cell r="I297">
            <v>40094</v>
          </cell>
        </row>
        <row r="298">
          <cell r="B298">
            <v>1001900699</v>
          </cell>
          <cell r="C298" t="str">
            <v>תמיכה שוטפת באגודה</v>
          </cell>
          <cell r="D298">
            <v>580336154</v>
          </cell>
          <cell r="E298" t="str">
            <v>מועדון כדורעף רעננה (ע"ר)</v>
          </cell>
          <cell r="F298">
            <v>0</v>
          </cell>
          <cell r="G298">
            <v>2025</v>
          </cell>
          <cell r="H298">
            <v>45867</v>
          </cell>
          <cell r="I298">
            <v>100823</v>
          </cell>
        </row>
        <row r="299">
          <cell r="B299">
            <v>1001900720</v>
          </cell>
          <cell r="C299" t="str">
            <v>אגודות הפועל כאוכב 2025</v>
          </cell>
          <cell r="D299">
            <v>580354991</v>
          </cell>
          <cell r="E299" t="str">
            <v>העמותה לקידום הספורט והחינוך - כאוכ</v>
          </cell>
          <cell r="F299">
            <v>0</v>
          </cell>
          <cell r="G299">
            <v>2025</v>
          </cell>
          <cell r="H299">
            <v>45867</v>
          </cell>
          <cell r="I299">
            <v>528586</v>
          </cell>
        </row>
        <row r="300">
          <cell r="B300">
            <v>1001900722</v>
          </cell>
          <cell r="C300" t="str">
            <v>תמיכה באגודה שוטף</v>
          </cell>
          <cell r="D300">
            <v>580333045</v>
          </cell>
          <cell r="E300" t="str">
            <v>מועדון אתלטיקה קלה מכבי ראשון לציון</v>
          </cell>
          <cell r="F300">
            <v>0</v>
          </cell>
          <cell r="G300">
            <v>2025</v>
          </cell>
          <cell r="H300">
            <v>45867</v>
          </cell>
          <cell r="I300">
            <v>218422</v>
          </cell>
        </row>
        <row r="301">
          <cell r="B301">
            <v>1001900724</v>
          </cell>
          <cell r="C301" t="str">
            <v>פעילות שוטפת מ.ס. ג'לג'וליה 2025</v>
          </cell>
          <cell r="D301">
            <v>580202513</v>
          </cell>
          <cell r="E301" t="str">
            <v>עמותת הספורט ואומנויות הלחימה המשול</v>
          </cell>
          <cell r="F301">
            <v>0</v>
          </cell>
          <cell r="G301">
            <v>2025</v>
          </cell>
          <cell r="H301">
            <v>45867</v>
          </cell>
          <cell r="I301">
            <v>36957</v>
          </cell>
        </row>
        <row r="302">
          <cell r="B302">
            <v>1001900726</v>
          </cell>
          <cell r="C302" t="str">
            <v>שוטף אגודות 2025</v>
          </cell>
          <cell r="D302">
            <v>580439412</v>
          </cell>
          <cell r="E302" t="str">
            <v>עמותת מכבי באר שבע - נשים (ע"ר)</v>
          </cell>
          <cell r="F302">
            <v>0</v>
          </cell>
          <cell r="G302">
            <v>2025</v>
          </cell>
          <cell r="H302">
            <v>45867</v>
          </cell>
          <cell r="I302">
            <v>153550</v>
          </cell>
        </row>
        <row r="303">
          <cell r="B303">
            <v>1001900728</v>
          </cell>
          <cell r="C303" t="str">
            <v>כדורסל תחרותי-תקציב שוטף 2025</v>
          </cell>
          <cell r="D303">
            <v>580454684</v>
          </cell>
          <cell r="E303" t="str">
            <v>מתנ"ס שפיר (ע"ר)</v>
          </cell>
          <cell r="F303">
            <v>0</v>
          </cell>
          <cell r="G303">
            <v>2025</v>
          </cell>
          <cell r="H303">
            <v>45867</v>
          </cell>
          <cell r="I303">
            <v>11806</v>
          </cell>
        </row>
        <row r="304">
          <cell r="B304">
            <v>1001900740</v>
          </cell>
          <cell r="C304" t="str">
            <v>שוטף 2025</v>
          </cell>
          <cell r="D304">
            <v>580430296</v>
          </cell>
          <cell r="E304" t="str">
            <v>מסד פתח תקווה (ע"ר)</v>
          </cell>
          <cell r="F304">
            <v>0</v>
          </cell>
          <cell r="G304">
            <v>2025</v>
          </cell>
          <cell r="H304">
            <v>45867</v>
          </cell>
          <cell r="I304">
            <v>165544</v>
          </cell>
        </row>
        <row r="305">
          <cell r="B305">
            <v>1001900742</v>
          </cell>
          <cell r="C305" t="str">
            <v>תמיכה שוטפת 2025</v>
          </cell>
          <cell r="D305">
            <v>580284719</v>
          </cell>
          <cell r="E305" t="str">
            <v>העמותה לקידום הספורט בנוף הגליל (ע"</v>
          </cell>
          <cell r="F305">
            <v>0</v>
          </cell>
          <cell r="G305">
            <v>2025</v>
          </cell>
          <cell r="H305">
            <v>45867</v>
          </cell>
          <cell r="I305">
            <v>35060</v>
          </cell>
        </row>
        <row r="306">
          <cell r="B306">
            <v>1001900770</v>
          </cell>
          <cell r="C306" t="str">
            <v>תמיכה שוטפת לשנת 2025</v>
          </cell>
          <cell r="D306">
            <v>512599895</v>
          </cell>
          <cell r="E306" t="str">
            <v>החברה לניהול מועדון כדורגל - הפועל</v>
          </cell>
          <cell r="F306">
            <v>0</v>
          </cell>
          <cell r="G306">
            <v>2025</v>
          </cell>
          <cell r="H306">
            <v>45867</v>
          </cell>
          <cell r="I306">
            <v>149285</v>
          </cell>
        </row>
        <row r="307">
          <cell r="B307">
            <v>1001900771</v>
          </cell>
          <cell r="C307" t="str">
            <v>שוטף 2025</v>
          </cell>
          <cell r="D307">
            <v>580439826</v>
          </cell>
          <cell r="E307" t="str">
            <v>קשתי מכבי ראשון (ע"ר)</v>
          </cell>
          <cell r="F307">
            <v>0</v>
          </cell>
          <cell r="G307">
            <v>2025</v>
          </cell>
          <cell r="H307">
            <v>45867</v>
          </cell>
          <cell r="I307">
            <v>47241</v>
          </cell>
        </row>
        <row r="308">
          <cell r="B308">
            <v>1001900772</v>
          </cell>
          <cell r="C308" t="str">
            <v>פעילות שוטפת 2025</v>
          </cell>
          <cell r="D308">
            <v>580563120</v>
          </cell>
          <cell r="E308" t="str">
            <v>עמותה עירונית לספורט בצפת (ע"ר)</v>
          </cell>
          <cell r="F308">
            <v>0</v>
          </cell>
          <cell r="G308">
            <v>2025</v>
          </cell>
          <cell r="H308">
            <v>45867</v>
          </cell>
          <cell r="I308">
            <v>103818</v>
          </cell>
        </row>
        <row r="309">
          <cell r="B309">
            <v>1001900775</v>
          </cell>
          <cell r="C309" t="str">
            <v>קטמון מועדון אוהדים- שוטף 2025</v>
          </cell>
          <cell r="D309">
            <v>580509487</v>
          </cell>
          <cell r="E309" t="str">
            <v>קטמון מועדון אוהדים - איחוד אוהדי ה</v>
          </cell>
          <cell r="F309">
            <v>0</v>
          </cell>
          <cell r="G309">
            <v>2025</v>
          </cell>
          <cell r="H309">
            <v>45867</v>
          </cell>
          <cell r="I309">
            <v>629557</v>
          </cell>
        </row>
        <row r="310">
          <cell r="B310">
            <v>1001900779</v>
          </cell>
          <cell r="C310" t="str">
            <v>שוטף 2025</v>
          </cell>
          <cell r="D310">
            <v>580543320</v>
          </cell>
          <cell r="E310" t="str">
            <v>מכבי רמת גן - לקידום הכדורסל והספור</v>
          </cell>
          <cell r="F310">
            <v>0</v>
          </cell>
          <cell r="G310">
            <v>2025</v>
          </cell>
          <cell r="H310">
            <v>45867</v>
          </cell>
          <cell r="I310">
            <v>127446</v>
          </cell>
        </row>
        <row r="311">
          <cell r="B311">
            <v>1001900791</v>
          </cell>
          <cell r="C311" t="str">
            <v>תמיכה שוטפת אגודות 2025 הפועל פ''ת</v>
          </cell>
          <cell r="D311">
            <v>580630234</v>
          </cell>
          <cell r="E311" t="str">
            <v>האחווה הכחולה (ע''ר)</v>
          </cell>
          <cell r="F311">
            <v>0</v>
          </cell>
          <cell r="G311">
            <v>2025</v>
          </cell>
          <cell r="H311">
            <v>45867</v>
          </cell>
          <cell r="I311">
            <v>177010</v>
          </cell>
        </row>
        <row r="312">
          <cell r="B312">
            <v>1001900793</v>
          </cell>
          <cell r="C312" t="str">
            <v>פעילות שוטפת 2025</v>
          </cell>
          <cell r="D312">
            <v>580406817</v>
          </cell>
          <cell r="E312" t="str">
            <v>כאן בשבילך - מגדל העמק (ע"ר)</v>
          </cell>
          <cell r="F312">
            <v>0</v>
          </cell>
          <cell r="G312">
            <v>2025</v>
          </cell>
          <cell r="H312">
            <v>45867</v>
          </cell>
          <cell r="I312">
            <v>72801</v>
          </cell>
        </row>
        <row r="313">
          <cell r="B313">
            <v>1001900794</v>
          </cell>
          <cell r="C313" t="str">
            <v>שוטף אגודות 2025</v>
          </cell>
          <cell r="D313">
            <v>580410991</v>
          </cell>
          <cell r="E313" t="str">
            <v>מועדון הכדורסל מכבי פרדס חנה / קיסר</v>
          </cell>
          <cell r="F313">
            <v>0</v>
          </cell>
          <cell r="G313">
            <v>2025</v>
          </cell>
          <cell r="H313">
            <v>45867</v>
          </cell>
          <cell r="I313">
            <v>34433</v>
          </cell>
        </row>
        <row r="314">
          <cell r="B314">
            <v>1001900795</v>
          </cell>
          <cell r="C314" t="str">
            <v>מבחן תמיכה 2025 - אגודות שוטף</v>
          </cell>
          <cell r="D314">
            <v>580467959</v>
          </cell>
          <cell r="E314" t="str">
            <v>מועדון הכדורגל הפועל צפרירים 2006 ח</v>
          </cell>
          <cell r="F314">
            <v>0</v>
          </cell>
          <cell r="G314">
            <v>2025</v>
          </cell>
          <cell r="H314">
            <v>45867</v>
          </cell>
          <cell r="I314">
            <v>5465</v>
          </cell>
        </row>
        <row r="315">
          <cell r="B315">
            <v>1001900796</v>
          </cell>
          <cell r="C315" t="str">
            <v>פעילות שוטפת עמותת הספורט גליל עליון 25</v>
          </cell>
          <cell r="D315">
            <v>580305266</v>
          </cell>
          <cell r="E315" t="str">
            <v>העמותה לקידום הספורט ותרבות הפנאי ב</v>
          </cell>
          <cell r="F315">
            <v>0</v>
          </cell>
          <cell r="G315">
            <v>2025</v>
          </cell>
          <cell r="H315">
            <v>45867</v>
          </cell>
          <cell r="I315">
            <v>386965</v>
          </cell>
        </row>
        <row r="316">
          <cell r="B316">
            <v>1001900797</v>
          </cell>
          <cell r="C316" t="str">
            <v>פעילות שוטפת 2025</v>
          </cell>
          <cell r="D316">
            <v>580396059</v>
          </cell>
          <cell r="E316" t="str">
            <v>נוער חולון לקידום הספורט (ע"ר)</v>
          </cell>
          <cell r="F316">
            <v>0</v>
          </cell>
          <cell r="G316">
            <v>2025</v>
          </cell>
          <cell r="H316">
            <v>45867</v>
          </cell>
          <cell r="I316">
            <v>38388</v>
          </cell>
        </row>
        <row r="317">
          <cell r="B317">
            <v>1001900799</v>
          </cell>
          <cell r="C317" t="str">
            <v>תמיכה לפעילות תחרותית שוטפת 2025</v>
          </cell>
          <cell r="D317">
            <v>580420347</v>
          </cell>
          <cell r="E317" t="str">
            <v>עמותת הספורט בעמק הירדן (ע"ר)</v>
          </cell>
          <cell r="F317">
            <v>0</v>
          </cell>
          <cell r="G317">
            <v>2025</v>
          </cell>
          <cell r="H317">
            <v>45867</v>
          </cell>
          <cell r="I317">
            <v>436939</v>
          </cell>
        </row>
        <row r="318">
          <cell r="B318">
            <v>1001900810</v>
          </cell>
          <cell r="C318" t="str">
            <v>פעילות שוטפת 2025</v>
          </cell>
          <cell r="D318">
            <v>580616860</v>
          </cell>
          <cell r="E318" t="str">
            <v>קידום שחייה עומר (ע"ר)</v>
          </cell>
          <cell r="F318">
            <v>0</v>
          </cell>
          <cell r="G318">
            <v>2025</v>
          </cell>
          <cell r="H318">
            <v>45867</v>
          </cell>
          <cell r="I318">
            <v>8172</v>
          </cell>
        </row>
        <row r="319">
          <cell r="B319">
            <v>1001900812</v>
          </cell>
          <cell r="C319" t="str">
            <v>ביתר אורן י-ם נוער- שוטף 2025</v>
          </cell>
          <cell r="D319">
            <v>580409514</v>
          </cell>
          <cell r="E319" t="str">
            <v>עמותת נוער בית"ר אורן ירושלים (ע"ר)</v>
          </cell>
          <cell r="F319">
            <v>0</v>
          </cell>
          <cell r="G319">
            <v>2025</v>
          </cell>
          <cell r="H319">
            <v>45867</v>
          </cell>
          <cell r="I319">
            <v>107485</v>
          </cell>
        </row>
        <row r="320">
          <cell r="B320">
            <v>1001900814</v>
          </cell>
          <cell r="C320" t="str">
            <v>כדורגל מ.ח. ביתר י-ם- שוטף 2025</v>
          </cell>
          <cell r="D320">
            <v>513151456</v>
          </cell>
          <cell r="E320" t="str">
            <v>מועדון הכדורגל מ.ח. בית"ר ירושלים )</v>
          </cell>
          <cell r="F320">
            <v>0</v>
          </cell>
          <cell r="G320">
            <v>2025</v>
          </cell>
          <cell r="H320">
            <v>45867</v>
          </cell>
          <cell r="I320">
            <v>102367</v>
          </cell>
        </row>
        <row r="321">
          <cell r="B321">
            <v>1001900815</v>
          </cell>
          <cell r="C321" t="str">
            <v>תמיכה שוטפת לשנת 2025</v>
          </cell>
          <cell r="D321">
            <v>580540391</v>
          </cell>
          <cell r="E321" t="str">
            <v>השגי באר שבע האבקות חופשית (ע"ר)</v>
          </cell>
          <cell r="F321">
            <v>0</v>
          </cell>
          <cell r="G321">
            <v>2025</v>
          </cell>
          <cell r="H321">
            <v>45867</v>
          </cell>
          <cell r="I321">
            <v>14904</v>
          </cell>
        </row>
        <row r="322">
          <cell r="B322">
            <v>1001900821</v>
          </cell>
          <cell r="C322" t="str">
            <v>תמיכה באגודות ספורט - שוטף</v>
          </cell>
          <cell r="D322">
            <v>580377059</v>
          </cell>
          <cell r="E322" t="str">
            <v>אגודת כדוריד ראשון לציון (ע"ר)</v>
          </cell>
          <cell r="F322">
            <v>0</v>
          </cell>
          <cell r="G322">
            <v>2025</v>
          </cell>
          <cell r="H322">
            <v>45867</v>
          </cell>
          <cell r="I322">
            <v>201853</v>
          </cell>
        </row>
        <row r="323">
          <cell r="B323">
            <v>1001900825</v>
          </cell>
          <cell r="C323" t="str">
            <v>פעילות שוטפת 2025</v>
          </cell>
          <cell r="D323">
            <v>513692830</v>
          </cell>
          <cell r="E323" t="str">
            <v>דור העתיד אונו בע"מ (חל"צ)</v>
          </cell>
          <cell r="F323">
            <v>0</v>
          </cell>
          <cell r="G323">
            <v>2025</v>
          </cell>
          <cell r="H323">
            <v>45867</v>
          </cell>
          <cell r="I323">
            <v>88541</v>
          </cell>
        </row>
        <row r="324">
          <cell r="B324">
            <v>1001900827</v>
          </cell>
          <cell r="C324" t="str">
            <v>תמיכה שוטפת לשנת 2025</v>
          </cell>
          <cell r="D324">
            <v>580401339</v>
          </cell>
          <cell r="E324" t="str">
            <v>העמותה לקידום הכדורגל בטבריה )ע"ר(</v>
          </cell>
          <cell r="F324">
            <v>0</v>
          </cell>
          <cell r="G324">
            <v>2025</v>
          </cell>
          <cell r="H324">
            <v>45867</v>
          </cell>
          <cell r="I324">
            <v>185540</v>
          </cell>
        </row>
        <row r="325">
          <cell r="B325">
            <v>1001900829</v>
          </cell>
          <cell r="C325" t="str">
            <v>מועדון התעמלות אריאל- שוטף 2025</v>
          </cell>
          <cell r="D325">
            <v>580466613</v>
          </cell>
          <cell r="E325" t="str">
            <v>מכבי - מועדון התעמלות אריאל (ע"ר)</v>
          </cell>
          <cell r="F325">
            <v>0</v>
          </cell>
          <cell r="G325">
            <v>2025</v>
          </cell>
          <cell r="H325">
            <v>45867</v>
          </cell>
          <cell r="I325">
            <v>24829</v>
          </cell>
        </row>
        <row r="326">
          <cell r="B326">
            <v>1001900850</v>
          </cell>
          <cell r="C326" t="str">
            <v>תמיכה שוטפת לשנת 2025</v>
          </cell>
          <cell r="D326">
            <v>580120012</v>
          </cell>
          <cell r="E326" t="str">
            <v>עמותת ידידי אגודת הפועל כפר שלם לקי</v>
          </cell>
          <cell r="F326">
            <v>0</v>
          </cell>
          <cell r="G326">
            <v>2025</v>
          </cell>
          <cell r="H326">
            <v>45867</v>
          </cell>
          <cell r="I326">
            <v>106632</v>
          </cell>
        </row>
        <row r="327">
          <cell r="B327">
            <v>1001900853</v>
          </cell>
          <cell r="C327" t="str">
            <v>תמיכה באגודה - שוטף 2025</v>
          </cell>
          <cell r="D327">
            <v>580541332</v>
          </cell>
          <cell r="E327" t="str">
            <v>עמותת מועדון השייט מכמורת עמק חפר (</v>
          </cell>
          <cell r="F327">
            <v>0</v>
          </cell>
          <cell r="G327">
            <v>2025</v>
          </cell>
          <cell r="H327">
            <v>45867</v>
          </cell>
          <cell r="I327">
            <v>100198</v>
          </cell>
        </row>
        <row r="328">
          <cell r="B328">
            <v>1001900855</v>
          </cell>
          <cell r="C328" t="str">
            <v>הפועל ירושלים -נוער כדורסל 2025</v>
          </cell>
          <cell r="D328">
            <v>580278463</v>
          </cell>
          <cell r="E328" t="str">
            <v>העמותה לקידום הנוער בכדורסל בירושלי</v>
          </cell>
          <cell r="F328">
            <v>0</v>
          </cell>
          <cell r="G328">
            <v>2025</v>
          </cell>
          <cell r="H328">
            <v>45867</v>
          </cell>
          <cell r="I328">
            <v>253407</v>
          </cell>
        </row>
        <row r="329">
          <cell r="B329">
            <v>1001900858</v>
          </cell>
          <cell r="C329" t="str">
            <v>פעילות שוטפת 2025</v>
          </cell>
          <cell r="D329">
            <v>580544195</v>
          </cell>
          <cell r="E329" t="str">
            <v>קידום צעיר - עמותה לקידום הספורט וה</v>
          </cell>
          <cell r="F329">
            <v>0</v>
          </cell>
          <cell r="G329">
            <v>2025</v>
          </cell>
          <cell r="H329">
            <v>45867</v>
          </cell>
          <cell r="I329">
            <v>93836</v>
          </cell>
        </row>
        <row r="330">
          <cell r="B330">
            <v>1001900859</v>
          </cell>
          <cell r="C330" t="str">
            <v>פעילות שוטפת 2025</v>
          </cell>
          <cell r="D330">
            <v>580278315</v>
          </cell>
          <cell r="E330" t="str">
            <v>מועדון הסייף הפועל כפר סבא (ע"ר)</v>
          </cell>
          <cell r="F330">
            <v>0</v>
          </cell>
          <cell r="G330">
            <v>2025</v>
          </cell>
          <cell r="H330">
            <v>45867</v>
          </cell>
          <cell r="I330">
            <v>62349</v>
          </cell>
        </row>
        <row r="331">
          <cell r="B331">
            <v>1001900870</v>
          </cell>
          <cell r="C331" t="str">
            <v>שוטף 2025</v>
          </cell>
          <cell r="D331">
            <v>580329365</v>
          </cell>
          <cell r="E331" t="str">
            <v>מכבי יונתן אבנר הרי (ע"ר)</v>
          </cell>
          <cell r="F331">
            <v>0</v>
          </cell>
          <cell r="G331">
            <v>2025</v>
          </cell>
          <cell r="H331">
            <v>45867</v>
          </cell>
          <cell r="I331">
            <v>49172</v>
          </cell>
        </row>
        <row r="332">
          <cell r="B332">
            <v>1001900871</v>
          </cell>
          <cell r="C332" t="str">
            <v>פעילות שוטפת עמותה רב ענפית 2025</v>
          </cell>
          <cell r="D332">
            <v>580419810</v>
          </cell>
          <cell r="E332" t="str">
            <v>עמותת ספורט חוף הכרמל (ע"ר)</v>
          </cell>
          <cell r="F332">
            <v>0</v>
          </cell>
          <cell r="G332">
            <v>2025</v>
          </cell>
          <cell r="H332">
            <v>45867</v>
          </cell>
          <cell r="I332">
            <v>94911</v>
          </cell>
        </row>
        <row r="333">
          <cell r="B333">
            <v>1001900877</v>
          </cell>
          <cell r="C333" t="str">
            <v>פעילות שוטפת בני קלנסואה 2025</v>
          </cell>
          <cell r="D333">
            <v>580527802</v>
          </cell>
          <cell r="E333" t="str">
            <v>עמותת בני קלנסווה לספורט יותר טוב )</v>
          </cell>
          <cell r="F333">
            <v>0</v>
          </cell>
          <cell r="G333">
            <v>2025</v>
          </cell>
          <cell r="H333">
            <v>45867</v>
          </cell>
          <cell r="I333">
            <v>36068</v>
          </cell>
        </row>
        <row r="334">
          <cell r="B334">
            <v>1001900878</v>
          </cell>
          <cell r="C334" t="str">
            <v>פעילות שוטפת כפפות הזהב נהריה 2025</v>
          </cell>
          <cell r="D334">
            <v>580291730</v>
          </cell>
          <cell r="E334" t="str">
            <v>כפפות הזהב נהריה (ע"ר)</v>
          </cell>
          <cell r="F334">
            <v>0</v>
          </cell>
          <cell r="G334">
            <v>2025</v>
          </cell>
          <cell r="H334">
            <v>45867</v>
          </cell>
          <cell r="I334">
            <v>21158</v>
          </cell>
        </row>
        <row r="335">
          <cell r="B335">
            <v>1001900900</v>
          </cell>
          <cell r="C335" t="str">
            <v>פעילות שוטפת יוניפייט חיפה 2025</v>
          </cell>
          <cell r="D335">
            <v>580472751</v>
          </cell>
          <cell r="E335" t="str">
            <v>יוניפייט חיפה (ע"ר)</v>
          </cell>
          <cell r="F335">
            <v>0</v>
          </cell>
          <cell r="G335">
            <v>2025</v>
          </cell>
          <cell r="H335">
            <v>45867</v>
          </cell>
          <cell r="I335">
            <v>133083</v>
          </cell>
        </row>
        <row r="336">
          <cell r="B336">
            <v>1001900901</v>
          </cell>
          <cell r="C336" t="str">
            <v>פעילות שוטפת כדורת דשא חיפה 2025</v>
          </cell>
          <cell r="D336">
            <v>580037661</v>
          </cell>
          <cell r="E336" t="str">
            <v>מועדון חיפה לכדורת הדשא (ע"ר)</v>
          </cell>
          <cell r="F336">
            <v>0</v>
          </cell>
          <cell r="G336">
            <v>2025</v>
          </cell>
          <cell r="H336">
            <v>45867</v>
          </cell>
          <cell r="I336">
            <v>3465</v>
          </cell>
        </row>
        <row r="337">
          <cell r="B337">
            <v>1001900902</v>
          </cell>
          <cell r="C337" t="str">
            <v>פעילות שוטפת בועז אומנויות לחימה 2025</v>
          </cell>
          <cell r="D337">
            <v>580575827</v>
          </cell>
          <cell r="E337" t="str">
            <v>עצמה בועז - אומנויות לחימה (ע"ר)</v>
          </cell>
          <cell r="F337">
            <v>0</v>
          </cell>
          <cell r="G337">
            <v>2025</v>
          </cell>
          <cell r="H337">
            <v>45867</v>
          </cell>
          <cell r="I337">
            <v>35174</v>
          </cell>
        </row>
        <row r="338">
          <cell r="B338">
            <v>1001900903</v>
          </cell>
          <cell r="C338" t="str">
            <v>פעילות שוטפת ע.ל.ה. גילגולים 2025</v>
          </cell>
          <cell r="D338">
            <v>580585990</v>
          </cell>
          <cell r="E338" t="str">
            <v>ע.ל.ה. גילגולים - בי"ס להתעמלות ספו</v>
          </cell>
          <cell r="F338">
            <v>0</v>
          </cell>
          <cell r="G338">
            <v>2025</v>
          </cell>
          <cell r="H338">
            <v>45867</v>
          </cell>
          <cell r="I338">
            <v>47231</v>
          </cell>
        </row>
        <row r="339">
          <cell r="B339">
            <v>1001900904</v>
          </cell>
          <cell r="C339" t="str">
            <v>פעילות שוטפת המרכז לרכיבת אופנים 2025</v>
          </cell>
          <cell r="D339">
            <v>580432169</v>
          </cell>
          <cell r="E339" t="str">
            <v>המרכז לרכיבת אופניים ולחברה (ע"ר)</v>
          </cell>
          <cell r="F339">
            <v>0</v>
          </cell>
          <cell r="G339">
            <v>2025</v>
          </cell>
          <cell r="H339">
            <v>45867</v>
          </cell>
          <cell r="I339">
            <v>39372</v>
          </cell>
        </row>
        <row r="340">
          <cell r="B340">
            <v>1001901011</v>
          </cell>
          <cell r="C340" t="str">
            <v>תמיכה שוטפת באגודת ספורט כדורגל נשים</v>
          </cell>
          <cell r="D340">
            <v>580417608</v>
          </cell>
          <cell r="E340" t="str">
            <v>העמותה לקידום כדורגל נשים - הפועל ב</v>
          </cell>
          <cell r="F340">
            <v>0</v>
          </cell>
          <cell r="G340">
            <v>2025</v>
          </cell>
          <cell r="H340">
            <v>45867</v>
          </cell>
          <cell r="I340">
            <v>324162</v>
          </cell>
        </row>
        <row r="341">
          <cell r="B341">
            <v>1001901034</v>
          </cell>
          <cell r="C341" t="str">
            <v>תמיכה שוטף קבוצת בוגרות</v>
          </cell>
          <cell r="D341">
            <v>580659456</v>
          </cell>
          <cell r="E341" t="str">
            <v>כדורגל נשים רעננה (ע"ר)</v>
          </cell>
          <cell r="F341">
            <v>0</v>
          </cell>
          <cell r="G341">
            <v>2025</v>
          </cell>
          <cell r="H341">
            <v>45867</v>
          </cell>
          <cell r="I341">
            <v>196203</v>
          </cell>
        </row>
        <row r="342">
          <cell r="B342">
            <v>1001901043</v>
          </cell>
          <cell r="C342" t="str">
            <v>תמיכה אגודות שוטף</v>
          </cell>
          <cell r="D342">
            <v>580181659</v>
          </cell>
          <cell r="E342" t="str">
            <v>מרכז לחינוך וספורט רמת השרון (ע"ר)</v>
          </cell>
          <cell r="F342">
            <v>0</v>
          </cell>
          <cell r="G342">
            <v>2025</v>
          </cell>
          <cell r="H342">
            <v>45867</v>
          </cell>
          <cell r="I342">
            <v>1007974</v>
          </cell>
        </row>
        <row r="343">
          <cell r="B343">
            <v>1001901044</v>
          </cell>
          <cell r="C343" t="str">
            <v>בקשה לתמיכה לקידום ופיתוח ענף הגלגיליות</v>
          </cell>
          <cell r="D343">
            <v>580195808</v>
          </cell>
          <cell r="E343" t="str">
            <v>הורי מחליקי חולון בגלגליות (ע"ר)</v>
          </cell>
          <cell r="F343">
            <v>0</v>
          </cell>
          <cell r="G343">
            <v>2025</v>
          </cell>
          <cell r="H343">
            <v>45867</v>
          </cell>
          <cell r="I343">
            <v>26102</v>
          </cell>
        </row>
        <row r="344">
          <cell r="B344">
            <v>1001901046</v>
          </cell>
          <cell r="C344" t="str">
            <v>פעילות שוטפת 2025</v>
          </cell>
          <cell r="D344">
            <v>580308427</v>
          </cell>
          <cell r="E344" t="str">
            <v>העמותה לקידום השייט בנהריה - הימיה</v>
          </cell>
          <cell r="F344">
            <v>0</v>
          </cell>
          <cell r="G344">
            <v>2025</v>
          </cell>
          <cell r="H344">
            <v>45867</v>
          </cell>
          <cell r="I344">
            <v>16461</v>
          </cell>
        </row>
        <row r="345">
          <cell r="B345">
            <v>1001901049</v>
          </cell>
          <cell r="C345" t="str">
            <v>פעילות שוטפת 2025</v>
          </cell>
          <cell r="D345">
            <v>580431898</v>
          </cell>
          <cell r="E345" t="str">
            <v>אופק כרמיאל לכדורגל (ע"ר)</v>
          </cell>
          <cell r="F345">
            <v>0</v>
          </cell>
          <cell r="G345">
            <v>2025</v>
          </cell>
          <cell r="H345">
            <v>45867</v>
          </cell>
          <cell r="I345">
            <v>198869</v>
          </cell>
        </row>
        <row r="346">
          <cell r="B346">
            <v>1001901152</v>
          </cell>
          <cell r="C346" t="str">
            <v>מ.ס.ד רחובות ספורט שוטף 2025</v>
          </cell>
          <cell r="D346">
            <v>580591931</v>
          </cell>
          <cell r="E346" t="str">
            <v>מ.ס.ד. - מועדון ספורט דתי - רחובות</v>
          </cell>
          <cell r="F346">
            <v>0</v>
          </cell>
          <cell r="G346">
            <v>2025</v>
          </cell>
          <cell r="H346">
            <v>45867</v>
          </cell>
          <cell r="I346">
            <v>32465</v>
          </cell>
        </row>
        <row r="347">
          <cell r="B347">
            <v>1001901154</v>
          </cell>
          <cell r="C347" t="str">
            <v>אקרוג'ים- ספורט שוטף 2025</v>
          </cell>
          <cell r="D347">
            <v>580545358</v>
          </cell>
          <cell r="E347" t="str">
            <v>אקרוג'ים - העמותה לקידום ענף ההתעמל</v>
          </cell>
          <cell r="F347">
            <v>0</v>
          </cell>
          <cell r="G347">
            <v>2025</v>
          </cell>
          <cell r="H347" t="str">
            <v/>
          </cell>
          <cell r="I347">
            <v>0</v>
          </cell>
        </row>
        <row r="348">
          <cell r="B348">
            <v>1001901159</v>
          </cell>
          <cell r="C348" t="str">
            <v>פעילות שוטפת 2025</v>
          </cell>
          <cell r="D348">
            <v>580709046</v>
          </cell>
          <cell r="E348" t="str">
            <v>צעירי אום אל פחם לכדורגל )ע"ר(</v>
          </cell>
          <cell r="F348">
            <v>0</v>
          </cell>
          <cell r="G348">
            <v>2025</v>
          </cell>
          <cell r="H348">
            <v>45868</v>
          </cell>
          <cell r="I348">
            <v>80294</v>
          </cell>
        </row>
        <row r="349">
          <cell r="B349">
            <v>1001901162</v>
          </cell>
          <cell r="C349" t="str">
            <v>שוטף אגודות 2025</v>
          </cell>
          <cell r="D349">
            <v>512805367</v>
          </cell>
          <cell r="E349" t="str">
            <v>מכבי הרצליה (תפעול) בע"מ (חל"צ)</v>
          </cell>
          <cell r="F349">
            <v>0</v>
          </cell>
          <cell r="G349">
            <v>2025</v>
          </cell>
          <cell r="H349">
            <v>45867</v>
          </cell>
          <cell r="I349">
            <v>161015</v>
          </cell>
        </row>
        <row r="350">
          <cell r="B350">
            <v>1001901167</v>
          </cell>
          <cell r="C350" t="str">
            <v>שוטף 2025</v>
          </cell>
          <cell r="D350">
            <v>580314748</v>
          </cell>
          <cell r="E350" t="str">
            <v>מועדון מכבי הוד השרון כדור-עף (ע"ר)</v>
          </cell>
          <cell r="F350">
            <v>0</v>
          </cell>
          <cell r="G350">
            <v>2025</v>
          </cell>
          <cell r="H350">
            <v>45867</v>
          </cell>
          <cell r="I350">
            <v>168667</v>
          </cell>
        </row>
        <row r="351">
          <cell r="B351">
            <v>1001901179</v>
          </cell>
          <cell r="C351" t="str">
            <v>שוטף אגודות 2025</v>
          </cell>
          <cell r="D351">
            <v>580689610</v>
          </cell>
          <cell r="E351" t="str">
            <v>העמותה לקידום כדורגל נשים בצפון (ע"</v>
          </cell>
          <cell r="F351">
            <v>0</v>
          </cell>
          <cell r="G351">
            <v>2025</v>
          </cell>
          <cell r="H351">
            <v>45867</v>
          </cell>
          <cell r="I351">
            <v>170612</v>
          </cell>
        </row>
        <row r="352">
          <cell r="B352">
            <v>1001901181</v>
          </cell>
          <cell r="C352" t="str">
            <v>תמיכה שוטפת לפעילות ספורט</v>
          </cell>
          <cell r="D352">
            <v>580180438</v>
          </cell>
          <cell r="E352" t="str">
            <v>מועדון השחמט - ראשון לציון (ע"ר)</v>
          </cell>
          <cell r="F352">
            <v>0</v>
          </cell>
          <cell r="G352">
            <v>2025</v>
          </cell>
          <cell r="H352">
            <v>45867</v>
          </cell>
          <cell r="I352">
            <v>49472</v>
          </cell>
        </row>
        <row r="353">
          <cell r="B353">
            <v>1001901182</v>
          </cell>
          <cell r="C353" t="str">
            <v>תמיכה שוטפת לשנת 2025</v>
          </cell>
          <cell r="D353">
            <v>580415040</v>
          </cell>
          <cell r="E353" t="str">
            <v>בני יהודה תל אביב (2003) (ע"ר)</v>
          </cell>
          <cell r="F353">
            <v>0</v>
          </cell>
          <cell r="G353">
            <v>2025</v>
          </cell>
          <cell r="H353">
            <v>45867</v>
          </cell>
          <cell r="I353">
            <v>228193</v>
          </cell>
        </row>
        <row r="354">
          <cell r="B354">
            <v>1001901187</v>
          </cell>
          <cell r="C354" t="str">
            <v>שוטף אגודות 2025</v>
          </cell>
          <cell r="D354">
            <v>513590042</v>
          </cell>
          <cell r="E354" t="str">
            <v>הפועל חיפה מילניום בע"מ (חל"צ)</v>
          </cell>
          <cell r="F354">
            <v>0</v>
          </cell>
          <cell r="G354">
            <v>2025</v>
          </cell>
          <cell r="H354">
            <v>45867</v>
          </cell>
          <cell r="I354">
            <v>187673</v>
          </cell>
        </row>
        <row r="355">
          <cell r="B355">
            <v>1001901189</v>
          </cell>
          <cell r="C355" t="str">
            <v>בקשת תמיכה לעמותה 580272128</v>
          </cell>
          <cell r="D355">
            <v>580272128</v>
          </cell>
          <cell r="E355" t="str">
            <v>הפועל - מועדון הקליעה גבעת נשר (ע"ר</v>
          </cell>
          <cell r="F355">
            <v>0</v>
          </cell>
          <cell r="G355">
            <v>2025</v>
          </cell>
          <cell r="H355">
            <v>45966</v>
          </cell>
          <cell r="I355">
            <v>51763</v>
          </cell>
        </row>
        <row r="356">
          <cell r="B356">
            <v>1001901201</v>
          </cell>
          <cell r="C356" t="str">
            <v>תמיכה אגודות שוטף הפועל עראבה - 2025</v>
          </cell>
          <cell r="D356">
            <v>580352540</v>
          </cell>
          <cell r="E356" t="str">
            <v>עמותת הפועל לקידום הספורט הייצוגי ב</v>
          </cell>
          <cell r="F356">
            <v>0</v>
          </cell>
          <cell r="G356">
            <v>2025</v>
          </cell>
          <cell r="H356">
            <v>45867</v>
          </cell>
          <cell r="I356">
            <v>416022</v>
          </cell>
        </row>
        <row r="357">
          <cell r="B357">
            <v>1001901202</v>
          </cell>
          <cell r="C357" t="str">
            <v>שוטף 2025</v>
          </cell>
          <cell r="D357">
            <v>580567055</v>
          </cell>
          <cell r="E357" t="str">
            <v>גולדן רקט (ע"ר)</v>
          </cell>
          <cell r="F357">
            <v>0</v>
          </cell>
          <cell r="G357">
            <v>2025</v>
          </cell>
          <cell r="H357">
            <v>45867</v>
          </cell>
          <cell r="I357">
            <v>48762</v>
          </cell>
        </row>
        <row r="358">
          <cell r="B358">
            <v>1001901204</v>
          </cell>
          <cell r="C358" t="str">
            <v>אגודות 2025 שוטף</v>
          </cell>
          <cell r="D358">
            <v>580546133</v>
          </cell>
          <cell r="E358" t="str">
            <v>עמותת ותיקי כנא לספורט ותרבות (ע"ר)</v>
          </cell>
          <cell r="F358">
            <v>0</v>
          </cell>
          <cell r="G358">
            <v>2025</v>
          </cell>
          <cell r="H358">
            <v>45867</v>
          </cell>
          <cell r="I358">
            <v>53743</v>
          </cell>
        </row>
        <row r="359">
          <cell r="B359">
            <v>1001901206</v>
          </cell>
          <cell r="C359" t="str">
            <v>תמיכה בפעילות העמותה לשנת 2025</v>
          </cell>
          <cell r="D359">
            <v>580401206</v>
          </cell>
          <cell r="E359" t="str">
            <v>קודוקאן - ישראל - מרכז לקידום תרבות</v>
          </cell>
          <cell r="F359">
            <v>0</v>
          </cell>
          <cell r="G359">
            <v>2025</v>
          </cell>
          <cell r="H359">
            <v>45867</v>
          </cell>
          <cell r="I359">
            <v>43763</v>
          </cell>
        </row>
        <row r="360">
          <cell r="B360">
            <v>1001901207</v>
          </cell>
          <cell r="C360" t="str">
            <v>קלעי חיפה תמיכה 2025</v>
          </cell>
          <cell r="D360">
            <v>580215150</v>
          </cell>
          <cell r="E360" t="str">
            <v>מועדון קלעי חיפה (ע"ר)</v>
          </cell>
          <cell r="F360">
            <v>0</v>
          </cell>
          <cell r="G360">
            <v>2025</v>
          </cell>
          <cell r="H360">
            <v>45867</v>
          </cell>
          <cell r="I360">
            <v>41817</v>
          </cell>
        </row>
        <row r="361">
          <cell r="B361">
            <v>1001901209</v>
          </cell>
          <cell r="C361" t="str">
            <v>פעילות שוטפת, הדרכה ועדכוני מיפוי</v>
          </cell>
          <cell r="D361">
            <v>580346716</v>
          </cell>
          <cell r="E361" t="str">
            <v>עמותת מועדון ניווט עמק יזרעאל (ע"ר)</v>
          </cell>
          <cell r="F361">
            <v>0</v>
          </cell>
          <cell r="G361">
            <v>2025</v>
          </cell>
          <cell r="H361">
            <v>45867</v>
          </cell>
          <cell r="I361">
            <v>12689</v>
          </cell>
        </row>
        <row r="362">
          <cell r="B362">
            <v>1001901220</v>
          </cell>
          <cell r="C362" t="str">
            <v>תמיכה שוטפת לפעילות לשנת 2025</v>
          </cell>
          <cell r="D362">
            <v>580498038</v>
          </cell>
          <cell r="E362" t="str">
            <v>קרית-ים נטו לקידום כדורגל, חינוך ור</v>
          </cell>
          <cell r="F362">
            <v>0</v>
          </cell>
          <cell r="G362">
            <v>2025</v>
          </cell>
          <cell r="H362">
            <v>45867</v>
          </cell>
          <cell r="I362">
            <v>105299</v>
          </cell>
        </row>
        <row r="363">
          <cell r="B363">
            <v>1001901221</v>
          </cell>
          <cell r="C363" t="str">
            <v>תמיכה שוטפת באגודות ספורט ליגת על נש/גבר</v>
          </cell>
          <cell r="D363">
            <v>580349355</v>
          </cell>
          <cell r="E363" t="str">
            <v>מועדון הכדוריד - מכבי ראשון לציון (</v>
          </cell>
          <cell r="F363">
            <v>0</v>
          </cell>
          <cell r="G363">
            <v>2025</v>
          </cell>
          <cell r="H363">
            <v>45867</v>
          </cell>
          <cell r="I363">
            <v>204507</v>
          </cell>
        </row>
        <row r="364">
          <cell r="B364">
            <v>1001901224</v>
          </cell>
          <cell r="C364" t="str">
            <v>פעילות שוטפ ת 2025</v>
          </cell>
          <cell r="D364">
            <v>580561918</v>
          </cell>
          <cell r="E364" t="str">
            <v>נ.ש.ג.ע. (נשים גליל עליון ) (ע"ר)</v>
          </cell>
          <cell r="F364">
            <v>0</v>
          </cell>
          <cell r="G364">
            <v>2025</v>
          </cell>
          <cell r="H364">
            <v>45867</v>
          </cell>
          <cell r="I364">
            <v>45254</v>
          </cell>
        </row>
        <row r="365">
          <cell r="B365">
            <v>1001901226</v>
          </cell>
          <cell r="C365" t="str">
            <v>שוטף אגודות 2025</v>
          </cell>
          <cell r="D365">
            <v>580546091</v>
          </cell>
          <cell r="E365" t="str">
            <v>מועדון כדורגל מכבי נהריה 2011 (ע"ר)</v>
          </cell>
          <cell r="F365">
            <v>0</v>
          </cell>
          <cell r="G365">
            <v>2025</v>
          </cell>
          <cell r="H365">
            <v>45867</v>
          </cell>
          <cell r="I365">
            <v>83173</v>
          </cell>
        </row>
        <row r="366">
          <cell r="B366">
            <v>1001901227</v>
          </cell>
          <cell r="C366" t="str">
            <v>בקשת תמיכה 3 א לשנת 2025</v>
          </cell>
          <cell r="D366">
            <v>580307411</v>
          </cell>
          <cell r="E366" t="str">
            <v>מועדון הכדורסל הוד השרון (ע"ר)</v>
          </cell>
          <cell r="F366">
            <v>0</v>
          </cell>
          <cell r="G366">
            <v>2025</v>
          </cell>
          <cell r="H366">
            <v>45867</v>
          </cell>
          <cell r="I366">
            <v>231214</v>
          </cell>
        </row>
        <row r="367">
          <cell r="B367">
            <v>1001901281</v>
          </cell>
          <cell r="C367" t="str">
            <v>תמיכה באגודת הפועל אכסאל כדוגסל</v>
          </cell>
          <cell r="D367">
            <v>580420883</v>
          </cell>
          <cell r="E367" t="str">
            <v>עמותת בני אכסאל (ע"ר)</v>
          </cell>
          <cell r="F367">
            <v>0</v>
          </cell>
          <cell r="G367">
            <v>2025</v>
          </cell>
          <cell r="H367">
            <v>45867</v>
          </cell>
          <cell r="I367">
            <v>86574</v>
          </cell>
        </row>
        <row r="368">
          <cell r="B368">
            <v>1001901283</v>
          </cell>
          <cell r="C368" t="str">
            <v>פעילות שוטפת ע.ל.ה. רעננה 2025</v>
          </cell>
          <cell r="D368">
            <v>580416824</v>
          </cell>
          <cell r="E368" t="str">
            <v>ע.ל.ה. העמותה לקידום הספורט ברעננה</v>
          </cell>
          <cell r="F368">
            <v>0</v>
          </cell>
          <cell r="G368">
            <v>2025</v>
          </cell>
          <cell r="H368">
            <v>45867</v>
          </cell>
          <cell r="I368">
            <v>375856</v>
          </cell>
        </row>
        <row r="369">
          <cell r="B369">
            <v>1001901286</v>
          </cell>
          <cell r="C369" t="str">
            <v>שוטף אגודות 2025</v>
          </cell>
          <cell r="D369">
            <v>580093680</v>
          </cell>
          <cell r="E369" t="str">
            <v>מכבי זכרון יעקב (ע"ר)</v>
          </cell>
          <cell r="F369">
            <v>0</v>
          </cell>
          <cell r="G369">
            <v>2025</v>
          </cell>
          <cell r="H369">
            <v>45867</v>
          </cell>
          <cell r="I369">
            <v>88929</v>
          </cell>
        </row>
        <row r="370">
          <cell r="B370">
            <v>1001901287</v>
          </cell>
          <cell r="C370" t="str">
            <v>בקשה לתמיכה שוטפת בפעילות העמותה</v>
          </cell>
          <cell r="D370">
            <v>580314581</v>
          </cell>
          <cell r="E370" t="str">
            <v>הפועל מופת בת-ים (ע"ר)</v>
          </cell>
          <cell r="F370">
            <v>0</v>
          </cell>
          <cell r="G370">
            <v>2025</v>
          </cell>
          <cell r="H370">
            <v>45867</v>
          </cell>
          <cell r="I370">
            <v>130488</v>
          </cell>
        </row>
        <row r="371">
          <cell r="B371">
            <v>1001901289</v>
          </cell>
          <cell r="C371" t="str">
            <v>שוטף 2025</v>
          </cell>
          <cell r="D371">
            <v>580632503</v>
          </cell>
          <cell r="E371" t="str">
            <v>סוסים ואתגרים-חוף השרון (ע''ר)</v>
          </cell>
          <cell r="F371">
            <v>0</v>
          </cell>
          <cell r="G371">
            <v>2025</v>
          </cell>
          <cell r="H371">
            <v>45867</v>
          </cell>
          <cell r="I371">
            <v>86804</v>
          </cell>
        </row>
        <row r="372">
          <cell r="B372">
            <v>1001901290</v>
          </cell>
          <cell r="C372" t="str">
            <v>שוטף אגודות 2025</v>
          </cell>
          <cell r="D372">
            <v>580640225</v>
          </cell>
          <cell r="E372" t="str">
            <v>עמותת ספורט חריש וסביבותיה (ע''ר)</v>
          </cell>
          <cell r="F372">
            <v>0</v>
          </cell>
          <cell r="G372">
            <v>2025</v>
          </cell>
          <cell r="H372">
            <v>45867</v>
          </cell>
          <cell r="I372">
            <v>18918</v>
          </cell>
        </row>
        <row r="373">
          <cell r="B373">
            <v>1001901294</v>
          </cell>
          <cell r="C373" t="str">
            <v>בקשה לתמיכה - עמותת פיסגה ענף הג'ודו</v>
          </cell>
          <cell r="D373">
            <v>580460269</v>
          </cell>
          <cell r="E373" t="str">
            <v>פיסגה - לקידום אומנויות הלחימה בישר</v>
          </cell>
          <cell r="F373">
            <v>0</v>
          </cell>
          <cell r="G373">
            <v>2025</v>
          </cell>
          <cell r="H373">
            <v>45867</v>
          </cell>
          <cell r="I373">
            <v>100469</v>
          </cell>
        </row>
        <row r="374">
          <cell r="B374">
            <v>1001901296</v>
          </cell>
          <cell r="C374" t="str">
            <v>תמיכה בקראטה הישגי באגודה</v>
          </cell>
          <cell r="D374">
            <v>580568681</v>
          </cell>
          <cell r="E374" t="str">
            <v>עמותת ספורטאי שוגון קראטה מודיעין (</v>
          </cell>
          <cell r="F374">
            <v>0</v>
          </cell>
          <cell r="G374">
            <v>2025</v>
          </cell>
          <cell r="H374">
            <v>45867</v>
          </cell>
          <cell r="I374">
            <v>18781</v>
          </cell>
        </row>
        <row r="375">
          <cell r="B375">
            <v>1001901317</v>
          </cell>
          <cell r="C375" t="str">
            <v>פעילות שוטפת סיכוי לצעירים חיפה 2025</v>
          </cell>
          <cell r="D375">
            <v>580337343</v>
          </cell>
          <cell r="E375" t="str">
            <v>סיכוי לצעירים סל"צ חיפה (ע"ר)</v>
          </cell>
          <cell r="F375">
            <v>0</v>
          </cell>
          <cell r="G375">
            <v>2025</v>
          </cell>
          <cell r="H375">
            <v>45867</v>
          </cell>
          <cell r="I375">
            <v>15558</v>
          </cell>
        </row>
        <row r="376">
          <cell r="B376">
            <v>1001901318</v>
          </cell>
          <cell r="C376" t="str">
            <v>בקשת תמיכה לשנת 2025 שוטף</v>
          </cell>
          <cell r="D376">
            <v>580315984</v>
          </cell>
          <cell r="E376" t="str">
            <v>מיטב קידום תרבות הספורט נתניה (ע"ר)</v>
          </cell>
          <cell r="F376">
            <v>0</v>
          </cell>
          <cell r="G376">
            <v>2025</v>
          </cell>
          <cell r="H376">
            <v>45867</v>
          </cell>
          <cell r="I376">
            <v>364353</v>
          </cell>
        </row>
        <row r="377">
          <cell r="B377">
            <v>1001901324</v>
          </cell>
          <cell r="C377" t="str">
            <v>תמיכה שוטפת באגודת הפועל באר טוביה</v>
          </cell>
          <cell r="D377">
            <v>580459048</v>
          </cell>
          <cell r="E377" t="str">
            <v>עמותת ספורט מיסודה של המועצה האזורי</v>
          </cell>
          <cell r="F377">
            <v>0</v>
          </cell>
          <cell r="G377">
            <v>2025</v>
          </cell>
          <cell r="H377">
            <v>45867</v>
          </cell>
          <cell r="I377">
            <v>37364</v>
          </cell>
        </row>
        <row r="378">
          <cell r="B378">
            <v>1001901325</v>
          </cell>
          <cell r="C378" t="str">
            <v>תמיכה בפעילות שוטפת של העמותה</v>
          </cell>
          <cell r="D378">
            <v>580564334</v>
          </cell>
          <cell r="E378" t="str">
            <v>עמותה לקידום ענף סיוף וסיוף נכים (ע</v>
          </cell>
          <cell r="F378">
            <v>0</v>
          </cell>
          <cell r="G378">
            <v>2025</v>
          </cell>
          <cell r="H378">
            <v>45867</v>
          </cell>
          <cell r="I378">
            <v>18990</v>
          </cell>
        </row>
        <row r="379">
          <cell r="B379">
            <v>1001901326</v>
          </cell>
          <cell r="C379" t="str">
            <v>תמיכת שוטפת אגודות ספורט</v>
          </cell>
          <cell r="D379">
            <v>580233179</v>
          </cell>
          <cell r="E379" t="str">
            <v>א.כ. - נס ציונה (ע"ר)</v>
          </cell>
          <cell r="F379">
            <v>0</v>
          </cell>
          <cell r="G379">
            <v>2025</v>
          </cell>
          <cell r="H379">
            <v>45867</v>
          </cell>
          <cell r="I379">
            <v>214717</v>
          </cell>
        </row>
        <row r="380">
          <cell r="B380">
            <v>1001901327</v>
          </cell>
          <cell r="C380" t="str">
            <v>שוטף 2025</v>
          </cell>
          <cell r="D380">
            <v>580067403</v>
          </cell>
          <cell r="E380" t="str">
            <v>"מכבי רמת יצחק" ברמת גן</v>
          </cell>
          <cell r="F380">
            <v>0</v>
          </cell>
          <cell r="G380">
            <v>2025</v>
          </cell>
          <cell r="H380">
            <v>45867</v>
          </cell>
          <cell r="I380">
            <v>33292</v>
          </cell>
        </row>
        <row r="381">
          <cell r="B381">
            <v>1001901334</v>
          </cell>
          <cell r="C381" t="str">
            <v>שוטף אגודות 2025</v>
          </cell>
          <cell r="D381">
            <v>510623812</v>
          </cell>
          <cell r="E381" t="str">
            <v>מרכז תרבות באופקים עש סמואל רובין ב</v>
          </cell>
          <cell r="F381">
            <v>0</v>
          </cell>
          <cell r="G381">
            <v>2025</v>
          </cell>
          <cell r="H381">
            <v>45867</v>
          </cell>
          <cell r="I381">
            <v>9597</v>
          </cell>
        </row>
        <row r="382">
          <cell r="B382">
            <v>1001901336</v>
          </cell>
          <cell r="C382" t="str">
            <v>שוטף אגודות 2025</v>
          </cell>
          <cell r="D382">
            <v>580682441</v>
          </cell>
          <cell r="E382" t="str">
            <v>מועדון כדורסל מכבי שפרעם (ע"ר)</v>
          </cell>
          <cell r="F382">
            <v>0</v>
          </cell>
          <cell r="G382">
            <v>2025</v>
          </cell>
          <cell r="H382">
            <v>45867</v>
          </cell>
          <cell r="I382">
            <v>56814</v>
          </cell>
        </row>
        <row r="383">
          <cell r="B383">
            <v>1001901337</v>
          </cell>
          <cell r="C383" t="str">
            <v>פעילות שוטפת הפועל בית יצחק 2025</v>
          </cell>
          <cell r="D383">
            <v>580355055</v>
          </cell>
          <cell r="E383" t="str">
            <v>הפועל בית יצחק שער חפר (ע"ר)</v>
          </cell>
          <cell r="F383">
            <v>0</v>
          </cell>
          <cell r="G383">
            <v>2025</v>
          </cell>
          <cell r="H383">
            <v>45867</v>
          </cell>
          <cell r="I383">
            <v>114873</v>
          </cell>
        </row>
        <row r="384">
          <cell r="B384">
            <v>1001901343</v>
          </cell>
          <cell r="C384" t="str">
            <v>שוטף אגודות 2025</v>
          </cell>
          <cell r="D384">
            <v>580188480</v>
          </cell>
          <cell r="E384" t="str">
            <v>עמותת כדור סל 1990 הפועל פתח תקוה (</v>
          </cell>
          <cell r="F384">
            <v>0</v>
          </cell>
          <cell r="G384">
            <v>2025</v>
          </cell>
          <cell r="H384">
            <v>45867</v>
          </cell>
          <cell r="I384">
            <v>254224</v>
          </cell>
        </row>
        <row r="385">
          <cell r="B385">
            <v>1001901344</v>
          </cell>
          <cell r="C385" t="str">
            <v>שוטף אגודות 2025</v>
          </cell>
          <cell r="D385">
            <v>580160133</v>
          </cell>
          <cell r="E385" t="str">
            <v>מכבי ראשל"צ - כדורסל (ע"ר)</v>
          </cell>
          <cell r="F385">
            <v>0</v>
          </cell>
          <cell r="G385">
            <v>2025</v>
          </cell>
          <cell r="H385">
            <v>45867</v>
          </cell>
          <cell r="I385">
            <v>134288</v>
          </cell>
        </row>
        <row r="386">
          <cell r="B386">
            <v>1001901345</v>
          </cell>
          <cell r="C386" t="str">
            <v>שוטף אגודות 2025</v>
          </cell>
          <cell r="D386">
            <v>580208536</v>
          </cell>
          <cell r="E386" t="str">
            <v>מכבי השרון נתניה (ע"ר)</v>
          </cell>
          <cell r="F386">
            <v>0</v>
          </cell>
          <cell r="G386">
            <v>2025</v>
          </cell>
          <cell r="H386">
            <v>45867</v>
          </cell>
          <cell r="I386">
            <v>69311</v>
          </cell>
        </row>
        <row r="387">
          <cell r="B387">
            <v>1001901347</v>
          </cell>
          <cell r="C387" t="str">
            <v>שוטף אגודות 2025</v>
          </cell>
          <cell r="D387">
            <v>580093151</v>
          </cell>
          <cell r="E387" t="str">
            <v>בני הרצליה (ע"ר)</v>
          </cell>
          <cell r="F387">
            <v>0</v>
          </cell>
          <cell r="G387">
            <v>2025</v>
          </cell>
          <cell r="H387">
            <v>45867</v>
          </cell>
          <cell r="I387">
            <v>591604</v>
          </cell>
        </row>
        <row r="388">
          <cell r="B388">
            <v>1001901348</v>
          </cell>
          <cell r="C388" t="str">
            <v>שוטף 2025</v>
          </cell>
          <cell r="D388">
            <v>580587459</v>
          </cell>
          <cell r="E388" t="str">
            <v>אוהדי הספורט הקסמאוי (א.ס.ק) ע"ר)</v>
          </cell>
          <cell r="F388">
            <v>0</v>
          </cell>
          <cell r="G388">
            <v>2025</v>
          </cell>
          <cell r="H388">
            <v>45867</v>
          </cell>
          <cell r="I388">
            <v>101474</v>
          </cell>
        </row>
        <row r="389">
          <cell r="B389">
            <v>1001901349</v>
          </cell>
          <cell r="C389" t="str">
            <v>שוטף אגודות 2025</v>
          </cell>
          <cell r="D389">
            <v>580245348</v>
          </cell>
          <cell r="E389" t="str">
            <v>עמותת הגליל לקידום הספורט (ע"ר)</v>
          </cell>
          <cell r="F389">
            <v>0</v>
          </cell>
          <cell r="G389">
            <v>2025</v>
          </cell>
          <cell r="H389">
            <v>45867</v>
          </cell>
          <cell r="I389">
            <v>72407</v>
          </cell>
        </row>
        <row r="390">
          <cell r="B390">
            <v>1001901360</v>
          </cell>
          <cell r="C390" t="str">
            <v>שוטף אגודות 2025</v>
          </cell>
          <cell r="D390">
            <v>580608685</v>
          </cell>
          <cell r="E390" t="str">
            <v>מכבי עירוני אשדוד (ע"ר)</v>
          </cell>
          <cell r="F390">
            <v>0</v>
          </cell>
          <cell r="G390">
            <v>2025</v>
          </cell>
          <cell r="H390">
            <v>45867</v>
          </cell>
          <cell r="I390">
            <v>104500</v>
          </cell>
        </row>
        <row r="391">
          <cell r="B391">
            <v>1001901362</v>
          </cell>
          <cell r="C391" t="str">
            <v>שוטף אגודות 2025</v>
          </cell>
          <cell r="D391">
            <v>580190775</v>
          </cell>
          <cell r="E391" t="str">
            <v>עמותת מועדון הספורט עמישב (ע"ר)</v>
          </cell>
          <cell r="F391">
            <v>0</v>
          </cell>
          <cell r="G391">
            <v>2025</v>
          </cell>
          <cell r="H391">
            <v>45867</v>
          </cell>
          <cell r="I391">
            <v>100767</v>
          </cell>
        </row>
        <row r="392">
          <cell r="B392">
            <v>1001901363</v>
          </cell>
          <cell r="C392" t="str">
            <v>שוטף אגודות 2025</v>
          </cell>
          <cell r="D392">
            <v>580319945</v>
          </cell>
          <cell r="E392" t="str">
            <v>נאמני בית"ר קרית גת (ע"ר)</v>
          </cell>
          <cell r="F392">
            <v>0</v>
          </cell>
          <cell r="G392">
            <v>2025</v>
          </cell>
          <cell r="H392">
            <v>45796</v>
          </cell>
          <cell r="I392">
            <v>46796</v>
          </cell>
        </row>
        <row r="393">
          <cell r="B393">
            <v>1001901365</v>
          </cell>
          <cell r="C393" t="str">
            <v>שוטף אגודות 2025</v>
          </cell>
          <cell r="D393">
            <v>580262251</v>
          </cell>
          <cell r="E393" t="str">
            <v>מכבי עצמאות פתח תקוה (מחלקת כדורסל)</v>
          </cell>
          <cell r="F393">
            <v>0</v>
          </cell>
          <cell r="G393">
            <v>2025</v>
          </cell>
          <cell r="H393">
            <v>45867</v>
          </cell>
          <cell r="I393">
            <v>104143</v>
          </cell>
        </row>
        <row r="394">
          <cell r="B394">
            <v>1001901366</v>
          </cell>
          <cell r="C394" t="str">
            <v>שוטף אגודות 2025</v>
          </cell>
          <cell r="D394">
            <v>580233161</v>
          </cell>
          <cell r="E394" t="str">
            <v>מועדון הכדורגל מכבי צור שלום (ע"ר)</v>
          </cell>
          <cell r="F394">
            <v>0</v>
          </cell>
          <cell r="G394">
            <v>2025</v>
          </cell>
          <cell r="H394">
            <v>45867</v>
          </cell>
          <cell r="I394">
            <v>110898</v>
          </cell>
        </row>
        <row r="395">
          <cell r="B395">
            <v>1001901367</v>
          </cell>
          <cell r="C395" t="str">
            <v>שוטף אגודות 2025</v>
          </cell>
          <cell r="D395">
            <v>580441772</v>
          </cell>
          <cell r="E395" t="str">
            <v>מועדון הכדורגל לנשים מכבי צור שלום</v>
          </cell>
          <cell r="F395">
            <v>0</v>
          </cell>
          <cell r="G395">
            <v>2025</v>
          </cell>
          <cell r="H395">
            <v>45867</v>
          </cell>
          <cell r="I395">
            <v>102367</v>
          </cell>
        </row>
        <row r="396">
          <cell r="B396">
            <v>1001901368</v>
          </cell>
          <cell r="C396" t="str">
            <v>שוטף אגודות 2025</v>
          </cell>
          <cell r="D396">
            <v>580726248</v>
          </cell>
          <cell r="E396" t="str">
            <v>עמותת טורעאן לכדורגל (ע"ר)</v>
          </cell>
          <cell r="F396">
            <v>0</v>
          </cell>
          <cell r="G396">
            <v>2025</v>
          </cell>
          <cell r="H396">
            <v>45867</v>
          </cell>
          <cell r="I396">
            <v>28791</v>
          </cell>
        </row>
        <row r="397">
          <cell r="B397">
            <v>1001901370</v>
          </cell>
          <cell r="C397" t="str">
            <v>שוטף אגודות 2025</v>
          </cell>
          <cell r="D397">
            <v>580283950</v>
          </cell>
          <cell r="E397" t="str">
            <v>קרן קרית מלאכי לפיתוח ולקידום הספור</v>
          </cell>
          <cell r="F397">
            <v>0</v>
          </cell>
          <cell r="G397">
            <v>2025</v>
          </cell>
          <cell r="H397">
            <v>45867</v>
          </cell>
          <cell r="I397">
            <v>103327</v>
          </cell>
        </row>
        <row r="398">
          <cell r="B398">
            <v>1001901371</v>
          </cell>
          <cell r="C398" t="str">
            <v>שוטף אגודות 2025</v>
          </cell>
          <cell r="D398">
            <v>580295129</v>
          </cell>
          <cell r="E398" t="str">
            <v>כנות - )ע"ר(</v>
          </cell>
          <cell r="F398">
            <v>0</v>
          </cell>
          <cell r="G398">
            <v>2025</v>
          </cell>
          <cell r="H398">
            <v>45867</v>
          </cell>
          <cell r="I398">
            <v>44786</v>
          </cell>
        </row>
        <row r="399">
          <cell r="B399">
            <v>1001901373</v>
          </cell>
          <cell r="C399" t="str">
            <v>שוטף אגודות 2025</v>
          </cell>
          <cell r="D399">
            <v>580042125</v>
          </cell>
          <cell r="E399" t="str">
            <v>מכבי רעננה (ע"ר)</v>
          </cell>
          <cell r="F399">
            <v>0</v>
          </cell>
          <cell r="G399">
            <v>2025</v>
          </cell>
          <cell r="H399">
            <v>45867</v>
          </cell>
          <cell r="I399">
            <v>157407</v>
          </cell>
        </row>
        <row r="400">
          <cell r="B400">
            <v>1001901376</v>
          </cell>
          <cell r="C400" t="str">
            <v>תמיכה שוטפת לשנת 2025</v>
          </cell>
          <cell r="D400">
            <v>580462166</v>
          </cell>
          <cell r="E400" t="str">
            <v>עמותת נס ציונה כדורסל 2006 (ע"ר)</v>
          </cell>
          <cell r="F400">
            <v>0</v>
          </cell>
          <cell r="G400">
            <v>2025</v>
          </cell>
          <cell r="H400">
            <v>45867</v>
          </cell>
          <cell r="I400">
            <v>365546</v>
          </cell>
        </row>
        <row r="401">
          <cell r="B401">
            <v>1001901377</v>
          </cell>
          <cell r="C401" t="str">
            <v>שוטף אגודות 2025</v>
          </cell>
          <cell r="D401">
            <v>580489391</v>
          </cell>
          <cell r="E401" t="str">
            <v>מכבי קביליו יפו (ע"ר)</v>
          </cell>
          <cell r="F401">
            <v>0</v>
          </cell>
          <cell r="G401">
            <v>2025</v>
          </cell>
          <cell r="H401">
            <v>45867</v>
          </cell>
          <cell r="I401">
            <v>119428</v>
          </cell>
        </row>
        <row r="402">
          <cell r="B402">
            <v>1001901378</v>
          </cell>
          <cell r="C402" t="str">
            <v>פעילות שוטפת ריקודים בת ים 2025</v>
          </cell>
          <cell r="D402">
            <v>580497170</v>
          </cell>
          <cell r="E402" t="str">
            <v>העמותה לפיתוח ענף ספורטיבי למחול, ס</v>
          </cell>
          <cell r="F402">
            <v>0</v>
          </cell>
          <cell r="G402">
            <v>2025</v>
          </cell>
          <cell r="H402">
            <v>45867</v>
          </cell>
          <cell r="I402">
            <v>21327</v>
          </cell>
        </row>
        <row r="403">
          <cell r="B403">
            <v>1001901379</v>
          </cell>
          <cell r="C403" t="str">
            <v>פעילות שוטפת אייס חולון 2025</v>
          </cell>
          <cell r="D403">
            <v>580585297</v>
          </cell>
          <cell r="E403" t="str">
            <v>אייס חולון (ע"ר)</v>
          </cell>
          <cell r="F403">
            <v>0</v>
          </cell>
          <cell r="G403">
            <v>2025</v>
          </cell>
          <cell r="H403">
            <v>45867</v>
          </cell>
          <cell r="I403">
            <v>31461</v>
          </cell>
        </row>
        <row r="404">
          <cell r="B404">
            <v>1001901380</v>
          </cell>
          <cell r="C404" t="str">
            <v>שוטף אגודות 2025</v>
          </cell>
          <cell r="D404">
            <v>515488534</v>
          </cell>
          <cell r="E404" t="str">
            <v>מועדון כדורגל - מכבי נתניה (2016) ב</v>
          </cell>
          <cell r="F404">
            <v>0</v>
          </cell>
          <cell r="G404">
            <v>2025</v>
          </cell>
          <cell r="H404">
            <v>45867</v>
          </cell>
          <cell r="I404">
            <v>181275</v>
          </cell>
        </row>
        <row r="405">
          <cell r="B405">
            <v>1001901383</v>
          </cell>
          <cell r="C405" t="str">
            <v>שוטף 2025</v>
          </cell>
          <cell r="D405">
            <v>580734804</v>
          </cell>
          <cell r="E405" t="str">
            <v>מועדון הספורט "סטאר" בת-ים (ע"ר)</v>
          </cell>
          <cell r="F405">
            <v>0</v>
          </cell>
          <cell r="G405">
            <v>2025</v>
          </cell>
          <cell r="H405">
            <v>45867</v>
          </cell>
          <cell r="I405">
            <v>18579</v>
          </cell>
        </row>
        <row r="406">
          <cell r="B406">
            <v>1001901387</v>
          </cell>
          <cell r="C406" t="str">
            <v>פעילות שוטפת 2025</v>
          </cell>
          <cell r="D406">
            <v>580625739</v>
          </cell>
          <cell r="E406" t="str">
            <v>ג'מים הפועל אילת בשחייה (ע"ר)</v>
          </cell>
          <cell r="F406">
            <v>0</v>
          </cell>
          <cell r="G406">
            <v>2025</v>
          </cell>
          <cell r="H406">
            <v>45867</v>
          </cell>
          <cell r="I406">
            <v>6854</v>
          </cell>
        </row>
        <row r="407">
          <cell r="B407">
            <v>1001901389</v>
          </cell>
          <cell r="C407" t="str">
            <v>פעילות שוטפת 2025</v>
          </cell>
          <cell r="D407">
            <v>580444958</v>
          </cell>
          <cell r="E407" t="str">
            <v>שרעבי -אומנויות לחימה (ע"ר)</v>
          </cell>
          <cell r="F407">
            <v>0</v>
          </cell>
          <cell r="G407">
            <v>2025</v>
          </cell>
          <cell r="H407">
            <v>45867</v>
          </cell>
          <cell r="I407">
            <v>151819</v>
          </cell>
        </row>
        <row r="408">
          <cell r="B408">
            <v>1001901391</v>
          </cell>
          <cell r="C408" t="str">
            <v>פעילות שוטפת שחייה בית שמש הישגי 2025</v>
          </cell>
          <cell r="D408">
            <v>580470292</v>
          </cell>
          <cell r="E408" t="str">
            <v>עמותת הספורט ההישגי בבית שמש וסביבו</v>
          </cell>
          <cell r="F408">
            <v>0</v>
          </cell>
          <cell r="G408">
            <v>2025</v>
          </cell>
          <cell r="H408">
            <v>45867</v>
          </cell>
          <cell r="I408">
            <v>33885</v>
          </cell>
        </row>
        <row r="409">
          <cell r="B409">
            <v>1001901394</v>
          </cell>
          <cell r="C409" t="str">
            <v>פעילות שוטפת סאנג רוק טאקוונדו 2025</v>
          </cell>
          <cell r="D409">
            <v>580475952</v>
          </cell>
          <cell r="E409" t="str">
            <v>סאנג- רוק טאקוונדו (ע"ר)</v>
          </cell>
          <cell r="F409">
            <v>0</v>
          </cell>
          <cell r="G409">
            <v>2025</v>
          </cell>
          <cell r="H409">
            <v>45867</v>
          </cell>
          <cell r="I409">
            <v>34041</v>
          </cell>
        </row>
        <row r="410">
          <cell r="B410">
            <v>1001901395</v>
          </cell>
          <cell r="C410" t="str">
            <v>שוטף אגודות 2025</v>
          </cell>
          <cell r="D410">
            <v>580589851</v>
          </cell>
          <cell r="E410" t="str">
            <v>העמותה לקידום הספורט והחינוך אריאל</v>
          </cell>
          <cell r="F410">
            <v>0</v>
          </cell>
          <cell r="G410">
            <v>2025</v>
          </cell>
          <cell r="H410">
            <v>45867</v>
          </cell>
          <cell r="I410">
            <v>69311</v>
          </cell>
        </row>
        <row r="411">
          <cell r="B411">
            <v>1001901396</v>
          </cell>
          <cell r="C411" t="str">
            <v>שוטף אגודות 2025</v>
          </cell>
          <cell r="D411">
            <v>580046829</v>
          </cell>
          <cell r="E411" t="str">
            <v>מועדון ספורט אשדוד (ע"ר)</v>
          </cell>
          <cell r="F411">
            <v>0</v>
          </cell>
          <cell r="G411">
            <v>2025</v>
          </cell>
          <cell r="H411">
            <v>45867</v>
          </cell>
          <cell r="I411">
            <v>168479</v>
          </cell>
        </row>
        <row r="412">
          <cell r="B412">
            <v>1001901397</v>
          </cell>
          <cell r="C412" t="str">
            <v>שוטף אגודות 2025</v>
          </cell>
          <cell r="D412">
            <v>580342822</v>
          </cell>
          <cell r="E412" t="str">
            <v>מועדון כדורסל "בנות אשדוד" (ע"ר)</v>
          </cell>
          <cell r="F412">
            <v>0</v>
          </cell>
          <cell r="G412">
            <v>2025</v>
          </cell>
          <cell r="H412">
            <v>45867</v>
          </cell>
          <cell r="I412">
            <v>97395</v>
          </cell>
        </row>
        <row r="413">
          <cell r="B413">
            <v>1001901399</v>
          </cell>
          <cell r="C413" t="str">
            <v>שוטף אגודות 2025</v>
          </cell>
          <cell r="D413">
            <v>580386456</v>
          </cell>
          <cell r="E413" t="str">
            <v>מכבי - מועדון ספורט יהודה רחובות (ע</v>
          </cell>
          <cell r="F413">
            <v>0</v>
          </cell>
          <cell r="G413">
            <v>2025</v>
          </cell>
          <cell r="H413">
            <v>45867</v>
          </cell>
          <cell r="I413">
            <v>226513</v>
          </cell>
        </row>
        <row r="414">
          <cell r="B414">
            <v>1001901400</v>
          </cell>
          <cell r="C414" t="str">
            <v>פעילות שוטפת 2025</v>
          </cell>
          <cell r="D414">
            <v>580612059</v>
          </cell>
          <cell r="E414" t="str">
            <v>עמותת פרחי הדרום לקידום הספורט בגדר</v>
          </cell>
          <cell r="F414">
            <v>0</v>
          </cell>
          <cell r="G414">
            <v>2025</v>
          </cell>
          <cell r="H414">
            <v>45874</v>
          </cell>
          <cell r="I414">
            <v>61847</v>
          </cell>
        </row>
        <row r="415">
          <cell r="B415">
            <v>1001901403</v>
          </cell>
          <cell r="C415" t="str">
            <v>שוטף אגודות 2025</v>
          </cell>
          <cell r="D415">
            <v>580446490</v>
          </cell>
          <cell r="E415" t="str">
            <v>מכבי בני ריינה - עמותה לקידום הספור</v>
          </cell>
          <cell r="F415">
            <v>0</v>
          </cell>
          <cell r="G415">
            <v>2025</v>
          </cell>
          <cell r="H415">
            <v>45867</v>
          </cell>
          <cell r="I415">
            <v>186820</v>
          </cell>
        </row>
        <row r="416">
          <cell r="B416">
            <v>1001901405</v>
          </cell>
          <cell r="C416" t="str">
            <v>שוטף אגודות 2025</v>
          </cell>
          <cell r="D416">
            <v>580233997</v>
          </cell>
          <cell r="E416" t="str">
            <v>מועדון הכדורסל - מכבי תל אביב (ע"ר)</v>
          </cell>
          <cell r="F416">
            <v>0</v>
          </cell>
          <cell r="G416">
            <v>2025</v>
          </cell>
          <cell r="H416">
            <v>45867</v>
          </cell>
          <cell r="I416">
            <v>201677</v>
          </cell>
        </row>
        <row r="417">
          <cell r="B417">
            <v>1001901406</v>
          </cell>
          <cell r="C417" t="str">
            <v>שוטף אגודות 2025</v>
          </cell>
          <cell r="D417">
            <v>580173425</v>
          </cell>
          <cell r="E417" t="str">
            <v>מכבי אורנית (ע"ר)</v>
          </cell>
          <cell r="F417">
            <v>0</v>
          </cell>
          <cell r="G417">
            <v>2025</v>
          </cell>
          <cell r="H417">
            <v>45867</v>
          </cell>
          <cell r="I417">
            <v>49190</v>
          </cell>
        </row>
        <row r="418">
          <cell r="B418">
            <v>1001901407</v>
          </cell>
          <cell r="C418" t="str">
            <v>שוטף אגודות 2025</v>
          </cell>
          <cell r="D418">
            <v>580120855</v>
          </cell>
          <cell r="E418" t="str">
            <v>מכבי מכבים (ע"ר)</v>
          </cell>
          <cell r="F418">
            <v>0</v>
          </cell>
          <cell r="G418">
            <v>2025</v>
          </cell>
          <cell r="H418">
            <v>45958</v>
          </cell>
          <cell r="I418">
            <v>65422</v>
          </cell>
        </row>
        <row r="419">
          <cell r="B419">
            <v>1001901409</v>
          </cell>
          <cell r="C419" t="str">
            <v>שוטף אגודות 2025</v>
          </cell>
          <cell r="D419">
            <v>580746105</v>
          </cell>
          <cell r="E419" t="str">
            <v>עמותת פיתוח הכדורגל בירכא )ע"ר(</v>
          </cell>
          <cell r="F419">
            <v>0</v>
          </cell>
          <cell r="G419">
            <v>2025</v>
          </cell>
          <cell r="H419">
            <v>45867</v>
          </cell>
          <cell r="I419">
            <v>9597</v>
          </cell>
        </row>
        <row r="420">
          <cell r="B420">
            <v>1001901410</v>
          </cell>
          <cell r="C420" t="str">
            <v>שוטף אגודות 2025</v>
          </cell>
          <cell r="D420">
            <v>580401818</v>
          </cell>
          <cell r="E420" t="str">
            <v>ספורטאי מכבי אשדוד (ע"ר)</v>
          </cell>
          <cell r="F420">
            <v>0</v>
          </cell>
          <cell r="G420">
            <v>2025</v>
          </cell>
          <cell r="H420">
            <v>45867</v>
          </cell>
          <cell r="I420">
            <v>605962</v>
          </cell>
        </row>
        <row r="421">
          <cell r="B421">
            <v>1001901411</v>
          </cell>
          <cell r="C421" t="str">
            <v>שוטף אגודות 2025</v>
          </cell>
          <cell r="D421">
            <v>580541191</v>
          </cell>
          <cell r="E421" t="str">
            <v>העמותה לקידום כדורסל נשים אס"א ירוש</v>
          </cell>
          <cell r="F421">
            <v>0</v>
          </cell>
          <cell r="G421">
            <v>2025</v>
          </cell>
          <cell r="H421">
            <v>45867</v>
          </cell>
          <cell r="I421">
            <v>86574</v>
          </cell>
        </row>
        <row r="422">
          <cell r="B422">
            <v>1001901412</v>
          </cell>
          <cell r="C422" t="str">
            <v>שוטף אגודות 2025</v>
          </cell>
          <cell r="D422">
            <v>580100121</v>
          </cell>
          <cell r="E422" t="str">
            <v>ל.כ.ן. לקדום כדורסל נשים (ע"ר)</v>
          </cell>
          <cell r="F422">
            <v>0</v>
          </cell>
          <cell r="G422">
            <v>2025</v>
          </cell>
          <cell r="H422">
            <v>45867</v>
          </cell>
          <cell r="I422">
            <v>82639</v>
          </cell>
        </row>
        <row r="423">
          <cell r="B423">
            <v>1001901413</v>
          </cell>
          <cell r="C423" t="str">
            <v>שוטף אגודות 2025</v>
          </cell>
          <cell r="D423">
            <v>510681968</v>
          </cell>
          <cell r="E423" t="str">
            <v>מרכז קהילתי בקרית ים עש מנדל בע"מ (</v>
          </cell>
          <cell r="F423">
            <v>0</v>
          </cell>
          <cell r="G423">
            <v>2025</v>
          </cell>
          <cell r="H423">
            <v>45867</v>
          </cell>
          <cell r="I423">
            <v>49946</v>
          </cell>
        </row>
        <row r="424">
          <cell r="B424">
            <v>1001901414</v>
          </cell>
          <cell r="C424" t="str">
            <v>שוטף אגודות2025</v>
          </cell>
          <cell r="D424">
            <v>580729036</v>
          </cell>
          <cell r="E424" t="str">
            <v>כדורגל כדרך חיים- לפיתוח הכדורגל בג</v>
          </cell>
          <cell r="F424">
            <v>0</v>
          </cell>
          <cell r="G424">
            <v>2025</v>
          </cell>
          <cell r="H424">
            <v>45867</v>
          </cell>
          <cell r="I424">
            <v>18127</v>
          </cell>
        </row>
        <row r="425">
          <cell r="B425">
            <v>1001901415</v>
          </cell>
          <cell r="C425" t="str">
            <v>מכבי עתלית - שוטף אגודות 2025</v>
          </cell>
          <cell r="D425">
            <v>580703932</v>
          </cell>
          <cell r="E425" t="str">
            <v>מועדון כדורגל מכבי עתלית (ע"ר)</v>
          </cell>
          <cell r="F425">
            <v>0</v>
          </cell>
          <cell r="G425">
            <v>2025</v>
          </cell>
          <cell r="H425">
            <v>45867</v>
          </cell>
          <cell r="I425">
            <v>12586</v>
          </cell>
        </row>
        <row r="426">
          <cell r="B426">
            <v>1001901417</v>
          </cell>
          <cell r="C426" t="str">
            <v>שוטף אגודות 2025</v>
          </cell>
          <cell r="D426">
            <v>580702348</v>
          </cell>
          <cell r="E426" t="str">
            <v>מועדון כדוררגל (קבוצת העיר שפרעם) (</v>
          </cell>
          <cell r="F426">
            <v>0</v>
          </cell>
          <cell r="G426">
            <v>2025</v>
          </cell>
          <cell r="H426">
            <v>45867</v>
          </cell>
          <cell r="I426">
            <v>81894</v>
          </cell>
        </row>
        <row r="427">
          <cell r="B427">
            <v>1001901418</v>
          </cell>
          <cell r="C427" t="str">
            <v>שוטף אגודות 2025</v>
          </cell>
          <cell r="D427">
            <v>580680957</v>
          </cell>
          <cell r="E427" t="str">
            <v>עידן חדש לספורט בראמה (ע"ר)</v>
          </cell>
          <cell r="F427">
            <v>0</v>
          </cell>
          <cell r="G427">
            <v>2025</v>
          </cell>
          <cell r="H427">
            <v>45867</v>
          </cell>
          <cell r="I427">
            <v>16635</v>
          </cell>
        </row>
        <row r="428">
          <cell r="B428">
            <v>1001901420</v>
          </cell>
          <cell r="C428" t="str">
            <v>שוטף אגודות 2025</v>
          </cell>
          <cell r="D428">
            <v>580750263</v>
          </cell>
          <cell r="E428" t="str">
            <v>נושמים ספורט-ואדי עארה ????? ?????</v>
          </cell>
          <cell r="F428">
            <v>0</v>
          </cell>
          <cell r="G428">
            <v>2025</v>
          </cell>
          <cell r="H428">
            <v>45867</v>
          </cell>
          <cell r="I428">
            <v>33261</v>
          </cell>
        </row>
        <row r="429">
          <cell r="B429">
            <v>1001901421</v>
          </cell>
          <cell r="C429" t="str">
            <v>שוטף אגודות 2025</v>
          </cell>
          <cell r="D429">
            <v>580733400</v>
          </cell>
          <cell r="E429" t="str">
            <v>מרכז הכדורסל מכבי אילת (ע"ר)</v>
          </cell>
          <cell r="F429">
            <v>0</v>
          </cell>
          <cell r="G429">
            <v>2025</v>
          </cell>
          <cell r="H429">
            <v>45867</v>
          </cell>
          <cell r="I429">
            <v>3837</v>
          </cell>
        </row>
        <row r="430">
          <cell r="B430">
            <v>1001901422</v>
          </cell>
          <cell r="C430" t="str">
            <v>שוטף אגודות 2025</v>
          </cell>
          <cell r="D430">
            <v>580704450</v>
          </cell>
          <cell r="E430" t="str">
            <v>מכבי ניר השרון - כדורגל פלוס (ע"ר)</v>
          </cell>
          <cell r="F430">
            <v>0</v>
          </cell>
          <cell r="G430">
            <v>2025</v>
          </cell>
          <cell r="H430">
            <v>45867</v>
          </cell>
          <cell r="I430">
            <v>23459</v>
          </cell>
        </row>
        <row r="431">
          <cell r="B431">
            <v>1001901423</v>
          </cell>
          <cell r="C431" t="str">
            <v>שוטף אגודות 2025</v>
          </cell>
          <cell r="D431">
            <v>580702207</v>
          </cell>
          <cell r="E431" t="str">
            <v>מועדון ספורט מכבי בני הכרמל (ע"ר)</v>
          </cell>
          <cell r="F431">
            <v>0</v>
          </cell>
          <cell r="G431">
            <v>2025</v>
          </cell>
          <cell r="H431">
            <v>45867</v>
          </cell>
          <cell r="I431">
            <v>36937</v>
          </cell>
        </row>
        <row r="432">
          <cell r="B432">
            <v>1001901424</v>
          </cell>
          <cell r="C432" t="str">
            <v>שוטף אגודות 2025</v>
          </cell>
          <cell r="D432">
            <v>580707131</v>
          </cell>
          <cell r="E432" t="str">
            <v>העמותה למצוינות בכדורגל גליל- גולן</v>
          </cell>
          <cell r="F432">
            <v>0</v>
          </cell>
          <cell r="G432">
            <v>2025</v>
          </cell>
          <cell r="H432">
            <v>45867</v>
          </cell>
          <cell r="I432">
            <v>44572</v>
          </cell>
        </row>
        <row r="433">
          <cell r="B433">
            <v>1001901426</v>
          </cell>
          <cell r="C433" t="str">
            <v>שוטף אגודות 2025</v>
          </cell>
          <cell r="D433">
            <v>580694123</v>
          </cell>
          <cell r="E433" t="str">
            <v>מועדון כדורגל כרמל חיפה (ע"ר)</v>
          </cell>
          <cell r="F433">
            <v>0</v>
          </cell>
          <cell r="G433">
            <v>2025</v>
          </cell>
          <cell r="H433">
            <v>45867</v>
          </cell>
          <cell r="I433">
            <v>30923</v>
          </cell>
        </row>
        <row r="434">
          <cell r="B434">
            <v>1001901428</v>
          </cell>
          <cell r="C434" t="str">
            <v>שוטף אגודות 2025</v>
          </cell>
          <cell r="D434">
            <v>580672590</v>
          </cell>
          <cell r="E434" t="str">
            <v>העמותה לקידום כדורגל באכסאל (ע"ר)</v>
          </cell>
          <cell r="F434">
            <v>0</v>
          </cell>
          <cell r="G434">
            <v>2025</v>
          </cell>
          <cell r="H434">
            <v>45867</v>
          </cell>
          <cell r="I434">
            <v>99808</v>
          </cell>
        </row>
        <row r="435">
          <cell r="B435">
            <v>1001901430</v>
          </cell>
          <cell r="C435" t="str">
            <v>שוטף אגודות 2025</v>
          </cell>
          <cell r="D435">
            <v>580724243</v>
          </cell>
          <cell r="E435" t="str">
            <v>עמותת מכבי לקידום הספורט ביהוד מונו</v>
          </cell>
          <cell r="F435">
            <v>0</v>
          </cell>
          <cell r="G435">
            <v>2025</v>
          </cell>
          <cell r="H435">
            <v>45867</v>
          </cell>
          <cell r="I435">
            <v>37321</v>
          </cell>
        </row>
        <row r="436">
          <cell r="B436">
            <v>1001901431</v>
          </cell>
          <cell r="C436" t="str">
            <v>שוטף אגודות 2025</v>
          </cell>
          <cell r="D436">
            <v>580687531</v>
          </cell>
          <cell r="E436" t="str">
            <v>מכבי צעירי הגבעה - כדורגל גבעת שמוא</v>
          </cell>
          <cell r="F436">
            <v>0</v>
          </cell>
          <cell r="G436">
            <v>2025</v>
          </cell>
          <cell r="H436">
            <v>45867</v>
          </cell>
          <cell r="I436">
            <v>11730</v>
          </cell>
        </row>
        <row r="437">
          <cell r="B437">
            <v>1001901432</v>
          </cell>
          <cell r="C437" t="str">
            <v>שוטף אגודות 2025</v>
          </cell>
          <cell r="D437">
            <v>580684330</v>
          </cell>
          <cell r="E437" t="str">
            <v>העמותה לפיתוח ספורטאים מג'אר פ.ע (ע</v>
          </cell>
          <cell r="F437">
            <v>0</v>
          </cell>
          <cell r="G437">
            <v>2025</v>
          </cell>
          <cell r="H437">
            <v>45867</v>
          </cell>
          <cell r="I437">
            <v>77308</v>
          </cell>
        </row>
        <row r="438">
          <cell r="B438">
            <v>1001901433</v>
          </cell>
          <cell r="C438" t="str">
            <v>שוטף אגודות 2025</v>
          </cell>
          <cell r="D438">
            <v>580687911</v>
          </cell>
          <cell r="E438" t="str">
            <v>דרים עמותה לקידום הכדורגל ביפיע (ע"</v>
          </cell>
          <cell r="F438">
            <v>0</v>
          </cell>
          <cell r="G438">
            <v>2025</v>
          </cell>
          <cell r="H438">
            <v>45867</v>
          </cell>
          <cell r="I438">
            <v>23033</v>
          </cell>
        </row>
        <row r="439">
          <cell r="B439">
            <v>1001901434</v>
          </cell>
          <cell r="C439" t="str">
            <v>שוטף אגודות 2025</v>
          </cell>
          <cell r="D439">
            <v>580509016</v>
          </cell>
          <cell r="E439" t="str">
            <v>עמותת מכבי אחי אכסאל (ע"ר)</v>
          </cell>
          <cell r="F439">
            <v>0</v>
          </cell>
          <cell r="G439">
            <v>2025</v>
          </cell>
          <cell r="H439" t="str">
            <v/>
          </cell>
          <cell r="I439">
            <v>0</v>
          </cell>
        </row>
        <row r="440">
          <cell r="B440">
            <v>1001901437</v>
          </cell>
          <cell r="C440" t="str">
            <v>שוטף אגודות 2025</v>
          </cell>
          <cell r="D440">
            <v>580651149</v>
          </cell>
          <cell r="E440" t="str">
            <v>צעד וחצי באר יעקב )ע"ר(</v>
          </cell>
          <cell r="F440">
            <v>0</v>
          </cell>
          <cell r="G440">
            <v>2025</v>
          </cell>
          <cell r="H440">
            <v>45867</v>
          </cell>
          <cell r="I440">
            <v>89006</v>
          </cell>
        </row>
        <row r="441">
          <cell r="B441">
            <v>1001901438</v>
          </cell>
          <cell r="C441" t="str">
            <v>שוטף אגודות 2025</v>
          </cell>
          <cell r="D441">
            <v>580652600</v>
          </cell>
          <cell r="E441" t="str">
            <v>מועדון ספורט עצמה כרמיאל (ע"ר)</v>
          </cell>
          <cell r="F441">
            <v>0</v>
          </cell>
          <cell r="G441">
            <v>2025</v>
          </cell>
          <cell r="H441">
            <v>45867</v>
          </cell>
          <cell r="I441">
            <v>35908</v>
          </cell>
        </row>
        <row r="442">
          <cell r="B442">
            <v>1001901439</v>
          </cell>
          <cell r="C442" t="str">
            <v>שוטף אגודות 2025</v>
          </cell>
          <cell r="D442">
            <v>580355782</v>
          </cell>
          <cell r="E442" t="str">
            <v>מועדון הכדורגל מכבי רחובות (ע"ר)</v>
          </cell>
          <cell r="F442">
            <v>0</v>
          </cell>
          <cell r="G442">
            <v>2025</v>
          </cell>
          <cell r="H442">
            <v>45867</v>
          </cell>
          <cell r="I442">
            <v>55449</v>
          </cell>
        </row>
        <row r="443">
          <cell r="B443">
            <v>1001901440</v>
          </cell>
          <cell r="C443" t="str">
            <v>שוטף אגודות 2025</v>
          </cell>
          <cell r="D443">
            <v>580667046</v>
          </cell>
          <cell r="E443" t="str">
            <v>מועדון ספורט כדורגל בגין רמלה (ע"ר</v>
          </cell>
          <cell r="F443">
            <v>0</v>
          </cell>
          <cell r="G443">
            <v>2025</v>
          </cell>
          <cell r="H443">
            <v>45867</v>
          </cell>
          <cell r="I443">
            <v>94036</v>
          </cell>
        </row>
        <row r="444">
          <cell r="B444">
            <v>1001901441</v>
          </cell>
          <cell r="C444" t="str">
            <v>שוטף אגודות 2025</v>
          </cell>
          <cell r="D444">
            <v>580643369</v>
          </cell>
          <cell r="E444" t="str">
            <v>עמותת צעירי סכנין לחינוך בריאות וספ</v>
          </cell>
          <cell r="F444">
            <v>0</v>
          </cell>
          <cell r="G444">
            <v>2025</v>
          </cell>
          <cell r="H444">
            <v>45867</v>
          </cell>
          <cell r="I444">
            <v>75576</v>
          </cell>
        </row>
        <row r="445">
          <cell r="B445">
            <v>1001901442</v>
          </cell>
          <cell r="C445" t="str">
            <v>שוטף אגודות 2025</v>
          </cell>
          <cell r="D445">
            <v>580633378</v>
          </cell>
          <cell r="E445" t="str">
            <v>מועדון ספורט טירת כרמל כדורגל (ע''ר</v>
          </cell>
          <cell r="F445">
            <v>0</v>
          </cell>
          <cell r="G445">
            <v>2025</v>
          </cell>
          <cell r="H445">
            <v>45867</v>
          </cell>
          <cell r="I445">
            <v>36788</v>
          </cell>
        </row>
        <row r="446">
          <cell r="B446">
            <v>1001901443</v>
          </cell>
          <cell r="C446" t="str">
            <v>שוטף אגודות 2025</v>
          </cell>
          <cell r="D446">
            <v>580605699</v>
          </cell>
          <cell r="E446" t="str">
            <v>הישגי כרמיאל בענפי הספורט כדורסל וכ</v>
          </cell>
          <cell r="F446">
            <v>0</v>
          </cell>
          <cell r="G446">
            <v>2025</v>
          </cell>
          <cell r="H446">
            <v>45867</v>
          </cell>
          <cell r="I446">
            <v>142650</v>
          </cell>
        </row>
        <row r="447">
          <cell r="B447">
            <v>1001901445</v>
          </cell>
          <cell r="C447" t="str">
            <v>שוטף אגודות 2025</v>
          </cell>
          <cell r="D447">
            <v>580577849</v>
          </cell>
          <cell r="E447" t="str">
            <v>מועדון ספורט חרשים יהוד - מונוסון (</v>
          </cell>
          <cell r="F447">
            <v>0</v>
          </cell>
          <cell r="G447">
            <v>2025</v>
          </cell>
          <cell r="H447">
            <v>45867</v>
          </cell>
          <cell r="I447">
            <v>58707</v>
          </cell>
        </row>
        <row r="448">
          <cell r="B448">
            <v>1001901448</v>
          </cell>
          <cell r="C448" t="str">
            <v>שוטף אגודות 2025</v>
          </cell>
          <cell r="D448">
            <v>580351716</v>
          </cell>
          <cell r="E448" t="str">
            <v>מועדון ספורט בית דגן (ע"ר)</v>
          </cell>
          <cell r="F448">
            <v>0</v>
          </cell>
          <cell r="G448">
            <v>2025</v>
          </cell>
          <cell r="H448">
            <v>45867</v>
          </cell>
          <cell r="I448">
            <v>41017</v>
          </cell>
        </row>
        <row r="449">
          <cell r="B449">
            <v>1001901449</v>
          </cell>
          <cell r="C449" t="str">
            <v>שוטף אגודות 2025</v>
          </cell>
          <cell r="D449">
            <v>580370930</v>
          </cell>
          <cell r="E449" t="str">
            <v>מכבי קרית אתא (ע"ר)</v>
          </cell>
          <cell r="F449">
            <v>0</v>
          </cell>
          <cell r="G449">
            <v>2025</v>
          </cell>
          <cell r="H449">
            <v>45867</v>
          </cell>
          <cell r="I449">
            <v>89571</v>
          </cell>
        </row>
        <row r="450">
          <cell r="B450">
            <v>1001901451</v>
          </cell>
          <cell r="C450" t="str">
            <v>שוטף אגודות 2025</v>
          </cell>
          <cell r="D450">
            <v>580375681</v>
          </cell>
          <cell r="E450" t="str">
            <v>עמותת שוחרי ספורט כפר יונה (2001) (</v>
          </cell>
          <cell r="F450">
            <v>0</v>
          </cell>
          <cell r="G450">
            <v>2025</v>
          </cell>
          <cell r="H450">
            <v>45867</v>
          </cell>
          <cell r="I450">
            <v>37321</v>
          </cell>
        </row>
        <row r="451">
          <cell r="B451">
            <v>1001901452</v>
          </cell>
          <cell r="C451" t="str">
            <v>שוטף אגודות 2025</v>
          </cell>
          <cell r="D451">
            <v>580382463</v>
          </cell>
          <cell r="E451" t="str">
            <v>עמותת "מכבי" באר-שבע בראשות אבוקסיס</v>
          </cell>
          <cell r="F451">
            <v>0</v>
          </cell>
          <cell r="G451">
            <v>2025</v>
          </cell>
          <cell r="H451">
            <v>45867</v>
          </cell>
          <cell r="I451">
            <v>119428</v>
          </cell>
        </row>
        <row r="452">
          <cell r="B452">
            <v>1001901454</v>
          </cell>
          <cell r="C452" t="str">
            <v>שוטף אגודות 2025</v>
          </cell>
          <cell r="D452">
            <v>580595031</v>
          </cell>
          <cell r="E452" t="str">
            <v>מועדון כדורגל מעיליא (ע"ר)</v>
          </cell>
          <cell r="F452">
            <v>0</v>
          </cell>
          <cell r="G452">
            <v>2025</v>
          </cell>
          <cell r="H452">
            <v>45867</v>
          </cell>
          <cell r="I452">
            <v>33269</v>
          </cell>
        </row>
        <row r="453">
          <cell r="B453">
            <v>1001901455</v>
          </cell>
          <cell r="C453" t="str">
            <v>שוטף אגודות 2025</v>
          </cell>
          <cell r="D453">
            <v>580589059</v>
          </cell>
          <cell r="E453" t="str">
            <v>מועדון ספורט הפועל רובי שפירא חיפה</v>
          </cell>
          <cell r="F453">
            <v>0</v>
          </cell>
          <cell r="G453">
            <v>2025</v>
          </cell>
          <cell r="H453">
            <v>45867</v>
          </cell>
          <cell r="I453">
            <v>42653</v>
          </cell>
        </row>
        <row r="454">
          <cell r="B454">
            <v>1001901456</v>
          </cell>
          <cell r="C454" t="str">
            <v>שוטף אגודות 2025</v>
          </cell>
          <cell r="D454">
            <v>580546695</v>
          </cell>
          <cell r="E454" t="str">
            <v>עמותת קבוצת כדורגל אלנהדה (ע"ר)</v>
          </cell>
          <cell r="F454">
            <v>0</v>
          </cell>
          <cell r="G454">
            <v>2025</v>
          </cell>
          <cell r="H454">
            <v>45867</v>
          </cell>
          <cell r="I454">
            <v>15229</v>
          </cell>
        </row>
        <row r="455">
          <cell r="B455">
            <v>1001901457</v>
          </cell>
          <cell r="C455" t="str">
            <v>שוטף אגודות 2025</v>
          </cell>
          <cell r="D455">
            <v>580452233</v>
          </cell>
          <cell r="E455" t="str">
            <v>מועדון כדורגל שוהם (ע"ר)</v>
          </cell>
          <cell r="F455">
            <v>0</v>
          </cell>
          <cell r="G455">
            <v>2025</v>
          </cell>
          <cell r="H455">
            <v>45867</v>
          </cell>
          <cell r="I455">
            <v>95969</v>
          </cell>
        </row>
        <row r="456">
          <cell r="B456">
            <v>1001901459</v>
          </cell>
          <cell r="C456" t="str">
            <v>שוטף אגודות 2025</v>
          </cell>
          <cell r="D456">
            <v>580419570</v>
          </cell>
          <cell r="E456" t="str">
            <v>מכבי בקעת בית שאן (ע"ר)</v>
          </cell>
          <cell r="F456">
            <v>0</v>
          </cell>
          <cell r="G456">
            <v>2025</v>
          </cell>
          <cell r="H456">
            <v>45867</v>
          </cell>
          <cell r="I456">
            <v>10871</v>
          </cell>
        </row>
        <row r="457">
          <cell r="B457">
            <v>1001901460</v>
          </cell>
          <cell r="C457" t="str">
            <v>שוטף אגודות 2025</v>
          </cell>
          <cell r="D457">
            <v>580386092</v>
          </cell>
          <cell r="E457" t="str">
            <v>עמותת מועדון ספורט חינוך אל פחם (ע"</v>
          </cell>
          <cell r="F457">
            <v>0</v>
          </cell>
          <cell r="G457">
            <v>2025</v>
          </cell>
          <cell r="H457">
            <v>45867</v>
          </cell>
          <cell r="I457">
            <v>152119</v>
          </cell>
        </row>
        <row r="458">
          <cell r="B458">
            <v>1001901462</v>
          </cell>
          <cell r="C458" t="str">
            <v>שוטף אגודות 2025</v>
          </cell>
          <cell r="D458">
            <v>580395465</v>
          </cell>
          <cell r="E458" t="str">
            <v>הנוער של בית אליעזר חדרה (ע"ר)</v>
          </cell>
          <cell r="F458">
            <v>0</v>
          </cell>
          <cell r="G458">
            <v>2025</v>
          </cell>
          <cell r="H458">
            <v>45867</v>
          </cell>
          <cell r="I458">
            <v>171672</v>
          </cell>
        </row>
        <row r="459">
          <cell r="B459">
            <v>1001901463</v>
          </cell>
          <cell r="C459" t="str">
            <v>שוטף אגודות 2025</v>
          </cell>
          <cell r="D459">
            <v>580398642</v>
          </cell>
          <cell r="E459" t="str">
            <v>מועדון נוער ומבוגרים כדורסל בית-דגן</v>
          </cell>
          <cell r="F459">
            <v>0</v>
          </cell>
          <cell r="G459">
            <v>2025</v>
          </cell>
          <cell r="H459">
            <v>45867</v>
          </cell>
          <cell r="I459">
            <v>13773</v>
          </cell>
        </row>
        <row r="460">
          <cell r="B460">
            <v>1001901464</v>
          </cell>
          <cell r="C460" t="str">
            <v>שוטף אגודות 2025</v>
          </cell>
          <cell r="D460">
            <v>580441921</v>
          </cell>
          <cell r="E460" t="str">
            <v>המכללה לקידום ולטיפוח קבוצות ספורט</v>
          </cell>
          <cell r="F460">
            <v>0</v>
          </cell>
          <cell r="G460">
            <v>2025</v>
          </cell>
          <cell r="H460">
            <v>45867</v>
          </cell>
          <cell r="I460">
            <v>92968</v>
          </cell>
        </row>
        <row r="461">
          <cell r="B461">
            <v>1001901465</v>
          </cell>
          <cell r="C461" t="str">
            <v>שוטף אגודות 2025</v>
          </cell>
          <cell r="D461">
            <v>580456325</v>
          </cell>
          <cell r="E461" t="str">
            <v>בני אילת - מועדון כדורגל (ע"ר)</v>
          </cell>
          <cell r="F461">
            <v>0</v>
          </cell>
          <cell r="G461">
            <v>2025</v>
          </cell>
          <cell r="H461">
            <v>45867</v>
          </cell>
          <cell r="I461">
            <v>245254</v>
          </cell>
        </row>
        <row r="462">
          <cell r="B462">
            <v>1001901466</v>
          </cell>
          <cell r="C462" t="str">
            <v>שוטף אגודות 2025</v>
          </cell>
          <cell r="D462">
            <v>580470771</v>
          </cell>
          <cell r="E462" t="str">
            <v>אסיסט לנוער בסיכון - גליל (ע"ר)</v>
          </cell>
          <cell r="F462">
            <v>0</v>
          </cell>
          <cell r="G462">
            <v>2025</v>
          </cell>
          <cell r="H462">
            <v>45867</v>
          </cell>
          <cell r="I462">
            <v>123368</v>
          </cell>
        </row>
        <row r="463">
          <cell r="B463">
            <v>1001901467</v>
          </cell>
          <cell r="C463" t="str">
            <v>שוטף אגודות 2025</v>
          </cell>
          <cell r="D463">
            <v>580490472</v>
          </cell>
          <cell r="E463" t="str">
            <v>יהלומי נתניה כדורגל )ע"ר(</v>
          </cell>
          <cell r="F463">
            <v>0</v>
          </cell>
          <cell r="G463">
            <v>2025</v>
          </cell>
          <cell r="H463">
            <v>45867</v>
          </cell>
          <cell r="I463">
            <v>94903</v>
          </cell>
        </row>
        <row r="464">
          <cell r="B464">
            <v>1001901468</v>
          </cell>
          <cell r="C464" t="str">
            <v>שוטף אגודות 2025</v>
          </cell>
          <cell r="D464">
            <v>580649358</v>
          </cell>
          <cell r="E464" t="str">
            <v>אלסדרה לקידום החינוך, התרבות והספור</v>
          </cell>
          <cell r="F464">
            <v>0</v>
          </cell>
          <cell r="G464">
            <v>2025</v>
          </cell>
          <cell r="H464">
            <v>45867</v>
          </cell>
          <cell r="I464">
            <v>101154</v>
          </cell>
        </row>
        <row r="465">
          <cell r="B465">
            <v>1001901469</v>
          </cell>
          <cell r="C465" t="str">
            <v>שוטף אגודות 2025</v>
          </cell>
          <cell r="D465">
            <v>580377794</v>
          </cell>
          <cell r="E465" t="str">
            <v>בית"ר אשדוד - עמותה לקידום ופיתוח ה</v>
          </cell>
          <cell r="F465">
            <v>0</v>
          </cell>
          <cell r="G465">
            <v>2025</v>
          </cell>
          <cell r="H465">
            <v>45867</v>
          </cell>
          <cell r="I465">
            <v>137239</v>
          </cell>
        </row>
        <row r="466">
          <cell r="B466">
            <v>1001901470</v>
          </cell>
          <cell r="C466" t="str">
            <v>שוטף אגודות 2025</v>
          </cell>
          <cell r="D466">
            <v>580648889</v>
          </cell>
          <cell r="E466" t="str">
            <v>העמותה לקידום הספורט בק.גת- בני קרי</v>
          </cell>
          <cell r="F466">
            <v>0</v>
          </cell>
          <cell r="G466">
            <v>2025</v>
          </cell>
          <cell r="H466">
            <v>45867</v>
          </cell>
          <cell r="I466">
            <v>67630</v>
          </cell>
        </row>
        <row r="467">
          <cell r="B467">
            <v>1001901471</v>
          </cell>
          <cell r="C467" t="str">
            <v>שוטף אגודות 2025</v>
          </cell>
          <cell r="D467">
            <v>580477065</v>
          </cell>
          <cell r="E467" t="str">
            <v>בית"ר כדורגל פתח תקווה (ע"ר)</v>
          </cell>
          <cell r="F467">
            <v>0</v>
          </cell>
          <cell r="G467">
            <v>2025</v>
          </cell>
          <cell r="H467">
            <v>45867</v>
          </cell>
          <cell r="I467">
            <v>74643</v>
          </cell>
        </row>
        <row r="468">
          <cell r="B468">
            <v>1001901472</v>
          </cell>
          <cell r="C468" t="str">
            <v>שוטף אגודות 2025</v>
          </cell>
          <cell r="D468">
            <v>580413961</v>
          </cell>
          <cell r="E468" t="str">
            <v>בית"ר - לקידום הספורט במעלה אדומים</v>
          </cell>
          <cell r="F468">
            <v>0</v>
          </cell>
          <cell r="G468">
            <v>2025</v>
          </cell>
          <cell r="H468">
            <v>45867</v>
          </cell>
          <cell r="I468">
            <v>50117</v>
          </cell>
        </row>
        <row r="469">
          <cell r="B469">
            <v>1001901473</v>
          </cell>
          <cell r="C469" t="str">
            <v>שוטף אגודות 2025</v>
          </cell>
          <cell r="D469">
            <v>580418689</v>
          </cell>
          <cell r="E469" t="str">
            <v>עמותה לקידום הספורט באלפי מנשה (ע"ר</v>
          </cell>
          <cell r="F469">
            <v>0</v>
          </cell>
          <cell r="G469">
            <v>2025</v>
          </cell>
          <cell r="H469">
            <v>45867</v>
          </cell>
          <cell r="I469">
            <v>11314</v>
          </cell>
        </row>
        <row r="470">
          <cell r="B470">
            <v>1001901474</v>
          </cell>
          <cell r="C470" t="str">
            <v>שוטף אגודות 2025</v>
          </cell>
          <cell r="D470">
            <v>580508919</v>
          </cell>
          <cell r="E470" t="str">
            <v>צעירים למען הכדורגל בנשר (ע"ר)</v>
          </cell>
          <cell r="F470">
            <v>0</v>
          </cell>
          <cell r="G470">
            <v>2025</v>
          </cell>
          <cell r="H470">
            <v>45867</v>
          </cell>
          <cell r="I470">
            <v>104500</v>
          </cell>
        </row>
        <row r="471">
          <cell r="B471">
            <v>1001901477</v>
          </cell>
          <cell r="C471" t="str">
            <v>שוטף אגודות 2025</v>
          </cell>
          <cell r="D471">
            <v>580555647</v>
          </cell>
          <cell r="E471" t="str">
            <v>מועדון ספורט באקה אל גרבייה (ע"ר)</v>
          </cell>
          <cell r="F471">
            <v>0</v>
          </cell>
          <cell r="G471">
            <v>2025</v>
          </cell>
          <cell r="H471">
            <v>45867</v>
          </cell>
          <cell r="I471">
            <v>110775</v>
          </cell>
        </row>
        <row r="472">
          <cell r="B472">
            <v>1001901478</v>
          </cell>
          <cell r="C472" t="str">
            <v>שוטף אגודות 2025</v>
          </cell>
          <cell r="D472">
            <v>580382307</v>
          </cell>
          <cell r="E472" t="str">
            <v>מועדון ספורט קרית אונו (ע"ר)</v>
          </cell>
          <cell r="F472">
            <v>0</v>
          </cell>
          <cell r="G472">
            <v>2025</v>
          </cell>
          <cell r="H472">
            <v>45867</v>
          </cell>
          <cell r="I472">
            <v>9838</v>
          </cell>
        </row>
        <row r="473">
          <cell r="B473">
            <v>1001901479</v>
          </cell>
          <cell r="C473" t="str">
            <v>שוטף אגודות 2025</v>
          </cell>
          <cell r="D473">
            <v>580414266</v>
          </cell>
          <cell r="E473" t="str">
            <v>מכבי שדרות (ע"ר)</v>
          </cell>
          <cell r="F473">
            <v>0</v>
          </cell>
          <cell r="G473">
            <v>2025</v>
          </cell>
          <cell r="H473">
            <v>45867</v>
          </cell>
          <cell r="I473">
            <v>42653</v>
          </cell>
        </row>
        <row r="474">
          <cell r="B474">
            <v>1001901481</v>
          </cell>
          <cell r="C474" t="str">
            <v>שוטף אגודות 2025</v>
          </cell>
          <cell r="D474">
            <v>580397107</v>
          </cell>
          <cell r="E474" t="str">
            <v>נתיבי הספורט נתיבות )ע"ר(</v>
          </cell>
          <cell r="F474">
            <v>0</v>
          </cell>
          <cell r="G474">
            <v>2025</v>
          </cell>
          <cell r="H474">
            <v>45867</v>
          </cell>
          <cell r="I474">
            <v>35828</v>
          </cell>
        </row>
        <row r="475">
          <cell r="B475">
            <v>1001901483</v>
          </cell>
          <cell r="C475" t="str">
            <v>שוטף אגודות 2025</v>
          </cell>
          <cell r="D475">
            <v>580491496</v>
          </cell>
          <cell r="E475" t="str">
            <v>ניצני גן יבנה- בית ספר לכדורסל (ע"ר</v>
          </cell>
          <cell r="F475">
            <v>0</v>
          </cell>
          <cell r="G475">
            <v>2025</v>
          </cell>
          <cell r="H475">
            <v>45867</v>
          </cell>
          <cell r="I475">
            <v>26071</v>
          </cell>
        </row>
        <row r="476">
          <cell r="B476">
            <v>1001901484</v>
          </cell>
          <cell r="C476" t="str">
            <v>שוטף אגודות 2025</v>
          </cell>
          <cell r="D476">
            <v>580604528</v>
          </cell>
          <cell r="E476" t="str">
            <v>עמותת רמת הגולן לקידום החינוך והספו</v>
          </cell>
          <cell r="F476">
            <v>0</v>
          </cell>
          <cell r="G476">
            <v>2025</v>
          </cell>
          <cell r="H476">
            <v>45867</v>
          </cell>
          <cell r="I476">
            <v>54382</v>
          </cell>
        </row>
        <row r="477">
          <cell r="B477">
            <v>1001901486</v>
          </cell>
          <cell r="C477" t="str">
            <v>שוטף אגודות 2025</v>
          </cell>
          <cell r="D477">
            <v>580384816</v>
          </cell>
          <cell r="E477" t="str">
            <v>מכבי מתן (ע"ר)</v>
          </cell>
          <cell r="F477">
            <v>0</v>
          </cell>
          <cell r="G477">
            <v>2025</v>
          </cell>
          <cell r="H477">
            <v>45867</v>
          </cell>
          <cell r="I477">
            <v>14310</v>
          </cell>
        </row>
        <row r="478">
          <cell r="B478">
            <v>1001901487</v>
          </cell>
          <cell r="C478" t="str">
            <v>שוטף אגודות 2025</v>
          </cell>
          <cell r="D478">
            <v>580635027</v>
          </cell>
          <cell r="E478" t="str">
            <v>נוער כבאביר לדו קיום (ע''ר)</v>
          </cell>
          <cell r="F478">
            <v>0</v>
          </cell>
          <cell r="G478">
            <v>2025</v>
          </cell>
          <cell r="H478">
            <v>45900</v>
          </cell>
          <cell r="I478">
            <v>69311</v>
          </cell>
        </row>
        <row r="479">
          <cell r="B479">
            <v>1001901488</v>
          </cell>
          <cell r="C479" t="str">
            <v>שוטף אגודות 2025</v>
          </cell>
          <cell r="D479">
            <v>580417681</v>
          </cell>
          <cell r="E479" t="str">
            <v>מועדון ספורט גדרות (ע"ר)</v>
          </cell>
          <cell r="F479">
            <v>0</v>
          </cell>
          <cell r="G479">
            <v>2025</v>
          </cell>
          <cell r="H479">
            <v>45867</v>
          </cell>
          <cell r="I479">
            <v>25972</v>
          </cell>
        </row>
        <row r="480">
          <cell r="B480">
            <v>1001901489</v>
          </cell>
          <cell r="C480" t="str">
            <v>הדרכת שחמט וקיום תחרויות שחמט</v>
          </cell>
          <cell r="D480">
            <v>580007326</v>
          </cell>
          <cell r="E480" t="str">
            <v>מועדון שח-מט באר שבע (ע"ר)</v>
          </cell>
          <cell r="F480">
            <v>0</v>
          </cell>
          <cell r="G480">
            <v>2025</v>
          </cell>
          <cell r="H480">
            <v>45867</v>
          </cell>
          <cell r="I480">
            <v>32891</v>
          </cell>
        </row>
        <row r="481">
          <cell r="B481">
            <v>1001901490</v>
          </cell>
          <cell r="C481" t="str">
            <v>שוטף אגודות 2025</v>
          </cell>
          <cell r="D481">
            <v>580038156</v>
          </cell>
          <cell r="E481" t="str">
            <v>עמותת קוסל לחינוך גופני, לתרבות הפנ</v>
          </cell>
          <cell r="F481">
            <v>0</v>
          </cell>
          <cell r="G481">
            <v>2025</v>
          </cell>
          <cell r="H481">
            <v>45867</v>
          </cell>
          <cell r="I481">
            <v>339472</v>
          </cell>
        </row>
        <row r="482">
          <cell r="B482">
            <v>1001901492</v>
          </cell>
          <cell r="C482" t="str">
            <v>שוטף אגודות 2025</v>
          </cell>
          <cell r="D482">
            <v>580433316</v>
          </cell>
          <cell r="E482" t="str">
            <v>העמותה לעידוד ענפי הכדוריד והכדורסל</v>
          </cell>
          <cell r="F482">
            <v>0</v>
          </cell>
          <cell r="G482">
            <v>2025</v>
          </cell>
          <cell r="H482">
            <v>45867</v>
          </cell>
          <cell r="I482">
            <v>129518</v>
          </cell>
        </row>
        <row r="483">
          <cell r="B483">
            <v>1001901493</v>
          </cell>
          <cell r="C483" t="str">
            <v>שוטף אגודות 2025</v>
          </cell>
          <cell r="D483">
            <v>580312726</v>
          </cell>
          <cell r="E483" t="str">
            <v>אל - נג'דה מכבי אחמד נוג'ידאת (ע"ר)</v>
          </cell>
          <cell r="F483">
            <v>0</v>
          </cell>
          <cell r="G483">
            <v>2025</v>
          </cell>
          <cell r="H483">
            <v>45867</v>
          </cell>
          <cell r="I483">
            <v>89571</v>
          </cell>
        </row>
        <row r="484">
          <cell r="B484">
            <v>1001901494</v>
          </cell>
          <cell r="C484" t="str">
            <v>שוטף אגודות 2025</v>
          </cell>
          <cell r="D484">
            <v>580418820</v>
          </cell>
          <cell r="E484" t="str">
            <v>מ.ס. צעירי שיכון המזרח (ע"ר)</v>
          </cell>
          <cell r="F484">
            <v>0</v>
          </cell>
          <cell r="G484">
            <v>2025</v>
          </cell>
          <cell r="H484">
            <v>45867</v>
          </cell>
          <cell r="I484">
            <v>35560</v>
          </cell>
        </row>
        <row r="485">
          <cell r="B485">
            <v>1001901495</v>
          </cell>
          <cell r="C485" t="str">
            <v>שוטף אגודות 2025</v>
          </cell>
          <cell r="D485">
            <v>580624765</v>
          </cell>
          <cell r="E485" t="str">
            <v>עמותת האחים לקידום הכדורגל ביישוב ש</v>
          </cell>
          <cell r="F485">
            <v>0</v>
          </cell>
          <cell r="G485">
            <v>2025</v>
          </cell>
          <cell r="H485">
            <v>45868</v>
          </cell>
          <cell r="I485">
            <v>73576</v>
          </cell>
        </row>
        <row r="486">
          <cell r="B486">
            <v>1001901496</v>
          </cell>
          <cell r="C486" t="str">
            <v>שוטף אגודות 2025</v>
          </cell>
          <cell r="D486">
            <v>580629160</v>
          </cell>
          <cell r="E486" t="str">
            <v>מכבי חריש (ע"ר)</v>
          </cell>
          <cell r="F486">
            <v>0</v>
          </cell>
          <cell r="G486">
            <v>2025</v>
          </cell>
          <cell r="H486">
            <v>45867</v>
          </cell>
          <cell r="I486">
            <v>5411</v>
          </cell>
        </row>
        <row r="487">
          <cell r="B487">
            <v>1001901497</v>
          </cell>
          <cell r="C487" t="str">
            <v>שוטף אגודות 2025</v>
          </cell>
          <cell r="D487">
            <v>580546646</v>
          </cell>
          <cell r="E487" t="str">
            <v>אתגר לירוחם (ע"ר)</v>
          </cell>
          <cell r="F487">
            <v>0</v>
          </cell>
          <cell r="G487">
            <v>2025</v>
          </cell>
          <cell r="H487">
            <v>45867</v>
          </cell>
          <cell r="I487">
            <v>136785</v>
          </cell>
        </row>
        <row r="488">
          <cell r="B488">
            <v>1001901498</v>
          </cell>
          <cell r="C488" t="str">
            <v>שוטף אגודות 2025</v>
          </cell>
          <cell r="D488">
            <v>580548717</v>
          </cell>
          <cell r="E488" t="str">
            <v>העמותה לעידוד הספורטאי החרש אשדוד (</v>
          </cell>
          <cell r="F488">
            <v>0</v>
          </cell>
          <cell r="G488">
            <v>2025</v>
          </cell>
          <cell r="H488">
            <v>45867</v>
          </cell>
          <cell r="I488">
            <v>58707</v>
          </cell>
        </row>
        <row r="489">
          <cell r="B489">
            <v>1001901500</v>
          </cell>
          <cell r="C489" t="str">
            <v>תמיכה שוטפת מועדון כדורסל עירוני אעבלין</v>
          </cell>
          <cell r="D489">
            <v>580708717</v>
          </cell>
          <cell r="E489" t="str">
            <v>העמותה לקידום ספורט ותרבות באעבלין</v>
          </cell>
          <cell r="F489">
            <v>0</v>
          </cell>
          <cell r="G489">
            <v>2025</v>
          </cell>
          <cell r="H489">
            <v>45867</v>
          </cell>
          <cell r="I489">
            <v>177476</v>
          </cell>
        </row>
        <row r="490">
          <cell r="B490">
            <v>1001901501</v>
          </cell>
          <cell r="C490" t="str">
            <v>שוטף אגודות 2025</v>
          </cell>
          <cell r="D490">
            <v>512158668</v>
          </cell>
          <cell r="E490" t="str">
            <v>החברה לפיתוח גני תקוה בע"מ (חל"צ)</v>
          </cell>
          <cell r="F490">
            <v>0</v>
          </cell>
          <cell r="G490">
            <v>2025</v>
          </cell>
          <cell r="H490">
            <v>45867</v>
          </cell>
          <cell r="I490">
            <v>188702</v>
          </cell>
        </row>
        <row r="491">
          <cell r="B491">
            <v>1001901502</v>
          </cell>
          <cell r="C491" t="str">
            <v>שוטף אגודות 2025</v>
          </cell>
          <cell r="D491">
            <v>580370781</v>
          </cell>
          <cell r="E491" t="str">
            <v>מתנ''ס שדות נגב (ע"ר)</v>
          </cell>
          <cell r="F491">
            <v>0</v>
          </cell>
          <cell r="G491">
            <v>2025</v>
          </cell>
          <cell r="H491">
            <v>45867</v>
          </cell>
          <cell r="I491">
            <v>36646</v>
          </cell>
        </row>
        <row r="492">
          <cell r="B492">
            <v>1001901503</v>
          </cell>
          <cell r="C492" t="str">
            <v>פעילות שוטפת שחייני ירושלים 2025</v>
          </cell>
          <cell r="D492">
            <v>580115814</v>
          </cell>
          <cell r="E492" t="str">
            <v>עמותת שחייני ירושלים (ע"ר)</v>
          </cell>
          <cell r="F492">
            <v>0</v>
          </cell>
          <cell r="G492">
            <v>2025</v>
          </cell>
          <cell r="H492">
            <v>45867</v>
          </cell>
          <cell r="I492">
            <v>141309</v>
          </cell>
        </row>
        <row r="493">
          <cell r="B493">
            <v>1001901504</v>
          </cell>
          <cell r="C493" t="str">
            <v>שוטף אגודות 2025</v>
          </cell>
          <cell r="D493">
            <v>580428878</v>
          </cell>
          <cell r="E493" t="str">
            <v>עמותת השחר לקידום הספורט וחינוך גופ</v>
          </cell>
          <cell r="F493">
            <v>0</v>
          </cell>
          <cell r="G493">
            <v>2025</v>
          </cell>
          <cell r="H493">
            <v>45867</v>
          </cell>
          <cell r="I493">
            <v>81894</v>
          </cell>
        </row>
        <row r="494">
          <cell r="B494">
            <v>1001901506</v>
          </cell>
          <cell r="C494" t="str">
            <v>שוטף אגודות 2025</v>
          </cell>
          <cell r="D494">
            <v>580581098</v>
          </cell>
          <cell r="E494" t="str">
            <v>אלסאעיקה - כפר מנדא (ע"ר)</v>
          </cell>
          <cell r="F494">
            <v>0</v>
          </cell>
          <cell r="G494">
            <v>2025</v>
          </cell>
          <cell r="H494">
            <v>45867</v>
          </cell>
          <cell r="I494">
            <v>112604</v>
          </cell>
        </row>
        <row r="495">
          <cell r="B495">
            <v>1001901507</v>
          </cell>
          <cell r="C495" t="str">
            <v>שוטף אגודות 2025</v>
          </cell>
          <cell r="D495">
            <v>580580561</v>
          </cell>
          <cell r="E495" t="str">
            <v>העמותה לחינוך וספורט הישגי מכבי אשק</v>
          </cell>
          <cell r="F495">
            <v>0</v>
          </cell>
          <cell r="G495">
            <v>2025</v>
          </cell>
          <cell r="H495">
            <v>45867</v>
          </cell>
          <cell r="I495">
            <v>82107</v>
          </cell>
        </row>
        <row r="496">
          <cell r="B496">
            <v>1001901510</v>
          </cell>
          <cell r="C496" t="str">
            <v>שוטף אגודות 2025</v>
          </cell>
          <cell r="D496">
            <v>580536472</v>
          </cell>
          <cell r="E496" t="str">
            <v>העמותה לקידום הספורט והתרבות - פרדי</v>
          </cell>
          <cell r="F496">
            <v>0</v>
          </cell>
          <cell r="G496">
            <v>2025</v>
          </cell>
          <cell r="H496">
            <v>45867</v>
          </cell>
          <cell r="I496">
            <v>71423</v>
          </cell>
        </row>
        <row r="497">
          <cell r="B497">
            <v>1001901511</v>
          </cell>
          <cell r="C497" t="str">
            <v>שוטף אגודות 2025</v>
          </cell>
          <cell r="D497">
            <v>580587723</v>
          </cell>
          <cell r="E497" t="str">
            <v>העמותה לקידום הספורט בקרית מוצקין (</v>
          </cell>
          <cell r="F497">
            <v>0</v>
          </cell>
          <cell r="G497">
            <v>2025</v>
          </cell>
          <cell r="H497">
            <v>45866</v>
          </cell>
          <cell r="I497">
            <v>172528</v>
          </cell>
        </row>
        <row r="498">
          <cell r="B498">
            <v>1001901513</v>
          </cell>
          <cell r="C498" t="str">
            <v>שוטף אגודות 2025</v>
          </cell>
          <cell r="D498">
            <v>580591345</v>
          </cell>
          <cell r="E498" t="str">
            <v>מועדון ספורט מכבי כפר סבא (ע"ר)</v>
          </cell>
          <cell r="F498">
            <v>0</v>
          </cell>
          <cell r="G498">
            <v>2025</v>
          </cell>
          <cell r="H498">
            <v>45900</v>
          </cell>
          <cell r="I498">
            <v>63979</v>
          </cell>
        </row>
        <row r="499">
          <cell r="B499">
            <v>1001901514</v>
          </cell>
          <cell r="C499" t="str">
            <v>שטף אגודות 2025</v>
          </cell>
          <cell r="D499">
            <v>580594455</v>
          </cell>
          <cell r="E499" t="str">
            <v>מועדון כדורגל קריית חיים (ע"ר)</v>
          </cell>
          <cell r="F499">
            <v>0</v>
          </cell>
          <cell r="G499">
            <v>2025</v>
          </cell>
          <cell r="H499">
            <v>45867</v>
          </cell>
          <cell r="I499">
            <v>57581</v>
          </cell>
        </row>
        <row r="500">
          <cell r="B500">
            <v>1001901515</v>
          </cell>
          <cell r="C500" t="str">
            <v>שוטף אגודות 2025</v>
          </cell>
          <cell r="D500">
            <v>580438422</v>
          </cell>
          <cell r="E500" t="str">
            <v>עמותת מכבי לקידום הספורט ביבנה (ע"ר</v>
          </cell>
          <cell r="F500">
            <v>0</v>
          </cell>
          <cell r="G500">
            <v>2025</v>
          </cell>
          <cell r="H500">
            <v>45867</v>
          </cell>
          <cell r="I500">
            <v>165280</v>
          </cell>
        </row>
        <row r="501">
          <cell r="B501">
            <v>1001901516</v>
          </cell>
          <cell r="C501" t="str">
            <v>שוטף אגודות 2025</v>
          </cell>
          <cell r="D501">
            <v>580108561</v>
          </cell>
          <cell r="E501" t="str">
            <v>מתנ"ס מעלה יוסף מרכז קהילתי ע"ש איי</v>
          </cell>
          <cell r="F501">
            <v>0</v>
          </cell>
          <cell r="G501">
            <v>2025</v>
          </cell>
          <cell r="H501">
            <v>45867</v>
          </cell>
          <cell r="I501">
            <v>21939</v>
          </cell>
        </row>
        <row r="502">
          <cell r="B502">
            <v>1001901517</v>
          </cell>
          <cell r="C502" t="str">
            <v>שוטף אגודות 2025</v>
          </cell>
          <cell r="D502">
            <v>580431559</v>
          </cell>
          <cell r="E502" t="str">
            <v>מועדון ספורט חרשים חיפה (ע"ר)</v>
          </cell>
          <cell r="F502">
            <v>0</v>
          </cell>
          <cell r="G502">
            <v>2025</v>
          </cell>
          <cell r="H502">
            <v>45867</v>
          </cell>
          <cell r="I502">
            <v>58707</v>
          </cell>
        </row>
        <row r="503">
          <cell r="B503">
            <v>1001901520</v>
          </cell>
          <cell r="C503" t="str">
            <v>שוטף אגודות 2025</v>
          </cell>
          <cell r="D503">
            <v>580538668</v>
          </cell>
          <cell r="E503" t="str">
            <v>צעירי ברטעה (ע"ר)</v>
          </cell>
          <cell r="F503">
            <v>0</v>
          </cell>
          <cell r="G503">
            <v>2025</v>
          </cell>
          <cell r="H503">
            <v>45867</v>
          </cell>
          <cell r="I503">
            <v>53743</v>
          </cell>
        </row>
        <row r="504">
          <cell r="B504">
            <v>1001901521</v>
          </cell>
          <cell r="C504" t="str">
            <v>מבחן תמיכה שנת 2025</v>
          </cell>
          <cell r="D504">
            <v>580466993</v>
          </cell>
          <cell r="E504" t="str">
            <v>ס.א.ן. ספורט אירועים נופש רמלה - עמ</v>
          </cell>
          <cell r="F504">
            <v>0</v>
          </cell>
          <cell r="G504">
            <v>2025</v>
          </cell>
          <cell r="H504">
            <v>45867</v>
          </cell>
          <cell r="I504">
            <v>228253</v>
          </cell>
        </row>
        <row r="505">
          <cell r="B505">
            <v>1001901525</v>
          </cell>
          <cell r="C505" t="str">
            <v>שוטף אגודות 2025</v>
          </cell>
          <cell r="D505">
            <v>580402709</v>
          </cell>
          <cell r="E505" t="str">
            <v>ספורטאי הוד השרון - עמותה להתעמלות</v>
          </cell>
          <cell r="F505">
            <v>0</v>
          </cell>
          <cell r="G505">
            <v>2025</v>
          </cell>
          <cell r="H505">
            <v>45867</v>
          </cell>
          <cell r="I505">
            <v>136489</v>
          </cell>
        </row>
        <row r="506">
          <cell r="B506">
            <v>1001901526</v>
          </cell>
          <cell r="C506" t="str">
            <v>שוטף אגודות 2025</v>
          </cell>
          <cell r="D506">
            <v>580566743</v>
          </cell>
          <cell r="E506" t="str">
            <v>צעירי כפר כנא (ע"ר)</v>
          </cell>
          <cell r="F506">
            <v>0</v>
          </cell>
          <cell r="G506">
            <v>2025</v>
          </cell>
          <cell r="H506">
            <v>45867</v>
          </cell>
          <cell r="I506">
            <v>28151</v>
          </cell>
        </row>
        <row r="507">
          <cell r="B507">
            <v>1001901527</v>
          </cell>
          <cell r="C507" t="str">
            <v>תמיכה שוטפת</v>
          </cell>
          <cell r="D507">
            <v>580331379</v>
          </cell>
          <cell r="E507" t="str">
            <v>מכבי דן התעמלות ואקרובטיקה (ע"ר)</v>
          </cell>
          <cell r="F507">
            <v>0</v>
          </cell>
          <cell r="G507">
            <v>2025</v>
          </cell>
          <cell r="H507" t="str">
            <v/>
          </cell>
          <cell r="I507">
            <v>0</v>
          </cell>
        </row>
        <row r="508">
          <cell r="B508">
            <v>1001901528</v>
          </cell>
          <cell r="C508" t="str">
            <v>פעילות שוטפת 25</v>
          </cell>
          <cell r="D508">
            <v>580477958</v>
          </cell>
          <cell r="E508" t="str">
            <v>הפועל בני יהוד- חינוך וספורט (ע"ר)</v>
          </cell>
          <cell r="F508">
            <v>0</v>
          </cell>
          <cell r="G508">
            <v>2025</v>
          </cell>
          <cell r="H508">
            <v>45867</v>
          </cell>
          <cell r="I508">
            <v>62913</v>
          </cell>
        </row>
        <row r="509">
          <cell r="B509">
            <v>1001901541</v>
          </cell>
          <cell r="C509" t="str">
            <v>פעילות שוטפת ספורט חרשים תל אביב 2025</v>
          </cell>
          <cell r="D509">
            <v>580442077</v>
          </cell>
          <cell r="E509" t="str">
            <v>מועדון ספורט החרשים וכבדי שמיעה תל</v>
          </cell>
          <cell r="F509">
            <v>0</v>
          </cell>
          <cell r="G509">
            <v>2025</v>
          </cell>
          <cell r="H509">
            <v>45867</v>
          </cell>
          <cell r="I509">
            <v>59904</v>
          </cell>
        </row>
        <row r="510">
          <cell r="B510">
            <v>1001901551</v>
          </cell>
          <cell r="C510" t="str">
            <v>הפועל נחף שותף 2025</v>
          </cell>
          <cell r="D510">
            <v>580563625</v>
          </cell>
          <cell r="E510" t="str">
            <v>עמותת ספורט אלופי נחף (ע"ר)</v>
          </cell>
          <cell r="F510">
            <v>0</v>
          </cell>
          <cell r="G510">
            <v>2025</v>
          </cell>
          <cell r="H510">
            <v>45867</v>
          </cell>
          <cell r="I510">
            <v>181808</v>
          </cell>
        </row>
        <row r="511">
          <cell r="B511">
            <v>1001901553</v>
          </cell>
          <cell r="C511" t="str">
            <v>פעילות שוטפת לשנת 2025</v>
          </cell>
          <cell r="D511">
            <v>580226827</v>
          </cell>
          <cell r="E511" t="str">
            <v>איגוד ספורטיבי דתי אליצור סניף קרית</v>
          </cell>
          <cell r="F511">
            <v>0</v>
          </cell>
          <cell r="G511">
            <v>2025</v>
          </cell>
          <cell r="H511">
            <v>45867</v>
          </cell>
          <cell r="I511">
            <v>80671</v>
          </cell>
        </row>
        <row r="512">
          <cell r="B512">
            <v>1001901555</v>
          </cell>
          <cell r="C512" t="str">
            <v>בקשה לתמיכה שוטפת מועדון ספורט רמת אביב</v>
          </cell>
          <cell r="D512">
            <v>580407880</v>
          </cell>
          <cell r="E512" t="str">
            <v>מועדון ספורט רמת אביב (ע"ר)</v>
          </cell>
          <cell r="F512">
            <v>0</v>
          </cell>
          <cell r="G512">
            <v>2025</v>
          </cell>
          <cell r="H512">
            <v>45867</v>
          </cell>
          <cell r="I512">
            <v>173348</v>
          </cell>
        </row>
        <row r="513">
          <cell r="B513">
            <v>1001901558</v>
          </cell>
          <cell r="C513" t="str">
            <v>בקשה לתמיכה לשנת 2025</v>
          </cell>
          <cell r="D513">
            <v>513134411</v>
          </cell>
          <cell r="E513" t="str">
            <v>איתוראן ספורט קרית שמונה (2001) בע"</v>
          </cell>
          <cell r="F513">
            <v>0</v>
          </cell>
          <cell r="G513">
            <v>2025</v>
          </cell>
          <cell r="H513">
            <v>45867</v>
          </cell>
          <cell r="I513">
            <v>227340</v>
          </cell>
        </row>
        <row r="514">
          <cell r="B514">
            <v>1001901560</v>
          </cell>
          <cell r="C514" t="str">
            <v>תמיכה שוטפת באגודות עמק חפר</v>
          </cell>
          <cell r="D514">
            <v>580417509</v>
          </cell>
          <cell r="E514" t="str">
            <v>עמותה לקידום הספורט בעמק חפר (ע"ר)</v>
          </cell>
          <cell r="F514">
            <v>0</v>
          </cell>
          <cell r="G514">
            <v>2025</v>
          </cell>
          <cell r="H514">
            <v>45867</v>
          </cell>
          <cell r="I514">
            <v>692295</v>
          </cell>
        </row>
        <row r="515">
          <cell r="B515">
            <v>1001901601</v>
          </cell>
          <cell r="C515" t="str">
            <v>תמיכה שוטפת בקבוצות ספורט</v>
          </cell>
          <cell r="D515">
            <v>580552461</v>
          </cell>
          <cell r="E515" t="str">
            <v>העמותה לקידום הספורט והתרבות דיר חנ</v>
          </cell>
          <cell r="F515">
            <v>0</v>
          </cell>
          <cell r="G515">
            <v>2025</v>
          </cell>
          <cell r="H515">
            <v>45867</v>
          </cell>
          <cell r="I515">
            <v>220389</v>
          </cell>
        </row>
        <row r="516">
          <cell r="B516">
            <v>1001901603</v>
          </cell>
          <cell r="C516" t="str">
            <v>פעילות שוטפת 2025</v>
          </cell>
          <cell r="D516">
            <v>580355030</v>
          </cell>
          <cell r="E516" t="str">
            <v>הפועל מועדון ספורט אורתודוקסים יפו</v>
          </cell>
          <cell r="F516">
            <v>0</v>
          </cell>
          <cell r="G516">
            <v>2025</v>
          </cell>
          <cell r="H516">
            <v>45867</v>
          </cell>
          <cell r="I516">
            <v>68245</v>
          </cell>
        </row>
        <row r="517">
          <cell r="B517">
            <v>1001901607</v>
          </cell>
          <cell r="C517" t="str">
            <v>שוטף 2025</v>
          </cell>
          <cell r="D517">
            <v>580746147</v>
          </cell>
          <cell r="E517" t="str">
            <v>מועדון אגרוף אלופים ירושלים (ע"ר)</v>
          </cell>
          <cell r="F517">
            <v>0</v>
          </cell>
          <cell r="G517">
            <v>2025</v>
          </cell>
          <cell r="H517">
            <v>45866</v>
          </cell>
          <cell r="I517">
            <v>8400</v>
          </cell>
        </row>
        <row r="518">
          <cell r="B518">
            <v>1001901608</v>
          </cell>
          <cell r="C518" t="str">
            <v>שוטף 2025</v>
          </cell>
          <cell r="D518">
            <v>580694503</v>
          </cell>
          <cell r="E518" t="str">
            <v>מכבי קשתי העמק וההר (ע"ר)</v>
          </cell>
          <cell r="F518">
            <v>0</v>
          </cell>
          <cell r="G518">
            <v>2025</v>
          </cell>
          <cell r="H518">
            <v>45867</v>
          </cell>
          <cell r="I518">
            <v>47241</v>
          </cell>
        </row>
        <row r="519">
          <cell r="B519">
            <v>1001901620</v>
          </cell>
          <cell r="C519" t="str">
            <v>פעילות שוטפת 2025</v>
          </cell>
          <cell r="D519">
            <v>580233245</v>
          </cell>
          <cell r="E519" t="str">
            <v>הפועל חיפה - הר הכרמל (ע"ר)</v>
          </cell>
          <cell r="F519">
            <v>0</v>
          </cell>
          <cell r="G519">
            <v>2025</v>
          </cell>
          <cell r="H519">
            <v>45867</v>
          </cell>
          <cell r="I519">
            <v>57779</v>
          </cell>
        </row>
        <row r="520">
          <cell r="B520">
            <v>1001901621</v>
          </cell>
          <cell r="C520" t="str">
            <v>שוטף 2025</v>
          </cell>
          <cell r="D520">
            <v>580451243</v>
          </cell>
          <cell r="E520" t="str">
            <v>עמותת "יניב" לקידום החינוך והספורט</v>
          </cell>
          <cell r="F520">
            <v>0</v>
          </cell>
          <cell r="G520">
            <v>2025</v>
          </cell>
          <cell r="H520">
            <v>45795</v>
          </cell>
          <cell r="I520">
            <v>1230</v>
          </cell>
        </row>
        <row r="521">
          <cell r="B521">
            <v>1001901623</v>
          </cell>
          <cell r="C521" t="str">
            <v>פעילות שוטפת חץ ומטרה 2025</v>
          </cell>
          <cell r="D521">
            <v>580502763</v>
          </cell>
          <cell r="E521" t="str">
            <v>חץ ומטרה (ע"ר)</v>
          </cell>
          <cell r="F521">
            <v>0</v>
          </cell>
          <cell r="G521">
            <v>2025</v>
          </cell>
          <cell r="H521">
            <v>45867</v>
          </cell>
          <cell r="I521">
            <v>7505</v>
          </cell>
        </row>
        <row r="522">
          <cell r="B522">
            <v>1001901624</v>
          </cell>
          <cell r="C522" t="str">
            <v>פעילות שוטפת טקוונדו אריות 2025</v>
          </cell>
          <cell r="D522">
            <v>580288405</v>
          </cell>
          <cell r="E522" t="str">
            <v>העמותה לקידום הטקוונדו - האריות (ע"</v>
          </cell>
          <cell r="F522">
            <v>0</v>
          </cell>
          <cell r="G522">
            <v>2025</v>
          </cell>
          <cell r="H522">
            <v>45867</v>
          </cell>
          <cell r="I522">
            <v>6381</v>
          </cell>
        </row>
        <row r="523">
          <cell r="B523">
            <v>1001901625</v>
          </cell>
          <cell r="C523" t="str">
            <v>פעילות שוטפת טייגרס סופטבול 2025</v>
          </cell>
          <cell r="D523">
            <v>580329274</v>
          </cell>
          <cell r="E523" t="str">
            <v>טייגרס סופט בול (ע"ר)</v>
          </cell>
          <cell r="F523">
            <v>0</v>
          </cell>
          <cell r="G523">
            <v>2025</v>
          </cell>
          <cell r="H523">
            <v>45867</v>
          </cell>
          <cell r="I523">
            <v>99855</v>
          </cell>
        </row>
        <row r="524">
          <cell r="B524">
            <v>1001901635</v>
          </cell>
          <cell r="C524" t="str">
            <v>תמיכה באגודות ספורט - שוטף</v>
          </cell>
          <cell r="D524">
            <v>580631802</v>
          </cell>
          <cell r="E524" t="str">
            <v>מועדון רוגבי הדרים (ע"ר)</v>
          </cell>
          <cell r="F524">
            <v>0</v>
          </cell>
          <cell r="G524">
            <v>2025</v>
          </cell>
          <cell r="H524">
            <v>45867</v>
          </cell>
          <cell r="I524">
            <v>179778</v>
          </cell>
        </row>
        <row r="525">
          <cell r="B525">
            <v>1001901637</v>
          </cell>
          <cell r="C525" t="str">
            <v>פעילות שוטפת 2025</v>
          </cell>
          <cell r="D525">
            <v>580431393</v>
          </cell>
          <cell r="E525" t="str">
            <v>העמותה הכללית לספורט באילת (ע"ר)</v>
          </cell>
          <cell r="F525">
            <v>0</v>
          </cell>
          <cell r="G525">
            <v>2025</v>
          </cell>
          <cell r="H525">
            <v>45867</v>
          </cell>
          <cell r="I525">
            <v>111267</v>
          </cell>
        </row>
        <row r="526">
          <cell r="B526">
            <v>1001901638</v>
          </cell>
          <cell r="C526" t="str">
            <v>מכבי מוצקין- 2025</v>
          </cell>
          <cell r="D526">
            <v>580466092</v>
          </cell>
          <cell r="E526" t="str">
            <v>הספורט התחרותי מכבי נווה גנים מוצקי</v>
          </cell>
          <cell r="F526">
            <v>0</v>
          </cell>
          <cell r="G526">
            <v>2025</v>
          </cell>
          <cell r="H526">
            <v>45867</v>
          </cell>
          <cell r="I526">
            <v>90062</v>
          </cell>
        </row>
        <row r="527">
          <cell r="B527">
            <v>1001901735</v>
          </cell>
          <cell r="C527" t="str">
            <v>שוטף אגודות 2025</v>
          </cell>
          <cell r="D527">
            <v>580489466</v>
          </cell>
          <cell r="E527" t="str">
            <v>עמותה לקידום ספורט ופנאי בבת ים (ע"</v>
          </cell>
          <cell r="F527">
            <v>0</v>
          </cell>
          <cell r="G527">
            <v>2025</v>
          </cell>
          <cell r="H527">
            <v>45867</v>
          </cell>
          <cell r="I527">
            <v>53710</v>
          </cell>
        </row>
        <row r="528">
          <cell r="B528">
            <v>1001901736</v>
          </cell>
          <cell r="C528" t="str">
            <v>מבחן תמיכה אגודות שוטף</v>
          </cell>
          <cell r="D528">
            <v>580421915</v>
          </cell>
          <cell r="E528" t="str">
            <v>עמותת הספורט כחול לבן - בעמק יזרעאל</v>
          </cell>
          <cell r="F528">
            <v>0</v>
          </cell>
          <cell r="G528">
            <v>2025</v>
          </cell>
          <cell r="H528">
            <v>45867</v>
          </cell>
          <cell r="I528">
            <v>434254</v>
          </cell>
        </row>
        <row r="529">
          <cell r="B529">
            <v>1001901751</v>
          </cell>
          <cell r="C529" t="str">
            <v>אליצור כרמיאל -2025</v>
          </cell>
          <cell r="D529">
            <v>580248342</v>
          </cell>
          <cell r="E529" t="str">
            <v>עמותת אליצור "מייסדים" כרמיאל (ע"ר)</v>
          </cell>
          <cell r="F529">
            <v>0</v>
          </cell>
          <cell r="G529">
            <v>2025</v>
          </cell>
          <cell r="H529">
            <v>45867</v>
          </cell>
          <cell r="I529">
            <v>86501</v>
          </cell>
        </row>
        <row r="530">
          <cell r="B530">
            <v>1001901799</v>
          </cell>
          <cell r="C530" t="str">
            <v>פעילות שוטפת גדנ"ע יהודה 2025</v>
          </cell>
          <cell r="D530">
            <v>580321552</v>
          </cell>
          <cell r="E530" t="str">
            <v>העמותה לקידום מועדון הכדורגל - גדנע</v>
          </cell>
          <cell r="F530">
            <v>0</v>
          </cell>
          <cell r="G530">
            <v>2025</v>
          </cell>
          <cell r="H530">
            <v>45867</v>
          </cell>
          <cell r="I530">
            <v>89571</v>
          </cell>
        </row>
        <row r="531">
          <cell r="B531">
            <v>1001901800</v>
          </cell>
          <cell r="C531" t="str">
            <v>פעילות שוטפת רמת הנגב אגודות 2025</v>
          </cell>
          <cell r="D531">
            <v>580360584</v>
          </cell>
          <cell r="E531" t="str">
            <v>עמותה לקידום הספורט ברמת-נגב (ע"ר)</v>
          </cell>
          <cell r="F531">
            <v>0</v>
          </cell>
          <cell r="G531">
            <v>2025</v>
          </cell>
          <cell r="H531">
            <v>45867</v>
          </cell>
          <cell r="I531">
            <v>62979</v>
          </cell>
        </row>
        <row r="532">
          <cell r="B532">
            <v>1001901804</v>
          </cell>
          <cell r="C532" t="str">
            <v>תמיכות אגודות 2025</v>
          </cell>
          <cell r="D532">
            <v>510685589</v>
          </cell>
          <cell r="E532" t="str">
            <v>חברת מוסדות חנוך ותרבות בתל מונד מי</v>
          </cell>
          <cell r="F532">
            <v>0</v>
          </cell>
          <cell r="G532">
            <v>2025</v>
          </cell>
          <cell r="H532">
            <v>45867</v>
          </cell>
          <cell r="I532">
            <v>112552</v>
          </cell>
        </row>
        <row r="533">
          <cell r="B533">
            <v>1001901810</v>
          </cell>
          <cell r="C533" t="str">
            <v>פעילות שוטפת רוח של אלופים מושיקו 2025</v>
          </cell>
          <cell r="D533">
            <v>580678225</v>
          </cell>
          <cell r="E533" t="str">
            <v>רוח של אלופים - אזור הדרום (ע"ר)</v>
          </cell>
          <cell r="F533">
            <v>0</v>
          </cell>
          <cell r="G533">
            <v>2025</v>
          </cell>
          <cell r="H533">
            <v>45867</v>
          </cell>
          <cell r="I533">
            <v>53099</v>
          </cell>
        </row>
        <row r="534">
          <cell r="B534">
            <v>1001901815</v>
          </cell>
          <cell r="C534" t="str">
            <v>פעילות שוטפת הוקי גלגיליות נס ציונה 2025</v>
          </cell>
          <cell r="D534">
            <v>580425718</v>
          </cell>
          <cell r="E534" t="str">
            <v>מועדון הוקי גלגליות נס ציונה (ע"ר)</v>
          </cell>
          <cell r="F534">
            <v>0</v>
          </cell>
          <cell r="G534">
            <v>2025</v>
          </cell>
          <cell r="H534">
            <v>45867</v>
          </cell>
          <cell r="I534">
            <v>34589</v>
          </cell>
        </row>
        <row r="535">
          <cell r="B535">
            <v>1001901816</v>
          </cell>
          <cell r="C535" t="str">
            <v>פעילות שוטפת סופטבול קליע 2025</v>
          </cell>
          <cell r="D535">
            <v>580353373</v>
          </cell>
          <cell r="E535" t="str">
            <v>מועדון סופטבול - הקליע (ע"ר)</v>
          </cell>
          <cell r="F535">
            <v>0</v>
          </cell>
          <cell r="G535">
            <v>2025</v>
          </cell>
          <cell r="H535">
            <v>45867</v>
          </cell>
          <cell r="I535">
            <v>101695</v>
          </cell>
        </row>
        <row r="536">
          <cell r="B536">
            <v>1001901817</v>
          </cell>
          <cell r="C536" t="str">
            <v>שוטף 2025</v>
          </cell>
          <cell r="D536">
            <v>580329167</v>
          </cell>
          <cell r="E536" t="str">
            <v>מכבי צעירי מטולה (ע"ר)</v>
          </cell>
          <cell r="F536">
            <v>0</v>
          </cell>
          <cell r="G536">
            <v>2025</v>
          </cell>
          <cell r="H536">
            <v>45867</v>
          </cell>
          <cell r="I536">
            <v>57754</v>
          </cell>
        </row>
        <row r="537">
          <cell r="B537">
            <v>1001901818</v>
          </cell>
          <cell r="C537" t="str">
            <v>בקשת תמיכה</v>
          </cell>
          <cell r="D537">
            <v>580545523</v>
          </cell>
          <cell r="E537" t="str">
            <v>עמותה לקידום הספורט והאחוה יקנעם (ע</v>
          </cell>
          <cell r="F537">
            <v>0</v>
          </cell>
          <cell r="G537">
            <v>2025</v>
          </cell>
          <cell r="H537">
            <v>45867</v>
          </cell>
          <cell r="I537">
            <v>51183</v>
          </cell>
        </row>
        <row r="538">
          <cell r="B538">
            <v>1001901873</v>
          </cell>
          <cell r="C538" t="str">
            <v>תמיכה באגודת ספורט שוטף 2025</v>
          </cell>
          <cell r="D538">
            <v>580301745</v>
          </cell>
          <cell r="E538" t="str">
            <v>מכבי נ.ש.ר. עזריה (ע"ר)</v>
          </cell>
          <cell r="F538">
            <v>0</v>
          </cell>
          <cell r="G538">
            <v>2025</v>
          </cell>
          <cell r="H538">
            <v>45867</v>
          </cell>
          <cell r="I538">
            <v>117346</v>
          </cell>
        </row>
        <row r="539">
          <cell r="B539">
            <v>1001901874</v>
          </cell>
          <cell r="C539" t="str">
            <v>פעילות שוטפת</v>
          </cell>
          <cell r="D539">
            <v>580499150</v>
          </cell>
          <cell r="E539" t="str">
            <v>מועדון השחיה הפועל קרית טבעון (ע"ר)</v>
          </cell>
          <cell r="F539">
            <v>0</v>
          </cell>
          <cell r="G539">
            <v>2025</v>
          </cell>
          <cell r="H539">
            <v>45867</v>
          </cell>
          <cell r="I539">
            <v>6922</v>
          </cell>
        </row>
        <row r="540">
          <cell r="B540">
            <v>1001901881</v>
          </cell>
          <cell r="C540" t="str">
            <v>פעילות שוטפת סקווש בונד 2025</v>
          </cell>
          <cell r="D540">
            <v>580592533</v>
          </cell>
          <cell r="E540" t="str">
            <v>סקווש בונד ישראל - מעבר לספורט (ע"ר</v>
          </cell>
          <cell r="F540">
            <v>0</v>
          </cell>
          <cell r="G540">
            <v>2025</v>
          </cell>
          <cell r="H540">
            <v>45867</v>
          </cell>
          <cell r="I540">
            <v>10387</v>
          </cell>
        </row>
        <row r="541">
          <cell r="B541">
            <v>1001901885</v>
          </cell>
          <cell r="C541" t="str">
            <v>תמיכה שוטפת לשנת 2025</v>
          </cell>
          <cell r="D541">
            <v>580226785</v>
          </cell>
          <cell r="E541" t="str">
            <v>העמותה לקידום הספורט במרחבים (ע"ר)</v>
          </cell>
          <cell r="F541">
            <v>0</v>
          </cell>
          <cell r="G541">
            <v>2025</v>
          </cell>
          <cell r="H541">
            <v>45867</v>
          </cell>
          <cell r="I541">
            <v>58497</v>
          </cell>
        </row>
        <row r="542">
          <cell r="B542">
            <v>1001901887</v>
          </cell>
          <cell r="C542" t="str">
            <v>תמיכה שוטפת לשנת 2025</v>
          </cell>
          <cell r="D542">
            <v>580345940</v>
          </cell>
          <cell r="E542" t="str">
            <v>הפועל רעננה - מח' כדורגל (ע"ר)</v>
          </cell>
          <cell r="F542">
            <v>0</v>
          </cell>
          <cell r="G542">
            <v>2025</v>
          </cell>
          <cell r="H542">
            <v>45867</v>
          </cell>
          <cell r="I542">
            <v>136489</v>
          </cell>
        </row>
        <row r="543">
          <cell r="B543">
            <v>1001901888</v>
          </cell>
          <cell r="C543" t="str">
            <v>תמיכה שוטפת לשנת 2025</v>
          </cell>
          <cell r="D543">
            <v>580408607</v>
          </cell>
          <cell r="E543" t="str">
            <v>עמותת מ.ס בת- ים כדורגל 3002 )ע"ר(</v>
          </cell>
          <cell r="F543">
            <v>0</v>
          </cell>
          <cell r="G543">
            <v>2025</v>
          </cell>
          <cell r="H543">
            <v>45867</v>
          </cell>
          <cell r="I543">
            <v>57581</v>
          </cell>
        </row>
        <row r="544">
          <cell r="B544">
            <v>1001901961</v>
          </cell>
          <cell r="C544" t="str">
            <v>תמיכה שוטפת</v>
          </cell>
          <cell r="D544">
            <v>580356988</v>
          </cell>
          <cell r="E544" t="str">
            <v>עמותת הספורט במטה יהודה (ע"ר)</v>
          </cell>
          <cell r="F544">
            <v>0</v>
          </cell>
          <cell r="G544">
            <v>2025</v>
          </cell>
          <cell r="H544">
            <v>45867</v>
          </cell>
          <cell r="I544">
            <v>98491</v>
          </cell>
        </row>
        <row r="545">
          <cell r="B545">
            <v>1001901963</v>
          </cell>
          <cell r="C545" t="str">
            <v>תמיכה שוטפת</v>
          </cell>
          <cell r="D545">
            <v>580444750</v>
          </cell>
          <cell r="E545" t="str">
            <v>פועלים באדום (ע"ר)</v>
          </cell>
          <cell r="F545">
            <v>0</v>
          </cell>
          <cell r="G545">
            <v>2025</v>
          </cell>
          <cell r="H545">
            <v>45867</v>
          </cell>
          <cell r="I545">
            <v>200469</v>
          </cell>
        </row>
        <row r="546">
          <cell r="B546">
            <v>1001901964</v>
          </cell>
          <cell r="C546" t="str">
            <v>תמיכה שוטפת</v>
          </cell>
          <cell r="D546">
            <v>580332757</v>
          </cell>
          <cell r="E546" t="str">
            <v>הפועל אשדוד - טניס שולחן (ע"ר)</v>
          </cell>
          <cell r="F546">
            <v>0</v>
          </cell>
          <cell r="G546">
            <v>2025</v>
          </cell>
          <cell r="H546">
            <v>45867</v>
          </cell>
          <cell r="I546">
            <v>1152</v>
          </cell>
        </row>
        <row r="547">
          <cell r="B547">
            <v>1001901966</v>
          </cell>
          <cell r="C547" t="str">
            <v>תמיכה שוטף אגודה 2025</v>
          </cell>
          <cell r="D547">
            <v>580530814</v>
          </cell>
          <cell r="E547" t="str">
            <v>עמותה לטיפוח הכדורסל והכדורגל 2010</v>
          </cell>
          <cell r="F547">
            <v>0</v>
          </cell>
          <cell r="G547">
            <v>2025</v>
          </cell>
          <cell r="H547">
            <v>45867</v>
          </cell>
          <cell r="I547">
            <v>193607</v>
          </cell>
        </row>
        <row r="548">
          <cell r="B548">
            <v>1001901968</v>
          </cell>
          <cell r="C548" t="str">
            <v>פעילות שוטפת עמותת כוכב עולה 2025</v>
          </cell>
          <cell r="D548">
            <v>580458131</v>
          </cell>
          <cell r="E548" t="str">
            <v>כוכב עולה עמותה לקידום ספורט הכדורס</v>
          </cell>
          <cell r="F548">
            <v>0</v>
          </cell>
          <cell r="G548">
            <v>2025</v>
          </cell>
          <cell r="H548" t="str">
            <v/>
          </cell>
          <cell r="I548">
            <v>0</v>
          </cell>
        </row>
        <row r="549">
          <cell r="B549">
            <v>1001901969</v>
          </cell>
          <cell r="C549" t="str">
            <v>פעילות שוטםת</v>
          </cell>
          <cell r="D549">
            <v>515598449</v>
          </cell>
          <cell r="E549" t="str">
            <v>פועלי תל אביב אחזקות בע"מ</v>
          </cell>
          <cell r="F549">
            <v>0</v>
          </cell>
          <cell r="G549">
            <v>2025</v>
          </cell>
          <cell r="H549">
            <v>45867</v>
          </cell>
          <cell r="I549">
            <v>179142</v>
          </cell>
        </row>
        <row r="550">
          <cell r="B550">
            <v>1001901981</v>
          </cell>
          <cell r="C550" t="str">
            <v>תמיכה שוטפת 2025</v>
          </cell>
          <cell r="D550">
            <v>580280899</v>
          </cell>
          <cell r="E550" t="str">
            <v>מועדון הקליעה הפועל כפר-סבא (ע"ר)</v>
          </cell>
          <cell r="F550">
            <v>0</v>
          </cell>
          <cell r="G550">
            <v>2025</v>
          </cell>
          <cell r="H550">
            <v>45867</v>
          </cell>
          <cell r="I550">
            <v>22460</v>
          </cell>
        </row>
        <row r="551">
          <cell r="B551">
            <v>1001901982</v>
          </cell>
          <cell r="C551" t="str">
            <v>שוטף אגודות 2025</v>
          </cell>
          <cell r="D551">
            <v>580513158</v>
          </cell>
          <cell r="E551" t="str">
            <v>מרכז קהילתי רהט - מתנ"ס רהט )ע"ר(</v>
          </cell>
          <cell r="F551">
            <v>0</v>
          </cell>
          <cell r="G551">
            <v>2025</v>
          </cell>
          <cell r="H551">
            <v>45867</v>
          </cell>
          <cell r="I551">
            <v>8587</v>
          </cell>
        </row>
        <row r="552">
          <cell r="B552">
            <v>1001901986</v>
          </cell>
          <cell r="C552" t="str">
            <v>פעילות שוטפת 2025</v>
          </cell>
          <cell r="D552">
            <v>580317709</v>
          </cell>
          <cell r="E552" t="str">
            <v>"פליפר" עמותה לשחיה (ע"ר)</v>
          </cell>
          <cell r="F552">
            <v>0</v>
          </cell>
          <cell r="G552">
            <v>2025</v>
          </cell>
          <cell r="H552">
            <v>45867</v>
          </cell>
          <cell r="I552">
            <v>12056</v>
          </cell>
        </row>
        <row r="553">
          <cell r="B553">
            <v>1001901988</v>
          </cell>
          <cell r="C553" t="str">
            <v>תמיכה שוטפת</v>
          </cell>
          <cell r="D553">
            <v>580438935</v>
          </cell>
          <cell r="E553" t="str">
            <v>מועדון כדורסל כדור הפלא - הפועל ראש</v>
          </cell>
          <cell r="F553">
            <v>0</v>
          </cell>
          <cell r="G553">
            <v>2025</v>
          </cell>
          <cell r="H553">
            <v>45867</v>
          </cell>
          <cell r="I553">
            <v>165277</v>
          </cell>
        </row>
        <row r="554">
          <cell r="B554">
            <v>1001901989</v>
          </cell>
          <cell r="C554" t="str">
            <v>פעילות שוטפת שנת 2025</v>
          </cell>
          <cell r="D554">
            <v>516675360</v>
          </cell>
          <cell r="E554" t="str">
            <v>גבעסול גלבוע ספורט בע"מ (חל"צ)</v>
          </cell>
          <cell r="F554">
            <v>0</v>
          </cell>
          <cell r="G554">
            <v>2025</v>
          </cell>
          <cell r="H554">
            <v>45867</v>
          </cell>
          <cell r="I554">
            <v>54994</v>
          </cell>
        </row>
        <row r="555">
          <cell r="B555">
            <v>1001902014</v>
          </cell>
          <cell r="C555" t="str">
            <v>שוטף 2025</v>
          </cell>
          <cell r="D555">
            <v>580689727</v>
          </cell>
          <cell r="E555" t="str">
            <v>המרכז להתעמלות ואקרובטיקה מכבי הוד</v>
          </cell>
          <cell r="F555">
            <v>0</v>
          </cell>
          <cell r="G555">
            <v>2025</v>
          </cell>
          <cell r="H555">
            <v>45867</v>
          </cell>
          <cell r="I555">
            <v>3884</v>
          </cell>
        </row>
        <row r="556">
          <cell r="B556">
            <v>1001902016</v>
          </cell>
          <cell r="C556" t="str">
            <v>בקשת תמיכה - שוטף לשנת 2025</v>
          </cell>
          <cell r="D556">
            <v>580297984</v>
          </cell>
          <cell r="E556" t="str">
            <v>מיטב קידום תרבות הספורט צהלה - תל א</v>
          </cell>
          <cell r="F556">
            <v>0</v>
          </cell>
          <cell r="G556">
            <v>2025</v>
          </cell>
          <cell r="H556">
            <v>45867</v>
          </cell>
          <cell r="I556">
            <v>50269</v>
          </cell>
        </row>
        <row r="557">
          <cell r="B557">
            <v>1001902019</v>
          </cell>
          <cell r="C557" t="str">
            <v>שוטף 2025</v>
          </cell>
          <cell r="D557">
            <v>580542421</v>
          </cell>
          <cell r="E557" t="str">
            <v>אטיוד - עמותה לקידום ענף השחמט בגוש</v>
          </cell>
          <cell r="F557">
            <v>0</v>
          </cell>
          <cell r="G557">
            <v>2025</v>
          </cell>
          <cell r="H557">
            <v>45867</v>
          </cell>
          <cell r="I557">
            <v>39365</v>
          </cell>
        </row>
        <row r="558">
          <cell r="B558">
            <v>1001902031</v>
          </cell>
          <cell r="C558" t="str">
            <v>שוטף 2025</v>
          </cell>
          <cell r="D558">
            <v>580515021</v>
          </cell>
          <cell r="E558" t="str">
            <v>לוחמי הטאקוונדו כפר סבא (ע"ר)</v>
          </cell>
          <cell r="F558">
            <v>0</v>
          </cell>
          <cell r="G558">
            <v>2025</v>
          </cell>
          <cell r="H558">
            <v>45795</v>
          </cell>
          <cell r="I558">
            <v>1087</v>
          </cell>
        </row>
        <row r="559">
          <cell r="B559">
            <v>1001902032</v>
          </cell>
          <cell r="C559" t="str">
            <v>פעילות שוטפת 2025</v>
          </cell>
          <cell r="D559">
            <v>580538494</v>
          </cell>
          <cell r="E559" t="str">
            <v>מעוז אומנויות לחימה (ע"ר)</v>
          </cell>
          <cell r="F559">
            <v>0</v>
          </cell>
          <cell r="G559">
            <v>2025</v>
          </cell>
          <cell r="H559">
            <v>45867</v>
          </cell>
          <cell r="I559">
            <v>73299</v>
          </cell>
        </row>
        <row r="560">
          <cell r="B560">
            <v>1001902033</v>
          </cell>
          <cell r="C560" t="str">
            <v>שוטף 2025</v>
          </cell>
          <cell r="D560">
            <v>580718963</v>
          </cell>
          <cell r="E560" t="str">
            <v>מכבי לקידום האתלטיקה בפתח תקווה והס</v>
          </cell>
          <cell r="F560">
            <v>0</v>
          </cell>
          <cell r="G560">
            <v>2025</v>
          </cell>
          <cell r="H560">
            <v>45867</v>
          </cell>
          <cell r="I560">
            <v>5455</v>
          </cell>
        </row>
        <row r="561">
          <cell r="B561">
            <v>1001902034</v>
          </cell>
          <cell r="C561" t="str">
            <v>שוטף 2025</v>
          </cell>
          <cell r="D561">
            <v>580462240</v>
          </cell>
          <cell r="E561" t="str">
            <v>מכבי - מועדון התעמלות בקעת אונו (ע"</v>
          </cell>
          <cell r="F561">
            <v>0</v>
          </cell>
          <cell r="G561">
            <v>2025</v>
          </cell>
          <cell r="H561">
            <v>45867</v>
          </cell>
          <cell r="I561">
            <v>31175</v>
          </cell>
        </row>
        <row r="562">
          <cell r="B562">
            <v>1001902035</v>
          </cell>
          <cell r="C562" t="str">
            <v>פעילות שוטפת לפיד 2025</v>
          </cell>
          <cell r="D562">
            <v>580530376</v>
          </cell>
          <cell r="E562" t="str">
            <v>לפיד ראשון (ע"ר)</v>
          </cell>
          <cell r="F562">
            <v>0</v>
          </cell>
          <cell r="G562">
            <v>2025</v>
          </cell>
          <cell r="H562">
            <v>45867</v>
          </cell>
          <cell r="I562">
            <v>30090</v>
          </cell>
        </row>
        <row r="563">
          <cell r="B563">
            <v>1001902036</v>
          </cell>
          <cell r="C563" t="str">
            <v>שוטף 2025</v>
          </cell>
          <cell r="D563">
            <v>580436061</v>
          </cell>
          <cell r="E563" t="str">
            <v>מכבי בת ים להאבקות )ע"ר(</v>
          </cell>
          <cell r="F563">
            <v>0</v>
          </cell>
          <cell r="G563">
            <v>2025</v>
          </cell>
          <cell r="H563" t="str">
            <v/>
          </cell>
          <cell r="I563">
            <v>0</v>
          </cell>
        </row>
        <row r="564">
          <cell r="B564">
            <v>1001902100</v>
          </cell>
          <cell r="C564" t="str">
            <v>שוטף 2025</v>
          </cell>
          <cell r="D564">
            <v>580549558</v>
          </cell>
          <cell r="E564" t="str">
            <v>עמותה לפיתוח ספורטאים בישראל )ע"ר(</v>
          </cell>
          <cell r="F564">
            <v>0</v>
          </cell>
          <cell r="G564">
            <v>2025</v>
          </cell>
          <cell r="H564">
            <v>45867</v>
          </cell>
          <cell r="I564">
            <v>38108</v>
          </cell>
        </row>
        <row r="565">
          <cell r="B565">
            <v>1001902103</v>
          </cell>
          <cell r="C565" t="str">
            <v>שוטף 2025</v>
          </cell>
          <cell r="D565">
            <v>580419216</v>
          </cell>
          <cell r="E565" t="str">
            <v>מכבי שהם זה בטבע שלי (ע"ר)</v>
          </cell>
          <cell r="F565">
            <v>0</v>
          </cell>
          <cell r="G565">
            <v>2025</v>
          </cell>
          <cell r="H565">
            <v>45867</v>
          </cell>
          <cell r="I565">
            <v>46066</v>
          </cell>
        </row>
        <row r="566">
          <cell r="B566">
            <v>1001902104</v>
          </cell>
          <cell r="C566" t="str">
            <v>ניהול וקידום המועדון לטובת שחקנים ושחקני</v>
          </cell>
          <cell r="D566">
            <v>580215861</v>
          </cell>
          <cell r="E566" t="str">
            <v>מועדון כדוריד 1972 חולון (ע"ר)</v>
          </cell>
          <cell r="F566">
            <v>0</v>
          </cell>
          <cell r="G566">
            <v>2025</v>
          </cell>
          <cell r="H566">
            <v>45867</v>
          </cell>
          <cell r="I566">
            <v>252881</v>
          </cell>
        </row>
        <row r="567">
          <cell r="B567">
            <v>1001902108</v>
          </cell>
          <cell r="C567" t="str">
            <v>תמיכה באגודת ספורט בבית אל</v>
          </cell>
          <cell r="D567">
            <v>580395275</v>
          </cell>
          <cell r="E567" t="str">
            <v>מרכז קהילתי בית אל (ע"ר)</v>
          </cell>
          <cell r="F567">
            <v>0</v>
          </cell>
          <cell r="G567">
            <v>2025</v>
          </cell>
          <cell r="H567">
            <v>45867</v>
          </cell>
          <cell r="I567">
            <v>21250</v>
          </cell>
        </row>
        <row r="568">
          <cell r="B568">
            <v>1001902134</v>
          </cell>
          <cell r="C568" t="str">
            <v>פעילות שוטפת 2025</v>
          </cell>
          <cell r="D568">
            <v>580520559</v>
          </cell>
          <cell r="E568" t="str">
            <v>עמותת הפועל פ"ת - כדור יד גברים (ע"</v>
          </cell>
          <cell r="F568">
            <v>0</v>
          </cell>
          <cell r="G568">
            <v>2025</v>
          </cell>
          <cell r="H568">
            <v>45867</v>
          </cell>
          <cell r="I568">
            <v>40902</v>
          </cell>
        </row>
        <row r="569">
          <cell r="B569">
            <v>1001902138</v>
          </cell>
          <cell r="C569" t="str">
            <v>פעילות שוטפת 2025</v>
          </cell>
          <cell r="D569">
            <v>580492965</v>
          </cell>
          <cell r="E569" t="str">
            <v>העמותה לקידום הספורט ההישגי סביון (</v>
          </cell>
          <cell r="F569">
            <v>0</v>
          </cell>
          <cell r="G569">
            <v>2025</v>
          </cell>
          <cell r="H569">
            <v>45867</v>
          </cell>
          <cell r="I569">
            <v>62220</v>
          </cell>
        </row>
        <row r="570">
          <cell r="B570">
            <v>1001902150</v>
          </cell>
          <cell r="C570" t="str">
            <v>תמיכה שוטפת לשנת 2025</v>
          </cell>
          <cell r="D570">
            <v>580297638</v>
          </cell>
          <cell r="E570" t="str">
            <v>הפועל ת"א - עמותת מחלקת ההתעמלות (ע</v>
          </cell>
          <cell r="F570">
            <v>0</v>
          </cell>
          <cell r="G570">
            <v>2025</v>
          </cell>
          <cell r="H570">
            <v>45867</v>
          </cell>
          <cell r="I570">
            <v>32250</v>
          </cell>
        </row>
        <row r="571">
          <cell r="B571">
            <v>1001902152</v>
          </cell>
          <cell r="C571" t="str">
            <v>תמיכה שוטפת 2025 העמותה לקידום הספורט הה</v>
          </cell>
          <cell r="D571">
            <v>580550432</v>
          </cell>
          <cell r="E571" t="str">
            <v>העמותה לקידום הספורט ההישגי בנהריה</v>
          </cell>
          <cell r="F571">
            <v>0</v>
          </cell>
          <cell r="G571">
            <v>2025</v>
          </cell>
          <cell r="H571">
            <v>45867</v>
          </cell>
          <cell r="I571">
            <v>19676</v>
          </cell>
        </row>
        <row r="572">
          <cell r="B572">
            <v>1001902156</v>
          </cell>
          <cell r="C572" t="str">
            <v>פעילות שוטפת 2025</v>
          </cell>
          <cell r="D572">
            <v>580366946</v>
          </cell>
          <cell r="E572" t="str">
            <v>העמותה לקידום הספורט בחבל בני שמעון</v>
          </cell>
          <cell r="F572">
            <v>0</v>
          </cell>
          <cell r="G572">
            <v>2025</v>
          </cell>
          <cell r="H572">
            <v>45867</v>
          </cell>
          <cell r="I572">
            <v>51573</v>
          </cell>
        </row>
        <row r="573">
          <cell r="B573">
            <v>1001902157</v>
          </cell>
          <cell r="C573" t="str">
            <v>תמיכה באגודות ספורט - חיפה 2025</v>
          </cell>
          <cell r="D573">
            <v>514713197</v>
          </cell>
          <cell r="E573" t="str">
            <v>חברה לקידום וטיפוח הטניס בחיפה (חל"</v>
          </cell>
          <cell r="F573">
            <v>0</v>
          </cell>
          <cell r="G573">
            <v>2025</v>
          </cell>
          <cell r="H573">
            <v>45867</v>
          </cell>
          <cell r="I573">
            <v>33658</v>
          </cell>
        </row>
        <row r="574">
          <cell r="B574">
            <v>1001902159</v>
          </cell>
          <cell r="C574" t="str">
            <v>בקשת תמיכה שוטפת לשנת 2025</v>
          </cell>
          <cell r="D574">
            <v>580315992</v>
          </cell>
          <cell r="E574" t="str">
            <v>מיטב קידום תרבות הספורט אשדוד מרכז</v>
          </cell>
          <cell r="F574">
            <v>0</v>
          </cell>
          <cell r="G574">
            <v>2025</v>
          </cell>
          <cell r="H574">
            <v>45867</v>
          </cell>
          <cell r="I574">
            <v>21335</v>
          </cell>
        </row>
        <row r="575">
          <cell r="B575">
            <v>1001902170</v>
          </cell>
          <cell r="C575" t="str">
            <v>פעילות שוטפת 2025</v>
          </cell>
          <cell r="D575">
            <v>580529063</v>
          </cell>
          <cell r="E575" t="str">
            <v>העמותה לקידום הספורט בתחום המועצה ה</v>
          </cell>
          <cell r="F575">
            <v>0</v>
          </cell>
          <cell r="G575">
            <v>2025</v>
          </cell>
          <cell r="H575">
            <v>45867</v>
          </cell>
          <cell r="I575">
            <v>92181</v>
          </cell>
        </row>
        <row r="576">
          <cell r="B576">
            <v>1001902173</v>
          </cell>
          <cell r="C576" t="str">
            <v>עירוני מודיעין - העמותה העירונית לספורט</v>
          </cell>
          <cell r="D576">
            <v>580497048</v>
          </cell>
          <cell r="E576" t="str">
            <v>עירוני מודיעין - העמותה העירונית לס</v>
          </cell>
          <cell r="F576">
            <v>0</v>
          </cell>
          <cell r="G576">
            <v>2025</v>
          </cell>
          <cell r="H576">
            <v>45867</v>
          </cell>
          <cell r="I576">
            <v>398207</v>
          </cell>
        </row>
        <row r="577">
          <cell r="B577">
            <v>1001902190</v>
          </cell>
          <cell r="C577" t="str">
            <v>בקשת תמיכה שוטפת לשנת 2025</v>
          </cell>
          <cell r="D577">
            <v>580315935</v>
          </cell>
          <cell r="E577" t="str">
            <v>"מיטב לקידום תרבות הספורט - בת - ים</v>
          </cell>
          <cell r="F577">
            <v>0</v>
          </cell>
          <cell r="G577">
            <v>2025</v>
          </cell>
          <cell r="H577">
            <v>45867</v>
          </cell>
          <cell r="I577">
            <v>87019</v>
          </cell>
        </row>
        <row r="578">
          <cell r="B578">
            <v>1001902193</v>
          </cell>
          <cell r="C578" t="str">
            <v>פעילות שוטפת</v>
          </cell>
          <cell r="D578">
            <v>580691293</v>
          </cell>
          <cell r="E578" t="str">
            <v>עמותת ספורט (כדורסל, ג'יוג'טסו ברזי</v>
          </cell>
          <cell r="F578">
            <v>0</v>
          </cell>
          <cell r="G578">
            <v>2025</v>
          </cell>
          <cell r="H578">
            <v>45867</v>
          </cell>
          <cell r="I578">
            <v>36892</v>
          </cell>
        </row>
        <row r="579">
          <cell r="B579">
            <v>1001902226</v>
          </cell>
          <cell r="C579" t="str">
            <v>פעילות שוטפת 2025</v>
          </cell>
          <cell r="D579">
            <v>515010916</v>
          </cell>
          <cell r="E579" t="str">
            <v>ש.ש מועדוני כדורגל כפר סבא בע"מ (חל</v>
          </cell>
          <cell r="F579">
            <v>0</v>
          </cell>
          <cell r="G579">
            <v>2025</v>
          </cell>
          <cell r="H579">
            <v>45867</v>
          </cell>
          <cell r="I579">
            <v>83173</v>
          </cell>
        </row>
        <row r="580">
          <cell r="B580">
            <v>1001902227</v>
          </cell>
          <cell r="C580" t="str">
            <v>פעילות שוטפת 2025</v>
          </cell>
          <cell r="D580">
            <v>580459287</v>
          </cell>
          <cell r="E580" t="str">
            <v>עמותה לקידום הספורט הצ'רקסי בישראל</v>
          </cell>
          <cell r="F580">
            <v>0</v>
          </cell>
          <cell r="G580">
            <v>2025</v>
          </cell>
          <cell r="H580">
            <v>45867</v>
          </cell>
          <cell r="I580">
            <v>103557</v>
          </cell>
        </row>
        <row r="581">
          <cell r="B581">
            <v>1001902280</v>
          </cell>
          <cell r="C581" t="str">
            <v>פעילות שוטפת טנ"ש בית"ר מיכה ראשל"צ 2025</v>
          </cell>
          <cell r="D581">
            <v>580197150</v>
          </cell>
          <cell r="E581" t="str">
            <v>בית"ר מיכה ראשל"צ (ע"ר)</v>
          </cell>
          <cell r="F581">
            <v>0</v>
          </cell>
          <cell r="G581">
            <v>2025</v>
          </cell>
          <cell r="H581">
            <v>45867</v>
          </cell>
          <cell r="I581">
            <v>17347</v>
          </cell>
        </row>
        <row r="582">
          <cell r="B582">
            <v>1001902289</v>
          </cell>
          <cell r="C582" t="str">
            <v>מ.ס ראשון- 2025</v>
          </cell>
          <cell r="D582">
            <v>580476703</v>
          </cell>
          <cell r="E582" t="str">
            <v>מועדון ספורט "אלפא ביתא" ראשל"צ (ע"</v>
          </cell>
          <cell r="F582">
            <v>0</v>
          </cell>
          <cell r="G582">
            <v>2025</v>
          </cell>
          <cell r="H582">
            <v>45867</v>
          </cell>
          <cell r="I582">
            <v>18127</v>
          </cell>
        </row>
        <row r="583">
          <cell r="B583">
            <v>1001902291</v>
          </cell>
          <cell r="C583" t="str">
            <v>בקשת תמיכה שוטפת לשנת 2025</v>
          </cell>
          <cell r="D583">
            <v>580299485</v>
          </cell>
          <cell r="E583" t="str">
            <v>מיטב לקידום תרבות הספורט - מודיעין</v>
          </cell>
          <cell r="F583">
            <v>0</v>
          </cell>
          <cell r="G583">
            <v>2025</v>
          </cell>
          <cell r="H583">
            <v>45867</v>
          </cell>
          <cell r="I583">
            <v>80411</v>
          </cell>
        </row>
        <row r="584">
          <cell r="B584">
            <v>1001902292</v>
          </cell>
          <cell r="C584" t="str">
            <v>בקשת תמיכה שוטפת לשנת 2025</v>
          </cell>
          <cell r="D584">
            <v>580315927</v>
          </cell>
          <cell r="E584" t="str">
            <v>מיטב לקידום תרבות הספורט - רחובות (</v>
          </cell>
          <cell r="F584">
            <v>0</v>
          </cell>
          <cell r="G584">
            <v>2025</v>
          </cell>
          <cell r="H584">
            <v>45867</v>
          </cell>
          <cell r="I584">
            <v>16512</v>
          </cell>
        </row>
        <row r="585">
          <cell r="B585">
            <v>1001902293</v>
          </cell>
          <cell r="C585" t="str">
            <v>פעילות שוטפת תמיכה אגודות ספורט 2025</v>
          </cell>
          <cell r="D585">
            <v>580578250</v>
          </cell>
          <cell r="E585" t="str">
            <v>העמותה לפיתוח הכדורעף בירושלים וסבי</v>
          </cell>
          <cell r="F585">
            <v>0</v>
          </cell>
          <cell r="G585">
            <v>2025</v>
          </cell>
          <cell r="H585">
            <v>45867</v>
          </cell>
          <cell r="I585">
            <v>195616</v>
          </cell>
        </row>
        <row r="586">
          <cell r="B586">
            <v>1001902297</v>
          </cell>
          <cell r="C586" t="str">
            <v>בקשת תמיכה שוטפת לשנת 2025</v>
          </cell>
          <cell r="D586">
            <v>580315893</v>
          </cell>
          <cell r="E586" t="str">
            <v>מיטב לקידום תרבות הספורט - אילת (ע"</v>
          </cell>
          <cell r="F586">
            <v>0</v>
          </cell>
          <cell r="G586">
            <v>2025</v>
          </cell>
          <cell r="H586">
            <v>45867</v>
          </cell>
          <cell r="I586">
            <v>49519</v>
          </cell>
        </row>
        <row r="587">
          <cell r="B587">
            <v>1001902298</v>
          </cell>
          <cell r="C587" t="str">
            <v>בקשת תמיכה שוטפת לשנת 2025</v>
          </cell>
          <cell r="D587">
            <v>580315901</v>
          </cell>
          <cell r="E587" t="str">
            <v>מיטב - לקידום תרבות הספורט באר-שבע</v>
          </cell>
          <cell r="F587">
            <v>0</v>
          </cell>
          <cell r="G587">
            <v>2025</v>
          </cell>
          <cell r="H587">
            <v>45795</v>
          </cell>
          <cell r="I587">
            <v>1149</v>
          </cell>
        </row>
        <row r="588">
          <cell r="B588">
            <v>1001902300</v>
          </cell>
          <cell r="C588" t="str">
            <v>איפון ג'ודו בשרון 2025</v>
          </cell>
          <cell r="D588">
            <v>580678316</v>
          </cell>
          <cell r="E588" t="str">
            <v>איפון - לקידום הג'ודו בשרון (ע"ר)</v>
          </cell>
          <cell r="F588">
            <v>0</v>
          </cell>
          <cell r="G588">
            <v>2025</v>
          </cell>
          <cell r="H588">
            <v>45867</v>
          </cell>
          <cell r="I588">
            <v>51064</v>
          </cell>
        </row>
        <row r="589">
          <cell r="B589">
            <v>1001902301</v>
          </cell>
          <cell r="C589" t="str">
            <v>תמיכה באגודה רב ענפית</v>
          </cell>
          <cell r="D589">
            <v>580195675</v>
          </cell>
          <cell r="E589" t="str">
            <v>אגודת ספורט אוניברסיטת בן גוריון בנ</v>
          </cell>
          <cell r="F589">
            <v>0</v>
          </cell>
          <cell r="G589">
            <v>2025</v>
          </cell>
          <cell r="H589">
            <v>45867</v>
          </cell>
          <cell r="I589">
            <v>167843</v>
          </cell>
        </row>
        <row r="590">
          <cell r="B590">
            <v>1001902303</v>
          </cell>
          <cell r="C590" t="str">
            <v>שוטף 2025</v>
          </cell>
          <cell r="D590">
            <v>580351021</v>
          </cell>
          <cell r="E590" t="str">
            <v>כדורעף ק.ק. תל אביב (ע"ר)</v>
          </cell>
          <cell r="F590">
            <v>0</v>
          </cell>
          <cell r="G590">
            <v>2025</v>
          </cell>
          <cell r="H590">
            <v>45867</v>
          </cell>
          <cell r="I590">
            <v>78586</v>
          </cell>
        </row>
        <row r="591">
          <cell r="B591">
            <v>1001902306</v>
          </cell>
          <cell r="C591" t="str">
            <v>תמיכה באגודות - רמת השרון 2025</v>
          </cell>
          <cell r="D591">
            <v>520041831</v>
          </cell>
          <cell r="E591" t="str">
            <v>המרכז לטניס בישראל (אי.טי.סי.) (חל"</v>
          </cell>
          <cell r="F591">
            <v>0</v>
          </cell>
          <cell r="G591">
            <v>2025</v>
          </cell>
          <cell r="H591">
            <v>45867</v>
          </cell>
          <cell r="I591">
            <v>111037</v>
          </cell>
        </row>
        <row r="592">
          <cell r="B592">
            <v>1001902309</v>
          </cell>
          <cell r="C592" t="str">
            <v>שוטף 2025</v>
          </cell>
          <cell r="D592">
            <v>580705960</v>
          </cell>
          <cell r="E592" t="str">
            <v>מכבי העתיד האולימפי בהתעמלות אומנות</v>
          </cell>
          <cell r="F592">
            <v>0</v>
          </cell>
          <cell r="G592">
            <v>2025</v>
          </cell>
          <cell r="H592">
            <v>45867</v>
          </cell>
          <cell r="I592">
            <v>41890</v>
          </cell>
        </row>
        <row r="593">
          <cell r="B593">
            <v>1001902311</v>
          </cell>
          <cell r="C593" t="str">
            <v>בקשת תמיכה שוטפת לשנת 2025</v>
          </cell>
          <cell r="D593">
            <v>580315976</v>
          </cell>
          <cell r="E593" t="str">
            <v>מיטב - לקידום תרבות הספורט אור עקיב</v>
          </cell>
          <cell r="F593">
            <v>0</v>
          </cell>
          <cell r="G593">
            <v>2025</v>
          </cell>
          <cell r="H593">
            <v>45795</v>
          </cell>
          <cell r="I593">
            <v>1016</v>
          </cell>
        </row>
        <row r="594">
          <cell r="B594">
            <v>1001902315</v>
          </cell>
          <cell r="C594" t="str">
            <v>תמיכה שוטפת בפעילות המועדון בשנת 2025</v>
          </cell>
          <cell r="D594">
            <v>580259109</v>
          </cell>
          <cell r="E594" t="str">
            <v>הפועל מועדון כדורסל כפר סבא (ע"ר)</v>
          </cell>
          <cell r="F594">
            <v>0</v>
          </cell>
          <cell r="G594">
            <v>2025</v>
          </cell>
          <cell r="H594">
            <v>45867</v>
          </cell>
          <cell r="I594">
            <v>340728</v>
          </cell>
        </row>
        <row r="595">
          <cell r="B595">
            <v>1001902320</v>
          </cell>
          <cell r="C595" t="str">
            <v>תמיכה שוטפת לשנת 2025</v>
          </cell>
          <cell r="D595">
            <v>580704773</v>
          </cell>
          <cell r="E595" t="str">
            <v>עמותת ספורט בית ג'ן בדרך לפסגה (ע"ר</v>
          </cell>
          <cell r="F595">
            <v>0</v>
          </cell>
          <cell r="G595">
            <v>2025</v>
          </cell>
          <cell r="H595">
            <v>45867</v>
          </cell>
          <cell r="I595">
            <v>46385</v>
          </cell>
        </row>
        <row r="596">
          <cell r="B596">
            <v>1001902326</v>
          </cell>
          <cell r="C596" t="str">
            <v>שוטף 2025</v>
          </cell>
          <cell r="D596">
            <v>513275222</v>
          </cell>
          <cell r="E596" t="str">
            <v>בני השרון כדורסל בע"מ (חל"צ)</v>
          </cell>
          <cell r="F596">
            <v>0</v>
          </cell>
          <cell r="G596">
            <v>2025</v>
          </cell>
          <cell r="H596">
            <v>45867</v>
          </cell>
          <cell r="I596">
            <v>39352</v>
          </cell>
        </row>
        <row r="597">
          <cell r="B597">
            <v>1001902434</v>
          </cell>
          <cell r="C597" t="str">
            <v>פעילות שוטפת הוקי מטולה 2025</v>
          </cell>
          <cell r="D597">
            <v>580473684</v>
          </cell>
          <cell r="E597" t="str">
            <v>מועדון הוקי מטולה (ע"ר)</v>
          </cell>
          <cell r="F597">
            <v>0</v>
          </cell>
          <cell r="G597">
            <v>2025</v>
          </cell>
          <cell r="H597">
            <v>45867</v>
          </cell>
          <cell r="I597">
            <v>44966</v>
          </cell>
        </row>
        <row r="598">
          <cell r="B598">
            <v>1001902437</v>
          </cell>
          <cell r="C598" t="str">
            <v>תמיכה אגודות שוטף 2025</v>
          </cell>
          <cell r="D598">
            <v>580669729</v>
          </cell>
          <cell r="E598" t="str">
            <v>אייס דרים נס ציונה (ע"ר)</v>
          </cell>
          <cell r="F598">
            <v>0</v>
          </cell>
          <cell r="G598">
            <v>2025</v>
          </cell>
          <cell r="H598">
            <v>45867</v>
          </cell>
          <cell r="I598">
            <v>31461</v>
          </cell>
        </row>
        <row r="599">
          <cell r="B599">
            <v>1001902438</v>
          </cell>
          <cell r="C599" t="str">
            <v>תמיכה שוטפת העתיד לספורט וכדורגל 2025</v>
          </cell>
          <cell r="D599">
            <v>580565976</v>
          </cell>
          <cell r="E599" t="str">
            <v>העתיד לספורט וכדורגל עראבה (ע"ר)</v>
          </cell>
          <cell r="F599">
            <v>0</v>
          </cell>
          <cell r="G599">
            <v>2025</v>
          </cell>
          <cell r="H599">
            <v>45867</v>
          </cell>
          <cell r="I599">
            <v>121561</v>
          </cell>
        </row>
        <row r="600">
          <cell r="B600">
            <v>1001902439</v>
          </cell>
          <cell r="C600" t="str">
            <v>פעילות שוטפת ניר רמת השרון כדורגל 2025</v>
          </cell>
          <cell r="D600">
            <v>580348480</v>
          </cell>
          <cell r="E600" t="str">
            <v>הפועל ניר רמת השרון )ע"ר(</v>
          </cell>
          <cell r="F600">
            <v>0</v>
          </cell>
          <cell r="G600">
            <v>2025</v>
          </cell>
          <cell r="H600">
            <v>45873</v>
          </cell>
          <cell r="I600">
            <v>42653</v>
          </cell>
        </row>
        <row r="601">
          <cell r="B601">
            <v>1001902449</v>
          </cell>
          <cell r="C601" t="str">
            <v>פעילות שוטפת תקווה לספורט כפר קאסם 2025</v>
          </cell>
          <cell r="D601">
            <v>580519932</v>
          </cell>
          <cell r="E601" t="str">
            <v>תקוות הספורט כפר קאסם (ע"ר)</v>
          </cell>
          <cell r="F601">
            <v>0</v>
          </cell>
          <cell r="G601">
            <v>2025</v>
          </cell>
          <cell r="H601">
            <v>45867</v>
          </cell>
          <cell r="I601">
            <v>105069</v>
          </cell>
        </row>
        <row r="602">
          <cell r="B602">
            <v>1001902480</v>
          </cell>
          <cell r="C602" t="str">
            <v>בקשת תמיכה לפעילות אגודת ספורט</v>
          </cell>
          <cell r="D602">
            <v>580616084</v>
          </cell>
          <cell r="E602" t="str">
            <v>האיגוד הישראלי לקטלבלס (ע"ר)</v>
          </cell>
          <cell r="F602">
            <v>0</v>
          </cell>
          <cell r="G602">
            <v>2025</v>
          </cell>
          <cell r="H602">
            <v>45867</v>
          </cell>
          <cell r="I602">
            <v>3853</v>
          </cell>
        </row>
        <row r="603">
          <cell r="B603">
            <v>1001902483</v>
          </cell>
          <cell r="C603" t="str">
            <v>פעילות שוטפת רוגבי ירושלים 2025</v>
          </cell>
          <cell r="D603">
            <v>580421329</v>
          </cell>
          <cell r="E603" t="str">
            <v>עמותה לפיתוח הרוגבי בירושלים והסביב</v>
          </cell>
          <cell r="F603">
            <v>0</v>
          </cell>
          <cell r="G603">
            <v>2025</v>
          </cell>
          <cell r="H603">
            <v>45867</v>
          </cell>
          <cell r="I603">
            <v>38539</v>
          </cell>
        </row>
        <row r="604">
          <cell r="B604">
            <v>1001902488</v>
          </cell>
          <cell r="C604" t="str">
            <v>ניהול מועדון כדורגל מגיל ילדים עד בוגרים</v>
          </cell>
          <cell r="D604">
            <v>580582856</v>
          </cell>
          <cell r="E604" t="str">
            <v>בית"ר נורדיה ירושלים (ע"ר)</v>
          </cell>
          <cell r="F604">
            <v>0</v>
          </cell>
          <cell r="G604">
            <v>2025</v>
          </cell>
          <cell r="H604">
            <v>45867</v>
          </cell>
          <cell r="I604">
            <v>126039</v>
          </cell>
        </row>
        <row r="605">
          <cell r="B605">
            <v>1001902508</v>
          </cell>
          <cell r="C605" t="str">
            <v>תמיכה לקבוצות פוטבול</v>
          </cell>
          <cell r="D605">
            <v>580497758</v>
          </cell>
          <cell r="E605" t="str">
            <v>מועדון הפוטבול האמריקאי בירושלים (ע</v>
          </cell>
          <cell r="F605">
            <v>0</v>
          </cell>
          <cell r="G605">
            <v>2025</v>
          </cell>
          <cell r="H605">
            <v>45867</v>
          </cell>
          <cell r="I605">
            <v>279666</v>
          </cell>
        </row>
        <row r="606">
          <cell r="B606">
            <v>1001902530</v>
          </cell>
          <cell r="C606" t="str">
            <v>מעופפי הים -2025</v>
          </cell>
          <cell r="D606">
            <v>580482305</v>
          </cell>
          <cell r="E606" t="str">
            <v>מעופפי הים (ע"ר)</v>
          </cell>
          <cell r="F606">
            <v>0</v>
          </cell>
          <cell r="G606">
            <v>2025</v>
          </cell>
          <cell r="H606">
            <v>45867</v>
          </cell>
          <cell r="I606">
            <v>84000</v>
          </cell>
        </row>
        <row r="607">
          <cell r="B607">
            <v>1001902532</v>
          </cell>
          <cell r="C607" t="str">
            <v>תמיכה שוטפת לאגודה</v>
          </cell>
          <cell r="D607">
            <v>580626216</v>
          </cell>
          <cell r="E607" t="str">
            <v>הפועל קריית חיים על שם ליבוביץ יעקב</v>
          </cell>
          <cell r="F607">
            <v>0</v>
          </cell>
          <cell r="G607">
            <v>2025</v>
          </cell>
          <cell r="H607">
            <v>45867</v>
          </cell>
          <cell r="I607">
            <v>30923</v>
          </cell>
        </row>
        <row r="608">
          <cell r="B608">
            <v>1001902533</v>
          </cell>
          <cell r="C608" t="str">
            <v>תמיכה שוטפת לאגודה</v>
          </cell>
          <cell r="D608">
            <v>580635878</v>
          </cell>
          <cell r="E608" t="str">
            <v>חן כדורסל חיפה (ע''ר)</v>
          </cell>
          <cell r="F608">
            <v>0</v>
          </cell>
          <cell r="G608">
            <v>2025</v>
          </cell>
          <cell r="H608">
            <v>45866</v>
          </cell>
          <cell r="I608">
            <v>25109</v>
          </cell>
        </row>
        <row r="609">
          <cell r="B609">
            <v>1001902540</v>
          </cell>
          <cell r="C609" t="str">
            <v>תמיכה בפעילות השוטפת של האגודה</v>
          </cell>
          <cell r="D609">
            <v>580033116</v>
          </cell>
          <cell r="E609" t="str">
            <v>מועדון השייטים בתל-אביב (ע"ר)</v>
          </cell>
          <cell r="F609">
            <v>0</v>
          </cell>
          <cell r="G609">
            <v>2025</v>
          </cell>
          <cell r="H609">
            <v>45866</v>
          </cell>
          <cell r="I609">
            <v>12446</v>
          </cell>
        </row>
        <row r="610">
          <cell r="B610">
            <v>1001902541</v>
          </cell>
          <cell r="C610" t="str">
            <v>תמיכה באגודות ספורט 2025 - שוטף</v>
          </cell>
          <cell r="D610">
            <v>580324192</v>
          </cell>
          <cell r="E610" t="str">
            <v>התאגדות לתרבות גופנית "הפועל" ראשון</v>
          </cell>
          <cell r="F610">
            <v>0</v>
          </cell>
          <cell r="G610">
            <v>2025</v>
          </cell>
          <cell r="H610">
            <v>45880</v>
          </cell>
          <cell r="I610">
            <v>157816</v>
          </cell>
        </row>
        <row r="611">
          <cell r="B611">
            <v>1001902545</v>
          </cell>
          <cell r="C611" t="str">
            <v>פעילות שוטפת קלוב תעופה חדרה 2025</v>
          </cell>
          <cell r="D611">
            <v>580395044</v>
          </cell>
          <cell r="E611" t="str">
            <v>קלוב התעופה - חדרה (ע"ר)</v>
          </cell>
          <cell r="F611">
            <v>0</v>
          </cell>
          <cell r="G611">
            <v>2025</v>
          </cell>
          <cell r="H611">
            <v>45867</v>
          </cell>
          <cell r="I611">
            <v>16007</v>
          </cell>
        </row>
        <row r="612">
          <cell r="B612">
            <v>1001902553</v>
          </cell>
          <cell r="C612" t="str">
            <v>תמיכה שוטפת לשנת 2025</v>
          </cell>
          <cell r="D612">
            <v>580595411</v>
          </cell>
          <cell r="E612" t="str">
            <v>איחוד בני ערערה ועארה ליזמות תרבותי</v>
          </cell>
          <cell r="F612">
            <v>0</v>
          </cell>
          <cell r="G612">
            <v>2025</v>
          </cell>
          <cell r="H612">
            <v>45868</v>
          </cell>
          <cell r="I612">
            <v>39215</v>
          </cell>
        </row>
        <row r="613">
          <cell r="B613">
            <v>1001902554</v>
          </cell>
          <cell r="C613" t="str">
            <v>תמיכה בעבור ספורטאי ענף הטאקוונדו</v>
          </cell>
          <cell r="D613">
            <v>580460988</v>
          </cell>
          <cell r="E613" t="str">
            <v>חינוך ספורט וטאקוונדו (ע"ר)</v>
          </cell>
          <cell r="F613">
            <v>0</v>
          </cell>
          <cell r="G613">
            <v>2025</v>
          </cell>
          <cell r="H613">
            <v>45866</v>
          </cell>
          <cell r="I613">
            <v>20523</v>
          </cell>
        </row>
        <row r="614">
          <cell r="B614">
            <v>1001902555</v>
          </cell>
          <cell r="C614" t="str">
            <v>תמיכה שוטפת</v>
          </cell>
          <cell r="D614">
            <v>580430643</v>
          </cell>
          <cell r="E614" t="str">
            <v>העמותה לקידום הספורט ביואב (ע"ר)</v>
          </cell>
          <cell r="F614">
            <v>0</v>
          </cell>
          <cell r="G614">
            <v>2025</v>
          </cell>
          <cell r="H614">
            <v>45866</v>
          </cell>
          <cell r="I614">
            <v>83821</v>
          </cell>
        </row>
        <row r="615">
          <cell r="B615">
            <v>1001902570</v>
          </cell>
          <cell r="C615" t="str">
            <v>פעילות שוטפת 2025</v>
          </cell>
          <cell r="D615">
            <v>580203800</v>
          </cell>
          <cell r="E615" t="str">
            <v>התאגדות לתרבות גופנית הפועל נתניה (</v>
          </cell>
          <cell r="F615">
            <v>0</v>
          </cell>
          <cell r="G615">
            <v>2025</v>
          </cell>
          <cell r="H615">
            <v>45866</v>
          </cell>
          <cell r="I615">
            <v>4716</v>
          </cell>
        </row>
        <row r="616">
          <cell r="B616">
            <v>1001902575</v>
          </cell>
          <cell r="C616" t="str">
            <v>תמיכה שוטפת</v>
          </cell>
          <cell r="D616">
            <v>580513927</v>
          </cell>
          <cell r="E616" t="str">
            <v>כ"ח ת"א העמותה לכדורעף חופים ע"ש רו</v>
          </cell>
          <cell r="F616">
            <v>0</v>
          </cell>
          <cell r="G616">
            <v>2025</v>
          </cell>
          <cell r="H616">
            <v>45795</v>
          </cell>
          <cell r="I616">
            <v>11706</v>
          </cell>
        </row>
        <row r="617">
          <cell r="B617">
            <v>1001902606</v>
          </cell>
          <cell r="C617" t="str">
            <v>שוטף 2025</v>
          </cell>
          <cell r="D617">
            <v>580656551</v>
          </cell>
          <cell r="E617" t="str">
            <v>אדם בספורט ג'ודו בראשון לציון (ע"ר)</v>
          </cell>
          <cell r="F617">
            <v>0</v>
          </cell>
          <cell r="G617">
            <v>2025</v>
          </cell>
          <cell r="H617">
            <v>45866</v>
          </cell>
          <cell r="I617">
            <v>14177</v>
          </cell>
        </row>
        <row r="618">
          <cell r="B618">
            <v>1001902608</v>
          </cell>
          <cell r="C618" t="str">
            <v>שוטף 2025</v>
          </cell>
          <cell r="D618">
            <v>580316065</v>
          </cell>
          <cell r="E618" t="str">
            <v>העמותה לקידום הספורט חשמונאים, מטה</v>
          </cell>
          <cell r="F618">
            <v>0</v>
          </cell>
          <cell r="G618">
            <v>2025</v>
          </cell>
          <cell r="H618">
            <v>45866</v>
          </cell>
          <cell r="I618">
            <v>118912</v>
          </cell>
        </row>
        <row r="619">
          <cell r="B619">
            <v>1001902610</v>
          </cell>
          <cell r="C619" t="str">
            <v>תמיכה שוטפת לשנת 2025</v>
          </cell>
          <cell r="D619">
            <v>580455806</v>
          </cell>
          <cell r="E619" t="str">
            <v>העמותה לתרבות חינוך וספורט לילדי טי</v>
          </cell>
          <cell r="F619">
            <v>0</v>
          </cell>
          <cell r="G619">
            <v>2025</v>
          </cell>
          <cell r="H619">
            <v>45866</v>
          </cell>
          <cell r="I619">
            <v>76117</v>
          </cell>
        </row>
        <row r="620">
          <cell r="B620">
            <v>1001902612</v>
          </cell>
          <cell r="C620" t="str">
            <v>שוטף 2025</v>
          </cell>
          <cell r="D620">
            <v>580463040</v>
          </cell>
          <cell r="E620" t="str">
            <v>אריה לבן קרית ביאליק (ע"ר)</v>
          </cell>
          <cell r="F620">
            <v>0</v>
          </cell>
          <cell r="G620">
            <v>2025</v>
          </cell>
          <cell r="H620">
            <v>45866</v>
          </cell>
          <cell r="I620">
            <v>35071</v>
          </cell>
        </row>
        <row r="621">
          <cell r="B621">
            <v>1001903559</v>
          </cell>
          <cell r="C621" t="str">
            <v>פעילות שוטפת 2025</v>
          </cell>
          <cell r="D621">
            <v>580547578</v>
          </cell>
          <cell r="E621" t="str">
            <v>הפועל חיפה טניס שולחן (ע"ר)</v>
          </cell>
          <cell r="F621">
            <v>0</v>
          </cell>
          <cell r="G621">
            <v>2025</v>
          </cell>
          <cell r="H621" t="str">
            <v/>
          </cell>
          <cell r="I621">
            <v>0</v>
          </cell>
        </row>
        <row r="622">
          <cell r="B622">
            <v>1001903634</v>
          </cell>
          <cell r="C622" t="str">
            <v>הפועל ערבה 2025 - ערבה תיכונה</v>
          </cell>
          <cell r="D622">
            <v>580499853</v>
          </cell>
          <cell r="E622" t="str">
            <v>העמותה לקידום הספורט בערבה (ע"ר)</v>
          </cell>
          <cell r="F622">
            <v>0</v>
          </cell>
          <cell r="G622">
            <v>2025</v>
          </cell>
          <cell r="H622">
            <v>45866</v>
          </cell>
          <cell r="I622">
            <v>55388</v>
          </cell>
        </row>
        <row r="623">
          <cell r="B623">
            <v>1001903671</v>
          </cell>
          <cell r="C623" t="str">
            <v>שוטף אגודות 2025</v>
          </cell>
          <cell r="D623">
            <v>580652733</v>
          </cell>
          <cell r="E623" t="str">
            <v>עמותת מכבי לקידום ופיתוח סייף בירוש</v>
          </cell>
          <cell r="F623">
            <v>0</v>
          </cell>
          <cell r="G623">
            <v>2025</v>
          </cell>
          <cell r="H623">
            <v>45867</v>
          </cell>
          <cell r="I623">
            <v>11873</v>
          </cell>
        </row>
        <row r="624">
          <cell r="B624">
            <v>1001903676</v>
          </cell>
          <cell r="C624" t="str">
            <v>שוטף אגודות 2025</v>
          </cell>
          <cell r="D624">
            <v>580226082</v>
          </cell>
          <cell r="E624" t="str">
            <v>מועדון ראגבי השרון )ע"ר(</v>
          </cell>
          <cell r="F624">
            <v>0</v>
          </cell>
          <cell r="G624">
            <v>2025</v>
          </cell>
          <cell r="H624">
            <v>45866</v>
          </cell>
          <cell r="I624">
            <v>105000</v>
          </cell>
        </row>
        <row r="625">
          <cell r="B625">
            <v>1001903679</v>
          </cell>
          <cell r="C625" t="str">
            <v>פעילות שוטפת 2025</v>
          </cell>
          <cell r="D625">
            <v>580364727</v>
          </cell>
          <cell r="E625" t="str">
            <v>עמותת חולון 2000 לספורט עממי (ע"ר)</v>
          </cell>
          <cell r="F625">
            <v>0</v>
          </cell>
          <cell r="G625">
            <v>2025</v>
          </cell>
          <cell r="H625">
            <v>45867</v>
          </cell>
          <cell r="I625">
            <v>71709</v>
          </cell>
        </row>
        <row r="626">
          <cell r="B626">
            <v>1001903833</v>
          </cell>
          <cell r="C626" t="str">
            <v>שוטף אגודות 2025</v>
          </cell>
          <cell r="D626">
            <v>580216943</v>
          </cell>
          <cell r="E626" t="str">
            <v>מועדון סייף ואגרוף - מכבי נתניה (ע"</v>
          </cell>
          <cell r="F626">
            <v>0</v>
          </cell>
          <cell r="G626">
            <v>2025</v>
          </cell>
          <cell r="H626">
            <v>45900</v>
          </cell>
          <cell r="I626">
            <v>32418</v>
          </cell>
        </row>
        <row r="627">
          <cell r="B627">
            <v>1001903834</v>
          </cell>
          <cell r="C627" t="str">
            <v>שוטף אגודות 2025</v>
          </cell>
          <cell r="D627">
            <v>580404069</v>
          </cell>
          <cell r="E627" t="str">
            <v>מכבי חדרה - כדורעף (ע"ר)</v>
          </cell>
          <cell r="F627">
            <v>0</v>
          </cell>
          <cell r="G627">
            <v>2025</v>
          </cell>
          <cell r="H627">
            <v>45866</v>
          </cell>
          <cell r="I627">
            <v>111942</v>
          </cell>
        </row>
        <row r="628">
          <cell r="B628">
            <v>1001903835</v>
          </cell>
          <cell r="C628" t="str">
            <v>שוטף אגודות 2025</v>
          </cell>
          <cell r="D628">
            <v>580329423</v>
          </cell>
          <cell r="E628" t="str">
            <v>מועדון הג'ודו מכבי הרצליה (ע"ר)</v>
          </cell>
          <cell r="F628">
            <v>0</v>
          </cell>
          <cell r="G628">
            <v>2025</v>
          </cell>
          <cell r="H628">
            <v>45866</v>
          </cell>
          <cell r="I628">
            <v>32597</v>
          </cell>
        </row>
        <row r="629">
          <cell r="B629">
            <v>1001903836</v>
          </cell>
          <cell r="C629" t="str">
            <v>שוטף אגודות 2025</v>
          </cell>
          <cell r="D629">
            <v>580578623</v>
          </cell>
          <cell r="E629" t="str">
            <v>עמותת השלום לקידום הספורט חורה (ע"ר</v>
          </cell>
          <cell r="F629">
            <v>0</v>
          </cell>
          <cell r="G629">
            <v>2025</v>
          </cell>
          <cell r="H629">
            <v>45867</v>
          </cell>
          <cell r="I629">
            <v>67178</v>
          </cell>
        </row>
        <row r="630">
          <cell r="B630">
            <v>1001903860</v>
          </cell>
          <cell r="C630" t="str">
            <v>פעילות שוטפת רוגבי ירושלים 2025</v>
          </cell>
          <cell r="D630">
            <v>580348886</v>
          </cell>
          <cell r="E630" t="str">
            <v>מועדון באולינג חוצות (2000) (ע"ר)</v>
          </cell>
          <cell r="F630">
            <v>0</v>
          </cell>
          <cell r="G630">
            <v>2025</v>
          </cell>
          <cell r="H630">
            <v>45866</v>
          </cell>
          <cell r="I630">
            <v>4536</v>
          </cell>
        </row>
        <row r="631">
          <cell r="B631">
            <v>1001903863</v>
          </cell>
          <cell r="C631" t="str">
            <v>פעילות שוטפת כפר מנדא כדורגל 2025</v>
          </cell>
          <cell r="D631">
            <v>580671543</v>
          </cell>
          <cell r="E631" t="str">
            <v>עמותת הדף לקידום הספורט והכדורגל בכ</v>
          </cell>
          <cell r="F631">
            <v>0</v>
          </cell>
          <cell r="G631">
            <v>2025</v>
          </cell>
          <cell r="H631">
            <v>45867</v>
          </cell>
          <cell r="I631">
            <v>29431</v>
          </cell>
        </row>
        <row r="632">
          <cell r="B632">
            <v>1001903865</v>
          </cell>
          <cell r="C632" t="str">
            <v>פעילות שוטפת קיק בוקס כפר יאסיף 2025</v>
          </cell>
          <cell r="D632">
            <v>580607257</v>
          </cell>
          <cell r="E632" t="str">
            <v>עמותת קיק בוקס וספורט תחרותי כפר יא</v>
          </cell>
          <cell r="F632">
            <v>0</v>
          </cell>
          <cell r="G632">
            <v>2025</v>
          </cell>
          <cell r="H632">
            <v>45867</v>
          </cell>
          <cell r="I632">
            <v>57071</v>
          </cell>
        </row>
        <row r="633">
          <cell r="B633">
            <v>1001903866</v>
          </cell>
          <cell r="C633" t="str">
            <v>פעילות שוטפת רוכבי הצפון 2025</v>
          </cell>
          <cell r="D633">
            <v>580513216</v>
          </cell>
          <cell r="E633" t="str">
            <v>רוכבי הצפון (ע"ר)</v>
          </cell>
          <cell r="F633">
            <v>0</v>
          </cell>
          <cell r="G633">
            <v>2025</v>
          </cell>
          <cell r="H633">
            <v>45867</v>
          </cell>
          <cell r="I633">
            <v>26383</v>
          </cell>
        </row>
        <row r="634">
          <cell r="B634">
            <v>1001903867</v>
          </cell>
          <cell r="C634" t="str">
            <v>תמיכה שוטפת לשנת 2025</v>
          </cell>
          <cell r="D634">
            <v>580451318</v>
          </cell>
          <cell r="E634" t="str">
            <v>הפועל תקוה תל-אביב (ע"ר)</v>
          </cell>
          <cell r="F634">
            <v>0</v>
          </cell>
          <cell r="G634">
            <v>2025</v>
          </cell>
          <cell r="H634">
            <v>45866</v>
          </cell>
          <cell r="I634">
            <v>4840</v>
          </cell>
        </row>
        <row r="635">
          <cell r="B635">
            <v>1001903873</v>
          </cell>
          <cell r="C635" t="str">
            <v>תמיכה באגודת שוטף</v>
          </cell>
          <cell r="D635">
            <v>580464923</v>
          </cell>
          <cell r="E635" t="str">
            <v>עמותת מוסמוספורט- מעלה עירון (ע"ר)</v>
          </cell>
          <cell r="F635">
            <v>0</v>
          </cell>
          <cell r="G635">
            <v>2025</v>
          </cell>
          <cell r="H635">
            <v>45867</v>
          </cell>
          <cell r="I635">
            <v>28471</v>
          </cell>
        </row>
        <row r="636">
          <cell r="B636">
            <v>1001903878</v>
          </cell>
          <cell r="C636" t="str">
            <v>תמיכה שוטפת אגודות ספורט 25</v>
          </cell>
          <cell r="D636">
            <v>580056687</v>
          </cell>
          <cell r="E636" t="str">
            <v>מרכז קהילתי רמת הגולן (ע"ר)</v>
          </cell>
          <cell r="F636">
            <v>0</v>
          </cell>
          <cell r="G636">
            <v>2025</v>
          </cell>
          <cell r="H636">
            <v>45965</v>
          </cell>
          <cell r="I636">
            <v>48747</v>
          </cell>
        </row>
        <row r="637">
          <cell r="B637">
            <v>1001903882</v>
          </cell>
          <cell r="C637" t="str">
            <v>פעילות שוטפת 2025</v>
          </cell>
          <cell r="D637">
            <v>580360568</v>
          </cell>
          <cell r="E637" t="str">
            <v>עמותה לקידום הספורט באשכול (ע"ר)</v>
          </cell>
          <cell r="F637">
            <v>0</v>
          </cell>
          <cell r="G637">
            <v>2025</v>
          </cell>
          <cell r="H637">
            <v>45866</v>
          </cell>
          <cell r="I637">
            <v>130732</v>
          </cell>
        </row>
        <row r="638">
          <cell r="B638">
            <v>1001903884</v>
          </cell>
          <cell r="C638" t="str">
            <v>פעילות שוטפת 2025</v>
          </cell>
          <cell r="D638">
            <v>580376283</v>
          </cell>
          <cell r="E638" t="str">
            <v>הפועל "אפרא" מעברות קליעה (ע"ר)</v>
          </cell>
          <cell r="F638">
            <v>0</v>
          </cell>
          <cell r="G638">
            <v>2025</v>
          </cell>
          <cell r="H638">
            <v>45866</v>
          </cell>
          <cell r="I638">
            <v>51852</v>
          </cell>
        </row>
        <row r="639">
          <cell r="B639">
            <v>1001903885</v>
          </cell>
          <cell r="C639" t="str">
            <v>סיוע בתמיכה לפעילות ספורט</v>
          </cell>
          <cell r="D639">
            <v>580295251</v>
          </cell>
          <cell r="E639" t="str">
            <v>העמותה לקידום הספורט ביהוד (ע"ר)</v>
          </cell>
          <cell r="F639">
            <v>0</v>
          </cell>
          <cell r="G639">
            <v>2025</v>
          </cell>
          <cell r="H639">
            <v>45866</v>
          </cell>
          <cell r="I639">
            <v>79786</v>
          </cell>
        </row>
        <row r="640">
          <cell r="B640">
            <v>1001903888</v>
          </cell>
          <cell r="C640" t="str">
            <v>סיוע לפעילות ספורטיבית</v>
          </cell>
          <cell r="D640">
            <v>580654465</v>
          </cell>
          <cell r="E640" t="str">
            <v>ע.ר.כ - עין רעננה כדורסל (ע"ר)</v>
          </cell>
          <cell r="F640">
            <v>0</v>
          </cell>
          <cell r="G640">
            <v>2025</v>
          </cell>
          <cell r="H640">
            <v>45866</v>
          </cell>
          <cell r="I640">
            <v>22627</v>
          </cell>
        </row>
        <row r="641">
          <cell r="B641">
            <v>1001903889</v>
          </cell>
          <cell r="C641" t="str">
            <v>פעילות שוטפת ביתר טנ"ש רמלה 2025</v>
          </cell>
          <cell r="D641">
            <v>580374452</v>
          </cell>
          <cell r="E641" t="str">
            <v>עמותת בית"ר רמלה טניס שולחן (ע"ר)</v>
          </cell>
          <cell r="F641">
            <v>0</v>
          </cell>
          <cell r="G641">
            <v>2025</v>
          </cell>
          <cell r="H641">
            <v>45867</v>
          </cell>
          <cell r="I641">
            <v>1404</v>
          </cell>
        </row>
        <row r="642">
          <cell r="B642">
            <v>1001903918</v>
          </cell>
          <cell r="C642" t="str">
            <v>שוטף אגודות 2025</v>
          </cell>
          <cell r="D642">
            <v>512120841</v>
          </cell>
          <cell r="E642" t="str">
            <v>חברת מועדון הכדורסל מכבי תל-אביב (5</v>
          </cell>
          <cell r="F642">
            <v>0</v>
          </cell>
          <cell r="G642">
            <v>2025</v>
          </cell>
          <cell r="H642">
            <v>45950</v>
          </cell>
          <cell r="I642">
            <v>29233</v>
          </cell>
        </row>
        <row r="643">
          <cell r="B643">
            <v>1001903919</v>
          </cell>
          <cell r="C643" t="str">
            <v>שוטף אגודות 2025</v>
          </cell>
          <cell r="D643">
            <v>580687218</v>
          </cell>
          <cell r="E643" t="str">
            <v>מועדון כדורגל איחוד בני שפרעם (ע"ר)</v>
          </cell>
          <cell r="F643">
            <v>0</v>
          </cell>
          <cell r="G643">
            <v>2025</v>
          </cell>
          <cell r="H643">
            <v>45795</v>
          </cell>
          <cell r="I643">
            <v>88474</v>
          </cell>
        </row>
        <row r="644">
          <cell r="B644">
            <v>1001903924</v>
          </cell>
          <cell r="C644" t="str">
            <v>פעילות שוטפת פוטבול ירושלים 2025</v>
          </cell>
          <cell r="D644">
            <v>580565406</v>
          </cell>
          <cell r="E644" t="str">
            <v>מועדון פוטבול ירושלים (ע"ר)</v>
          </cell>
          <cell r="F644">
            <v>0</v>
          </cell>
          <cell r="G644">
            <v>2025</v>
          </cell>
          <cell r="H644">
            <v>45866</v>
          </cell>
          <cell r="I644">
            <v>201459</v>
          </cell>
        </row>
        <row r="645">
          <cell r="B645">
            <v>1001903925</v>
          </cell>
          <cell r="C645" t="str">
            <v>תמיכה שוטפת לאגודה</v>
          </cell>
          <cell r="D645">
            <v>580443372</v>
          </cell>
          <cell r="E645" t="str">
            <v>מועדון רוגבי יזרעאל-גלבוע - עמותה ל</v>
          </cell>
          <cell r="F645">
            <v>0</v>
          </cell>
          <cell r="G645">
            <v>2025</v>
          </cell>
          <cell r="H645">
            <v>45866</v>
          </cell>
          <cell r="I645">
            <v>187342</v>
          </cell>
        </row>
        <row r="646">
          <cell r="B646">
            <v>1001903928</v>
          </cell>
          <cell r="C646" t="str">
            <v>שוטף אגודות 2025</v>
          </cell>
          <cell r="D646">
            <v>510873938</v>
          </cell>
          <cell r="E646" t="str">
            <v>חב' מוסדות חנוך תרבות והתחדשות שכונ</v>
          </cell>
          <cell r="F646">
            <v>0</v>
          </cell>
          <cell r="G646">
            <v>2025</v>
          </cell>
          <cell r="H646">
            <v>45866</v>
          </cell>
          <cell r="I646">
            <v>31973</v>
          </cell>
        </row>
        <row r="647">
          <cell r="B647">
            <v>1001903950</v>
          </cell>
          <cell r="C647" t="str">
            <v>שוטף אגודות 2025</v>
          </cell>
          <cell r="D647">
            <v>580551323</v>
          </cell>
          <cell r="E647" t="str">
            <v>העמותה לקידום הספורט במרכז כנה מאיר</v>
          </cell>
          <cell r="F647">
            <v>0</v>
          </cell>
          <cell r="G647">
            <v>2025</v>
          </cell>
          <cell r="H647">
            <v>45866</v>
          </cell>
          <cell r="I647">
            <v>41544</v>
          </cell>
        </row>
        <row r="648">
          <cell r="B648">
            <v>1001903953</v>
          </cell>
          <cell r="C648" t="str">
            <v>תמיכה שוטפת לאגודת הפועל הישגי כרמיאל</v>
          </cell>
          <cell r="D648">
            <v>580515831</v>
          </cell>
          <cell r="E648" t="str">
            <v>מרכז למקצועות קרב אולימפיים ולאומנו</v>
          </cell>
          <cell r="F648">
            <v>0</v>
          </cell>
          <cell r="G648">
            <v>2025</v>
          </cell>
          <cell r="H648">
            <v>45866</v>
          </cell>
          <cell r="I648">
            <v>2443</v>
          </cell>
        </row>
        <row r="649">
          <cell r="B649">
            <v>1001904002</v>
          </cell>
          <cell r="C649" t="str">
            <v>תמיכה שוטפת לאגודה</v>
          </cell>
          <cell r="D649">
            <v>580122570</v>
          </cell>
          <cell r="E649" t="str">
            <v>הפועל תל-אביב - מועדון ימי קיאקים-ש</v>
          </cell>
          <cell r="F649">
            <v>0</v>
          </cell>
          <cell r="G649">
            <v>2025</v>
          </cell>
          <cell r="H649">
            <v>45866</v>
          </cell>
          <cell r="I649">
            <v>167156</v>
          </cell>
        </row>
        <row r="650">
          <cell r="B650">
            <v>1001904004</v>
          </cell>
          <cell r="C650" t="str">
            <v>תמיכה שוטפת - קידום שחקנים - נשים</v>
          </cell>
          <cell r="D650">
            <v>580481232</v>
          </cell>
          <cell r="E650" t="str">
            <v>עמותה לקידום הכדורסל ביבנה (ע"ר)</v>
          </cell>
          <cell r="F650">
            <v>0</v>
          </cell>
          <cell r="G650">
            <v>2025</v>
          </cell>
          <cell r="H650">
            <v>45866</v>
          </cell>
          <cell r="I650">
            <v>170528</v>
          </cell>
        </row>
        <row r="651">
          <cell r="B651">
            <v>1001904006</v>
          </cell>
          <cell r="C651" t="str">
            <v>תמיכות 2025</v>
          </cell>
          <cell r="D651">
            <v>580669257</v>
          </cell>
          <cell r="E651" t="str">
            <v>ספרטה אומנויות לחימה - טאקוונדו ירו</v>
          </cell>
          <cell r="F651">
            <v>0</v>
          </cell>
          <cell r="G651">
            <v>2025</v>
          </cell>
          <cell r="H651">
            <v>45866</v>
          </cell>
          <cell r="I651">
            <v>52353</v>
          </cell>
        </row>
        <row r="652">
          <cell r="B652">
            <v>1001904007</v>
          </cell>
          <cell r="C652" t="str">
            <v>סיוע לפעילות ספורט</v>
          </cell>
          <cell r="D652">
            <v>580603892</v>
          </cell>
          <cell r="E652" t="str">
            <v>הפועל רצים בעבודה )ע"ר(</v>
          </cell>
          <cell r="F652">
            <v>0</v>
          </cell>
          <cell r="G652">
            <v>2025</v>
          </cell>
          <cell r="H652">
            <v>45866</v>
          </cell>
          <cell r="I652">
            <v>7293</v>
          </cell>
        </row>
        <row r="653">
          <cell r="B653">
            <v>1001904014</v>
          </cell>
          <cell r="C653" t="str">
            <v>פעילות שוטפת 2025</v>
          </cell>
          <cell r="D653">
            <v>580547339</v>
          </cell>
          <cell r="E653" t="str">
            <v>העמותה לקידום הקליעה והספורט ברחובו</v>
          </cell>
          <cell r="F653">
            <v>0</v>
          </cell>
          <cell r="G653">
            <v>2025</v>
          </cell>
          <cell r="H653">
            <v>45866</v>
          </cell>
          <cell r="I653">
            <v>36447</v>
          </cell>
        </row>
        <row r="654">
          <cell r="B654">
            <v>1001904015</v>
          </cell>
          <cell r="C654" t="str">
            <v>מבחן תמיכה 2025 - אגודות שוטף</v>
          </cell>
          <cell r="D654">
            <v>580666386</v>
          </cell>
          <cell r="E654" t="str">
            <v>בית"ר עובדיה כדורגל גדרה )ע"ר(</v>
          </cell>
          <cell r="F654">
            <v>0</v>
          </cell>
          <cell r="G654">
            <v>2025</v>
          </cell>
          <cell r="H654">
            <v>45866</v>
          </cell>
          <cell r="I654">
            <v>50117</v>
          </cell>
        </row>
        <row r="655">
          <cell r="B655">
            <v>1001904016</v>
          </cell>
          <cell r="C655" t="str">
            <v>פעילות שוטפת 2025</v>
          </cell>
          <cell r="D655">
            <v>580410108</v>
          </cell>
          <cell r="E655" t="str">
            <v>עמותה לקידום הספורט בעמק המעיינות (</v>
          </cell>
          <cell r="F655">
            <v>0</v>
          </cell>
          <cell r="G655">
            <v>2025</v>
          </cell>
          <cell r="H655">
            <v>45866</v>
          </cell>
          <cell r="I655">
            <v>37974</v>
          </cell>
        </row>
        <row r="656">
          <cell r="B656">
            <v>1001904044</v>
          </cell>
          <cell r="C656" t="str">
            <v>שוטף אגודות 2025</v>
          </cell>
          <cell r="D656">
            <v>580530228</v>
          </cell>
          <cell r="E656" t="str">
            <v>מכבי ג'ים ק. ביאליק (ע"ר)</v>
          </cell>
          <cell r="F656">
            <v>0</v>
          </cell>
          <cell r="G656">
            <v>2025</v>
          </cell>
          <cell r="H656">
            <v>45866</v>
          </cell>
          <cell r="I656">
            <v>64570</v>
          </cell>
        </row>
        <row r="657">
          <cell r="B657">
            <v>1001904046</v>
          </cell>
          <cell r="C657" t="str">
            <v>פעילות שוטפת כדורת רחובות 2025</v>
          </cell>
          <cell r="D657">
            <v>580179273</v>
          </cell>
          <cell r="E657" t="str">
            <v>אגודת כדורת רחובות (ע"ר)</v>
          </cell>
          <cell r="F657">
            <v>0</v>
          </cell>
          <cell r="G657">
            <v>2025</v>
          </cell>
          <cell r="H657">
            <v>45866</v>
          </cell>
          <cell r="I657">
            <v>4536</v>
          </cell>
        </row>
        <row r="658">
          <cell r="B658">
            <v>1001904049</v>
          </cell>
          <cell r="C658" t="str">
            <v>פעילות שוטפת כדור נוצה פתח תקווה 2025</v>
          </cell>
          <cell r="D658">
            <v>580421402</v>
          </cell>
          <cell r="E658" t="str">
            <v>כדור נוצה - פתח תקווה (ע"ר)</v>
          </cell>
          <cell r="F658">
            <v>0</v>
          </cell>
          <cell r="G658">
            <v>2025</v>
          </cell>
          <cell r="H658">
            <v>45866</v>
          </cell>
          <cell r="I658">
            <v>28639</v>
          </cell>
        </row>
        <row r="659">
          <cell r="B659">
            <v>1001904063</v>
          </cell>
          <cell r="C659" t="str">
            <v>שוטף אגודות 2025</v>
          </cell>
          <cell r="D659">
            <v>580618122</v>
          </cell>
          <cell r="E659" t="str">
            <v>העמותה לקידום הכדורעף וכדורעף חופים</v>
          </cell>
          <cell r="F659">
            <v>0</v>
          </cell>
          <cell r="G659">
            <v>2025</v>
          </cell>
          <cell r="H659">
            <v>45866</v>
          </cell>
          <cell r="I659">
            <v>22897</v>
          </cell>
        </row>
        <row r="660">
          <cell r="B660">
            <v>1001904065</v>
          </cell>
          <cell r="C660" t="str">
            <v>שוטף אגודות 2025</v>
          </cell>
          <cell r="D660">
            <v>580374445</v>
          </cell>
          <cell r="E660" t="str">
            <v>עמותת שחייני אשדוד (ע"ר)</v>
          </cell>
          <cell r="F660">
            <v>0</v>
          </cell>
          <cell r="G660">
            <v>2025</v>
          </cell>
          <cell r="H660">
            <v>45867</v>
          </cell>
          <cell r="I660">
            <v>39769</v>
          </cell>
        </row>
        <row r="661">
          <cell r="B661">
            <v>1001904066</v>
          </cell>
          <cell r="C661" t="str">
            <v>פעילות שוטפת 2025</v>
          </cell>
          <cell r="D661">
            <v>580404796</v>
          </cell>
          <cell r="E661" t="str">
            <v>מועדון ספורט הפועל נשר (ע"ר)</v>
          </cell>
          <cell r="F661">
            <v>0</v>
          </cell>
          <cell r="G661">
            <v>2025</v>
          </cell>
          <cell r="H661">
            <v>45866</v>
          </cell>
          <cell r="I661">
            <v>39352</v>
          </cell>
        </row>
        <row r="662">
          <cell r="B662">
            <v>1001904067</v>
          </cell>
          <cell r="C662" t="str">
            <v>פעילות שוטפת 2025</v>
          </cell>
          <cell r="D662">
            <v>580491256</v>
          </cell>
          <cell r="E662" t="str">
            <v>העמותה לקידום השחייה הוד השרון (ע"ר</v>
          </cell>
          <cell r="F662">
            <v>0</v>
          </cell>
          <cell r="G662">
            <v>2025</v>
          </cell>
          <cell r="H662">
            <v>45866</v>
          </cell>
          <cell r="I662">
            <v>50740</v>
          </cell>
        </row>
        <row r="663">
          <cell r="B663">
            <v>1001904068</v>
          </cell>
          <cell r="C663" t="str">
            <v>פעילות שוטפת 2025</v>
          </cell>
          <cell r="D663">
            <v>580174738</v>
          </cell>
          <cell r="E663" t="str">
            <v>מועדון שחמט הרצליה (ע"ר)</v>
          </cell>
          <cell r="F663">
            <v>0</v>
          </cell>
          <cell r="G663">
            <v>2025</v>
          </cell>
          <cell r="H663">
            <v>45866</v>
          </cell>
          <cell r="I663">
            <v>21379</v>
          </cell>
        </row>
        <row r="664">
          <cell r="B664">
            <v>1001904070</v>
          </cell>
          <cell r="C664" t="str">
            <v>פעילות שוטפת פטנק קלוב נתניה 2025</v>
          </cell>
          <cell r="D664">
            <v>580106631</v>
          </cell>
          <cell r="E664" t="str">
            <v>פטנק קלוב, נתניה (ע"ר)</v>
          </cell>
          <cell r="F664">
            <v>0</v>
          </cell>
          <cell r="G664">
            <v>2025</v>
          </cell>
          <cell r="H664">
            <v>45867</v>
          </cell>
          <cell r="I664">
            <v>4480</v>
          </cell>
        </row>
        <row r="665">
          <cell r="B665">
            <v>1001904071</v>
          </cell>
          <cell r="C665" t="str">
            <v>פעילות שוטפת בית"ר ת"א כדורגל 2025</v>
          </cell>
          <cell r="D665">
            <v>512505678</v>
          </cell>
          <cell r="E665" t="str">
            <v>בית"ר תל אביב )כדורגל( בע"מ )חל"צ(</v>
          </cell>
          <cell r="F665">
            <v>0</v>
          </cell>
          <cell r="G665">
            <v>2025</v>
          </cell>
          <cell r="H665">
            <v>45866</v>
          </cell>
          <cell r="I665">
            <v>117295</v>
          </cell>
        </row>
        <row r="666">
          <cell r="B666">
            <v>1001904072</v>
          </cell>
          <cell r="C666" t="str">
            <v>שוטף אגודות 2025</v>
          </cell>
          <cell r="D666">
            <v>580551802</v>
          </cell>
          <cell r="E666" t="str">
            <v>העמותה למצויינות בספורט מכבי קרית ח</v>
          </cell>
          <cell r="F666">
            <v>0</v>
          </cell>
          <cell r="G666">
            <v>2025</v>
          </cell>
          <cell r="H666">
            <v>45866</v>
          </cell>
          <cell r="I666">
            <v>11314</v>
          </cell>
        </row>
        <row r="667">
          <cell r="B667">
            <v>1001904075</v>
          </cell>
          <cell r="C667" t="str">
            <v>תמיכה אגודת אליצור קריית אתא טניס שולחן</v>
          </cell>
          <cell r="D667">
            <v>580096675</v>
          </cell>
          <cell r="E667" t="str">
            <v>אליצור - קרית-אתא (ע"ר)</v>
          </cell>
          <cell r="F667">
            <v>0</v>
          </cell>
          <cell r="G667">
            <v>2025</v>
          </cell>
          <cell r="H667">
            <v>45866</v>
          </cell>
          <cell r="I667">
            <v>9668</v>
          </cell>
        </row>
        <row r="668">
          <cell r="B668">
            <v>1001904076</v>
          </cell>
          <cell r="C668" t="str">
            <v>שוטף אגודות 2025</v>
          </cell>
          <cell r="D668">
            <v>580120418</v>
          </cell>
          <cell r="E668" t="str">
            <v>מכבי מעלה אדומים (ע"ר)</v>
          </cell>
          <cell r="F668">
            <v>0</v>
          </cell>
          <cell r="G668">
            <v>2025</v>
          </cell>
          <cell r="H668">
            <v>45866</v>
          </cell>
          <cell r="I668">
            <v>105561</v>
          </cell>
        </row>
        <row r="669">
          <cell r="B669">
            <v>1001904078</v>
          </cell>
          <cell r="C669" t="str">
            <v>שוטף אגודות 2025</v>
          </cell>
          <cell r="D669">
            <v>580049120</v>
          </cell>
          <cell r="E669" t="str">
            <v>מרכז קהילתי מתנ"ס מעלה אדומים (ע"</v>
          </cell>
          <cell r="F669">
            <v>0</v>
          </cell>
          <cell r="G669">
            <v>2025</v>
          </cell>
          <cell r="H669">
            <v>45866</v>
          </cell>
          <cell r="I669">
            <v>11084</v>
          </cell>
        </row>
        <row r="670">
          <cell r="B670">
            <v>1001904080</v>
          </cell>
          <cell r="C670" t="str">
            <v>תמיכה בפעילות שוטפת 2025</v>
          </cell>
          <cell r="D670">
            <v>580330603</v>
          </cell>
          <cell r="E670" t="str">
            <v>מועדון השחמט חיפה - נשר (ע"ר)</v>
          </cell>
          <cell r="F670">
            <v>0</v>
          </cell>
          <cell r="G670">
            <v>2025</v>
          </cell>
          <cell r="H670">
            <v>45866</v>
          </cell>
          <cell r="I670">
            <v>30802</v>
          </cell>
        </row>
        <row r="671">
          <cell r="B671">
            <v>1001904085</v>
          </cell>
          <cell r="C671" t="str">
            <v>תמיכה בספורטאים תחרותיים בהתעמלות וטניס</v>
          </cell>
          <cell r="D671">
            <v>580143634</v>
          </cell>
          <cell r="E671" t="str">
            <v>עמותת הפועל רמת אליהו ראשל"צ (ע"ר)</v>
          </cell>
          <cell r="F671">
            <v>0</v>
          </cell>
          <cell r="G671">
            <v>2025</v>
          </cell>
          <cell r="H671">
            <v>45867</v>
          </cell>
          <cell r="I671">
            <v>388241</v>
          </cell>
        </row>
        <row r="672">
          <cell r="B672">
            <v>1001904087</v>
          </cell>
          <cell r="C672" t="str">
            <v>תמיכה בשחקני טניס תחרותיים</v>
          </cell>
          <cell r="D672">
            <v>580367142</v>
          </cell>
          <cell r="E672" t="str">
            <v>עמותת דור העתיד לטניס רמת השרון (ע"</v>
          </cell>
          <cell r="F672">
            <v>0</v>
          </cell>
          <cell r="G672">
            <v>2025</v>
          </cell>
          <cell r="H672">
            <v>45867</v>
          </cell>
          <cell r="I672">
            <v>6073</v>
          </cell>
        </row>
        <row r="673">
          <cell r="B673">
            <v>1001904088</v>
          </cell>
          <cell r="C673" t="str">
            <v>תמיכה בקבוצות כדורגל ושחקני טניס תחרותים</v>
          </cell>
          <cell r="D673">
            <v>580484236</v>
          </cell>
          <cell r="E673" t="str">
            <v>אגודת ספורט רמת אליהו כדורגל מחלקת</v>
          </cell>
          <cell r="F673">
            <v>0</v>
          </cell>
          <cell r="G673">
            <v>2025</v>
          </cell>
          <cell r="H673">
            <v>45866</v>
          </cell>
          <cell r="I673">
            <v>87917</v>
          </cell>
        </row>
        <row r="674">
          <cell r="B674">
            <v>1001904089</v>
          </cell>
          <cell r="C674" t="str">
            <v>תמיכה בשחקני טניס תחרותיים</v>
          </cell>
          <cell r="D674">
            <v>580329316</v>
          </cell>
          <cell r="E674" t="str">
            <v>מועדוני טניס חיפה-זכרון יעקב-קיסריה</v>
          </cell>
          <cell r="F674">
            <v>0</v>
          </cell>
          <cell r="G674">
            <v>2025</v>
          </cell>
          <cell r="H674">
            <v>45866</v>
          </cell>
          <cell r="I674">
            <v>12083</v>
          </cell>
        </row>
        <row r="675">
          <cell r="B675">
            <v>1001904091</v>
          </cell>
          <cell r="C675" t="str">
            <v>שוטף אגודות 2025</v>
          </cell>
          <cell r="D675">
            <v>580345973</v>
          </cell>
          <cell r="E675" t="str">
            <v>עמותה עירונית מעלות תרשיחא לספורט ה</v>
          </cell>
          <cell r="F675">
            <v>0</v>
          </cell>
          <cell r="G675">
            <v>2025</v>
          </cell>
          <cell r="H675">
            <v>45866</v>
          </cell>
          <cell r="I675">
            <v>279899</v>
          </cell>
        </row>
        <row r="676">
          <cell r="B676">
            <v>1001904093</v>
          </cell>
          <cell r="C676" t="str">
            <v>שוטף אגודות 2025</v>
          </cell>
          <cell r="D676">
            <v>580496107</v>
          </cell>
          <cell r="E676" t="str">
            <v>העמותה לקידום ענף הקראטה התחרותי בב</v>
          </cell>
          <cell r="F676">
            <v>0</v>
          </cell>
          <cell r="G676">
            <v>2025</v>
          </cell>
          <cell r="H676">
            <v>45866</v>
          </cell>
          <cell r="I676">
            <v>26318</v>
          </cell>
        </row>
        <row r="677">
          <cell r="B677">
            <v>1001904095</v>
          </cell>
          <cell r="C677" t="str">
            <v>שוטף אגודות 2025</v>
          </cell>
          <cell r="D677">
            <v>580707453</v>
          </cell>
          <cell r="E677" t="str">
            <v>הרמת משקולות גרין ביץ' נתניה (ע"ר)</v>
          </cell>
          <cell r="F677">
            <v>0</v>
          </cell>
          <cell r="G677">
            <v>2025</v>
          </cell>
          <cell r="H677">
            <v>45866</v>
          </cell>
          <cell r="I677">
            <v>42371</v>
          </cell>
        </row>
        <row r="678">
          <cell r="B678">
            <v>1001904096</v>
          </cell>
          <cell r="C678" t="str">
            <v>שוטף אגודות 2025</v>
          </cell>
          <cell r="D678">
            <v>580706943</v>
          </cell>
          <cell r="E678" t="str">
            <v>מכבי לקידום הספורט התחרותי בירושלים</v>
          </cell>
          <cell r="F678">
            <v>0</v>
          </cell>
          <cell r="G678">
            <v>2025</v>
          </cell>
          <cell r="H678">
            <v>45866</v>
          </cell>
          <cell r="I678">
            <v>3201</v>
          </cell>
        </row>
        <row r="679">
          <cell r="B679">
            <v>1001904097</v>
          </cell>
          <cell r="C679" t="str">
            <v>שוטף אגודות 2025</v>
          </cell>
          <cell r="D679">
            <v>580703312</v>
          </cell>
          <cell r="E679" t="str">
            <v>מכבי קשתי האולימפוס (ע"ר)</v>
          </cell>
          <cell r="F679">
            <v>0</v>
          </cell>
          <cell r="G679">
            <v>2025</v>
          </cell>
          <cell r="H679">
            <v>45866</v>
          </cell>
          <cell r="I679">
            <v>22190</v>
          </cell>
        </row>
        <row r="680">
          <cell r="B680">
            <v>1001904100</v>
          </cell>
          <cell r="C680" t="str">
            <v>שוטף אגודות 2025</v>
          </cell>
          <cell r="D680">
            <v>580466902</v>
          </cell>
          <cell r="E680" t="str">
            <v>עמותת הספורט העירונית לקידום וטיפוח</v>
          </cell>
          <cell r="F680">
            <v>0</v>
          </cell>
          <cell r="G680">
            <v>2025</v>
          </cell>
          <cell r="H680">
            <v>45867</v>
          </cell>
          <cell r="I680">
            <v>206779</v>
          </cell>
        </row>
        <row r="681">
          <cell r="B681">
            <v>1001904102</v>
          </cell>
          <cell r="C681" t="str">
            <v>שוטף אגודות 2025</v>
          </cell>
          <cell r="D681">
            <v>580734812</v>
          </cell>
          <cell r="E681" t="str">
            <v>העמותה לפיתוח הספורט ההישגי - בת -</v>
          </cell>
          <cell r="F681">
            <v>0</v>
          </cell>
          <cell r="G681">
            <v>2025</v>
          </cell>
          <cell r="H681">
            <v>45866</v>
          </cell>
          <cell r="I681">
            <v>2723</v>
          </cell>
        </row>
        <row r="682">
          <cell r="B682">
            <v>1001904103</v>
          </cell>
          <cell r="C682" t="str">
            <v>שוטף אגודות 2025</v>
          </cell>
          <cell r="D682">
            <v>580717387</v>
          </cell>
          <cell r="E682" t="str">
            <v>העמותה לקידום ענף הכדורעף והכדורשת</v>
          </cell>
          <cell r="F682">
            <v>0</v>
          </cell>
          <cell r="G682">
            <v>2025</v>
          </cell>
          <cell r="H682">
            <v>45866</v>
          </cell>
          <cell r="I682">
            <v>46106</v>
          </cell>
        </row>
        <row r="683">
          <cell r="B683">
            <v>1001904104</v>
          </cell>
          <cell r="C683" t="str">
            <v>שוטף אגודות 2025</v>
          </cell>
          <cell r="D683">
            <v>580728228</v>
          </cell>
          <cell r="E683" t="str">
            <v>מועדון ספורט כרמיאל והסביבה - איגרו</v>
          </cell>
          <cell r="F683">
            <v>0</v>
          </cell>
          <cell r="G683">
            <v>2025</v>
          </cell>
          <cell r="H683">
            <v>45866</v>
          </cell>
          <cell r="I683">
            <v>2869</v>
          </cell>
        </row>
        <row r="684">
          <cell r="B684">
            <v>1001904106</v>
          </cell>
          <cell r="C684" t="str">
            <v>שוטף אגודות 2025</v>
          </cell>
          <cell r="D684">
            <v>580726826</v>
          </cell>
          <cell r="E684" t="str">
            <v>תהיי העתיד עמותה לקידום הספורט (ע"ר</v>
          </cell>
          <cell r="F684">
            <v>0</v>
          </cell>
          <cell r="G684">
            <v>2025</v>
          </cell>
          <cell r="H684">
            <v>45867</v>
          </cell>
          <cell r="I684">
            <v>16961</v>
          </cell>
        </row>
        <row r="685">
          <cell r="B685">
            <v>1001904107</v>
          </cell>
          <cell r="C685" t="str">
            <v>שוטף אגודות 2025</v>
          </cell>
          <cell r="D685">
            <v>580682151</v>
          </cell>
          <cell r="E685" t="str">
            <v>מכבי סקייטבורד תל אביב (ע"ר)</v>
          </cell>
          <cell r="F685">
            <v>0</v>
          </cell>
          <cell r="G685">
            <v>2025</v>
          </cell>
          <cell r="H685">
            <v>45866</v>
          </cell>
          <cell r="I685">
            <v>9681</v>
          </cell>
        </row>
        <row r="686">
          <cell r="B686">
            <v>1001904136</v>
          </cell>
          <cell r="C686" t="str">
            <v>מבחן תמיכה 2025 - אגודות שוטף</v>
          </cell>
          <cell r="D686">
            <v>580355048</v>
          </cell>
          <cell r="E686" t="str">
            <v>הפועל בקעת הירדן (ע"ר)</v>
          </cell>
          <cell r="F686">
            <v>0</v>
          </cell>
          <cell r="G686">
            <v>2025</v>
          </cell>
          <cell r="H686">
            <v>45866</v>
          </cell>
          <cell r="I686">
            <v>60994</v>
          </cell>
        </row>
        <row r="687">
          <cell r="B687">
            <v>1001904139</v>
          </cell>
          <cell r="C687" t="str">
            <v>פעילות שוטםת 2025</v>
          </cell>
          <cell r="D687">
            <v>580245561</v>
          </cell>
          <cell r="E687" t="str">
            <v>הפועל כ"ס בית ברל (ע"ר)</v>
          </cell>
          <cell r="F687">
            <v>0</v>
          </cell>
          <cell r="G687">
            <v>2025</v>
          </cell>
          <cell r="H687">
            <v>45866</v>
          </cell>
          <cell r="I687">
            <v>62680</v>
          </cell>
        </row>
        <row r="688">
          <cell r="B688">
            <v>1001904140</v>
          </cell>
          <cell r="C688" t="str">
            <v>תחרותי שוטף 2025</v>
          </cell>
          <cell r="D688">
            <v>580241644</v>
          </cell>
          <cell r="E688" t="str">
            <v>העמותה לקידום השחיה והשחיינים, קרית</v>
          </cell>
          <cell r="F688">
            <v>0</v>
          </cell>
          <cell r="G688">
            <v>2025</v>
          </cell>
          <cell r="H688">
            <v>45866</v>
          </cell>
          <cell r="I688">
            <v>88282</v>
          </cell>
        </row>
        <row r="689">
          <cell r="B689">
            <v>1001904173</v>
          </cell>
          <cell r="C689" t="str">
            <v>בקשת תמיכה שוטף 2025</v>
          </cell>
          <cell r="D689">
            <v>580295731</v>
          </cell>
          <cell r="E689" t="str">
            <v>עמותה לקידום הכדורעף בקרית אתא (ע"ר</v>
          </cell>
          <cell r="F689">
            <v>0</v>
          </cell>
          <cell r="G689">
            <v>2025</v>
          </cell>
          <cell r="H689">
            <v>45866</v>
          </cell>
          <cell r="I689">
            <v>133049</v>
          </cell>
        </row>
        <row r="690">
          <cell r="B690">
            <v>1001904182</v>
          </cell>
          <cell r="C690" t="str">
            <v>תמיכה שוטפת</v>
          </cell>
          <cell r="D690">
            <v>580347532</v>
          </cell>
          <cell r="E690" t="str">
            <v>מועדון הכדורגל, הפועל נצרת עילית )ע</v>
          </cell>
          <cell r="F690">
            <v>0</v>
          </cell>
          <cell r="G690">
            <v>2025</v>
          </cell>
          <cell r="H690">
            <v>45866</v>
          </cell>
          <cell r="I690">
            <v>138622</v>
          </cell>
        </row>
        <row r="691">
          <cell r="B691">
            <v>1001904186</v>
          </cell>
          <cell r="C691" t="str">
            <v>שוטף אגודות 2025</v>
          </cell>
          <cell r="D691">
            <v>580308062</v>
          </cell>
          <cell r="E691" t="str">
            <v>כוכב דוד (ע"ר)</v>
          </cell>
          <cell r="F691">
            <v>0</v>
          </cell>
          <cell r="G691">
            <v>2025</v>
          </cell>
          <cell r="H691">
            <v>45873</v>
          </cell>
          <cell r="I691">
            <v>25885</v>
          </cell>
        </row>
        <row r="692">
          <cell r="B692">
            <v>1001904187</v>
          </cell>
          <cell r="C692" t="str">
            <v>תמיכה שוטפת לאגודה כדוריד נתניה</v>
          </cell>
          <cell r="D692">
            <v>580451250</v>
          </cell>
          <cell r="E692" t="str">
            <v>הפועל נתניה - כדוריד (ע"ר)</v>
          </cell>
          <cell r="F692">
            <v>0</v>
          </cell>
          <cell r="G692">
            <v>2025</v>
          </cell>
          <cell r="H692">
            <v>45866</v>
          </cell>
          <cell r="I692">
            <v>27530</v>
          </cell>
        </row>
        <row r="693">
          <cell r="B693">
            <v>1001904201</v>
          </cell>
          <cell r="C693" t="str">
            <v>פעילות שוטפת 2025</v>
          </cell>
          <cell r="D693">
            <v>580193563</v>
          </cell>
          <cell r="E693" t="str">
            <v>מועדון הכדורגל הפועל מרמורק רחובות</v>
          </cell>
          <cell r="F693">
            <v>0</v>
          </cell>
          <cell r="G693">
            <v>2025</v>
          </cell>
          <cell r="H693">
            <v>45866</v>
          </cell>
          <cell r="I693">
            <v>85306</v>
          </cell>
        </row>
        <row r="694">
          <cell r="B694">
            <v>1001904202</v>
          </cell>
          <cell r="C694" t="str">
            <v>פעילות שוטפת הפועל האבקות 2025</v>
          </cell>
          <cell r="D694">
            <v>580371037</v>
          </cell>
          <cell r="E694" t="str">
            <v>הפועל האבקות שמשון - קרית גת (ע"ר)</v>
          </cell>
          <cell r="F694">
            <v>0</v>
          </cell>
          <cell r="G694">
            <v>2025</v>
          </cell>
          <cell r="H694">
            <v>45866</v>
          </cell>
          <cell r="I694">
            <v>6972</v>
          </cell>
        </row>
        <row r="695">
          <cell r="B695">
            <v>1001904203</v>
          </cell>
          <cell r="C695" t="str">
            <v>פעילות שוטפת רעננה סופטבול 2025</v>
          </cell>
          <cell r="D695">
            <v>580353357</v>
          </cell>
          <cell r="E695" t="str">
            <v>רעננה סופטבול - קבוצת סופטבול (ע"ר)</v>
          </cell>
          <cell r="F695">
            <v>0</v>
          </cell>
          <cell r="G695">
            <v>2025</v>
          </cell>
          <cell r="H695">
            <v>45867</v>
          </cell>
          <cell r="I695">
            <v>120877</v>
          </cell>
        </row>
        <row r="696">
          <cell r="B696">
            <v>1001904205</v>
          </cell>
          <cell r="C696" t="str">
            <v>פעילות שוטפת לוחם ורוח אגרוף תאילנד 2025</v>
          </cell>
          <cell r="D696">
            <v>580584597</v>
          </cell>
          <cell r="E696" t="str">
            <v>עמותת הלוחם והרוח איגרוף תאילנדי וק</v>
          </cell>
          <cell r="F696">
            <v>0</v>
          </cell>
          <cell r="G696">
            <v>2025</v>
          </cell>
          <cell r="H696">
            <v>45867</v>
          </cell>
          <cell r="I696">
            <v>64166</v>
          </cell>
        </row>
        <row r="697">
          <cell r="B697">
            <v>1001904206</v>
          </cell>
          <cell r="C697" t="str">
            <v>שוטף אגודות 2025</v>
          </cell>
          <cell r="D697">
            <v>580686970</v>
          </cell>
          <cell r="E697" t="str">
            <v>"מכבי- שינדוקאן טייגר לקידום ספורט</v>
          </cell>
          <cell r="F697">
            <v>0</v>
          </cell>
          <cell r="G697">
            <v>2025</v>
          </cell>
          <cell r="H697">
            <v>45866</v>
          </cell>
          <cell r="I697">
            <v>59606</v>
          </cell>
        </row>
        <row r="698">
          <cell r="B698">
            <v>1001904207</v>
          </cell>
          <cell r="C698" t="str">
            <v>פעילות שוטפת הוקי רולר ראשל"צ 2025</v>
          </cell>
          <cell r="D698">
            <v>580376911</v>
          </cell>
          <cell r="E698" t="str">
            <v>עמותת הוקי רולר ראשון לציון (ע"ר)</v>
          </cell>
          <cell r="F698">
            <v>0</v>
          </cell>
          <cell r="G698">
            <v>2025</v>
          </cell>
          <cell r="H698">
            <v>45867</v>
          </cell>
          <cell r="I698">
            <v>56802</v>
          </cell>
        </row>
        <row r="699">
          <cell r="B699">
            <v>1001904209</v>
          </cell>
          <cell r="C699" t="str">
            <v>פעילות שוטפת דאיה נגב 2025</v>
          </cell>
          <cell r="D699">
            <v>580082568</v>
          </cell>
          <cell r="E699" t="str">
            <v>מרכז דאיה נגב (ע"ר)</v>
          </cell>
          <cell r="F699">
            <v>0</v>
          </cell>
          <cell r="G699">
            <v>2025</v>
          </cell>
          <cell r="H699">
            <v>45866</v>
          </cell>
          <cell r="I699">
            <v>5437</v>
          </cell>
        </row>
        <row r="700">
          <cell r="B700">
            <v>1001904230</v>
          </cell>
          <cell r="C700" t="str">
            <v>פעילות שוטפת ריצה הסוללים ירושלים 2025</v>
          </cell>
          <cell r="D700">
            <v>580040376</v>
          </cell>
          <cell r="E700" t="str">
            <v>מועדון ריצה הסוללים ירושלים (ע"ר)</v>
          </cell>
          <cell r="F700">
            <v>0</v>
          </cell>
          <cell r="G700">
            <v>2025</v>
          </cell>
          <cell r="H700">
            <v>45866</v>
          </cell>
          <cell r="I700">
            <v>2425</v>
          </cell>
        </row>
        <row r="701">
          <cell r="B701">
            <v>1001904231</v>
          </cell>
          <cell r="C701" t="str">
            <v>פעילות שוטפת בית"ר קפלן כ"ס כדורגל 2025</v>
          </cell>
          <cell r="D701">
            <v>580419950</v>
          </cell>
          <cell r="E701" t="str">
            <v>מועדון כדורגל בית"ר קפלן כ"ס (ע"ר)</v>
          </cell>
          <cell r="F701">
            <v>0</v>
          </cell>
          <cell r="G701">
            <v>2025</v>
          </cell>
          <cell r="H701">
            <v>45866</v>
          </cell>
          <cell r="I701">
            <v>99235</v>
          </cell>
        </row>
        <row r="702">
          <cell r="B702">
            <v>1001904232</v>
          </cell>
          <cell r="C702" t="str">
            <v>פעילות שוטפת ותיקי י-ם סופטבול 2025</v>
          </cell>
          <cell r="D702">
            <v>580353381</v>
          </cell>
          <cell r="E702" t="str">
            <v>ותיקי ירושלים - קבוצת סופטבול (ע"ר)</v>
          </cell>
          <cell r="F702">
            <v>0</v>
          </cell>
          <cell r="G702">
            <v>2025</v>
          </cell>
          <cell r="H702">
            <v>45866</v>
          </cell>
          <cell r="I702">
            <v>163973</v>
          </cell>
        </row>
        <row r="703">
          <cell r="B703">
            <v>1001904239</v>
          </cell>
          <cell r="C703" t="str">
            <v>תמיכה בפעילות השוטפת של מועדון הכדורסל</v>
          </cell>
          <cell r="D703">
            <v>580481935</v>
          </cell>
          <cell r="E703" t="str">
            <v>מועדון כדורסל הפועל גבעת עדה בנימינ</v>
          </cell>
          <cell r="F703">
            <v>0</v>
          </cell>
          <cell r="G703">
            <v>2025</v>
          </cell>
          <cell r="H703">
            <v>45866</v>
          </cell>
          <cell r="I703">
            <v>50665</v>
          </cell>
        </row>
        <row r="704">
          <cell r="B704">
            <v>1001904241</v>
          </cell>
          <cell r="C704" t="str">
            <v>תמיכה שוטף 2025</v>
          </cell>
          <cell r="D704">
            <v>580603025</v>
          </cell>
          <cell r="E704" t="str">
            <v>מעופפי חיפה (ע"ר)</v>
          </cell>
          <cell r="F704">
            <v>0</v>
          </cell>
          <cell r="G704">
            <v>2025</v>
          </cell>
          <cell r="H704">
            <v>45866</v>
          </cell>
          <cell r="I704">
            <v>171446</v>
          </cell>
        </row>
        <row r="705">
          <cell r="B705">
            <v>1001904244</v>
          </cell>
          <cell r="C705" t="str">
            <v>פעילות שותפת 2025</v>
          </cell>
          <cell r="D705">
            <v>580449437</v>
          </cell>
          <cell r="E705" t="str">
            <v>אס"א טכניון חיפה (ע"ר)</v>
          </cell>
          <cell r="F705">
            <v>0</v>
          </cell>
          <cell r="G705">
            <v>2025</v>
          </cell>
          <cell r="H705">
            <v>45900</v>
          </cell>
          <cell r="I705">
            <v>10267</v>
          </cell>
        </row>
        <row r="706">
          <cell r="B706">
            <v>1001904246</v>
          </cell>
          <cell r="C706" t="str">
            <v>אתלטיק קלאב פ"ת - 2025</v>
          </cell>
          <cell r="D706">
            <v>580550374</v>
          </cell>
          <cell r="E706" t="str">
            <v>אתלטיק - קלאב פ"ת (ע"ר)</v>
          </cell>
          <cell r="F706">
            <v>0</v>
          </cell>
          <cell r="G706">
            <v>2025</v>
          </cell>
          <cell r="H706">
            <v>45866</v>
          </cell>
          <cell r="I706">
            <v>2426</v>
          </cell>
        </row>
        <row r="707">
          <cell r="B707">
            <v>1001904264</v>
          </cell>
          <cell r="C707" t="str">
            <v>תמיכה שוטפת לאגודה</v>
          </cell>
          <cell r="D707">
            <v>580665933</v>
          </cell>
          <cell r="E707" t="str">
            <v>טופ - מועדון טיפוס ספורטיבי נתניה (</v>
          </cell>
          <cell r="F707">
            <v>0</v>
          </cell>
          <cell r="G707">
            <v>2025</v>
          </cell>
          <cell r="H707">
            <v>45866</v>
          </cell>
          <cell r="I707">
            <v>79288</v>
          </cell>
        </row>
        <row r="708">
          <cell r="B708">
            <v>1001904269</v>
          </cell>
          <cell r="C708" t="str">
            <v>תמיכה שוטפת</v>
          </cell>
          <cell r="D708">
            <v>580706380</v>
          </cell>
          <cell r="E708" t="str">
            <v>עמותת אלכמאל תרבות וספורט (ע"ר)</v>
          </cell>
          <cell r="F708">
            <v>0</v>
          </cell>
          <cell r="G708">
            <v>2025</v>
          </cell>
          <cell r="H708">
            <v>45867</v>
          </cell>
          <cell r="I708">
            <v>281509</v>
          </cell>
        </row>
        <row r="709">
          <cell r="B709">
            <v>1001904304</v>
          </cell>
          <cell r="C709" t="str">
            <v>תמיכה שוטפת לשנת 2025</v>
          </cell>
          <cell r="D709">
            <v>580310373</v>
          </cell>
          <cell r="E709" t="str">
            <v>מועדון הקליעה מכבי רעננה (ע"ר)</v>
          </cell>
          <cell r="F709">
            <v>0</v>
          </cell>
          <cell r="G709">
            <v>2025</v>
          </cell>
          <cell r="H709">
            <v>45866</v>
          </cell>
          <cell r="I709">
            <v>47172</v>
          </cell>
        </row>
        <row r="710">
          <cell r="B710">
            <v>1001904309</v>
          </cell>
          <cell r="C710" t="str">
            <v>שוטף אגודות 2025</v>
          </cell>
          <cell r="D710">
            <v>512339656</v>
          </cell>
          <cell r="E710" t="str">
            <v>החברה לפיתוח הספורט והכדוריד בפתח-ת</v>
          </cell>
          <cell r="F710">
            <v>0</v>
          </cell>
          <cell r="G710">
            <v>2025</v>
          </cell>
          <cell r="H710">
            <v>45866</v>
          </cell>
          <cell r="I710">
            <v>182361</v>
          </cell>
        </row>
        <row r="711">
          <cell r="B711">
            <v>1001904316</v>
          </cell>
          <cell r="C711" t="str">
            <v>פעילות שוטפת 20025</v>
          </cell>
          <cell r="D711">
            <v>580184828</v>
          </cell>
          <cell r="E711" t="str">
            <v>העמותה לקידום הספורט בגבעתיים (ע"ר)</v>
          </cell>
          <cell r="F711">
            <v>0</v>
          </cell>
          <cell r="G711">
            <v>2025</v>
          </cell>
          <cell r="H711">
            <v>45866</v>
          </cell>
          <cell r="I711">
            <v>109227</v>
          </cell>
        </row>
        <row r="712">
          <cell r="B712">
            <v>1001904317</v>
          </cell>
          <cell r="C712" t="str">
            <v>פעילות שוטפת 2025</v>
          </cell>
          <cell r="D712">
            <v>580284933</v>
          </cell>
          <cell r="E712" t="str">
            <v>אגודת ספורט - הפועל עומר (ע"ר)</v>
          </cell>
          <cell r="F712">
            <v>0</v>
          </cell>
          <cell r="G712">
            <v>2025</v>
          </cell>
          <cell r="H712">
            <v>45866</v>
          </cell>
          <cell r="I712">
            <v>71247</v>
          </cell>
        </row>
        <row r="713">
          <cell r="B713">
            <v>1001904318</v>
          </cell>
          <cell r="C713" t="str">
            <v>שוטף אגוות 2025</v>
          </cell>
          <cell r="D713">
            <v>580439354</v>
          </cell>
          <cell r="E713" t="str">
            <v>העמותה לקידום הטניס בנצרת והסביבה (</v>
          </cell>
          <cell r="F713">
            <v>0</v>
          </cell>
          <cell r="G713">
            <v>2025</v>
          </cell>
          <cell r="H713">
            <v>45866</v>
          </cell>
          <cell r="I713">
            <v>5799</v>
          </cell>
        </row>
        <row r="714">
          <cell r="B714">
            <v>1001904319</v>
          </cell>
          <cell r="C714" t="str">
            <v>שוטף אגודות 2025</v>
          </cell>
          <cell r="D714">
            <v>580553741</v>
          </cell>
          <cell r="E714" t="str">
            <v>מגיעים רחוק - לקידום חינוך, ספורט ו</v>
          </cell>
          <cell r="F714">
            <v>0</v>
          </cell>
          <cell r="G714">
            <v>2025</v>
          </cell>
          <cell r="H714">
            <v>45866</v>
          </cell>
          <cell r="I714">
            <v>134180</v>
          </cell>
        </row>
        <row r="715">
          <cell r="B715">
            <v>1001904351</v>
          </cell>
          <cell r="C715" t="str">
            <v>שוטף אגודות 2025</v>
          </cell>
          <cell r="D715">
            <v>580670412</v>
          </cell>
          <cell r="E715" t="str">
            <v>עמותה למצוינות טניס מגרש באשדוד (ע"</v>
          </cell>
          <cell r="F715">
            <v>0</v>
          </cell>
          <cell r="G715">
            <v>2025</v>
          </cell>
          <cell r="H715">
            <v>45866</v>
          </cell>
          <cell r="I715">
            <v>6442</v>
          </cell>
        </row>
        <row r="716">
          <cell r="B716">
            <v>1001904352</v>
          </cell>
          <cell r="C716" t="str">
            <v>שוטף אגודות 2025</v>
          </cell>
          <cell r="D716">
            <v>580661734</v>
          </cell>
          <cell r="E716" t="str">
            <v>טלקוונדו - קרית אונו (ע"ר)</v>
          </cell>
          <cell r="F716">
            <v>0</v>
          </cell>
          <cell r="G716">
            <v>2025</v>
          </cell>
          <cell r="H716">
            <v>45866</v>
          </cell>
          <cell r="I716">
            <v>17702</v>
          </cell>
        </row>
        <row r="717">
          <cell r="B717">
            <v>1001904353</v>
          </cell>
          <cell r="C717" t="str">
            <v>שוטף אגודות 2025</v>
          </cell>
          <cell r="D717">
            <v>580636819</v>
          </cell>
          <cell r="E717" t="str">
            <v>עמותה לקידום הספורט והפנאי באריאל (</v>
          </cell>
          <cell r="F717">
            <v>0</v>
          </cell>
          <cell r="G717">
            <v>2025</v>
          </cell>
          <cell r="H717">
            <v>45866</v>
          </cell>
          <cell r="I717">
            <v>14216</v>
          </cell>
        </row>
        <row r="718">
          <cell r="B718">
            <v>1001904354</v>
          </cell>
          <cell r="C718" t="str">
            <v>שוטף אגודות 2025</v>
          </cell>
          <cell r="D718">
            <v>580656270</v>
          </cell>
          <cell r="E718" t="str">
            <v>עמותת אגרוף האריות מג'ד אל כרום (ע"</v>
          </cell>
          <cell r="F718">
            <v>0</v>
          </cell>
          <cell r="G718">
            <v>2025</v>
          </cell>
          <cell r="H718">
            <v>45867</v>
          </cell>
          <cell r="I718">
            <v>16517</v>
          </cell>
        </row>
        <row r="719">
          <cell r="B719">
            <v>1001904355</v>
          </cell>
          <cell r="C719" t="str">
            <v>שוטף אגודות 2025</v>
          </cell>
          <cell r="D719">
            <v>580648624</v>
          </cell>
          <cell r="E719" t="str">
            <v>עמותת מי לקידום השחייה והכדורגל ברמ</v>
          </cell>
          <cell r="F719">
            <v>0</v>
          </cell>
          <cell r="G719">
            <v>2025</v>
          </cell>
          <cell r="H719">
            <v>45867</v>
          </cell>
          <cell r="I719">
            <v>1448</v>
          </cell>
        </row>
        <row r="720">
          <cell r="B720">
            <v>1001904357</v>
          </cell>
          <cell r="C720" t="str">
            <v>שוטף אגודות 2025</v>
          </cell>
          <cell r="D720">
            <v>580633600</v>
          </cell>
          <cell r="E720" t="str">
            <v>אמ.פי ספורט חוף חיפה (ע"ר)</v>
          </cell>
          <cell r="F720">
            <v>0</v>
          </cell>
          <cell r="G720">
            <v>2025</v>
          </cell>
          <cell r="H720">
            <v>45866</v>
          </cell>
          <cell r="I720">
            <v>20485</v>
          </cell>
        </row>
        <row r="721">
          <cell r="B721">
            <v>1001904359</v>
          </cell>
          <cell r="C721" t="str">
            <v>שוטף אגודות 2025</v>
          </cell>
          <cell r="D721">
            <v>580230464</v>
          </cell>
          <cell r="E721" t="str">
            <v>אגודת שחיה מכבי נהריה (ע"ר)</v>
          </cell>
          <cell r="F721">
            <v>0</v>
          </cell>
          <cell r="G721">
            <v>2025</v>
          </cell>
          <cell r="H721">
            <v>45866</v>
          </cell>
          <cell r="I721">
            <v>18696</v>
          </cell>
        </row>
        <row r="722">
          <cell r="B722">
            <v>1001904360</v>
          </cell>
          <cell r="C722" t="str">
            <v>שוטף אגודות 2025</v>
          </cell>
          <cell r="D722">
            <v>580686590</v>
          </cell>
          <cell r="E722" t="str">
            <v>מכבי תמנון פרדסיה (ע"ר)</v>
          </cell>
          <cell r="F722">
            <v>0</v>
          </cell>
          <cell r="G722">
            <v>2025</v>
          </cell>
          <cell r="H722">
            <v>45866</v>
          </cell>
          <cell r="I722">
            <v>8137</v>
          </cell>
        </row>
        <row r="723">
          <cell r="B723">
            <v>1001904361</v>
          </cell>
          <cell r="C723" t="str">
            <v>שוטף אגודות 2025</v>
          </cell>
          <cell r="D723">
            <v>580687416</v>
          </cell>
          <cell r="E723" t="str">
            <v>מרכז הספורט האישי ואמניות הלחימה בת</v>
          </cell>
          <cell r="F723">
            <v>0</v>
          </cell>
          <cell r="G723">
            <v>2025</v>
          </cell>
          <cell r="H723">
            <v>45866</v>
          </cell>
          <cell r="I723">
            <v>49942</v>
          </cell>
        </row>
        <row r="724">
          <cell r="B724">
            <v>1001904362</v>
          </cell>
          <cell r="C724" t="str">
            <v>שוטף אגודות 2025</v>
          </cell>
          <cell r="D724">
            <v>580684462</v>
          </cell>
          <cell r="E724" t="str">
            <v>סנדבוקס כדורעף חופים תל אביב (ע"ר)</v>
          </cell>
          <cell r="F724">
            <v>0</v>
          </cell>
          <cell r="G724">
            <v>2025</v>
          </cell>
          <cell r="H724">
            <v>45866</v>
          </cell>
          <cell r="I724">
            <v>20429</v>
          </cell>
        </row>
        <row r="725">
          <cell r="B725">
            <v>1001904364</v>
          </cell>
          <cell r="C725" t="str">
            <v>שוטף אגודות 2025</v>
          </cell>
          <cell r="D725">
            <v>580667707</v>
          </cell>
          <cell r="E725" t="str">
            <v>מכבי דאנס אבניו - עמותה לקידום ופית</v>
          </cell>
          <cell r="F725">
            <v>0</v>
          </cell>
          <cell r="G725">
            <v>2025</v>
          </cell>
          <cell r="H725">
            <v>45866</v>
          </cell>
          <cell r="I725">
            <v>21327</v>
          </cell>
        </row>
        <row r="726">
          <cell r="B726">
            <v>1001904365</v>
          </cell>
          <cell r="C726" t="str">
            <v>שוטף אגודות 2025</v>
          </cell>
          <cell r="D726">
            <v>580653376</v>
          </cell>
          <cell r="E726" t="str">
            <v>מועדון הטניס קרית השרון נתניה (ע"ר)</v>
          </cell>
          <cell r="F726">
            <v>0</v>
          </cell>
          <cell r="G726">
            <v>2025</v>
          </cell>
          <cell r="H726">
            <v>45866</v>
          </cell>
          <cell r="I726">
            <v>18648</v>
          </cell>
        </row>
        <row r="727">
          <cell r="B727">
            <v>1001904366</v>
          </cell>
          <cell r="C727" t="str">
            <v>שוטף אגודות 2025</v>
          </cell>
          <cell r="D727">
            <v>580639656</v>
          </cell>
          <cell r="E727" t="str">
            <v>מועדון הראשונים לשחייה (ע''ר)</v>
          </cell>
          <cell r="F727">
            <v>0</v>
          </cell>
          <cell r="G727">
            <v>2025</v>
          </cell>
          <cell r="H727">
            <v>45866</v>
          </cell>
          <cell r="I727">
            <v>5865</v>
          </cell>
        </row>
        <row r="728">
          <cell r="B728">
            <v>1001904367</v>
          </cell>
          <cell r="C728" t="str">
            <v>שוטף אגודות 2025</v>
          </cell>
          <cell r="D728">
            <v>580651982</v>
          </cell>
          <cell r="E728" t="str">
            <v>ס.ב.ח. אומנויות לחימה מכבי מודיעין</v>
          </cell>
          <cell r="F728">
            <v>0</v>
          </cell>
          <cell r="G728">
            <v>2025</v>
          </cell>
          <cell r="H728">
            <v>45900</v>
          </cell>
          <cell r="I728">
            <v>4784</v>
          </cell>
        </row>
        <row r="729">
          <cell r="B729">
            <v>1001904368</v>
          </cell>
          <cell r="C729" t="str">
            <v>שוטף אגודות 2025</v>
          </cell>
          <cell r="D729">
            <v>580651925</v>
          </cell>
          <cell r="E729" t="str">
            <v>מכבי רעננה כדור - יד (ע"ר)</v>
          </cell>
          <cell r="F729">
            <v>0</v>
          </cell>
          <cell r="G729">
            <v>2025</v>
          </cell>
          <cell r="H729">
            <v>45866</v>
          </cell>
          <cell r="I729">
            <v>72757</v>
          </cell>
        </row>
        <row r="730">
          <cell r="B730">
            <v>1001904369</v>
          </cell>
          <cell r="C730" t="str">
            <v>שוטף אגודות 2025</v>
          </cell>
          <cell r="D730">
            <v>580636264</v>
          </cell>
          <cell r="E730" t="str">
            <v>מועדון טיפוס ספורטיבי הישגי ירושלים</v>
          </cell>
          <cell r="F730">
            <v>0</v>
          </cell>
          <cell r="G730">
            <v>2025</v>
          </cell>
          <cell r="H730">
            <v>45866</v>
          </cell>
          <cell r="I730">
            <v>70000</v>
          </cell>
        </row>
        <row r="731">
          <cell r="B731">
            <v>1001904372</v>
          </cell>
          <cell r="C731" t="str">
            <v>תמיכה שוטפת לשנת 2025</v>
          </cell>
          <cell r="D731">
            <v>580645166</v>
          </cell>
          <cell r="E731" t="str">
            <v>העמותה לקידום ספורט הרכיבה במרכז רכ</v>
          </cell>
          <cell r="F731">
            <v>0</v>
          </cell>
          <cell r="G731">
            <v>2025</v>
          </cell>
          <cell r="H731">
            <v>45866</v>
          </cell>
          <cell r="I731">
            <v>31545</v>
          </cell>
        </row>
        <row r="732">
          <cell r="B732">
            <v>1001904378</v>
          </cell>
          <cell r="C732" t="str">
            <v>שוטף אגודות 2025</v>
          </cell>
          <cell r="D732">
            <v>580540136</v>
          </cell>
          <cell r="E732" t="str">
            <v>פייטינג ספיריט (ע"ר)</v>
          </cell>
          <cell r="F732">
            <v>0</v>
          </cell>
          <cell r="G732">
            <v>2025</v>
          </cell>
          <cell r="H732">
            <v>45867</v>
          </cell>
          <cell r="I732">
            <v>66750</v>
          </cell>
        </row>
        <row r="733">
          <cell r="B733">
            <v>1001904380</v>
          </cell>
          <cell r="C733" t="str">
            <v>שוטף אגודות 2025</v>
          </cell>
          <cell r="D733">
            <v>580247724</v>
          </cell>
          <cell r="E733" t="str">
            <v>ארגון מועדוני האבקות ע.מ.י. (ע''ר)</v>
          </cell>
          <cell r="F733">
            <v>0</v>
          </cell>
          <cell r="G733">
            <v>2025</v>
          </cell>
          <cell r="H733">
            <v>45866</v>
          </cell>
          <cell r="I733">
            <v>57015</v>
          </cell>
        </row>
        <row r="734">
          <cell r="B734">
            <v>1001904382</v>
          </cell>
          <cell r="C734" t="str">
            <v>שוטף אגודות 2025</v>
          </cell>
          <cell r="D734">
            <v>580628659</v>
          </cell>
          <cell r="E734" t="str">
            <v>רינבוקאן לקראטה וספורט נצרת (ע"ר)</v>
          </cell>
          <cell r="F734">
            <v>0</v>
          </cell>
          <cell r="G734">
            <v>2025</v>
          </cell>
          <cell r="H734">
            <v>45867</v>
          </cell>
          <cell r="I734">
            <v>32657</v>
          </cell>
        </row>
        <row r="735">
          <cell r="B735">
            <v>1001904383</v>
          </cell>
          <cell r="C735" t="str">
            <v>שוטף אגודות 2025</v>
          </cell>
          <cell r="D735">
            <v>580611234</v>
          </cell>
          <cell r="E735" t="str">
            <v>עמותת השחיה שוהם (ע"ר)</v>
          </cell>
          <cell r="F735">
            <v>0</v>
          </cell>
          <cell r="G735">
            <v>2025</v>
          </cell>
          <cell r="H735">
            <v>45867</v>
          </cell>
          <cell r="I735">
            <v>25218</v>
          </cell>
        </row>
        <row r="736">
          <cell r="B736">
            <v>1001904384</v>
          </cell>
          <cell r="C736" t="str">
            <v>שוטף אגודות 2025</v>
          </cell>
          <cell r="D736">
            <v>580601755</v>
          </cell>
          <cell r="E736" t="str">
            <v>ראשונים ברוח ספורטיבית (ע"ר)</v>
          </cell>
          <cell r="F736">
            <v>0</v>
          </cell>
          <cell r="G736">
            <v>2025</v>
          </cell>
          <cell r="H736">
            <v>45867</v>
          </cell>
          <cell r="I736">
            <v>15645</v>
          </cell>
        </row>
        <row r="737">
          <cell r="B737">
            <v>1001904385</v>
          </cell>
          <cell r="C737" t="str">
            <v>שוטף אגודות 2025</v>
          </cell>
          <cell r="D737">
            <v>580585289</v>
          </cell>
          <cell r="E737" t="str">
            <v>עמותה לקידום ספורט הסיוף בתל אביב ו</v>
          </cell>
          <cell r="F737">
            <v>0</v>
          </cell>
          <cell r="G737">
            <v>2025</v>
          </cell>
          <cell r="H737">
            <v>45900</v>
          </cell>
          <cell r="I737">
            <v>41430</v>
          </cell>
        </row>
        <row r="738">
          <cell r="B738">
            <v>1001904386</v>
          </cell>
          <cell r="C738" t="str">
            <v>שוטף אגודות 2025</v>
          </cell>
          <cell r="D738">
            <v>580402048</v>
          </cell>
          <cell r="E738" t="str">
            <v>העמותה לקידום הכדוריד ברחובות )ע"ר(</v>
          </cell>
          <cell r="F738">
            <v>0</v>
          </cell>
          <cell r="G738">
            <v>2025</v>
          </cell>
          <cell r="H738">
            <v>45866</v>
          </cell>
          <cell r="I738">
            <v>100288</v>
          </cell>
        </row>
        <row r="739">
          <cell r="B739">
            <v>1001904387</v>
          </cell>
          <cell r="C739" t="str">
            <v>פעילות שוטפת שחמט אשדוד 2025</v>
          </cell>
          <cell r="D739">
            <v>580264851</v>
          </cell>
          <cell r="E739" t="str">
            <v>מועדון שחמט אשדוד (ע"ר)</v>
          </cell>
          <cell r="F739">
            <v>0</v>
          </cell>
          <cell r="G739">
            <v>2025</v>
          </cell>
          <cell r="H739">
            <v>45866</v>
          </cell>
          <cell r="I739">
            <v>13929</v>
          </cell>
        </row>
        <row r="740">
          <cell r="B740">
            <v>1001904388</v>
          </cell>
          <cell r="C740" t="str">
            <v>פעילות שוטפת טניס קריית ביאליק 2025</v>
          </cell>
          <cell r="D740">
            <v>580000263</v>
          </cell>
          <cell r="E740" t="str">
            <v>אגודת הטניס בקרית ביאליק (ע"ר)</v>
          </cell>
          <cell r="F740">
            <v>0</v>
          </cell>
          <cell r="G740">
            <v>2025</v>
          </cell>
          <cell r="H740">
            <v>45866</v>
          </cell>
          <cell r="I740">
            <v>31613</v>
          </cell>
        </row>
        <row r="741">
          <cell r="B741">
            <v>1001904389</v>
          </cell>
          <cell r="C741" t="str">
            <v>סיוע שוטף לפעילות</v>
          </cell>
          <cell r="D741">
            <v>580384204</v>
          </cell>
          <cell r="E741" t="str">
            <v>הפועל מיתר (ע"ר)</v>
          </cell>
          <cell r="F741">
            <v>0</v>
          </cell>
          <cell r="G741">
            <v>2025</v>
          </cell>
          <cell r="H741">
            <v>45866</v>
          </cell>
          <cell r="I741">
            <v>84648</v>
          </cell>
        </row>
        <row r="742">
          <cell r="B742">
            <v>1001904402</v>
          </cell>
          <cell r="C742" t="str">
            <v>תמיכה באגודות ספורט</v>
          </cell>
          <cell r="D742">
            <v>580566164</v>
          </cell>
          <cell r="E742" t="str">
            <v>אורות חיפה - בית הספר להתעמלות ואקר</v>
          </cell>
          <cell r="F742">
            <v>0</v>
          </cell>
          <cell r="G742">
            <v>2025</v>
          </cell>
          <cell r="H742">
            <v>45866</v>
          </cell>
          <cell r="I742">
            <v>15450</v>
          </cell>
        </row>
        <row r="743">
          <cell r="B743">
            <v>1001904404</v>
          </cell>
          <cell r="C743" t="str">
            <v>תמיכה שוטפת לשנת 2025</v>
          </cell>
          <cell r="D743">
            <v>580533677</v>
          </cell>
          <cell r="E743" t="str">
            <v>עמותת גבעת השופטים עוספיה (ע"ר)</v>
          </cell>
          <cell r="F743">
            <v>0</v>
          </cell>
          <cell r="G743">
            <v>2025</v>
          </cell>
          <cell r="H743">
            <v>45867</v>
          </cell>
          <cell r="I743">
            <v>106250</v>
          </cell>
        </row>
        <row r="744">
          <cell r="B744">
            <v>1001904405</v>
          </cell>
          <cell r="C744" t="str">
            <v>שוטף אגודות 2025</v>
          </cell>
          <cell r="D744">
            <v>580409605</v>
          </cell>
          <cell r="E744" t="str">
            <v>הספורט במכבי מוצקין (ע"ר)</v>
          </cell>
          <cell r="F744">
            <v>0</v>
          </cell>
          <cell r="G744">
            <v>2025</v>
          </cell>
          <cell r="H744">
            <v>45866</v>
          </cell>
          <cell r="I744">
            <v>3368</v>
          </cell>
        </row>
        <row r="745">
          <cell r="B745">
            <v>1001904424</v>
          </cell>
          <cell r="C745" t="str">
            <v>פעילות שוטפת כפפות הזהב כוכבי נצרת 2025</v>
          </cell>
          <cell r="D745">
            <v>580484582</v>
          </cell>
          <cell r="E745" t="str">
            <v>כפפות הזהב - כוכבי נצרת (ע"ר)</v>
          </cell>
          <cell r="F745">
            <v>0</v>
          </cell>
          <cell r="G745">
            <v>2025</v>
          </cell>
          <cell r="H745">
            <v>45866</v>
          </cell>
          <cell r="I745">
            <v>20315</v>
          </cell>
        </row>
        <row r="746">
          <cell r="B746">
            <v>1001904425</v>
          </cell>
          <cell r="C746" t="str">
            <v>פעילות שוטפת דאיה מגידו 2025</v>
          </cell>
          <cell r="D746">
            <v>580082576</v>
          </cell>
          <cell r="E746" t="str">
            <v>מרכז דאיה מגידו (ע"ר)</v>
          </cell>
          <cell r="F746">
            <v>0</v>
          </cell>
          <cell r="G746">
            <v>2025</v>
          </cell>
          <cell r="H746">
            <v>45866</v>
          </cell>
          <cell r="I746">
            <v>5437</v>
          </cell>
        </row>
        <row r="747">
          <cell r="B747">
            <v>1001904426</v>
          </cell>
          <cell r="C747" t="str">
            <v>שוטף אגודות 2025</v>
          </cell>
          <cell r="D747">
            <v>580433589</v>
          </cell>
          <cell r="E747" t="str">
            <v>עמותת ספורט מכבי כפר המכביה (ע"ר)</v>
          </cell>
          <cell r="F747">
            <v>0</v>
          </cell>
          <cell r="G747">
            <v>2025</v>
          </cell>
          <cell r="H747">
            <v>45867</v>
          </cell>
          <cell r="I747">
            <v>82681</v>
          </cell>
        </row>
        <row r="748">
          <cell r="B748">
            <v>1001904430</v>
          </cell>
          <cell r="C748" t="str">
            <v>שוטף אגודות 2025</v>
          </cell>
          <cell r="D748">
            <v>580592806</v>
          </cell>
          <cell r="E748" t="str">
            <v>מכבי רודראנר (ע"ר)</v>
          </cell>
          <cell r="F748">
            <v>0</v>
          </cell>
          <cell r="G748">
            <v>2025</v>
          </cell>
          <cell r="H748">
            <v>45866</v>
          </cell>
          <cell r="I748">
            <v>50983</v>
          </cell>
        </row>
        <row r="749">
          <cell r="B749">
            <v>1001904434</v>
          </cell>
          <cell r="C749" t="str">
            <v>שוטף אגודות 2024</v>
          </cell>
          <cell r="D749">
            <v>580584183</v>
          </cell>
          <cell r="E749" t="str">
            <v>מכבי עמי אשקלון (ע"ר)</v>
          </cell>
          <cell r="F749">
            <v>0</v>
          </cell>
          <cell r="G749">
            <v>2025</v>
          </cell>
          <cell r="H749">
            <v>45866</v>
          </cell>
          <cell r="I749">
            <v>14174</v>
          </cell>
        </row>
        <row r="750">
          <cell r="B750">
            <v>1001904436</v>
          </cell>
          <cell r="C750" t="str">
            <v>פעילות שוטפת בא רוח הלוחם 2025</v>
          </cell>
          <cell r="D750">
            <v>580698991</v>
          </cell>
          <cell r="E750" t="str">
            <v>בא-רוח הלוחם (ע"ר)</v>
          </cell>
          <cell r="F750">
            <v>0</v>
          </cell>
          <cell r="G750">
            <v>2025</v>
          </cell>
          <cell r="H750">
            <v>45866</v>
          </cell>
          <cell r="I750">
            <v>53098</v>
          </cell>
        </row>
        <row r="751">
          <cell r="B751">
            <v>1001904450</v>
          </cell>
          <cell r="C751" t="str">
            <v>פעילות שוטפת מועדון ספורט מיתר 2025</v>
          </cell>
          <cell r="D751">
            <v>580029874</v>
          </cell>
          <cell r="E751" t="str">
            <v>מועדון ספורט מיתר (ע"ר)</v>
          </cell>
          <cell r="F751">
            <v>0</v>
          </cell>
          <cell r="G751">
            <v>2025</v>
          </cell>
          <cell r="H751">
            <v>45866</v>
          </cell>
          <cell r="I751">
            <v>36844</v>
          </cell>
        </row>
        <row r="752">
          <cell r="B752">
            <v>1001904451</v>
          </cell>
          <cell r="C752" t="str">
            <v>פעילות שוטפת ג'ודוקאן האתלט ראשל"צ 2025</v>
          </cell>
          <cell r="D752">
            <v>512390683</v>
          </cell>
          <cell r="E752" t="str">
            <v>עצמה ג'ודוקאן האתלט ראשל"צ (חל"צ)</v>
          </cell>
          <cell r="F752">
            <v>0</v>
          </cell>
          <cell r="G752">
            <v>2025</v>
          </cell>
          <cell r="H752">
            <v>45867</v>
          </cell>
          <cell r="I752">
            <v>157781</v>
          </cell>
        </row>
        <row r="753">
          <cell r="B753">
            <v>1001904476</v>
          </cell>
          <cell r="C753" t="str">
            <v>פעילות שוטפת הכח חיפה 2025</v>
          </cell>
          <cell r="D753">
            <v>580026896</v>
          </cell>
          <cell r="E753" t="str">
            <v>עמותה ספורטיבית הכח חיפה (ע"ר)</v>
          </cell>
          <cell r="F753">
            <v>0</v>
          </cell>
          <cell r="G753">
            <v>2025</v>
          </cell>
          <cell r="H753">
            <v>45866</v>
          </cell>
          <cell r="I753">
            <v>4539</v>
          </cell>
        </row>
        <row r="754">
          <cell r="B754">
            <v>1001904478</v>
          </cell>
          <cell r="C754" t="str">
            <v>פעילות שוטפת ידידי פרדס חנה 2025</v>
          </cell>
          <cell r="D754">
            <v>580415495</v>
          </cell>
          <cell r="E754" t="str">
            <v>עמותת ידידי פרדס חנה (ע"ר)</v>
          </cell>
          <cell r="F754">
            <v>0</v>
          </cell>
          <cell r="G754">
            <v>2025</v>
          </cell>
          <cell r="H754">
            <v>45867</v>
          </cell>
          <cell r="I754">
            <v>11730</v>
          </cell>
        </row>
        <row r="755">
          <cell r="B755">
            <v>1001904479</v>
          </cell>
          <cell r="C755" t="str">
            <v>פעילות שוטפת אלביארק בתרשיחא 2025</v>
          </cell>
          <cell r="D755">
            <v>580373744</v>
          </cell>
          <cell r="E755" t="str">
            <v>אלביארק לקידום הספורט בתרשיחא (ע"ר)</v>
          </cell>
          <cell r="F755">
            <v>0</v>
          </cell>
          <cell r="G755">
            <v>2025</v>
          </cell>
          <cell r="H755">
            <v>45866</v>
          </cell>
          <cell r="I755">
            <v>94346</v>
          </cell>
        </row>
        <row r="756">
          <cell r="B756">
            <v>1001904492</v>
          </cell>
          <cell r="C756" t="str">
            <v>פעילות שוטפת אנדרדוגס פוטבול 2025</v>
          </cell>
          <cell r="D756">
            <v>580531317</v>
          </cell>
          <cell r="E756" t="str">
            <v>אנדרדוגס פוטבול (ע"ר)</v>
          </cell>
          <cell r="F756">
            <v>0</v>
          </cell>
          <cell r="G756">
            <v>2025</v>
          </cell>
          <cell r="H756">
            <v>45866</v>
          </cell>
          <cell r="I756">
            <v>70386</v>
          </cell>
        </row>
        <row r="757">
          <cell r="B757">
            <v>1001904493</v>
          </cell>
          <cell r="C757" t="str">
            <v>פעילות שוטפת כדורגל ארזים חולון 2025</v>
          </cell>
          <cell r="D757">
            <v>580411908</v>
          </cell>
          <cell r="E757" t="str">
            <v>מועדון כדורגל ארזים חולון (ע"ר)</v>
          </cell>
          <cell r="F757">
            <v>0</v>
          </cell>
          <cell r="G757">
            <v>2025</v>
          </cell>
          <cell r="H757">
            <v>45866</v>
          </cell>
          <cell r="I757">
            <v>56515</v>
          </cell>
        </row>
        <row r="758">
          <cell r="B758">
            <v>1001904494</v>
          </cell>
          <cell r="C758" t="str">
            <v>פעילות שוטפת באולינג נגב 2025</v>
          </cell>
          <cell r="D758">
            <v>580579258</v>
          </cell>
          <cell r="E758" t="str">
            <v>עמותת באולינג נגב למחויבות ולמצוינו</v>
          </cell>
          <cell r="F758">
            <v>0</v>
          </cell>
          <cell r="G758">
            <v>2025</v>
          </cell>
          <cell r="H758">
            <v>45867</v>
          </cell>
          <cell r="I758">
            <v>4536</v>
          </cell>
        </row>
        <row r="759">
          <cell r="B759">
            <v>1001904496</v>
          </cell>
          <cell r="C759" t="str">
            <v>פעילות שוטפת 2025</v>
          </cell>
          <cell r="D759">
            <v>580309680</v>
          </cell>
          <cell r="E759" t="str">
            <v>עמותה לקידום הכדורסל "הפועל סביונים</v>
          </cell>
          <cell r="F759">
            <v>0</v>
          </cell>
          <cell r="G759">
            <v>2025</v>
          </cell>
          <cell r="H759">
            <v>45866</v>
          </cell>
          <cell r="I759">
            <v>73293</v>
          </cell>
        </row>
        <row r="760">
          <cell r="B760">
            <v>1001904500</v>
          </cell>
          <cell r="C760" t="str">
            <v>תמיכה שוטפת</v>
          </cell>
          <cell r="D760">
            <v>580197317</v>
          </cell>
          <cell r="E760" t="str">
            <v>מועדון כדורסל בני-יהודה ת"א (ע"ר)</v>
          </cell>
          <cell r="F760">
            <v>0</v>
          </cell>
          <cell r="G760">
            <v>2025</v>
          </cell>
          <cell r="H760">
            <v>45866</v>
          </cell>
          <cell r="I760">
            <v>170688</v>
          </cell>
        </row>
        <row r="761">
          <cell r="B761">
            <v>1001904504</v>
          </cell>
          <cell r="C761" t="str">
            <v>תמיכה שוטפת</v>
          </cell>
          <cell r="D761">
            <v>580459873</v>
          </cell>
          <cell r="E761" t="str">
            <v>הפועל "הדור הצעיר" סכנין (ע"ר)</v>
          </cell>
          <cell r="F761">
            <v>0</v>
          </cell>
          <cell r="G761">
            <v>2025</v>
          </cell>
          <cell r="H761">
            <v>45868</v>
          </cell>
          <cell r="I761">
            <v>196502</v>
          </cell>
        </row>
        <row r="762">
          <cell r="B762">
            <v>1001904506</v>
          </cell>
          <cell r="C762" t="str">
            <v>פעילות שוטפת עמותה מועדון לפיתוח ענפי ספ</v>
          </cell>
          <cell r="D762">
            <v>580467819</v>
          </cell>
          <cell r="E762" t="str">
            <v>מועדון לפיתוח ענפי ספורט והתעמלות מ</v>
          </cell>
          <cell r="F762">
            <v>0</v>
          </cell>
          <cell r="G762">
            <v>2025</v>
          </cell>
          <cell r="H762">
            <v>45900</v>
          </cell>
          <cell r="I762">
            <v>338943</v>
          </cell>
        </row>
        <row r="763">
          <cell r="B763">
            <v>1001904626</v>
          </cell>
          <cell r="C763" t="str">
            <v>סיוע לפעילות</v>
          </cell>
          <cell r="D763">
            <v>580397545</v>
          </cell>
          <cell r="E763" t="str">
            <v>הפועל בית אליעזר - חדרה שלנו (ע"ר)</v>
          </cell>
          <cell r="F763">
            <v>0</v>
          </cell>
          <cell r="G763">
            <v>2025</v>
          </cell>
          <cell r="H763">
            <v>45866</v>
          </cell>
          <cell r="I763">
            <v>57581</v>
          </cell>
        </row>
        <row r="764">
          <cell r="B764">
            <v>1001904627</v>
          </cell>
          <cell r="C764" t="str">
            <v>קידום ספורטאים פעילים בספורט הריקוד</v>
          </cell>
          <cell r="D764">
            <v>580663698</v>
          </cell>
          <cell r="E764" t="str">
            <v>העמותה לפיתוח וקידום ילדים בתחום רי</v>
          </cell>
          <cell r="F764">
            <v>0</v>
          </cell>
          <cell r="G764">
            <v>2025</v>
          </cell>
          <cell r="H764">
            <v>45866</v>
          </cell>
          <cell r="I764">
            <v>21327</v>
          </cell>
        </row>
        <row r="765">
          <cell r="B765">
            <v>1001904642</v>
          </cell>
          <cell r="C765" t="str">
            <v>א.ס אשקלון - 2025</v>
          </cell>
          <cell r="D765">
            <v>580507531</v>
          </cell>
          <cell r="E765" t="str">
            <v>העמותה לטיפוח מצויינות כדורסל באשקל</v>
          </cell>
          <cell r="F765">
            <v>0</v>
          </cell>
          <cell r="G765">
            <v>2025</v>
          </cell>
          <cell r="H765">
            <v>45866</v>
          </cell>
          <cell r="I765">
            <v>95853</v>
          </cell>
        </row>
        <row r="766">
          <cell r="B766">
            <v>1001904646</v>
          </cell>
          <cell r="C766" t="str">
            <v>פעילות שוטפת טניס אביחיל עמק חפר 2025</v>
          </cell>
          <cell r="D766">
            <v>580445229</v>
          </cell>
          <cell r="E766" t="str">
            <v>מועדון הטניס אביחיל - עמק חפר (ע"ר)</v>
          </cell>
          <cell r="F766">
            <v>0</v>
          </cell>
          <cell r="G766">
            <v>2025</v>
          </cell>
          <cell r="H766">
            <v>45866</v>
          </cell>
          <cell r="I766">
            <v>16942</v>
          </cell>
        </row>
        <row r="767">
          <cell r="B767">
            <v>1001904648</v>
          </cell>
          <cell r="C767" t="str">
            <v>פעילות שוטפת ווסט קוסט שוטו קאן קראטה 25</v>
          </cell>
          <cell r="D767">
            <v>580641603</v>
          </cell>
          <cell r="E767" t="str">
            <v>ווסט קוסט שוטו קאן קראטה דו - קרית</v>
          </cell>
          <cell r="F767">
            <v>0</v>
          </cell>
          <cell r="G767">
            <v>2025</v>
          </cell>
          <cell r="H767">
            <v>45866</v>
          </cell>
          <cell r="I767">
            <v>7856</v>
          </cell>
        </row>
        <row r="768">
          <cell r="B768">
            <v>1001904649</v>
          </cell>
          <cell r="C768" t="str">
            <v>פעילות שוטפת באוול 300 חולון 2025</v>
          </cell>
          <cell r="D768">
            <v>580399731</v>
          </cell>
          <cell r="E768" t="str">
            <v>באוול 300 - חולון (ע"ר)</v>
          </cell>
          <cell r="F768">
            <v>0</v>
          </cell>
          <cell r="G768">
            <v>2025</v>
          </cell>
          <cell r="H768">
            <v>45866</v>
          </cell>
          <cell r="I768">
            <v>4536</v>
          </cell>
        </row>
        <row r="769">
          <cell r="B769">
            <v>1001904750</v>
          </cell>
          <cell r="C769" t="str">
            <v>פעילות שוטפת גולדן ספורט נתניה 2025</v>
          </cell>
          <cell r="D769">
            <v>580642106</v>
          </cell>
          <cell r="E769" t="str">
            <v>גולדן ספורט נתניה (ע"ר)</v>
          </cell>
          <cell r="F769">
            <v>0</v>
          </cell>
          <cell r="G769">
            <v>2025</v>
          </cell>
          <cell r="H769" t="str">
            <v/>
          </cell>
          <cell r="I769">
            <v>0</v>
          </cell>
        </row>
        <row r="770">
          <cell r="B770">
            <v>1001904753</v>
          </cell>
          <cell r="C770" t="str">
            <v>תמיכה שוטפת לאגודה</v>
          </cell>
          <cell r="D770">
            <v>580641892</v>
          </cell>
          <cell r="E770" t="str">
            <v>עמותה לקידום הכדורעף משחקי הרשת והס</v>
          </cell>
          <cell r="F770">
            <v>0</v>
          </cell>
          <cell r="G770">
            <v>2025</v>
          </cell>
          <cell r="H770">
            <v>45866</v>
          </cell>
          <cell r="I770">
            <v>251248</v>
          </cell>
        </row>
        <row r="771">
          <cell r="B771">
            <v>1001904758</v>
          </cell>
          <cell r="C771" t="str">
            <v>תמיכת ספורט שוטפת לשנת 2025</v>
          </cell>
          <cell r="D771">
            <v>513997569</v>
          </cell>
          <cell r="E771" t="str">
            <v>א.א. החברה לקידום הספורט באר-שבע בע</v>
          </cell>
          <cell r="F771">
            <v>0</v>
          </cell>
          <cell r="G771">
            <v>2025</v>
          </cell>
          <cell r="H771">
            <v>45866</v>
          </cell>
          <cell r="I771">
            <v>102367</v>
          </cell>
        </row>
        <row r="772">
          <cell r="B772">
            <v>1001904759</v>
          </cell>
          <cell r="C772" t="str">
            <v>תמיכה שוטפת 2025</v>
          </cell>
          <cell r="D772">
            <v>580536266</v>
          </cell>
          <cell r="E772" t="str">
            <v>עמותה לקידום ענף ספורט הכדורגל בב"ש</v>
          </cell>
          <cell r="F772">
            <v>0</v>
          </cell>
          <cell r="G772">
            <v>2025</v>
          </cell>
          <cell r="H772">
            <v>45866</v>
          </cell>
          <cell r="I772">
            <v>83173</v>
          </cell>
        </row>
        <row r="773">
          <cell r="B773">
            <v>1001904762</v>
          </cell>
          <cell r="C773" t="str">
            <v>שוטף אגודות 2025</v>
          </cell>
          <cell r="D773">
            <v>580638898</v>
          </cell>
          <cell r="E773" t="str">
            <v>מועדון השחמט גני - תקווה (ע"ר)</v>
          </cell>
          <cell r="F773">
            <v>0</v>
          </cell>
          <cell r="G773">
            <v>2025</v>
          </cell>
          <cell r="H773">
            <v>45799</v>
          </cell>
          <cell r="I773">
            <v>5842</v>
          </cell>
        </row>
        <row r="774">
          <cell r="B774">
            <v>1001904768</v>
          </cell>
          <cell r="C774" t="str">
            <v>תמיכה שוטפת לאגודה</v>
          </cell>
          <cell r="D774">
            <v>580418853</v>
          </cell>
          <cell r="E774" t="str">
            <v>עמותה לקידום הספורט בחבל אילות (ע"ר</v>
          </cell>
          <cell r="F774">
            <v>0</v>
          </cell>
          <cell r="G774">
            <v>2025</v>
          </cell>
          <cell r="H774">
            <v>45866</v>
          </cell>
          <cell r="I774">
            <v>98690</v>
          </cell>
        </row>
        <row r="775">
          <cell r="B775">
            <v>1001904769</v>
          </cell>
          <cell r="C775" t="str">
            <v>תמיכה שוטפת לשנת 2025</v>
          </cell>
          <cell r="D775">
            <v>580536332</v>
          </cell>
          <cell r="E775" t="str">
            <v>עמותת בני דודים אנחנו ערערה (ע"ר)</v>
          </cell>
          <cell r="F775">
            <v>0</v>
          </cell>
          <cell r="G775">
            <v>2025</v>
          </cell>
          <cell r="H775">
            <v>45867</v>
          </cell>
          <cell r="I775">
            <v>46065</v>
          </cell>
        </row>
        <row r="776">
          <cell r="B776">
            <v>1001905010</v>
          </cell>
          <cell r="C776" t="str">
            <v>תמיכה שוטפת לשנת 2025</v>
          </cell>
          <cell r="D776">
            <v>580331270</v>
          </cell>
          <cell r="E776" t="str">
            <v>מועדון סיוף הפועל חיפה (ע"ר)</v>
          </cell>
          <cell r="F776">
            <v>0</v>
          </cell>
          <cell r="G776">
            <v>2025</v>
          </cell>
          <cell r="H776">
            <v>45900</v>
          </cell>
          <cell r="I776">
            <v>8500</v>
          </cell>
        </row>
        <row r="777">
          <cell r="B777">
            <v>1001905017</v>
          </cell>
          <cell r="C777" t="str">
            <v>ליגות ותחרויות 2025</v>
          </cell>
          <cell r="D777">
            <v>580424406</v>
          </cell>
          <cell r="E777" t="str">
            <v>מועדוני או-שו (קונג-פו) רחובות (ע"ר</v>
          </cell>
          <cell r="F777">
            <v>0</v>
          </cell>
          <cell r="G777">
            <v>2025</v>
          </cell>
          <cell r="H777">
            <v>45866</v>
          </cell>
          <cell r="I777">
            <v>37573</v>
          </cell>
        </row>
        <row r="778">
          <cell r="B778">
            <v>1001905024</v>
          </cell>
          <cell r="C778" t="str">
            <v>תמיכה שוטפת לשנת 2025</v>
          </cell>
          <cell r="D778">
            <v>580615714</v>
          </cell>
          <cell r="E778" t="str">
            <v>עמותת בנות מגד אלכרום (ע"ר)</v>
          </cell>
          <cell r="F778">
            <v>0</v>
          </cell>
          <cell r="G778">
            <v>2025</v>
          </cell>
          <cell r="H778">
            <v>45867</v>
          </cell>
          <cell r="I778">
            <v>125874</v>
          </cell>
        </row>
        <row r="779">
          <cell r="B779">
            <v>1001905027</v>
          </cell>
          <cell r="C779" t="str">
            <v>מרכז ספורט נכים 2025</v>
          </cell>
          <cell r="D779">
            <v>580220580</v>
          </cell>
          <cell r="E779" t="str">
            <v>מרכז ספורט לנכים (ע"ר)</v>
          </cell>
          <cell r="F779">
            <v>0</v>
          </cell>
          <cell r="G779">
            <v>2025</v>
          </cell>
          <cell r="H779" t="str">
            <v/>
          </cell>
          <cell r="I779">
            <v>0</v>
          </cell>
        </row>
        <row r="780">
          <cell r="B780">
            <v>1001905030</v>
          </cell>
          <cell r="C780" t="str">
            <v>תמיכה שוטפת</v>
          </cell>
          <cell r="D780">
            <v>580106805</v>
          </cell>
          <cell r="E780" t="str">
            <v>אגודת ספורט "שמשון" תל-אביב (ע"ר)</v>
          </cell>
          <cell r="F780">
            <v>0</v>
          </cell>
          <cell r="G780">
            <v>2025</v>
          </cell>
          <cell r="H780">
            <v>45866</v>
          </cell>
          <cell r="I780">
            <v>142887</v>
          </cell>
        </row>
        <row r="781">
          <cell r="B781">
            <v>1001905031</v>
          </cell>
          <cell r="C781" t="str">
            <v>פעילות שוטפת 2025</v>
          </cell>
          <cell r="D781">
            <v>580344802</v>
          </cell>
          <cell r="E781" t="str">
            <v>עמותת כדורגל 2000 הפועל עכו (ע"ר)</v>
          </cell>
          <cell r="F781">
            <v>0</v>
          </cell>
          <cell r="G781">
            <v>2025</v>
          </cell>
          <cell r="H781">
            <v>45867</v>
          </cell>
          <cell r="I781">
            <v>150991</v>
          </cell>
        </row>
        <row r="782">
          <cell r="B782">
            <v>1001905053</v>
          </cell>
          <cell r="C782" t="str">
            <v>תמיכה שוטפת 2025</v>
          </cell>
          <cell r="D782">
            <v>580495257</v>
          </cell>
          <cell r="E782" t="str">
            <v>המרכז לטניס שולחן ירושלים (ע"ר)</v>
          </cell>
          <cell r="F782">
            <v>0</v>
          </cell>
          <cell r="G782">
            <v>2025</v>
          </cell>
          <cell r="H782">
            <v>45866</v>
          </cell>
          <cell r="I782">
            <v>44687</v>
          </cell>
        </row>
        <row r="783">
          <cell r="B783">
            <v>1001905054</v>
          </cell>
          <cell r="C783" t="str">
            <v>ע.ל.ה ירושלים - 2025</v>
          </cell>
          <cell r="D783">
            <v>580541647</v>
          </cell>
          <cell r="E783" t="str">
            <v>העמותה לטיפוח הכדורסל והספורט בהרי</v>
          </cell>
          <cell r="F783">
            <v>0</v>
          </cell>
          <cell r="G783">
            <v>2025</v>
          </cell>
          <cell r="H783">
            <v>45866</v>
          </cell>
          <cell r="I783">
            <v>49583</v>
          </cell>
        </row>
        <row r="784">
          <cell r="B784">
            <v>1001905070</v>
          </cell>
          <cell r="C784" t="str">
            <v>בקשת תמיכה לשנת 2025</v>
          </cell>
          <cell r="D784">
            <v>580037828</v>
          </cell>
          <cell r="E784" t="str">
            <v>ההס' הכללית של העובדים בא"י לתרבות</v>
          </cell>
          <cell r="F784">
            <v>0</v>
          </cell>
          <cell r="G784">
            <v>2025</v>
          </cell>
          <cell r="H784">
            <v>45866</v>
          </cell>
          <cell r="I784">
            <v>28597</v>
          </cell>
        </row>
        <row r="785">
          <cell r="B785">
            <v>1001905072</v>
          </cell>
          <cell r="C785" t="str">
            <v>שוטף אגודות 2025</v>
          </cell>
          <cell r="D785">
            <v>580567030</v>
          </cell>
          <cell r="E785" t="str">
            <v>עמותה לקידום קראטה קיוקושין בישראל</v>
          </cell>
          <cell r="F785">
            <v>0</v>
          </cell>
          <cell r="G785">
            <v>2025</v>
          </cell>
          <cell r="H785">
            <v>45866</v>
          </cell>
          <cell r="I785">
            <v>11956</v>
          </cell>
        </row>
        <row r="786">
          <cell r="B786">
            <v>1001905073</v>
          </cell>
          <cell r="C786" t="str">
            <v>שוטף אגודות 2025</v>
          </cell>
          <cell r="D786">
            <v>580422962</v>
          </cell>
          <cell r="E786" t="str">
            <v>מועדון רזי הטאקוונדו (ע"ר)</v>
          </cell>
          <cell r="F786">
            <v>0</v>
          </cell>
          <cell r="G786">
            <v>2025</v>
          </cell>
          <cell r="H786">
            <v>45866</v>
          </cell>
          <cell r="I786">
            <v>42000</v>
          </cell>
        </row>
        <row r="787">
          <cell r="B787">
            <v>1001905077</v>
          </cell>
          <cell r="C787" t="str">
            <v>תמיכה שוטפת</v>
          </cell>
          <cell r="D787">
            <v>580603454</v>
          </cell>
          <cell r="E787" t="str">
            <v>מועדון כדורעף נס ציונה (ע"ר)</v>
          </cell>
          <cell r="F787">
            <v>0</v>
          </cell>
          <cell r="G787">
            <v>2025</v>
          </cell>
          <cell r="H787">
            <v>45866</v>
          </cell>
          <cell r="I787">
            <v>66148</v>
          </cell>
        </row>
        <row r="788">
          <cell r="B788">
            <v>1001905078</v>
          </cell>
          <cell r="C788" t="str">
            <v>תמיכה שוטפת לאגודה</v>
          </cell>
          <cell r="D788">
            <v>580353233</v>
          </cell>
          <cell r="E788" t="str">
            <v>אגוד ספורטיבי דתי אליצור גבעת שמואל</v>
          </cell>
          <cell r="F788">
            <v>0</v>
          </cell>
          <cell r="G788">
            <v>2025</v>
          </cell>
          <cell r="H788">
            <v>45866</v>
          </cell>
          <cell r="I788">
            <v>68095</v>
          </cell>
        </row>
        <row r="789">
          <cell r="B789">
            <v>1001905079</v>
          </cell>
          <cell r="C789" t="str">
            <v>פעילות שוטפת סמוראי-דו רמלה 2025</v>
          </cell>
          <cell r="D789">
            <v>580336303</v>
          </cell>
          <cell r="E789" t="str">
            <v>הפועל סמוראי-דו רמלה (ע"ר)</v>
          </cell>
          <cell r="F789">
            <v>0</v>
          </cell>
          <cell r="G789">
            <v>2025</v>
          </cell>
          <cell r="H789">
            <v>45866</v>
          </cell>
          <cell r="I789">
            <v>72795</v>
          </cell>
        </row>
        <row r="790">
          <cell r="B790">
            <v>1001905090</v>
          </cell>
          <cell r="C790" t="str">
            <v>תמיכה שוטפת לאגודה</v>
          </cell>
          <cell r="D790">
            <v>580279388</v>
          </cell>
          <cell r="E790" t="str">
            <v>איגוד ספורטיבי דתי אליצור רמת גן (ע</v>
          </cell>
          <cell r="F790">
            <v>0</v>
          </cell>
          <cell r="G790">
            <v>2025</v>
          </cell>
          <cell r="H790">
            <v>45866</v>
          </cell>
          <cell r="I790">
            <v>7870</v>
          </cell>
        </row>
        <row r="791">
          <cell r="B791">
            <v>1001905091</v>
          </cell>
          <cell r="C791" t="str">
            <v>שוטף אגודות 2025</v>
          </cell>
          <cell r="D791">
            <v>580685477</v>
          </cell>
          <cell r="E791" t="str">
            <v>טניס המושבה עצמה פ"ת (ע"ר)</v>
          </cell>
          <cell r="F791">
            <v>0</v>
          </cell>
          <cell r="G791">
            <v>2025</v>
          </cell>
          <cell r="H791">
            <v>45866</v>
          </cell>
          <cell r="I791">
            <v>9713</v>
          </cell>
        </row>
        <row r="792">
          <cell r="B792">
            <v>1001905092</v>
          </cell>
          <cell r="C792" t="str">
            <v>שוטף אגודות 2025</v>
          </cell>
          <cell r="D792">
            <v>580631513</v>
          </cell>
          <cell r="E792" t="str">
            <v>עמותה לקידום הכדורסל בית שמש (ע''ר)</v>
          </cell>
          <cell r="F792">
            <v>0</v>
          </cell>
          <cell r="G792">
            <v>2025</v>
          </cell>
          <cell r="H792">
            <v>45866</v>
          </cell>
          <cell r="I792">
            <v>31285</v>
          </cell>
        </row>
        <row r="793">
          <cell r="B793">
            <v>1001905093</v>
          </cell>
          <cell r="C793" t="str">
            <v>שוטף אגודות 2025</v>
          </cell>
          <cell r="D793">
            <v>580666352</v>
          </cell>
          <cell r="E793" t="str">
            <v>מועדון פוטבול אמריקאי - קרית אונו</v>
          </cell>
          <cell r="F793">
            <v>0</v>
          </cell>
          <cell r="G793">
            <v>2025</v>
          </cell>
          <cell r="H793">
            <v>45866</v>
          </cell>
          <cell r="I793">
            <v>96976</v>
          </cell>
        </row>
        <row r="794">
          <cell r="B794">
            <v>1001905099</v>
          </cell>
          <cell r="C794" t="str">
            <v>תמיכה שוטפת אגודות סםורט</v>
          </cell>
          <cell r="D794">
            <v>580309417</v>
          </cell>
          <cell r="E794" t="str">
            <v>עמותה לקידום הקליעה הפועל אשקלון (ע</v>
          </cell>
          <cell r="F794">
            <v>0</v>
          </cell>
          <cell r="G794">
            <v>2025</v>
          </cell>
          <cell r="H794" t="str">
            <v/>
          </cell>
          <cell r="I794">
            <v>0</v>
          </cell>
        </row>
        <row r="795">
          <cell r="B795">
            <v>1001905100</v>
          </cell>
          <cell r="C795" t="str">
            <v>שוטף אגודות 2021</v>
          </cell>
          <cell r="D795">
            <v>580553022</v>
          </cell>
          <cell r="E795" t="str">
            <v>בית"ר ירושלים בכדורסל (ע"ר)</v>
          </cell>
          <cell r="F795">
            <v>0</v>
          </cell>
          <cell r="G795">
            <v>2025</v>
          </cell>
          <cell r="H795">
            <v>45866</v>
          </cell>
          <cell r="I795">
            <v>27153</v>
          </cell>
        </row>
        <row r="796">
          <cell r="B796">
            <v>1001905102</v>
          </cell>
          <cell r="C796" t="str">
            <v>שוטף אגודות 2025</v>
          </cell>
          <cell r="D796">
            <v>580388536</v>
          </cell>
          <cell r="E796" t="str">
            <v>ה.ל.ה.ב. - העמותה למען ההגינות בספו</v>
          </cell>
          <cell r="F796">
            <v>0</v>
          </cell>
          <cell r="G796">
            <v>2025</v>
          </cell>
          <cell r="H796">
            <v>45866</v>
          </cell>
          <cell r="I796">
            <v>227315</v>
          </cell>
        </row>
        <row r="797">
          <cell r="B797">
            <v>1001905106</v>
          </cell>
          <cell r="C797" t="str">
            <v>פעילות שוטפת רחובות קבוצת סופטבול 2025</v>
          </cell>
          <cell r="D797">
            <v>580353365</v>
          </cell>
          <cell r="E797" t="str">
            <v>רחובות - קבוצת סופטבול (ע"ר)</v>
          </cell>
          <cell r="F797">
            <v>0</v>
          </cell>
          <cell r="G797">
            <v>2025</v>
          </cell>
          <cell r="H797">
            <v>45867</v>
          </cell>
          <cell r="I797">
            <v>70000</v>
          </cell>
        </row>
        <row r="798">
          <cell r="B798">
            <v>1001905107</v>
          </cell>
          <cell r="C798" t="str">
            <v>מימון פעילות שוטפת 2025</v>
          </cell>
          <cell r="D798">
            <v>580504660</v>
          </cell>
          <cell r="E798" t="str">
            <v>אלמג'ד- מועדון ספורט ובריאות באעבלי</v>
          </cell>
          <cell r="F798">
            <v>0</v>
          </cell>
          <cell r="G798">
            <v>2025</v>
          </cell>
          <cell r="H798">
            <v>45866</v>
          </cell>
          <cell r="I798">
            <v>162934</v>
          </cell>
        </row>
        <row r="799">
          <cell r="B799">
            <v>1001905109</v>
          </cell>
          <cell r="C799" t="str">
            <v>בקשת תמיכה</v>
          </cell>
          <cell r="D799">
            <v>580252740</v>
          </cell>
          <cell r="E799" t="str">
            <v>הפועל איחוד בני סחנין - עמותה לקידו</v>
          </cell>
          <cell r="F799">
            <v>0</v>
          </cell>
          <cell r="G799">
            <v>2025</v>
          </cell>
          <cell r="H799">
            <v>45866</v>
          </cell>
          <cell r="I799">
            <v>225207</v>
          </cell>
        </row>
        <row r="800">
          <cell r="B800">
            <v>1001905110</v>
          </cell>
          <cell r="C800" t="str">
            <v>תמיכה שוטפת לאגודות</v>
          </cell>
          <cell r="D800">
            <v>580513802</v>
          </cell>
          <cell r="E800" t="str">
            <v>הפועל גנ"צ ורבורג מ.א. דרום השרון (</v>
          </cell>
          <cell r="F800">
            <v>0</v>
          </cell>
          <cell r="G800">
            <v>2025</v>
          </cell>
          <cell r="H800">
            <v>45866</v>
          </cell>
          <cell r="I800">
            <v>92720</v>
          </cell>
        </row>
        <row r="801">
          <cell r="B801">
            <v>1001905116</v>
          </cell>
          <cell r="C801" t="str">
            <v>מבחן תמיכה 2025 - אגודות שוטף</v>
          </cell>
          <cell r="D801">
            <v>580445989</v>
          </cell>
          <cell r="E801" t="str">
            <v>העמותה להרחבת פעילות הספורט ביישובי</v>
          </cell>
          <cell r="F801">
            <v>0</v>
          </cell>
          <cell r="G801">
            <v>2025</v>
          </cell>
          <cell r="H801">
            <v>45866</v>
          </cell>
          <cell r="I801">
            <v>151553</v>
          </cell>
        </row>
        <row r="802">
          <cell r="B802">
            <v>1001905118</v>
          </cell>
          <cell r="C802" t="str">
            <v>תמיכה שוטפת לשנת 2025</v>
          </cell>
          <cell r="D802">
            <v>580294247</v>
          </cell>
          <cell r="E802" t="str">
            <v>מועדון ספורט על שם יונתן ברנס פרדס-</v>
          </cell>
          <cell r="F802">
            <v>0</v>
          </cell>
          <cell r="G802">
            <v>2025</v>
          </cell>
          <cell r="H802">
            <v>45978</v>
          </cell>
          <cell r="I802">
            <v>87438</v>
          </cell>
        </row>
        <row r="803">
          <cell r="B803">
            <v>1001905119</v>
          </cell>
          <cell r="C803" t="str">
            <v>תמיכה שוטפת לשנת 2025</v>
          </cell>
          <cell r="D803">
            <v>580310639</v>
          </cell>
          <cell r="E803" t="str">
            <v>הפועל "נועם" פרדסיה (ע"ר)</v>
          </cell>
          <cell r="F803">
            <v>0</v>
          </cell>
          <cell r="G803">
            <v>2025</v>
          </cell>
          <cell r="H803">
            <v>45866</v>
          </cell>
          <cell r="I803">
            <v>88505</v>
          </cell>
        </row>
        <row r="804">
          <cell r="B804">
            <v>1001905221</v>
          </cell>
          <cell r="C804" t="str">
            <v>מועדון רוכבי ורד הגליל - 2025</v>
          </cell>
          <cell r="D804">
            <v>580360485</v>
          </cell>
          <cell r="E804" t="str">
            <v>מועדון רוכבי ורד הגליל (ע"ר)</v>
          </cell>
          <cell r="F804">
            <v>0</v>
          </cell>
          <cell r="G804">
            <v>2025</v>
          </cell>
          <cell r="H804">
            <v>45866</v>
          </cell>
          <cell r="I804">
            <v>27828</v>
          </cell>
        </row>
        <row r="805">
          <cell r="B805">
            <v>1001905223</v>
          </cell>
          <cell r="C805" t="str">
            <v>תמיכה שוטפת לאגודה</v>
          </cell>
          <cell r="D805">
            <v>580245553</v>
          </cell>
          <cell r="E805" t="str">
            <v>הפועל העמותה לקידום איקיגיצו (ע"</v>
          </cell>
          <cell r="F805">
            <v>0</v>
          </cell>
          <cell r="G805">
            <v>2025</v>
          </cell>
          <cell r="H805">
            <v>45866</v>
          </cell>
          <cell r="I805">
            <v>3247</v>
          </cell>
        </row>
        <row r="806">
          <cell r="B806">
            <v>1001905260</v>
          </cell>
          <cell r="C806" t="str">
            <v>תמיכה עבור פעילויות קריקט</v>
          </cell>
          <cell r="D806">
            <v>580457554</v>
          </cell>
          <cell r="E806" t="str">
            <v>מועדון הקריקט סופר אריות - לוד (ע"ר</v>
          </cell>
          <cell r="F806">
            <v>0</v>
          </cell>
          <cell r="G806">
            <v>2025</v>
          </cell>
          <cell r="H806">
            <v>45866</v>
          </cell>
          <cell r="I806">
            <v>24586</v>
          </cell>
        </row>
        <row r="807">
          <cell r="B807">
            <v>1001905314</v>
          </cell>
          <cell r="C807" t="str">
            <v>תמיכה בפעילות שוטפת</v>
          </cell>
          <cell r="D807">
            <v>580563146</v>
          </cell>
          <cell r="E807" t="str">
            <v>סנונית אקרובטיקה והתעמלות (ע"ר)</v>
          </cell>
          <cell r="F807">
            <v>0</v>
          </cell>
          <cell r="G807">
            <v>2025</v>
          </cell>
          <cell r="H807">
            <v>45866</v>
          </cell>
          <cell r="I807">
            <v>63000</v>
          </cell>
        </row>
        <row r="808">
          <cell r="B808">
            <v>1001905316</v>
          </cell>
          <cell r="C808" t="str">
            <v>תמיכה שוטפת לשנת 2025</v>
          </cell>
          <cell r="D808">
            <v>580512671</v>
          </cell>
          <cell r="E808" t="str">
            <v>בכ"מ - בית ספר לכדורגל מודרני (ע"ר)</v>
          </cell>
          <cell r="F808">
            <v>0</v>
          </cell>
          <cell r="G808">
            <v>2025</v>
          </cell>
          <cell r="H808">
            <v>45866</v>
          </cell>
          <cell r="I808">
            <v>75069</v>
          </cell>
        </row>
        <row r="809">
          <cell r="B809">
            <v>1001905319</v>
          </cell>
          <cell r="C809" t="str">
            <v>תמיכה שוטפת</v>
          </cell>
          <cell r="D809">
            <v>580209450</v>
          </cell>
          <cell r="E809" t="str">
            <v>מועדון עירוני להתעמלות - חולון )ע"ר</v>
          </cell>
          <cell r="F809">
            <v>0</v>
          </cell>
          <cell r="G809">
            <v>2025</v>
          </cell>
          <cell r="H809">
            <v>45868</v>
          </cell>
          <cell r="I809">
            <v>102784</v>
          </cell>
        </row>
        <row r="810">
          <cell r="B810">
            <v>1001905326</v>
          </cell>
          <cell r="C810" t="str">
            <v>שוטף אגודות 2025</v>
          </cell>
          <cell r="D810">
            <v>580348704</v>
          </cell>
          <cell r="E810" t="str">
            <v>אלפה - אשדוד פרוספריטי (ע"ר)</v>
          </cell>
          <cell r="F810">
            <v>0</v>
          </cell>
          <cell r="G810">
            <v>2025</v>
          </cell>
          <cell r="H810">
            <v>45866</v>
          </cell>
          <cell r="I810">
            <v>26684</v>
          </cell>
        </row>
        <row r="811">
          <cell r="B811">
            <v>1001905329</v>
          </cell>
          <cell r="C811" t="str">
            <v>שוטף אגודות 2025</v>
          </cell>
          <cell r="D811">
            <v>580221976</v>
          </cell>
          <cell r="E811" t="str">
            <v>אליצור פתח תקוה - שחמט (ע"ר)</v>
          </cell>
          <cell r="F811">
            <v>0</v>
          </cell>
          <cell r="G811">
            <v>2025</v>
          </cell>
          <cell r="H811">
            <v>45866</v>
          </cell>
          <cell r="I811">
            <v>10275</v>
          </cell>
        </row>
        <row r="812">
          <cell r="B812">
            <v>1001905332</v>
          </cell>
          <cell r="C812" t="str">
            <v>תמיכה בפעילות שוטפת</v>
          </cell>
          <cell r="D812">
            <v>580598183</v>
          </cell>
          <cell r="E812" t="str">
            <v>אדם בספורט - ג'ודו בשרון (ע"ר)</v>
          </cell>
          <cell r="F812">
            <v>0</v>
          </cell>
          <cell r="G812">
            <v>2025</v>
          </cell>
          <cell r="H812">
            <v>45866</v>
          </cell>
          <cell r="I812">
            <v>31682</v>
          </cell>
        </row>
        <row r="813">
          <cell r="B813">
            <v>1001905334</v>
          </cell>
          <cell r="C813" t="str">
            <v>פעילות שוטפת 2025</v>
          </cell>
          <cell r="D813">
            <v>580562494</v>
          </cell>
          <cell r="E813" t="str">
            <v>העמותה לקידום הכדורסל בגליל העליון</v>
          </cell>
          <cell r="F813">
            <v>0</v>
          </cell>
          <cell r="G813">
            <v>2025</v>
          </cell>
          <cell r="H813">
            <v>45866</v>
          </cell>
          <cell r="I813">
            <v>51157</v>
          </cell>
        </row>
        <row r="814">
          <cell r="B814">
            <v>1001905336</v>
          </cell>
          <cell r="C814" t="str">
            <v>הקצבות לשנת 2025 - מ.ס איחוד דרום השרון</v>
          </cell>
          <cell r="D814">
            <v>580613685</v>
          </cell>
          <cell r="E814" t="str">
            <v>מועדון ספורט איחוד דרום השרון (ע"ר)</v>
          </cell>
          <cell r="F814">
            <v>0</v>
          </cell>
          <cell r="G814">
            <v>2025</v>
          </cell>
          <cell r="H814">
            <v>45866</v>
          </cell>
          <cell r="I814">
            <v>44786</v>
          </cell>
        </row>
        <row r="815">
          <cell r="B815">
            <v>1001905337</v>
          </cell>
          <cell r="C815" t="str">
            <v>תמיכה שוטפת לשנת 2025</v>
          </cell>
          <cell r="D815">
            <v>512371717</v>
          </cell>
          <cell r="E815" t="str">
            <v>החברה לפיתוח הכדורגל בשכונות פתח-תק</v>
          </cell>
          <cell r="F815">
            <v>0</v>
          </cell>
          <cell r="G815">
            <v>2025</v>
          </cell>
          <cell r="H815">
            <v>45866</v>
          </cell>
          <cell r="I815">
            <v>81041</v>
          </cell>
        </row>
        <row r="816">
          <cell r="B816">
            <v>1001905411</v>
          </cell>
          <cell r="C816" t="str">
            <v>שוטף אגודות 2025</v>
          </cell>
          <cell r="D816">
            <v>580202687</v>
          </cell>
          <cell r="E816" t="str">
            <v>מועדון טניס - מכבי נתניה (ע"ר)</v>
          </cell>
          <cell r="F816">
            <v>0</v>
          </cell>
          <cell r="G816">
            <v>2025</v>
          </cell>
          <cell r="H816">
            <v>45866</v>
          </cell>
          <cell r="I816">
            <v>13638</v>
          </cell>
        </row>
        <row r="817">
          <cell r="B817">
            <v>1001905412</v>
          </cell>
          <cell r="C817" t="str">
            <v>פעילות שוטפת כדורי טאקוונדו ירושלים 2025</v>
          </cell>
          <cell r="D817">
            <v>580610210</v>
          </cell>
          <cell r="E817" t="str">
            <v>כדורי טאקוונדו אומנויות לחימה ירושל</v>
          </cell>
          <cell r="F817">
            <v>0</v>
          </cell>
          <cell r="G817">
            <v>2025</v>
          </cell>
          <cell r="H817">
            <v>45866</v>
          </cell>
          <cell r="I817">
            <v>19351</v>
          </cell>
        </row>
        <row r="818">
          <cell r="B818">
            <v>1001905413</v>
          </cell>
          <cell r="C818" t="str">
            <v>פעילות שוטפת אחי יהודה טאקוונדו 2025</v>
          </cell>
          <cell r="D818">
            <v>580302081</v>
          </cell>
          <cell r="E818" t="str">
            <v>אחי יהודה (ע"ר)</v>
          </cell>
          <cell r="F818">
            <v>0</v>
          </cell>
          <cell r="G818">
            <v>2025</v>
          </cell>
          <cell r="H818">
            <v>45866</v>
          </cell>
          <cell r="I818">
            <v>143651</v>
          </cell>
        </row>
        <row r="819">
          <cell r="B819">
            <v>1001905414</v>
          </cell>
          <cell r="C819" t="str">
            <v>פעילות שוטפת כפר ורדים 2025</v>
          </cell>
          <cell r="D819">
            <v>511602591</v>
          </cell>
          <cell r="E819" t="str">
            <v>אגודת ספורט כפר ורדים (חל"צ)</v>
          </cell>
          <cell r="F819">
            <v>0</v>
          </cell>
          <cell r="G819">
            <v>2025</v>
          </cell>
          <cell r="H819">
            <v>45866</v>
          </cell>
          <cell r="I819">
            <v>46294</v>
          </cell>
        </row>
        <row r="820">
          <cell r="B820">
            <v>1001905415</v>
          </cell>
          <cell r="C820" t="str">
            <v>פעילות שוטפת 2025</v>
          </cell>
          <cell r="D820">
            <v>580368546</v>
          </cell>
          <cell r="E820" t="str">
            <v>העמותה לקידום הספורט בגליל התחתון (</v>
          </cell>
          <cell r="F820">
            <v>0</v>
          </cell>
          <cell r="G820">
            <v>2025</v>
          </cell>
          <cell r="H820">
            <v>45866</v>
          </cell>
          <cell r="I820">
            <v>296685</v>
          </cell>
        </row>
        <row r="821">
          <cell r="B821">
            <v>1001905451</v>
          </cell>
          <cell r="C821" t="str">
            <v>אליצור שומרון 2025</v>
          </cell>
          <cell r="D821">
            <v>580395523</v>
          </cell>
          <cell r="E821" t="str">
            <v>העמותה לקידום הספורט ותרבות הפנאי ב</v>
          </cell>
          <cell r="F821">
            <v>0</v>
          </cell>
          <cell r="G821">
            <v>2025</v>
          </cell>
          <cell r="H821">
            <v>45866</v>
          </cell>
          <cell r="I821">
            <v>103301</v>
          </cell>
        </row>
        <row r="822">
          <cell r="B822">
            <v>1001905452</v>
          </cell>
          <cell r="C822" t="str">
            <v>תמיכה שוטפת לעמותת הספורט</v>
          </cell>
          <cell r="D822">
            <v>580419315</v>
          </cell>
          <cell r="E822" t="str">
            <v>עמותה לקידום הספורט במזכרת בתיה (ע"</v>
          </cell>
          <cell r="F822">
            <v>0</v>
          </cell>
          <cell r="G822">
            <v>2025</v>
          </cell>
          <cell r="H822">
            <v>45866</v>
          </cell>
          <cell r="I822">
            <v>356864</v>
          </cell>
        </row>
        <row r="823">
          <cell r="B823">
            <v>1001905455</v>
          </cell>
          <cell r="C823" t="str">
            <v>תמיכה שוטפת לשנת 2025</v>
          </cell>
          <cell r="D823">
            <v>580725844</v>
          </cell>
          <cell r="E823" t="str">
            <v>הפועל הכח עמידר רמת גן 1936 (ע"ר)</v>
          </cell>
          <cell r="F823">
            <v>0</v>
          </cell>
          <cell r="G823">
            <v>2025</v>
          </cell>
          <cell r="H823">
            <v>45866</v>
          </cell>
          <cell r="I823">
            <v>113030</v>
          </cell>
        </row>
        <row r="824">
          <cell r="B824">
            <v>1001905465</v>
          </cell>
          <cell r="C824" t="str">
            <v>שוטף אגודות 2025</v>
          </cell>
          <cell r="D824">
            <v>580444313</v>
          </cell>
          <cell r="E824" t="str">
            <v>מועדון הרמת המשקולות מכבי "רומנו" ה</v>
          </cell>
          <cell r="F824">
            <v>0</v>
          </cell>
          <cell r="G824">
            <v>2025</v>
          </cell>
          <cell r="H824">
            <v>45866</v>
          </cell>
          <cell r="I824">
            <v>3720</v>
          </cell>
        </row>
        <row r="825">
          <cell r="B825">
            <v>1001905466</v>
          </cell>
          <cell r="C825" t="str">
            <v>אליצור רעננה 2025</v>
          </cell>
          <cell r="D825">
            <v>580235687</v>
          </cell>
          <cell r="E825" t="str">
            <v>איגוד ספורטיבי דתי - אליצור רעננה (</v>
          </cell>
          <cell r="F825">
            <v>0</v>
          </cell>
          <cell r="G825">
            <v>2025</v>
          </cell>
          <cell r="H825">
            <v>45900</v>
          </cell>
          <cell r="I825">
            <v>51452</v>
          </cell>
        </row>
        <row r="826">
          <cell r="B826">
            <v>1001905494</v>
          </cell>
          <cell r="C826" t="str">
            <v>שוטף אגודות 2025</v>
          </cell>
          <cell r="D826">
            <v>580404598</v>
          </cell>
          <cell r="E826" t="str">
            <v>גל אולימפי הפועל אשדוד (ע"ר)</v>
          </cell>
          <cell r="F826">
            <v>0</v>
          </cell>
          <cell r="G826">
            <v>2025</v>
          </cell>
          <cell r="H826">
            <v>45866</v>
          </cell>
          <cell r="I826">
            <v>63492</v>
          </cell>
        </row>
        <row r="827">
          <cell r="B827">
            <v>1001905496</v>
          </cell>
          <cell r="C827" t="str">
            <v>פעילות שוטף 2025</v>
          </cell>
          <cell r="D827">
            <v>580649168</v>
          </cell>
          <cell r="E827" t="str">
            <v>טי אל וי סווים (ע"ר)</v>
          </cell>
          <cell r="F827">
            <v>0</v>
          </cell>
          <cell r="G827">
            <v>2025</v>
          </cell>
          <cell r="H827">
            <v>45866</v>
          </cell>
          <cell r="I827">
            <v>5448</v>
          </cell>
        </row>
        <row r="828">
          <cell r="B828">
            <v>1001905497</v>
          </cell>
          <cell r="C828" t="str">
            <v>שוטף אגודות 2025</v>
          </cell>
          <cell r="D828">
            <v>580483832</v>
          </cell>
          <cell r="E828" t="str">
            <v>קייאקים - זבולון ת"א (ע"ר)</v>
          </cell>
          <cell r="F828">
            <v>0</v>
          </cell>
          <cell r="G828">
            <v>2025</v>
          </cell>
          <cell r="H828">
            <v>45867</v>
          </cell>
          <cell r="I828">
            <v>31114</v>
          </cell>
        </row>
        <row r="829">
          <cell r="B829">
            <v>1001905499</v>
          </cell>
          <cell r="C829" t="str">
            <v>שוטף אגודות 2025</v>
          </cell>
          <cell r="D829">
            <v>580600583</v>
          </cell>
          <cell r="E829" t="str">
            <v>העמותה לספורט איגרוף ומחול חיפה (ע"</v>
          </cell>
          <cell r="F829">
            <v>0</v>
          </cell>
          <cell r="G829">
            <v>2025</v>
          </cell>
          <cell r="H829">
            <v>45866</v>
          </cell>
          <cell r="I829">
            <v>16208</v>
          </cell>
        </row>
        <row r="830">
          <cell r="B830">
            <v>1001905514</v>
          </cell>
          <cell r="C830" t="str">
            <v>סיוע לפעילות</v>
          </cell>
          <cell r="D830">
            <v>580664068</v>
          </cell>
          <cell r="E830" t="str">
            <v>העמותה לקידום כדורגל בנות עמק חפר ו</v>
          </cell>
          <cell r="F830">
            <v>0</v>
          </cell>
          <cell r="G830">
            <v>2025</v>
          </cell>
          <cell r="H830">
            <v>45866</v>
          </cell>
          <cell r="I830">
            <v>272979</v>
          </cell>
        </row>
        <row r="831">
          <cell r="B831">
            <v>1001905517</v>
          </cell>
          <cell r="C831" t="str">
            <v>שוטף אגודות 2025</v>
          </cell>
          <cell r="D831">
            <v>580411726</v>
          </cell>
          <cell r="E831" t="str">
            <v>מכבי בית עמנואל התעמלות ר"ג (ע"ר)</v>
          </cell>
          <cell r="F831">
            <v>0</v>
          </cell>
          <cell r="G831">
            <v>2025</v>
          </cell>
          <cell r="H831">
            <v>45799</v>
          </cell>
          <cell r="I831">
            <v>1030</v>
          </cell>
        </row>
        <row r="832">
          <cell r="B832">
            <v>1001905530</v>
          </cell>
          <cell r="C832" t="str">
            <v>תמיכה שוטפת לשנת 2025</v>
          </cell>
          <cell r="D832">
            <v>580255842</v>
          </cell>
          <cell r="E832" t="str">
            <v>הפועל טבעון טניס (ע"ר)</v>
          </cell>
          <cell r="F832">
            <v>0</v>
          </cell>
          <cell r="G832">
            <v>2025</v>
          </cell>
          <cell r="H832">
            <v>45866</v>
          </cell>
          <cell r="I832">
            <v>8781</v>
          </cell>
        </row>
        <row r="833">
          <cell r="B833">
            <v>1001905531</v>
          </cell>
          <cell r="C833" t="str">
            <v>פעילות שוטפת שיכון ותיקים רמת גן 2025</v>
          </cell>
          <cell r="D833">
            <v>580399111</v>
          </cell>
          <cell r="E833" t="str">
            <v>קבוצת הכדורגל - שיכון הותיקים ר"ג (</v>
          </cell>
          <cell r="F833">
            <v>0</v>
          </cell>
          <cell r="G833">
            <v>2025</v>
          </cell>
          <cell r="H833">
            <v>45900</v>
          </cell>
          <cell r="I833">
            <v>43719</v>
          </cell>
        </row>
        <row r="834">
          <cell r="B834">
            <v>1001905532</v>
          </cell>
          <cell r="C834" t="str">
            <v>שוטף אגודות 2025</v>
          </cell>
          <cell r="D834">
            <v>580561868</v>
          </cell>
          <cell r="E834" t="str">
            <v>מרכז ספורט והתעמלות אור עקיבא (ע"ר)</v>
          </cell>
          <cell r="F834">
            <v>0</v>
          </cell>
          <cell r="G834">
            <v>2025</v>
          </cell>
          <cell r="H834">
            <v>45866</v>
          </cell>
          <cell r="I834">
            <v>7976</v>
          </cell>
        </row>
        <row r="835">
          <cell r="B835">
            <v>1001905533</v>
          </cell>
          <cell r="C835" t="str">
            <v>שוטף אגודות 2025</v>
          </cell>
          <cell r="D835">
            <v>580542710</v>
          </cell>
          <cell r="E835" t="str">
            <v>מועדון האלופים בספורט ובערכים - דלי</v>
          </cell>
          <cell r="F835">
            <v>0</v>
          </cell>
          <cell r="G835">
            <v>2025</v>
          </cell>
          <cell r="H835">
            <v>45900</v>
          </cell>
          <cell r="I835">
            <v>100034</v>
          </cell>
        </row>
        <row r="836">
          <cell r="B836">
            <v>1001905535</v>
          </cell>
          <cell r="C836" t="str">
            <v>שוטף אגודות 2025</v>
          </cell>
          <cell r="D836">
            <v>580488294</v>
          </cell>
          <cell r="E836" t="str">
            <v>מכבי פארק המים רעות - שחייה (ע"ר)</v>
          </cell>
          <cell r="F836">
            <v>0</v>
          </cell>
          <cell r="G836">
            <v>2025</v>
          </cell>
          <cell r="H836" t="str">
            <v/>
          </cell>
          <cell r="I836">
            <v>0</v>
          </cell>
        </row>
        <row r="837">
          <cell r="B837">
            <v>1001905536</v>
          </cell>
          <cell r="C837" t="str">
            <v>שוטף אגודות 2025</v>
          </cell>
          <cell r="D837">
            <v>580479624</v>
          </cell>
          <cell r="E837" t="str">
            <v>מרכז ספורט עממי (ע"ר)</v>
          </cell>
          <cell r="F837">
            <v>0</v>
          </cell>
          <cell r="G837">
            <v>2025</v>
          </cell>
          <cell r="H837">
            <v>45838</v>
          </cell>
          <cell r="I837">
            <v>1353</v>
          </cell>
        </row>
        <row r="838">
          <cell r="B838">
            <v>1001905537</v>
          </cell>
          <cell r="C838" t="str">
            <v>שוטף אגודות 2025</v>
          </cell>
          <cell r="D838">
            <v>580468171</v>
          </cell>
          <cell r="E838" t="str">
            <v>עמותת איתן - העמותה לקידום ספורט המ</v>
          </cell>
          <cell r="F838">
            <v>0</v>
          </cell>
          <cell r="G838">
            <v>2025</v>
          </cell>
          <cell r="H838">
            <v>45867</v>
          </cell>
          <cell r="I838">
            <v>61570</v>
          </cell>
        </row>
        <row r="839">
          <cell r="B839">
            <v>1001905538</v>
          </cell>
          <cell r="C839" t="str">
            <v>שוטף אגודות 2025</v>
          </cell>
          <cell r="D839">
            <v>580455947</v>
          </cell>
          <cell r="E839" t="str">
            <v>עמותת זמרין להתעמלות מכשירים וספורט</v>
          </cell>
          <cell r="F839">
            <v>0</v>
          </cell>
          <cell r="G839">
            <v>2025</v>
          </cell>
          <cell r="H839">
            <v>45867</v>
          </cell>
          <cell r="I839">
            <v>17824</v>
          </cell>
        </row>
        <row r="840">
          <cell r="B840">
            <v>1001905539</v>
          </cell>
          <cell r="C840" t="str">
            <v>שוטף אגודות 2025</v>
          </cell>
          <cell r="D840">
            <v>580317584</v>
          </cell>
          <cell r="E840" t="str">
            <v>מרכז הספורט - בני עייש (ע"ר)</v>
          </cell>
          <cell r="F840">
            <v>0</v>
          </cell>
          <cell r="G840">
            <v>2025</v>
          </cell>
          <cell r="H840">
            <v>45866</v>
          </cell>
          <cell r="I840">
            <v>11365</v>
          </cell>
        </row>
        <row r="841">
          <cell r="B841">
            <v>1001905540</v>
          </cell>
          <cell r="C841" t="str">
            <v>שוטף אגודות 2025</v>
          </cell>
          <cell r="D841">
            <v>580311181</v>
          </cell>
          <cell r="E841" t="str">
            <v>שייט חיפה (ע"ר)</v>
          </cell>
          <cell r="F841">
            <v>0</v>
          </cell>
          <cell r="G841">
            <v>2025</v>
          </cell>
          <cell r="H841">
            <v>45867</v>
          </cell>
          <cell r="I841">
            <v>100839</v>
          </cell>
        </row>
        <row r="842">
          <cell r="B842">
            <v>1001905542</v>
          </cell>
          <cell r="C842" t="str">
            <v>בקשה לפיתוח טאקוונדו ואומנויות לחימה</v>
          </cell>
          <cell r="D842">
            <v>580352771</v>
          </cell>
          <cell r="E842" t="str">
            <v>מכבי הלוחם הצעיר (ע"ר)</v>
          </cell>
          <cell r="F842">
            <v>0</v>
          </cell>
          <cell r="G842">
            <v>2025</v>
          </cell>
          <cell r="H842">
            <v>45866</v>
          </cell>
          <cell r="I842">
            <v>78602</v>
          </cell>
        </row>
        <row r="843">
          <cell r="B843">
            <v>1001905544</v>
          </cell>
          <cell r="C843" t="str">
            <v>פעילות שוטפת 2025</v>
          </cell>
          <cell r="D843">
            <v>580370203</v>
          </cell>
          <cell r="E843" t="str">
            <v>העמותה להפועל ברנר (ע"ר)</v>
          </cell>
          <cell r="F843">
            <v>0</v>
          </cell>
          <cell r="G843">
            <v>2025</v>
          </cell>
          <cell r="H843">
            <v>45866</v>
          </cell>
          <cell r="I843">
            <v>146665</v>
          </cell>
        </row>
        <row r="844">
          <cell r="B844">
            <v>1001905546</v>
          </cell>
          <cell r="C844" t="str">
            <v>תמיכה שוטפת 2025 מטה אשר</v>
          </cell>
          <cell r="D844">
            <v>580424638</v>
          </cell>
          <cell r="E844" t="str">
            <v>העמותה לקידום הספורט במטה אשר (ע"ר)</v>
          </cell>
          <cell r="F844">
            <v>0</v>
          </cell>
          <cell r="G844">
            <v>2025</v>
          </cell>
          <cell r="H844">
            <v>45866</v>
          </cell>
          <cell r="I844">
            <v>313180</v>
          </cell>
        </row>
        <row r="845">
          <cell r="B845">
            <v>1001905550</v>
          </cell>
          <cell r="C845" t="str">
            <v>שוטף אגודות 2025</v>
          </cell>
          <cell r="D845">
            <v>580343614</v>
          </cell>
          <cell r="E845" t="str">
            <v>העמותה לקידום השחיה בקרית אונו (ע"ר</v>
          </cell>
          <cell r="F845">
            <v>0</v>
          </cell>
          <cell r="G845">
            <v>2025</v>
          </cell>
          <cell r="H845">
            <v>45866</v>
          </cell>
          <cell r="I845">
            <v>27546</v>
          </cell>
        </row>
        <row r="846">
          <cell r="B846">
            <v>1001905552</v>
          </cell>
          <cell r="C846" t="str">
            <v>פעילות שוטפת ביתר אחוזה 2025</v>
          </cell>
          <cell r="D846">
            <v>580259075</v>
          </cell>
          <cell r="E846" t="str">
            <v>ביתר אחוזה - בחסות טרקלין חשמל (ע"</v>
          </cell>
          <cell r="F846">
            <v>0</v>
          </cell>
          <cell r="G846">
            <v>2025</v>
          </cell>
          <cell r="H846">
            <v>45866</v>
          </cell>
          <cell r="I846">
            <v>11806</v>
          </cell>
        </row>
        <row r="847">
          <cell r="B847">
            <v>1001905553</v>
          </cell>
          <cell r="C847" t="str">
            <v>פעילות שוטפת כדורגל כפיר קרית אתא 2025</v>
          </cell>
          <cell r="D847">
            <v>580628436</v>
          </cell>
          <cell r="E847" t="str">
            <v>מועדון כדורגל "כפיר" קריית אתא (ע"ר</v>
          </cell>
          <cell r="F847">
            <v>0</v>
          </cell>
          <cell r="G847">
            <v>2025</v>
          </cell>
          <cell r="H847">
            <v>45866</v>
          </cell>
          <cell r="I847">
            <v>30923</v>
          </cell>
        </row>
        <row r="848">
          <cell r="B848">
            <v>1001905554</v>
          </cell>
          <cell r="C848" t="str">
            <v>פעילות שוטפת ניווט מודיעים 2025</v>
          </cell>
          <cell r="D848">
            <v>580382315</v>
          </cell>
          <cell r="E848" t="str">
            <v>עמותת ניווט מודיעים (ע"ר)</v>
          </cell>
          <cell r="F848">
            <v>0</v>
          </cell>
          <cell r="G848">
            <v>2025</v>
          </cell>
          <cell r="H848">
            <v>45867</v>
          </cell>
          <cell r="I848">
            <v>17896</v>
          </cell>
        </row>
        <row r="849">
          <cell r="B849">
            <v>1001905555</v>
          </cell>
          <cell r="C849" t="str">
            <v>פעילות שוטפת 2025</v>
          </cell>
          <cell r="D849">
            <v>580539062</v>
          </cell>
          <cell r="E849" t="str">
            <v>הפועל חיפה כדורסל - לב אדום (ע"ר)</v>
          </cell>
          <cell r="F849">
            <v>0</v>
          </cell>
          <cell r="G849">
            <v>2025</v>
          </cell>
          <cell r="H849">
            <v>45866</v>
          </cell>
          <cell r="I849">
            <v>247424</v>
          </cell>
        </row>
        <row r="850">
          <cell r="B850">
            <v>1001905662</v>
          </cell>
          <cell r="C850" t="str">
            <v>תמיכה שוטפת לשנת 2025</v>
          </cell>
          <cell r="D850">
            <v>580592137</v>
          </cell>
          <cell r="E850" t="str">
            <v>הפועל בני אשדוד (ע"ר)</v>
          </cell>
          <cell r="F850">
            <v>0</v>
          </cell>
          <cell r="G850">
            <v>2025</v>
          </cell>
          <cell r="H850">
            <v>45866</v>
          </cell>
          <cell r="I850">
            <v>61847</v>
          </cell>
        </row>
        <row r="851">
          <cell r="B851">
            <v>1001905695</v>
          </cell>
          <cell r="C851" t="str">
            <v>תמיכה שוטפת</v>
          </cell>
          <cell r="D851">
            <v>580448397</v>
          </cell>
          <cell r="E851" t="str">
            <v>מכבי קשתות המאה העשרים ואחת (ע"ר)</v>
          </cell>
          <cell r="F851">
            <v>0</v>
          </cell>
          <cell r="G851">
            <v>2025</v>
          </cell>
          <cell r="H851">
            <v>45866</v>
          </cell>
          <cell r="I851">
            <v>47241</v>
          </cell>
        </row>
        <row r="852">
          <cell r="B852">
            <v>1001905696</v>
          </cell>
          <cell r="C852" t="str">
            <v>תמיכה שוטפת</v>
          </cell>
          <cell r="D852">
            <v>580632974</v>
          </cell>
          <cell r="E852" t="str">
            <v>הפועל ג'ימנסטיק ת"א יפו (ע"ר)</v>
          </cell>
          <cell r="F852">
            <v>0</v>
          </cell>
          <cell r="G852">
            <v>2025</v>
          </cell>
          <cell r="H852" t="str">
            <v/>
          </cell>
          <cell r="I852">
            <v>0</v>
          </cell>
        </row>
        <row r="853">
          <cell r="B853">
            <v>1001905698</v>
          </cell>
          <cell r="C853" t="str">
            <v>תמיכה שוטפת באגודות 2025</v>
          </cell>
          <cell r="D853">
            <v>580454817</v>
          </cell>
          <cell r="E853" t="str">
            <v>עמותת שחר לספורט וחינוך באעבלין (ע"</v>
          </cell>
          <cell r="F853">
            <v>0</v>
          </cell>
          <cell r="G853">
            <v>2025</v>
          </cell>
          <cell r="H853">
            <v>45867</v>
          </cell>
          <cell r="I853">
            <v>82747</v>
          </cell>
        </row>
        <row r="854">
          <cell r="B854">
            <v>1001905699</v>
          </cell>
          <cell r="C854" t="str">
            <v>פעילות שוטפת דרקון זהב אומנויות לחימה 25</v>
          </cell>
          <cell r="D854">
            <v>580548311</v>
          </cell>
          <cell r="E854" t="str">
            <v>דרקון הזהב - אומנויות לחימה (ע"ר)</v>
          </cell>
          <cell r="F854">
            <v>0</v>
          </cell>
          <cell r="G854">
            <v>2025</v>
          </cell>
          <cell r="H854">
            <v>45866</v>
          </cell>
          <cell r="I854">
            <v>4990</v>
          </cell>
        </row>
        <row r="855">
          <cell r="B855">
            <v>1001905732</v>
          </cell>
          <cell r="C855" t="str">
            <v>תמיכה שוטפת לשנת 2025</v>
          </cell>
          <cell r="D855">
            <v>580406437</v>
          </cell>
          <cell r="E855" t="str">
            <v>העמותה לקידום מועדון הכדורגל הפועל</v>
          </cell>
          <cell r="F855">
            <v>0</v>
          </cell>
          <cell r="G855">
            <v>2025</v>
          </cell>
          <cell r="H855">
            <v>45866</v>
          </cell>
          <cell r="I855">
            <v>113030</v>
          </cell>
        </row>
        <row r="856">
          <cell r="B856">
            <v>1001905733</v>
          </cell>
          <cell r="C856" t="str">
            <v>תמיכה שוטפת לשנת 2025</v>
          </cell>
          <cell r="D856">
            <v>580156511</v>
          </cell>
          <cell r="E856" t="str">
            <v>ותיקי לוד 8891 )ע"ר(</v>
          </cell>
          <cell r="F856">
            <v>0</v>
          </cell>
          <cell r="G856">
            <v>2025</v>
          </cell>
          <cell r="H856">
            <v>45866</v>
          </cell>
          <cell r="I856">
            <v>111004</v>
          </cell>
        </row>
        <row r="857">
          <cell r="B857">
            <v>1001905734</v>
          </cell>
          <cell r="C857" t="str">
            <v>תמיכה שוטפת באגודות 2025</v>
          </cell>
          <cell r="D857">
            <v>580686376</v>
          </cell>
          <cell r="E857" t="str">
            <v>בלדנא - מועדון ספורט בשפרעם (ע"ר)</v>
          </cell>
          <cell r="F857">
            <v>0</v>
          </cell>
          <cell r="G857">
            <v>2025</v>
          </cell>
          <cell r="H857">
            <v>45866</v>
          </cell>
          <cell r="I857">
            <v>107485</v>
          </cell>
        </row>
        <row r="858">
          <cell r="B858">
            <v>1001905739</v>
          </cell>
          <cell r="C858" t="str">
            <v>פעילות שוטפת הרוח השניה ירושלים 2025</v>
          </cell>
          <cell r="D858">
            <v>580681351</v>
          </cell>
          <cell r="E858" t="str">
            <v>הרוח השניה ירושלים (ע"ר)</v>
          </cell>
          <cell r="F858">
            <v>0</v>
          </cell>
          <cell r="G858">
            <v>2025</v>
          </cell>
          <cell r="H858">
            <v>45866</v>
          </cell>
          <cell r="I858">
            <v>1419</v>
          </cell>
        </row>
        <row r="859">
          <cell r="B859">
            <v>1001905751</v>
          </cell>
          <cell r="C859" t="str">
            <v>פעילות שוטפת פיונירס תאקל פוטבול</v>
          </cell>
          <cell r="D859">
            <v>580543585</v>
          </cell>
          <cell r="E859" t="str">
            <v>פיונירס תאקל פוטבול (ע"ר)</v>
          </cell>
          <cell r="F859">
            <v>0</v>
          </cell>
          <cell r="G859">
            <v>2025</v>
          </cell>
          <cell r="H859">
            <v>45965</v>
          </cell>
          <cell r="I859">
            <v>60992</v>
          </cell>
        </row>
        <row r="860">
          <cell r="B860">
            <v>1001905756</v>
          </cell>
          <cell r="C860" t="str">
            <v>פעילות שוטפת 2025</v>
          </cell>
          <cell r="D860">
            <v>580355014</v>
          </cell>
          <cell r="E860" t="str">
            <v>עמותת "הפועל" רמות מנשה-מגידו (ע"ר)</v>
          </cell>
          <cell r="F860">
            <v>0</v>
          </cell>
          <cell r="G860">
            <v>2025</v>
          </cell>
          <cell r="H860">
            <v>45867</v>
          </cell>
          <cell r="I860">
            <v>18127</v>
          </cell>
        </row>
        <row r="861">
          <cell r="B861">
            <v>1001905758</v>
          </cell>
          <cell r="C861" t="str">
            <v>פעילות שוטף</v>
          </cell>
          <cell r="D861">
            <v>580224046</v>
          </cell>
          <cell r="E861" t="str">
            <v>הפועל אשדוד ענפים (ע"ר)</v>
          </cell>
          <cell r="F861">
            <v>0</v>
          </cell>
          <cell r="G861">
            <v>2025</v>
          </cell>
          <cell r="H861">
            <v>45866</v>
          </cell>
          <cell r="I861">
            <v>188208</v>
          </cell>
        </row>
        <row r="862">
          <cell r="B862">
            <v>1001905842</v>
          </cell>
          <cell r="C862" t="str">
            <v>פעילות שוטפת 2025</v>
          </cell>
          <cell r="D862">
            <v>580364966</v>
          </cell>
          <cell r="E862" t="str">
            <v>עמותה לקידום הסיוף בבאר שבע (ע"ר)</v>
          </cell>
          <cell r="F862">
            <v>0</v>
          </cell>
          <cell r="G862">
            <v>2025</v>
          </cell>
          <cell r="H862">
            <v>45866</v>
          </cell>
          <cell r="I862">
            <v>6027</v>
          </cell>
        </row>
        <row r="863">
          <cell r="B863">
            <v>1001905846</v>
          </cell>
          <cell r="C863" t="str">
            <v>תמיכה שוטפת לאגודה</v>
          </cell>
          <cell r="D863">
            <v>580170074</v>
          </cell>
          <cell r="E863" t="str">
            <v>העמותה לקידום טניס שדה בלוד (ע"ר)</v>
          </cell>
          <cell r="F863">
            <v>0</v>
          </cell>
          <cell r="G863">
            <v>2025</v>
          </cell>
          <cell r="H863">
            <v>45866</v>
          </cell>
          <cell r="I863">
            <v>46112</v>
          </cell>
        </row>
        <row r="864">
          <cell r="B864">
            <v>1001905847</v>
          </cell>
          <cell r="C864" t="str">
            <v>הפועל שחמט פ"ת -2025</v>
          </cell>
          <cell r="D864">
            <v>580315141</v>
          </cell>
          <cell r="E864" t="str">
            <v>מועדון השחמט הפועל פתח-תקוה (ע"ר)</v>
          </cell>
          <cell r="F864">
            <v>0</v>
          </cell>
          <cell r="G864">
            <v>2025</v>
          </cell>
          <cell r="H864">
            <v>45866</v>
          </cell>
          <cell r="I864">
            <v>19740</v>
          </cell>
        </row>
        <row r="865">
          <cell r="B865">
            <v>1001905849</v>
          </cell>
          <cell r="C865" t="str">
            <v>פעילות שוטפת 2025</v>
          </cell>
          <cell r="D865">
            <v>580361897</v>
          </cell>
          <cell r="E865" t="str">
            <v>ניקה (ע"ר)</v>
          </cell>
          <cell r="F865">
            <v>0</v>
          </cell>
          <cell r="G865">
            <v>2025</v>
          </cell>
          <cell r="H865">
            <v>45866</v>
          </cell>
          <cell r="I865">
            <v>6936</v>
          </cell>
        </row>
        <row r="866">
          <cell r="B866">
            <v>1001905860</v>
          </cell>
          <cell r="C866" t="str">
            <v>פעילות שוטפת 2025</v>
          </cell>
          <cell r="D866">
            <v>580579068</v>
          </cell>
          <cell r="E866" t="str">
            <v>מועדון שחייה קרית אתא (ע"ר)</v>
          </cell>
          <cell r="F866">
            <v>0</v>
          </cell>
          <cell r="G866">
            <v>2025</v>
          </cell>
          <cell r="H866">
            <v>45866</v>
          </cell>
          <cell r="I866">
            <v>9765</v>
          </cell>
        </row>
        <row r="867">
          <cell r="B867">
            <v>1001905863</v>
          </cell>
          <cell r="C867" t="str">
            <v>מכון קראטה פולג- 2025</v>
          </cell>
          <cell r="D867">
            <v>580294551</v>
          </cell>
          <cell r="E867" t="str">
            <v>מכון קארטה פולג (ע"ר)</v>
          </cell>
          <cell r="F867">
            <v>0</v>
          </cell>
          <cell r="G867">
            <v>2025</v>
          </cell>
          <cell r="H867">
            <v>45866</v>
          </cell>
          <cell r="I867">
            <v>10099</v>
          </cell>
        </row>
        <row r="868">
          <cell r="B868">
            <v>1001905865</v>
          </cell>
          <cell r="C868" t="str">
            <v>רוכבי ת"א - 2025</v>
          </cell>
          <cell r="D868">
            <v>580352797</v>
          </cell>
          <cell r="E868" t="str">
            <v>איגוד רוכבי האופניים בתל אביב (ע"ר)</v>
          </cell>
          <cell r="F868">
            <v>0</v>
          </cell>
          <cell r="G868">
            <v>2025</v>
          </cell>
          <cell r="H868">
            <v>45866</v>
          </cell>
          <cell r="I868">
            <v>82706</v>
          </cell>
        </row>
        <row r="869">
          <cell r="B869">
            <v>1001905900</v>
          </cell>
          <cell r="C869" t="str">
            <v>מכבי כשרונות חדרה- 2025</v>
          </cell>
          <cell r="D869">
            <v>580438745</v>
          </cell>
          <cell r="E869" t="str">
            <v>מכבי כשרונות חדרה (ע"ר)</v>
          </cell>
          <cell r="F869">
            <v>0</v>
          </cell>
          <cell r="G869">
            <v>2025</v>
          </cell>
          <cell r="H869">
            <v>45866</v>
          </cell>
          <cell r="I869">
            <v>324162</v>
          </cell>
        </row>
        <row r="870">
          <cell r="B870">
            <v>1001905901</v>
          </cell>
          <cell r="C870" t="str">
            <v>תמיכה שוטפת 2025</v>
          </cell>
          <cell r="D870">
            <v>580666030</v>
          </cell>
          <cell r="E870" t="str">
            <v>ספורט לחיים (ע"ר)</v>
          </cell>
          <cell r="F870">
            <v>0</v>
          </cell>
          <cell r="G870">
            <v>2025</v>
          </cell>
          <cell r="H870">
            <v>45866</v>
          </cell>
          <cell r="I870">
            <v>25579</v>
          </cell>
        </row>
        <row r="871">
          <cell r="B871">
            <v>1001905941</v>
          </cell>
          <cell r="C871" t="str">
            <v>שוטף אגודות 2025</v>
          </cell>
          <cell r="D871">
            <v>580455111</v>
          </cell>
          <cell r="E871" t="str">
            <v>מועדון ספורט חורף נתניה (ע"ר)</v>
          </cell>
          <cell r="F871">
            <v>0</v>
          </cell>
          <cell r="G871">
            <v>2025</v>
          </cell>
          <cell r="H871">
            <v>45866</v>
          </cell>
          <cell r="I871">
            <v>53629</v>
          </cell>
        </row>
        <row r="872">
          <cell r="B872">
            <v>1001905945</v>
          </cell>
          <cell r="C872" t="str">
            <v>פעילות שוטפת 2025</v>
          </cell>
          <cell r="D872">
            <v>580100139</v>
          </cell>
          <cell r="E872" t="str">
            <v>העמותה לקידום הכדורסל בלוד (ע"ר)</v>
          </cell>
          <cell r="F872">
            <v>0</v>
          </cell>
          <cell r="G872">
            <v>2025</v>
          </cell>
          <cell r="H872">
            <v>45866</v>
          </cell>
          <cell r="I872">
            <v>36597</v>
          </cell>
        </row>
        <row r="873">
          <cell r="B873">
            <v>1001905965</v>
          </cell>
          <cell r="C873" t="str">
            <v>פעילות שוטפת גלי השרון כ"ס 2025</v>
          </cell>
          <cell r="D873">
            <v>580251957</v>
          </cell>
          <cell r="E873" t="str">
            <v>מועדון טניס גלי השרון כפר סבא (ע"ר)</v>
          </cell>
          <cell r="F873">
            <v>0</v>
          </cell>
          <cell r="G873">
            <v>2025</v>
          </cell>
          <cell r="H873">
            <v>45866</v>
          </cell>
          <cell r="I873">
            <v>11319</v>
          </cell>
        </row>
        <row r="874">
          <cell r="B874">
            <v>1001905966</v>
          </cell>
          <cell r="C874" t="str">
            <v>פעילות שוטפת טניס רמלה 2025</v>
          </cell>
          <cell r="D874">
            <v>580358588</v>
          </cell>
          <cell r="E874" t="str">
            <v>עמותה לקידום הטניס ברמלה (ע"ר)</v>
          </cell>
          <cell r="F874">
            <v>0</v>
          </cell>
          <cell r="G874">
            <v>2025</v>
          </cell>
          <cell r="H874">
            <v>45866</v>
          </cell>
          <cell r="I874">
            <v>32218</v>
          </cell>
        </row>
        <row r="875">
          <cell r="B875">
            <v>1001905969</v>
          </cell>
          <cell r="C875" t="str">
            <v>תמיכה שוטפת באגודה</v>
          </cell>
          <cell r="D875">
            <v>580516722</v>
          </cell>
          <cell r="E875" t="str">
            <v>אולימפ - מועדון שחייה (ע"ר)</v>
          </cell>
          <cell r="F875">
            <v>0</v>
          </cell>
          <cell r="G875">
            <v>2025</v>
          </cell>
          <cell r="H875">
            <v>45866</v>
          </cell>
          <cell r="I875">
            <v>5361</v>
          </cell>
        </row>
        <row r="876">
          <cell r="B876">
            <v>1001906061</v>
          </cell>
          <cell r="C876" t="str">
            <v>תמיכה בעמותת אלאתיחאד נצרת (2003) ע"ר</v>
          </cell>
          <cell r="D876">
            <v>580417020</v>
          </cell>
          <cell r="E876" t="str">
            <v>עמותת אלאתיחאד נצרת 2003 (ע"ר)</v>
          </cell>
          <cell r="F876">
            <v>0</v>
          </cell>
          <cell r="G876">
            <v>2025</v>
          </cell>
          <cell r="H876">
            <v>45867</v>
          </cell>
          <cell r="I876">
            <v>30710</v>
          </cell>
        </row>
        <row r="877">
          <cell r="B877">
            <v>1001906108</v>
          </cell>
          <cell r="C877" t="str">
            <v>שוטף אגודות 2025</v>
          </cell>
          <cell r="D877">
            <v>580455103</v>
          </cell>
          <cell r="E877" t="str">
            <v>מועדון ספורט חורף כפר סבא (ע"ר)</v>
          </cell>
          <cell r="F877">
            <v>0</v>
          </cell>
          <cell r="G877">
            <v>2025</v>
          </cell>
          <cell r="H877">
            <v>45866</v>
          </cell>
          <cell r="I877">
            <v>174895</v>
          </cell>
        </row>
        <row r="878">
          <cell r="B878">
            <v>1001906109</v>
          </cell>
          <cell r="C878" t="str">
            <v>שוטף אגודות 2025</v>
          </cell>
          <cell r="D878">
            <v>580455129</v>
          </cell>
          <cell r="E878" t="str">
            <v>מועדון ספורט חורף קדימה- צורן (ע"ר)</v>
          </cell>
          <cell r="F878">
            <v>0</v>
          </cell>
          <cell r="G878">
            <v>2025</v>
          </cell>
          <cell r="H878">
            <v>45866</v>
          </cell>
          <cell r="I878">
            <v>61245</v>
          </cell>
        </row>
        <row r="879">
          <cell r="B879">
            <v>1001906116</v>
          </cell>
          <cell r="C879" t="str">
            <v>שוטף אגודות ספורט</v>
          </cell>
          <cell r="D879">
            <v>580410694</v>
          </cell>
          <cell r="E879" t="str">
            <v>העמותה לקידום השחייה ברחובות (ע"ר)</v>
          </cell>
          <cell r="F879">
            <v>0</v>
          </cell>
          <cell r="G879">
            <v>2025</v>
          </cell>
          <cell r="H879">
            <v>45866</v>
          </cell>
          <cell r="I879">
            <v>27206</v>
          </cell>
        </row>
        <row r="880">
          <cell r="B880">
            <v>1001906118</v>
          </cell>
          <cell r="C880" t="str">
            <v>שוטף אגודות 2025</v>
          </cell>
          <cell r="D880">
            <v>580391845</v>
          </cell>
          <cell r="E880" t="str">
            <v>מועדון טניס הרצליה (ע"ר)</v>
          </cell>
          <cell r="F880">
            <v>0</v>
          </cell>
          <cell r="G880">
            <v>2025</v>
          </cell>
          <cell r="H880">
            <v>45866</v>
          </cell>
          <cell r="I880">
            <v>28285</v>
          </cell>
        </row>
        <row r="881">
          <cell r="B881">
            <v>1001906130</v>
          </cell>
          <cell r="C881" t="str">
            <v>שוטף אגודות 2025</v>
          </cell>
          <cell r="D881">
            <v>580442309</v>
          </cell>
          <cell r="E881" t="str">
            <v>עמותה לקידום ילדים לאליפויות בספורט</v>
          </cell>
          <cell r="F881">
            <v>0</v>
          </cell>
          <cell r="G881">
            <v>2025</v>
          </cell>
          <cell r="H881">
            <v>45866</v>
          </cell>
          <cell r="I881">
            <v>16715</v>
          </cell>
        </row>
        <row r="882">
          <cell r="B882">
            <v>1001906131</v>
          </cell>
          <cell r="C882" t="str">
            <v>תמיכה לפעילות שוטפת</v>
          </cell>
          <cell r="D882">
            <v>580671592</v>
          </cell>
          <cell r="E882" t="str">
            <v>דרוזבול העמותה לקידום הספורטאים הדר</v>
          </cell>
          <cell r="F882">
            <v>0</v>
          </cell>
          <cell r="G882">
            <v>2025</v>
          </cell>
          <cell r="H882">
            <v>45866</v>
          </cell>
          <cell r="I882">
            <v>140000</v>
          </cell>
        </row>
        <row r="883">
          <cell r="B883">
            <v>1001906133</v>
          </cell>
          <cell r="C883" t="str">
            <v>שוטף אגודות 2025</v>
          </cell>
          <cell r="D883">
            <v>580379261</v>
          </cell>
          <cell r="E883" t="str">
            <v>מועדון טניס שולחן מכבי בני הרצליה (</v>
          </cell>
          <cell r="F883">
            <v>0</v>
          </cell>
          <cell r="G883">
            <v>2025</v>
          </cell>
          <cell r="H883">
            <v>45866</v>
          </cell>
          <cell r="I883">
            <v>25211</v>
          </cell>
        </row>
        <row r="884">
          <cell r="B884">
            <v>1001906138</v>
          </cell>
          <cell r="C884" t="str">
            <v>תמיכה שוטפת 2025</v>
          </cell>
          <cell r="D884">
            <v>510623754</v>
          </cell>
          <cell r="E884" t="str">
            <v>מרכז תרבות בערד עש סמואל רובין בע"מ</v>
          </cell>
          <cell r="F884">
            <v>0</v>
          </cell>
          <cell r="G884">
            <v>2025</v>
          </cell>
          <cell r="H884">
            <v>45866</v>
          </cell>
          <cell r="I884">
            <v>66222</v>
          </cell>
        </row>
        <row r="885">
          <cell r="B885">
            <v>1001906152</v>
          </cell>
          <cell r="C885" t="str">
            <v>שוטף אגודות 2025</v>
          </cell>
          <cell r="D885">
            <v>580373215</v>
          </cell>
          <cell r="E885" t="str">
            <v>המרכז להתעמלות אומנותית בת-ים (ע"ר)</v>
          </cell>
          <cell r="F885">
            <v>0</v>
          </cell>
          <cell r="G885">
            <v>2025</v>
          </cell>
          <cell r="H885">
            <v>45866</v>
          </cell>
          <cell r="I885">
            <v>12139</v>
          </cell>
        </row>
        <row r="886">
          <cell r="B886">
            <v>1001906153</v>
          </cell>
          <cell r="C886" t="str">
            <v>שוטף אגודות 2025</v>
          </cell>
          <cell r="D886">
            <v>580375103</v>
          </cell>
          <cell r="E886" t="str">
            <v>מועדון מכבי ראשון לציון לבדמינטון ו</v>
          </cell>
          <cell r="F886">
            <v>0</v>
          </cell>
          <cell r="G886">
            <v>2025</v>
          </cell>
          <cell r="H886">
            <v>45900</v>
          </cell>
          <cell r="I886">
            <v>132533</v>
          </cell>
        </row>
        <row r="887">
          <cell r="B887">
            <v>1001906155</v>
          </cell>
          <cell r="C887" t="str">
            <v>פעילות שוטפת 2025</v>
          </cell>
          <cell r="D887">
            <v>580675502</v>
          </cell>
          <cell r="E887" t="str">
            <v>מרכז למצויינות בשחמט (ע"ר)</v>
          </cell>
          <cell r="F887">
            <v>0</v>
          </cell>
          <cell r="G887">
            <v>2025</v>
          </cell>
          <cell r="H887">
            <v>45866</v>
          </cell>
          <cell r="I887">
            <v>15786</v>
          </cell>
        </row>
        <row r="888">
          <cell r="B888">
            <v>1001906156</v>
          </cell>
          <cell r="C888" t="str">
            <v>שוטף אגודת 2025</v>
          </cell>
          <cell r="D888">
            <v>580226504</v>
          </cell>
          <cell r="E888" t="str">
            <v>עמותת הפועל נוה שאנן כדור עף (ע"ר)</v>
          </cell>
          <cell r="F888">
            <v>0</v>
          </cell>
          <cell r="G888">
            <v>2025</v>
          </cell>
          <cell r="H888">
            <v>45867</v>
          </cell>
          <cell r="I888">
            <v>50883</v>
          </cell>
        </row>
        <row r="889">
          <cell r="B889">
            <v>1001906183</v>
          </cell>
          <cell r="C889" t="str">
            <v>פעילות שוטפת 2025</v>
          </cell>
          <cell r="D889">
            <v>580205052</v>
          </cell>
          <cell r="E889" t="str">
            <v>בית הספר לספורט השגי כרמיאל (ע"ר)</v>
          </cell>
          <cell r="F889">
            <v>0</v>
          </cell>
          <cell r="G889">
            <v>2025</v>
          </cell>
          <cell r="H889">
            <v>45866</v>
          </cell>
          <cell r="I889">
            <v>36379</v>
          </cell>
        </row>
        <row r="890">
          <cell r="B890">
            <v>1001906185</v>
          </cell>
          <cell r="C890" t="str">
            <v>פעילות שוטפת 2025</v>
          </cell>
          <cell r="D890">
            <v>580632107</v>
          </cell>
          <cell r="E890" t="str">
            <v>העמותה להתעמלות אומנותית אשקלון (ע"</v>
          </cell>
          <cell r="F890">
            <v>0</v>
          </cell>
          <cell r="G890">
            <v>2025</v>
          </cell>
          <cell r="H890">
            <v>45866</v>
          </cell>
          <cell r="I890">
            <v>11097</v>
          </cell>
        </row>
        <row r="891">
          <cell r="B891">
            <v>1001906188</v>
          </cell>
          <cell r="C891" t="str">
            <v>קול קורא פעילות שוטפת 2025</v>
          </cell>
          <cell r="D891">
            <v>580626687</v>
          </cell>
          <cell r="E891" t="str">
            <v>העמותה לקידום תחום הספורט בכפר יונה</v>
          </cell>
          <cell r="F891">
            <v>0</v>
          </cell>
          <cell r="G891">
            <v>2025</v>
          </cell>
          <cell r="H891">
            <v>45866</v>
          </cell>
          <cell r="I891">
            <v>167063</v>
          </cell>
        </row>
        <row r="892">
          <cell r="B892">
            <v>1001906206</v>
          </cell>
          <cell r="C892" t="str">
            <v>פעילות שוטפת 2025</v>
          </cell>
          <cell r="D892">
            <v>580592475</v>
          </cell>
          <cell r="E892" t="str">
            <v>עמותת ספורט בקהילה דיר אל אסד (ע"ר)</v>
          </cell>
          <cell r="F892">
            <v>0</v>
          </cell>
          <cell r="G892">
            <v>2025</v>
          </cell>
          <cell r="H892">
            <v>45799</v>
          </cell>
          <cell r="I892">
            <v>70438</v>
          </cell>
        </row>
        <row r="893">
          <cell r="B893">
            <v>1001906218</v>
          </cell>
          <cell r="C893" t="str">
            <v>פעילות שוטפת 2025</v>
          </cell>
          <cell r="D893">
            <v>580498251</v>
          </cell>
          <cell r="E893" t="str">
            <v>הפועל בנות זיכרון יעקב (ע"ר)</v>
          </cell>
          <cell r="F893">
            <v>0</v>
          </cell>
          <cell r="G893">
            <v>2025</v>
          </cell>
          <cell r="H893">
            <v>45866</v>
          </cell>
          <cell r="I893">
            <v>39352</v>
          </cell>
        </row>
        <row r="894">
          <cell r="B894">
            <v>1001906226</v>
          </cell>
          <cell r="C894" t="str">
            <v>פעילות שוטפת אילסלאם לדו קיום 2025</v>
          </cell>
          <cell r="D894">
            <v>580549483</v>
          </cell>
          <cell r="E894" t="str">
            <v>עמותת אילסלאם לקידום הספורט והדו קי</v>
          </cell>
          <cell r="F894">
            <v>0</v>
          </cell>
          <cell r="G894">
            <v>2025</v>
          </cell>
          <cell r="H894">
            <v>45867</v>
          </cell>
          <cell r="I894">
            <v>15355</v>
          </cell>
        </row>
        <row r="895">
          <cell r="B895">
            <v>1001906248</v>
          </cell>
          <cell r="C895" t="str">
            <v>,תמיכה בטניס שולחן בנתניה</v>
          </cell>
          <cell r="D895">
            <v>580480226</v>
          </cell>
          <cell r="E895" t="str">
            <v>עמותת טניס שולחן 2007 נתניה (ע"ר)</v>
          </cell>
          <cell r="F895">
            <v>0</v>
          </cell>
          <cell r="G895">
            <v>2025</v>
          </cell>
          <cell r="H895" t="str">
            <v/>
          </cell>
          <cell r="I895">
            <v>0</v>
          </cell>
        </row>
        <row r="896">
          <cell r="B896">
            <v>1001906251</v>
          </cell>
          <cell r="C896" t="str">
            <v>שוטף אגודות 2025</v>
          </cell>
          <cell r="D896">
            <v>580320141</v>
          </cell>
          <cell r="E896" t="str">
            <v>ירושלים רבתי שחיה - עמותה (ע"ר)</v>
          </cell>
          <cell r="F896">
            <v>0</v>
          </cell>
          <cell r="G896">
            <v>2025</v>
          </cell>
          <cell r="H896">
            <v>45866</v>
          </cell>
          <cell r="I896">
            <v>27300</v>
          </cell>
        </row>
        <row r="897">
          <cell r="B897">
            <v>1001906261</v>
          </cell>
          <cell r="C897" t="str">
            <v>2025 תמיכה שוטף</v>
          </cell>
          <cell r="D897">
            <v>580597862</v>
          </cell>
          <cell r="E897" t="str">
            <v>כרמל מרכזי טניס שולחן - חיפה (ע"ר)</v>
          </cell>
          <cell r="F897">
            <v>0</v>
          </cell>
          <cell r="G897">
            <v>2025</v>
          </cell>
          <cell r="H897">
            <v>45866</v>
          </cell>
          <cell r="I897">
            <v>31878</v>
          </cell>
        </row>
        <row r="898">
          <cell r="B898">
            <v>1001906271</v>
          </cell>
          <cell r="C898" t="str">
            <v>פעילות שוטפת טיפוס צוקים 2025</v>
          </cell>
          <cell r="D898">
            <v>580164499</v>
          </cell>
          <cell r="E898" t="str">
            <v>מבנה טיפוס צוקים לזכרו של שגיא בלאו</v>
          </cell>
          <cell r="F898">
            <v>0</v>
          </cell>
          <cell r="G898">
            <v>2025</v>
          </cell>
          <cell r="H898">
            <v>45866</v>
          </cell>
          <cell r="I898">
            <v>17566</v>
          </cell>
        </row>
        <row r="899">
          <cell r="B899">
            <v>1001906302</v>
          </cell>
          <cell r="C899" t="str">
            <v>תקציב שוטף 2025 נשים כדורסל מג'ד אל כרום</v>
          </cell>
          <cell r="D899">
            <v>580507341</v>
          </cell>
          <cell r="E899" t="str">
            <v>עמותת אלנסיג' לספורט מג'ד אל כרום (</v>
          </cell>
          <cell r="F899">
            <v>0</v>
          </cell>
          <cell r="G899">
            <v>2025</v>
          </cell>
          <cell r="H899">
            <v>45867</v>
          </cell>
          <cell r="I899">
            <v>164490</v>
          </cell>
        </row>
        <row r="900">
          <cell r="B900">
            <v>1001906330</v>
          </cell>
          <cell r="C900" t="str">
            <v>תמיכה שוטפת 2025</v>
          </cell>
          <cell r="D900">
            <v>580353670</v>
          </cell>
          <cell r="E900" t="str">
            <v>מועדון הכדורסל הפועל טבריה 2000 (ע"</v>
          </cell>
          <cell r="F900">
            <v>0</v>
          </cell>
          <cell r="G900">
            <v>2025</v>
          </cell>
          <cell r="H900">
            <v>45866</v>
          </cell>
          <cell r="I900">
            <v>50911</v>
          </cell>
        </row>
        <row r="901">
          <cell r="B901">
            <v>1001906337</v>
          </cell>
          <cell r="C901" t="str">
            <v>פעילות שוטפת 2025</v>
          </cell>
          <cell r="D901">
            <v>580431955</v>
          </cell>
          <cell r="E901" t="str">
            <v>עמותה לקידום מועדון הספורט דימונה ו</v>
          </cell>
          <cell r="F901">
            <v>0</v>
          </cell>
          <cell r="G901">
            <v>2025</v>
          </cell>
          <cell r="H901">
            <v>45900</v>
          </cell>
          <cell r="I901">
            <v>110898</v>
          </cell>
        </row>
        <row r="902">
          <cell r="B902">
            <v>1001906338</v>
          </cell>
          <cell r="C902" t="str">
            <v>פעילות שוטפת בסניף אריאל</v>
          </cell>
          <cell r="D902">
            <v>580096121</v>
          </cell>
          <cell r="E902" t="str">
            <v>התאגדות לתרבות גופנית הפועל - סניף</v>
          </cell>
          <cell r="F902">
            <v>0</v>
          </cell>
          <cell r="G902">
            <v>2025</v>
          </cell>
          <cell r="H902">
            <v>45866</v>
          </cell>
          <cell r="I902">
            <v>14265</v>
          </cell>
        </row>
        <row r="903">
          <cell r="B903">
            <v>1001906360</v>
          </cell>
          <cell r="C903" t="str">
            <v>תמיכה שוטפת בפעילות המועדון</v>
          </cell>
          <cell r="D903">
            <v>580350759</v>
          </cell>
          <cell r="E903" t="str">
            <v>הפועל יפיע - כדורסל (ע"ר)</v>
          </cell>
          <cell r="F903">
            <v>0</v>
          </cell>
          <cell r="G903">
            <v>2025</v>
          </cell>
          <cell r="H903">
            <v>45866</v>
          </cell>
          <cell r="I903">
            <v>183772</v>
          </cell>
        </row>
        <row r="904">
          <cell r="B904">
            <v>1001906376</v>
          </cell>
          <cell r="C904" t="str">
            <v>פעילות שוטפת בית"ר נהריה 2025</v>
          </cell>
          <cell r="D904">
            <v>580479749</v>
          </cell>
          <cell r="E904" t="str">
            <v>מועדון ספורט כדורגל בית"ר נהריה (ע"</v>
          </cell>
          <cell r="F904">
            <v>0</v>
          </cell>
          <cell r="G904">
            <v>2025</v>
          </cell>
          <cell r="H904">
            <v>45915</v>
          </cell>
          <cell r="I904">
            <v>9612</v>
          </cell>
        </row>
        <row r="905">
          <cell r="B905">
            <v>1001906403</v>
          </cell>
          <cell r="C905" t="str">
            <v>תמיכה שוטפת לאגודה</v>
          </cell>
          <cell r="D905">
            <v>516434024</v>
          </cell>
          <cell r="E905" t="str">
            <v>מועדון כדורגל אזורי מיתר בע"מ (חל"צ</v>
          </cell>
          <cell r="F905">
            <v>0</v>
          </cell>
          <cell r="G905">
            <v>2025</v>
          </cell>
          <cell r="H905">
            <v>45866</v>
          </cell>
          <cell r="I905">
            <v>65152</v>
          </cell>
        </row>
        <row r="906">
          <cell r="B906">
            <v>1001906451</v>
          </cell>
          <cell r="C906" t="str">
            <v>פעילות שוטפת נוה שאנן חיפה 2025</v>
          </cell>
          <cell r="D906">
            <v>580301794</v>
          </cell>
          <cell r="E906" t="str">
            <v>מכבי נוה שאנן חיפה (ע"ר)</v>
          </cell>
          <cell r="F906">
            <v>0</v>
          </cell>
          <cell r="G906">
            <v>2025</v>
          </cell>
          <cell r="H906">
            <v>45866</v>
          </cell>
          <cell r="I906">
            <v>81041</v>
          </cell>
        </row>
        <row r="907">
          <cell r="B907">
            <v>1001906494</v>
          </cell>
          <cell r="C907" t="str">
            <v>תמיכה שוטפת לאגודה</v>
          </cell>
          <cell r="D907">
            <v>580417715</v>
          </cell>
          <cell r="E907" t="str">
            <v>הפועל מעגן מיכאל / שדות ים ספורט (ע</v>
          </cell>
          <cell r="F907">
            <v>0</v>
          </cell>
          <cell r="G907">
            <v>2025</v>
          </cell>
          <cell r="H907">
            <v>45866</v>
          </cell>
          <cell r="I907">
            <v>139223</v>
          </cell>
        </row>
        <row r="908">
          <cell r="B908">
            <v>1001906514</v>
          </cell>
          <cell r="C908" t="str">
            <v>תמיכה שוטפת 2025</v>
          </cell>
          <cell r="D908">
            <v>580722684</v>
          </cell>
          <cell r="E908" t="str">
            <v>אני ספורטאי ברינה ע"ר (ע"ר)</v>
          </cell>
          <cell r="F908">
            <v>0</v>
          </cell>
          <cell r="G908">
            <v>2025</v>
          </cell>
          <cell r="H908">
            <v>45866</v>
          </cell>
          <cell r="I908">
            <v>21913</v>
          </cell>
        </row>
        <row r="909">
          <cell r="B909">
            <v>1001906523</v>
          </cell>
          <cell r="C909" t="str">
            <v>תמיכה שוטפת במרכז קהילתי אפרת לשנת 2025</v>
          </cell>
          <cell r="D909">
            <v>580239275</v>
          </cell>
          <cell r="E909" t="str">
            <v>מרכז קהילתי אפרת (ע"ר)</v>
          </cell>
          <cell r="F909">
            <v>0</v>
          </cell>
          <cell r="G909">
            <v>2025</v>
          </cell>
          <cell r="H909">
            <v>45866</v>
          </cell>
          <cell r="I909">
            <v>87447</v>
          </cell>
        </row>
        <row r="910">
          <cell r="B910">
            <v>1001906525</v>
          </cell>
          <cell r="C910" t="str">
            <v>שוטף - אגודת ספורט מגידו</v>
          </cell>
          <cell r="D910">
            <v>580364875</v>
          </cell>
          <cell r="E910" t="str">
            <v>עמותה עירונית לקידום הספורט באזור מ</v>
          </cell>
          <cell r="F910">
            <v>0</v>
          </cell>
          <cell r="G910">
            <v>2025</v>
          </cell>
          <cell r="H910">
            <v>45866</v>
          </cell>
          <cell r="I910">
            <v>67833</v>
          </cell>
        </row>
        <row r="911">
          <cell r="B911">
            <v>1001906527</v>
          </cell>
          <cell r="C911" t="str">
            <v>פעילות שוטפת 2025</v>
          </cell>
          <cell r="D911">
            <v>580049534</v>
          </cell>
          <cell r="E911" t="str">
            <v>האגודה לקידום הספורט באזור שער הנגב</v>
          </cell>
          <cell r="F911">
            <v>0</v>
          </cell>
          <cell r="G911">
            <v>2025</v>
          </cell>
          <cell r="H911">
            <v>45900</v>
          </cell>
          <cell r="I911">
            <v>138154</v>
          </cell>
        </row>
        <row r="912">
          <cell r="B912">
            <v>1001906539</v>
          </cell>
          <cell r="C912" t="str">
            <v>תמיכה שוטפת מועדון ספורט הפועל מנשה 2025</v>
          </cell>
          <cell r="D912">
            <v>580357358</v>
          </cell>
          <cell r="E912" t="str">
            <v>מועדון ספורט הפועל מנשה (ע''ר)</v>
          </cell>
          <cell r="F912">
            <v>0</v>
          </cell>
          <cell r="G912">
            <v>2025</v>
          </cell>
          <cell r="H912">
            <v>45866</v>
          </cell>
          <cell r="I912">
            <v>528525</v>
          </cell>
        </row>
        <row r="913">
          <cell r="B913">
            <v>1001906574</v>
          </cell>
          <cell r="C913" t="str">
            <v>תמיכה בטניסאים תחרותיים</v>
          </cell>
          <cell r="D913">
            <v>580270544</v>
          </cell>
          <cell r="E913" t="str">
            <v>עמותה לקידום הטניס בבת-ים (ע"ר)</v>
          </cell>
          <cell r="F913">
            <v>0</v>
          </cell>
          <cell r="G913">
            <v>2025</v>
          </cell>
          <cell r="H913">
            <v>45866</v>
          </cell>
          <cell r="I913">
            <v>8717</v>
          </cell>
        </row>
        <row r="914">
          <cell r="B914">
            <v>1001906585</v>
          </cell>
          <cell r="C914" t="str">
            <v>תמיכה שוטפת לאגודה</v>
          </cell>
          <cell r="D914">
            <v>580382406</v>
          </cell>
          <cell r="E914" t="str">
            <v>כפפות הזהב - עפולה (ע"ר)</v>
          </cell>
          <cell r="F914">
            <v>0</v>
          </cell>
          <cell r="G914">
            <v>2025</v>
          </cell>
          <cell r="H914">
            <v>45866</v>
          </cell>
          <cell r="I914">
            <v>19480</v>
          </cell>
        </row>
        <row r="915">
          <cell r="B915">
            <v>1001906586</v>
          </cell>
          <cell r="C915" t="str">
            <v>פעילות שוטפת</v>
          </cell>
          <cell r="D915">
            <v>580283323</v>
          </cell>
          <cell r="E915" t="str">
            <v>העמותה לקידום ספורט הכדוריד ואחרים</v>
          </cell>
          <cell r="F915">
            <v>0</v>
          </cell>
          <cell r="G915">
            <v>2025</v>
          </cell>
          <cell r="H915">
            <v>45866</v>
          </cell>
          <cell r="I915">
            <v>45431</v>
          </cell>
        </row>
        <row r="916">
          <cell r="B916">
            <v>1001906606</v>
          </cell>
          <cell r="C916" t="str">
            <v>תמיכה באגודות כדורגל</v>
          </cell>
          <cell r="D916">
            <v>580582351</v>
          </cell>
          <cell r="E916" t="str">
            <v>גול - פעילות ספורטיבית אומנות ותרבו</v>
          </cell>
          <cell r="F916">
            <v>0</v>
          </cell>
          <cell r="G916">
            <v>2025</v>
          </cell>
          <cell r="H916">
            <v>45866</v>
          </cell>
          <cell r="I916">
            <v>154617</v>
          </cell>
        </row>
        <row r="917">
          <cell r="B917">
            <v>1001906617</v>
          </cell>
          <cell r="C917" t="str">
            <v>אליצור לוד - 2025</v>
          </cell>
          <cell r="D917">
            <v>580593887</v>
          </cell>
          <cell r="E917" t="str">
            <v>מסד לוד (ע"ר)</v>
          </cell>
          <cell r="F917">
            <v>0</v>
          </cell>
          <cell r="G917">
            <v>2025</v>
          </cell>
          <cell r="H917">
            <v>45866</v>
          </cell>
          <cell r="I917">
            <v>23611</v>
          </cell>
        </row>
        <row r="918">
          <cell r="B918">
            <v>1001906672</v>
          </cell>
          <cell r="C918" t="str">
            <v>הקצבות שוטפות 2025- חוסן ב"ש</v>
          </cell>
          <cell r="D918">
            <v>580103778</v>
          </cell>
          <cell r="E918" t="str">
            <v>חוסן - חברה וספורט לנכים (ע"ר)</v>
          </cell>
          <cell r="F918">
            <v>0</v>
          </cell>
          <cell r="G918">
            <v>2025</v>
          </cell>
          <cell r="H918">
            <v>45866</v>
          </cell>
          <cell r="I918">
            <v>59529</v>
          </cell>
        </row>
        <row r="919">
          <cell r="B919">
            <v>1001906685</v>
          </cell>
          <cell r="C919" t="str">
            <v>אליצור נחל שורק -2025</v>
          </cell>
          <cell r="D919">
            <v>580641579</v>
          </cell>
          <cell r="E919" t="str">
            <v>מועדון ספורט נחל שורק )ע''ר(</v>
          </cell>
          <cell r="F919">
            <v>0</v>
          </cell>
          <cell r="G919">
            <v>2025</v>
          </cell>
          <cell r="H919">
            <v>45838</v>
          </cell>
          <cell r="I919">
            <v>13773</v>
          </cell>
        </row>
        <row r="920">
          <cell r="B920">
            <v>1001906686</v>
          </cell>
          <cell r="C920" t="str">
            <v>פעילות שוטפת</v>
          </cell>
          <cell r="D920">
            <v>580600997</v>
          </cell>
          <cell r="E920" t="str">
            <v>העמותה לקידום טניס שולחן ברמת גן (ע</v>
          </cell>
          <cell r="F920">
            <v>0</v>
          </cell>
          <cell r="G920">
            <v>2025</v>
          </cell>
          <cell r="H920" t="str">
            <v/>
          </cell>
          <cell r="I920">
            <v>0</v>
          </cell>
        </row>
        <row r="921">
          <cell r="B921">
            <v>1001906693</v>
          </cell>
          <cell r="C921" t="str">
            <v>תמיכה שוטפת 2025</v>
          </cell>
          <cell r="D921">
            <v>580347425</v>
          </cell>
          <cell r="E921" t="str">
            <v>העמותה לקשרי ספורט וחברה למניעת אלי</v>
          </cell>
          <cell r="F921">
            <v>0</v>
          </cell>
          <cell r="G921">
            <v>2025</v>
          </cell>
          <cell r="H921">
            <v>45866</v>
          </cell>
          <cell r="I921">
            <v>28466</v>
          </cell>
        </row>
        <row r="922">
          <cell r="B922">
            <v>1001906698</v>
          </cell>
          <cell r="C922" t="str">
            <v>פעילות שוטפת</v>
          </cell>
          <cell r="D922">
            <v>580414118</v>
          </cell>
          <cell r="E922" t="str">
            <v>העמותה לחינוך תרבות וספורט בכפר סמי</v>
          </cell>
          <cell r="F922">
            <v>0</v>
          </cell>
          <cell r="G922">
            <v>2025</v>
          </cell>
          <cell r="H922">
            <v>45866</v>
          </cell>
          <cell r="I922">
            <v>27391</v>
          </cell>
        </row>
        <row r="923">
          <cell r="B923">
            <v>1001906702</v>
          </cell>
          <cell r="C923" t="str">
            <v>תמיכה שוטפת 2025</v>
          </cell>
          <cell r="D923">
            <v>580125383</v>
          </cell>
          <cell r="E923" t="str">
            <v>הפועל - רהט (ע"ר)</v>
          </cell>
          <cell r="F923">
            <v>0</v>
          </cell>
          <cell r="G923">
            <v>2025</v>
          </cell>
          <cell r="H923">
            <v>45866</v>
          </cell>
          <cell r="I923">
            <v>60141</v>
          </cell>
        </row>
        <row r="924">
          <cell r="B924">
            <v>1001906706</v>
          </cell>
          <cell r="C924" t="str">
            <v>תמיכה שוטפת 2025</v>
          </cell>
          <cell r="D924">
            <v>580304244</v>
          </cell>
          <cell r="E924" t="str">
            <v>עמותת הפועל רמת ישראל (ע"ר)</v>
          </cell>
          <cell r="F924">
            <v>0</v>
          </cell>
          <cell r="G924">
            <v>2025</v>
          </cell>
          <cell r="H924">
            <v>45867</v>
          </cell>
          <cell r="I924">
            <v>60152</v>
          </cell>
        </row>
        <row r="925">
          <cell r="B925">
            <v>1001906712</v>
          </cell>
          <cell r="C925" t="str">
            <v>פעילות שוטפת 2025</v>
          </cell>
          <cell r="D925">
            <v>580420768</v>
          </cell>
          <cell r="E925" t="str">
            <v>עמותה לספורט - הפועל לב השרון (ע"ר)</v>
          </cell>
          <cell r="F925">
            <v>0</v>
          </cell>
          <cell r="G925">
            <v>2025</v>
          </cell>
          <cell r="H925">
            <v>45866</v>
          </cell>
          <cell r="I925">
            <v>130957</v>
          </cell>
        </row>
        <row r="926">
          <cell r="B926">
            <v>1001906735</v>
          </cell>
          <cell r="C926" t="str">
            <v>פעילות שוטפת 2025</v>
          </cell>
          <cell r="D926">
            <v>580459758</v>
          </cell>
          <cell r="E926" t="str">
            <v>הפועל עכו - כדורסל (ע"ר)</v>
          </cell>
          <cell r="F926">
            <v>0</v>
          </cell>
          <cell r="G926">
            <v>2025</v>
          </cell>
          <cell r="H926">
            <v>45866</v>
          </cell>
          <cell r="I926">
            <v>25677</v>
          </cell>
        </row>
        <row r="927">
          <cell r="B927">
            <v>1001906737</v>
          </cell>
          <cell r="C927" t="str">
            <v>תמיכה בשחקני טניס תחרותיים</v>
          </cell>
          <cell r="D927">
            <v>580369015</v>
          </cell>
          <cell r="E927" t="str">
            <v>מכבי - מועדון טניס לצעירי הרצליה (ע</v>
          </cell>
          <cell r="F927">
            <v>0</v>
          </cell>
          <cell r="G927">
            <v>2025</v>
          </cell>
          <cell r="H927">
            <v>45866</v>
          </cell>
          <cell r="I927">
            <v>20051</v>
          </cell>
        </row>
        <row r="928">
          <cell r="B928">
            <v>1001906739</v>
          </cell>
          <cell r="C928" t="str">
            <v>פעילות שוטפת 2025</v>
          </cell>
          <cell r="D928">
            <v>580238178</v>
          </cell>
          <cell r="E928" t="str">
            <v>הפועל יקנעם (ע"ר)</v>
          </cell>
          <cell r="F928">
            <v>0</v>
          </cell>
          <cell r="G928">
            <v>2025</v>
          </cell>
          <cell r="H928">
            <v>45965</v>
          </cell>
          <cell r="I928">
            <v>11806</v>
          </cell>
        </row>
        <row r="929">
          <cell r="B929">
            <v>1001906804</v>
          </cell>
          <cell r="C929" t="str">
            <v>תמיכה שוטפת בפעילות העמותה לשנת 2025</v>
          </cell>
          <cell r="D929">
            <v>580462984</v>
          </cell>
          <cell r="E929" t="str">
            <v>מרכז ברקאי לחינוך, כדורגל ודו קיום</v>
          </cell>
          <cell r="F929">
            <v>0</v>
          </cell>
          <cell r="G929">
            <v>2025</v>
          </cell>
          <cell r="H929">
            <v>45866</v>
          </cell>
          <cell r="I929">
            <v>24525</v>
          </cell>
        </row>
        <row r="930">
          <cell r="B930">
            <v>1001906810</v>
          </cell>
          <cell r="C930" t="str">
            <v>תמיכה לשנת 2025</v>
          </cell>
          <cell r="D930">
            <v>580433449</v>
          </cell>
          <cell r="E930" t="str">
            <v>עמותה לקידום הספורט המשותף במבשרת צ</v>
          </cell>
          <cell r="F930">
            <v>0</v>
          </cell>
          <cell r="G930">
            <v>2025</v>
          </cell>
          <cell r="H930">
            <v>45866</v>
          </cell>
          <cell r="I930">
            <v>69311</v>
          </cell>
        </row>
        <row r="931">
          <cell r="B931">
            <v>1001906812</v>
          </cell>
          <cell r="C931" t="str">
            <v>פעילות שוטפת כדורגל נוער ארזים 2025</v>
          </cell>
          <cell r="D931">
            <v>580614907</v>
          </cell>
          <cell r="E931" t="str">
            <v>מועדון לטיפוח הנוער בכדורגל בעיר הי</v>
          </cell>
          <cell r="F931">
            <v>0</v>
          </cell>
          <cell r="G931">
            <v>2025</v>
          </cell>
          <cell r="H931">
            <v>45866</v>
          </cell>
          <cell r="I931">
            <v>89571</v>
          </cell>
        </row>
        <row r="932">
          <cell r="B932">
            <v>1001906813</v>
          </cell>
          <cell r="C932" t="str">
            <v>פעילות שוטפת האבקות בת ים 2025</v>
          </cell>
          <cell r="D932">
            <v>580512325</v>
          </cell>
          <cell r="E932" t="str">
            <v>האבקות עצמה בת ים - עמותה לקידום ספ</v>
          </cell>
          <cell r="F932">
            <v>0</v>
          </cell>
          <cell r="G932">
            <v>2025</v>
          </cell>
          <cell r="H932">
            <v>45866</v>
          </cell>
          <cell r="I932">
            <v>48716</v>
          </cell>
        </row>
        <row r="933">
          <cell r="B933">
            <v>1001906816</v>
          </cell>
          <cell r="C933" t="str">
            <v>תמיכה במרכז אחווה חיפה</v>
          </cell>
          <cell r="D933">
            <v>580197903</v>
          </cell>
          <cell r="E933" t="str">
            <v>הפועל אחוה חיפה (ע"ר)</v>
          </cell>
          <cell r="F933">
            <v>0</v>
          </cell>
          <cell r="G933">
            <v>2025</v>
          </cell>
          <cell r="H933" t="str">
            <v/>
          </cell>
          <cell r="I933">
            <v>0</v>
          </cell>
        </row>
        <row r="934">
          <cell r="B934">
            <v>1001906818</v>
          </cell>
          <cell r="C934" t="str">
            <v>אליצור חבל יבנה - 2025</v>
          </cell>
          <cell r="D934">
            <v>580378610</v>
          </cell>
          <cell r="E934" t="str">
            <v>עמותה לקידום הספורט בחבל יבנה (ע"ר)</v>
          </cell>
          <cell r="F934">
            <v>0</v>
          </cell>
          <cell r="G934">
            <v>2025</v>
          </cell>
          <cell r="H934">
            <v>45866</v>
          </cell>
          <cell r="I934">
            <v>87066</v>
          </cell>
        </row>
        <row r="935">
          <cell r="B935">
            <v>1001906827</v>
          </cell>
          <cell r="C935" t="str">
            <v>תמיכה שוטפת לשנת 2025</v>
          </cell>
          <cell r="D935">
            <v>580060937</v>
          </cell>
          <cell r="E935" t="str">
            <v>"נאות ישי" (ע"ר)</v>
          </cell>
          <cell r="F935">
            <v>0</v>
          </cell>
          <cell r="G935">
            <v>2025</v>
          </cell>
          <cell r="H935">
            <v>45866</v>
          </cell>
          <cell r="I935">
            <v>7183</v>
          </cell>
        </row>
        <row r="936">
          <cell r="B936">
            <v>1001906872</v>
          </cell>
          <cell r="C936" t="str">
            <v>תמיכה שוטפת 2025</v>
          </cell>
          <cell r="D936">
            <v>580251791</v>
          </cell>
          <cell r="E936" t="str">
            <v>עמותת כדורגל הפועל מגדל העמק (ע"ר)</v>
          </cell>
          <cell r="F936">
            <v>0</v>
          </cell>
          <cell r="G936">
            <v>2025</v>
          </cell>
          <cell r="H936">
            <v>45867</v>
          </cell>
          <cell r="I936">
            <v>72510</v>
          </cell>
        </row>
        <row r="937">
          <cell r="B937">
            <v>1001906879</v>
          </cell>
          <cell r="C937" t="str">
            <v>תמיכה שוטפת</v>
          </cell>
          <cell r="D937">
            <v>580171353</v>
          </cell>
          <cell r="E937" t="str">
            <v>עמותת המרכז לחינוך וספורט ימי - איל</v>
          </cell>
          <cell r="F937">
            <v>0</v>
          </cell>
          <cell r="G937">
            <v>2025</v>
          </cell>
          <cell r="H937">
            <v>45866</v>
          </cell>
          <cell r="I937">
            <v>222551</v>
          </cell>
        </row>
        <row r="938">
          <cell r="B938">
            <v>1001906926</v>
          </cell>
          <cell r="C938" t="str">
            <v>תמיכה בפעילות העמותה</v>
          </cell>
          <cell r="D938">
            <v>580453850</v>
          </cell>
          <cell r="E938" t="str">
            <v>הפועל אתלטי אורן כפר סבא (ע"ר)</v>
          </cell>
          <cell r="F938">
            <v>0</v>
          </cell>
          <cell r="G938">
            <v>2025</v>
          </cell>
          <cell r="H938">
            <v>45866</v>
          </cell>
          <cell r="I938">
            <v>29333</v>
          </cell>
        </row>
        <row r="939">
          <cell r="B939">
            <v>1001906962</v>
          </cell>
          <cell r="C939" t="str">
            <v>תמיכה שוטפת 2025</v>
          </cell>
          <cell r="D939">
            <v>580388205</v>
          </cell>
          <cell r="E939" t="str">
            <v>האבקות הפועל עכו בית ספר לעתודה אול</v>
          </cell>
          <cell r="F939">
            <v>0</v>
          </cell>
          <cell r="G939">
            <v>2025</v>
          </cell>
          <cell r="H939" t="str">
            <v/>
          </cell>
          <cell r="I939">
            <v>0</v>
          </cell>
        </row>
        <row r="940">
          <cell r="B940">
            <v>1001906964</v>
          </cell>
          <cell r="C940" t="str">
            <v>תמיכה שוטפת 2025</v>
          </cell>
          <cell r="D940">
            <v>580328599</v>
          </cell>
          <cell r="E940" t="str">
            <v>העמותה לקידום הכדור-סל באבו-סנאן (ע</v>
          </cell>
          <cell r="F940">
            <v>0</v>
          </cell>
          <cell r="G940">
            <v>2025</v>
          </cell>
          <cell r="H940">
            <v>45866</v>
          </cell>
          <cell r="I940">
            <v>152094</v>
          </cell>
        </row>
        <row r="941">
          <cell r="B941">
            <v>1001906967</v>
          </cell>
          <cell r="C941" t="str">
            <v>תמיכה שוטפת 2025</v>
          </cell>
          <cell r="D941">
            <v>580472736</v>
          </cell>
          <cell r="E941" t="str">
            <v>הפועל "דולפין" נתניה - שחייה (ע"ר)</v>
          </cell>
          <cell r="F941">
            <v>0</v>
          </cell>
          <cell r="G941">
            <v>2025</v>
          </cell>
          <cell r="H941">
            <v>45866</v>
          </cell>
          <cell r="I941">
            <v>76868</v>
          </cell>
        </row>
        <row r="942">
          <cell r="B942">
            <v>1001907334</v>
          </cell>
          <cell r="C942" t="str">
            <v>תמיכה באגודות ספורט משגב עונת 2025</v>
          </cell>
          <cell r="D942">
            <v>580418960</v>
          </cell>
          <cell r="E942" t="str">
            <v>העמותה לקידום הספורט במשגב (ע"ר)</v>
          </cell>
          <cell r="F942">
            <v>0</v>
          </cell>
          <cell r="G942">
            <v>2025</v>
          </cell>
          <cell r="H942">
            <v>45866</v>
          </cell>
          <cell r="I942">
            <v>363708</v>
          </cell>
        </row>
        <row r="943">
          <cell r="B943">
            <v>1001907337</v>
          </cell>
          <cell r="C943" t="str">
            <v>תמיכה שוטפת בעמותה</v>
          </cell>
          <cell r="D943">
            <v>580677243</v>
          </cell>
          <cell r="E943" t="str">
            <v>מטפסי תל אביב (ע"ר)</v>
          </cell>
          <cell r="F943">
            <v>0</v>
          </cell>
          <cell r="G943">
            <v>2025</v>
          </cell>
          <cell r="H943">
            <v>45866</v>
          </cell>
          <cell r="I943">
            <v>70000</v>
          </cell>
        </row>
        <row r="944">
          <cell r="B944">
            <v>1001907346</v>
          </cell>
          <cell r="C944" t="str">
            <v>מיטב ספורטילנד שהם- 2025</v>
          </cell>
          <cell r="D944">
            <v>580334696</v>
          </cell>
          <cell r="E944" t="str">
            <v>מיטב ספורטילנד שהם (ע"ר)</v>
          </cell>
          <cell r="F944">
            <v>0</v>
          </cell>
          <cell r="G944">
            <v>2025</v>
          </cell>
          <cell r="H944">
            <v>45866</v>
          </cell>
          <cell r="I944">
            <v>4135</v>
          </cell>
        </row>
        <row r="945">
          <cell r="B945">
            <v>1001907349</v>
          </cell>
          <cell r="C945" t="str">
            <v>תמיכה שוטפת 2025</v>
          </cell>
          <cell r="D945">
            <v>580543916</v>
          </cell>
          <cell r="E945" t="str">
            <v>שייט נחשולים (ע"ר)</v>
          </cell>
          <cell r="F945">
            <v>0</v>
          </cell>
          <cell r="G945">
            <v>2025</v>
          </cell>
          <cell r="H945">
            <v>45867</v>
          </cell>
          <cell r="I945">
            <v>16778</v>
          </cell>
        </row>
        <row r="946">
          <cell r="B946">
            <v>1001907371</v>
          </cell>
          <cell r="C946" t="str">
            <v>תמיכה שוטפת 2025</v>
          </cell>
          <cell r="D946">
            <v>580421105</v>
          </cell>
          <cell r="E946" t="str">
            <v>עמותה לקידום הספורט באור יהודה )ע"ר</v>
          </cell>
          <cell r="F946">
            <v>0</v>
          </cell>
          <cell r="G946">
            <v>2025</v>
          </cell>
          <cell r="H946">
            <v>45866</v>
          </cell>
          <cell r="I946">
            <v>176969</v>
          </cell>
        </row>
        <row r="947">
          <cell r="B947">
            <v>1001907377</v>
          </cell>
          <cell r="C947" t="str">
            <v>תמיכה שוטפת</v>
          </cell>
          <cell r="D947">
            <v>580475465</v>
          </cell>
          <cell r="E947" t="str">
            <v>עמותה לקידום ספורט נשים הפועל טייבה</v>
          </cell>
          <cell r="F947">
            <v>0</v>
          </cell>
          <cell r="G947">
            <v>2025</v>
          </cell>
          <cell r="H947">
            <v>45866</v>
          </cell>
          <cell r="I947">
            <v>141273</v>
          </cell>
        </row>
        <row r="948">
          <cell r="B948">
            <v>1001907385</v>
          </cell>
          <cell r="C948" t="str">
            <v>פעילות שוטפת 2025</v>
          </cell>
          <cell r="D948">
            <v>580493062</v>
          </cell>
          <cell r="E948" t="str">
            <v>מועדון כדורסל הפועל "מרנין" קרית טב</v>
          </cell>
          <cell r="F948">
            <v>0</v>
          </cell>
          <cell r="G948">
            <v>2025</v>
          </cell>
          <cell r="H948">
            <v>45866</v>
          </cell>
          <cell r="I948">
            <v>180723</v>
          </cell>
        </row>
        <row r="949">
          <cell r="B949">
            <v>1001907389</v>
          </cell>
          <cell r="C949" t="str">
            <v>פעילות שוטפת פטנק קרית ביאליק 2025</v>
          </cell>
          <cell r="D949">
            <v>580379352</v>
          </cell>
          <cell r="E949" t="str">
            <v>פטנק ק. ביאליק (ע"ר)</v>
          </cell>
          <cell r="F949">
            <v>0</v>
          </cell>
          <cell r="G949">
            <v>2025</v>
          </cell>
          <cell r="H949">
            <v>45867</v>
          </cell>
          <cell r="I949">
            <v>5226</v>
          </cell>
        </row>
        <row r="950">
          <cell r="B950">
            <v>1001907392</v>
          </cell>
          <cell r="C950" t="str">
            <v>פעילות שוטפת 2025</v>
          </cell>
          <cell r="D950">
            <v>580348589</v>
          </cell>
          <cell r="E950" t="str">
            <v>סקציית שחיה באר שבע (ע"ר)</v>
          </cell>
          <cell r="F950">
            <v>0</v>
          </cell>
          <cell r="G950">
            <v>2025</v>
          </cell>
          <cell r="H950" t="str">
            <v/>
          </cell>
          <cell r="I950">
            <v>0</v>
          </cell>
        </row>
        <row r="951">
          <cell r="B951">
            <v>1001907404</v>
          </cell>
          <cell r="C951" t="str">
            <v>פעילות שוטפת 2025</v>
          </cell>
          <cell r="D951">
            <v>580254019</v>
          </cell>
          <cell r="E951" t="str">
            <v>איגוד ספורטיבי דתי אליצור, סניף צפו</v>
          </cell>
          <cell r="F951">
            <v>0</v>
          </cell>
          <cell r="G951">
            <v>2025</v>
          </cell>
          <cell r="H951">
            <v>45873</v>
          </cell>
          <cell r="I951">
            <v>9838</v>
          </cell>
        </row>
        <row r="952">
          <cell r="B952">
            <v>1001907408</v>
          </cell>
          <cell r="C952" t="str">
            <v>מועדון שחמט שהם - 2025</v>
          </cell>
          <cell r="D952">
            <v>580600328</v>
          </cell>
          <cell r="E952" t="str">
            <v>מועדון השחמט שוהם (ע"ר)</v>
          </cell>
          <cell r="F952">
            <v>0</v>
          </cell>
          <cell r="G952">
            <v>2025</v>
          </cell>
          <cell r="H952">
            <v>45866</v>
          </cell>
          <cell r="I952">
            <v>5133</v>
          </cell>
        </row>
        <row r="953">
          <cell r="B953">
            <v>1001907413</v>
          </cell>
          <cell r="C953" t="str">
            <v>תמיכה שוטפת 2025</v>
          </cell>
          <cell r="D953">
            <v>580202638</v>
          </cell>
          <cell r="E953" t="str">
            <v>המרכז הקהילתי האזורי חוף אשקלון (ע"</v>
          </cell>
          <cell r="F953">
            <v>0</v>
          </cell>
          <cell r="G953">
            <v>2025</v>
          </cell>
          <cell r="H953">
            <v>45866</v>
          </cell>
          <cell r="I953">
            <v>12301</v>
          </cell>
        </row>
        <row r="954">
          <cell r="B954">
            <v>1001907416</v>
          </cell>
          <cell r="C954" t="str">
            <v>שוטף אגודות 2025</v>
          </cell>
          <cell r="D954">
            <v>580109064</v>
          </cell>
          <cell r="E954" t="str">
            <v>מסד אליצור רחובות (פתח תקווה) (ע"ר)</v>
          </cell>
          <cell r="F954">
            <v>0</v>
          </cell>
          <cell r="G954">
            <v>2025</v>
          </cell>
          <cell r="H954">
            <v>45867</v>
          </cell>
          <cell r="I954">
            <v>2459</v>
          </cell>
        </row>
        <row r="955">
          <cell r="B955">
            <v>1001907417</v>
          </cell>
          <cell r="C955" t="str">
            <v>שוטף אגודות 2025</v>
          </cell>
          <cell r="D955">
            <v>580560548</v>
          </cell>
          <cell r="E955" t="str">
            <v>מסד הר חברון (ע"ר)</v>
          </cell>
          <cell r="F955">
            <v>0</v>
          </cell>
          <cell r="G955">
            <v>2025</v>
          </cell>
          <cell r="H955">
            <v>45866</v>
          </cell>
          <cell r="I955">
            <v>67341</v>
          </cell>
        </row>
        <row r="956">
          <cell r="B956">
            <v>1001907420</v>
          </cell>
          <cell r="C956" t="str">
            <v>תמיכה באגודות ספורט</v>
          </cell>
          <cell r="D956">
            <v>580368504</v>
          </cell>
          <cell r="E956" t="str">
            <v>הפועל גמביט - לקידום השחמט בקריות (</v>
          </cell>
          <cell r="F956">
            <v>0</v>
          </cell>
          <cell r="G956">
            <v>2025</v>
          </cell>
          <cell r="H956">
            <v>45866</v>
          </cell>
          <cell r="I956">
            <v>5102</v>
          </cell>
        </row>
        <row r="957">
          <cell r="B957">
            <v>1001907421</v>
          </cell>
          <cell r="C957" t="str">
            <v>תמיכה בפעילות השוטפת של העמותה</v>
          </cell>
          <cell r="D957">
            <v>580251296</v>
          </cell>
          <cell r="E957" t="str">
            <v>הפועל - כפר סבא - מועדון - כדורעף )</v>
          </cell>
          <cell r="F957">
            <v>0</v>
          </cell>
          <cell r="G957">
            <v>2025</v>
          </cell>
          <cell r="H957">
            <v>45866</v>
          </cell>
          <cell r="I957">
            <v>247536</v>
          </cell>
        </row>
        <row r="958">
          <cell r="B958">
            <v>1001907423</v>
          </cell>
          <cell r="C958" t="str">
            <v>תמיכה שוטפת 2025</v>
          </cell>
          <cell r="D958">
            <v>580700508</v>
          </cell>
          <cell r="E958" t="str">
            <v>אגודת בני נצרת כדורגל וספורט (ע"ר)</v>
          </cell>
          <cell r="F958">
            <v>0</v>
          </cell>
          <cell r="G958">
            <v>2025</v>
          </cell>
          <cell r="H958">
            <v>45866</v>
          </cell>
          <cell r="I958">
            <v>14075</v>
          </cell>
        </row>
        <row r="959">
          <cell r="B959">
            <v>1001907444</v>
          </cell>
          <cell r="C959" t="str">
            <v>פעילות שוטפת אשבאל 2025</v>
          </cell>
          <cell r="D959">
            <v>580459584</v>
          </cell>
          <cell r="E959" t="str">
            <v>עמותת "אשבאל" - לקידום ופיתוח ספורט</v>
          </cell>
          <cell r="F959">
            <v>0</v>
          </cell>
          <cell r="G959">
            <v>2025</v>
          </cell>
          <cell r="H959">
            <v>45867</v>
          </cell>
          <cell r="I959">
            <v>70000</v>
          </cell>
        </row>
        <row r="960">
          <cell r="B960">
            <v>1001907449</v>
          </cell>
          <cell r="C960" t="str">
            <v>בקשת תמיכה שנתית</v>
          </cell>
          <cell r="D960">
            <v>580364982</v>
          </cell>
          <cell r="E960" t="str">
            <v>בית"ר נווה אליעזר (ע"ר)</v>
          </cell>
          <cell r="F960">
            <v>0</v>
          </cell>
          <cell r="G960">
            <v>2025</v>
          </cell>
          <cell r="H960">
            <v>45866</v>
          </cell>
          <cell r="I960">
            <v>25579</v>
          </cell>
        </row>
        <row r="961">
          <cell r="B961">
            <v>1001907456</v>
          </cell>
          <cell r="C961" t="str">
            <v>תמיכת אגודות</v>
          </cell>
          <cell r="D961">
            <v>580480978</v>
          </cell>
          <cell r="E961" t="str">
            <v>אלשאגור לקידום ספורט, חינוך ותרבות</v>
          </cell>
          <cell r="F961">
            <v>0</v>
          </cell>
          <cell r="G961">
            <v>2025</v>
          </cell>
          <cell r="H961">
            <v>45866</v>
          </cell>
          <cell r="I961">
            <v>152697</v>
          </cell>
        </row>
        <row r="962">
          <cell r="B962">
            <v>1001907481</v>
          </cell>
          <cell r="C962" t="str">
            <v>תמיכה באגודות ספורט</v>
          </cell>
          <cell r="D962">
            <v>580559623</v>
          </cell>
          <cell r="E962" t="str">
            <v>מועדון כדורסל הפועל רמת-גן-גבעתיים</v>
          </cell>
          <cell r="F962">
            <v>0</v>
          </cell>
          <cell r="G962">
            <v>2025</v>
          </cell>
          <cell r="H962" t="str">
            <v/>
          </cell>
          <cell r="I962">
            <v>0</v>
          </cell>
        </row>
        <row r="963">
          <cell r="B963">
            <v>1001907487</v>
          </cell>
          <cell r="C963" t="str">
            <v>בקשה לתמיכות לשנת 2025</v>
          </cell>
          <cell r="D963">
            <v>580422129</v>
          </cell>
          <cell r="E963" t="str">
            <v>עמותת הפועל אבירי בת ים (ע"ר)</v>
          </cell>
          <cell r="F963">
            <v>0</v>
          </cell>
          <cell r="G963">
            <v>2025</v>
          </cell>
          <cell r="H963">
            <v>45867</v>
          </cell>
          <cell r="I963">
            <v>55217</v>
          </cell>
        </row>
        <row r="964">
          <cell r="B964">
            <v>1001907488</v>
          </cell>
          <cell r="C964" t="str">
            <v>תמיכה שוטפת 2025</v>
          </cell>
          <cell r="D964">
            <v>580475093</v>
          </cell>
          <cell r="E964" t="str">
            <v>נושיט יד לילדי אילת (ע"ר)</v>
          </cell>
          <cell r="F964">
            <v>0</v>
          </cell>
          <cell r="G964">
            <v>2025</v>
          </cell>
          <cell r="H964">
            <v>45866</v>
          </cell>
          <cell r="I964">
            <v>10561</v>
          </cell>
        </row>
        <row r="965">
          <cell r="B965">
            <v>1001907489</v>
          </cell>
          <cell r="C965" t="str">
            <v>בקשה שוטפת אגודות 2025</v>
          </cell>
          <cell r="D965">
            <v>550268502</v>
          </cell>
          <cell r="E965" t="str">
            <v>מועדון הכדורגל מכבי תל אביב שותפות</v>
          </cell>
          <cell r="F965">
            <v>0</v>
          </cell>
          <cell r="G965">
            <v>2025</v>
          </cell>
          <cell r="H965">
            <v>45866</v>
          </cell>
          <cell r="I965">
            <v>93836</v>
          </cell>
        </row>
        <row r="966">
          <cell r="B966">
            <v>1001907502</v>
          </cell>
          <cell r="C966" t="str">
            <v>תמיכה שוטפת 2025</v>
          </cell>
          <cell r="D966">
            <v>580447134</v>
          </cell>
          <cell r="E966" t="str">
            <v>עמותת דור ספורטיבי דיר- חנא (ע"ר)</v>
          </cell>
          <cell r="F966">
            <v>0</v>
          </cell>
          <cell r="G966">
            <v>2025</v>
          </cell>
          <cell r="H966">
            <v>45867</v>
          </cell>
          <cell r="I966">
            <v>76775</v>
          </cell>
        </row>
        <row r="967">
          <cell r="B967">
            <v>1001907511</v>
          </cell>
          <cell r="C967" t="str">
            <v>תמיכה שוטפת לשנת 2025</v>
          </cell>
          <cell r="D967">
            <v>580525004</v>
          </cell>
          <cell r="E967" t="str">
            <v>עמותת אקדמיה לקידום ספורט ונוער טמר</v>
          </cell>
          <cell r="F967">
            <v>0</v>
          </cell>
          <cell r="G967">
            <v>2025</v>
          </cell>
          <cell r="H967">
            <v>45867</v>
          </cell>
          <cell r="I967">
            <v>59181</v>
          </cell>
        </row>
        <row r="968">
          <cell r="B968">
            <v>1001907512</v>
          </cell>
          <cell r="C968" t="str">
            <v>תמיכה שוטפת 2025</v>
          </cell>
          <cell r="D968">
            <v>580350080</v>
          </cell>
          <cell r="E968" t="str">
            <v>העמותה לקידום הספורט, החינוך וחברה</v>
          </cell>
          <cell r="F968">
            <v>0</v>
          </cell>
          <cell r="G968">
            <v>2025</v>
          </cell>
          <cell r="H968">
            <v>45866</v>
          </cell>
          <cell r="I968">
            <v>56635</v>
          </cell>
        </row>
        <row r="969">
          <cell r="B969">
            <v>1001907515</v>
          </cell>
          <cell r="C969" t="str">
            <v>קידום ספורט הקראטה התחרותי</v>
          </cell>
          <cell r="D969">
            <v>580255149</v>
          </cell>
          <cell r="E969" t="str">
            <v>ק.ס.ק ישראל (ע"ר)</v>
          </cell>
          <cell r="F969">
            <v>0</v>
          </cell>
          <cell r="G969">
            <v>2025</v>
          </cell>
          <cell r="H969">
            <v>45867</v>
          </cell>
          <cell r="I969">
            <v>17434</v>
          </cell>
        </row>
        <row r="970">
          <cell r="B970">
            <v>1001907517</v>
          </cell>
          <cell r="C970" t="str">
            <v>פעילות שוטפת 2025</v>
          </cell>
          <cell r="D970">
            <v>580403178</v>
          </cell>
          <cell r="E970" t="str">
            <v>הפועל טניס שדה קאנטרי קלאב כפ"ס (ע"</v>
          </cell>
          <cell r="F970">
            <v>0</v>
          </cell>
          <cell r="G970">
            <v>2025</v>
          </cell>
          <cell r="H970">
            <v>45866</v>
          </cell>
          <cell r="I970">
            <v>14954</v>
          </cell>
        </row>
        <row r="971">
          <cell r="B971">
            <v>1001907542</v>
          </cell>
          <cell r="C971" t="str">
            <v>פעילות שוטפת 2025</v>
          </cell>
          <cell r="D971">
            <v>580488435</v>
          </cell>
          <cell r="E971" t="str">
            <v>עמותת ספורט במידה טובה (ע"ר)</v>
          </cell>
          <cell r="F971">
            <v>0</v>
          </cell>
          <cell r="G971">
            <v>2025</v>
          </cell>
          <cell r="H971">
            <v>45867</v>
          </cell>
          <cell r="I971">
            <v>20595</v>
          </cell>
        </row>
        <row r="972">
          <cell r="B972">
            <v>1001907543</v>
          </cell>
          <cell r="C972" t="str">
            <v>פעילות שוטפת 2025</v>
          </cell>
          <cell r="D972">
            <v>580354546</v>
          </cell>
          <cell r="E972" t="str">
            <v>העמותה לקידום הספורט בנצר-סרני (ע"ר</v>
          </cell>
          <cell r="F972">
            <v>0</v>
          </cell>
          <cell r="G972">
            <v>2025</v>
          </cell>
          <cell r="H972">
            <v>45866</v>
          </cell>
          <cell r="I972">
            <v>42598</v>
          </cell>
        </row>
        <row r="973">
          <cell r="B973">
            <v>1001907544</v>
          </cell>
          <cell r="C973" t="str">
            <v>פעילות שוטפת כרמל טניס חיפה 2025</v>
          </cell>
          <cell r="D973">
            <v>580195626</v>
          </cell>
          <cell r="E973" t="str">
            <v>מועדון הכרמל טניס, חיפה (ע"ר)</v>
          </cell>
          <cell r="F973">
            <v>0</v>
          </cell>
          <cell r="G973">
            <v>2025</v>
          </cell>
          <cell r="H973">
            <v>45866</v>
          </cell>
          <cell r="I973">
            <v>1436</v>
          </cell>
        </row>
        <row r="974">
          <cell r="B974">
            <v>1001907579</v>
          </cell>
          <cell r="C974" t="str">
            <v>הקצבות שוטפות 2025</v>
          </cell>
          <cell r="D974">
            <v>580272177</v>
          </cell>
          <cell r="E974" t="str">
            <v>הווארנג טקאונדו ירושלים (ע"ר)</v>
          </cell>
          <cell r="F974">
            <v>0</v>
          </cell>
          <cell r="G974">
            <v>2025</v>
          </cell>
          <cell r="H974">
            <v>45866</v>
          </cell>
          <cell r="I974">
            <v>11457</v>
          </cell>
        </row>
        <row r="975">
          <cell r="B975">
            <v>1001907581</v>
          </cell>
          <cell r="C975" t="str">
            <v>תמיכה שוטפת 2025</v>
          </cell>
          <cell r="D975">
            <v>580290112</v>
          </cell>
          <cell r="E975" t="str">
            <v>שמשון בני טייבה (ע"ר)</v>
          </cell>
          <cell r="F975">
            <v>0</v>
          </cell>
          <cell r="G975">
            <v>2025</v>
          </cell>
          <cell r="H975">
            <v>45867</v>
          </cell>
          <cell r="I975">
            <v>113883</v>
          </cell>
        </row>
        <row r="976">
          <cell r="B976">
            <v>1001907587</v>
          </cell>
          <cell r="C976" t="str">
            <v>תמיכה בפעילות העמותה</v>
          </cell>
          <cell r="D976">
            <v>580281863</v>
          </cell>
          <cell r="E976" t="str">
            <v>מועדון הטאקוונדו הפועל כפר סבא (ע"ר</v>
          </cell>
          <cell r="F976">
            <v>0</v>
          </cell>
          <cell r="G976">
            <v>2025</v>
          </cell>
          <cell r="H976">
            <v>45866</v>
          </cell>
          <cell r="I976">
            <v>5825</v>
          </cell>
        </row>
        <row r="977">
          <cell r="B977">
            <v>1001907596</v>
          </cell>
          <cell r="C977" t="str">
            <v>אליצור אשקלון עף- 2025</v>
          </cell>
          <cell r="D977">
            <v>580331510</v>
          </cell>
          <cell r="E977" t="str">
            <v>עמותת הכדורעף - אליצור אשקלון (ע"ר)</v>
          </cell>
          <cell r="F977">
            <v>0</v>
          </cell>
          <cell r="G977">
            <v>2025</v>
          </cell>
          <cell r="H977">
            <v>45867</v>
          </cell>
          <cell r="I977">
            <v>78586</v>
          </cell>
        </row>
        <row r="978">
          <cell r="B978">
            <v>1001907599</v>
          </cell>
          <cell r="C978" t="str">
            <v>תמיכה שוטפת 2025</v>
          </cell>
          <cell r="D978">
            <v>580433134</v>
          </cell>
          <cell r="E978" t="str">
            <v>עמותת אלנג'ום לספורט, מג'ד אלכרום (</v>
          </cell>
          <cell r="F978">
            <v>0</v>
          </cell>
          <cell r="G978">
            <v>2025</v>
          </cell>
          <cell r="H978">
            <v>45867</v>
          </cell>
          <cell r="I978">
            <v>76775</v>
          </cell>
        </row>
        <row r="979">
          <cell r="B979">
            <v>1001907602</v>
          </cell>
          <cell r="C979" t="str">
            <v>הקצבות שוטפות מעיינות אחווה</v>
          </cell>
          <cell r="D979">
            <v>580741783</v>
          </cell>
          <cell r="E979" t="str">
            <v>מעיינות אחווה (ע"ר)</v>
          </cell>
          <cell r="F979">
            <v>0</v>
          </cell>
          <cell r="G979">
            <v>2025</v>
          </cell>
          <cell r="H979">
            <v>45866</v>
          </cell>
          <cell r="I979">
            <v>95969</v>
          </cell>
        </row>
        <row r="980">
          <cell r="B980">
            <v>1001907612</v>
          </cell>
          <cell r="C980" t="str">
            <v>פעילות שוטפת צ'רניאק לשחמט תל אביב 2025</v>
          </cell>
          <cell r="D980">
            <v>580454932</v>
          </cell>
          <cell r="E980" t="str">
            <v>עמותת צ'רניאק לשחמט - תל אביב יפו (</v>
          </cell>
          <cell r="F980">
            <v>0</v>
          </cell>
          <cell r="G980">
            <v>2025</v>
          </cell>
          <cell r="H980">
            <v>45867</v>
          </cell>
          <cell r="I980">
            <v>18851</v>
          </cell>
        </row>
        <row r="981">
          <cell r="B981">
            <v>1001907614</v>
          </cell>
          <cell r="C981" t="str">
            <v>תמיכה בפעילות העמותה</v>
          </cell>
          <cell r="D981">
            <v>580692937</v>
          </cell>
          <cell r="E981" t="str">
            <v>דרך הטאקוונדו (ע"ר)</v>
          </cell>
          <cell r="F981">
            <v>0</v>
          </cell>
          <cell r="G981">
            <v>2025</v>
          </cell>
          <cell r="H981">
            <v>45866</v>
          </cell>
          <cell r="I981">
            <v>5497</v>
          </cell>
        </row>
        <row r="982">
          <cell r="B982">
            <v>1001907615</v>
          </cell>
          <cell r="C982" t="str">
            <v>תמיכה שוטפת 2025</v>
          </cell>
          <cell r="D982">
            <v>580442887</v>
          </cell>
          <cell r="E982" t="str">
            <v>מועדון ספורט טירה (ע"ר)</v>
          </cell>
          <cell r="F982">
            <v>0</v>
          </cell>
          <cell r="G982">
            <v>2025</v>
          </cell>
          <cell r="H982">
            <v>45866</v>
          </cell>
          <cell r="I982">
            <v>104500</v>
          </cell>
        </row>
        <row r="983">
          <cell r="B983">
            <v>1001907624</v>
          </cell>
          <cell r="C983" t="str">
            <v>בקשה לתמיכת באגודת הפועלנחף לפיתוח ספוט</v>
          </cell>
          <cell r="D983">
            <v>580458859</v>
          </cell>
          <cell r="E983" t="str">
            <v>עמותת ספורט נחף לקידום ופיתוח הספור</v>
          </cell>
          <cell r="F983">
            <v>0</v>
          </cell>
          <cell r="G983">
            <v>2025</v>
          </cell>
          <cell r="H983">
            <v>45867</v>
          </cell>
          <cell r="I983">
            <v>359084</v>
          </cell>
        </row>
        <row r="984">
          <cell r="B984">
            <v>1001907630</v>
          </cell>
          <cell r="C984" t="str">
            <v>תמיכה שוטפת 2025</v>
          </cell>
          <cell r="D984">
            <v>580541860</v>
          </cell>
          <cell r="E984" t="str">
            <v>עירוני בני אעבלין לכדורגל וספורט (ע</v>
          </cell>
          <cell r="F984">
            <v>0</v>
          </cell>
          <cell r="G984">
            <v>2025</v>
          </cell>
          <cell r="H984">
            <v>45866</v>
          </cell>
          <cell r="I984">
            <v>14075</v>
          </cell>
        </row>
        <row r="985">
          <cell r="B985">
            <v>1001907633</v>
          </cell>
          <cell r="C985" t="str">
            <v>פעילות שוטפת 2025</v>
          </cell>
          <cell r="D985">
            <v>580523637</v>
          </cell>
          <cell r="E985" t="str">
            <v>אהלי באקה לקידום הספורט )ע"ר(</v>
          </cell>
          <cell r="F985">
            <v>0</v>
          </cell>
          <cell r="G985">
            <v>2025</v>
          </cell>
          <cell r="H985">
            <v>45866</v>
          </cell>
          <cell r="I985">
            <v>103647</v>
          </cell>
        </row>
        <row r="986">
          <cell r="B986">
            <v>1001907645</v>
          </cell>
          <cell r="C986" t="str">
            <v>פעילות שוטפת נגב פוטבול 2025</v>
          </cell>
          <cell r="D986">
            <v>580550218</v>
          </cell>
          <cell r="E986" t="str">
            <v>נגב פוטבול (ע"ר)</v>
          </cell>
          <cell r="F986">
            <v>0</v>
          </cell>
          <cell r="G986">
            <v>2025</v>
          </cell>
          <cell r="H986">
            <v>45866</v>
          </cell>
          <cell r="I986">
            <v>48955</v>
          </cell>
        </row>
        <row r="987">
          <cell r="B987">
            <v>1001907649</v>
          </cell>
          <cell r="C987" t="str">
            <v>תמיכה באגודת טניס השולחן אופק קריית אונו</v>
          </cell>
          <cell r="D987">
            <v>580546851</v>
          </cell>
          <cell r="E987" t="str">
            <v>אופק - מרכזי טניס שולחן (ע"ר)</v>
          </cell>
          <cell r="F987">
            <v>0</v>
          </cell>
          <cell r="G987">
            <v>2025</v>
          </cell>
          <cell r="H987">
            <v>45866</v>
          </cell>
          <cell r="I987">
            <v>11872</v>
          </cell>
        </row>
        <row r="988">
          <cell r="B988">
            <v>1001907652</v>
          </cell>
          <cell r="C988" t="str">
            <v>פעילות שוטפת מ.ס.ד.ר. יפו 2025</v>
          </cell>
          <cell r="D988">
            <v>580410611</v>
          </cell>
          <cell r="E988" t="str">
            <v>מ.ס.ד.ר. יפו-ת"א (ע"ר)</v>
          </cell>
          <cell r="F988">
            <v>0</v>
          </cell>
          <cell r="G988">
            <v>2025</v>
          </cell>
          <cell r="H988">
            <v>45866</v>
          </cell>
          <cell r="I988">
            <v>30923</v>
          </cell>
        </row>
        <row r="989">
          <cell r="B989">
            <v>1001907657</v>
          </cell>
          <cell r="C989" t="str">
            <v>אגודות שוטף</v>
          </cell>
          <cell r="D989">
            <v>580026003</v>
          </cell>
          <cell r="E989" t="str">
            <v>בית חנוך עורים לבני ישראל ירושלים</v>
          </cell>
          <cell r="F989">
            <v>0</v>
          </cell>
          <cell r="G989">
            <v>2025</v>
          </cell>
          <cell r="H989">
            <v>45866</v>
          </cell>
          <cell r="I989">
            <v>418607</v>
          </cell>
        </row>
        <row r="990">
          <cell r="B990">
            <v>1001907662</v>
          </cell>
          <cell r="C990" t="str">
            <v>תמיכה שוטפת</v>
          </cell>
          <cell r="D990">
            <v>580495042</v>
          </cell>
          <cell r="E990" t="str">
            <v>איחוד בני מג'ד אל כרום - מג'ד אל כר</v>
          </cell>
          <cell r="F990">
            <v>0</v>
          </cell>
          <cell r="G990">
            <v>2025</v>
          </cell>
          <cell r="H990">
            <v>45928</v>
          </cell>
          <cell r="I990">
            <v>13690</v>
          </cell>
        </row>
        <row r="991">
          <cell r="B991">
            <v>1001907687</v>
          </cell>
          <cell r="C991" t="str">
            <v>תמיכה שוטפת 2025</v>
          </cell>
          <cell r="D991">
            <v>580433043</v>
          </cell>
          <cell r="E991" t="str">
            <v>עמותת ספורט מסילות (ע"ר)</v>
          </cell>
          <cell r="F991">
            <v>0</v>
          </cell>
          <cell r="G991">
            <v>2025</v>
          </cell>
          <cell r="H991">
            <v>45880</v>
          </cell>
          <cell r="I991">
            <v>13862</v>
          </cell>
        </row>
        <row r="992">
          <cell r="B992">
            <v>1001907702</v>
          </cell>
          <cell r="C992" t="str">
            <v>מועדון ברידג' כפר סבא- 2025</v>
          </cell>
          <cell r="D992">
            <v>580156552</v>
          </cell>
          <cell r="E992" t="str">
            <v>מועדון הברידג' כפר סבא (ע"ר)</v>
          </cell>
          <cell r="F992">
            <v>0</v>
          </cell>
          <cell r="G992">
            <v>2025</v>
          </cell>
          <cell r="H992">
            <v>45866</v>
          </cell>
          <cell r="I992">
            <v>2540</v>
          </cell>
        </row>
        <row r="993">
          <cell r="B993">
            <v>1001907708</v>
          </cell>
          <cell r="C993" t="str">
            <v>תמיכה לאגודת ספורט עפולה</v>
          </cell>
          <cell r="D993">
            <v>580360360</v>
          </cell>
          <cell r="E993" t="str">
            <v>מועדון טניס עפולה (ע"ר)</v>
          </cell>
          <cell r="F993">
            <v>0</v>
          </cell>
          <cell r="G993">
            <v>2025</v>
          </cell>
          <cell r="H993">
            <v>45866</v>
          </cell>
          <cell r="I993">
            <v>8278</v>
          </cell>
        </row>
        <row r="994">
          <cell r="B994">
            <v>1001907742</v>
          </cell>
          <cell r="C994" t="str">
            <v>500 וואט עמקים- 2025</v>
          </cell>
          <cell r="D994">
            <v>580603207</v>
          </cell>
          <cell r="E994" t="str">
            <v>500 וואט עמקים - עמותה למצוינות וקי</v>
          </cell>
          <cell r="F994">
            <v>0</v>
          </cell>
          <cell r="G994">
            <v>2025</v>
          </cell>
          <cell r="H994">
            <v>45799</v>
          </cell>
          <cell r="I994">
            <v>1083</v>
          </cell>
        </row>
        <row r="995">
          <cell r="B995">
            <v>1001907754</v>
          </cell>
          <cell r="C995" t="str">
            <v>מועדון כדורסל פרדסייה- 2025</v>
          </cell>
          <cell r="D995">
            <v>580567972</v>
          </cell>
          <cell r="E995" t="str">
            <v>מועדון כדורסל פרדסיה (ע"ר)</v>
          </cell>
          <cell r="F995">
            <v>0</v>
          </cell>
          <cell r="G995">
            <v>2025</v>
          </cell>
          <cell r="H995">
            <v>45866</v>
          </cell>
          <cell r="I995">
            <v>28038</v>
          </cell>
        </row>
        <row r="996">
          <cell r="B996">
            <v>1001907766</v>
          </cell>
          <cell r="C996" t="str">
            <v>שוטף אגודות 2025</v>
          </cell>
          <cell r="D996">
            <v>580576346</v>
          </cell>
          <cell r="E996" t="str">
            <v>ג'ודוג'ו האקדמיה הראשונה לג'ודו (ע"</v>
          </cell>
          <cell r="F996">
            <v>0</v>
          </cell>
          <cell r="G996">
            <v>2025</v>
          </cell>
          <cell r="H996">
            <v>45866</v>
          </cell>
          <cell r="I996">
            <v>46432</v>
          </cell>
        </row>
        <row r="997">
          <cell r="B997">
            <v>1001907773</v>
          </cell>
          <cell r="C997" t="str">
            <v>פעילות שוטפת ברידג' ירושלים</v>
          </cell>
          <cell r="D997">
            <v>580396836</v>
          </cell>
          <cell r="E997" t="str">
            <v>ברידג' ירושלים (ע"ר)</v>
          </cell>
          <cell r="F997">
            <v>0</v>
          </cell>
          <cell r="G997">
            <v>2025</v>
          </cell>
          <cell r="H997">
            <v>45900</v>
          </cell>
          <cell r="I997">
            <v>17296</v>
          </cell>
        </row>
        <row r="998">
          <cell r="B998">
            <v>1001907776</v>
          </cell>
          <cell r="C998" t="str">
            <v>שוטף אגודות 2025</v>
          </cell>
          <cell r="D998">
            <v>580203107</v>
          </cell>
          <cell r="E998" t="str">
            <v>מועדון הכדורגל מכבי תל אביב (ע"ר)</v>
          </cell>
          <cell r="F998">
            <v>0</v>
          </cell>
          <cell r="G998">
            <v>2025</v>
          </cell>
          <cell r="H998">
            <v>45866</v>
          </cell>
          <cell r="I998">
            <v>187673</v>
          </cell>
        </row>
        <row r="999">
          <cell r="B999">
            <v>1001907925</v>
          </cell>
          <cell r="C999" t="str">
            <v>אליצור כוכב יאיר 2025</v>
          </cell>
          <cell r="D999">
            <v>580161032</v>
          </cell>
          <cell r="E999" t="str">
            <v>איגוד ספורטיבי אליצור כוכב יאיר (ע"</v>
          </cell>
          <cell r="F999">
            <v>0</v>
          </cell>
          <cell r="G999">
            <v>2025</v>
          </cell>
          <cell r="H999">
            <v>45866</v>
          </cell>
          <cell r="I999">
            <v>83746</v>
          </cell>
        </row>
        <row r="1000">
          <cell r="B1000">
            <v>1001907936</v>
          </cell>
          <cell r="C1000" t="str">
            <v>תמכיה בפעילות תחרותית</v>
          </cell>
          <cell r="D1000">
            <v>580634335</v>
          </cell>
          <cell r="E1000" t="str">
            <v>כוכבי הקלסיקו לכדורגל (ע"ר)</v>
          </cell>
          <cell r="F1000">
            <v>0</v>
          </cell>
          <cell r="G1000">
            <v>2025</v>
          </cell>
          <cell r="H1000">
            <v>45866</v>
          </cell>
          <cell r="I1000">
            <v>30542</v>
          </cell>
        </row>
        <row r="1001">
          <cell r="B1001">
            <v>1001907978</v>
          </cell>
          <cell r="C1001" t="str">
            <v>הקצבות 2025- הפועל חובטי אריה ב"ש</v>
          </cell>
          <cell r="D1001">
            <v>580221448</v>
          </cell>
          <cell r="E1001" t="str">
            <v>הפועל - חובטי אריה באר שבע (ע"ר)</v>
          </cell>
          <cell r="F1001">
            <v>0</v>
          </cell>
          <cell r="G1001">
            <v>2025</v>
          </cell>
          <cell r="H1001">
            <v>45866</v>
          </cell>
          <cell r="I1001">
            <v>6857</v>
          </cell>
        </row>
        <row r="1002">
          <cell r="B1002">
            <v>1001907986</v>
          </cell>
          <cell r="C1002" t="str">
            <v>אליצור ירושלים 2025</v>
          </cell>
          <cell r="D1002">
            <v>580254357</v>
          </cell>
          <cell r="E1002" t="str">
            <v>אליצור - איגוד ספורטיבי דתי - סניף</v>
          </cell>
          <cell r="F1002">
            <v>0</v>
          </cell>
          <cell r="G1002">
            <v>2025</v>
          </cell>
          <cell r="H1002">
            <v>45866</v>
          </cell>
          <cell r="I1002">
            <v>80868</v>
          </cell>
        </row>
        <row r="1003">
          <cell r="B1003">
            <v>1001908029</v>
          </cell>
          <cell r="C1003" t="str">
            <v>מרכז שחמט צפון -2025</v>
          </cell>
          <cell r="D1003">
            <v>580304681</v>
          </cell>
          <cell r="E1003" t="str">
            <v>מרכז שחמט צפון (ע"ר)</v>
          </cell>
          <cell r="F1003">
            <v>0</v>
          </cell>
          <cell r="G1003">
            <v>2025</v>
          </cell>
          <cell r="H1003">
            <v>45866</v>
          </cell>
          <cell r="I1003">
            <v>5565</v>
          </cell>
        </row>
        <row r="1004">
          <cell r="B1004">
            <v>1001908045</v>
          </cell>
          <cell r="C1004" t="str">
            <v>הקצבות שוטפות אליצור אשקלון</v>
          </cell>
          <cell r="D1004">
            <v>580551109</v>
          </cell>
          <cell r="E1004" t="str">
            <v>מועדון ספורט כדורסל אשקלון 2011 (ע"</v>
          </cell>
          <cell r="F1004">
            <v>0</v>
          </cell>
          <cell r="G1004">
            <v>2025</v>
          </cell>
          <cell r="H1004">
            <v>45866</v>
          </cell>
          <cell r="I1004">
            <v>38368</v>
          </cell>
        </row>
        <row r="1005">
          <cell r="B1005">
            <v>1001908191</v>
          </cell>
          <cell r="C1005" t="str">
            <v>קיק בוקס טייבה- 2025</v>
          </cell>
          <cell r="D1005">
            <v>580653756</v>
          </cell>
          <cell r="E1005" t="str">
            <v>קיק-בוקסינג לחימה וספורט טייבה (ע"ר</v>
          </cell>
          <cell r="F1005">
            <v>0</v>
          </cell>
          <cell r="G1005">
            <v>2025</v>
          </cell>
          <cell r="H1005">
            <v>45867</v>
          </cell>
          <cell r="I1005">
            <v>62040</v>
          </cell>
        </row>
        <row r="1006">
          <cell r="B1006">
            <v>1001908199</v>
          </cell>
          <cell r="C1006" t="str">
            <v>ביתר ב"ש טניס שולחן -2025</v>
          </cell>
          <cell r="D1006">
            <v>580364297</v>
          </cell>
          <cell r="E1006" t="str">
            <v>בית"ר באר שבע טניס שולחן - 2000 (ע"</v>
          </cell>
          <cell r="F1006">
            <v>0</v>
          </cell>
          <cell r="G1006">
            <v>2025</v>
          </cell>
          <cell r="H1006">
            <v>45866</v>
          </cell>
          <cell r="I1006">
            <v>5095</v>
          </cell>
        </row>
        <row r="1007">
          <cell r="B1007">
            <v>1001908394</v>
          </cell>
          <cell r="C1007" t="str">
            <v>אליצור אלקנה- 2025</v>
          </cell>
          <cell r="D1007">
            <v>580115715</v>
          </cell>
          <cell r="E1007" t="str">
            <v>אליצור אלקנה (ע"ר)</v>
          </cell>
          <cell r="F1007">
            <v>0</v>
          </cell>
          <cell r="G1007">
            <v>2025</v>
          </cell>
          <cell r="H1007">
            <v>45838</v>
          </cell>
          <cell r="I1007">
            <v>1687</v>
          </cell>
        </row>
        <row r="1008">
          <cell r="B1008">
            <v>1001909008</v>
          </cell>
          <cell r="C1008" t="str">
            <v>תמיכה בקבוצות כדורסל של נערות</v>
          </cell>
          <cell r="D1008">
            <v>580462653</v>
          </cell>
          <cell r="E1008" t="str">
            <v>משחקים למען השלום (ע"ר)</v>
          </cell>
          <cell r="F1008">
            <v>0</v>
          </cell>
          <cell r="G1008">
            <v>2025</v>
          </cell>
          <cell r="H1008">
            <v>45866</v>
          </cell>
          <cell r="I1008">
            <v>70000</v>
          </cell>
        </row>
        <row r="1009">
          <cell r="B1009">
            <v>1001901446</v>
          </cell>
          <cell r="C1009" t="str">
            <v>שוטף אגודות 2025</v>
          </cell>
          <cell r="D1009">
            <v>580042752</v>
          </cell>
          <cell r="E1009" t="str">
            <v>מתנס בנימין (ע"ר)</v>
          </cell>
          <cell r="F1009">
            <v>0</v>
          </cell>
          <cell r="G1009">
            <v>2025</v>
          </cell>
          <cell r="H1009" t="str">
            <v/>
          </cell>
          <cell r="I1009">
            <v>0</v>
          </cell>
        </row>
        <row r="1010">
          <cell r="B1010">
            <v>1001908770</v>
          </cell>
          <cell r="C1010" t="str">
            <v>טניס - ספורט לחברה משותפת</v>
          </cell>
          <cell r="D1010">
            <v>580429009</v>
          </cell>
          <cell r="E1010" t="str">
            <v>עמותת פרדי קריבין להזדמנות שווה ליל</v>
          </cell>
          <cell r="F1010">
            <v>0</v>
          </cell>
          <cell r="G1010">
            <v>2025</v>
          </cell>
          <cell r="H1010" t="str">
            <v/>
          </cell>
          <cell r="I1010">
            <v>0</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דוח רשימת בקשות -שוטף - מקור"/>
      <sheetName val="שוטף - מעובד"/>
      <sheetName val="ציר"/>
      <sheetName val="סטטוס מסמכים - שוטף"/>
      <sheetName val="sr"/>
      <sheetName val="סטטוס מסמכים - שוטף SK"/>
      <sheetName val="sk"/>
      <sheetName val="ריכוז"/>
      <sheetName val="מרכבה 18112024"/>
      <sheetName val="נספח א"/>
      <sheetName val="נספח ב"/>
      <sheetName val="נספח ג"/>
      <sheetName val="נספח ד"/>
      <sheetName val="נספח ו "/>
    </sheetNames>
    <sheetDataSet>
      <sheetData sheetId="0"/>
      <sheetData sheetId="1"/>
      <sheetData sheetId="2"/>
      <sheetData sheetId="3"/>
      <sheetData sheetId="4"/>
      <sheetData sheetId="5"/>
      <sheetData sheetId="6"/>
      <sheetData sheetId="7">
        <row r="1">
          <cell r="E1" t="str">
            <v>מספר בקשה</v>
          </cell>
          <cell r="F1" t="str">
            <v>סטטוס בקשה</v>
          </cell>
          <cell r="G1" t="str">
            <v>תקין מנהלית כן/לא</v>
          </cell>
          <cell r="H1" t="str">
            <v>הערות</v>
          </cell>
          <cell r="I1" t="str">
            <v>נקודות לטיפול</v>
          </cell>
          <cell r="J1" t="str">
            <v>סיבת דחייה</v>
          </cell>
          <cell r="K1" t="str">
            <v>מקדמה ששולמה 2024</v>
          </cell>
          <cell r="L1" t="str">
            <v>סכום מבוקש 2024</v>
          </cell>
          <cell r="M1" t="str">
            <v>תמיכה ששולמה 2023</v>
          </cell>
          <cell r="N1" t="str">
            <v>נתמכו בשנים 2019 - 2022</v>
          </cell>
          <cell r="O1" t="str">
            <v>נתמכים לראשונה כן/לא</v>
          </cell>
          <cell r="P1" t="str">
            <v>הגישו דוח פעילות נתמכת לשנת 2022</v>
          </cell>
          <cell r="Q1" t="str">
            <v>יש לחשב קנס על אי הגשת אישור ניהול תקין במועד</v>
          </cell>
          <cell r="R1" t="str">
            <v>מס' ימי איחור</v>
          </cell>
          <cell r="S1" t="str">
            <v>מס' מופעים</v>
          </cell>
          <cell r="T1" t="str">
            <v>נכלל בנספח במודל שאושר ביולי 2024</v>
          </cell>
          <cell r="U1" t="str">
            <v>סכום מאושר במודל לשנת 2024</v>
          </cell>
          <cell r="V1" t="str">
            <v>נתמכים לראשונה - סטטוס תמיכה לאחר בדיקה של בתיה</v>
          </cell>
          <cell r="W1" t="str">
            <v>תקרת תמיכה ל- 2024 ע"פ דוח N156</v>
          </cell>
          <cell r="X1" t="str">
            <v>נכלל בנספח - סופי</v>
          </cell>
        </row>
        <row r="2">
          <cell r="E2">
            <v>1001745746</v>
          </cell>
          <cell r="F2" t="str">
            <v>טיוט</v>
          </cell>
          <cell r="G2" t="str">
            <v>כן</v>
          </cell>
          <cell r="H2">
            <v>0</v>
          </cell>
          <cell r="I2">
            <v>0</v>
          </cell>
          <cell r="J2" t="str">
            <v>תקין מנהלית</v>
          </cell>
          <cell r="K2">
            <v>0</v>
          </cell>
          <cell r="L2">
            <v>800000</v>
          </cell>
          <cell r="M2" t="e">
            <v>#N/A</v>
          </cell>
          <cell r="N2" t="e">
            <v>#N/A</v>
          </cell>
          <cell r="O2" t="str">
            <v>לבדיקה</v>
          </cell>
          <cell r="P2" t="e">
            <v>#N/A</v>
          </cell>
          <cell r="Q2" t="str">
            <v>לא</v>
          </cell>
          <cell r="R2">
            <v>104</v>
          </cell>
          <cell r="S2">
            <v>1</v>
          </cell>
          <cell r="T2" t="str">
            <v>ג'</v>
          </cell>
          <cell r="U2">
            <v>99518.768980182853</v>
          </cell>
          <cell r="V2" t="str">
            <v xml:space="preserve">לבדיקה </v>
          </cell>
          <cell r="W2" t="e">
            <v>#VALUE!</v>
          </cell>
          <cell r="X2" t="str">
            <v>ו'</v>
          </cell>
        </row>
        <row r="3">
          <cell r="E3">
            <v>1001783321</v>
          </cell>
          <cell r="F3" t="str">
            <v>טיוט</v>
          </cell>
          <cell r="G3" t="str">
            <v>כן</v>
          </cell>
          <cell r="H3">
            <v>0</v>
          </cell>
          <cell r="I3">
            <v>0</v>
          </cell>
          <cell r="J3" t="str">
            <v>תקין מנהלית</v>
          </cell>
          <cell r="K3">
            <v>0</v>
          </cell>
          <cell r="L3">
            <v>300000</v>
          </cell>
          <cell r="M3" t="e">
            <v>#N/A</v>
          </cell>
          <cell r="N3" t="e">
            <v>#N/A</v>
          </cell>
          <cell r="O3" t="str">
            <v>לבדיקה</v>
          </cell>
          <cell r="P3" t="e">
            <v>#N/A</v>
          </cell>
          <cell r="Q3" t="str">
            <v>לא</v>
          </cell>
          <cell r="R3">
            <v>159</v>
          </cell>
          <cell r="S3">
            <v>1</v>
          </cell>
          <cell r="T3" t="str">
            <v>ג'</v>
          </cell>
          <cell r="U3">
            <v>13709.861941909825</v>
          </cell>
          <cell r="V3" t="str">
            <v>כן</v>
          </cell>
          <cell r="W3">
            <v>1600000</v>
          </cell>
          <cell r="X3" t="str">
            <v>ג'</v>
          </cell>
        </row>
        <row r="4">
          <cell r="E4">
            <v>1001791878</v>
          </cell>
          <cell r="F4" t="str">
            <v>טיוט</v>
          </cell>
          <cell r="G4" t="str">
            <v>כן</v>
          </cell>
          <cell r="H4">
            <v>0</v>
          </cell>
          <cell r="I4">
            <v>0</v>
          </cell>
          <cell r="J4" t="str">
            <v>תקין מנהלית</v>
          </cell>
          <cell r="K4">
            <v>0</v>
          </cell>
          <cell r="L4">
            <v>405000</v>
          </cell>
          <cell r="M4" t="e">
            <v>#N/A</v>
          </cell>
          <cell r="N4" t="e">
            <v>#N/A</v>
          </cell>
          <cell r="O4" t="str">
            <v>לבדיקה</v>
          </cell>
          <cell r="P4" t="e">
            <v>#N/A</v>
          </cell>
          <cell r="Q4" t="str">
            <v>לא</v>
          </cell>
          <cell r="R4">
            <v>63</v>
          </cell>
          <cell r="S4">
            <v>1</v>
          </cell>
          <cell r="T4" t="str">
            <v>ג'</v>
          </cell>
          <cell r="U4">
            <v>2498.3019596308</v>
          </cell>
          <cell r="V4" t="str">
            <v>לבדיקה</v>
          </cell>
          <cell r="W4" t="e">
            <v>#VALUE!</v>
          </cell>
          <cell r="X4" t="str">
            <v>ו'</v>
          </cell>
        </row>
        <row r="5">
          <cell r="E5">
            <v>1001780481</v>
          </cell>
          <cell r="F5" t="str">
            <v>טיוט</v>
          </cell>
          <cell r="G5" t="str">
            <v>כן</v>
          </cell>
          <cell r="H5">
            <v>0</v>
          </cell>
          <cell r="I5">
            <v>0</v>
          </cell>
          <cell r="J5" t="str">
            <v>תקין מנהלית</v>
          </cell>
          <cell r="K5">
            <v>39600</v>
          </cell>
          <cell r="L5">
            <v>1000000</v>
          </cell>
          <cell r="M5">
            <v>46415.676262670531</v>
          </cell>
          <cell r="N5">
            <v>526636.14776417729</v>
          </cell>
          <cell r="O5" t="str">
            <v>לא</v>
          </cell>
          <cell r="P5" t="e">
            <v>#N/A</v>
          </cell>
          <cell r="Q5" t="str">
            <v>לא</v>
          </cell>
          <cell r="R5">
            <v>117</v>
          </cell>
          <cell r="S5">
            <v>1</v>
          </cell>
          <cell r="T5" t="str">
            <v>ג'</v>
          </cell>
          <cell r="U5">
            <v>71350.975333505863</v>
          </cell>
          <cell r="V5">
            <v>0</v>
          </cell>
          <cell r="W5">
            <v>0</v>
          </cell>
          <cell r="X5" t="str">
            <v>ג'</v>
          </cell>
        </row>
        <row r="6">
          <cell r="E6">
            <v>1001780690</v>
          </cell>
          <cell r="F6" t="str">
            <v>מועד</v>
          </cell>
          <cell r="G6" t="str">
            <v>כן</v>
          </cell>
          <cell r="H6">
            <v>0</v>
          </cell>
          <cell r="I6">
            <v>0</v>
          </cell>
          <cell r="J6" t="str">
            <v>תקין מנהלית</v>
          </cell>
          <cell r="K6">
            <v>112339.03</v>
          </cell>
          <cell r="L6">
            <v>600000</v>
          </cell>
          <cell r="M6">
            <v>160859.03353464627</v>
          </cell>
          <cell r="N6" t="e">
            <v>#N/A</v>
          </cell>
          <cell r="O6" t="str">
            <v>לא</v>
          </cell>
          <cell r="P6" t="e">
            <v>#N/A</v>
          </cell>
          <cell r="Q6" t="str">
            <v>לא</v>
          </cell>
          <cell r="R6">
            <v>28</v>
          </cell>
          <cell r="S6">
            <v>1</v>
          </cell>
          <cell r="T6" t="str">
            <v>ג'</v>
          </cell>
          <cell r="U6">
            <v>160788.92812127899</v>
          </cell>
          <cell r="V6">
            <v>0</v>
          </cell>
          <cell r="W6">
            <v>0</v>
          </cell>
          <cell r="X6" t="str">
            <v>ג'</v>
          </cell>
        </row>
        <row r="7">
          <cell r="E7">
            <v>1001778578</v>
          </cell>
          <cell r="F7" t="str">
            <v>טיוט</v>
          </cell>
          <cell r="G7" t="str">
            <v>כן</v>
          </cell>
          <cell r="H7">
            <v>0</v>
          </cell>
          <cell r="I7">
            <v>0</v>
          </cell>
          <cell r="J7" t="str">
            <v>תקין מנהלית</v>
          </cell>
          <cell r="K7">
            <v>34439</v>
          </cell>
          <cell r="L7">
            <v>600000</v>
          </cell>
          <cell r="M7">
            <v>60102</v>
          </cell>
          <cell r="N7" t="e">
            <v>#N/A</v>
          </cell>
          <cell r="O7" t="str">
            <v>לא</v>
          </cell>
          <cell r="P7" t="e">
            <v>#N/A</v>
          </cell>
          <cell r="Q7" t="str">
            <v>לא</v>
          </cell>
          <cell r="R7">
            <v>495</v>
          </cell>
          <cell r="S7">
            <v>1</v>
          </cell>
          <cell r="T7" t="str">
            <v>ג'</v>
          </cell>
          <cell r="U7">
            <v>45676.085351303351</v>
          </cell>
          <cell r="V7">
            <v>0</v>
          </cell>
          <cell r="W7">
            <v>0</v>
          </cell>
          <cell r="X7" t="str">
            <v>ג'</v>
          </cell>
        </row>
        <row r="8">
          <cell r="E8">
            <v>1001784303</v>
          </cell>
          <cell r="F8" t="str">
            <v>מועד</v>
          </cell>
          <cell r="G8" t="str">
            <v>כן</v>
          </cell>
          <cell r="H8">
            <v>0</v>
          </cell>
          <cell r="I8">
            <v>0</v>
          </cell>
          <cell r="J8" t="str">
            <v>תקין מנהלית</v>
          </cell>
          <cell r="K8">
            <v>36110.01</v>
          </cell>
          <cell r="L8">
            <v>200000</v>
          </cell>
          <cell r="M8">
            <v>99472.844461624234</v>
          </cell>
          <cell r="N8">
            <v>1364781.5046109301</v>
          </cell>
          <cell r="O8" t="str">
            <v>לא</v>
          </cell>
          <cell r="P8" t="e">
            <v>#N/A</v>
          </cell>
          <cell r="Q8" t="str">
            <v>לא</v>
          </cell>
          <cell r="R8">
            <v>246</v>
          </cell>
          <cell r="S8">
            <v>1</v>
          </cell>
          <cell r="T8" t="str">
            <v>ג'</v>
          </cell>
          <cell r="U8">
            <v>66134.360596049737</v>
          </cell>
          <cell r="V8">
            <v>0</v>
          </cell>
          <cell r="W8">
            <v>0</v>
          </cell>
          <cell r="X8" t="str">
            <v>ג'</v>
          </cell>
        </row>
        <row r="9">
          <cell r="E9">
            <v>1001776904</v>
          </cell>
          <cell r="F9" t="str">
            <v>טיוט</v>
          </cell>
          <cell r="G9" t="str">
            <v>כן</v>
          </cell>
          <cell r="H9">
            <v>0</v>
          </cell>
          <cell r="I9">
            <v>0</v>
          </cell>
          <cell r="J9" t="str">
            <v>תקין מנהלית</v>
          </cell>
          <cell r="K9">
            <v>0</v>
          </cell>
          <cell r="L9">
            <v>270000</v>
          </cell>
          <cell r="M9" t="e">
            <v>#N/A</v>
          </cell>
          <cell r="N9" t="e">
            <v>#N/A</v>
          </cell>
          <cell r="O9" t="str">
            <v>לבדיקה</v>
          </cell>
          <cell r="P9" t="e">
            <v>#N/A</v>
          </cell>
          <cell r="Q9" t="str">
            <v>לא</v>
          </cell>
          <cell r="R9">
            <v>201</v>
          </cell>
          <cell r="S9">
            <v>1</v>
          </cell>
          <cell r="T9" t="str">
            <v>ד'</v>
          </cell>
          <cell r="U9">
            <v>0</v>
          </cell>
          <cell r="V9" t="e">
            <v>#N/A</v>
          </cell>
          <cell r="W9" t="e">
            <v>#N/A</v>
          </cell>
          <cell r="X9" t="str">
            <v>ד'</v>
          </cell>
        </row>
        <row r="10">
          <cell r="E10">
            <v>1001780830</v>
          </cell>
          <cell r="F10" t="str">
            <v>מועד</v>
          </cell>
          <cell r="G10" t="str">
            <v>כן</v>
          </cell>
          <cell r="H10">
            <v>0</v>
          </cell>
          <cell r="I10">
            <v>0</v>
          </cell>
          <cell r="J10" t="str">
            <v>תקין מנהלית</v>
          </cell>
          <cell r="K10">
            <v>190838.16</v>
          </cell>
          <cell r="L10">
            <v>1000000</v>
          </cell>
          <cell r="M10">
            <v>309107.24528591061</v>
          </cell>
          <cell r="N10">
            <v>2006493.5608452493</v>
          </cell>
          <cell r="O10" t="str">
            <v>לא</v>
          </cell>
          <cell r="P10" t="e">
            <v>#N/A</v>
          </cell>
          <cell r="Q10" t="str">
            <v>לא</v>
          </cell>
          <cell r="R10">
            <v>159</v>
          </cell>
          <cell r="S10">
            <v>1</v>
          </cell>
          <cell r="T10" t="str">
            <v>ג'</v>
          </cell>
          <cell r="U10">
            <v>269574.30242971552</v>
          </cell>
          <cell r="V10">
            <v>0</v>
          </cell>
          <cell r="W10">
            <v>0</v>
          </cell>
          <cell r="X10" t="str">
            <v>ג'</v>
          </cell>
        </row>
        <row r="11">
          <cell r="E11">
            <v>1001778131</v>
          </cell>
          <cell r="F11" t="str">
            <v>מועד</v>
          </cell>
          <cell r="G11" t="str">
            <v>כן</v>
          </cell>
          <cell r="H11">
            <v>0</v>
          </cell>
          <cell r="I11">
            <v>0</v>
          </cell>
          <cell r="J11" t="str">
            <v>תקין מנהלית</v>
          </cell>
          <cell r="K11">
            <v>229742.18</v>
          </cell>
          <cell r="L11">
            <v>950000</v>
          </cell>
          <cell r="M11">
            <v>217975.74251043881</v>
          </cell>
          <cell r="N11">
            <v>4198722.625</v>
          </cell>
          <cell r="O11" t="str">
            <v>לא</v>
          </cell>
          <cell r="P11" t="e">
            <v>#N/A</v>
          </cell>
          <cell r="Q11" t="str">
            <v>לא</v>
          </cell>
          <cell r="R11">
            <v>145</v>
          </cell>
          <cell r="S11">
            <v>1</v>
          </cell>
          <cell r="T11" t="str">
            <v>ג'</v>
          </cell>
          <cell r="U11">
            <v>253547.00204009295</v>
          </cell>
          <cell r="V11">
            <v>0</v>
          </cell>
          <cell r="W11">
            <v>0</v>
          </cell>
          <cell r="X11" t="str">
            <v>ג'</v>
          </cell>
        </row>
        <row r="12">
          <cell r="E12">
            <v>1001778771</v>
          </cell>
          <cell r="F12" t="str">
            <v>מועד</v>
          </cell>
          <cell r="G12" t="str">
            <v>כן</v>
          </cell>
          <cell r="H12">
            <v>0</v>
          </cell>
          <cell r="I12">
            <v>0</v>
          </cell>
          <cell r="J12" t="str">
            <v>תקין מנהלית</v>
          </cell>
          <cell r="K12">
            <v>84869.91</v>
          </cell>
          <cell r="L12">
            <v>300000</v>
          </cell>
          <cell r="M12">
            <v>150021.64437731364</v>
          </cell>
          <cell r="N12">
            <v>2270279.1880658241</v>
          </cell>
          <cell r="O12" t="str">
            <v>לא</v>
          </cell>
          <cell r="P12" t="e">
            <v>#N/A</v>
          </cell>
          <cell r="Q12" t="str">
            <v>לא</v>
          </cell>
          <cell r="R12">
            <v>137</v>
          </cell>
          <cell r="S12">
            <v>1</v>
          </cell>
          <cell r="T12" t="str">
            <v>ג'</v>
          </cell>
          <cell r="U12">
            <v>115772.16750946075</v>
          </cell>
          <cell r="V12">
            <v>0</v>
          </cell>
          <cell r="W12">
            <v>0</v>
          </cell>
          <cell r="X12" t="str">
            <v>ג'</v>
          </cell>
        </row>
        <row r="13">
          <cell r="E13">
            <v>1001778168</v>
          </cell>
          <cell r="F13" t="str">
            <v>מועד</v>
          </cell>
          <cell r="G13" t="str">
            <v>כן</v>
          </cell>
          <cell r="H13">
            <v>0</v>
          </cell>
          <cell r="I13">
            <v>0</v>
          </cell>
          <cell r="J13" t="str">
            <v>תקין מנהלית</v>
          </cell>
          <cell r="K13">
            <v>22260.9</v>
          </cell>
          <cell r="L13">
            <v>200000</v>
          </cell>
          <cell r="M13">
            <v>61322.474624457383</v>
          </cell>
          <cell r="N13">
            <v>1459044.35</v>
          </cell>
          <cell r="O13" t="str">
            <v>לא</v>
          </cell>
          <cell r="P13" t="e">
            <v>#N/A</v>
          </cell>
          <cell r="Q13" t="str">
            <v>לא</v>
          </cell>
          <cell r="R13">
            <v>40</v>
          </cell>
          <cell r="S13">
            <v>1</v>
          </cell>
          <cell r="T13" t="str">
            <v>ג'</v>
          </cell>
          <cell r="U13">
            <v>39535.196631578074</v>
          </cell>
          <cell r="V13">
            <v>0</v>
          </cell>
          <cell r="W13">
            <v>0</v>
          </cell>
          <cell r="X13" t="str">
            <v>ג'</v>
          </cell>
        </row>
        <row r="14">
          <cell r="E14">
            <v>1001778562</v>
          </cell>
          <cell r="F14" t="str">
            <v>מועד</v>
          </cell>
          <cell r="G14" t="str">
            <v>כן</v>
          </cell>
          <cell r="H14">
            <v>0</v>
          </cell>
          <cell r="I14">
            <v>0</v>
          </cell>
          <cell r="J14" t="str">
            <v>תקין מנהלית</v>
          </cell>
          <cell r="K14">
            <v>66777.2</v>
          </cell>
          <cell r="L14">
            <v>250000</v>
          </cell>
          <cell r="M14">
            <v>124560.602055293</v>
          </cell>
          <cell r="N14">
            <v>933458.76</v>
          </cell>
          <cell r="O14" t="str">
            <v>לא</v>
          </cell>
          <cell r="P14" t="e">
            <v>#N/A</v>
          </cell>
          <cell r="Q14" t="str">
            <v>לא</v>
          </cell>
          <cell r="R14">
            <v>40</v>
          </cell>
          <cell r="S14">
            <v>1</v>
          </cell>
          <cell r="T14" t="str">
            <v>ג'</v>
          </cell>
          <cell r="U14">
            <v>88187.783860650787</v>
          </cell>
          <cell r="V14">
            <v>0</v>
          </cell>
          <cell r="W14">
            <v>0</v>
          </cell>
          <cell r="X14" t="str">
            <v>ג'</v>
          </cell>
        </row>
        <row r="15">
          <cell r="E15">
            <v>1001778561</v>
          </cell>
          <cell r="F15" t="str">
            <v>מועד</v>
          </cell>
          <cell r="G15" t="str">
            <v>כן</v>
          </cell>
          <cell r="H15">
            <v>0</v>
          </cell>
          <cell r="I15">
            <v>0</v>
          </cell>
          <cell r="J15" t="str">
            <v>תקין מנהלית</v>
          </cell>
          <cell r="K15">
            <v>12543.18</v>
          </cell>
          <cell r="L15">
            <v>50000</v>
          </cell>
          <cell r="M15">
            <v>8903.7383958425453</v>
          </cell>
          <cell r="N15">
            <v>98779.5</v>
          </cell>
          <cell r="O15" t="str">
            <v>לא</v>
          </cell>
          <cell r="P15" t="e">
            <v>#N/A</v>
          </cell>
          <cell r="Q15" t="str">
            <v>לא</v>
          </cell>
          <cell r="R15">
            <v>40</v>
          </cell>
          <cell r="S15">
            <v>1</v>
          </cell>
          <cell r="T15" t="str">
            <v>ג'</v>
          </cell>
          <cell r="U15">
            <v>16565.026521610926</v>
          </cell>
          <cell r="V15">
            <v>0</v>
          </cell>
          <cell r="W15">
            <v>0</v>
          </cell>
          <cell r="X15" t="str">
            <v>ג'</v>
          </cell>
        </row>
        <row r="16">
          <cell r="E16">
            <v>1001736022</v>
          </cell>
          <cell r="F16" t="str">
            <v>מועד</v>
          </cell>
          <cell r="G16" t="str">
            <v>כן</v>
          </cell>
          <cell r="H16">
            <v>0</v>
          </cell>
          <cell r="I16">
            <v>0</v>
          </cell>
          <cell r="J16" t="str">
            <v>תקין מנהלית</v>
          </cell>
          <cell r="K16">
            <v>164236.65</v>
          </cell>
          <cell r="L16">
            <v>500000</v>
          </cell>
          <cell r="M16">
            <v>262914.73490639118</v>
          </cell>
          <cell r="N16">
            <v>3598789.66</v>
          </cell>
          <cell r="O16" t="str">
            <v>לא</v>
          </cell>
          <cell r="P16" t="e">
            <v>#N/A</v>
          </cell>
          <cell r="Q16" t="str">
            <v>לא</v>
          </cell>
          <cell r="R16">
            <v>145</v>
          </cell>
          <cell r="S16">
            <v>1</v>
          </cell>
          <cell r="T16" t="str">
            <v>ג'</v>
          </cell>
          <cell r="U16">
            <v>225401.29940978155</v>
          </cell>
          <cell r="V16">
            <v>0</v>
          </cell>
          <cell r="W16">
            <v>0</v>
          </cell>
          <cell r="X16" t="str">
            <v>ג'</v>
          </cell>
        </row>
        <row r="17">
          <cell r="E17">
            <v>1001778167</v>
          </cell>
          <cell r="F17" t="str">
            <v>טיוט</v>
          </cell>
          <cell r="G17" t="str">
            <v>כן</v>
          </cell>
          <cell r="H17">
            <v>0</v>
          </cell>
          <cell r="I17">
            <v>0</v>
          </cell>
          <cell r="J17" t="str">
            <v>תקין מנהלית</v>
          </cell>
          <cell r="K17">
            <v>9025</v>
          </cell>
          <cell r="L17">
            <v>100000</v>
          </cell>
          <cell r="M17" t="e">
            <v>#N/A</v>
          </cell>
          <cell r="N17">
            <v>289125.13</v>
          </cell>
          <cell r="O17" t="str">
            <v>לא</v>
          </cell>
          <cell r="P17" t="e">
            <v>#N/A</v>
          </cell>
          <cell r="Q17" t="str">
            <v>לא</v>
          </cell>
          <cell r="R17">
            <v>19</v>
          </cell>
          <cell r="S17">
            <v>1</v>
          </cell>
          <cell r="T17" t="str">
            <v>ג'</v>
          </cell>
          <cell r="U17">
            <v>11917.98441474834</v>
          </cell>
          <cell r="V17">
            <v>0</v>
          </cell>
          <cell r="W17">
            <v>0</v>
          </cell>
          <cell r="X17" t="str">
            <v>ג'</v>
          </cell>
        </row>
        <row r="18">
          <cell r="E18">
            <v>1001778211</v>
          </cell>
          <cell r="F18" t="str">
            <v>מועד</v>
          </cell>
          <cell r="G18" t="str">
            <v>כן</v>
          </cell>
          <cell r="H18">
            <v>0</v>
          </cell>
          <cell r="I18">
            <v>0</v>
          </cell>
          <cell r="J18" t="str">
            <v>תקין מנהלית</v>
          </cell>
          <cell r="K18">
            <v>78369.14</v>
          </cell>
          <cell r="L18">
            <v>500000</v>
          </cell>
          <cell r="M18">
            <v>215884.80532345135</v>
          </cell>
          <cell r="N18">
            <v>2279132.6068765507</v>
          </cell>
          <cell r="O18" t="str">
            <v>לא</v>
          </cell>
          <cell r="P18" t="e">
            <v>#N/A</v>
          </cell>
          <cell r="Q18" t="str">
            <v>לא</v>
          </cell>
          <cell r="R18">
            <v>13</v>
          </cell>
          <cell r="S18">
            <v>1</v>
          </cell>
          <cell r="T18" t="str">
            <v>ג'</v>
          </cell>
          <cell r="U18">
            <v>167564.97929000898</v>
          </cell>
          <cell r="V18">
            <v>0</v>
          </cell>
          <cell r="W18">
            <v>0</v>
          </cell>
          <cell r="X18" t="str">
            <v>ג'</v>
          </cell>
        </row>
        <row r="19">
          <cell r="E19">
            <v>1001780205</v>
          </cell>
          <cell r="F19" t="str">
            <v>מועד</v>
          </cell>
          <cell r="G19" t="str">
            <v>כן</v>
          </cell>
          <cell r="H19">
            <v>0</v>
          </cell>
          <cell r="I19">
            <v>0</v>
          </cell>
          <cell r="J19" t="str">
            <v>תקין מנהלית</v>
          </cell>
          <cell r="K19">
            <v>132678.59</v>
          </cell>
          <cell r="L19">
            <v>500000</v>
          </cell>
          <cell r="M19">
            <v>234180.12780848957</v>
          </cell>
          <cell r="N19">
            <v>2673190.5017047608</v>
          </cell>
          <cell r="O19" t="str">
            <v>לא</v>
          </cell>
          <cell r="P19" t="e">
            <v>#N/A</v>
          </cell>
          <cell r="Q19" t="str">
            <v>לא</v>
          </cell>
          <cell r="R19">
            <v>158</v>
          </cell>
          <cell r="S19">
            <v>1</v>
          </cell>
          <cell r="T19" t="str">
            <v>ג'</v>
          </cell>
          <cell r="U19">
            <v>213264.51909637506</v>
          </cell>
          <cell r="V19">
            <v>0</v>
          </cell>
          <cell r="W19">
            <v>0</v>
          </cell>
          <cell r="X19" t="str">
            <v>ג'</v>
          </cell>
        </row>
        <row r="20">
          <cell r="E20">
            <v>1001777861</v>
          </cell>
          <cell r="F20" t="str">
            <v>מועד</v>
          </cell>
          <cell r="G20" t="str">
            <v>כן</v>
          </cell>
          <cell r="H20">
            <v>0</v>
          </cell>
          <cell r="I20">
            <v>0</v>
          </cell>
          <cell r="J20" t="str">
            <v>תקין מנהלית</v>
          </cell>
          <cell r="K20">
            <v>168576.59</v>
          </cell>
          <cell r="L20">
            <v>2000000</v>
          </cell>
          <cell r="M20">
            <v>234180.12780848955</v>
          </cell>
          <cell r="N20">
            <v>2992575.3586388524</v>
          </cell>
          <cell r="O20" t="str">
            <v>לא</v>
          </cell>
          <cell r="P20" t="e">
            <v>#N/A</v>
          </cell>
          <cell r="Q20" t="str">
            <v>לא</v>
          </cell>
          <cell r="R20">
            <v>168</v>
          </cell>
          <cell r="S20">
            <v>1</v>
          </cell>
          <cell r="T20" t="str">
            <v>ג'</v>
          </cell>
          <cell r="U20">
            <v>230021.01702537597</v>
          </cell>
          <cell r="V20">
            <v>0</v>
          </cell>
          <cell r="W20">
            <v>0</v>
          </cell>
          <cell r="X20" t="str">
            <v>ג'</v>
          </cell>
        </row>
        <row r="21">
          <cell r="E21">
            <v>1001778020</v>
          </cell>
          <cell r="F21" t="str">
            <v>מועד</v>
          </cell>
          <cell r="G21" t="str">
            <v>כן</v>
          </cell>
          <cell r="H21">
            <v>0</v>
          </cell>
          <cell r="I21">
            <v>0</v>
          </cell>
          <cell r="J21" t="str">
            <v>תקין מנהלית</v>
          </cell>
          <cell r="K21">
            <v>136415.44</v>
          </cell>
          <cell r="L21">
            <v>1000000</v>
          </cell>
          <cell r="M21">
            <v>375785.9238426857</v>
          </cell>
          <cell r="N21">
            <v>4887587.3039253131</v>
          </cell>
          <cell r="O21" t="str">
            <v>לא</v>
          </cell>
          <cell r="P21" t="e">
            <v>#N/A</v>
          </cell>
          <cell r="Q21" t="str">
            <v>לא</v>
          </cell>
          <cell r="R21">
            <v>96</v>
          </cell>
          <cell r="S21">
            <v>1</v>
          </cell>
          <cell r="T21" t="str">
            <v>ג'</v>
          </cell>
          <cell r="U21">
            <v>324771.39622390829</v>
          </cell>
          <cell r="V21">
            <v>0</v>
          </cell>
          <cell r="W21">
            <v>0</v>
          </cell>
          <cell r="X21" t="str">
            <v>ג'</v>
          </cell>
        </row>
        <row r="22">
          <cell r="E22">
            <v>1001779725</v>
          </cell>
          <cell r="F22" t="str">
            <v>מועד</v>
          </cell>
          <cell r="G22" t="str">
            <v>כן</v>
          </cell>
          <cell r="H22">
            <v>0</v>
          </cell>
          <cell r="I22">
            <v>0</v>
          </cell>
          <cell r="J22" t="str">
            <v>תקין מנהלית</v>
          </cell>
          <cell r="K22">
            <v>32985.83</v>
          </cell>
          <cell r="L22">
            <v>500000</v>
          </cell>
          <cell r="M22">
            <v>90866.629903766414</v>
          </cell>
          <cell r="N22">
            <v>1096452.9126381557</v>
          </cell>
          <cell r="O22" t="str">
            <v>לא</v>
          </cell>
          <cell r="P22" t="e">
            <v>#N/A</v>
          </cell>
          <cell r="Q22" t="str">
            <v>לא</v>
          </cell>
          <cell r="R22">
            <v>173</v>
          </cell>
          <cell r="S22">
            <v>1</v>
          </cell>
          <cell r="T22" t="str">
            <v>ג'</v>
          </cell>
          <cell r="U22">
            <v>56216.720432373339</v>
          </cell>
          <cell r="V22">
            <v>0</v>
          </cell>
          <cell r="W22">
            <v>0</v>
          </cell>
          <cell r="X22" t="str">
            <v>ג'</v>
          </cell>
        </row>
        <row r="23">
          <cell r="E23">
            <v>1001781238</v>
          </cell>
          <cell r="F23" t="str">
            <v>טיוט</v>
          </cell>
          <cell r="G23" t="str">
            <v>כן</v>
          </cell>
          <cell r="H23">
            <v>0</v>
          </cell>
          <cell r="I23">
            <v>0</v>
          </cell>
          <cell r="J23" t="str">
            <v>תקין מנהלית</v>
          </cell>
          <cell r="K23">
            <v>0</v>
          </cell>
          <cell r="L23">
            <v>100000</v>
          </cell>
          <cell r="M23">
            <v>2375.0150155319616</v>
          </cell>
          <cell r="N23" t="e">
            <v>#N/A</v>
          </cell>
          <cell r="O23" t="str">
            <v>לא</v>
          </cell>
          <cell r="P23" t="e">
            <v>#N/A</v>
          </cell>
          <cell r="Q23" t="str">
            <v>לא</v>
          </cell>
          <cell r="R23">
            <v>81</v>
          </cell>
          <cell r="S23">
            <v>1</v>
          </cell>
          <cell r="T23" t="str">
            <v>ד'</v>
          </cell>
          <cell r="U23">
            <v>0</v>
          </cell>
          <cell r="V23" t="e">
            <v>#N/A</v>
          </cell>
          <cell r="W23" t="e">
            <v>#N/A</v>
          </cell>
          <cell r="X23" t="str">
            <v>ד'</v>
          </cell>
        </row>
        <row r="24">
          <cell r="E24">
            <v>1001778799</v>
          </cell>
          <cell r="F24" t="str">
            <v>מועד</v>
          </cell>
          <cell r="G24" t="str">
            <v>כן</v>
          </cell>
          <cell r="H24">
            <v>0</v>
          </cell>
          <cell r="I24">
            <v>0</v>
          </cell>
          <cell r="J24" t="str">
            <v>תקין מנהלית</v>
          </cell>
          <cell r="K24">
            <v>198638.82</v>
          </cell>
          <cell r="L24">
            <v>1000000</v>
          </cell>
          <cell r="M24">
            <v>300043.28875462728</v>
          </cell>
          <cell r="N24">
            <v>4456943.2059740173</v>
          </cell>
          <cell r="O24" t="str">
            <v>לא</v>
          </cell>
          <cell r="P24" t="e">
            <v>#N/A</v>
          </cell>
          <cell r="Q24" t="str">
            <v>לא</v>
          </cell>
          <cell r="R24">
            <v>106</v>
          </cell>
          <cell r="S24">
            <v>1</v>
          </cell>
          <cell r="T24" t="str">
            <v>ג'</v>
          </cell>
          <cell r="U24">
            <v>268103.96686401439</v>
          </cell>
          <cell r="V24">
            <v>0</v>
          </cell>
          <cell r="W24">
            <v>0</v>
          </cell>
          <cell r="X24" t="str">
            <v>ג'</v>
          </cell>
        </row>
        <row r="25">
          <cell r="E25">
            <v>1001745285</v>
          </cell>
          <cell r="F25" t="str">
            <v>מועד</v>
          </cell>
          <cell r="G25" t="str">
            <v>כן</v>
          </cell>
          <cell r="H25">
            <v>0</v>
          </cell>
          <cell r="I25">
            <v>0</v>
          </cell>
          <cell r="J25" t="str">
            <v>תקין מנהלית</v>
          </cell>
          <cell r="K25">
            <v>95368.77</v>
          </cell>
          <cell r="L25">
            <v>250000</v>
          </cell>
          <cell r="M25">
            <v>143398.90031688137</v>
          </cell>
          <cell r="N25">
            <v>308465.63276125153</v>
          </cell>
          <cell r="O25" t="str">
            <v>לא</v>
          </cell>
          <cell r="P25" t="e">
            <v>#N/A</v>
          </cell>
          <cell r="Q25" t="str">
            <v>לא</v>
          </cell>
          <cell r="R25">
            <v>116</v>
          </cell>
          <cell r="S25">
            <v>1</v>
          </cell>
          <cell r="T25" t="str">
            <v>ג'</v>
          </cell>
          <cell r="U25">
            <v>126487.62097284003</v>
          </cell>
          <cell r="V25">
            <v>0</v>
          </cell>
          <cell r="W25">
            <v>0</v>
          </cell>
          <cell r="X25" t="str">
            <v>ג'</v>
          </cell>
        </row>
        <row r="26">
          <cell r="E26">
            <v>1001779331</v>
          </cell>
          <cell r="F26" t="str">
            <v>מועד</v>
          </cell>
          <cell r="G26" t="str">
            <v>כן</v>
          </cell>
          <cell r="H26">
            <v>0</v>
          </cell>
          <cell r="I26">
            <v>0</v>
          </cell>
          <cell r="J26" t="str">
            <v>תקין מנהלית</v>
          </cell>
          <cell r="K26">
            <v>111609.95</v>
          </cell>
          <cell r="L26">
            <v>450000</v>
          </cell>
          <cell r="M26">
            <v>175635.0958563672</v>
          </cell>
          <cell r="N26">
            <v>4914838.9047276946</v>
          </cell>
          <cell r="O26" t="str">
            <v>לא</v>
          </cell>
          <cell r="P26" t="e">
            <v>#N/A</v>
          </cell>
          <cell r="Q26" t="str">
            <v>לא</v>
          </cell>
          <cell r="R26">
            <v>127</v>
          </cell>
          <cell r="S26">
            <v>1</v>
          </cell>
          <cell r="T26" t="str">
            <v>ג'</v>
          </cell>
          <cell r="U26">
            <v>146238.52738037147</v>
          </cell>
          <cell r="V26">
            <v>0</v>
          </cell>
          <cell r="W26">
            <v>0</v>
          </cell>
          <cell r="X26" t="str">
            <v>ג'</v>
          </cell>
        </row>
        <row r="27">
          <cell r="E27">
            <v>1001778212</v>
          </cell>
          <cell r="F27" t="str">
            <v>מועד</v>
          </cell>
          <cell r="G27" t="str">
            <v>כן</v>
          </cell>
          <cell r="H27">
            <v>0</v>
          </cell>
          <cell r="I27">
            <v>0</v>
          </cell>
          <cell r="J27" t="str">
            <v>תקין מנהלית</v>
          </cell>
          <cell r="K27">
            <v>26565.81</v>
          </cell>
          <cell r="L27">
            <v>200000</v>
          </cell>
          <cell r="M27">
            <v>73181.289940153001</v>
          </cell>
          <cell r="N27">
            <v>3488468.5346560045</v>
          </cell>
          <cell r="O27" t="str">
            <v>לא</v>
          </cell>
          <cell r="P27" t="e">
            <v>#N/A</v>
          </cell>
          <cell r="Q27" t="str">
            <v>לא</v>
          </cell>
          <cell r="R27">
            <v>26</v>
          </cell>
          <cell r="S27">
            <v>1</v>
          </cell>
          <cell r="T27" t="str">
            <v>ד'</v>
          </cell>
          <cell r="U27">
            <v>60932.719741821449</v>
          </cell>
          <cell r="V27" t="e">
            <v>#N/A</v>
          </cell>
          <cell r="W27" t="e">
            <v>#N/A</v>
          </cell>
          <cell r="X27" t="str">
            <v>ג'</v>
          </cell>
        </row>
        <row r="28">
          <cell r="E28">
            <v>1001786149</v>
          </cell>
          <cell r="F28" t="str">
            <v>טיוט</v>
          </cell>
          <cell r="G28" t="str">
            <v>כן</v>
          </cell>
          <cell r="H28">
            <v>0</v>
          </cell>
          <cell r="I28">
            <v>0</v>
          </cell>
          <cell r="J28" t="str">
            <v>תקין מנהלית</v>
          </cell>
          <cell r="K28">
            <v>0</v>
          </cell>
          <cell r="L28">
            <v>500000</v>
          </cell>
          <cell r="M28" t="e">
            <v>#N/A</v>
          </cell>
          <cell r="N28" t="e">
            <v>#N/A</v>
          </cell>
          <cell r="O28" t="str">
            <v>לבדיקה</v>
          </cell>
          <cell r="P28" t="e">
            <v>#N/A</v>
          </cell>
          <cell r="Q28" t="str">
            <v>לא</v>
          </cell>
          <cell r="R28">
            <v>32</v>
          </cell>
          <cell r="S28">
            <v>1</v>
          </cell>
          <cell r="T28" t="str">
            <v>ג'</v>
          </cell>
          <cell r="U28">
            <v>182798.15922546433</v>
          </cell>
          <cell r="V28" t="str">
            <v xml:space="preserve">כן </v>
          </cell>
          <cell r="W28">
            <v>7370040</v>
          </cell>
          <cell r="X28" t="str">
            <v>ג'</v>
          </cell>
        </row>
        <row r="29">
          <cell r="E29">
            <v>1001778679</v>
          </cell>
          <cell r="F29" t="str">
            <v>טיוט</v>
          </cell>
          <cell r="G29" t="str">
            <v>כן</v>
          </cell>
          <cell r="H29">
            <v>0</v>
          </cell>
          <cell r="I29">
            <v>0</v>
          </cell>
          <cell r="J29" t="str">
            <v>תקין מנהלית</v>
          </cell>
          <cell r="K29">
            <v>0</v>
          </cell>
          <cell r="L29">
            <v>282000</v>
          </cell>
          <cell r="M29">
            <v>64953.806059811359</v>
          </cell>
          <cell r="N29">
            <v>909228.38</v>
          </cell>
          <cell r="O29" t="str">
            <v>לא</v>
          </cell>
          <cell r="P29" t="e">
            <v>#N/A</v>
          </cell>
          <cell r="Q29" t="str">
            <v>כן</v>
          </cell>
          <cell r="R29">
            <v>-52</v>
          </cell>
          <cell r="S29">
            <v>1</v>
          </cell>
          <cell r="T29" t="str">
            <v>ג'</v>
          </cell>
          <cell r="U29">
            <v>56071.804235850585</v>
          </cell>
          <cell r="V29">
            <v>0</v>
          </cell>
          <cell r="W29">
            <v>0</v>
          </cell>
          <cell r="X29" t="str">
            <v>ג'</v>
          </cell>
        </row>
        <row r="30">
          <cell r="E30">
            <v>1001778788</v>
          </cell>
          <cell r="F30" t="str">
            <v>מועד</v>
          </cell>
          <cell r="G30" t="str">
            <v>כן</v>
          </cell>
          <cell r="H30">
            <v>0</v>
          </cell>
          <cell r="I30">
            <v>0</v>
          </cell>
          <cell r="J30" t="str">
            <v>תקין מנהלית</v>
          </cell>
          <cell r="K30">
            <v>152134.76</v>
          </cell>
          <cell r="L30">
            <v>1000000</v>
          </cell>
          <cell r="M30">
            <v>248816.38579652016</v>
          </cell>
          <cell r="N30">
            <v>3956290.840529968</v>
          </cell>
          <cell r="O30" t="str">
            <v>לא</v>
          </cell>
          <cell r="P30" t="e">
            <v>#N/A</v>
          </cell>
          <cell r="Q30" t="str">
            <v>לא</v>
          </cell>
          <cell r="R30">
            <v>106</v>
          </cell>
          <cell r="S30">
            <v>1</v>
          </cell>
          <cell r="T30" t="str">
            <v>ג'</v>
          </cell>
          <cell r="U30">
            <v>207171.24712219293</v>
          </cell>
          <cell r="V30">
            <v>0</v>
          </cell>
          <cell r="W30">
            <v>0</v>
          </cell>
          <cell r="X30" t="str">
            <v>ג'</v>
          </cell>
        </row>
        <row r="31">
          <cell r="E31">
            <v>1001778723</v>
          </cell>
          <cell r="F31" t="str">
            <v>מועד</v>
          </cell>
          <cell r="G31" t="str">
            <v>כן</v>
          </cell>
          <cell r="H31">
            <v>0</v>
          </cell>
          <cell r="I31">
            <v>0</v>
          </cell>
          <cell r="J31" t="str">
            <v>תקין מנהלית</v>
          </cell>
          <cell r="K31">
            <v>86198.33</v>
          </cell>
          <cell r="L31">
            <v>300000</v>
          </cell>
          <cell r="M31">
            <v>142703.51538329836</v>
          </cell>
          <cell r="N31">
            <v>1278048.442492774</v>
          </cell>
          <cell r="O31" t="str">
            <v>לא</v>
          </cell>
          <cell r="P31" t="e">
            <v>#N/A</v>
          </cell>
          <cell r="Q31" t="str">
            <v>לא</v>
          </cell>
          <cell r="R31">
            <v>76</v>
          </cell>
          <cell r="S31">
            <v>1</v>
          </cell>
          <cell r="T31" t="str">
            <v>ג'</v>
          </cell>
          <cell r="U31">
            <v>118818.80349655182</v>
          </cell>
          <cell r="V31">
            <v>0</v>
          </cell>
          <cell r="W31">
            <v>0</v>
          </cell>
          <cell r="X31" t="str">
            <v>ג'</v>
          </cell>
        </row>
        <row r="32">
          <cell r="E32">
            <v>1001783285</v>
          </cell>
          <cell r="F32" t="str">
            <v>טיוט</v>
          </cell>
          <cell r="G32" t="str">
            <v>לא</v>
          </cell>
          <cell r="H32">
            <v>0</v>
          </cell>
          <cell r="I32">
            <v>0</v>
          </cell>
          <cell r="J32" t="str">
            <v>לא הוגש אישור ניהול תקין</v>
          </cell>
          <cell r="K32">
            <v>0</v>
          </cell>
          <cell r="L32">
            <v>2000000</v>
          </cell>
          <cell r="M32">
            <v>259061.76638814164</v>
          </cell>
          <cell r="N32">
            <v>3901403.0445843758</v>
          </cell>
          <cell r="O32" t="str">
            <v>לא</v>
          </cell>
          <cell r="P32">
            <v>515042414</v>
          </cell>
          <cell r="Q32" t="str">
            <v>לא ניתן לתמוך</v>
          </cell>
          <cell r="R32">
            <v>45383</v>
          </cell>
          <cell r="S32">
            <v>1</v>
          </cell>
          <cell r="T32" t="str">
            <v>א'</v>
          </cell>
          <cell r="U32">
            <v>0</v>
          </cell>
          <cell r="V32" t="e">
            <v>#N/A</v>
          </cell>
          <cell r="W32" t="e">
            <v>#N/A</v>
          </cell>
          <cell r="X32" t="str">
            <v>א'</v>
          </cell>
        </row>
        <row r="33">
          <cell r="E33">
            <v>1001782900</v>
          </cell>
          <cell r="F33" t="str">
            <v>מועד</v>
          </cell>
          <cell r="G33" t="str">
            <v>כן</v>
          </cell>
          <cell r="H33">
            <v>0</v>
          </cell>
          <cell r="I33">
            <v>0</v>
          </cell>
          <cell r="J33" t="str">
            <v>תקין מנהלית</v>
          </cell>
          <cell r="K33">
            <v>192161.7</v>
          </cell>
          <cell r="L33">
            <v>3000000</v>
          </cell>
          <cell r="M33">
            <v>311020.48224565026</v>
          </cell>
          <cell r="N33">
            <v>3785050.982048566</v>
          </cell>
          <cell r="O33" t="str">
            <v>לא</v>
          </cell>
          <cell r="P33" t="e">
            <v>#N/A</v>
          </cell>
          <cell r="Q33" t="str">
            <v>לא</v>
          </cell>
          <cell r="R33">
            <v>99</v>
          </cell>
          <cell r="S33">
            <v>1</v>
          </cell>
          <cell r="T33" t="str">
            <v>ג'</v>
          </cell>
          <cell r="U33">
            <v>258964.05890274115</v>
          </cell>
          <cell r="V33">
            <v>0</v>
          </cell>
          <cell r="W33">
            <v>0</v>
          </cell>
          <cell r="X33" t="str">
            <v>ג'</v>
          </cell>
        </row>
        <row r="34">
          <cell r="E34">
            <v>1001782963</v>
          </cell>
          <cell r="F34" t="str">
            <v>מועד</v>
          </cell>
          <cell r="G34" t="str">
            <v>כן</v>
          </cell>
          <cell r="H34">
            <v>0</v>
          </cell>
          <cell r="I34">
            <v>0</v>
          </cell>
          <cell r="J34" t="str">
            <v>תקין מנהלית</v>
          </cell>
          <cell r="K34">
            <v>14648.73</v>
          </cell>
          <cell r="L34">
            <v>25000</v>
          </cell>
          <cell r="M34">
            <v>9147.6612425191252</v>
          </cell>
          <cell r="N34" t="e">
            <v>#N/A</v>
          </cell>
          <cell r="O34" t="str">
            <v>לא</v>
          </cell>
          <cell r="P34" t="e">
            <v>#N/A</v>
          </cell>
          <cell r="Q34" t="str">
            <v>לא</v>
          </cell>
          <cell r="R34">
            <v>103</v>
          </cell>
          <cell r="S34">
            <v>1</v>
          </cell>
          <cell r="T34" t="str">
            <v>ג'</v>
          </cell>
          <cell r="U34">
            <v>24373.087896728579</v>
          </cell>
          <cell r="V34">
            <v>0</v>
          </cell>
          <cell r="W34">
            <v>0</v>
          </cell>
          <cell r="X34" t="str">
            <v>ג'</v>
          </cell>
        </row>
        <row r="35">
          <cell r="E35">
            <v>1001782961</v>
          </cell>
          <cell r="F35" t="str">
            <v>טיוט</v>
          </cell>
          <cell r="G35" t="str">
            <v>לא</v>
          </cell>
          <cell r="H35">
            <v>0</v>
          </cell>
          <cell r="I35">
            <v>0</v>
          </cell>
          <cell r="J35" t="str">
            <v>לא הוגש אישור ניהול תקין + לא הוגשו אחד או יותר מהמסמכים הנדרשים במסגרת בקשת התמיכה במועד</v>
          </cell>
          <cell r="K35">
            <v>0</v>
          </cell>
          <cell r="L35">
            <v>300000</v>
          </cell>
          <cell r="M35" t="e">
            <v>#N/A</v>
          </cell>
          <cell r="N35" t="e">
            <v>#N/A</v>
          </cell>
          <cell r="O35" t="str">
            <v>לבדיקה</v>
          </cell>
          <cell r="P35" t="e">
            <v>#N/A</v>
          </cell>
          <cell r="Q35" t="str">
            <v>לא ניתן לתמוך</v>
          </cell>
          <cell r="R35">
            <v>45383</v>
          </cell>
          <cell r="S35">
            <v>1</v>
          </cell>
          <cell r="T35" t="str">
            <v>א'</v>
          </cell>
          <cell r="U35">
            <v>0</v>
          </cell>
          <cell r="V35" t="e">
            <v>#N/A</v>
          </cell>
          <cell r="W35" t="e">
            <v>#N/A</v>
          </cell>
          <cell r="X35" t="str">
            <v>א'</v>
          </cell>
        </row>
        <row r="36">
          <cell r="E36">
            <v>1001776894</v>
          </cell>
          <cell r="F36" t="str">
            <v>טיוט</v>
          </cell>
          <cell r="G36" t="str">
            <v>כן</v>
          </cell>
          <cell r="H36">
            <v>0</v>
          </cell>
          <cell r="I36">
            <v>0</v>
          </cell>
          <cell r="J36" t="str">
            <v>תקין מנהלית</v>
          </cell>
          <cell r="K36">
            <v>0</v>
          </cell>
          <cell r="L36">
            <v>100000</v>
          </cell>
          <cell r="M36" t="e">
            <v>#N/A</v>
          </cell>
          <cell r="N36" t="e">
            <v>#N/A</v>
          </cell>
          <cell r="O36" t="str">
            <v>לבדיקה</v>
          </cell>
          <cell r="P36" t="e">
            <v>#N/A</v>
          </cell>
          <cell r="Q36" t="str">
            <v>לא</v>
          </cell>
          <cell r="R36">
            <v>147</v>
          </cell>
          <cell r="S36">
            <v>1</v>
          </cell>
          <cell r="T36" t="str">
            <v>ג'</v>
          </cell>
          <cell r="U36">
            <v>93074.729405632257</v>
          </cell>
          <cell r="V36" t="str">
            <v>כן</v>
          </cell>
          <cell r="W36">
            <v>1408844</v>
          </cell>
          <cell r="X36" t="str">
            <v>ג'</v>
          </cell>
        </row>
        <row r="37">
          <cell r="E37">
            <v>1001789722</v>
          </cell>
          <cell r="F37" t="str">
            <v>טיוט</v>
          </cell>
          <cell r="G37" t="str">
            <v>כן</v>
          </cell>
          <cell r="H37">
            <v>0</v>
          </cell>
          <cell r="I37">
            <v>0</v>
          </cell>
          <cell r="J37" t="str">
            <v>תקין מנהלית</v>
          </cell>
          <cell r="K37">
            <v>0</v>
          </cell>
          <cell r="L37">
            <v>1000000</v>
          </cell>
          <cell r="M37" t="e">
            <v>#N/A</v>
          </cell>
          <cell r="N37" t="e">
            <v>#N/A</v>
          </cell>
          <cell r="O37" t="str">
            <v>לבדיקה</v>
          </cell>
          <cell r="P37" t="e">
            <v>#N/A</v>
          </cell>
          <cell r="Q37" t="str">
            <v>לא</v>
          </cell>
          <cell r="R37">
            <v>67</v>
          </cell>
          <cell r="S37">
            <v>1</v>
          </cell>
          <cell r="T37" t="str">
            <v>ג'</v>
          </cell>
          <cell r="U37">
            <v>120825.1762026333</v>
          </cell>
          <cell r="V37" t="str">
            <v>כן</v>
          </cell>
          <cell r="W37">
            <v>2904966</v>
          </cell>
          <cell r="X37" t="str">
            <v>ג'</v>
          </cell>
        </row>
        <row r="38">
          <cell r="E38">
            <v>1001780768</v>
          </cell>
          <cell r="F38" t="str">
            <v>טיוט</v>
          </cell>
          <cell r="G38" t="str">
            <v>כן</v>
          </cell>
          <cell r="H38" t="str">
            <v>קיבלו פטור משנתיים פעילות לשנת 2024</v>
          </cell>
          <cell r="I38">
            <v>0</v>
          </cell>
          <cell r="J38" t="str">
            <v>תקין מנהלית</v>
          </cell>
          <cell r="K38">
            <v>59235</v>
          </cell>
          <cell r="L38">
            <v>1000000</v>
          </cell>
          <cell r="M38">
            <v>75720</v>
          </cell>
          <cell r="N38" t="e">
            <v>#N/A</v>
          </cell>
          <cell r="O38" t="str">
            <v>לא</v>
          </cell>
          <cell r="P38" t="e">
            <v>#N/A</v>
          </cell>
          <cell r="Q38" t="str">
            <v>לא</v>
          </cell>
          <cell r="R38" t="e">
            <v>#N/A</v>
          </cell>
          <cell r="S38">
            <v>1</v>
          </cell>
          <cell r="T38" t="str">
            <v>ג'</v>
          </cell>
          <cell r="U38">
            <v>78562.866804241756</v>
          </cell>
          <cell r="V38">
            <v>0</v>
          </cell>
          <cell r="W38">
            <v>0</v>
          </cell>
          <cell r="X38" t="str">
            <v>ג'</v>
          </cell>
        </row>
        <row r="39">
          <cell r="E39">
            <v>1001778676</v>
          </cell>
          <cell r="F39" t="str">
            <v>מועד</v>
          </cell>
          <cell r="G39" t="str">
            <v>כן</v>
          </cell>
          <cell r="H39">
            <v>0</v>
          </cell>
          <cell r="I39">
            <v>0</v>
          </cell>
          <cell r="J39" t="str">
            <v>תקין מנהלית</v>
          </cell>
          <cell r="K39">
            <v>44430.45</v>
          </cell>
          <cell r="L39">
            <v>366900</v>
          </cell>
          <cell r="M39">
            <v>122393.32124664517</v>
          </cell>
          <cell r="N39">
            <v>1961979.51</v>
          </cell>
          <cell r="O39" t="str">
            <v>לא</v>
          </cell>
          <cell r="P39" t="e">
            <v>#N/A</v>
          </cell>
          <cell r="Q39" t="str">
            <v>לא</v>
          </cell>
          <cell r="R39">
            <v>104</v>
          </cell>
          <cell r="S39">
            <v>1</v>
          </cell>
          <cell r="T39" t="str">
            <v>ג'</v>
          </cell>
          <cell r="U39">
            <v>158624.0169796097</v>
          </cell>
          <cell r="V39">
            <v>0</v>
          </cell>
          <cell r="W39">
            <v>0</v>
          </cell>
          <cell r="X39" t="str">
            <v>ג'</v>
          </cell>
        </row>
        <row r="40">
          <cell r="E40">
            <v>1001784324</v>
          </cell>
          <cell r="F40" t="str">
            <v>מועד</v>
          </cell>
          <cell r="G40" t="str">
            <v>כן</v>
          </cell>
          <cell r="H40">
            <v>0</v>
          </cell>
          <cell r="I40">
            <v>0</v>
          </cell>
          <cell r="J40" t="str">
            <v>תקין מנהלית</v>
          </cell>
          <cell r="K40">
            <v>6466</v>
          </cell>
          <cell r="L40">
            <v>100000</v>
          </cell>
          <cell r="M40">
            <v>37709.331261639585</v>
          </cell>
          <cell r="N40">
            <v>922217.21</v>
          </cell>
          <cell r="O40" t="str">
            <v>לא</v>
          </cell>
          <cell r="P40" t="e">
            <v>#N/A</v>
          </cell>
          <cell r="Q40" t="str">
            <v>לא</v>
          </cell>
          <cell r="R40">
            <v>26</v>
          </cell>
          <cell r="S40">
            <v>1</v>
          </cell>
          <cell r="T40" t="str">
            <v>ג'</v>
          </cell>
          <cell r="U40">
            <v>45161.591595316517</v>
          </cell>
          <cell r="V40">
            <v>0</v>
          </cell>
          <cell r="W40">
            <v>0</v>
          </cell>
          <cell r="X40" t="str">
            <v>ג'</v>
          </cell>
        </row>
        <row r="41">
          <cell r="E41">
            <v>1001774342</v>
          </cell>
          <cell r="F41" t="str">
            <v>מועד</v>
          </cell>
          <cell r="G41" t="str">
            <v>כן</v>
          </cell>
          <cell r="H41">
            <v>0</v>
          </cell>
          <cell r="I41">
            <v>0</v>
          </cell>
          <cell r="J41" t="str">
            <v>תקין מנהלית</v>
          </cell>
          <cell r="K41">
            <v>8514.34</v>
          </cell>
          <cell r="L41">
            <v>100000</v>
          </cell>
          <cell r="M41">
            <v>23454.598953809324</v>
          </cell>
          <cell r="N41">
            <v>79504.399999999994</v>
          </cell>
          <cell r="O41" t="str">
            <v>לא</v>
          </cell>
          <cell r="P41" t="e">
            <v>#N/A</v>
          </cell>
          <cell r="Q41" t="str">
            <v>לא</v>
          </cell>
          <cell r="R41">
            <v>223</v>
          </cell>
          <cell r="S41">
            <v>1</v>
          </cell>
          <cell r="T41" t="str">
            <v>ג'</v>
          </cell>
          <cell r="U41">
            <v>17780.05677092238</v>
          </cell>
          <cell r="V41">
            <v>0</v>
          </cell>
          <cell r="W41">
            <v>0</v>
          </cell>
          <cell r="X41" t="str">
            <v>ג'</v>
          </cell>
        </row>
        <row r="42">
          <cell r="E42">
            <v>1001779756</v>
          </cell>
          <cell r="F42" t="str">
            <v>מועד</v>
          </cell>
          <cell r="G42" t="str">
            <v>כן</v>
          </cell>
          <cell r="H42">
            <v>0</v>
          </cell>
          <cell r="I42">
            <v>0</v>
          </cell>
          <cell r="J42" t="str">
            <v>תקין מנהלית</v>
          </cell>
          <cell r="K42">
            <v>21291.42</v>
          </cell>
          <cell r="L42">
            <v>100000</v>
          </cell>
          <cell r="M42">
            <v>58651.840595709393</v>
          </cell>
          <cell r="N42">
            <v>1017892.73</v>
          </cell>
          <cell r="O42" t="str">
            <v>לא</v>
          </cell>
          <cell r="P42" t="e">
            <v>#N/A</v>
          </cell>
          <cell r="Q42" t="str">
            <v>לא</v>
          </cell>
          <cell r="R42">
            <v>477</v>
          </cell>
          <cell r="S42">
            <v>1</v>
          </cell>
          <cell r="T42" t="str">
            <v>ג'</v>
          </cell>
          <cell r="U42">
            <v>46987.11152265632</v>
          </cell>
          <cell r="V42">
            <v>0</v>
          </cell>
          <cell r="W42">
            <v>0</v>
          </cell>
          <cell r="X42" t="str">
            <v>ג'</v>
          </cell>
        </row>
        <row r="43">
          <cell r="E43">
            <v>1001776367</v>
          </cell>
          <cell r="F43" t="str">
            <v>מועד</v>
          </cell>
          <cell r="G43" t="str">
            <v>כן</v>
          </cell>
          <cell r="H43">
            <v>0</v>
          </cell>
          <cell r="I43">
            <v>0</v>
          </cell>
          <cell r="J43" t="str">
            <v>תקין מנהלית</v>
          </cell>
          <cell r="K43">
            <v>586119.55000000005</v>
          </cell>
          <cell r="L43">
            <v>2000000</v>
          </cell>
          <cell r="M43">
            <v>1614593.4829657138</v>
          </cell>
          <cell r="N43">
            <v>14140540.937322611</v>
          </cell>
          <cell r="O43" t="str">
            <v>לא</v>
          </cell>
          <cell r="P43" t="e">
            <v>#N/A</v>
          </cell>
          <cell r="Q43" t="str">
            <v>לא</v>
          </cell>
          <cell r="R43">
            <v>105</v>
          </cell>
          <cell r="S43">
            <v>1</v>
          </cell>
          <cell r="T43" t="str">
            <v>ג'</v>
          </cell>
          <cell r="U43">
            <v>1679938.3968066694</v>
          </cell>
          <cell r="V43">
            <v>0</v>
          </cell>
          <cell r="W43">
            <v>0</v>
          </cell>
          <cell r="X43" t="str">
            <v>ג'</v>
          </cell>
        </row>
        <row r="44">
          <cell r="E44">
            <v>1001778552</v>
          </cell>
          <cell r="F44" t="str">
            <v>טיוט</v>
          </cell>
          <cell r="G44" t="str">
            <v>כן</v>
          </cell>
          <cell r="H44">
            <v>0</v>
          </cell>
          <cell r="I44">
            <v>0</v>
          </cell>
          <cell r="J44" t="str">
            <v>תקין מנהלית</v>
          </cell>
          <cell r="K44">
            <v>2459</v>
          </cell>
          <cell r="L44">
            <v>100000</v>
          </cell>
          <cell r="M44" t="e">
            <v>#N/A</v>
          </cell>
          <cell r="N44">
            <v>19199.55</v>
          </cell>
          <cell r="O44" t="str">
            <v>לא</v>
          </cell>
          <cell r="P44" t="e">
            <v>#N/A</v>
          </cell>
          <cell r="Q44" t="str">
            <v>לא</v>
          </cell>
          <cell r="R44">
            <v>721</v>
          </cell>
          <cell r="S44">
            <v>1</v>
          </cell>
          <cell r="T44" t="str">
            <v>ג'</v>
          </cell>
          <cell r="U44">
            <v>4949.8101197820961</v>
          </cell>
          <cell r="V44">
            <v>0</v>
          </cell>
          <cell r="W44">
            <v>0</v>
          </cell>
          <cell r="X44" t="str">
            <v>ג'</v>
          </cell>
        </row>
        <row r="45">
          <cell r="E45">
            <v>1001783590</v>
          </cell>
          <cell r="F45" t="str">
            <v>מועד</v>
          </cell>
          <cell r="G45" t="str">
            <v>כן</v>
          </cell>
          <cell r="H45" t="str">
            <v>מסמך Z07 הוגש ללא מסמך לכן הנוסחא לא עובדת. הגישו טופס Z006 עם חתימה של רו"ח בתחתית - תקין</v>
          </cell>
          <cell r="I45">
            <v>0</v>
          </cell>
          <cell r="J45" t="str">
            <v>תקין מנהלית</v>
          </cell>
          <cell r="K45">
            <v>545500.94999999995</v>
          </cell>
          <cell r="L45">
            <v>1200000</v>
          </cell>
          <cell r="M45">
            <v>569080.32296886272</v>
          </cell>
          <cell r="N45">
            <v>4986186</v>
          </cell>
          <cell r="O45" t="str">
            <v>לא</v>
          </cell>
          <cell r="P45" t="e">
            <v>#N/A</v>
          </cell>
          <cell r="Q45" t="str">
            <v>לא</v>
          </cell>
          <cell r="R45">
            <v>110</v>
          </cell>
          <cell r="S45">
            <v>1</v>
          </cell>
          <cell r="T45" t="str">
            <v>ג'</v>
          </cell>
          <cell r="U45">
            <v>598010.65434334415</v>
          </cell>
          <cell r="V45">
            <v>0</v>
          </cell>
          <cell r="W45">
            <v>0</v>
          </cell>
          <cell r="X45" t="str">
            <v>ג'</v>
          </cell>
        </row>
        <row r="46">
          <cell r="E46">
            <v>1001778708</v>
          </cell>
          <cell r="F46" t="str">
            <v>מועד</v>
          </cell>
          <cell r="G46" t="str">
            <v>כן</v>
          </cell>
          <cell r="H46">
            <v>0</v>
          </cell>
          <cell r="I46">
            <v>0</v>
          </cell>
          <cell r="J46" t="str">
            <v>תקין מנהלית</v>
          </cell>
          <cell r="K46">
            <v>7320.82</v>
          </cell>
          <cell r="L46">
            <v>100000</v>
          </cell>
          <cell r="M46">
            <v>20166.794098241862</v>
          </cell>
          <cell r="N46">
            <v>157979.04</v>
          </cell>
          <cell r="O46" t="str">
            <v>לא</v>
          </cell>
          <cell r="P46" t="e">
            <v>#N/A</v>
          </cell>
          <cell r="Q46" t="str">
            <v>לא</v>
          </cell>
          <cell r="R46">
            <v>242</v>
          </cell>
          <cell r="S46">
            <v>1</v>
          </cell>
          <cell r="T46" t="str">
            <v>ג'</v>
          </cell>
          <cell r="U46">
            <v>6483.6573095134454</v>
          </cell>
          <cell r="V46">
            <v>0</v>
          </cell>
          <cell r="W46">
            <v>0</v>
          </cell>
          <cell r="X46" t="str">
            <v>ג'</v>
          </cell>
        </row>
        <row r="47">
          <cell r="E47">
            <v>1001783104</v>
          </cell>
          <cell r="F47" t="str">
            <v>מועד</v>
          </cell>
          <cell r="G47" t="str">
            <v>כן</v>
          </cell>
          <cell r="H47">
            <v>0</v>
          </cell>
          <cell r="I47">
            <v>0</v>
          </cell>
          <cell r="J47" t="str">
            <v>תקין מנהלית</v>
          </cell>
          <cell r="K47">
            <v>37936</v>
          </cell>
          <cell r="L47">
            <v>500000</v>
          </cell>
          <cell r="M47">
            <v>75641.13614923459</v>
          </cell>
          <cell r="N47">
            <v>0</v>
          </cell>
          <cell r="O47" t="str">
            <v>לא</v>
          </cell>
          <cell r="P47" t="e">
            <v>#N/A</v>
          </cell>
          <cell r="Q47" t="str">
            <v>לא</v>
          </cell>
          <cell r="R47">
            <v>104</v>
          </cell>
          <cell r="S47">
            <v>1</v>
          </cell>
          <cell r="T47" t="str">
            <v>ג'</v>
          </cell>
          <cell r="U47">
            <v>52634.652934458754</v>
          </cell>
          <cell r="V47">
            <v>0</v>
          </cell>
          <cell r="W47">
            <v>0</v>
          </cell>
          <cell r="X47" t="str">
            <v>ג'</v>
          </cell>
        </row>
        <row r="48">
          <cell r="E48">
            <v>1001754587</v>
          </cell>
          <cell r="F48" t="str">
            <v>מועד</v>
          </cell>
          <cell r="G48" t="str">
            <v>כן</v>
          </cell>
          <cell r="H48">
            <v>0</v>
          </cell>
          <cell r="I48">
            <v>0</v>
          </cell>
          <cell r="J48" t="str">
            <v>תקין מנהלית</v>
          </cell>
          <cell r="K48">
            <v>8514.34</v>
          </cell>
          <cell r="L48">
            <v>50000</v>
          </cell>
          <cell r="M48">
            <v>23454.598953809324</v>
          </cell>
          <cell r="N48">
            <v>79504.399999999994</v>
          </cell>
          <cell r="O48" t="str">
            <v>לא</v>
          </cell>
          <cell r="P48" t="e">
            <v>#N/A</v>
          </cell>
          <cell r="Q48" t="str">
            <v>לא</v>
          </cell>
          <cell r="R48">
            <v>200</v>
          </cell>
          <cell r="S48">
            <v>1</v>
          </cell>
          <cell r="T48" t="str">
            <v>ג'</v>
          </cell>
          <cell r="U48">
            <v>17780.05677092238</v>
          </cell>
          <cell r="V48">
            <v>0</v>
          </cell>
          <cell r="W48">
            <v>0</v>
          </cell>
          <cell r="X48" t="str">
            <v>ג'</v>
          </cell>
        </row>
        <row r="49">
          <cell r="E49">
            <v>1001777999</v>
          </cell>
          <cell r="F49" t="str">
            <v>מועד</v>
          </cell>
          <cell r="G49" t="str">
            <v>כן</v>
          </cell>
          <cell r="H49">
            <v>0</v>
          </cell>
          <cell r="I49">
            <v>0</v>
          </cell>
          <cell r="J49" t="str">
            <v>תקין מנהלית</v>
          </cell>
          <cell r="K49">
            <v>379338.27</v>
          </cell>
          <cell r="L49">
            <v>1800000</v>
          </cell>
          <cell r="M49">
            <v>1044969.5738826072</v>
          </cell>
          <cell r="N49">
            <v>9447142.5999999996</v>
          </cell>
          <cell r="O49" t="str">
            <v>לא</v>
          </cell>
          <cell r="P49" t="e">
            <v>#N/A</v>
          </cell>
          <cell r="Q49" t="str">
            <v>לא</v>
          </cell>
          <cell r="R49">
            <v>126</v>
          </cell>
          <cell r="S49">
            <v>1</v>
          </cell>
          <cell r="T49" t="str">
            <v>ג'</v>
          </cell>
          <cell r="U49">
            <v>822816.22617019538</v>
          </cell>
          <cell r="V49">
            <v>0</v>
          </cell>
          <cell r="W49">
            <v>0</v>
          </cell>
          <cell r="X49" t="str">
            <v>ג'</v>
          </cell>
        </row>
        <row r="50">
          <cell r="E50">
            <v>1001791061</v>
          </cell>
          <cell r="F50" t="str">
            <v>טיוט</v>
          </cell>
          <cell r="G50" t="str">
            <v>לא</v>
          </cell>
          <cell r="H50" t="str">
            <v>לא הגישו התחייבות להחזר מקדמה - לא ניתן לשלם מקדמה. נתמכים בגוף רוחב לא נתמכים לאשונה בתחום הפעילות הנתמך.
הגישו אישור עו"ד על מורשי חתימה ביום 11/04/2024 (הטופס הקודם נדחה ב- 10/04/2024 בגלל שמורשה חתימה שלא קיים בטופס חתם על ה-Zדים) לא חתום ע"י עו"ד. הועלה אותו הטופס ביום 12/05/2024 חתום ע"י עו"ד/
נדחה ע"י הוועדה מיום 24/07/2024</v>
          </cell>
          <cell r="I50" t="str">
            <v>לא לשלם מקדמה</v>
          </cell>
          <cell r="J50" t="str">
            <v>לא הוגשו אחד או יותר מהמסמכים הנדרשים במסגרת בקשת התמיכה במועד</v>
          </cell>
          <cell r="K50">
            <v>0</v>
          </cell>
          <cell r="L50">
            <v>180000</v>
          </cell>
          <cell r="M50" t="e">
            <v>#N/A</v>
          </cell>
          <cell r="N50" t="e">
            <v>#N/A</v>
          </cell>
          <cell r="O50" t="str">
            <v>לבדיקה</v>
          </cell>
          <cell r="P50" t="e">
            <v>#N/A</v>
          </cell>
          <cell r="Q50" t="str">
            <v>לא</v>
          </cell>
          <cell r="R50">
            <v>176</v>
          </cell>
          <cell r="S50">
            <v>1</v>
          </cell>
          <cell r="T50" t="str">
            <v>א'</v>
          </cell>
          <cell r="U50" t="e">
            <v>#N/A</v>
          </cell>
          <cell r="V50" t="e">
            <v>#N/A</v>
          </cell>
          <cell r="W50" t="e">
            <v>#N/A</v>
          </cell>
          <cell r="X50" t="str">
            <v>א'</v>
          </cell>
        </row>
        <row r="51">
          <cell r="E51">
            <v>1001778530</v>
          </cell>
          <cell r="F51" t="str">
            <v>טיוט</v>
          </cell>
          <cell r="G51" t="str">
            <v>כן</v>
          </cell>
          <cell r="H51">
            <v>0</v>
          </cell>
          <cell r="I51">
            <v>0</v>
          </cell>
          <cell r="J51" t="str">
            <v>תקין מנהלית</v>
          </cell>
          <cell r="K51">
            <v>2459</v>
          </cell>
          <cell r="L51">
            <v>50000</v>
          </cell>
          <cell r="M51" t="e">
            <v>#N/A</v>
          </cell>
          <cell r="N51">
            <v>26972.55</v>
          </cell>
          <cell r="O51" t="str">
            <v>לא</v>
          </cell>
          <cell r="P51" t="e">
            <v>#N/A</v>
          </cell>
          <cell r="Q51" t="str">
            <v>לא</v>
          </cell>
          <cell r="R51">
            <v>166</v>
          </cell>
          <cell r="S51">
            <v>1</v>
          </cell>
          <cell r="T51" t="str">
            <v>ג'</v>
          </cell>
          <cell r="U51">
            <v>4949.8101197820961</v>
          </cell>
          <cell r="V51">
            <v>0</v>
          </cell>
          <cell r="W51">
            <v>0</v>
          </cell>
          <cell r="X51" t="str">
            <v>ג'</v>
          </cell>
        </row>
        <row r="52">
          <cell r="E52">
            <v>1001784308</v>
          </cell>
          <cell r="F52" t="str">
            <v>מועד</v>
          </cell>
          <cell r="G52" t="str">
            <v>כן</v>
          </cell>
          <cell r="H52">
            <v>0</v>
          </cell>
          <cell r="I52">
            <v>0</v>
          </cell>
          <cell r="J52" t="str">
            <v>תקין מנהלית</v>
          </cell>
          <cell r="K52">
            <v>25029.99</v>
          </cell>
          <cell r="L52">
            <v>170000</v>
          </cell>
          <cell r="M52">
            <v>68950.532423788303</v>
          </cell>
          <cell r="N52">
            <v>411883.53</v>
          </cell>
          <cell r="O52" t="str">
            <v>לא</v>
          </cell>
          <cell r="P52" t="e">
            <v>#N/A</v>
          </cell>
          <cell r="Q52" t="str">
            <v>לא</v>
          </cell>
          <cell r="R52">
            <v>302</v>
          </cell>
          <cell r="S52">
            <v>1</v>
          </cell>
          <cell r="T52" t="str">
            <v>ג'</v>
          </cell>
          <cell r="U52">
            <v>40852.237291388708</v>
          </cell>
          <cell r="V52">
            <v>0</v>
          </cell>
          <cell r="W52">
            <v>0</v>
          </cell>
          <cell r="X52" t="str">
            <v>ג'</v>
          </cell>
        </row>
        <row r="53">
          <cell r="E53">
            <v>1001783257</v>
          </cell>
          <cell r="F53" t="str">
            <v>מועד</v>
          </cell>
          <cell r="G53" t="str">
            <v>כן</v>
          </cell>
          <cell r="H53">
            <v>0</v>
          </cell>
          <cell r="I53">
            <v>0</v>
          </cell>
          <cell r="J53" t="str">
            <v>תקין מנהלית</v>
          </cell>
          <cell r="K53">
            <v>226583.95</v>
          </cell>
          <cell r="L53">
            <v>1600000</v>
          </cell>
          <cell r="M53">
            <v>624174.65567761334</v>
          </cell>
          <cell r="N53">
            <v>7066992.1299263332</v>
          </cell>
          <cell r="O53" t="str">
            <v>לא</v>
          </cell>
          <cell r="P53" t="e">
            <v>#N/A</v>
          </cell>
          <cell r="Q53" t="str">
            <v>לא</v>
          </cell>
          <cell r="R53">
            <v>214</v>
          </cell>
          <cell r="S53">
            <v>1</v>
          </cell>
          <cell r="T53" t="str">
            <v>ג'</v>
          </cell>
          <cell r="U53">
            <v>484959.32261448726</v>
          </cell>
          <cell r="V53">
            <v>0</v>
          </cell>
          <cell r="W53">
            <v>0</v>
          </cell>
          <cell r="X53" t="str">
            <v>ג'</v>
          </cell>
        </row>
        <row r="54">
          <cell r="E54">
            <v>1001783058</v>
          </cell>
          <cell r="F54" t="str">
            <v>טיוט</v>
          </cell>
          <cell r="G54" t="str">
            <v>כן</v>
          </cell>
          <cell r="H54">
            <v>0</v>
          </cell>
          <cell r="I54">
            <v>0</v>
          </cell>
          <cell r="J54" t="str">
            <v>תקין מנהלית</v>
          </cell>
          <cell r="K54">
            <v>1815</v>
          </cell>
          <cell r="L54">
            <v>100000</v>
          </cell>
          <cell r="M54">
            <v>594.53339103069072</v>
          </cell>
          <cell r="N54">
            <v>54909.34</v>
          </cell>
          <cell r="O54" t="str">
            <v>לא</v>
          </cell>
          <cell r="P54" t="e">
            <v>#N/A</v>
          </cell>
          <cell r="Q54" t="str">
            <v>לא</v>
          </cell>
          <cell r="R54">
            <v>169</v>
          </cell>
          <cell r="S54">
            <v>1</v>
          </cell>
          <cell r="T54" t="str">
            <v>ג'</v>
          </cell>
          <cell r="U54">
            <v>3464.1294314554229</v>
          </cell>
          <cell r="V54">
            <v>0</v>
          </cell>
          <cell r="W54">
            <v>0</v>
          </cell>
          <cell r="X54" t="str">
            <v>ג'</v>
          </cell>
        </row>
        <row r="55">
          <cell r="E55">
            <v>1001780216</v>
          </cell>
          <cell r="F55" t="str">
            <v>מועד</v>
          </cell>
          <cell r="G55" t="str">
            <v>כן</v>
          </cell>
          <cell r="H55">
            <v>0</v>
          </cell>
          <cell r="I55">
            <v>0</v>
          </cell>
          <cell r="J55" t="str">
            <v>תקין מנהלית</v>
          </cell>
          <cell r="K55">
            <v>130791.72</v>
          </cell>
          <cell r="L55">
            <v>1000000</v>
          </cell>
          <cell r="M55">
            <v>283958.21844927</v>
          </cell>
          <cell r="N55">
            <v>1104354.952232556</v>
          </cell>
          <cell r="O55" t="str">
            <v>לא</v>
          </cell>
          <cell r="P55" t="e">
            <v>#N/A</v>
          </cell>
          <cell r="Q55" t="str">
            <v>לא</v>
          </cell>
          <cell r="R55">
            <v>214</v>
          </cell>
          <cell r="S55">
            <v>1</v>
          </cell>
          <cell r="T55" t="str">
            <v>ג'</v>
          </cell>
          <cell r="U55">
            <v>224866.88172949338</v>
          </cell>
          <cell r="V55">
            <v>0</v>
          </cell>
          <cell r="W55">
            <v>0</v>
          </cell>
          <cell r="X55" t="str">
            <v>ג'</v>
          </cell>
        </row>
        <row r="56">
          <cell r="E56">
            <v>1001781072</v>
          </cell>
          <cell r="F56" t="str">
            <v>טיוט</v>
          </cell>
          <cell r="G56" t="str">
            <v>כן</v>
          </cell>
          <cell r="H56">
            <v>0</v>
          </cell>
          <cell r="I56">
            <v>0</v>
          </cell>
          <cell r="J56" t="str">
            <v>תקין מנהלית</v>
          </cell>
          <cell r="K56">
            <v>0</v>
          </cell>
          <cell r="L56">
            <v>50000</v>
          </cell>
          <cell r="M56" t="e">
            <v>#N/A</v>
          </cell>
          <cell r="N56" t="e">
            <v>#N/A</v>
          </cell>
          <cell r="O56" t="str">
            <v>לבדיקה</v>
          </cell>
          <cell r="P56" t="e">
            <v>#N/A</v>
          </cell>
          <cell r="Q56" t="str">
            <v>לא</v>
          </cell>
          <cell r="R56">
            <v>250</v>
          </cell>
          <cell r="S56">
            <v>1</v>
          </cell>
          <cell r="T56" t="str">
            <v>ג'</v>
          </cell>
          <cell r="U56">
            <v>13406.790223215414</v>
          </cell>
          <cell r="V56" t="str">
            <v>כן</v>
          </cell>
          <cell r="W56">
            <v>156942</v>
          </cell>
          <cell r="X56" t="str">
            <v>ג'</v>
          </cell>
        </row>
        <row r="57">
          <cell r="E57">
            <v>1001779319</v>
          </cell>
          <cell r="F57" t="str">
            <v>מועד</v>
          </cell>
          <cell r="G57" t="str">
            <v>כן</v>
          </cell>
          <cell r="H57">
            <v>0</v>
          </cell>
          <cell r="I57">
            <v>0</v>
          </cell>
          <cell r="J57" t="str">
            <v>תקין מנהלית</v>
          </cell>
          <cell r="K57">
            <v>179206.95</v>
          </cell>
          <cell r="L57">
            <v>1000000</v>
          </cell>
          <cell r="M57">
            <v>289066.09526360437</v>
          </cell>
          <cell r="N57">
            <v>4604226.8208737737</v>
          </cell>
          <cell r="O57" t="str">
            <v>לא</v>
          </cell>
          <cell r="P57" t="e">
            <v>#N/A</v>
          </cell>
          <cell r="Q57" t="str">
            <v>לא</v>
          </cell>
          <cell r="R57">
            <v>96</v>
          </cell>
          <cell r="S57">
            <v>1</v>
          </cell>
          <cell r="T57" t="str">
            <v>ג'</v>
          </cell>
          <cell r="U57">
            <v>240684.24298019471</v>
          </cell>
          <cell r="V57">
            <v>0</v>
          </cell>
          <cell r="W57">
            <v>0</v>
          </cell>
          <cell r="X57" t="str">
            <v>ג'</v>
          </cell>
        </row>
        <row r="58">
          <cell r="E58">
            <v>1001783103</v>
          </cell>
          <cell r="F58" t="str">
            <v>טיוט</v>
          </cell>
          <cell r="G58" t="str">
            <v>כן</v>
          </cell>
          <cell r="H58">
            <v>0</v>
          </cell>
          <cell r="I58">
            <v>0</v>
          </cell>
          <cell r="J58" t="str">
            <v>תקין מנהלית</v>
          </cell>
          <cell r="K58">
            <v>0</v>
          </cell>
          <cell r="L58">
            <v>80000</v>
          </cell>
          <cell r="M58" t="e">
            <v>#N/A</v>
          </cell>
          <cell r="N58" t="e">
            <v>#N/A</v>
          </cell>
          <cell r="O58" t="str">
            <v>לבדיקה</v>
          </cell>
          <cell r="P58" t="e">
            <v>#N/A</v>
          </cell>
          <cell r="Q58" t="str">
            <v>לא</v>
          </cell>
          <cell r="R58">
            <v>221</v>
          </cell>
          <cell r="S58">
            <v>1</v>
          </cell>
          <cell r="T58" t="str">
            <v>ג'</v>
          </cell>
          <cell r="U58">
            <v>15834.84492153559</v>
          </cell>
          <cell r="V58" t="str">
            <v>כן</v>
          </cell>
          <cell r="W58">
            <v>260070</v>
          </cell>
          <cell r="X58" t="str">
            <v>ג'</v>
          </cell>
        </row>
        <row r="59">
          <cell r="E59">
            <v>1001783635</v>
          </cell>
          <cell r="F59" t="str">
            <v>מועד</v>
          </cell>
          <cell r="G59" t="str">
            <v>כן</v>
          </cell>
          <cell r="H59">
            <v>0</v>
          </cell>
          <cell r="I59">
            <v>0</v>
          </cell>
          <cell r="J59" t="str">
            <v>תקין מנהלית</v>
          </cell>
          <cell r="K59">
            <v>81160.639999999999</v>
          </cell>
          <cell r="L59">
            <v>200000</v>
          </cell>
          <cell r="M59">
            <v>223574.58554941678</v>
          </cell>
          <cell r="N59">
            <v>456274.3902473271</v>
          </cell>
          <cell r="O59" t="str">
            <v>לא</v>
          </cell>
          <cell r="P59" t="e">
            <v>#N/A</v>
          </cell>
          <cell r="Q59" t="str">
            <v>לא</v>
          </cell>
          <cell r="R59">
            <v>165</v>
          </cell>
          <cell r="S59">
            <v>1</v>
          </cell>
          <cell r="T59" t="str">
            <v>ג'</v>
          </cell>
          <cell r="U59">
            <v>197362.93636625606</v>
          </cell>
          <cell r="V59">
            <v>0</v>
          </cell>
          <cell r="W59">
            <v>0</v>
          </cell>
          <cell r="X59" t="str">
            <v>ג'</v>
          </cell>
        </row>
        <row r="60">
          <cell r="E60">
            <v>1001783542</v>
          </cell>
          <cell r="F60" t="str">
            <v>מועד</v>
          </cell>
          <cell r="G60" t="str">
            <v>כן</v>
          </cell>
          <cell r="H60">
            <v>0</v>
          </cell>
          <cell r="I60">
            <v>0</v>
          </cell>
          <cell r="J60" t="str">
            <v>תקין מנהלית</v>
          </cell>
          <cell r="K60">
            <v>327880.06</v>
          </cell>
          <cell r="L60">
            <v>1305000</v>
          </cell>
          <cell r="M60">
            <v>580603.60319933342</v>
          </cell>
          <cell r="N60">
            <v>11910159.32</v>
          </cell>
          <cell r="O60" t="str">
            <v>לא</v>
          </cell>
          <cell r="P60" t="e">
            <v>#N/A</v>
          </cell>
          <cell r="Q60" t="str">
            <v>לא</v>
          </cell>
          <cell r="R60">
            <v>96</v>
          </cell>
          <cell r="S60">
            <v>1</v>
          </cell>
          <cell r="T60" t="str">
            <v>ג'</v>
          </cell>
          <cell r="U60">
            <v>545047.36825863447</v>
          </cell>
          <cell r="V60">
            <v>0</v>
          </cell>
          <cell r="W60">
            <v>0</v>
          </cell>
          <cell r="X60" t="str">
            <v>ג'</v>
          </cell>
        </row>
        <row r="61">
          <cell r="E61">
            <v>1001779657</v>
          </cell>
          <cell r="F61" t="str">
            <v>מועד</v>
          </cell>
          <cell r="G61" t="str">
            <v>כן</v>
          </cell>
          <cell r="H61">
            <v>0</v>
          </cell>
          <cell r="I61">
            <v>0</v>
          </cell>
          <cell r="J61" t="str">
            <v>תקין מנהלית</v>
          </cell>
          <cell r="K61">
            <v>235052.21</v>
          </cell>
          <cell r="L61">
            <v>500000</v>
          </cell>
          <cell r="M61">
            <v>158374.77269523439</v>
          </cell>
          <cell r="N61">
            <v>2611533.5812313217</v>
          </cell>
          <cell r="O61" t="str">
            <v>לא</v>
          </cell>
          <cell r="P61" t="e">
            <v>#N/A</v>
          </cell>
          <cell r="Q61" t="str">
            <v>לא</v>
          </cell>
          <cell r="R61">
            <v>160</v>
          </cell>
          <cell r="S61">
            <v>1</v>
          </cell>
          <cell r="T61" t="str">
            <v>ג'</v>
          </cell>
          <cell r="U61">
            <v>352290.64187788073</v>
          </cell>
          <cell r="V61">
            <v>0</v>
          </cell>
          <cell r="W61">
            <v>0</v>
          </cell>
          <cell r="X61" t="str">
            <v>ג'</v>
          </cell>
        </row>
        <row r="62">
          <cell r="E62">
            <v>1001778190</v>
          </cell>
          <cell r="F62" t="str">
            <v>מועד</v>
          </cell>
          <cell r="G62" t="str">
            <v>כן</v>
          </cell>
          <cell r="H62" t="str">
            <v>אושר ע"י הוועדה מיום 23/07/2024</v>
          </cell>
          <cell r="I62">
            <v>0</v>
          </cell>
          <cell r="J62" t="str">
            <v>תקין מנהלית</v>
          </cell>
          <cell r="K62">
            <v>33682</v>
          </cell>
          <cell r="L62">
            <v>100000</v>
          </cell>
          <cell r="M62">
            <v>42811.054614989502</v>
          </cell>
          <cell r="N62" t="e">
            <v>#N/A</v>
          </cell>
          <cell r="O62" t="str">
            <v>לא</v>
          </cell>
          <cell r="P62" t="e">
            <v>#N/A</v>
          </cell>
          <cell r="Q62" t="str">
            <v>לא</v>
          </cell>
          <cell r="R62">
            <v>172</v>
          </cell>
          <cell r="S62">
            <v>1</v>
          </cell>
          <cell r="T62" t="str">
            <v>ג'</v>
          </cell>
          <cell r="U62">
            <v>69638.268004034471</v>
          </cell>
          <cell r="V62">
            <v>0</v>
          </cell>
          <cell r="W62">
            <v>0</v>
          </cell>
          <cell r="X62" t="str">
            <v>ג'</v>
          </cell>
        </row>
        <row r="63">
          <cell r="E63">
            <v>1001777058</v>
          </cell>
          <cell r="F63" t="str">
            <v>מועד</v>
          </cell>
          <cell r="G63" t="str">
            <v>כן</v>
          </cell>
          <cell r="H63">
            <v>0</v>
          </cell>
          <cell r="I63">
            <v>0</v>
          </cell>
          <cell r="J63" t="str">
            <v>תקין מנהלית</v>
          </cell>
          <cell r="K63">
            <v>120279.07</v>
          </cell>
          <cell r="L63">
            <v>300000</v>
          </cell>
          <cell r="M63">
            <v>164657.90236534423</v>
          </cell>
          <cell r="N63">
            <v>1798070.8991976187</v>
          </cell>
          <cell r="O63" t="str">
            <v>לא</v>
          </cell>
          <cell r="P63" t="e">
            <v>#N/A</v>
          </cell>
          <cell r="Q63" t="str">
            <v>לא</v>
          </cell>
          <cell r="R63">
            <v>578</v>
          </cell>
          <cell r="S63">
            <v>1</v>
          </cell>
          <cell r="T63" t="str">
            <v>ג'</v>
          </cell>
          <cell r="U63">
            <v>170611.61527710003</v>
          </cell>
          <cell r="V63">
            <v>0</v>
          </cell>
          <cell r="W63">
            <v>0</v>
          </cell>
          <cell r="X63" t="str">
            <v>ג'</v>
          </cell>
        </row>
        <row r="64">
          <cell r="E64">
            <v>1001784283</v>
          </cell>
          <cell r="F64" t="str">
            <v>טיוט</v>
          </cell>
          <cell r="G64" t="str">
            <v>כן</v>
          </cell>
          <cell r="H64" t="str">
            <v>טופס ZN13 היה בסטטוס "מבוסס על נתוני טופס" ביום 24/10/2023 ביום 04/06/2024 הוגדר מחדש בסטטוס "חדש טרם קושר" - תקין</v>
          </cell>
          <cell r="I64">
            <v>0</v>
          </cell>
          <cell r="J64" t="str">
            <v>תקין מנהלית</v>
          </cell>
          <cell r="K64">
            <v>7067</v>
          </cell>
          <cell r="L64">
            <v>200000</v>
          </cell>
          <cell r="M64">
            <v>9464.8746544903352</v>
          </cell>
          <cell r="N64">
            <v>8040</v>
          </cell>
          <cell r="O64" t="str">
            <v>לא</v>
          </cell>
          <cell r="P64" t="e">
            <v>#N/A</v>
          </cell>
          <cell r="Q64" t="str">
            <v>כן</v>
          </cell>
          <cell r="R64">
            <v>-55</v>
          </cell>
          <cell r="S64">
            <v>1</v>
          </cell>
          <cell r="T64" t="str">
            <v>ג'</v>
          </cell>
          <cell r="U64">
            <v>12081.958589702303</v>
          </cell>
          <cell r="V64">
            <v>0</v>
          </cell>
          <cell r="W64">
            <v>0</v>
          </cell>
          <cell r="X64" t="str">
            <v>ג'</v>
          </cell>
        </row>
        <row r="65">
          <cell r="E65">
            <v>1001790399</v>
          </cell>
          <cell r="F65" t="str">
            <v>מועד</v>
          </cell>
          <cell r="G65" t="str">
            <v>לא</v>
          </cell>
          <cell r="H65" t="str">
            <v>טופס Z006  הוגש ללא חתימה. נדחה ביום 18/04/2024, לא תוקן - נדחה</v>
          </cell>
          <cell r="I65">
            <v>0</v>
          </cell>
          <cell r="J65" t="str">
            <v>לא הוגשו אחד או יותר מהמסמכים הנדרשים במסגרת בקשת התמיכה במועד</v>
          </cell>
          <cell r="K65">
            <v>1039.4000000000001</v>
          </cell>
          <cell r="L65">
            <v>20000</v>
          </cell>
          <cell r="M65">
            <v>2863.2435558807383</v>
          </cell>
          <cell r="N65">
            <v>65209.35</v>
          </cell>
          <cell r="O65" t="str">
            <v>לא</v>
          </cell>
          <cell r="P65" t="e">
            <v>#N/A</v>
          </cell>
          <cell r="Q65" t="str">
            <v>לא</v>
          </cell>
          <cell r="R65">
            <v>295</v>
          </cell>
          <cell r="S65">
            <v>1</v>
          </cell>
          <cell r="T65" t="str">
            <v>א'</v>
          </cell>
          <cell r="U65">
            <v>0</v>
          </cell>
          <cell r="V65" t="e">
            <v>#N/A</v>
          </cell>
          <cell r="W65" t="e">
            <v>#N/A</v>
          </cell>
          <cell r="X65" t="str">
            <v>א'</v>
          </cell>
        </row>
        <row r="66">
          <cell r="E66">
            <v>1001781277</v>
          </cell>
          <cell r="F66" t="str">
            <v>מועד</v>
          </cell>
          <cell r="G66" t="str">
            <v>כן</v>
          </cell>
          <cell r="H66">
            <v>0</v>
          </cell>
          <cell r="I66">
            <v>0</v>
          </cell>
          <cell r="J66" t="str">
            <v>תקין מנהלית</v>
          </cell>
          <cell r="K66">
            <v>20339.52</v>
          </cell>
          <cell r="L66">
            <v>400000</v>
          </cell>
          <cell r="M66">
            <v>32945.094426242555</v>
          </cell>
          <cell r="N66" t="e">
            <v>#N/A</v>
          </cell>
          <cell r="O66" t="str">
            <v>לא</v>
          </cell>
          <cell r="P66" t="e">
            <v>#N/A</v>
          </cell>
          <cell r="Q66" t="str">
            <v>לא</v>
          </cell>
          <cell r="R66">
            <v>153</v>
          </cell>
          <cell r="S66">
            <v>1</v>
          </cell>
          <cell r="T66" t="str">
            <v>ג'</v>
          </cell>
          <cell r="U66">
            <v>47559.76481148805</v>
          </cell>
          <cell r="V66">
            <v>0</v>
          </cell>
          <cell r="W66">
            <v>0</v>
          </cell>
          <cell r="X66" t="str">
            <v>ג'</v>
          </cell>
        </row>
        <row r="67">
          <cell r="E67">
            <v>1001778245</v>
          </cell>
          <cell r="F67" t="str">
            <v>טיוט</v>
          </cell>
          <cell r="G67" t="str">
            <v>כן</v>
          </cell>
          <cell r="H67">
            <v>0</v>
          </cell>
          <cell r="I67">
            <v>0</v>
          </cell>
          <cell r="J67" t="str">
            <v>תקין מנהלית</v>
          </cell>
          <cell r="K67">
            <v>3832</v>
          </cell>
          <cell r="L67">
            <v>50000</v>
          </cell>
          <cell r="M67" t="e">
            <v>#N/A</v>
          </cell>
          <cell r="N67">
            <v>19388</v>
          </cell>
          <cell r="O67" t="str">
            <v>לא</v>
          </cell>
          <cell r="P67" t="e">
            <v>#N/A</v>
          </cell>
          <cell r="Q67" t="str">
            <v>לא</v>
          </cell>
          <cell r="R67">
            <v>305</v>
          </cell>
          <cell r="S67">
            <v>1</v>
          </cell>
          <cell r="T67" t="str">
            <v>ג'</v>
          </cell>
          <cell r="U67">
            <v>7766.6466822610573</v>
          </cell>
          <cell r="V67">
            <v>0</v>
          </cell>
          <cell r="W67">
            <v>0</v>
          </cell>
          <cell r="X67" t="str">
            <v>ג'</v>
          </cell>
        </row>
        <row r="68">
          <cell r="E68">
            <v>1001778155</v>
          </cell>
          <cell r="F68" t="str">
            <v>טיוט</v>
          </cell>
          <cell r="G68" t="str">
            <v>כן</v>
          </cell>
          <cell r="H68">
            <v>0</v>
          </cell>
          <cell r="I68">
            <v>0</v>
          </cell>
          <cell r="J68" t="str">
            <v>תקין מנהלית</v>
          </cell>
          <cell r="K68">
            <v>0</v>
          </cell>
          <cell r="L68">
            <v>132000</v>
          </cell>
          <cell r="M68" t="e">
            <v>#N/A</v>
          </cell>
          <cell r="N68">
            <v>29510</v>
          </cell>
          <cell r="O68" t="str">
            <v>לא</v>
          </cell>
          <cell r="P68" t="e">
            <v>#N/A</v>
          </cell>
          <cell r="Q68" t="str">
            <v>לא</v>
          </cell>
          <cell r="R68">
            <v>172</v>
          </cell>
          <cell r="S68">
            <v>1</v>
          </cell>
          <cell r="T68" t="str">
            <v>ב'</v>
          </cell>
          <cell r="U68">
            <v>7766.6466822610564</v>
          </cell>
          <cell r="V68" t="e">
            <v>#N/A</v>
          </cell>
          <cell r="W68" t="e">
            <v>#N/A</v>
          </cell>
          <cell r="X68" t="str">
            <v>ג'</v>
          </cell>
        </row>
        <row r="69">
          <cell r="E69">
            <v>1001783059</v>
          </cell>
          <cell r="F69" t="str">
            <v>טיוט</v>
          </cell>
          <cell r="G69" t="str">
            <v>לא</v>
          </cell>
          <cell r="H69" t="str">
            <v>נמתכים לראשונה - בבדיקה של בת אל לא נתמכו ע"י המשרד או הממשלה ב- 8 שנים אחרונות - לא הגישו טופס ZN156 - לא ניתן לתמוך</v>
          </cell>
          <cell r="I69">
            <v>0</v>
          </cell>
          <cell r="J69" t="str">
            <v>לא הוגשו אחד או יותר מהמסמכים הנדרשים במסגרת בקשת התמיכה במועד</v>
          </cell>
          <cell r="K69">
            <v>0</v>
          </cell>
          <cell r="L69">
            <v>100000</v>
          </cell>
          <cell r="M69" t="e">
            <v>#N/A</v>
          </cell>
          <cell r="N69" t="e">
            <v>#N/A</v>
          </cell>
          <cell r="O69" t="str">
            <v>לבדיקה</v>
          </cell>
          <cell r="P69" t="e">
            <v>#N/A</v>
          </cell>
          <cell r="Q69" t="str">
            <v>לא</v>
          </cell>
          <cell r="R69">
            <v>236</v>
          </cell>
          <cell r="S69">
            <v>1</v>
          </cell>
          <cell r="T69" t="str">
            <v>א'</v>
          </cell>
          <cell r="U69">
            <v>0</v>
          </cell>
          <cell r="V69" t="e">
            <v>#N/A</v>
          </cell>
          <cell r="W69" t="e">
            <v>#N/A</v>
          </cell>
          <cell r="X69" t="str">
            <v>א'</v>
          </cell>
        </row>
        <row r="70">
          <cell r="E70">
            <v>1001780819</v>
          </cell>
          <cell r="F70" t="str">
            <v>מועד</v>
          </cell>
          <cell r="G70" t="str">
            <v>כן</v>
          </cell>
          <cell r="H70">
            <v>0</v>
          </cell>
          <cell r="I70">
            <v>0</v>
          </cell>
          <cell r="J70" t="str">
            <v>תקין מנהלית</v>
          </cell>
          <cell r="K70">
            <v>608882.03</v>
          </cell>
          <cell r="L70">
            <v>1500000</v>
          </cell>
          <cell r="M70">
            <v>970704.50215358578</v>
          </cell>
          <cell r="N70">
            <v>6453083.3395827673</v>
          </cell>
          <cell r="O70" t="str">
            <v>לא</v>
          </cell>
          <cell r="P70" t="e">
            <v>#N/A</v>
          </cell>
          <cell r="Q70" t="str">
            <v>לא</v>
          </cell>
          <cell r="R70">
            <v>125</v>
          </cell>
          <cell r="S70">
            <v>1</v>
          </cell>
          <cell r="T70" t="str">
            <v>ג'</v>
          </cell>
          <cell r="U70">
            <v>855255.46107804752</v>
          </cell>
          <cell r="V70">
            <v>0</v>
          </cell>
          <cell r="W70">
            <v>0</v>
          </cell>
          <cell r="X70" t="str">
            <v>ג'</v>
          </cell>
        </row>
        <row r="71">
          <cell r="E71">
            <v>1001783170</v>
          </cell>
          <cell r="F71" t="str">
            <v>מועד</v>
          </cell>
          <cell r="G71" t="str">
            <v>כן</v>
          </cell>
          <cell r="H71">
            <v>0</v>
          </cell>
          <cell r="I71">
            <v>0</v>
          </cell>
          <cell r="J71" t="str">
            <v>תקין מנהלית</v>
          </cell>
          <cell r="K71">
            <v>50114.13</v>
          </cell>
          <cell r="L71">
            <v>250000</v>
          </cell>
          <cell r="M71">
            <v>138050.25035631569</v>
          </cell>
          <cell r="N71">
            <v>236942.69673375943</v>
          </cell>
          <cell r="O71" t="str">
            <v>לא</v>
          </cell>
          <cell r="P71" t="e">
            <v>#N/A</v>
          </cell>
          <cell r="Q71" t="str">
            <v>לא</v>
          </cell>
          <cell r="R71">
            <v>160</v>
          </cell>
          <cell r="S71">
            <v>1</v>
          </cell>
          <cell r="T71" t="str">
            <v>ג'</v>
          </cell>
          <cell r="U71">
            <v>127041.72781849572</v>
          </cell>
          <cell r="V71">
            <v>0</v>
          </cell>
          <cell r="W71">
            <v>0</v>
          </cell>
          <cell r="X71" t="str">
            <v>ג'</v>
          </cell>
        </row>
        <row r="72">
          <cell r="E72">
            <v>1001746423</v>
          </cell>
          <cell r="F72" t="str">
            <v>מועד</v>
          </cell>
          <cell r="G72" t="str">
            <v>כן</v>
          </cell>
          <cell r="H72">
            <v>0</v>
          </cell>
          <cell r="I72">
            <v>0</v>
          </cell>
          <cell r="J72" t="str">
            <v>תקין מנהלית</v>
          </cell>
          <cell r="K72">
            <v>167128.21</v>
          </cell>
          <cell r="L72">
            <v>700000</v>
          </cell>
          <cell r="M72">
            <v>460390.9248457498</v>
          </cell>
          <cell r="N72">
            <v>7043044.1326216348</v>
          </cell>
          <cell r="O72" t="str">
            <v>לא</v>
          </cell>
          <cell r="P72" t="e">
            <v>#N/A</v>
          </cell>
          <cell r="Q72" t="str">
            <v>לא</v>
          </cell>
          <cell r="R72">
            <v>109</v>
          </cell>
          <cell r="S72">
            <v>1</v>
          </cell>
          <cell r="T72" t="str">
            <v>ג'</v>
          </cell>
          <cell r="U72">
            <v>326056.97850776545</v>
          </cell>
          <cell r="V72">
            <v>0</v>
          </cell>
          <cell r="W72">
            <v>0</v>
          </cell>
          <cell r="X72" t="str">
            <v>ג'</v>
          </cell>
        </row>
        <row r="73">
          <cell r="E73">
            <v>1001778739</v>
          </cell>
          <cell r="F73" t="str">
            <v>מועד</v>
          </cell>
          <cell r="G73" t="str">
            <v>כן</v>
          </cell>
          <cell r="H73">
            <v>0</v>
          </cell>
          <cell r="I73">
            <v>0</v>
          </cell>
          <cell r="J73" t="str">
            <v>תקין מנהלית</v>
          </cell>
          <cell r="K73">
            <v>15365.15</v>
          </cell>
          <cell r="L73">
            <v>50000</v>
          </cell>
          <cell r="M73">
            <v>21060.234534987529</v>
          </cell>
          <cell r="N73">
            <v>206206.89472549461</v>
          </cell>
          <cell r="O73" t="str">
            <v>לא</v>
          </cell>
          <cell r="P73" t="e">
            <v>#N/A</v>
          </cell>
          <cell r="Q73" t="str">
            <v>לא</v>
          </cell>
          <cell r="R73">
            <v>224</v>
          </cell>
          <cell r="S73">
            <v>1</v>
          </cell>
          <cell r="T73" t="str">
            <v>ג'</v>
          </cell>
          <cell r="U73">
            <v>20378.561156735341</v>
          </cell>
          <cell r="V73">
            <v>0</v>
          </cell>
          <cell r="W73">
            <v>0</v>
          </cell>
          <cell r="X73" t="str">
            <v>ג'</v>
          </cell>
        </row>
        <row r="74">
          <cell r="E74">
            <v>1001745401</v>
          </cell>
          <cell r="F74" t="str">
            <v>מועד</v>
          </cell>
          <cell r="G74" t="str">
            <v>כן</v>
          </cell>
          <cell r="H74">
            <v>0</v>
          </cell>
          <cell r="I74">
            <v>0</v>
          </cell>
          <cell r="J74" t="str">
            <v>תקין מנהלית</v>
          </cell>
          <cell r="K74">
            <v>6014.07</v>
          </cell>
          <cell r="L74">
            <v>100000</v>
          </cell>
          <cell r="M74">
            <v>16567.049186121836</v>
          </cell>
          <cell r="N74">
            <v>150417.59</v>
          </cell>
          <cell r="O74" t="str">
            <v>לא</v>
          </cell>
          <cell r="P74" t="e">
            <v>#N/A</v>
          </cell>
          <cell r="Q74" t="str">
            <v>לא</v>
          </cell>
          <cell r="R74">
            <v>62</v>
          </cell>
          <cell r="S74">
            <v>1</v>
          </cell>
          <cell r="T74" t="str">
            <v>ג'</v>
          </cell>
          <cell r="U74">
            <v>13812.065121132153</v>
          </cell>
          <cell r="V74">
            <v>0</v>
          </cell>
          <cell r="W74">
            <v>0</v>
          </cell>
          <cell r="X74" t="str">
            <v>ג'</v>
          </cell>
        </row>
        <row r="75">
          <cell r="E75">
            <v>1001781397</v>
          </cell>
          <cell r="F75" t="str">
            <v>מועד</v>
          </cell>
          <cell r="G75" t="str">
            <v>כן</v>
          </cell>
          <cell r="H75">
            <v>0</v>
          </cell>
          <cell r="I75">
            <v>0</v>
          </cell>
          <cell r="J75" t="str">
            <v>תקין מנהלית</v>
          </cell>
          <cell r="K75">
            <v>54976.39</v>
          </cell>
          <cell r="L75">
            <v>500000</v>
          </cell>
          <cell r="M75">
            <v>151444.38317294401</v>
          </cell>
          <cell r="N75">
            <v>1124784.4429606106</v>
          </cell>
          <cell r="O75" t="str">
            <v>לא</v>
          </cell>
          <cell r="P75" t="e">
            <v>#N/A</v>
          </cell>
          <cell r="Q75" t="str">
            <v>לא</v>
          </cell>
          <cell r="R75">
            <v>154</v>
          </cell>
          <cell r="S75">
            <v>1</v>
          </cell>
          <cell r="T75" t="str">
            <v>ד'</v>
          </cell>
          <cell r="U75">
            <v>118055.11290798403</v>
          </cell>
          <cell r="V75" t="e">
            <v>#N/A</v>
          </cell>
          <cell r="W75" t="e">
            <v>#N/A</v>
          </cell>
          <cell r="X75" t="str">
            <v>ג'</v>
          </cell>
        </row>
        <row r="76">
          <cell r="E76">
            <v>1001778805</v>
          </cell>
          <cell r="F76" t="str">
            <v>מועד</v>
          </cell>
          <cell r="G76" t="str">
            <v>כן</v>
          </cell>
          <cell r="H76">
            <v>0</v>
          </cell>
          <cell r="I76">
            <v>0</v>
          </cell>
          <cell r="J76" t="str">
            <v>תקין מנהלית</v>
          </cell>
          <cell r="K76">
            <v>62947.96</v>
          </cell>
          <cell r="L76">
            <v>300000</v>
          </cell>
          <cell r="M76">
            <v>173403.81873302089</v>
          </cell>
          <cell r="N76">
            <v>1512279.5376112009</v>
          </cell>
          <cell r="O76" t="str">
            <v>לא</v>
          </cell>
          <cell r="P76" t="e">
            <v>#N/A</v>
          </cell>
          <cell r="Q76" t="str">
            <v>לא</v>
          </cell>
          <cell r="R76">
            <v>146</v>
          </cell>
          <cell r="S76">
            <v>1</v>
          </cell>
          <cell r="T76" t="str">
            <v>ג'</v>
          </cell>
          <cell r="U76">
            <v>52281.550002107222</v>
          </cell>
          <cell r="V76">
            <v>0</v>
          </cell>
          <cell r="W76">
            <v>0</v>
          </cell>
          <cell r="X76" t="str">
            <v>ג'</v>
          </cell>
        </row>
        <row r="77">
          <cell r="E77">
            <v>1001783408</v>
          </cell>
          <cell r="F77" t="str">
            <v>מועד</v>
          </cell>
          <cell r="G77" t="str">
            <v>כן</v>
          </cell>
          <cell r="H77">
            <v>0</v>
          </cell>
          <cell r="I77">
            <v>0</v>
          </cell>
          <cell r="J77" t="str">
            <v>תקין מנהלית</v>
          </cell>
          <cell r="K77">
            <v>50626.33</v>
          </cell>
          <cell r="L77">
            <v>400000</v>
          </cell>
          <cell r="M77">
            <v>139461.20590652572</v>
          </cell>
          <cell r="N77">
            <v>1485521.2</v>
          </cell>
          <cell r="O77" t="str">
            <v>לא</v>
          </cell>
          <cell r="P77" t="e">
            <v>#N/A</v>
          </cell>
          <cell r="Q77" t="str">
            <v>לא</v>
          </cell>
          <cell r="R77">
            <v>144</v>
          </cell>
          <cell r="S77">
            <v>1</v>
          </cell>
          <cell r="T77" t="str">
            <v>ג'</v>
          </cell>
          <cell r="U77">
            <v>85041.333097745199</v>
          </cell>
          <cell r="V77">
            <v>0</v>
          </cell>
          <cell r="W77">
            <v>0</v>
          </cell>
          <cell r="X77" t="str">
            <v>ג'</v>
          </cell>
        </row>
        <row r="78">
          <cell r="E78">
            <v>1001779204</v>
          </cell>
          <cell r="F78" t="str">
            <v>מועד</v>
          </cell>
          <cell r="G78" t="str">
            <v>כן</v>
          </cell>
          <cell r="H78">
            <v>0</v>
          </cell>
          <cell r="I78">
            <v>0</v>
          </cell>
          <cell r="J78" t="str">
            <v>תקין מנהלית</v>
          </cell>
          <cell r="K78">
            <v>4357.4799999999996</v>
          </cell>
          <cell r="L78">
            <v>30000</v>
          </cell>
          <cell r="M78">
            <v>12003.629659639444</v>
          </cell>
          <cell r="N78">
            <v>77817.2</v>
          </cell>
          <cell r="O78" t="str">
            <v>לא</v>
          </cell>
          <cell r="P78" t="e">
            <v>#N/A</v>
          </cell>
          <cell r="Q78" t="str">
            <v>כן</v>
          </cell>
          <cell r="R78">
            <v>-7</v>
          </cell>
          <cell r="S78">
            <v>1</v>
          </cell>
          <cell r="T78" t="str">
            <v>ג'</v>
          </cell>
          <cell r="U78">
            <v>6525.2745186279617</v>
          </cell>
          <cell r="V78">
            <v>0</v>
          </cell>
          <cell r="W78">
            <v>0</v>
          </cell>
          <cell r="X78" t="str">
            <v>ג'</v>
          </cell>
        </row>
        <row r="79">
          <cell r="E79">
            <v>1001778163</v>
          </cell>
          <cell r="F79" t="str">
            <v>מועד</v>
          </cell>
          <cell r="G79" t="str">
            <v>כן</v>
          </cell>
          <cell r="H79">
            <v>0</v>
          </cell>
          <cell r="I79">
            <v>0</v>
          </cell>
          <cell r="J79" t="str">
            <v>תקין מנהלית</v>
          </cell>
          <cell r="K79">
            <v>148314.59</v>
          </cell>
          <cell r="L79">
            <v>500000</v>
          </cell>
          <cell r="M79">
            <v>234180.12780848957</v>
          </cell>
          <cell r="N79">
            <v>2125557.5650285529</v>
          </cell>
          <cell r="O79" t="str">
            <v>לא</v>
          </cell>
          <cell r="P79" t="e">
            <v>#N/A</v>
          </cell>
          <cell r="Q79" t="str">
            <v>לא</v>
          </cell>
          <cell r="R79">
            <v>140</v>
          </cell>
          <cell r="S79">
            <v>1</v>
          </cell>
          <cell r="T79" t="str">
            <v>ג'</v>
          </cell>
          <cell r="U79">
            <v>204124.61113510185</v>
          </cell>
          <cell r="V79">
            <v>0</v>
          </cell>
          <cell r="W79">
            <v>0</v>
          </cell>
          <cell r="X79" t="str">
            <v>ג'</v>
          </cell>
        </row>
        <row r="80">
          <cell r="E80">
            <v>1001783323</v>
          </cell>
          <cell r="F80" t="str">
            <v>מועד</v>
          </cell>
          <cell r="G80" t="str">
            <v>כן</v>
          </cell>
          <cell r="H80">
            <v>0</v>
          </cell>
          <cell r="I80">
            <v>0</v>
          </cell>
          <cell r="J80" t="str">
            <v>תקין מנהלית</v>
          </cell>
          <cell r="K80">
            <v>21934.43</v>
          </cell>
          <cell r="L80">
            <v>100000</v>
          </cell>
          <cell r="M80">
            <v>7075.2922763609777</v>
          </cell>
          <cell r="N80" t="e">
            <v>#N/A</v>
          </cell>
          <cell r="O80" t="str">
            <v>לא</v>
          </cell>
          <cell r="P80" t="e">
            <v>#N/A</v>
          </cell>
          <cell r="Q80" t="str">
            <v>לא</v>
          </cell>
          <cell r="R80">
            <v>251</v>
          </cell>
          <cell r="S80">
            <v>1</v>
          </cell>
          <cell r="T80" t="str">
            <v>ג'</v>
          </cell>
          <cell r="U80">
            <v>31340.82164104814</v>
          </cell>
          <cell r="V80">
            <v>0</v>
          </cell>
          <cell r="W80">
            <v>0</v>
          </cell>
          <cell r="X80" t="str">
            <v>ג'</v>
          </cell>
        </row>
        <row r="81">
          <cell r="E81">
            <v>1001779947</v>
          </cell>
          <cell r="F81" t="str">
            <v>מועד</v>
          </cell>
          <cell r="G81" t="str">
            <v>כן</v>
          </cell>
          <cell r="H81">
            <v>0</v>
          </cell>
          <cell r="I81">
            <v>0</v>
          </cell>
          <cell r="J81" t="str">
            <v>תקין מנהלית</v>
          </cell>
          <cell r="K81">
            <v>20873.849999999999</v>
          </cell>
          <cell r="L81">
            <v>200000</v>
          </cell>
          <cell r="M81">
            <v>57501.539235977179</v>
          </cell>
          <cell r="N81">
            <v>584828.29423128744</v>
          </cell>
          <cell r="O81" t="str">
            <v>לא</v>
          </cell>
          <cell r="P81" t="e">
            <v>#N/A</v>
          </cell>
          <cell r="Q81" t="str">
            <v>לא</v>
          </cell>
          <cell r="R81">
            <v>159</v>
          </cell>
          <cell r="S81">
            <v>1</v>
          </cell>
          <cell r="T81" t="str">
            <v>ג'</v>
          </cell>
          <cell r="U81">
            <v>3513.5450270233341</v>
          </cell>
          <cell r="V81">
            <v>0</v>
          </cell>
          <cell r="W81">
            <v>0</v>
          </cell>
          <cell r="X81" t="str">
            <v>ג'</v>
          </cell>
        </row>
        <row r="82">
          <cell r="E82">
            <v>1001784300</v>
          </cell>
          <cell r="F82" t="str">
            <v>טיוט</v>
          </cell>
          <cell r="G82" t="str">
            <v>כן</v>
          </cell>
          <cell r="H82">
            <v>0</v>
          </cell>
          <cell r="I82">
            <v>0</v>
          </cell>
          <cell r="J82" t="str">
            <v>תקין מנהלית</v>
          </cell>
          <cell r="K82">
            <v>0</v>
          </cell>
          <cell r="L82">
            <v>250000</v>
          </cell>
          <cell r="M82" t="e">
            <v>#N/A</v>
          </cell>
          <cell r="N82">
            <v>421391.5</v>
          </cell>
          <cell r="O82" t="str">
            <v>לא</v>
          </cell>
          <cell r="P82" t="e">
            <v>#N/A</v>
          </cell>
          <cell r="Q82" t="str">
            <v>לא</v>
          </cell>
          <cell r="R82">
            <v>203</v>
          </cell>
          <cell r="S82">
            <v>1</v>
          </cell>
          <cell r="T82" t="str">
            <v>ג'</v>
          </cell>
          <cell r="U82">
            <v>7288.6116695088067</v>
          </cell>
          <cell r="V82">
            <v>0</v>
          </cell>
          <cell r="W82">
            <v>0</v>
          </cell>
          <cell r="X82" t="str">
            <v>ג'</v>
          </cell>
        </row>
        <row r="83">
          <cell r="E83">
            <v>1001784177</v>
          </cell>
          <cell r="F83" t="str">
            <v>טיוט</v>
          </cell>
          <cell r="G83" t="str">
            <v>כן</v>
          </cell>
          <cell r="H83">
            <v>0</v>
          </cell>
          <cell r="I83">
            <v>0</v>
          </cell>
          <cell r="J83" t="str">
            <v>תקין מנהלית</v>
          </cell>
          <cell r="K83">
            <v>2047</v>
          </cell>
          <cell r="L83">
            <v>250000</v>
          </cell>
          <cell r="M83">
            <v>18930.547896618002</v>
          </cell>
          <cell r="N83">
            <v>998295.02131907782</v>
          </cell>
          <cell r="O83" t="str">
            <v>לא</v>
          </cell>
          <cell r="P83" t="e">
            <v>#N/A</v>
          </cell>
          <cell r="Q83" t="str">
            <v>כן</v>
          </cell>
          <cell r="R83">
            <v>-36</v>
          </cell>
          <cell r="S83">
            <v>1</v>
          </cell>
          <cell r="T83" t="str">
            <v>ג'</v>
          </cell>
          <cell r="U83">
            <v>4216.2540324280017</v>
          </cell>
          <cell r="V83">
            <v>0</v>
          </cell>
          <cell r="W83">
            <v>0</v>
          </cell>
          <cell r="X83" t="str">
            <v>ג'</v>
          </cell>
        </row>
        <row r="84">
          <cell r="E84">
            <v>1001736699</v>
          </cell>
          <cell r="F84" t="str">
            <v>מועד</v>
          </cell>
          <cell r="G84" t="str">
            <v>כן</v>
          </cell>
          <cell r="H84">
            <v>0</v>
          </cell>
          <cell r="I84">
            <v>0</v>
          </cell>
          <cell r="J84" t="str">
            <v>תקין מנהלית</v>
          </cell>
          <cell r="K84">
            <v>130422.74</v>
          </cell>
          <cell r="L84">
            <v>400000</v>
          </cell>
          <cell r="M84">
            <v>359277.74647195777</v>
          </cell>
          <cell r="N84">
            <v>2941426.6799999997</v>
          </cell>
          <cell r="O84" t="str">
            <v>לא</v>
          </cell>
          <cell r="P84" t="e">
            <v>#N/A</v>
          </cell>
          <cell r="Q84" t="str">
            <v>לא</v>
          </cell>
          <cell r="R84">
            <v>49</v>
          </cell>
          <cell r="S84">
            <v>1</v>
          </cell>
          <cell r="T84" t="str">
            <v>ג'</v>
          </cell>
          <cell r="U84">
            <v>201870.69413721462</v>
          </cell>
          <cell r="V84">
            <v>0</v>
          </cell>
          <cell r="W84">
            <v>0</v>
          </cell>
          <cell r="X84" t="str">
            <v>ג'</v>
          </cell>
        </row>
        <row r="85">
          <cell r="E85">
            <v>1001778241</v>
          </cell>
          <cell r="F85" t="str">
            <v>מועד</v>
          </cell>
          <cell r="G85" t="str">
            <v>כן</v>
          </cell>
          <cell r="H85">
            <v>0</v>
          </cell>
          <cell r="I85">
            <v>0</v>
          </cell>
          <cell r="J85" t="str">
            <v>תקין מנהלית</v>
          </cell>
          <cell r="K85">
            <v>111775.53</v>
          </cell>
          <cell r="L85">
            <v>400000</v>
          </cell>
          <cell r="M85">
            <v>182953.22485038248</v>
          </cell>
          <cell r="N85">
            <v>1187932.1826217005</v>
          </cell>
          <cell r="O85" t="str">
            <v>לא</v>
          </cell>
          <cell r="P85" t="e">
            <v>#N/A</v>
          </cell>
          <cell r="Q85" t="str">
            <v>לא</v>
          </cell>
          <cell r="R85">
            <v>187</v>
          </cell>
          <cell r="S85">
            <v>1</v>
          </cell>
          <cell r="T85" t="str">
            <v>ג'</v>
          </cell>
          <cell r="U85">
            <v>152331.79935455363</v>
          </cell>
          <cell r="V85">
            <v>0</v>
          </cell>
          <cell r="W85">
            <v>0</v>
          </cell>
          <cell r="X85" t="str">
            <v>ג'</v>
          </cell>
        </row>
        <row r="86">
          <cell r="E86">
            <v>1001783088</v>
          </cell>
          <cell r="F86" t="str">
            <v>מועד</v>
          </cell>
          <cell r="G86" t="str">
            <v>כן</v>
          </cell>
          <cell r="H86">
            <v>0</v>
          </cell>
          <cell r="I86">
            <v>0</v>
          </cell>
          <cell r="J86" t="str">
            <v>תקין מנהלית</v>
          </cell>
          <cell r="K86">
            <v>115159.85</v>
          </cell>
          <cell r="L86">
            <v>280000</v>
          </cell>
          <cell r="M86">
            <v>203884.45865711803</v>
          </cell>
          <cell r="N86">
            <v>3293699.8001779197</v>
          </cell>
          <cell r="O86" t="str">
            <v>לא</v>
          </cell>
          <cell r="P86" t="e">
            <v>#N/A</v>
          </cell>
          <cell r="Q86" t="str">
            <v>לא</v>
          </cell>
          <cell r="R86">
            <v>92</v>
          </cell>
          <cell r="S86">
            <v>1</v>
          </cell>
          <cell r="T86" t="str">
            <v>ג'</v>
          </cell>
          <cell r="U86">
            <v>150801.93840109627</v>
          </cell>
          <cell r="V86">
            <v>0</v>
          </cell>
          <cell r="W86">
            <v>0</v>
          </cell>
          <cell r="X86" t="str">
            <v>ג'</v>
          </cell>
        </row>
        <row r="87">
          <cell r="E87">
            <v>1001781221</v>
          </cell>
          <cell r="F87" t="str">
            <v>מועד</v>
          </cell>
          <cell r="G87" t="str">
            <v>כן</v>
          </cell>
          <cell r="H87">
            <v>0</v>
          </cell>
          <cell r="I87">
            <v>0</v>
          </cell>
          <cell r="J87" t="str">
            <v>תקין מנהלית</v>
          </cell>
          <cell r="K87">
            <v>41332.25</v>
          </cell>
          <cell r="L87">
            <v>250000</v>
          </cell>
          <cell r="M87">
            <v>113858.64080365881</v>
          </cell>
          <cell r="N87">
            <v>1724618.2715499951</v>
          </cell>
          <cell r="O87" t="str">
            <v>לא</v>
          </cell>
          <cell r="P87" t="e">
            <v>#N/A</v>
          </cell>
          <cell r="Q87" t="str">
            <v>לא</v>
          </cell>
          <cell r="R87">
            <v>246</v>
          </cell>
          <cell r="S87">
            <v>1</v>
          </cell>
          <cell r="T87" t="str">
            <v>ג'</v>
          </cell>
          <cell r="U87">
            <v>93460.297718820686</v>
          </cell>
          <cell r="V87">
            <v>0</v>
          </cell>
          <cell r="W87">
            <v>0</v>
          </cell>
          <cell r="X87" t="str">
            <v>ג'</v>
          </cell>
        </row>
        <row r="88">
          <cell r="E88">
            <v>1001779762</v>
          </cell>
          <cell r="F88" t="str">
            <v>מועד</v>
          </cell>
          <cell r="G88" t="str">
            <v>כן</v>
          </cell>
          <cell r="H88">
            <v>0</v>
          </cell>
          <cell r="I88">
            <v>0</v>
          </cell>
          <cell r="J88" t="str">
            <v>תקין מנהלית</v>
          </cell>
          <cell r="K88">
            <v>175197.51</v>
          </cell>
          <cell r="L88">
            <v>500000</v>
          </cell>
          <cell r="M88">
            <v>219703.85660403178</v>
          </cell>
          <cell r="N88">
            <v>1967905</v>
          </cell>
          <cell r="O88" t="str">
            <v>לא</v>
          </cell>
          <cell r="P88" t="e">
            <v>#N/A</v>
          </cell>
          <cell r="Q88" t="str">
            <v>לא</v>
          </cell>
          <cell r="R88">
            <v>102</v>
          </cell>
          <cell r="S88">
            <v>1</v>
          </cell>
          <cell r="T88" t="str">
            <v>ג'</v>
          </cell>
          <cell r="U88">
            <v>238794.38064493847</v>
          </cell>
          <cell r="V88">
            <v>0</v>
          </cell>
          <cell r="W88">
            <v>0</v>
          </cell>
          <cell r="X88" t="str">
            <v>ג'</v>
          </cell>
        </row>
        <row r="89">
          <cell r="E89">
            <v>1001778731</v>
          </cell>
          <cell r="F89" t="str">
            <v>מועד</v>
          </cell>
          <cell r="G89" t="str">
            <v>כן</v>
          </cell>
          <cell r="H89">
            <v>0</v>
          </cell>
          <cell r="I89">
            <v>0</v>
          </cell>
          <cell r="J89" t="str">
            <v>תקין מנהלית</v>
          </cell>
          <cell r="K89">
            <v>63777</v>
          </cell>
          <cell r="L89">
            <v>200000</v>
          </cell>
          <cell r="M89">
            <v>109716.65783994895</v>
          </cell>
          <cell r="N89">
            <v>1567125.3364884579</v>
          </cell>
          <cell r="O89" t="str">
            <v>לא</v>
          </cell>
          <cell r="P89" t="e">
            <v>#N/A</v>
          </cell>
          <cell r="Q89" t="str">
            <v>לא</v>
          </cell>
          <cell r="R89">
            <v>152</v>
          </cell>
          <cell r="S89">
            <v>1</v>
          </cell>
          <cell r="T89" t="str">
            <v>ג'</v>
          </cell>
          <cell r="U89">
            <v>85915.134835968231</v>
          </cell>
          <cell r="V89">
            <v>0</v>
          </cell>
          <cell r="W89">
            <v>0</v>
          </cell>
          <cell r="X89" t="str">
            <v>ג'</v>
          </cell>
        </row>
        <row r="90">
          <cell r="E90">
            <v>1001779775</v>
          </cell>
          <cell r="F90" t="str">
            <v>מועד</v>
          </cell>
          <cell r="G90" t="str">
            <v>כן</v>
          </cell>
          <cell r="H90">
            <v>0</v>
          </cell>
          <cell r="I90">
            <v>0</v>
          </cell>
          <cell r="J90" t="str">
            <v>תקין מנהלית</v>
          </cell>
          <cell r="K90">
            <v>255385.22</v>
          </cell>
          <cell r="L90">
            <v>2000000</v>
          </cell>
          <cell r="M90">
            <v>703513.98948444123</v>
          </cell>
          <cell r="N90">
            <v>2333170</v>
          </cell>
          <cell r="O90" t="str">
            <v>לא</v>
          </cell>
          <cell r="P90" t="e">
            <v>#N/A</v>
          </cell>
          <cell r="Q90" t="str">
            <v>לא</v>
          </cell>
          <cell r="R90">
            <v>144</v>
          </cell>
          <cell r="S90">
            <v>1</v>
          </cell>
          <cell r="T90" t="str">
            <v>ג'</v>
          </cell>
          <cell r="U90">
            <v>554629.44513889693</v>
          </cell>
          <cell r="V90">
            <v>0</v>
          </cell>
          <cell r="W90">
            <v>0</v>
          </cell>
          <cell r="X90" t="str">
            <v>ג'</v>
          </cell>
        </row>
        <row r="91">
          <cell r="E91">
            <v>1001778553</v>
          </cell>
          <cell r="F91" t="str">
            <v>מועד</v>
          </cell>
          <cell r="G91" t="str">
            <v>כן</v>
          </cell>
          <cell r="H91">
            <v>0</v>
          </cell>
          <cell r="I91">
            <v>0</v>
          </cell>
          <cell r="J91" t="str">
            <v>תקין מנהלית</v>
          </cell>
          <cell r="K91">
            <v>39445.040000000001</v>
          </cell>
          <cell r="L91">
            <v>100000</v>
          </cell>
          <cell r="M91">
            <v>33315.655075653238</v>
          </cell>
          <cell r="N91">
            <v>223838.28</v>
          </cell>
          <cell r="O91" t="str">
            <v>לא</v>
          </cell>
          <cell r="P91" t="e">
            <v>#N/A</v>
          </cell>
          <cell r="Q91" t="str">
            <v>לא</v>
          </cell>
          <cell r="R91">
            <v>187</v>
          </cell>
          <cell r="S91">
            <v>1</v>
          </cell>
          <cell r="T91" t="str">
            <v>ג'</v>
          </cell>
          <cell r="U91">
            <v>57277.177428541523</v>
          </cell>
          <cell r="V91">
            <v>0</v>
          </cell>
          <cell r="W91">
            <v>0</v>
          </cell>
          <cell r="X91" t="str">
            <v>ג'</v>
          </cell>
        </row>
        <row r="92">
          <cell r="E92">
            <v>1001778224</v>
          </cell>
          <cell r="F92" t="str">
            <v>מועד</v>
          </cell>
          <cell r="G92" t="str">
            <v>כן</v>
          </cell>
          <cell r="H92">
            <v>0</v>
          </cell>
          <cell r="I92">
            <v>0</v>
          </cell>
          <cell r="J92" t="str">
            <v>תקין מנהלית</v>
          </cell>
          <cell r="K92">
            <v>114449.66</v>
          </cell>
          <cell r="L92">
            <v>200000</v>
          </cell>
          <cell r="M92">
            <v>114162.81230663869</v>
          </cell>
          <cell r="N92">
            <v>1013622.9378939304</v>
          </cell>
          <cell r="O92" t="str">
            <v>לא</v>
          </cell>
          <cell r="P92" t="e">
            <v>#N/A</v>
          </cell>
          <cell r="Q92" t="str">
            <v>לא</v>
          </cell>
          <cell r="R92">
            <v>95</v>
          </cell>
          <cell r="S92">
            <v>1</v>
          </cell>
          <cell r="T92" t="str">
            <v>ג'</v>
          </cell>
          <cell r="U92">
            <v>158577.40312809034</v>
          </cell>
          <cell r="V92">
            <v>0</v>
          </cell>
          <cell r="W92">
            <v>0</v>
          </cell>
          <cell r="X92" t="str">
            <v>ג'</v>
          </cell>
        </row>
        <row r="93">
          <cell r="E93">
            <v>1001779493</v>
          </cell>
          <cell r="F93" t="str">
            <v>מועד</v>
          </cell>
          <cell r="G93" t="str">
            <v>כן</v>
          </cell>
          <cell r="H93">
            <v>0</v>
          </cell>
          <cell r="I93">
            <v>0</v>
          </cell>
          <cell r="J93" t="str">
            <v>תקין מנהלית</v>
          </cell>
          <cell r="K93">
            <v>5227.47</v>
          </cell>
          <cell r="L93">
            <v>120000</v>
          </cell>
          <cell r="M93">
            <v>14400.194993427536</v>
          </cell>
          <cell r="N93">
            <v>90518.209999999992</v>
          </cell>
          <cell r="O93" t="str">
            <v>לא</v>
          </cell>
          <cell r="P93" t="e">
            <v>#N/A</v>
          </cell>
          <cell r="Q93" t="str">
            <v>לא</v>
          </cell>
          <cell r="R93">
            <v>298</v>
          </cell>
          <cell r="S93">
            <v>1</v>
          </cell>
          <cell r="T93" t="str">
            <v>ב'</v>
          </cell>
          <cell r="U93">
            <v>3629.0088896949219</v>
          </cell>
          <cell r="V93" t="e">
            <v>#N/A</v>
          </cell>
          <cell r="W93" t="e">
            <v>#N/A</v>
          </cell>
          <cell r="X93" t="str">
            <v>ג'</v>
          </cell>
        </row>
        <row r="94">
          <cell r="E94">
            <v>1001782939</v>
          </cell>
          <cell r="F94" t="str">
            <v>מועד</v>
          </cell>
          <cell r="G94" t="str">
            <v>כן</v>
          </cell>
          <cell r="H94">
            <v>0</v>
          </cell>
          <cell r="I94">
            <v>0</v>
          </cell>
          <cell r="J94" t="str">
            <v>תקין מנהלית</v>
          </cell>
          <cell r="K94">
            <v>144642.64000000001</v>
          </cell>
          <cell r="L94">
            <v>3000000</v>
          </cell>
          <cell r="M94">
            <v>253196.07811726586</v>
          </cell>
          <cell r="N94">
            <v>4996361.7688979153</v>
          </cell>
          <cell r="O94" t="str">
            <v>לא</v>
          </cell>
          <cell r="P94" t="e">
            <v>#N/A</v>
          </cell>
          <cell r="Q94" t="str">
            <v>לא</v>
          </cell>
          <cell r="R94">
            <v>92</v>
          </cell>
          <cell r="S94">
            <v>1</v>
          </cell>
          <cell r="T94" t="str">
            <v>ג'</v>
          </cell>
          <cell r="U94">
            <v>191839.55847547401</v>
          </cell>
          <cell r="V94">
            <v>0</v>
          </cell>
          <cell r="W94">
            <v>0</v>
          </cell>
          <cell r="X94" t="str">
            <v>ג'</v>
          </cell>
        </row>
        <row r="95">
          <cell r="E95">
            <v>1001780813</v>
          </cell>
          <cell r="F95" t="str">
            <v>טיוט</v>
          </cell>
          <cell r="G95" t="str">
            <v>כן</v>
          </cell>
          <cell r="H95">
            <v>0</v>
          </cell>
          <cell r="I95">
            <v>0</v>
          </cell>
          <cell r="J95" t="str">
            <v>תקין מנהלית</v>
          </cell>
          <cell r="K95">
            <v>0</v>
          </cell>
          <cell r="L95">
            <v>100000</v>
          </cell>
          <cell r="M95" t="e">
            <v>#N/A</v>
          </cell>
          <cell r="N95">
            <v>2828.25</v>
          </cell>
          <cell r="O95" t="str">
            <v>לא</v>
          </cell>
          <cell r="P95" t="e">
            <v>#N/A</v>
          </cell>
          <cell r="Q95" t="str">
            <v>לא</v>
          </cell>
          <cell r="R95">
            <v>221</v>
          </cell>
          <cell r="S95">
            <v>1</v>
          </cell>
          <cell r="T95" t="str">
            <v>ג'</v>
          </cell>
          <cell r="U95">
            <v>0</v>
          </cell>
          <cell r="V95">
            <v>0</v>
          </cell>
          <cell r="W95">
            <v>0</v>
          </cell>
          <cell r="X95" t="str">
            <v>ד'</v>
          </cell>
        </row>
        <row r="96">
          <cell r="E96">
            <v>1001779248</v>
          </cell>
          <cell r="F96" t="str">
            <v>מועד</v>
          </cell>
          <cell r="G96" t="str">
            <v>כן</v>
          </cell>
          <cell r="H96">
            <v>0</v>
          </cell>
          <cell r="I96">
            <v>0</v>
          </cell>
          <cell r="J96" t="str">
            <v>תקין מנהלית</v>
          </cell>
          <cell r="K96">
            <v>51453.94</v>
          </cell>
          <cell r="L96">
            <v>210000</v>
          </cell>
          <cell r="M96">
            <v>141741.03783988839</v>
          </cell>
          <cell r="N96">
            <v>2573473.1264839582</v>
          </cell>
          <cell r="O96" t="str">
            <v>לא</v>
          </cell>
          <cell r="P96" t="e">
            <v>#N/A</v>
          </cell>
          <cell r="Q96" t="str">
            <v>לא</v>
          </cell>
          <cell r="R96">
            <v>141</v>
          </cell>
          <cell r="S96">
            <v>1</v>
          </cell>
          <cell r="T96" t="str">
            <v>ג'</v>
          </cell>
          <cell r="U96">
            <v>119636.67855923693</v>
          </cell>
          <cell r="V96">
            <v>0</v>
          </cell>
          <cell r="W96">
            <v>0</v>
          </cell>
          <cell r="X96" t="str">
            <v>ג'</v>
          </cell>
        </row>
        <row r="97">
          <cell r="E97">
            <v>1001778221</v>
          </cell>
          <cell r="F97" t="str">
            <v>טיוט</v>
          </cell>
          <cell r="G97" t="str">
            <v>לא</v>
          </cell>
          <cell r="H97">
            <v>0</v>
          </cell>
          <cell r="I97">
            <v>0</v>
          </cell>
          <cell r="J97" t="str">
            <v>לא הוגש אישור ניהול תקין</v>
          </cell>
          <cell r="K97">
            <v>0</v>
          </cell>
          <cell r="L97">
            <v>100000</v>
          </cell>
          <cell r="M97" t="e">
            <v>#N/A</v>
          </cell>
          <cell r="N97">
            <v>33955.580644694353</v>
          </cell>
          <cell r="O97" t="str">
            <v>לא</v>
          </cell>
          <cell r="P97" t="e">
            <v>#N/A</v>
          </cell>
          <cell r="Q97" t="str">
            <v>לא ניתן לתמוך</v>
          </cell>
          <cell r="R97">
            <v>45383</v>
          </cell>
          <cell r="S97">
            <v>1</v>
          </cell>
          <cell r="T97" t="str">
            <v>א'</v>
          </cell>
          <cell r="U97">
            <v>0</v>
          </cell>
          <cell r="V97" t="e">
            <v>#N/A</v>
          </cell>
          <cell r="W97" t="e">
            <v>#N/A</v>
          </cell>
          <cell r="X97" t="str">
            <v>א'</v>
          </cell>
        </row>
        <row r="98">
          <cell r="E98">
            <v>1001779241</v>
          </cell>
          <cell r="F98" t="str">
            <v>מועד</v>
          </cell>
          <cell r="G98" t="str">
            <v>כן</v>
          </cell>
          <cell r="H98">
            <v>0</v>
          </cell>
          <cell r="I98">
            <v>0</v>
          </cell>
          <cell r="J98" t="str">
            <v>תקין מנהלית</v>
          </cell>
          <cell r="K98">
            <v>31427.200000000001</v>
          </cell>
          <cell r="L98">
            <v>50000</v>
          </cell>
          <cell r="M98">
            <v>18222.990433014511</v>
          </cell>
          <cell r="N98">
            <v>25233</v>
          </cell>
          <cell r="O98" t="str">
            <v>לא</v>
          </cell>
          <cell r="P98" t="e">
            <v>#N/A</v>
          </cell>
          <cell r="Q98" t="str">
            <v>לא</v>
          </cell>
          <cell r="R98">
            <v>118</v>
          </cell>
          <cell r="S98">
            <v>1</v>
          </cell>
          <cell r="T98" t="str">
            <v>ג'</v>
          </cell>
          <cell r="U98">
            <v>25093.703051723594</v>
          </cell>
          <cell r="V98">
            <v>0</v>
          </cell>
          <cell r="W98">
            <v>0</v>
          </cell>
          <cell r="X98" t="str">
            <v>ג'</v>
          </cell>
        </row>
        <row r="99">
          <cell r="E99">
            <v>1001778554</v>
          </cell>
          <cell r="F99" t="str">
            <v>מועד</v>
          </cell>
          <cell r="G99" t="str">
            <v>כן</v>
          </cell>
          <cell r="H99">
            <v>0</v>
          </cell>
          <cell r="I99">
            <v>0</v>
          </cell>
          <cell r="J99" t="str">
            <v>תקין מנהלית</v>
          </cell>
          <cell r="K99">
            <v>25758.35</v>
          </cell>
          <cell r="L99">
            <v>200000</v>
          </cell>
          <cell r="M99">
            <v>70956.966144388294</v>
          </cell>
          <cell r="N99">
            <v>716002.69</v>
          </cell>
          <cell r="O99" t="str">
            <v>לא</v>
          </cell>
          <cell r="P99" t="e">
            <v>#N/A</v>
          </cell>
          <cell r="Q99" t="str">
            <v>לא</v>
          </cell>
          <cell r="R99">
            <v>144</v>
          </cell>
          <cell r="S99">
            <v>1</v>
          </cell>
          <cell r="T99" t="str">
            <v>ג'</v>
          </cell>
          <cell r="U99">
            <v>65873.958264656612</v>
          </cell>
          <cell r="V99">
            <v>0</v>
          </cell>
          <cell r="W99">
            <v>0</v>
          </cell>
          <cell r="X99" t="str">
            <v>ג'</v>
          </cell>
        </row>
        <row r="100">
          <cell r="E100">
            <v>1001783570</v>
          </cell>
          <cell r="F100" t="str">
            <v>טיוט</v>
          </cell>
          <cell r="G100" t="str">
            <v>כן</v>
          </cell>
          <cell r="H100">
            <v>0</v>
          </cell>
          <cell r="I100">
            <v>0</v>
          </cell>
          <cell r="J100" t="str">
            <v>תקין מנהלית</v>
          </cell>
          <cell r="K100">
            <v>0</v>
          </cell>
          <cell r="L100">
            <v>150000</v>
          </cell>
          <cell r="M100" t="e">
            <v>#N/A</v>
          </cell>
          <cell r="N100">
            <v>518554</v>
          </cell>
          <cell r="O100" t="str">
            <v>לא</v>
          </cell>
          <cell r="P100" t="e">
            <v>#N/A</v>
          </cell>
          <cell r="Q100" t="str">
            <v>לא</v>
          </cell>
          <cell r="R100">
            <v>109</v>
          </cell>
          <cell r="S100">
            <v>1</v>
          </cell>
          <cell r="T100" t="str">
            <v>ד'</v>
          </cell>
          <cell r="U100">
            <v>0</v>
          </cell>
          <cell r="V100" t="e">
            <v>#N/A</v>
          </cell>
          <cell r="W100" t="e">
            <v>#N/A</v>
          </cell>
          <cell r="X100" t="str">
            <v>ד'</v>
          </cell>
        </row>
        <row r="101">
          <cell r="E101">
            <v>1001735036</v>
          </cell>
          <cell r="F101" t="str">
            <v>מועד</v>
          </cell>
          <cell r="G101" t="str">
            <v>כן</v>
          </cell>
          <cell r="H101">
            <v>0</v>
          </cell>
          <cell r="I101">
            <v>0</v>
          </cell>
          <cell r="J101" t="str">
            <v>תקין מנהלית</v>
          </cell>
          <cell r="K101">
            <v>237740</v>
          </cell>
          <cell r="L101">
            <v>500000</v>
          </cell>
          <cell r="M101">
            <v>222711.48396306904</v>
          </cell>
          <cell r="N101">
            <v>2858995.75</v>
          </cell>
          <cell r="O101" t="str">
            <v>לא</v>
          </cell>
          <cell r="P101" t="e">
            <v>#N/A</v>
          </cell>
          <cell r="Q101" t="str">
            <v>לא</v>
          </cell>
          <cell r="R101">
            <v>88</v>
          </cell>
          <cell r="S101">
            <v>1</v>
          </cell>
          <cell r="T101" t="str">
            <v>ג'</v>
          </cell>
          <cell r="U101">
            <v>317930.38020210859</v>
          </cell>
          <cell r="V101">
            <v>0</v>
          </cell>
          <cell r="W101">
            <v>0</v>
          </cell>
          <cell r="X101" t="str">
            <v>ג'</v>
          </cell>
        </row>
        <row r="102">
          <cell r="E102">
            <v>1001778118</v>
          </cell>
          <cell r="F102" t="str">
            <v>מועד</v>
          </cell>
          <cell r="G102" t="str">
            <v>כן</v>
          </cell>
          <cell r="H102">
            <v>0</v>
          </cell>
          <cell r="I102">
            <v>0</v>
          </cell>
          <cell r="J102" t="str">
            <v>תקין מנהלית</v>
          </cell>
          <cell r="K102">
            <v>52134.75</v>
          </cell>
          <cell r="L102">
            <v>110000</v>
          </cell>
          <cell r="M102">
            <v>60104.489571762155</v>
          </cell>
          <cell r="N102">
            <v>965552.17150597344</v>
          </cell>
          <cell r="O102" t="str">
            <v>לא</v>
          </cell>
          <cell r="P102" t="e">
            <v>#N/A</v>
          </cell>
          <cell r="Q102" t="str">
            <v>לא</v>
          </cell>
          <cell r="R102">
            <v>328</v>
          </cell>
          <cell r="S102">
            <v>1</v>
          </cell>
          <cell r="T102" t="str">
            <v>ג'</v>
          </cell>
          <cell r="U102">
            <v>70270.900540466682</v>
          </cell>
          <cell r="V102">
            <v>0</v>
          </cell>
          <cell r="W102">
            <v>0</v>
          </cell>
          <cell r="X102" t="str">
            <v>ג'</v>
          </cell>
        </row>
        <row r="103">
          <cell r="E103">
            <v>1001780694</v>
          </cell>
          <cell r="F103" t="str">
            <v>מועד</v>
          </cell>
          <cell r="G103" t="str">
            <v>כן</v>
          </cell>
          <cell r="H103">
            <v>0</v>
          </cell>
          <cell r="I103">
            <v>0</v>
          </cell>
          <cell r="J103" t="str">
            <v>תקין מנהלית</v>
          </cell>
          <cell r="K103">
            <v>20106.93</v>
          </cell>
          <cell r="L103">
            <v>50000</v>
          </cell>
          <cell r="M103">
            <v>25390.035436014776</v>
          </cell>
          <cell r="N103">
            <v>419962.94</v>
          </cell>
          <cell r="O103" t="str">
            <v>לא</v>
          </cell>
          <cell r="P103" t="e">
            <v>#N/A</v>
          </cell>
          <cell r="Q103" t="str">
            <v>לא</v>
          </cell>
          <cell r="R103">
            <v>216</v>
          </cell>
          <cell r="S103">
            <v>1</v>
          </cell>
          <cell r="T103" t="str">
            <v>ג'</v>
          </cell>
          <cell r="U103">
            <v>30541.146622686654</v>
          </cell>
          <cell r="V103">
            <v>0</v>
          </cell>
          <cell r="W103">
            <v>0</v>
          </cell>
          <cell r="X103" t="str">
            <v>ג'</v>
          </cell>
        </row>
        <row r="104">
          <cell r="E104">
            <v>1001777988</v>
          </cell>
          <cell r="F104" t="str">
            <v>מועד</v>
          </cell>
          <cell r="G104" t="str">
            <v>כן</v>
          </cell>
          <cell r="H104">
            <v>0</v>
          </cell>
          <cell r="I104">
            <v>0</v>
          </cell>
          <cell r="J104" t="str">
            <v>תקין מנהלית</v>
          </cell>
          <cell r="K104">
            <v>3856.8</v>
          </cell>
          <cell r="L104">
            <v>45000</v>
          </cell>
          <cell r="M104">
            <v>4922.1339242244612</v>
          </cell>
          <cell r="N104">
            <v>29549.040000000001</v>
          </cell>
          <cell r="O104" t="str">
            <v>לא</v>
          </cell>
          <cell r="P104" t="e">
            <v>#N/A</v>
          </cell>
          <cell r="Q104" t="str">
            <v>לא</v>
          </cell>
          <cell r="R104">
            <v>239</v>
          </cell>
          <cell r="S104">
            <v>1</v>
          </cell>
          <cell r="T104" t="str">
            <v>ג'</v>
          </cell>
          <cell r="U104">
            <v>6480.1441076506817</v>
          </cell>
          <cell r="V104">
            <v>0</v>
          </cell>
          <cell r="W104">
            <v>0</v>
          </cell>
          <cell r="X104" t="str">
            <v>ג'</v>
          </cell>
        </row>
        <row r="105">
          <cell r="E105">
            <v>1001779332</v>
          </cell>
          <cell r="F105" t="str">
            <v>מועד</v>
          </cell>
          <cell r="G105" t="str">
            <v>כן</v>
          </cell>
          <cell r="H105">
            <v>0</v>
          </cell>
          <cell r="I105">
            <v>0</v>
          </cell>
          <cell r="J105" t="str">
            <v>תקין מנהלית</v>
          </cell>
          <cell r="K105">
            <v>46528.73</v>
          </cell>
          <cell r="L105">
            <v>95000</v>
          </cell>
          <cell r="M105">
            <v>88411.900920748798</v>
          </cell>
          <cell r="N105">
            <v>610746.19999999995</v>
          </cell>
          <cell r="O105" t="str">
            <v>לא</v>
          </cell>
          <cell r="P105" t="e">
            <v>#N/A</v>
          </cell>
          <cell r="Q105" t="str">
            <v>לא</v>
          </cell>
          <cell r="R105">
            <v>166</v>
          </cell>
          <cell r="S105">
            <v>1</v>
          </cell>
          <cell r="T105" t="str">
            <v>ג'</v>
          </cell>
          <cell r="U105">
            <v>70674.583102755743</v>
          </cell>
          <cell r="V105">
            <v>0</v>
          </cell>
          <cell r="W105">
            <v>0</v>
          </cell>
          <cell r="X105" t="str">
            <v>ג'</v>
          </cell>
        </row>
        <row r="106">
          <cell r="E106">
            <v>1001774184</v>
          </cell>
          <cell r="F106" t="str">
            <v>מועד</v>
          </cell>
          <cell r="G106" t="str">
            <v>כן</v>
          </cell>
          <cell r="H106">
            <v>0</v>
          </cell>
          <cell r="I106">
            <v>0</v>
          </cell>
          <cell r="J106" t="str">
            <v>תקין מנהלית</v>
          </cell>
          <cell r="K106">
            <v>974487.88</v>
          </cell>
          <cell r="L106">
            <v>1600000</v>
          </cell>
          <cell r="M106">
            <v>1561158.3968709395</v>
          </cell>
          <cell r="N106">
            <v>18404093.020768393</v>
          </cell>
          <cell r="O106" t="str">
            <v>לא</v>
          </cell>
          <cell r="P106" t="e">
            <v>#N/A</v>
          </cell>
          <cell r="Q106" t="str">
            <v>לא</v>
          </cell>
          <cell r="R106">
            <v>630</v>
          </cell>
          <cell r="S106">
            <v>1</v>
          </cell>
          <cell r="T106" t="str">
            <v>ג'</v>
          </cell>
          <cell r="U106">
            <v>1425001.9890345263</v>
          </cell>
          <cell r="V106">
            <v>0</v>
          </cell>
          <cell r="W106">
            <v>0</v>
          </cell>
          <cell r="X106" t="str">
            <v>ג'</v>
          </cell>
        </row>
        <row r="107">
          <cell r="E107">
            <v>1001784325</v>
          </cell>
          <cell r="F107" t="str">
            <v>מועד</v>
          </cell>
          <cell r="G107" t="str">
            <v>כן</v>
          </cell>
          <cell r="H107">
            <v>0</v>
          </cell>
          <cell r="I107">
            <v>0</v>
          </cell>
          <cell r="J107" t="str">
            <v>תקין מנהלית</v>
          </cell>
          <cell r="K107">
            <v>3077.27</v>
          </cell>
          <cell r="L107">
            <v>100000</v>
          </cell>
          <cell r="M107">
            <v>8477.0084250532345</v>
          </cell>
          <cell r="N107">
            <v>64899.6</v>
          </cell>
          <cell r="O107" t="str">
            <v>לא</v>
          </cell>
          <cell r="P107" t="e">
            <v>#N/A</v>
          </cell>
          <cell r="Q107" t="str">
            <v>לא</v>
          </cell>
          <cell r="R107">
            <v>195</v>
          </cell>
          <cell r="S107">
            <v>1</v>
          </cell>
          <cell r="T107" t="str">
            <v>ג'</v>
          </cell>
          <cell r="U107">
            <v>6480.4479667552469</v>
          </cell>
          <cell r="V107">
            <v>0</v>
          </cell>
          <cell r="W107">
            <v>0</v>
          </cell>
          <cell r="X107" t="str">
            <v>ג'</v>
          </cell>
        </row>
        <row r="108">
          <cell r="E108">
            <v>1001776063</v>
          </cell>
          <cell r="F108" t="str">
            <v>מועד</v>
          </cell>
          <cell r="G108" t="str">
            <v>כן</v>
          </cell>
          <cell r="H108">
            <v>0</v>
          </cell>
          <cell r="I108">
            <v>0</v>
          </cell>
          <cell r="J108" t="str">
            <v>תקין מנהלית</v>
          </cell>
          <cell r="K108">
            <v>118060.58</v>
          </cell>
          <cell r="L108">
            <v>400000</v>
          </cell>
          <cell r="M108">
            <v>227549.49131226999</v>
          </cell>
          <cell r="N108">
            <v>410834.39622270432</v>
          </cell>
          <cell r="O108" t="str">
            <v>לא</v>
          </cell>
          <cell r="P108" t="e">
            <v>#N/A</v>
          </cell>
          <cell r="Q108" t="str">
            <v>לא</v>
          </cell>
          <cell r="R108">
            <v>274</v>
          </cell>
          <cell r="S108">
            <v>1</v>
          </cell>
          <cell r="T108" t="str">
            <v>ג'</v>
          </cell>
          <cell r="U108">
            <v>156038.69826027055</v>
          </cell>
          <cell r="V108">
            <v>0</v>
          </cell>
          <cell r="W108">
            <v>0</v>
          </cell>
          <cell r="X108" t="str">
            <v>ג'</v>
          </cell>
        </row>
        <row r="109">
          <cell r="E109">
            <v>1001781411</v>
          </cell>
          <cell r="F109" t="str">
            <v>מועד</v>
          </cell>
          <cell r="G109" t="str">
            <v>כן</v>
          </cell>
          <cell r="H109">
            <v>0</v>
          </cell>
          <cell r="I109">
            <v>0</v>
          </cell>
          <cell r="J109" t="str">
            <v>תקין מנהלית</v>
          </cell>
          <cell r="K109">
            <v>246556.17</v>
          </cell>
          <cell r="L109">
            <v>1000000</v>
          </cell>
          <cell r="M109">
            <v>428587.60437943152</v>
          </cell>
          <cell r="N109">
            <v>1736576.2981812065</v>
          </cell>
          <cell r="O109" t="str">
            <v>לא</v>
          </cell>
          <cell r="P109" t="e">
            <v>#N/A</v>
          </cell>
          <cell r="Q109" t="str">
            <v>לא</v>
          </cell>
          <cell r="R109">
            <v>217</v>
          </cell>
          <cell r="S109">
            <v>1</v>
          </cell>
          <cell r="T109" t="str">
            <v>ג'</v>
          </cell>
          <cell r="U109">
            <v>363177.55827787047</v>
          </cell>
          <cell r="V109">
            <v>0</v>
          </cell>
          <cell r="W109">
            <v>0</v>
          </cell>
          <cell r="X109" t="str">
            <v>ג'</v>
          </cell>
        </row>
        <row r="110">
          <cell r="E110">
            <v>1001782933</v>
          </cell>
          <cell r="F110" t="str">
            <v>מועד</v>
          </cell>
          <cell r="G110" t="str">
            <v>כן</v>
          </cell>
          <cell r="H110">
            <v>0</v>
          </cell>
          <cell r="I110">
            <v>0</v>
          </cell>
          <cell r="J110" t="str">
            <v>תקין מנהלית</v>
          </cell>
          <cell r="K110">
            <v>104882.69</v>
          </cell>
          <cell r="L110">
            <v>350000</v>
          </cell>
          <cell r="M110">
            <v>172433.41442148548</v>
          </cell>
          <cell r="N110">
            <v>1877105.9145128159</v>
          </cell>
          <cell r="O110" t="str">
            <v>לא</v>
          </cell>
          <cell r="P110" t="e">
            <v>#N/A</v>
          </cell>
          <cell r="Q110" t="str">
            <v>לא</v>
          </cell>
          <cell r="R110">
            <v>77</v>
          </cell>
          <cell r="S110">
            <v>1</v>
          </cell>
          <cell r="T110" t="str">
            <v>ג'</v>
          </cell>
          <cell r="U110">
            <v>143953.55039005316</v>
          </cell>
          <cell r="V110">
            <v>0</v>
          </cell>
          <cell r="W110">
            <v>0</v>
          </cell>
          <cell r="X110" t="str">
            <v>ג'</v>
          </cell>
        </row>
        <row r="111">
          <cell r="E111">
            <v>1001735857</v>
          </cell>
          <cell r="F111" t="str">
            <v>מועד</v>
          </cell>
          <cell r="G111" t="str">
            <v>כן</v>
          </cell>
          <cell r="H111">
            <v>0</v>
          </cell>
          <cell r="I111">
            <v>0</v>
          </cell>
          <cell r="J111" t="str">
            <v>תקין מנהלית</v>
          </cell>
          <cell r="K111">
            <v>237740.5</v>
          </cell>
          <cell r="L111">
            <v>600000</v>
          </cell>
          <cell r="M111">
            <v>314364.15873434226</v>
          </cell>
          <cell r="N111">
            <v>3607175.75</v>
          </cell>
          <cell r="O111" t="str">
            <v>לא</v>
          </cell>
          <cell r="P111" t="e">
            <v>#N/A</v>
          </cell>
          <cell r="Q111" t="str">
            <v>לא</v>
          </cell>
          <cell r="R111">
            <v>63</v>
          </cell>
          <cell r="S111">
            <v>1</v>
          </cell>
          <cell r="T111" t="str">
            <v>ג'</v>
          </cell>
          <cell r="U111">
            <v>317930.45999360248</v>
          </cell>
          <cell r="V111">
            <v>0</v>
          </cell>
          <cell r="W111">
            <v>0</v>
          </cell>
          <cell r="X111" t="str">
            <v>ג'</v>
          </cell>
        </row>
        <row r="112">
          <cell r="E112">
            <v>1001776363</v>
          </cell>
          <cell r="F112" t="str">
            <v>מועד</v>
          </cell>
          <cell r="G112" t="str">
            <v>כן</v>
          </cell>
          <cell r="H112">
            <v>0</v>
          </cell>
          <cell r="I112">
            <v>0</v>
          </cell>
          <cell r="J112" t="str">
            <v>תקין מנהלית</v>
          </cell>
          <cell r="K112">
            <v>170021.19</v>
          </cell>
          <cell r="L112">
            <v>700000</v>
          </cell>
          <cell r="M112">
            <v>468360.25561697921</v>
          </cell>
          <cell r="N112">
            <v>3908619.1977074626</v>
          </cell>
          <cell r="O112" t="str">
            <v>לא</v>
          </cell>
          <cell r="P112" t="e">
            <v>#N/A</v>
          </cell>
          <cell r="Q112" t="str">
            <v>לא</v>
          </cell>
          <cell r="R112">
            <v>103</v>
          </cell>
          <cell r="S112">
            <v>1</v>
          </cell>
          <cell r="T112" t="str">
            <v>ג'</v>
          </cell>
          <cell r="U112">
            <v>121865.4394836429</v>
          </cell>
          <cell r="V112">
            <v>0</v>
          </cell>
          <cell r="W112">
            <v>0</v>
          </cell>
          <cell r="X112" t="str">
            <v>ג'</v>
          </cell>
        </row>
        <row r="113">
          <cell r="E113">
            <v>1001778783</v>
          </cell>
          <cell r="F113" t="str">
            <v>טיוט</v>
          </cell>
          <cell r="G113" t="str">
            <v>כן</v>
          </cell>
          <cell r="H113">
            <v>0</v>
          </cell>
          <cell r="I113">
            <v>0</v>
          </cell>
          <cell r="J113" t="str">
            <v>תקין מנהלית</v>
          </cell>
          <cell r="K113">
            <v>0</v>
          </cell>
          <cell r="L113">
            <v>50000</v>
          </cell>
          <cell r="M113">
            <v>1378.7689675188149</v>
          </cell>
          <cell r="N113">
            <v>47269.06</v>
          </cell>
          <cell r="O113" t="str">
            <v>לא</v>
          </cell>
          <cell r="P113" t="e">
            <v>#N/A</v>
          </cell>
          <cell r="Q113" t="str">
            <v>לא</v>
          </cell>
          <cell r="R113">
            <v>97</v>
          </cell>
          <cell r="S113">
            <v>1</v>
          </cell>
          <cell r="T113" t="str">
            <v>ג'</v>
          </cell>
          <cell r="U113">
            <v>2050.7918497244473</v>
          </cell>
          <cell r="V113">
            <v>0</v>
          </cell>
          <cell r="W113">
            <v>0</v>
          </cell>
          <cell r="X113" t="str">
            <v>ג'</v>
          </cell>
        </row>
        <row r="114">
          <cell r="E114">
            <v>1001735707</v>
          </cell>
          <cell r="F114" t="str">
            <v>מועד</v>
          </cell>
          <cell r="G114" t="str">
            <v>כן</v>
          </cell>
          <cell r="H114">
            <v>0</v>
          </cell>
          <cell r="I114">
            <v>0</v>
          </cell>
          <cell r="J114" t="str">
            <v>תקין מנהלית</v>
          </cell>
          <cell r="K114">
            <v>99345.26</v>
          </cell>
          <cell r="L114">
            <v>337000</v>
          </cell>
          <cell r="M114">
            <v>273668.07750975492</v>
          </cell>
          <cell r="N114">
            <v>5172615.8956491994</v>
          </cell>
          <cell r="O114" t="str">
            <v>לא</v>
          </cell>
          <cell r="P114" t="e">
            <v>#N/A</v>
          </cell>
          <cell r="Q114" t="str">
            <v>לא</v>
          </cell>
          <cell r="R114">
            <v>624</v>
          </cell>
          <cell r="S114">
            <v>1</v>
          </cell>
          <cell r="T114" t="str">
            <v>ג'</v>
          </cell>
          <cell r="U114">
            <v>239775.47363301227</v>
          </cell>
          <cell r="V114">
            <v>0</v>
          </cell>
          <cell r="W114">
            <v>0</v>
          </cell>
          <cell r="X114" t="str">
            <v>ג'</v>
          </cell>
        </row>
        <row r="115">
          <cell r="E115">
            <v>1001783089</v>
          </cell>
          <cell r="F115" t="str">
            <v>טיוט</v>
          </cell>
          <cell r="G115" t="str">
            <v>כן</v>
          </cell>
          <cell r="H115">
            <v>0</v>
          </cell>
          <cell r="I115">
            <v>0</v>
          </cell>
          <cell r="J115" t="str">
            <v>תקין מנהלית</v>
          </cell>
          <cell r="K115">
            <v>26105</v>
          </cell>
          <cell r="L115">
            <v>200000</v>
          </cell>
          <cell r="M115">
            <v>43061.698162002016</v>
          </cell>
          <cell r="N115">
            <v>233980.75</v>
          </cell>
          <cell r="O115" t="str">
            <v>לא</v>
          </cell>
          <cell r="P115" t="e">
            <v>#N/A</v>
          </cell>
          <cell r="Q115" t="str">
            <v>לא</v>
          </cell>
          <cell r="R115">
            <v>127</v>
          </cell>
          <cell r="S115">
            <v>1</v>
          </cell>
          <cell r="T115" t="str">
            <v>ג'</v>
          </cell>
          <cell r="U115">
            <v>37289.097359362051</v>
          </cell>
          <cell r="V115">
            <v>0</v>
          </cell>
          <cell r="W115">
            <v>0</v>
          </cell>
          <cell r="X115" t="str">
            <v>ג'</v>
          </cell>
        </row>
        <row r="116">
          <cell r="E116">
            <v>1001776396</v>
          </cell>
          <cell r="F116" t="str">
            <v>מועד</v>
          </cell>
          <cell r="G116" t="str">
            <v>כן</v>
          </cell>
          <cell r="H116">
            <v>0</v>
          </cell>
          <cell r="I116">
            <v>0</v>
          </cell>
          <cell r="J116" t="str">
            <v>תקין מנהלית</v>
          </cell>
          <cell r="K116">
            <v>16422.61</v>
          </cell>
          <cell r="L116">
            <v>70000</v>
          </cell>
          <cell r="M116">
            <v>45239.637869929174</v>
          </cell>
          <cell r="N116">
            <v>423401.27</v>
          </cell>
          <cell r="O116" t="str">
            <v>לא</v>
          </cell>
          <cell r="P116" t="e">
            <v>#N/A</v>
          </cell>
          <cell r="Q116" t="str">
            <v>לא</v>
          </cell>
          <cell r="R116">
            <v>92</v>
          </cell>
          <cell r="S116">
            <v>1</v>
          </cell>
          <cell r="T116" t="str">
            <v>ג'</v>
          </cell>
          <cell r="U116">
            <v>24780.921338977209</v>
          </cell>
          <cell r="V116">
            <v>0</v>
          </cell>
          <cell r="W116">
            <v>0</v>
          </cell>
          <cell r="X116" t="str">
            <v>ג'</v>
          </cell>
        </row>
        <row r="117">
          <cell r="E117">
            <v>1001778559</v>
          </cell>
          <cell r="F117" t="str">
            <v>מועד</v>
          </cell>
          <cell r="G117" t="str">
            <v>כן</v>
          </cell>
          <cell r="H117">
            <v>0</v>
          </cell>
          <cell r="I117">
            <v>0</v>
          </cell>
          <cell r="J117" t="str">
            <v>תקין מנהלית</v>
          </cell>
          <cell r="K117">
            <v>156493.72</v>
          </cell>
          <cell r="L117">
            <v>800000</v>
          </cell>
          <cell r="M117">
            <v>431095.9019757334</v>
          </cell>
          <cell r="N117">
            <v>856071.32881637081</v>
          </cell>
          <cell r="O117" t="str">
            <v>לא</v>
          </cell>
          <cell r="P117" t="e">
            <v>#N/A</v>
          </cell>
          <cell r="Q117" t="str">
            <v>לא</v>
          </cell>
          <cell r="R117">
            <v>634</v>
          </cell>
          <cell r="S117">
            <v>1</v>
          </cell>
          <cell r="T117" t="str">
            <v>ג'</v>
          </cell>
          <cell r="U117">
            <v>243840.02487541942</v>
          </cell>
          <cell r="V117">
            <v>0</v>
          </cell>
          <cell r="W117">
            <v>0</v>
          </cell>
          <cell r="X117" t="str">
            <v>ג'</v>
          </cell>
        </row>
        <row r="118">
          <cell r="E118">
            <v>1001778837</v>
          </cell>
          <cell r="F118" t="str">
            <v>טיוט</v>
          </cell>
          <cell r="G118" t="str">
            <v>כן</v>
          </cell>
          <cell r="H118">
            <v>0</v>
          </cell>
          <cell r="I118">
            <v>0</v>
          </cell>
          <cell r="J118" t="str">
            <v>תקין מנהלית</v>
          </cell>
          <cell r="K118">
            <v>0</v>
          </cell>
          <cell r="L118">
            <v>145000</v>
          </cell>
          <cell r="M118" t="e">
            <v>#N/A</v>
          </cell>
          <cell r="N118">
            <v>719312.37346701161</v>
          </cell>
          <cell r="O118" t="str">
            <v>לא</v>
          </cell>
          <cell r="P118" t="e">
            <v>#N/A</v>
          </cell>
          <cell r="Q118" t="str">
            <v>כן</v>
          </cell>
          <cell r="R118">
            <v>-38</v>
          </cell>
          <cell r="S118">
            <v>1</v>
          </cell>
          <cell r="T118" t="str">
            <v>ג'</v>
          </cell>
          <cell r="U118">
            <v>9139.9079612732166</v>
          </cell>
          <cell r="V118">
            <v>0</v>
          </cell>
          <cell r="W118">
            <v>0</v>
          </cell>
          <cell r="X118" t="str">
            <v>ג'</v>
          </cell>
        </row>
        <row r="119">
          <cell r="E119">
            <v>1001777063</v>
          </cell>
          <cell r="F119" t="str">
            <v>מועד</v>
          </cell>
          <cell r="G119" t="str">
            <v>כן</v>
          </cell>
          <cell r="H119">
            <v>0</v>
          </cell>
          <cell r="I119">
            <v>0</v>
          </cell>
          <cell r="J119" t="str">
            <v>תקין מנהלית</v>
          </cell>
          <cell r="K119">
            <v>37114.910000000003</v>
          </cell>
          <cell r="L119">
            <v>200000</v>
          </cell>
          <cell r="M119">
            <v>53061.12373044269</v>
          </cell>
          <cell r="N119">
            <v>636518.80999999994</v>
          </cell>
          <cell r="O119" t="str">
            <v>לא</v>
          </cell>
          <cell r="P119" t="e">
            <v>#N/A</v>
          </cell>
          <cell r="Q119" t="str">
            <v>לא</v>
          </cell>
          <cell r="R119">
            <v>228</v>
          </cell>
          <cell r="S119">
            <v>1</v>
          </cell>
          <cell r="T119" t="str">
            <v>ג'</v>
          </cell>
          <cell r="U119">
            <v>52795.506389013572</v>
          </cell>
          <cell r="V119">
            <v>0</v>
          </cell>
          <cell r="W119">
            <v>0</v>
          </cell>
          <cell r="X119" t="str">
            <v>ג'</v>
          </cell>
        </row>
        <row r="120">
          <cell r="E120">
            <v>1001786148</v>
          </cell>
          <cell r="F120" t="str">
            <v>מועד</v>
          </cell>
          <cell r="G120" t="str">
            <v>כן</v>
          </cell>
          <cell r="H120">
            <v>0</v>
          </cell>
          <cell r="I120">
            <v>0</v>
          </cell>
          <cell r="J120" t="str">
            <v>תקין מנהלית</v>
          </cell>
          <cell r="K120">
            <v>15891.61</v>
          </cell>
          <cell r="L120">
            <v>200000</v>
          </cell>
          <cell r="M120">
            <v>43776.892010929128</v>
          </cell>
          <cell r="N120">
            <v>0</v>
          </cell>
          <cell r="O120" t="str">
            <v>לא</v>
          </cell>
          <cell r="P120" t="e">
            <v>#N/A</v>
          </cell>
          <cell r="Q120" t="str">
            <v>לא</v>
          </cell>
          <cell r="R120">
            <v>42</v>
          </cell>
          <cell r="S120">
            <v>1</v>
          </cell>
          <cell r="T120" t="str">
            <v>ג'</v>
          </cell>
          <cell r="U120">
            <v>17572.41602612922</v>
          </cell>
          <cell r="V120">
            <v>0</v>
          </cell>
          <cell r="W120">
            <v>0</v>
          </cell>
          <cell r="X120" t="str">
            <v>ג'</v>
          </cell>
        </row>
        <row r="121">
          <cell r="E121">
            <v>1001784189</v>
          </cell>
          <cell r="F121" t="str">
            <v>מועד</v>
          </cell>
          <cell r="G121" t="str">
            <v>כן</v>
          </cell>
          <cell r="H121">
            <v>0</v>
          </cell>
          <cell r="I121">
            <v>0</v>
          </cell>
          <cell r="J121" t="str">
            <v>תקין מנהלית</v>
          </cell>
          <cell r="K121">
            <v>5916.05</v>
          </cell>
          <cell r="L121">
            <v>200000</v>
          </cell>
          <cell r="M121">
            <v>16297.04919607239</v>
          </cell>
          <cell r="N121">
            <v>207644.45</v>
          </cell>
          <cell r="O121" t="str">
            <v>לא</v>
          </cell>
          <cell r="P121" t="e">
            <v>#N/A</v>
          </cell>
          <cell r="Q121" t="str">
            <v>לא</v>
          </cell>
          <cell r="R121">
            <v>99</v>
          </cell>
          <cell r="S121">
            <v>1</v>
          </cell>
          <cell r="T121" t="str">
            <v>ג'</v>
          </cell>
          <cell r="U121">
            <v>19482.522572382251</v>
          </cell>
          <cell r="V121">
            <v>0</v>
          </cell>
          <cell r="W121">
            <v>0</v>
          </cell>
          <cell r="X121" t="str">
            <v>ג'</v>
          </cell>
        </row>
        <row r="122">
          <cell r="E122">
            <v>1001779363</v>
          </cell>
          <cell r="F122" t="str">
            <v>מועד</v>
          </cell>
          <cell r="G122" t="str">
            <v>כן</v>
          </cell>
          <cell r="H122">
            <v>0</v>
          </cell>
          <cell r="I122">
            <v>0</v>
          </cell>
          <cell r="J122" t="str">
            <v>תקין מנהלית</v>
          </cell>
          <cell r="K122">
            <v>187245.24</v>
          </cell>
          <cell r="L122">
            <v>10000000</v>
          </cell>
          <cell r="M122">
            <v>292725.15526297013</v>
          </cell>
          <cell r="N122">
            <v>5159201.7123064194</v>
          </cell>
          <cell r="O122" t="str">
            <v>לא</v>
          </cell>
          <cell r="P122" t="e">
            <v>#N/A</v>
          </cell>
          <cell r="Q122" t="str">
            <v>לא</v>
          </cell>
          <cell r="R122">
            <v>461</v>
          </cell>
          <cell r="S122">
            <v>1</v>
          </cell>
          <cell r="T122" t="str">
            <v>ג'</v>
          </cell>
          <cell r="U122">
            <v>268103.96686401439</v>
          </cell>
          <cell r="V122">
            <v>0</v>
          </cell>
          <cell r="W122">
            <v>0</v>
          </cell>
          <cell r="X122" t="str">
            <v>ג'</v>
          </cell>
        </row>
        <row r="123">
          <cell r="E123">
            <v>1001778831</v>
          </cell>
          <cell r="F123" t="str">
            <v>מועד</v>
          </cell>
          <cell r="G123" t="str">
            <v>כן</v>
          </cell>
          <cell r="H123">
            <v>0</v>
          </cell>
          <cell r="I123">
            <v>0</v>
          </cell>
          <cell r="J123" t="str">
            <v>תקין מנהלית</v>
          </cell>
          <cell r="K123">
            <v>3232.53</v>
          </cell>
          <cell r="L123">
            <v>50000</v>
          </cell>
          <cell r="M123">
            <v>6086.6280294324533</v>
          </cell>
          <cell r="N123">
            <v>265156.24</v>
          </cell>
          <cell r="O123" t="str">
            <v>לא</v>
          </cell>
          <cell r="P123" t="e">
            <v>#N/A</v>
          </cell>
          <cell r="Q123" t="str">
            <v>לא</v>
          </cell>
          <cell r="R123">
            <v>39</v>
          </cell>
          <cell r="S123">
            <v>1</v>
          </cell>
          <cell r="T123" t="str">
            <v>ג'</v>
          </cell>
          <cell r="U123">
            <v>6737.3449242300712</v>
          </cell>
          <cell r="V123">
            <v>0</v>
          </cell>
          <cell r="W123">
            <v>0</v>
          </cell>
          <cell r="X123" t="str">
            <v>ג'</v>
          </cell>
        </row>
        <row r="124">
          <cell r="E124">
            <v>1001734807</v>
          </cell>
          <cell r="F124" t="str">
            <v>מועד</v>
          </cell>
          <cell r="G124" t="str">
            <v>כן</v>
          </cell>
          <cell r="H124">
            <v>0</v>
          </cell>
          <cell r="I124">
            <v>0</v>
          </cell>
          <cell r="J124" t="str">
            <v>תקין מנהלית</v>
          </cell>
          <cell r="K124">
            <v>225544.31</v>
          </cell>
          <cell r="L124">
            <v>550000</v>
          </cell>
          <cell r="M124">
            <v>343952.06271871919</v>
          </cell>
          <cell r="N124">
            <v>3853481.7846560045</v>
          </cell>
          <cell r="O124" t="str">
            <v>לא</v>
          </cell>
          <cell r="P124" t="e">
            <v>#N/A</v>
          </cell>
          <cell r="Q124" t="str">
            <v>לא</v>
          </cell>
          <cell r="R124">
            <v>154</v>
          </cell>
          <cell r="S124">
            <v>1</v>
          </cell>
          <cell r="T124" t="str">
            <v>ג'</v>
          </cell>
          <cell r="U124">
            <v>304663.59870910726</v>
          </cell>
          <cell r="V124">
            <v>0</v>
          </cell>
          <cell r="W124">
            <v>0</v>
          </cell>
          <cell r="X124" t="str">
            <v>ג'</v>
          </cell>
        </row>
        <row r="125">
          <cell r="E125">
            <v>1001777072</v>
          </cell>
          <cell r="F125" t="str">
            <v>מועד</v>
          </cell>
          <cell r="G125" t="str">
            <v>כן</v>
          </cell>
          <cell r="H125">
            <v>0</v>
          </cell>
          <cell r="I125">
            <v>0</v>
          </cell>
          <cell r="J125" t="str">
            <v>תקין מנהלית</v>
          </cell>
          <cell r="K125">
            <v>53136.61</v>
          </cell>
          <cell r="L125">
            <v>300000</v>
          </cell>
          <cell r="M125">
            <v>146376.32392011245</v>
          </cell>
          <cell r="N125">
            <v>1294469.24</v>
          </cell>
          <cell r="O125" t="str">
            <v>לא</v>
          </cell>
          <cell r="P125" t="e">
            <v>#N/A</v>
          </cell>
          <cell r="Q125" t="str">
            <v>לא</v>
          </cell>
          <cell r="R125">
            <v>146</v>
          </cell>
          <cell r="S125">
            <v>1</v>
          </cell>
          <cell r="T125" t="str">
            <v>ג'</v>
          </cell>
          <cell r="U125">
            <v>51970.636806737886</v>
          </cell>
          <cell r="V125">
            <v>0</v>
          </cell>
          <cell r="W125">
            <v>0</v>
          </cell>
          <cell r="X125" t="str">
            <v>ג'</v>
          </cell>
        </row>
        <row r="126">
          <cell r="E126">
            <v>1001780669</v>
          </cell>
          <cell r="F126" t="str">
            <v>טיוט</v>
          </cell>
          <cell r="G126" t="str">
            <v>כן</v>
          </cell>
          <cell r="H126">
            <v>0</v>
          </cell>
          <cell r="I126">
            <v>0</v>
          </cell>
          <cell r="J126" t="str">
            <v>תקין מנהלית</v>
          </cell>
          <cell r="K126">
            <v>0</v>
          </cell>
          <cell r="L126">
            <v>100000</v>
          </cell>
          <cell r="M126" t="e">
            <v>#N/A</v>
          </cell>
          <cell r="N126">
            <v>43974</v>
          </cell>
          <cell r="O126" t="str">
            <v>לא</v>
          </cell>
          <cell r="P126" t="e">
            <v>#N/A</v>
          </cell>
          <cell r="Q126" t="str">
            <v>לא</v>
          </cell>
          <cell r="R126">
            <v>109</v>
          </cell>
          <cell r="S126">
            <v>1</v>
          </cell>
          <cell r="T126" t="str">
            <v>ב'</v>
          </cell>
          <cell r="U126" t="e">
            <v>#N/A</v>
          </cell>
          <cell r="V126" t="e">
            <v>#N/A</v>
          </cell>
          <cell r="W126" t="e">
            <v>#N/A</v>
          </cell>
          <cell r="X126" t="str">
            <v>ב'</v>
          </cell>
        </row>
        <row r="127">
          <cell r="E127">
            <v>1001780868</v>
          </cell>
          <cell r="F127" t="str">
            <v>מועד</v>
          </cell>
          <cell r="G127" t="str">
            <v>כן</v>
          </cell>
          <cell r="H127">
            <v>0</v>
          </cell>
          <cell r="I127">
            <v>0</v>
          </cell>
          <cell r="J127" t="str">
            <v>תקין מנהלית</v>
          </cell>
          <cell r="K127">
            <v>72579.960000000006</v>
          </cell>
          <cell r="L127">
            <v>150000</v>
          </cell>
          <cell r="M127">
            <v>75010.822188656835</v>
          </cell>
          <cell r="N127">
            <v>727779.10535812716</v>
          </cell>
          <cell r="O127" t="str">
            <v>לא</v>
          </cell>
          <cell r="P127" t="e">
            <v>#N/A</v>
          </cell>
          <cell r="Q127" t="str">
            <v>לא</v>
          </cell>
          <cell r="R127">
            <v>188</v>
          </cell>
          <cell r="S127">
            <v>1</v>
          </cell>
          <cell r="T127" t="str">
            <v>ג'</v>
          </cell>
          <cell r="U127">
            <v>99015.669580459857</v>
          </cell>
          <cell r="V127">
            <v>0</v>
          </cell>
          <cell r="W127">
            <v>0</v>
          </cell>
          <cell r="X127" t="str">
            <v>ג'</v>
          </cell>
        </row>
        <row r="128">
          <cell r="E128">
            <v>1001777076</v>
          </cell>
          <cell r="F128" t="str">
            <v>מועד</v>
          </cell>
          <cell r="G128" t="str">
            <v>כן</v>
          </cell>
          <cell r="H128">
            <v>0</v>
          </cell>
          <cell r="I128">
            <v>0</v>
          </cell>
          <cell r="J128" t="str">
            <v>תקין מנהלית</v>
          </cell>
          <cell r="K128">
            <v>98617.76</v>
          </cell>
          <cell r="L128">
            <v>500000</v>
          </cell>
          <cell r="M128">
            <v>97706.397314573594</v>
          </cell>
          <cell r="N128">
            <v>2730987.6799999997</v>
          </cell>
          <cell r="O128" t="str">
            <v>לא</v>
          </cell>
          <cell r="P128" t="e">
            <v>#N/A</v>
          </cell>
          <cell r="Q128" t="str">
            <v>לא</v>
          </cell>
          <cell r="R128">
            <v>159</v>
          </cell>
          <cell r="S128">
            <v>1</v>
          </cell>
          <cell r="T128" t="str">
            <v>ג'</v>
          </cell>
          <cell r="U128">
            <v>146834.48790748478</v>
          </cell>
          <cell r="V128">
            <v>0</v>
          </cell>
          <cell r="W128">
            <v>0</v>
          </cell>
          <cell r="X128" t="str">
            <v>ג'</v>
          </cell>
        </row>
        <row r="129">
          <cell r="E129">
            <v>1001736273</v>
          </cell>
          <cell r="F129" t="str">
            <v>מועד</v>
          </cell>
          <cell r="G129" t="str">
            <v>כן</v>
          </cell>
          <cell r="H129">
            <v>0</v>
          </cell>
          <cell r="I129">
            <v>0</v>
          </cell>
          <cell r="J129" t="str">
            <v>תקין מנהלית</v>
          </cell>
          <cell r="K129">
            <v>42697.67</v>
          </cell>
          <cell r="L129">
            <v>1000000</v>
          </cell>
          <cell r="M129">
            <v>69671.387438340258</v>
          </cell>
          <cell r="N129">
            <v>1136577.8900000001</v>
          </cell>
          <cell r="O129" t="str">
            <v>לא</v>
          </cell>
          <cell r="P129" t="e">
            <v>#N/A</v>
          </cell>
          <cell r="Q129" t="str">
            <v>לא</v>
          </cell>
          <cell r="R129">
            <v>153</v>
          </cell>
          <cell r="S129">
            <v>1</v>
          </cell>
          <cell r="T129" t="str">
            <v>ג'</v>
          </cell>
          <cell r="U129">
            <v>59738.434541565322</v>
          </cell>
          <cell r="V129">
            <v>0</v>
          </cell>
          <cell r="W129">
            <v>0</v>
          </cell>
          <cell r="X129" t="str">
            <v>ג'</v>
          </cell>
        </row>
        <row r="130">
          <cell r="E130">
            <v>1001779675</v>
          </cell>
          <cell r="F130" t="str">
            <v>מועד</v>
          </cell>
          <cell r="G130" t="str">
            <v>כן</v>
          </cell>
          <cell r="H130">
            <v>0</v>
          </cell>
          <cell r="I130">
            <v>0</v>
          </cell>
          <cell r="J130" t="str">
            <v>תקין מנהלית</v>
          </cell>
          <cell r="K130">
            <v>289355</v>
          </cell>
          <cell r="L130">
            <v>1500000</v>
          </cell>
          <cell r="M130">
            <v>426670.90997372783</v>
          </cell>
          <cell r="N130">
            <v>1794264.060665438</v>
          </cell>
          <cell r="O130" t="str">
            <v>לא</v>
          </cell>
          <cell r="P130" t="e">
            <v>#N/A</v>
          </cell>
          <cell r="Q130" t="str">
            <v>לא</v>
          </cell>
          <cell r="R130">
            <v>174</v>
          </cell>
          <cell r="S130">
            <v>1</v>
          </cell>
          <cell r="T130" t="str">
            <v>ג'</v>
          </cell>
          <cell r="U130">
            <v>381377.82937139698</v>
          </cell>
          <cell r="V130">
            <v>0</v>
          </cell>
          <cell r="W130">
            <v>0</v>
          </cell>
          <cell r="X130" t="str">
            <v>ג'</v>
          </cell>
        </row>
        <row r="131">
          <cell r="E131">
            <v>1001778800</v>
          </cell>
          <cell r="F131" t="str">
            <v>מועד</v>
          </cell>
          <cell r="G131" t="str">
            <v>כן</v>
          </cell>
          <cell r="H131">
            <v>0</v>
          </cell>
          <cell r="I131">
            <v>0</v>
          </cell>
          <cell r="J131" t="str">
            <v>תקין מנהלית</v>
          </cell>
          <cell r="K131">
            <v>50523.28</v>
          </cell>
          <cell r="L131">
            <v>100000</v>
          </cell>
          <cell r="M131">
            <v>68973.365768594202</v>
          </cell>
          <cell r="N131">
            <v>786494.16777934111</v>
          </cell>
          <cell r="O131" t="str">
            <v>לא</v>
          </cell>
          <cell r="P131" t="e">
            <v>#N/A</v>
          </cell>
          <cell r="Q131" t="str">
            <v>לא</v>
          </cell>
          <cell r="R131">
            <v>102</v>
          </cell>
          <cell r="S131">
            <v>1</v>
          </cell>
          <cell r="T131" t="str">
            <v>ג'</v>
          </cell>
          <cell r="U131">
            <v>81192.849055977087</v>
          </cell>
          <cell r="V131">
            <v>0</v>
          </cell>
          <cell r="W131">
            <v>0</v>
          </cell>
          <cell r="X131" t="str">
            <v>ג'</v>
          </cell>
        </row>
        <row r="132">
          <cell r="E132">
            <v>1001776079</v>
          </cell>
          <cell r="F132" t="str">
            <v>מועד</v>
          </cell>
          <cell r="G132" t="str">
            <v>כן</v>
          </cell>
          <cell r="H132">
            <v>0</v>
          </cell>
          <cell r="I132">
            <v>0</v>
          </cell>
          <cell r="J132" t="str">
            <v>תקין מנהלית</v>
          </cell>
          <cell r="K132">
            <v>481852.39</v>
          </cell>
          <cell r="L132">
            <v>1500000</v>
          </cell>
          <cell r="M132">
            <v>719161.25884533057</v>
          </cell>
          <cell r="N132">
            <v>11013215.049427168</v>
          </cell>
          <cell r="O132" t="str">
            <v>לא</v>
          </cell>
          <cell r="P132" t="e">
            <v>#N/A</v>
          </cell>
          <cell r="Q132" t="str">
            <v>לא</v>
          </cell>
          <cell r="R132">
            <v>124</v>
          </cell>
          <cell r="S132">
            <v>1</v>
          </cell>
          <cell r="T132" t="str">
            <v>ג'</v>
          </cell>
          <cell r="U132">
            <v>696329.37446308939</v>
          </cell>
          <cell r="V132">
            <v>0</v>
          </cell>
          <cell r="W132">
            <v>0</v>
          </cell>
          <cell r="X132" t="str">
            <v>ג'</v>
          </cell>
        </row>
        <row r="133">
          <cell r="E133">
            <v>1001781389</v>
          </cell>
          <cell r="F133" t="str">
            <v>מועד</v>
          </cell>
          <cell r="G133" t="str">
            <v>כן</v>
          </cell>
          <cell r="H133">
            <v>0</v>
          </cell>
          <cell r="I133">
            <v>0</v>
          </cell>
          <cell r="J133" t="str">
            <v>תקין מנהלית</v>
          </cell>
          <cell r="K133">
            <v>30582.89</v>
          </cell>
          <cell r="L133">
            <v>150000</v>
          </cell>
          <cell r="M133">
            <v>84247.19363062139</v>
          </cell>
          <cell r="N133">
            <v>428570.52</v>
          </cell>
          <cell r="O133" t="str">
            <v>לא</v>
          </cell>
          <cell r="P133" t="e">
            <v>#N/A</v>
          </cell>
          <cell r="Q133" t="str">
            <v>לא</v>
          </cell>
          <cell r="R133">
            <v>194</v>
          </cell>
          <cell r="S133">
            <v>1</v>
          </cell>
          <cell r="T133" t="str">
            <v>ג'</v>
          </cell>
          <cell r="U133">
            <v>46312.141558302319</v>
          </cell>
          <cell r="V133">
            <v>0</v>
          </cell>
          <cell r="W133">
            <v>0</v>
          </cell>
          <cell r="X133" t="str">
            <v>ג'</v>
          </cell>
        </row>
        <row r="134">
          <cell r="E134">
            <v>1001780382</v>
          </cell>
          <cell r="F134" t="str">
            <v>טיוט</v>
          </cell>
          <cell r="G134" t="str">
            <v>כן</v>
          </cell>
          <cell r="H134">
            <v>0</v>
          </cell>
          <cell r="I134">
            <v>0</v>
          </cell>
          <cell r="J134" t="str">
            <v>תקין מנהלית</v>
          </cell>
          <cell r="K134">
            <v>12398</v>
          </cell>
          <cell r="L134">
            <v>150000</v>
          </cell>
          <cell r="M134">
            <v>8370.0581169746492</v>
          </cell>
          <cell r="N134">
            <v>160865.5</v>
          </cell>
          <cell r="O134" t="str">
            <v>לא</v>
          </cell>
          <cell r="P134" t="e">
            <v>#N/A</v>
          </cell>
          <cell r="Q134" t="str">
            <v>לא</v>
          </cell>
          <cell r="R134">
            <v>319</v>
          </cell>
          <cell r="S134">
            <v>1</v>
          </cell>
          <cell r="T134" t="str">
            <v>ג'</v>
          </cell>
          <cell r="U134">
            <v>17683.036852278015</v>
          </cell>
          <cell r="V134">
            <v>0</v>
          </cell>
          <cell r="W134">
            <v>0</v>
          </cell>
          <cell r="X134" t="str">
            <v>ג'</v>
          </cell>
        </row>
        <row r="135">
          <cell r="E135">
            <v>1001776998</v>
          </cell>
          <cell r="F135" t="str">
            <v>טיוט</v>
          </cell>
          <cell r="G135" t="str">
            <v>כן</v>
          </cell>
          <cell r="H135">
            <v>0</v>
          </cell>
          <cell r="I135">
            <v>0</v>
          </cell>
          <cell r="J135" t="str">
            <v>תקין מנהלית</v>
          </cell>
          <cell r="K135">
            <v>0</v>
          </cell>
          <cell r="L135">
            <v>14000</v>
          </cell>
          <cell r="M135">
            <v>12051.059710818108</v>
          </cell>
          <cell r="N135">
            <v>191942</v>
          </cell>
          <cell r="O135" t="str">
            <v>לא</v>
          </cell>
          <cell r="P135" t="e">
            <v>#N/A</v>
          </cell>
          <cell r="Q135" t="str">
            <v>לא</v>
          </cell>
          <cell r="R135">
            <v>92</v>
          </cell>
          <cell r="S135">
            <v>1</v>
          </cell>
          <cell r="T135" t="str">
            <v>ב'</v>
          </cell>
          <cell r="U135" t="e">
            <v>#N/A</v>
          </cell>
          <cell r="V135" t="e">
            <v>#N/A</v>
          </cell>
          <cell r="W135" t="e">
            <v>#N/A</v>
          </cell>
          <cell r="X135" t="str">
            <v>ב'</v>
          </cell>
        </row>
        <row r="136">
          <cell r="E136">
            <v>1001779316</v>
          </cell>
          <cell r="F136" t="str">
            <v>טיוט</v>
          </cell>
          <cell r="G136" t="str">
            <v>כן</v>
          </cell>
          <cell r="H136">
            <v>0</v>
          </cell>
          <cell r="I136">
            <v>0</v>
          </cell>
          <cell r="J136" t="str">
            <v>תקין מנהלית</v>
          </cell>
          <cell r="K136">
            <v>0</v>
          </cell>
          <cell r="L136">
            <v>250000</v>
          </cell>
          <cell r="M136">
            <v>139461.20590652572</v>
          </cell>
          <cell r="N136">
            <v>2531841.4</v>
          </cell>
          <cell r="O136" t="str">
            <v>לא</v>
          </cell>
          <cell r="P136" t="e">
            <v>#N/A</v>
          </cell>
          <cell r="Q136" t="str">
            <v>לא</v>
          </cell>
          <cell r="R136">
            <v>172</v>
          </cell>
          <cell r="S136">
            <v>1</v>
          </cell>
          <cell r="T136" t="str">
            <v>ג'</v>
          </cell>
          <cell r="U136">
            <v>85854.303187468962</v>
          </cell>
          <cell r="V136">
            <v>0</v>
          </cell>
          <cell r="W136">
            <v>0</v>
          </cell>
          <cell r="X136" t="str">
            <v>ג'</v>
          </cell>
        </row>
        <row r="137">
          <cell r="E137">
            <v>1001779231</v>
          </cell>
          <cell r="F137" t="str">
            <v>מועד</v>
          </cell>
          <cell r="G137" t="str">
            <v>כן</v>
          </cell>
          <cell r="H137">
            <v>0</v>
          </cell>
          <cell r="I137">
            <v>0</v>
          </cell>
          <cell r="J137" t="str">
            <v>תקין מנהלית</v>
          </cell>
          <cell r="K137">
            <v>4082.18</v>
          </cell>
          <cell r="L137">
            <v>750000</v>
          </cell>
          <cell r="M137">
            <v>11245.256280948364</v>
          </cell>
          <cell r="N137">
            <v>359417.95999999996</v>
          </cell>
          <cell r="O137" t="str">
            <v>לא</v>
          </cell>
          <cell r="P137" t="e">
            <v>#N/A</v>
          </cell>
          <cell r="Q137" t="str">
            <v>לא</v>
          </cell>
          <cell r="R137">
            <v>162</v>
          </cell>
          <cell r="S137">
            <v>1</v>
          </cell>
          <cell r="T137" t="str">
            <v>ג'</v>
          </cell>
          <cell r="U137">
            <v>9796.2604433540437</v>
          </cell>
          <cell r="V137">
            <v>0</v>
          </cell>
          <cell r="W137">
            <v>0</v>
          </cell>
          <cell r="X137" t="str">
            <v>ג'</v>
          </cell>
        </row>
        <row r="138">
          <cell r="E138">
            <v>1001783252</v>
          </cell>
          <cell r="F138" t="str">
            <v>מועד</v>
          </cell>
          <cell r="G138" t="str">
            <v>כן</v>
          </cell>
          <cell r="H138">
            <v>0</v>
          </cell>
          <cell r="I138">
            <v>0</v>
          </cell>
          <cell r="J138" t="str">
            <v>תקין מנהלית</v>
          </cell>
          <cell r="K138">
            <v>9663.64</v>
          </cell>
          <cell r="L138">
            <v>180000</v>
          </cell>
          <cell r="M138">
            <v>13502.64084550179</v>
          </cell>
          <cell r="N138">
            <v>628937.54</v>
          </cell>
          <cell r="O138" t="str">
            <v>לא</v>
          </cell>
          <cell r="P138" t="e">
            <v>#N/A</v>
          </cell>
          <cell r="Q138" t="str">
            <v>לא</v>
          </cell>
          <cell r="R138">
            <v>84</v>
          </cell>
          <cell r="S138">
            <v>1</v>
          </cell>
          <cell r="T138" t="str">
            <v>ג'</v>
          </cell>
          <cell r="U138">
            <v>14678.118846630841</v>
          </cell>
          <cell r="V138">
            <v>0</v>
          </cell>
          <cell r="W138">
            <v>0</v>
          </cell>
          <cell r="X138" t="str">
            <v>ג'</v>
          </cell>
        </row>
        <row r="139">
          <cell r="E139">
            <v>1001784174</v>
          </cell>
          <cell r="F139" t="str">
            <v>מועד</v>
          </cell>
          <cell r="G139" t="str">
            <v>כן</v>
          </cell>
          <cell r="H139">
            <v>0</v>
          </cell>
          <cell r="I139">
            <v>0</v>
          </cell>
          <cell r="J139" t="str">
            <v>תקין מנהלית</v>
          </cell>
          <cell r="K139">
            <v>17923.64</v>
          </cell>
          <cell r="L139">
            <v>120000</v>
          </cell>
          <cell r="M139">
            <v>16868.895825519077</v>
          </cell>
          <cell r="N139">
            <v>138318.54999999999</v>
          </cell>
          <cell r="O139" t="str">
            <v>לא</v>
          </cell>
          <cell r="P139" t="e">
            <v>#N/A</v>
          </cell>
          <cell r="Q139" t="str">
            <v>לא</v>
          </cell>
          <cell r="R139">
            <v>152</v>
          </cell>
          <cell r="S139">
            <v>1</v>
          </cell>
          <cell r="T139" t="str">
            <v>ג'</v>
          </cell>
          <cell r="U139">
            <v>27224.35335437677</v>
          </cell>
          <cell r="V139">
            <v>0</v>
          </cell>
          <cell r="W139">
            <v>0</v>
          </cell>
          <cell r="X139" t="str">
            <v>ג'</v>
          </cell>
        </row>
        <row r="140">
          <cell r="E140">
            <v>1001777057</v>
          </cell>
          <cell r="F140" t="str">
            <v>מועד</v>
          </cell>
          <cell r="G140" t="str">
            <v>כן</v>
          </cell>
          <cell r="H140">
            <v>0</v>
          </cell>
          <cell r="I140">
            <v>0</v>
          </cell>
          <cell r="J140" t="str">
            <v>תקין מנהלית</v>
          </cell>
          <cell r="K140">
            <v>215348.6</v>
          </cell>
          <cell r="L140">
            <v>600000</v>
          </cell>
          <cell r="M140">
            <v>267399.28235774912</v>
          </cell>
          <cell r="N140">
            <v>1418943.5714339949</v>
          </cell>
          <cell r="O140" t="str">
            <v>לא</v>
          </cell>
          <cell r="P140" t="e">
            <v>#N/A</v>
          </cell>
          <cell r="Q140" t="str">
            <v>לא</v>
          </cell>
          <cell r="R140">
            <v>634</v>
          </cell>
          <cell r="S140">
            <v>1</v>
          </cell>
          <cell r="T140" t="str">
            <v>ג'</v>
          </cell>
          <cell r="U140">
            <v>259971.66215086362</v>
          </cell>
          <cell r="V140">
            <v>0</v>
          </cell>
          <cell r="W140">
            <v>0</v>
          </cell>
          <cell r="X140" t="str">
            <v>ג'</v>
          </cell>
        </row>
        <row r="141">
          <cell r="E141">
            <v>1001784184</v>
          </cell>
          <cell r="F141" t="str">
            <v>מקדמ</v>
          </cell>
          <cell r="G141" t="str">
            <v>כן</v>
          </cell>
          <cell r="H141">
            <v>0</v>
          </cell>
          <cell r="I141">
            <v>0</v>
          </cell>
          <cell r="J141" t="str">
            <v>תקין מנהלית</v>
          </cell>
          <cell r="K141">
            <v>105000</v>
          </cell>
          <cell r="L141">
            <v>150000</v>
          </cell>
          <cell r="M141">
            <v>121683.45861774213</v>
          </cell>
          <cell r="N141">
            <v>74589</v>
          </cell>
          <cell r="O141" t="str">
            <v>לא</v>
          </cell>
          <cell r="P141" t="e">
            <v>#N/A</v>
          </cell>
          <cell r="Q141" t="str">
            <v>לא</v>
          </cell>
          <cell r="R141">
            <v>46</v>
          </cell>
          <cell r="S141">
            <v>1</v>
          </cell>
          <cell r="T141" t="str">
            <v>ג'</v>
          </cell>
          <cell r="U141">
            <v>153115.83750352688</v>
          </cell>
          <cell r="V141">
            <v>0</v>
          </cell>
          <cell r="W141">
            <v>0</v>
          </cell>
          <cell r="X141" t="str">
            <v>ג'</v>
          </cell>
        </row>
        <row r="142">
          <cell r="E142">
            <v>1001783633</v>
          </cell>
          <cell r="F142" t="str">
            <v>טיוט</v>
          </cell>
          <cell r="G142" t="str">
            <v>כן</v>
          </cell>
          <cell r="H142">
            <v>0</v>
          </cell>
          <cell r="I142">
            <v>0</v>
          </cell>
          <cell r="J142" t="str">
            <v>תקין מנהלית</v>
          </cell>
          <cell r="K142">
            <v>42497</v>
          </cell>
          <cell r="L142">
            <v>400000</v>
          </cell>
          <cell r="M142">
            <v>77153.641101452304</v>
          </cell>
          <cell r="N142">
            <v>981793.50193711626</v>
          </cell>
          <cell r="O142" t="str">
            <v>לא</v>
          </cell>
          <cell r="P142" t="e">
            <v>#N/A</v>
          </cell>
          <cell r="Q142" t="str">
            <v>לא</v>
          </cell>
          <cell r="R142">
            <v>124</v>
          </cell>
          <cell r="S142">
            <v>1</v>
          </cell>
          <cell r="T142" t="str">
            <v>ג'</v>
          </cell>
          <cell r="U142">
            <v>72689.787062002477</v>
          </cell>
          <cell r="V142">
            <v>0</v>
          </cell>
          <cell r="W142">
            <v>0</v>
          </cell>
          <cell r="X142" t="str">
            <v>ג'</v>
          </cell>
        </row>
        <row r="143">
          <cell r="E143">
            <v>1001783595</v>
          </cell>
          <cell r="F143" t="str">
            <v>טיוט</v>
          </cell>
          <cell r="G143" t="str">
            <v>כן</v>
          </cell>
          <cell r="H143">
            <v>0</v>
          </cell>
          <cell r="I143">
            <v>0</v>
          </cell>
          <cell r="J143" t="str">
            <v>תקין מנהלית</v>
          </cell>
          <cell r="K143">
            <v>62478</v>
          </cell>
          <cell r="L143">
            <v>250000</v>
          </cell>
          <cell r="M143">
            <v>121849</v>
          </cell>
          <cell r="N143">
            <v>1368818.2353052571</v>
          </cell>
          <cell r="O143" t="str">
            <v>לא</v>
          </cell>
          <cell r="P143" t="e">
            <v>#N/A</v>
          </cell>
          <cell r="Q143" t="str">
            <v>כן</v>
          </cell>
          <cell r="R143">
            <v>-6</v>
          </cell>
          <cell r="S143">
            <v>1</v>
          </cell>
          <cell r="T143" t="str">
            <v>ג'</v>
          </cell>
          <cell r="U143">
            <v>84963.616911740537</v>
          </cell>
          <cell r="V143">
            <v>0</v>
          </cell>
          <cell r="W143">
            <v>0</v>
          </cell>
          <cell r="X143" t="str">
            <v>ג'</v>
          </cell>
        </row>
        <row r="144">
          <cell r="E144">
            <v>1001778534</v>
          </cell>
          <cell r="F144" t="str">
            <v>מועד</v>
          </cell>
          <cell r="G144" t="str">
            <v>כן</v>
          </cell>
          <cell r="H144">
            <v>0</v>
          </cell>
          <cell r="I144">
            <v>0</v>
          </cell>
          <cell r="J144" t="str">
            <v>תקין מנהלית</v>
          </cell>
          <cell r="K144">
            <v>61762.53</v>
          </cell>
          <cell r="L144">
            <v>300000</v>
          </cell>
          <cell r="M144">
            <v>170138.29922085433</v>
          </cell>
          <cell r="N144">
            <v>2351334.1842380329</v>
          </cell>
          <cell r="O144" t="str">
            <v>לא</v>
          </cell>
          <cell r="P144" t="e">
            <v>#N/A</v>
          </cell>
          <cell r="Q144" t="str">
            <v>לא</v>
          </cell>
          <cell r="R144">
            <v>159</v>
          </cell>
          <cell r="S144">
            <v>1</v>
          </cell>
          <cell r="T144" t="str">
            <v>ג'</v>
          </cell>
          <cell r="U144">
            <v>115244.27688636538</v>
          </cell>
          <cell r="V144">
            <v>0</v>
          </cell>
          <cell r="W144">
            <v>0</v>
          </cell>
          <cell r="X144" t="str">
            <v>ג'</v>
          </cell>
        </row>
        <row r="145">
          <cell r="E145">
            <v>1001777983</v>
          </cell>
          <cell r="F145" t="str">
            <v>מועד</v>
          </cell>
          <cell r="G145" t="str">
            <v>כן</v>
          </cell>
          <cell r="H145">
            <v>0</v>
          </cell>
          <cell r="I145">
            <v>0</v>
          </cell>
          <cell r="J145" t="str">
            <v>תקין מנהלית</v>
          </cell>
          <cell r="K145">
            <v>179294.21</v>
          </cell>
          <cell r="L145">
            <v>2000000</v>
          </cell>
          <cell r="M145">
            <v>255183.78564641066</v>
          </cell>
          <cell r="N145">
            <v>1649829.9374768143</v>
          </cell>
          <cell r="O145" t="str">
            <v>לא</v>
          </cell>
          <cell r="P145" t="e">
            <v>#N/A</v>
          </cell>
          <cell r="Q145" t="str">
            <v>לא</v>
          </cell>
          <cell r="R145">
            <v>168</v>
          </cell>
          <cell r="S145">
            <v>1</v>
          </cell>
          <cell r="T145" t="str">
            <v>ג'</v>
          </cell>
          <cell r="U145">
            <v>264218.5860321548</v>
          </cell>
          <cell r="V145">
            <v>0</v>
          </cell>
          <cell r="W145">
            <v>0</v>
          </cell>
          <cell r="X145" t="str">
            <v>ג'</v>
          </cell>
        </row>
        <row r="146">
          <cell r="E146">
            <v>1001784192</v>
          </cell>
          <cell r="F146" t="str">
            <v>טיוט</v>
          </cell>
          <cell r="G146" t="str">
            <v>כן</v>
          </cell>
          <cell r="H146">
            <v>0</v>
          </cell>
          <cell r="I146">
            <v>0</v>
          </cell>
          <cell r="J146" t="str">
            <v>תקין מנהלית</v>
          </cell>
          <cell r="K146">
            <v>18681</v>
          </cell>
          <cell r="L146">
            <v>200000</v>
          </cell>
          <cell r="M146">
            <v>21453.041707236374</v>
          </cell>
          <cell r="N146">
            <v>521183.5</v>
          </cell>
          <cell r="O146" t="str">
            <v>לא</v>
          </cell>
          <cell r="P146" t="e">
            <v>#N/A</v>
          </cell>
          <cell r="Q146" t="str">
            <v>לא</v>
          </cell>
          <cell r="R146">
            <v>274</v>
          </cell>
          <cell r="S146">
            <v>1</v>
          </cell>
          <cell r="T146" t="str">
            <v>ג'</v>
          </cell>
          <cell r="U146">
            <v>26708.432187734808</v>
          </cell>
          <cell r="V146">
            <v>0</v>
          </cell>
          <cell r="W146">
            <v>0</v>
          </cell>
          <cell r="X146" t="str">
            <v>ג'</v>
          </cell>
        </row>
        <row r="147">
          <cell r="E147">
            <v>1001778736</v>
          </cell>
          <cell r="F147" t="str">
            <v>טיוט</v>
          </cell>
          <cell r="G147" t="str">
            <v>כן</v>
          </cell>
          <cell r="H147">
            <v>0</v>
          </cell>
          <cell r="I147">
            <v>0</v>
          </cell>
          <cell r="J147" t="str">
            <v>תקין מנהלית</v>
          </cell>
          <cell r="K147">
            <v>0</v>
          </cell>
          <cell r="L147">
            <v>100000</v>
          </cell>
          <cell r="M147">
            <v>14337.900524387427</v>
          </cell>
          <cell r="N147">
            <v>533571.14</v>
          </cell>
          <cell r="O147" t="str">
            <v>לא</v>
          </cell>
          <cell r="P147" t="e">
            <v>#N/A</v>
          </cell>
          <cell r="Q147" t="str">
            <v>לא</v>
          </cell>
          <cell r="R147">
            <v>231</v>
          </cell>
          <cell r="S147">
            <v>1</v>
          </cell>
          <cell r="T147" t="str">
            <v>ג'</v>
          </cell>
          <cell r="U147">
            <v>4469.3583545549354</v>
          </cell>
          <cell r="V147">
            <v>0</v>
          </cell>
          <cell r="W147">
            <v>0</v>
          </cell>
          <cell r="X147" t="str">
            <v>ג'</v>
          </cell>
        </row>
        <row r="148">
          <cell r="E148">
            <v>1001780209</v>
          </cell>
          <cell r="F148" t="str">
            <v>מועד</v>
          </cell>
          <cell r="G148" t="str">
            <v>כן</v>
          </cell>
          <cell r="H148">
            <v>0</v>
          </cell>
          <cell r="I148">
            <v>0</v>
          </cell>
          <cell r="J148" t="str">
            <v>תקין מנהלית</v>
          </cell>
          <cell r="K148">
            <v>115928.24</v>
          </cell>
          <cell r="L148">
            <v>250000</v>
          </cell>
          <cell r="M148">
            <v>179294.16035337484</v>
          </cell>
          <cell r="N148">
            <v>2371753.8975643562</v>
          </cell>
          <cell r="O148" t="str">
            <v>לא</v>
          </cell>
          <cell r="P148" t="e">
            <v>#N/A</v>
          </cell>
          <cell r="Q148" t="str">
            <v>לא</v>
          </cell>
          <cell r="R148">
            <v>140</v>
          </cell>
          <cell r="S148">
            <v>1</v>
          </cell>
          <cell r="T148" t="str">
            <v>ג'</v>
          </cell>
          <cell r="U148">
            <v>158425.07132873576</v>
          </cell>
          <cell r="V148">
            <v>0</v>
          </cell>
          <cell r="W148">
            <v>0</v>
          </cell>
          <cell r="X148" t="str">
            <v>ג'</v>
          </cell>
        </row>
        <row r="149">
          <cell r="E149">
            <v>1001754561</v>
          </cell>
          <cell r="F149" t="str">
            <v>מועד</v>
          </cell>
          <cell r="G149" t="str">
            <v>כן</v>
          </cell>
          <cell r="H149">
            <v>0</v>
          </cell>
          <cell r="I149">
            <v>0</v>
          </cell>
          <cell r="J149" t="str">
            <v>תקין מנהלית</v>
          </cell>
          <cell r="K149">
            <v>184865.31</v>
          </cell>
          <cell r="L149">
            <v>1000000</v>
          </cell>
          <cell r="M149">
            <v>339139.56818246731</v>
          </cell>
          <cell r="N149">
            <v>4421372.5999999996</v>
          </cell>
          <cell r="O149" t="str">
            <v>לא</v>
          </cell>
          <cell r="P149" t="e">
            <v>#N/A</v>
          </cell>
          <cell r="Q149" t="str">
            <v>לא</v>
          </cell>
          <cell r="R149">
            <v>102</v>
          </cell>
          <cell r="S149">
            <v>1</v>
          </cell>
          <cell r="T149" t="str">
            <v>ג'</v>
          </cell>
          <cell r="U149">
            <v>297687.32022271119</v>
          </cell>
          <cell r="V149">
            <v>0</v>
          </cell>
          <cell r="W149">
            <v>0</v>
          </cell>
          <cell r="X149" t="str">
            <v>ג'</v>
          </cell>
        </row>
        <row r="150">
          <cell r="E150">
            <v>1001776386</v>
          </cell>
          <cell r="F150" t="str">
            <v>מועד</v>
          </cell>
          <cell r="G150" t="str">
            <v>כן</v>
          </cell>
          <cell r="H150">
            <v>0</v>
          </cell>
          <cell r="I150">
            <v>0</v>
          </cell>
          <cell r="J150" t="str">
            <v>תקין מנהלית</v>
          </cell>
          <cell r="K150">
            <v>59555.48</v>
          </cell>
          <cell r="L150">
            <v>100000</v>
          </cell>
          <cell r="M150">
            <v>32154.375361276376</v>
          </cell>
          <cell r="N150">
            <v>241922.05</v>
          </cell>
          <cell r="O150" t="str">
            <v>לא</v>
          </cell>
          <cell r="P150" t="e">
            <v>#N/A</v>
          </cell>
          <cell r="Q150" t="str">
            <v>לא</v>
          </cell>
          <cell r="R150">
            <v>266</v>
          </cell>
          <cell r="S150">
            <v>1</v>
          </cell>
          <cell r="T150" t="str">
            <v>ג'</v>
          </cell>
          <cell r="U150">
            <v>82541.877237379769</v>
          </cell>
          <cell r="V150">
            <v>0</v>
          </cell>
          <cell r="W150">
            <v>0</v>
          </cell>
          <cell r="X150" t="str">
            <v>ג'</v>
          </cell>
        </row>
        <row r="151">
          <cell r="E151">
            <v>1001776892</v>
          </cell>
          <cell r="F151" t="str">
            <v>מועד</v>
          </cell>
          <cell r="G151" t="str">
            <v>כן</v>
          </cell>
          <cell r="H151">
            <v>0</v>
          </cell>
          <cell r="I151">
            <v>0</v>
          </cell>
          <cell r="J151" t="str">
            <v>תקין מנהלית</v>
          </cell>
          <cell r="K151">
            <v>208752.54</v>
          </cell>
          <cell r="L151">
            <v>2000000</v>
          </cell>
          <cell r="M151">
            <v>337247.71077824949</v>
          </cell>
          <cell r="N151">
            <v>3216772.1715675043</v>
          </cell>
          <cell r="O151" t="str">
            <v>לא</v>
          </cell>
          <cell r="P151" t="e">
            <v>#N/A</v>
          </cell>
          <cell r="Q151" t="str">
            <v>לא</v>
          </cell>
          <cell r="R151">
            <v>96</v>
          </cell>
          <cell r="S151">
            <v>1</v>
          </cell>
          <cell r="T151" t="str">
            <v>ג'</v>
          </cell>
          <cell r="U151">
            <v>288110.69221591344</v>
          </cell>
          <cell r="V151">
            <v>0</v>
          </cell>
          <cell r="W151">
            <v>0</v>
          </cell>
          <cell r="X151" t="str">
            <v>ג'</v>
          </cell>
        </row>
        <row r="152">
          <cell r="E152">
            <v>1001783691</v>
          </cell>
          <cell r="F152" t="str">
            <v>מועד</v>
          </cell>
          <cell r="G152" t="str">
            <v>כן</v>
          </cell>
          <cell r="H152">
            <v>0</v>
          </cell>
          <cell r="I152">
            <v>0</v>
          </cell>
          <cell r="J152" t="str">
            <v>תקין מנהלית</v>
          </cell>
          <cell r="K152">
            <v>50121.9</v>
          </cell>
          <cell r="L152">
            <v>350000</v>
          </cell>
          <cell r="M152">
            <v>75980.335421425887</v>
          </cell>
          <cell r="N152">
            <v>1237628.2677971935</v>
          </cell>
          <cell r="O152" t="str">
            <v>לא</v>
          </cell>
          <cell r="P152" t="e">
            <v>#N/A</v>
          </cell>
          <cell r="Q152" t="str">
            <v>לא</v>
          </cell>
          <cell r="R152">
            <v>218</v>
          </cell>
          <cell r="S152">
            <v>1</v>
          </cell>
          <cell r="T152" t="str">
            <v>ג'</v>
          </cell>
          <cell r="U152">
            <v>73503.361965328149</v>
          </cell>
          <cell r="V152">
            <v>0</v>
          </cell>
          <cell r="W152">
            <v>0</v>
          </cell>
          <cell r="X152" t="str">
            <v>ג'</v>
          </cell>
        </row>
        <row r="153">
          <cell r="E153">
            <v>1001779697</v>
          </cell>
          <cell r="F153" t="str">
            <v>מועד</v>
          </cell>
          <cell r="G153" t="str">
            <v>כן</v>
          </cell>
          <cell r="H153">
            <v>0</v>
          </cell>
          <cell r="I153">
            <v>0</v>
          </cell>
          <cell r="J153" t="str">
            <v>תקין מנהלית</v>
          </cell>
          <cell r="K153">
            <v>67851.33</v>
          </cell>
          <cell r="L153">
            <v>750000</v>
          </cell>
          <cell r="M153">
            <v>186911.20312904636</v>
          </cell>
          <cell r="N153">
            <v>2234265.61</v>
          </cell>
          <cell r="O153" t="str">
            <v>לא</v>
          </cell>
          <cell r="P153" t="e">
            <v>#N/A</v>
          </cell>
          <cell r="Q153" t="str">
            <v>לא</v>
          </cell>
          <cell r="R153">
            <v>139</v>
          </cell>
          <cell r="S153">
            <v>1</v>
          </cell>
          <cell r="T153" t="str">
            <v>ג'</v>
          </cell>
          <cell r="U153">
            <v>304842.89107781515</v>
          </cell>
          <cell r="V153">
            <v>0</v>
          </cell>
          <cell r="W153">
            <v>0</v>
          </cell>
          <cell r="X153" t="str">
            <v>ג'</v>
          </cell>
        </row>
        <row r="154">
          <cell r="E154">
            <v>1001788008</v>
          </cell>
          <cell r="F154" t="str">
            <v>טיוט</v>
          </cell>
          <cell r="G154" t="str">
            <v>כן</v>
          </cell>
          <cell r="H154">
            <v>0</v>
          </cell>
          <cell r="I154">
            <v>0</v>
          </cell>
          <cell r="J154" t="str">
            <v>תקין מנהלית</v>
          </cell>
          <cell r="K154">
            <v>12716</v>
          </cell>
          <cell r="L154">
            <v>67000</v>
          </cell>
          <cell r="M154">
            <v>39044.25503677463</v>
          </cell>
          <cell r="N154">
            <v>915454.46301689523</v>
          </cell>
          <cell r="O154" t="str">
            <v>לא</v>
          </cell>
          <cell r="P154" t="e">
            <v>#N/A</v>
          </cell>
          <cell r="Q154" t="str">
            <v>לא</v>
          </cell>
          <cell r="R154">
            <v>132</v>
          </cell>
          <cell r="S154">
            <v>1</v>
          </cell>
          <cell r="T154" t="str">
            <v>ג'</v>
          </cell>
          <cell r="U154">
            <v>16865.016129712007</v>
          </cell>
          <cell r="V154">
            <v>0</v>
          </cell>
          <cell r="W154">
            <v>0</v>
          </cell>
          <cell r="X154" t="str">
            <v>ג'</v>
          </cell>
        </row>
        <row r="155">
          <cell r="E155">
            <v>1001780113</v>
          </cell>
          <cell r="F155" t="str">
            <v>מקדמ</v>
          </cell>
          <cell r="G155" t="str">
            <v>כן</v>
          </cell>
          <cell r="H155">
            <v>0</v>
          </cell>
          <cell r="I155">
            <v>0</v>
          </cell>
          <cell r="J155" t="str">
            <v>תקין מנהלית</v>
          </cell>
          <cell r="K155">
            <v>0</v>
          </cell>
          <cell r="L155">
            <v>200000</v>
          </cell>
          <cell r="M155">
            <v>102882.40393538641</v>
          </cell>
          <cell r="N155" t="e">
            <v>#N/A</v>
          </cell>
          <cell r="O155" t="str">
            <v>לא</v>
          </cell>
          <cell r="P155" t="e">
            <v>#N/A</v>
          </cell>
          <cell r="Q155" t="str">
            <v>לא</v>
          </cell>
          <cell r="R155">
            <v>615</v>
          </cell>
          <cell r="S155">
            <v>1</v>
          </cell>
          <cell r="T155" t="str">
            <v>ג'</v>
          </cell>
          <cell r="U155">
            <v>124924.01457084419</v>
          </cell>
          <cell r="V155">
            <v>0</v>
          </cell>
          <cell r="W155">
            <v>0</v>
          </cell>
          <cell r="X155" t="str">
            <v>ג'</v>
          </cell>
        </row>
        <row r="156">
          <cell r="E156">
            <v>1001779534</v>
          </cell>
          <cell r="F156" t="str">
            <v>טיוט</v>
          </cell>
          <cell r="G156" t="str">
            <v>כן</v>
          </cell>
          <cell r="H156">
            <v>0</v>
          </cell>
          <cell r="I156">
            <v>0</v>
          </cell>
          <cell r="J156" t="str">
            <v>תקין מנהלית</v>
          </cell>
          <cell r="K156">
            <v>91000</v>
          </cell>
          <cell r="L156">
            <v>130000</v>
          </cell>
          <cell r="M156">
            <v>74626</v>
          </cell>
          <cell r="N156">
            <v>44670</v>
          </cell>
          <cell r="O156" t="str">
            <v>לא</v>
          </cell>
          <cell r="P156" t="e">
            <v>#N/A</v>
          </cell>
          <cell r="Q156" t="str">
            <v>לא</v>
          </cell>
          <cell r="R156">
            <v>161</v>
          </cell>
          <cell r="S156">
            <v>1</v>
          </cell>
          <cell r="T156" t="str">
            <v>ג'</v>
          </cell>
          <cell r="U156">
            <v>126541.50364944484</v>
          </cell>
          <cell r="V156">
            <v>0</v>
          </cell>
          <cell r="W156">
            <v>0</v>
          </cell>
          <cell r="X156" t="str">
            <v>ג'</v>
          </cell>
        </row>
        <row r="157">
          <cell r="E157">
            <v>1001775723</v>
          </cell>
          <cell r="F157" t="str">
            <v>מועד</v>
          </cell>
          <cell r="G157" t="str">
            <v>כן</v>
          </cell>
          <cell r="H157">
            <v>0</v>
          </cell>
          <cell r="I157">
            <v>0</v>
          </cell>
          <cell r="J157" t="str">
            <v>תקין מנהלית</v>
          </cell>
          <cell r="K157">
            <v>65214.42</v>
          </cell>
          <cell r="L157">
            <v>250000</v>
          </cell>
          <cell r="M157">
            <v>113635.98774337658</v>
          </cell>
          <cell r="N157">
            <v>146917.13998566777</v>
          </cell>
          <cell r="O157" t="str">
            <v>לא</v>
          </cell>
          <cell r="P157" t="e">
            <v>#N/A</v>
          </cell>
          <cell r="Q157" t="str">
            <v>לא</v>
          </cell>
          <cell r="R157">
            <v>315</v>
          </cell>
          <cell r="S157">
            <v>1</v>
          </cell>
          <cell r="T157" t="str">
            <v>ג'</v>
          </cell>
          <cell r="U157">
            <v>96725.549625828906</v>
          </cell>
          <cell r="V157">
            <v>0</v>
          </cell>
          <cell r="W157">
            <v>0</v>
          </cell>
          <cell r="X157" t="str">
            <v>ג'</v>
          </cell>
        </row>
        <row r="158">
          <cell r="E158">
            <v>1001745289</v>
          </cell>
          <cell r="F158" t="str">
            <v>מועד</v>
          </cell>
          <cell r="G158" t="str">
            <v>כן</v>
          </cell>
          <cell r="H158">
            <v>0</v>
          </cell>
          <cell r="I158">
            <v>0</v>
          </cell>
          <cell r="J158" t="str">
            <v>תקין מנהלית</v>
          </cell>
          <cell r="K158">
            <v>60790.19</v>
          </cell>
          <cell r="L158">
            <v>2000000</v>
          </cell>
          <cell r="M158">
            <v>167459.77750707994</v>
          </cell>
          <cell r="N158">
            <v>1771667.25</v>
          </cell>
          <cell r="O158" t="str">
            <v>לא</v>
          </cell>
          <cell r="P158" t="e">
            <v>#N/A</v>
          </cell>
          <cell r="Q158" t="str">
            <v>לא</v>
          </cell>
          <cell r="R158">
            <v>167</v>
          </cell>
          <cell r="S158">
            <v>1</v>
          </cell>
          <cell r="T158" t="str">
            <v>ג'</v>
          </cell>
          <cell r="U158">
            <v>126117.10700026124</v>
          </cell>
          <cell r="V158">
            <v>0</v>
          </cell>
          <cell r="W158">
            <v>0</v>
          </cell>
          <cell r="X158" t="str">
            <v>ג'</v>
          </cell>
        </row>
        <row r="159">
          <cell r="E159">
            <v>1001780594</v>
          </cell>
          <cell r="F159" t="str">
            <v>מועד</v>
          </cell>
          <cell r="G159" t="str">
            <v>כן</v>
          </cell>
          <cell r="H159">
            <v>0</v>
          </cell>
          <cell r="I159">
            <v>0</v>
          </cell>
          <cell r="J159" t="str">
            <v>תקין מנהלית</v>
          </cell>
          <cell r="K159">
            <v>50578.27</v>
          </cell>
          <cell r="L159">
            <v>350000</v>
          </cell>
          <cell r="M159">
            <v>139328.83251910849</v>
          </cell>
          <cell r="N159">
            <v>947747.74395723362</v>
          </cell>
          <cell r="O159" t="str">
            <v>לא</v>
          </cell>
          <cell r="P159" t="e">
            <v>#N/A</v>
          </cell>
          <cell r="Q159" t="str">
            <v>לא</v>
          </cell>
          <cell r="R159">
            <v>166</v>
          </cell>
          <cell r="S159">
            <v>1</v>
          </cell>
          <cell r="T159" t="str">
            <v>ג'</v>
          </cell>
          <cell r="U159">
            <v>103438.76559556696</v>
          </cell>
          <cell r="V159">
            <v>0</v>
          </cell>
          <cell r="W159">
            <v>0</v>
          </cell>
          <cell r="X159" t="str">
            <v>ג'</v>
          </cell>
        </row>
        <row r="160">
          <cell r="E160">
            <v>1001778235</v>
          </cell>
          <cell r="F160" t="str">
            <v>מועד</v>
          </cell>
          <cell r="G160" t="str">
            <v>כן</v>
          </cell>
          <cell r="H160">
            <v>0</v>
          </cell>
          <cell r="I160">
            <v>0</v>
          </cell>
          <cell r="J160" t="str">
            <v>תקין מנהלית</v>
          </cell>
          <cell r="K160">
            <v>5191.08</v>
          </cell>
          <cell r="L160">
            <v>50000</v>
          </cell>
          <cell r="M160">
            <v>14299.943484231966</v>
          </cell>
          <cell r="N160">
            <v>331396.83</v>
          </cell>
          <cell r="O160" t="str">
            <v>לא</v>
          </cell>
          <cell r="P160" t="e">
            <v>#N/A</v>
          </cell>
          <cell r="Q160" t="str">
            <v>לא</v>
          </cell>
          <cell r="R160">
            <v>168</v>
          </cell>
          <cell r="S160">
            <v>1</v>
          </cell>
          <cell r="T160" t="str">
            <v>ג'</v>
          </cell>
          <cell r="U160">
            <v>4638.207426051059</v>
          </cell>
          <cell r="V160">
            <v>0</v>
          </cell>
          <cell r="W160">
            <v>0</v>
          </cell>
          <cell r="X160" t="str">
            <v>ג'</v>
          </cell>
        </row>
        <row r="161">
          <cell r="E161">
            <v>1001779671</v>
          </cell>
          <cell r="F161" t="str">
            <v>מועד</v>
          </cell>
          <cell r="G161" t="str">
            <v>כן</v>
          </cell>
          <cell r="H161">
            <v>0</v>
          </cell>
          <cell r="I161">
            <v>0</v>
          </cell>
          <cell r="J161" t="str">
            <v>תקין מנהלית</v>
          </cell>
          <cell r="K161">
            <v>47988.23</v>
          </cell>
          <cell r="L161">
            <v>300000</v>
          </cell>
          <cell r="M161">
            <v>132193.98137017785</v>
          </cell>
          <cell r="N161">
            <v>534443.41</v>
          </cell>
          <cell r="O161" t="str">
            <v>לא</v>
          </cell>
          <cell r="P161" t="e">
            <v>#N/A</v>
          </cell>
          <cell r="Q161" t="str">
            <v>לא</v>
          </cell>
          <cell r="R161">
            <v>43</v>
          </cell>
          <cell r="S161">
            <v>1</v>
          </cell>
          <cell r="T161" t="str">
            <v>ג'</v>
          </cell>
          <cell r="U161">
            <v>89543.239095820798</v>
          </cell>
          <cell r="V161">
            <v>0</v>
          </cell>
          <cell r="W161">
            <v>0</v>
          </cell>
          <cell r="X161" t="str">
            <v>ג'</v>
          </cell>
        </row>
        <row r="162">
          <cell r="E162">
            <v>1001778531</v>
          </cell>
          <cell r="F162" t="str">
            <v>מועד</v>
          </cell>
          <cell r="G162" t="str">
            <v>כן</v>
          </cell>
          <cell r="H162">
            <v>0</v>
          </cell>
          <cell r="I162">
            <v>0</v>
          </cell>
          <cell r="J162" t="str">
            <v>תקין מנהלית</v>
          </cell>
          <cell r="K162">
            <v>19763.46</v>
          </cell>
          <cell r="L162">
            <v>100000</v>
          </cell>
          <cell r="M162">
            <v>28030.523819754719</v>
          </cell>
          <cell r="N162">
            <v>821743.72</v>
          </cell>
          <cell r="O162" t="str">
            <v>לא</v>
          </cell>
          <cell r="P162" t="e">
            <v>#N/A</v>
          </cell>
          <cell r="Q162" t="str">
            <v>לא</v>
          </cell>
          <cell r="R162">
            <v>110</v>
          </cell>
          <cell r="S162">
            <v>1</v>
          </cell>
          <cell r="T162" t="str">
            <v>ג'</v>
          </cell>
          <cell r="U162">
            <v>29426.344742593108</v>
          </cell>
          <cell r="V162">
            <v>0</v>
          </cell>
          <cell r="W162">
            <v>0</v>
          </cell>
          <cell r="X162" t="str">
            <v>ג'</v>
          </cell>
        </row>
        <row r="163">
          <cell r="E163">
            <v>1001780723</v>
          </cell>
          <cell r="F163" t="str">
            <v>מועד</v>
          </cell>
          <cell r="G163" t="str">
            <v>כן</v>
          </cell>
          <cell r="H163">
            <v>0</v>
          </cell>
          <cell r="I163">
            <v>0</v>
          </cell>
          <cell r="J163" t="str">
            <v>תקין מנהלית</v>
          </cell>
          <cell r="K163">
            <v>56972.04</v>
          </cell>
          <cell r="L163">
            <v>300000</v>
          </cell>
          <cell r="M163">
            <v>88203.404601469825</v>
          </cell>
          <cell r="N163">
            <v>1690641.46</v>
          </cell>
          <cell r="O163" t="str">
            <v>לא</v>
          </cell>
          <cell r="P163" t="e">
            <v>#N/A</v>
          </cell>
          <cell r="Q163" t="str">
            <v>לא</v>
          </cell>
          <cell r="R163">
            <v>99</v>
          </cell>
          <cell r="S163">
            <v>1</v>
          </cell>
          <cell r="T163" t="str">
            <v>ג'</v>
          </cell>
          <cell r="U163">
            <v>81450.185995304724</v>
          </cell>
          <cell r="V163">
            <v>0</v>
          </cell>
          <cell r="W163">
            <v>0</v>
          </cell>
          <cell r="X163" t="str">
            <v>ג'</v>
          </cell>
        </row>
        <row r="164">
          <cell r="E164">
            <v>1001780729</v>
          </cell>
          <cell r="F164" t="str">
            <v>מועד</v>
          </cell>
          <cell r="G164" t="str">
            <v>כן</v>
          </cell>
          <cell r="H164">
            <v>0</v>
          </cell>
          <cell r="I164">
            <v>0</v>
          </cell>
          <cell r="J164" t="str">
            <v>תקין מנהלית</v>
          </cell>
          <cell r="K164">
            <v>84285.89</v>
          </cell>
          <cell r="L164">
            <v>550000</v>
          </cell>
          <cell r="M164">
            <v>128471.42990746415</v>
          </cell>
          <cell r="N164">
            <v>1879595.75</v>
          </cell>
          <cell r="O164" t="str">
            <v>לא</v>
          </cell>
          <cell r="P164" t="e">
            <v>#N/A</v>
          </cell>
          <cell r="Q164" t="str">
            <v>לא</v>
          </cell>
          <cell r="R164">
            <v>217</v>
          </cell>
          <cell r="S164">
            <v>1</v>
          </cell>
          <cell r="T164" t="str">
            <v>ג'</v>
          </cell>
          <cell r="U164">
            <v>123572.63800540419</v>
          </cell>
          <cell r="V164">
            <v>0</v>
          </cell>
          <cell r="W164">
            <v>0</v>
          </cell>
          <cell r="X164" t="str">
            <v>ג'</v>
          </cell>
        </row>
        <row r="165">
          <cell r="E165">
            <v>1001778836</v>
          </cell>
          <cell r="F165" t="str">
            <v>מועד</v>
          </cell>
          <cell r="G165" t="str">
            <v>כן</v>
          </cell>
          <cell r="H165">
            <v>0</v>
          </cell>
          <cell r="I165">
            <v>0</v>
          </cell>
          <cell r="J165" t="str">
            <v>תקין מנהלית</v>
          </cell>
          <cell r="K165">
            <v>241198</v>
          </cell>
          <cell r="L165">
            <v>800000</v>
          </cell>
          <cell r="M165">
            <v>441686.89951657125</v>
          </cell>
          <cell r="N165">
            <v>2207452.6095426213</v>
          </cell>
          <cell r="O165" t="str">
            <v>לא</v>
          </cell>
          <cell r="P165" t="e">
            <v>#N/A</v>
          </cell>
          <cell r="Q165" t="str">
            <v>לא</v>
          </cell>
          <cell r="R165">
            <v>110</v>
          </cell>
          <cell r="S165">
            <v>1</v>
          </cell>
          <cell r="T165" t="str">
            <v>ג'</v>
          </cell>
          <cell r="U165">
            <v>353622.35298496392</v>
          </cell>
          <cell r="V165">
            <v>0</v>
          </cell>
          <cell r="W165">
            <v>0</v>
          </cell>
          <cell r="X165" t="str">
            <v>ג'</v>
          </cell>
        </row>
        <row r="166">
          <cell r="E166">
            <v>1001778733</v>
          </cell>
          <cell r="F166" t="str">
            <v>מועד</v>
          </cell>
          <cell r="G166" t="str">
            <v>כן</v>
          </cell>
          <cell r="H166">
            <v>0</v>
          </cell>
          <cell r="I166">
            <v>0</v>
          </cell>
          <cell r="J166" t="str">
            <v>תקין מנהלית</v>
          </cell>
          <cell r="K166">
            <v>77064</v>
          </cell>
          <cell r="L166">
            <v>200000</v>
          </cell>
          <cell r="M166">
            <v>113430.99940723713</v>
          </cell>
          <cell r="N166">
            <v>2380657.102091602</v>
          </cell>
          <cell r="O166" t="str">
            <v>לא</v>
          </cell>
          <cell r="P166" t="e">
            <v>#N/A</v>
          </cell>
          <cell r="Q166" t="str">
            <v>לא</v>
          </cell>
          <cell r="R166">
            <v>166</v>
          </cell>
          <cell r="S166">
            <v>1</v>
          </cell>
          <cell r="T166" t="str">
            <v>ג'</v>
          </cell>
          <cell r="U166">
            <v>103585.62356109646</v>
          </cell>
          <cell r="V166">
            <v>0</v>
          </cell>
          <cell r="W166">
            <v>0</v>
          </cell>
          <cell r="X166" t="str">
            <v>ג'</v>
          </cell>
        </row>
        <row r="167">
          <cell r="E167">
            <v>1001779690</v>
          </cell>
          <cell r="F167" t="str">
            <v>טיוט</v>
          </cell>
          <cell r="G167" t="str">
            <v>כן</v>
          </cell>
          <cell r="H167">
            <v>0</v>
          </cell>
          <cell r="I167">
            <v>0</v>
          </cell>
          <cell r="J167" t="str">
            <v>תקין מנהלית</v>
          </cell>
          <cell r="K167">
            <v>0</v>
          </cell>
          <cell r="L167">
            <v>100000</v>
          </cell>
          <cell r="M167">
            <v>28034.969006215899</v>
          </cell>
          <cell r="N167">
            <v>92788</v>
          </cell>
          <cell r="O167" t="str">
            <v>לא</v>
          </cell>
          <cell r="P167" t="e">
            <v>#N/A</v>
          </cell>
          <cell r="Q167" t="str">
            <v>לא</v>
          </cell>
          <cell r="R167">
            <v>460</v>
          </cell>
          <cell r="S167">
            <v>1</v>
          </cell>
          <cell r="T167" t="str">
            <v>ג'</v>
          </cell>
          <cell r="U167">
            <v>16169.704968981219</v>
          </cell>
          <cell r="V167">
            <v>0</v>
          </cell>
          <cell r="W167">
            <v>0</v>
          </cell>
          <cell r="X167" t="str">
            <v>ג'</v>
          </cell>
        </row>
        <row r="168">
          <cell r="E168">
            <v>1001777893</v>
          </cell>
          <cell r="F168" t="str">
            <v>מועד</v>
          </cell>
          <cell r="G168" t="str">
            <v>כן</v>
          </cell>
          <cell r="H168">
            <v>0</v>
          </cell>
          <cell r="I168">
            <v>0</v>
          </cell>
          <cell r="J168" t="str">
            <v>תקין מנהלית</v>
          </cell>
          <cell r="K168">
            <v>170261.48</v>
          </cell>
          <cell r="L168">
            <v>4000000</v>
          </cell>
          <cell r="M168">
            <v>386397.21088400792</v>
          </cell>
          <cell r="N168">
            <v>4686917.0858307285</v>
          </cell>
          <cell r="O168" t="str">
            <v>לא</v>
          </cell>
          <cell r="P168" t="e">
            <v>#N/A</v>
          </cell>
          <cell r="Q168" t="str">
            <v>לא</v>
          </cell>
          <cell r="R168">
            <v>35</v>
          </cell>
          <cell r="S168">
            <v>1</v>
          </cell>
          <cell r="T168" t="str">
            <v>ג'</v>
          </cell>
          <cell r="U168">
            <v>321724.7602368173</v>
          </cell>
          <cell r="V168">
            <v>0</v>
          </cell>
          <cell r="W168">
            <v>0</v>
          </cell>
          <cell r="X168" t="str">
            <v>ג'</v>
          </cell>
        </row>
        <row r="169">
          <cell r="E169">
            <v>1001776432</v>
          </cell>
          <cell r="F169" t="str">
            <v>מועד</v>
          </cell>
          <cell r="G169" t="str">
            <v>כן</v>
          </cell>
          <cell r="H169">
            <v>0</v>
          </cell>
          <cell r="I169">
            <v>0</v>
          </cell>
          <cell r="J169" t="str">
            <v>תקין מנהלית</v>
          </cell>
          <cell r="K169">
            <v>19963.52</v>
          </cell>
          <cell r="L169">
            <v>200000</v>
          </cell>
          <cell r="M169">
            <v>34239.802549633365</v>
          </cell>
          <cell r="N169">
            <v>324347.34999999998</v>
          </cell>
          <cell r="O169" t="str">
            <v>לא</v>
          </cell>
          <cell r="P169" t="e">
            <v>#N/A</v>
          </cell>
          <cell r="Q169" t="str">
            <v>לא</v>
          </cell>
          <cell r="R169">
            <v>168</v>
          </cell>
          <cell r="S169">
            <v>1</v>
          </cell>
          <cell r="T169" t="str">
            <v>ג'</v>
          </cell>
          <cell r="U169">
            <v>27703.768797120407</v>
          </cell>
          <cell r="V169">
            <v>0</v>
          </cell>
          <cell r="W169">
            <v>0</v>
          </cell>
          <cell r="X169" t="str">
            <v>ג'</v>
          </cell>
        </row>
        <row r="170">
          <cell r="E170">
            <v>1001784015</v>
          </cell>
          <cell r="F170" t="str">
            <v>מועד</v>
          </cell>
          <cell r="G170" t="str">
            <v>כן</v>
          </cell>
          <cell r="H170">
            <v>0</v>
          </cell>
          <cell r="I170">
            <v>0</v>
          </cell>
          <cell r="J170" t="str">
            <v>תקין מנהלית</v>
          </cell>
          <cell r="K170">
            <v>2293.33</v>
          </cell>
          <cell r="L170">
            <v>30000</v>
          </cell>
          <cell r="M170">
            <v>6317.4851236792001</v>
          </cell>
          <cell r="N170">
            <v>31589</v>
          </cell>
          <cell r="O170" t="str">
            <v>לא</v>
          </cell>
          <cell r="P170" t="e">
            <v>#N/A</v>
          </cell>
          <cell r="Q170" t="str">
            <v>לא</v>
          </cell>
          <cell r="R170">
            <v>215</v>
          </cell>
          <cell r="S170">
            <v>1</v>
          </cell>
          <cell r="T170" t="str">
            <v>ב'</v>
          </cell>
          <cell r="U170" t="e">
            <v>#N/A</v>
          </cell>
          <cell r="V170" t="e">
            <v>#N/A</v>
          </cell>
          <cell r="W170" t="e">
            <v>#N/A</v>
          </cell>
          <cell r="X170" t="str">
            <v>ב'</v>
          </cell>
        </row>
        <row r="171">
          <cell r="E171">
            <v>1001778216</v>
          </cell>
          <cell r="F171" t="str">
            <v>מועד</v>
          </cell>
          <cell r="G171" t="str">
            <v>כן</v>
          </cell>
          <cell r="H171">
            <v>0</v>
          </cell>
          <cell r="I171">
            <v>0</v>
          </cell>
          <cell r="J171" t="str">
            <v>תקין מנהלית</v>
          </cell>
          <cell r="K171">
            <v>6872.05</v>
          </cell>
          <cell r="L171">
            <v>100000</v>
          </cell>
          <cell r="M171">
            <v>18930.547896618002</v>
          </cell>
          <cell r="N171">
            <v>361370.22402776749</v>
          </cell>
          <cell r="O171" t="str">
            <v>לא</v>
          </cell>
          <cell r="P171" t="e">
            <v>#N/A</v>
          </cell>
          <cell r="Q171" t="str">
            <v>לא</v>
          </cell>
          <cell r="R171">
            <v>166</v>
          </cell>
          <cell r="S171">
            <v>1</v>
          </cell>
          <cell r="T171" t="str">
            <v>ג'</v>
          </cell>
          <cell r="U171">
            <v>14054.180108093336</v>
          </cell>
          <cell r="V171">
            <v>0</v>
          </cell>
          <cell r="W171">
            <v>0</v>
          </cell>
          <cell r="X171" t="str">
            <v>ג'</v>
          </cell>
        </row>
        <row r="172">
          <cell r="E172">
            <v>1001783630</v>
          </cell>
          <cell r="F172" t="str">
            <v>מועד</v>
          </cell>
          <cell r="G172" t="str">
            <v>כן</v>
          </cell>
          <cell r="H172">
            <v>0</v>
          </cell>
          <cell r="I172">
            <v>0</v>
          </cell>
          <cell r="J172" t="str">
            <v>תקין מנהלית</v>
          </cell>
          <cell r="K172">
            <v>83289.039999999994</v>
          </cell>
          <cell r="L172">
            <v>250000</v>
          </cell>
          <cell r="M172">
            <v>129598.53090024683</v>
          </cell>
          <cell r="N172">
            <v>1920201.5989469122</v>
          </cell>
          <cell r="O172" t="str">
            <v>לא</v>
          </cell>
          <cell r="P172" t="e">
            <v>#N/A</v>
          </cell>
          <cell r="Q172" t="str">
            <v>לא</v>
          </cell>
          <cell r="R172">
            <v>117</v>
          </cell>
          <cell r="S172">
            <v>1</v>
          </cell>
          <cell r="T172" t="str">
            <v>ג'</v>
          </cell>
          <cell r="U172">
            <v>115525.36048852724</v>
          </cell>
          <cell r="V172">
            <v>0</v>
          </cell>
          <cell r="W172">
            <v>0</v>
          </cell>
          <cell r="X172" t="str">
            <v>ג'</v>
          </cell>
        </row>
        <row r="173">
          <cell r="E173">
            <v>1001780381</v>
          </cell>
          <cell r="F173" t="str">
            <v>מועד</v>
          </cell>
          <cell r="G173" t="str">
            <v>כן</v>
          </cell>
          <cell r="H173">
            <v>0</v>
          </cell>
          <cell r="I173">
            <v>0</v>
          </cell>
          <cell r="J173" t="str">
            <v>תקין מנהלית</v>
          </cell>
          <cell r="K173">
            <v>17063.900000000001</v>
          </cell>
          <cell r="L173">
            <v>50000</v>
          </cell>
          <cell r="M173">
            <v>27117.157856430375</v>
          </cell>
          <cell r="N173">
            <v>141268.04999999999</v>
          </cell>
          <cell r="O173" t="str">
            <v>לא</v>
          </cell>
          <cell r="P173" t="e">
            <v>#N/A</v>
          </cell>
          <cell r="Q173" t="str">
            <v>לא</v>
          </cell>
          <cell r="R173">
            <v>188</v>
          </cell>
          <cell r="S173">
            <v>1</v>
          </cell>
          <cell r="T173" t="str">
            <v>ג'</v>
          </cell>
          <cell r="U173">
            <v>24905.405222983216</v>
          </cell>
          <cell r="V173">
            <v>0</v>
          </cell>
          <cell r="W173">
            <v>0</v>
          </cell>
          <cell r="X173" t="str">
            <v>ג'</v>
          </cell>
        </row>
        <row r="174">
          <cell r="E174">
            <v>1001778764</v>
          </cell>
          <cell r="F174" t="str">
            <v>מועד</v>
          </cell>
          <cell r="G174" t="str">
            <v>כן</v>
          </cell>
          <cell r="H174">
            <v>0</v>
          </cell>
          <cell r="I174">
            <v>0</v>
          </cell>
          <cell r="J174" t="str">
            <v>תקין מנהלית</v>
          </cell>
          <cell r="K174">
            <v>4164.26</v>
          </cell>
          <cell r="L174">
            <v>50000</v>
          </cell>
          <cell r="M174">
            <v>11471.357809756539</v>
          </cell>
          <cell r="N174">
            <v>363617.69</v>
          </cell>
          <cell r="O174" t="str">
            <v>לא</v>
          </cell>
          <cell r="P174" t="e">
            <v>#N/A</v>
          </cell>
          <cell r="Q174" t="str">
            <v>לא</v>
          </cell>
          <cell r="R174">
            <v>13</v>
          </cell>
          <cell r="S174">
            <v>1</v>
          </cell>
          <cell r="T174" t="str">
            <v>ג'</v>
          </cell>
          <cell r="U174">
            <v>12544.535991545234</v>
          </cell>
          <cell r="V174">
            <v>0</v>
          </cell>
          <cell r="W174">
            <v>0</v>
          </cell>
          <cell r="X174" t="str">
            <v>ג'</v>
          </cell>
        </row>
        <row r="175">
          <cell r="E175">
            <v>1001778833</v>
          </cell>
          <cell r="F175" t="str">
            <v>מועד</v>
          </cell>
          <cell r="G175" t="str">
            <v>כן</v>
          </cell>
          <cell r="H175">
            <v>0</v>
          </cell>
          <cell r="I175">
            <v>0</v>
          </cell>
          <cell r="J175" t="str">
            <v>תקין מנהלית</v>
          </cell>
          <cell r="K175">
            <v>1316.24</v>
          </cell>
          <cell r="L175">
            <v>50000</v>
          </cell>
          <cell r="M175">
            <v>3625.8562570454615</v>
          </cell>
          <cell r="N175">
            <v>27364.34</v>
          </cell>
          <cell r="O175" t="str">
            <v>לא</v>
          </cell>
          <cell r="P175" t="e">
            <v>#N/A</v>
          </cell>
          <cell r="Q175" t="str">
            <v>לא</v>
          </cell>
          <cell r="R175">
            <v>95</v>
          </cell>
          <cell r="S175">
            <v>1</v>
          </cell>
          <cell r="T175" t="str">
            <v>ג'</v>
          </cell>
          <cell r="U175">
            <v>532.56191067308225</v>
          </cell>
          <cell r="V175">
            <v>0</v>
          </cell>
          <cell r="W175">
            <v>0</v>
          </cell>
          <cell r="X175" t="str">
            <v>ג'</v>
          </cell>
        </row>
        <row r="176">
          <cell r="E176">
            <v>1001786342</v>
          </cell>
          <cell r="F176" t="str">
            <v>טיוט</v>
          </cell>
          <cell r="G176" t="str">
            <v>לא</v>
          </cell>
          <cell r="H176" t="str">
            <v>הועבר לבדיקה של ענת</v>
          </cell>
          <cell r="I176">
            <v>0</v>
          </cell>
          <cell r="J176" t="str">
            <v>לא הוגשו אחד או יותר מהמסמכים הנדרשים במסגרת בקשת התמיכה במועד</v>
          </cell>
          <cell r="K176">
            <v>0</v>
          </cell>
          <cell r="L176">
            <v>200000</v>
          </cell>
          <cell r="M176">
            <v>67485.934380581399</v>
          </cell>
          <cell r="N176">
            <v>833701.4</v>
          </cell>
          <cell r="O176" t="str">
            <v>לא</v>
          </cell>
          <cell r="P176" t="e">
            <v>#N/A</v>
          </cell>
          <cell r="Q176" t="str">
            <v>לא</v>
          </cell>
          <cell r="R176">
            <v>61</v>
          </cell>
          <cell r="S176">
            <v>1</v>
          </cell>
          <cell r="T176" t="str">
            <v>א'</v>
          </cell>
          <cell r="U176">
            <v>0</v>
          </cell>
          <cell r="V176" t="e">
            <v>#N/A</v>
          </cell>
          <cell r="W176" t="e">
            <v>#N/A</v>
          </cell>
          <cell r="X176" t="str">
            <v>א'</v>
          </cell>
        </row>
        <row r="177">
          <cell r="E177">
            <v>1001778203</v>
          </cell>
          <cell r="F177" t="str">
            <v>מועד</v>
          </cell>
          <cell r="G177" t="str">
            <v>כן</v>
          </cell>
          <cell r="H177">
            <v>0</v>
          </cell>
          <cell r="I177">
            <v>0</v>
          </cell>
          <cell r="J177" t="str">
            <v>תקין מנהלית</v>
          </cell>
          <cell r="K177">
            <v>12715.86</v>
          </cell>
          <cell r="L177">
            <v>50000</v>
          </cell>
          <cell r="M177">
            <v>21770.130081110703</v>
          </cell>
          <cell r="N177">
            <v>710264.0581103476</v>
          </cell>
          <cell r="O177" t="str">
            <v>לא</v>
          </cell>
          <cell r="P177" t="e">
            <v>#N/A</v>
          </cell>
          <cell r="Q177" t="str">
            <v>לא</v>
          </cell>
          <cell r="R177">
            <v>154</v>
          </cell>
          <cell r="S177">
            <v>1</v>
          </cell>
          <cell r="T177" t="str">
            <v>ג'</v>
          </cell>
          <cell r="U177">
            <v>16865.016129712007</v>
          </cell>
          <cell r="V177">
            <v>0</v>
          </cell>
          <cell r="W177">
            <v>0</v>
          </cell>
          <cell r="X177" t="str">
            <v>ג'</v>
          </cell>
        </row>
        <row r="178">
          <cell r="E178">
            <v>1001777436</v>
          </cell>
          <cell r="F178" t="str">
            <v>מועד</v>
          </cell>
          <cell r="G178" t="str">
            <v>כן</v>
          </cell>
          <cell r="H178">
            <v>0</v>
          </cell>
          <cell r="I178">
            <v>0</v>
          </cell>
          <cell r="J178" t="str">
            <v>תקין מנהלית</v>
          </cell>
          <cell r="K178">
            <v>344872.49</v>
          </cell>
          <cell r="L178">
            <v>1100000</v>
          </cell>
          <cell r="M178">
            <v>665408.7585661225</v>
          </cell>
          <cell r="N178">
            <v>7199101.2697138004</v>
          </cell>
          <cell r="O178" t="str">
            <v>לא</v>
          </cell>
          <cell r="P178" t="e">
            <v>#N/A</v>
          </cell>
          <cell r="Q178" t="str">
            <v>כן</v>
          </cell>
          <cell r="R178">
            <v>-2</v>
          </cell>
          <cell r="S178">
            <v>1</v>
          </cell>
          <cell r="T178" t="str">
            <v>ג'</v>
          </cell>
          <cell r="U178">
            <v>489436.82226435054</v>
          </cell>
          <cell r="V178">
            <v>0</v>
          </cell>
          <cell r="W178">
            <v>0</v>
          </cell>
          <cell r="X178" t="str">
            <v>ג'</v>
          </cell>
        </row>
        <row r="179">
          <cell r="E179">
            <v>1001779249</v>
          </cell>
          <cell r="F179" t="str">
            <v>מועד</v>
          </cell>
          <cell r="G179" t="str">
            <v>כן</v>
          </cell>
          <cell r="H179">
            <v>0</v>
          </cell>
          <cell r="I179">
            <v>0</v>
          </cell>
          <cell r="J179" t="str">
            <v>תקין מנהלית</v>
          </cell>
          <cell r="K179">
            <v>62644.74</v>
          </cell>
          <cell r="L179">
            <v>800000</v>
          </cell>
          <cell r="M179">
            <v>172568.52616627913</v>
          </cell>
          <cell r="N179">
            <v>3102157.395463198</v>
          </cell>
          <cell r="O179" t="str">
            <v>לא</v>
          </cell>
          <cell r="P179" t="e">
            <v>#N/A</v>
          </cell>
          <cell r="Q179" t="str">
            <v>לא</v>
          </cell>
          <cell r="R179">
            <v>169</v>
          </cell>
          <cell r="S179">
            <v>1</v>
          </cell>
          <cell r="T179" t="str">
            <v>ג'</v>
          </cell>
          <cell r="U179">
            <v>148776.02997536957</v>
          </cell>
          <cell r="V179">
            <v>0</v>
          </cell>
          <cell r="W179">
            <v>0</v>
          </cell>
          <cell r="X179" t="str">
            <v>ג'</v>
          </cell>
        </row>
        <row r="180">
          <cell r="E180">
            <v>1001780388</v>
          </cell>
          <cell r="F180" t="str">
            <v>מועד</v>
          </cell>
          <cell r="G180" t="str">
            <v>כן</v>
          </cell>
          <cell r="H180">
            <v>0</v>
          </cell>
          <cell r="I180">
            <v>0</v>
          </cell>
          <cell r="J180" t="str">
            <v>תקין מנהלית</v>
          </cell>
          <cell r="K180">
            <v>44605.440000000002</v>
          </cell>
          <cell r="L180">
            <v>160000</v>
          </cell>
          <cell r="M180">
            <v>80469.251192630618</v>
          </cell>
          <cell r="N180">
            <v>567428.07000000007</v>
          </cell>
          <cell r="O180" t="str">
            <v>לא</v>
          </cell>
          <cell r="P180" t="e">
            <v>#N/A</v>
          </cell>
          <cell r="Q180" t="str">
            <v>לא</v>
          </cell>
          <cell r="R180">
            <v>169</v>
          </cell>
          <cell r="S180">
            <v>1</v>
          </cell>
          <cell r="T180" t="str">
            <v>ג'</v>
          </cell>
          <cell r="U180">
            <v>67752.759477587519</v>
          </cell>
          <cell r="V180">
            <v>0</v>
          </cell>
          <cell r="W180">
            <v>0</v>
          </cell>
          <cell r="X180" t="str">
            <v>ג'</v>
          </cell>
        </row>
        <row r="181">
          <cell r="E181">
            <v>1001783653</v>
          </cell>
          <cell r="F181" t="str">
            <v>מועד</v>
          </cell>
          <cell r="G181" t="str">
            <v>כן</v>
          </cell>
          <cell r="H181">
            <v>0</v>
          </cell>
          <cell r="I181">
            <v>0</v>
          </cell>
          <cell r="J181" t="str">
            <v>תקין מנהלית</v>
          </cell>
          <cell r="K181">
            <v>13099.76</v>
          </cell>
          <cell r="L181">
            <v>200000</v>
          </cell>
          <cell r="M181">
            <v>18599.185780019383</v>
          </cell>
          <cell r="N181">
            <v>574596.89</v>
          </cell>
          <cell r="O181" t="str">
            <v>לא</v>
          </cell>
          <cell r="P181" t="e">
            <v>#N/A</v>
          </cell>
          <cell r="Q181" t="str">
            <v>לא</v>
          </cell>
          <cell r="R181">
            <v>102</v>
          </cell>
          <cell r="S181">
            <v>1</v>
          </cell>
          <cell r="T181" t="str">
            <v>ג'</v>
          </cell>
          <cell r="U181">
            <v>19898.380274659405</v>
          </cell>
          <cell r="V181">
            <v>0</v>
          </cell>
          <cell r="W181">
            <v>0</v>
          </cell>
          <cell r="X181" t="str">
            <v>ג'</v>
          </cell>
        </row>
        <row r="182">
          <cell r="E182">
            <v>1001780597</v>
          </cell>
          <cell r="F182" t="str">
            <v>מועד</v>
          </cell>
          <cell r="G182" t="str">
            <v>כן</v>
          </cell>
          <cell r="H182">
            <v>0</v>
          </cell>
          <cell r="I182">
            <v>0</v>
          </cell>
          <cell r="J182" t="str">
            <v>תקין מנהלית</v>
          </cell>
          <cell r="K182">
            <v>7873.05</v>
          </cell>
          <cell r="L182">
            <v>200000</v>
          </cell>
          <cell r="M182">
            <v>21688.035859070955</v>
          </cell>
          <cell r="N182">
            <v>187872.24</v>
          </cell>
          <cell r="O182" t="str">
            <v>לא</v>
          </cell>
          <cell r="P182" t="e">
            <v>#N/A</v>
          </cell>
          <cell r="Q182" t="str">
            <v>לא</v>
          </cell>
          <cell r="R182">
            <v>145</v>
          </cell>
          <cell r="S182">
            <v>1</v>
          </cell>
          <cell r="T182" t="str">
            <v>ג'</v>
          </cell>
          <cell r="U182">
            <v>12453.039124403682</v>
          </cell>
          <cell r="V182">
            <v>0</v>
          </cell>
          <cell r="W182">
            <v>0</v>
          </cell>
          <cell r="X182" t="str">
            <v>ג'</v>
          </cell>
        </row>
        <row r="183">
          <cell r="E183">
            <v>1001735844</v>
          </cell>
          <cell r="F183" t="str">
            <v>טיוט</v>
          </cell>
          <cell r="G183" t="str">
            <v>כן</v>
          </cell>
          <cell r="H183">
            <v>0</v>
          </cell>
          <cell r="I183">
            <v>0</v>
          </cell>
          <cell r="J183" t="str">
            <v>תקין מנהלית</v>
          </cell>
          <cell r="K183">
            <v>45303</v>
          </cell>
          <cell r="L183">
            <v>3000000</v>
          </cell>
          <cell r="M183">
            <v>36850.391346078657</v>
          </cell>
          <cell r="N183">
            <v>951979.57000000007</v>
          </cell>
          <cell r="O183" t="str">
            <v>לא</v>
          </cell>
          <cell r="P183" t="e">
            <v>#N/A</v>
          </cell>
          <cell r="Q183" t="str">
            <v>לא</v>
          </cell>
          <cell r="R183">
            <v>165</v>
          </cell>
          <cell r="S183">
            <v>1</v>
          </cell>
          <cell r="T183" t="str">
            <v>ג'</v>
          </cell>
          <cell r="U183">
            <v>73946.615747738499</v>
          </cell>
          <cell r="V183">
            <v>0</v>
          </cell>
          <cell r="W183">
            <v>0</v>
          </cell>
          <cell r="X183" t="str">
            <v>ג'</v>
          </cell>
        </row>
        <row r="184">
          <cell r="E184">
            <v>1001790509</v>
          </cell>
          <cell r="F184" t="str">
            <v>מועד</v>
          </cell>
          <cell r="G184" t="str">
            <v>כן</v>
          </cell>
          <cell r="H184">
            <v>0</v>
          </cell>
          <cell r="I184">
            <v>0</v>
          </cell>
          <cell r="J184" t="str">
            <v>תקין מנהלית</v>
          </cell>
          <cell r="K184">
            <v>17852.12</v>
          </cell>
          <cell r="L184">
            <v>200000</v>
          </cell>
          <cell r="M184">
            <v>49177.537117034444</v>
          </cell>
          <cell r="N184">
            <v>844766.41999999993</v>
          </cell>
          <cell r="O184" t="str">
            <v>לא</v>
          </cell>
          <cell r="P184" t="e">
            <v>#N/A</v>
          </cell>
          <cell r="Q184" t="str">
            <v>לא</v>
          </cell>
          <cell r="R184">
            <v>12</v>
          </cell>
          <cell r="S184">
            <v>1</v>
          </cell>
          <cell r="T184" t="str">
            <v>ג'</v>
          </cell>
          <cell r="U184">
            <v>16367.693658023481</v>
          </cell>
          <cell r="V184">
            <v>0</v>
          </cell>
          <cell r="W184">
            <v>0</v>
          </cell>
          <cell r="X184" t="str">
            <v>ג'</v>
          </cell>
        </row>
        <row r="185">
          <cell r="E185">
            <v>1001778575</v>
          </cell>
          <cell r="F185" t="str">
            <v>מועד</v>
          </cell>
          <cell r="G185" t="str">
            <v>כן</v>
          </cell>
          <cell r="H185">
            <v>0</v>
          </cell>
          <cell r="I185">
            <v>0</v>
          </cell>
          <cell r="J185" t="str">
            <v>תקין מנהלית</v>
          </cell>
          <cell r="K185">
            <v>123734.39999999999</v>
          </cell>
          <cell r="L185">
            <v>500000</v>
          </cell>
          <cell r="M185">
            <v>193930.41834140543</v>
          </cell>
          <cell r="N185">
            <v>2045041.0658165351</v>
          </cell>
          <cell r="O185" t="str">
            <v>לא</v>
          </cell>
          <cell r="P185" t="e">
            <v>#N/A</v>
          </cell>
          <cell r="Q185" t="str">
            <v>לא</v>
          </cell>
          <cell r="R185">
            <v>75</v>
          </cell>
          <cell r="S185">
            <v>1</v>
          </cell>
          <cell r="T185" t="str">
            <v>ג'</v>
          </cell>
          <cell r="U185">
            <v>170611.61527710006</v>
          </cell>
          <cell r="V185">
            <v>0</v>
          </cell>
          <cell r="W185">
            <v>0</v>
          </cell>
          <cell r="X185" t="str">
            <v>ג'</v>
          </cell>
        </row>
        <row r="186">
          <cell r="E186">
            <v>1001781362</v>
          </cell>
          <cell r="F186" t="str">
            <v>מועד</v>
          </cell>
          <cell r="G186" t="str">
            <v>כן</v>
          </cell>
          <cell r="H186">
            <v>0</v>
          </cell>
          <cell r="I186">
            <v>0</v>
          </cell>
          <cell r="J186" t="str">
            <v>תקין מנהלית</v>
          </cell>
          <cell r="K186">
            <v>1224774.8400000001</v>
          </cell>
          <cell r="L186">
            <v>2800000</v>
          </cell>
          <cell r="M186">
            <v>1965512.1647409352</v>
          </cell>
          <cell r="N186">
            <v>3115997.8192585874</v>
          </cell>
          <cell r="O186" t="str">
            <v>לא</v>
          </cell>
          <cell r="P186" t="e">
            <v>#N/A</v>
          </cell>
          <cell r="Q186" t="str">
            <v>לא</v>
          </cell>
          <cell r="R186">
            <v>580</v>
          </cell>
          <cell r="S186">
            <v>1</v>
          </cell>
          <cell r="T186" t="str">
            <v>ג'</v>
          </cell>
          <cell r="U186">
            <v>1794152.6247620059</v>
          </cell>
          <cell r="V186">
            <v>0</v>
          </cell>
          <cell r="W186">
            <v>0</v>
          </cell>
          <cell r="X186" t="str">
            <v>ג'</v>
          </cell>
        </row>
        <row r="187">
          <cell r="E187">
            <v>1001776204</v>
          </cell>
          <cell r="F187" t="str">
            <v>מועד</v>
          </cell>
          <cell r="G187" t="str">
            <v>כן</v>
          </cell>
          <cell r="H187">
            <v>0</v>
          </cell>
          <cell r="I187">
            <v>0</v>
          </cell>
          <cell r="J187" t="str">
            <v>תקין מנהלית</v>
          </cell>
          <cell r="K187">
            <v>64185.87</v>
          </cell>
          <cell r="L187">
            <v>300000</v>
          </cell>
          <cell r="M187">
            <v>91621.522202748121</v>
          </cell>
          <cell r="N187">
            <v>766676.4</v>
          </cell>
          <cell r="O187" t="str">
            <v>לא</v>
          </cell>
          <cell r="P187" t="e">
            <v>#N/A</v>
          </cell>
          <cell r="Q187" t="str">
            <v>לא</v>
          </cell>
          <cell r="R187">
            <v>470</v>
          </cell>
          <cell r="S187">
            <v>1</v>
          </cell>
          <cell r="T187" t="str">
            <v>ג'</v>
          </cell>
          <cell r="U187">
            <v>89070.675657440981</v>
          </cell>
          <cell r="V187">
            <v>0</v>
          </cell>
          <cell r="W187">
            <v>0</v>
          </cell>
          <cell r="X187" t="str">
            <v>ג'</v>
          </cell>
        </row>
        <row r="188">
          <cell r="E188">
            <v>1001781272</v>
          </cell>
          <cell r="F188" t="str">
            <v>מועד</v>
          </cell>
          <cell r="G188" t="str">
            <v>כן</v>
          </cell>
          <cell r="H188">
            <v>0</v>
          </cell>
          <cell r="I188">
            <v>0</v>
          </cell>
          <cell r="J188" t="str">
            <v>תקין מנהלית</v>
          </cell>
          <cell r="K188">
            <v>267862.21000000002</v>
          </cell>
          <cell r="L188">
            <v>2000000</v>
          </cell>
          <cell r="M188">
            <v>462429.40066243592</v>
          </cell>
          <cell r="N188">
            <v>7611145.7486373885</v>
          </cell>
          <cell r="O188" t="str">
            <v>לא</v>
          </cell>
          <cell r="P188" t="e">
            <v>#N/A</v>
          </cell>
          <cell r="Q188" t="str">
            <v>לא</v>
          </cell>
          <cell r="R188">
            <v>42</v>
          </cell>
          <cell r="S188">
            <v>1</v>
          </cell>
          <cell r="T188" t="str">
            <v>ג'</v>
          </cell>
          <cell r="U188">
            <v>362010.12652974238</v>
          </cell>
          <cell r="V188">
            <v>0</v>
          </cell>
          <cell r="W188">
            <v>0</v>
          </cell>
          <cell r="X188" t="str">
            <v>ג'</v>
          </cell>
        </row>
        <row r="189">
          <cell r="E189">
            <v>1001778237</v>
          </cell>
          <cell r="F189" t="str">
            <v>טיוט</v>
          </cell>
          <cell r="G189" t="str">
            <v>כן</v>
          </cell>
          <cell r="H189">
            <v>0</v>
          </cell>
          <cell r="I189">
            <v>0</v>
          </cell>
          <cell r="J189" t="str">
            <v>תקין מנהלית</v>
          </cell>
          <cell r="K189">
            <v>0</v>
          </cell>
          <cell r="L189">
            <v>100000</v>
          </cell>
          <cell r="M189">
            <v>34027.659844170856</v>
          </cell>
          <cell r="N189">
            <v>1005084.3086876676</v>
          </cell>
          <cell r="O189" t="str">
            <v>לא</v>
          </cell>
          <cell r="P189" t="e">
            <v>#N/A</v>
          </cell>
          <cell r="Q189" t="str">
            <v>לא</v>
          </cell>
          <cell r="R189">
            <v>144</v>
          </cell>
          <cell r="S189">
            <v>1</v>
          </cell>
          <cell r="T189" t="str">
            <v>ג'</v>
          </cell>
          <cell r="U189">
            <v>11243.34408647467</v>
          </cell>
          <cell r="V189">
            <v>0</v>
          </cell>
          <cell r="W189">
            <v>0</v>
          </cell>
          <cell r="X189" t="str">
            <v>ג'</v>
          </cell>
        </row>
        <row r="190">
          <cell r="E190">
            <v>1001781159</v>
          </cell>
          <cell r="F190" t="str">
            <v>טיוט</v>
          </cell>
          <cell r="G190" t="str">
            <v>כן</v>
          </cell>
          <cell r="H190">
            <v>0</v>
          </cell>
          <cell r="I190">
            <v>0</v>
          </cell>
          <cell r="J190" t="str">
            <v>תקין מנהלית</v>
          </cell>
          <cell r="K190">
            <v>0</v>
          </cell>
          <cell r="L190">
            <v>400000</v>
          </cell>
          <cell r="M190" t="e">
            <v>#N/A</v>
          </cell>
          <cell r="N190" t="e">
            <v>#N/A</v>
          </cell>
          <cell r="O190" t="str">
            <v>לבדיקה</v>
          </cell>
          <cell r="P190" t="e">
            <v>#N/A</v>
          </cell>
          <cell r="Q190" t="str">
            <v>לא</v>
          </cell>
          <cell r="R190">
            <v>273</v>
          </cell>
          <cell r="S190">
            <v>1</v>
          </cell>
          <cell r="T190" t="str">
            <v>ג'</v>
          </cell>
          <cell r="U190">
            <v>218139.13667572074</v>
          </cell>
          <cell r="V190" t="str">
            <v>לבדיקה</v>
          </cell>
          <cell r="W190" t="e">
            <v>#VALUE!</v>
          </cell>
          <cell r="X190" t="str">
            <v>ו'</v>
          </cell>
        </row>
        <row r="191">
          <cell r="E191">
            <v>1001776093</v>
          </cell>
          <cell r="F191" t="str">
            <v>מועד</v>
          </cell>
          <cell r="G191" t="str">
            <v>כן</v>
          </cell>
          <cell r="H191">
            <v>0</v>
          </cell>
          <cell r="I191">
            <v>0</v>
          </cell>
          <cell r="J191" t="str">
            <v>תקין מנהלית</v>
          </cell>
          <cell r="K191">
            <v>22934</v>
          </cell>
          <cell r="L191">
            <v>60000</v>
          </cell>
          <cell r="M191">
            <v>28296.261469180983</v>
          </cell>
          <cell r="N191">
            <v>307972.34999999998</v>
          </cell>
          <cell r="O191" t="str">
            <v>לא</v>
          </cell>
          <cell r="P191" t="e">
            <v>#N/A</v>
          </cell>
          <cell r="Q191" t="str">
            <v>לא</v>
          </cell>
          <cell r="R191">
            <v>154</v>
          </cell>
          <cell r="S191">
            <v>1</v>
          </cell>
          <cell r="T191" t="str">
            <v>ג'</v>
          </cell>
          <cell r="U191">
            <v>32086.025107980455</v>
          </cell>
          <cell r="V191">
            <v>0</v>
          </cell>
          <cell r="W191">
            <v>0</v>
          </cell>
          <cell r="X191" t="str">
            <v>ג'</v>
          </cell>
        </row>
        <row r="192">
          <cell r="E192">
            <v>1001782905</v>
          </cell>
          <cell r="F192" t="str">
            <v>מועד</v>
          </cell>
          <cell r="G192" t="str">
            <v>כן</v>
          </cell>
          <cell r="H192">
            <v>0</v>
          </cell>
          <cell r="I192">
            <v>0</v>
          </cell>
          <cell r="J192" t="str">
            <v>תקין מנהלית</v>
          </cell>
          <cell r="K192">
            <v>4917.03</v>
          </cell>
          <cell r="L192">
            <v>60000</v>
          </cell>
          <cell r="M192">
            <v>8919.86029119878</v>
          </cell>
          <cell r="N192">
            <v>115416</v>
          </cell>
          <cell r="O192" t="str">
            <v>לא</v>
          </cell>
          <cell r="P192" t="e">
            <v>#N/A</v>
          </cell>
          <cell r="Q192" t="str">
            <v>לא</v>
          </cell>
          <cell r="R192">
            <v>98</v>
          </cell>
          <cell r="S192">
            <v>1</v>
          </cell>
          <cell r="T192" t="str">
            <v>ג'</v>
          </cell>
          <cell r="U192">
            <v>8321.5732149738506</v>
          </cell>
          <cell r="V192">
            <v>0</v>
          </cell>
          <cell r="W192">
            <v>0</v>
          </cell>
          <cell r="X192" t="str">
            <v>ג'</v>
          </cell>
        </row>
        <row r="193">
          <cell r="E193">
            <v>1001778556</v>
          </cell>
          <cell r="F193" t="str">
            <v>מועד</v>
          </cell>
          <cell r="G193" t="str">
            <v>כן</v>
          </cell>
          <cell r="H193" t="str">
            <v>אושר לאחר בדיקה של ענת</v>
          </cell>
          <cell r="I193">
            <v>0</v>
          </cell>
          <cell r="J193" t="str">
            <v>תקין מנהלית</v>
          </cell>
          <cell r="K193">
            <v>34112.879999999997</v>
          </cell>
          <cell r="L193">
            <v>200000</v>
          </cell>
          <cell r="M193">
            <v>93971.33850744825</v>
          </cell>
          <cell r="N193">
            <v>296976</v>
          </cell>
          <cell r="O193" t="str">
            <v>לא</v>
          </cell>
          <cell r="P193" t="e">
            <v>#N/A</v>
          </cell>
          <cell r="Q193" t="str">
            <v>לא</v>
          </cell>
          <cell r="R193">
            <v>39</v>
          </cell>
          <cell r="S193">
            <v>1</v>
          </cell>
          <cell r="T193" t="str">
            <v>ג'</v>
          </cell>
          <cell r="U193">
            <v>68031.176583069595</v>
          </cell>
          <cell r="V193">
            <v>0</v>
          </cell>
          <cell r="W193">
            <v>0</v>
          </cell>
          <cell r="X193" t="str">
            <v>ג'</v>
          </cell>
        </row>
        <row r="194">
          <cell r="E194">
            <v>1001783232</v>
          </cell>
          <cell r="F194" t="str">
            <v>מועד</v>
          </cell>
          <cell r="G194" t="str">
            <v>כן</v>
          </cell>
          <cell r="H194">
            <v>0</v>
          </cell>
          <cell r="I194">
            <v>0</v>
          </cell>
          <cell r="J194" t="str">
            <v>תקין מנהלית</v>
          </cell>
          <cell r="K194">
            <v>106676.75</v>
          </cell>
          <cell r="L194">
            <v>200000</v>
          </cell>
          <cell r="M194">
            <v>127884.30417041738</v>
          </cell>
          <cell r="N194">
            <v>1296497.6761890461</v>
          </cell>
          <cell r="O194" t="str">
            <v>לא</v>
          </cell>
          <cell r="P194" t="e">
            <v>#N/A</v>
          </cell>
          <cell r="Q194" t="str">
            <v>לא</v>
          </cell>
          <cell r="R194">
            <v>109</v>
          </cell>
          <cell r="S194">
            <v>1</v>
          </cell>
          <cell r="T194" t="str">
            <v>ג'</v>
          </cell>
          <cell r="U194">
            <v>147609.51357456244</v>
          </cell>
          <cell r="V194">
            <v>0</v>
          </cell>
          <cell r="W194">
            <v>0</v>
          </cell>
          <cell r="X194" t="str">
            <v>ג'</v>
          </cell>
        </row>
        <row r="195">
          <cell r="E195">
            <v>1001778797</v>
          </cell>
          <cell r="F195" t="str">
            <v>מועד</v>
          </cell>
          <cell r="G195" t="str">
            <v>כן</v>
          </cell>
          <cell r="H195">
            <v>0</v>
          </cell>
          <cell r="I195">
            <v>0</v>
          </cell>
          <cell r="J195" t="str">
            <v>תקין מנהלית</v>
          </cell>
          <cell r="K195">
            <v>36434.89</v>
          </cell>
          <cell r="L195">
            <v>100000</v>
          </cell>
          <cell r="M195">
            <v>46692.15437705881</v>
          </cell>
          <cell r="N195">
            <v>717590.50998921809</v>
          </cell>
          <cell r="O195" t="str">
            <v>לא</v>
          </cell>
          <cell r="P195" t="e">
            <v>#N/A</v>
          </cell>
          <cell r="Q195" t="str">
            <v>לא</v>
          </cell>
          <cell r="R195">
            <v>140</v>
          </cell>
          <cell r="S195">
            <v>1</v>
          </cell>
          <cell r="T195" t="str">
            <v>ג'</v>
          </cell>
          <cell r="U195">
            <v>50086.290690382899</v>
          </cell>
          <cell r="V195">
            <v>0</v>
          </cell>
          <cell r="W195">
            <v>0</v>
          </cell>
          <cell r="X195" t="str">
            <v>ג'</v>
          </cell>
        </row>
        <row r="196">
          <cell r="E196">
            <v>1001783659</v>
          </cell>
          <cell r="F196" t="str">
            <v>מועד</v>
          </cell>
          <cell r="G196" t="str">
            <v>כן</v>
          </cell>
          <cell r="H196">
            <v>0</v>
          </cell>
          <cell r="I196">
            <v>0</v>
          </cell>
          <cell r="J196" t="str">
            <v>תקין מנהלית</v>
          </cell>
          <cell r="K196">
            <v>73692.240000000005</v>
          </cell>
          <cell r="L196">
            <v>200000</v>
          </cell>
          <cell r="M196">
            <v>98839.909858130079</v>
          </cell>
          <cell r="N196">
            <v>1684888.0913415446</v>
          </cell>
          <cell r="O196" t="str">
            <v>לא</v>
          </cell>
          <cell r="P196" t="e">
            <v>#N/A</v>
          </cell>
          <cell r="Q196" t="str">
            <v>לא</v>
          </cell>
          <cell r="R196">
            <v>78</v>
          </cell>
          <cell r="S196">
            <v>1</v>
          </cell>
          <cell r="T196" t="str">
            <v>ג'</v>
          </cell>
          <cell r="U196">
            <v>101781.28674286247</v>
          </cell>
          <cell r="V196">
            <v>0</v>
          </cell>
          <cell r="W196">
            <v>0</v>
          </cell>
          <cell r="X196" t="str">
            <v>ג'</v>
          </cell>
        </row>
        <row r="197">
          <cell r="E197">
            <v>1001778806</v>
          </cell>
          <cell r="F197" t="str">
            <v>מועד</v>
          </cell>
          <cell r="G197" t="str">
            <v>כן</v>
          </cell>
          <cell r="H197">
            <v>0</v>
          </cell>
          <cell r="I197">
            <v>0</v>
          </cell>
          <cell r="J197" t="str">
            <v>תקין מנהלית</v>
          </cell>
          <cell r="K197">
            <v>8793.81</v>
          </cell>
          <cell r="L197">
            <v>100000</v>
          </cell>
          <cell r="M197">
            <v>24224.462685571423</v>
          </cell>
          <cell r="N197">
            <v>111784.625</v>
          </cell>
          <cell r="O197" t="str">
            <v>לא</v>
          </cell>
          <cell r="P197" t="e">
            <v>#N/A</v>
          </cell>
          <cell r="Q197" t="str">
            <v>לא</v>
          </cell>
          <cell r="R197">
            <v>161</v>
          </cell>
          <cell r="S197">
            <v>1</v>
          </cell>
          <cell r="T197" t="str">
            <v>ג'</v>
          </cell>
          <cell r="U197">
            <v>9116.036999260552</v>
          </cell>
          <cell r="V197">
            <v>0</v>
          </cell>
          <cell r="W197">
            <v>0</v>
          </cell>
          <cell r="X197" t="str">
            <v>ג'</v>
          </cell>
        </row>
        <row r="198">
          <cell r="E198">
            <v>1001783081</v>
          </cell>
          <cell r="F198" t="str">
            <v>מועד</v>
          </cell>
          <cell r="G198" t="str">
            <v>כן</v>
          </cell>
          <cell r="H198">
            <v>0</v>
          </cell>
          <cell r="I198">
            <v>0</v>
          </cell>
          <cell r="J198" t="str">
            <v>תקין מנהלית</v>
          </cell>
          <cell r="K198">
            <v>118186.74</v>
          </cell>
          <cell r="L198">
            <v>500000</v>
          </cell>
          <cell r="M198">
            <v>193198.60544200393</v>
          </cell>
          <cell r="N198">
            <v>1998392.4977793035</v>
          </cell>
          <cell r="O198" t="str">
            <v>לא</v>
          </cell>
          <cell r="P198" t="e">
            <v>#N/A</v>
          </cell>
          <cell r="Q198" t="str">
            <v>לא</v>
          </cell>
          <cell r="R198">
            <v>68</v>
          </cell>
          <cell r="S198">
            <v>1</v>
          </cell>
          <cell r="T198" t="str">
            <v>ג'</v>
          </cell>
          <cell r="U198">
            <v>162690.36171066324</v>
          </cell>
          <cell r="V198">
            <v>0</v>
          </cell>
          <cell r="W198">
            <v>0</v>
          </cell>
          <cell r="X198" t="str">
            <v>ג'</v>
          </cell>
        </row>
        <row r="199">
          <cell r="E199">
            <v>1001778707</v>
          </cell>
          <cell r="F199" t="str">
            <v>מועד</v>
          </cell>
          <cell r="G199" t="str">
            <v>כן</v>
          </cell>
          <cell r="H199">
            <v>0</v>
          </cell>
          <cell r="I199">
            <v>0</v>
          </cell>
          <cell r="J199" t="str">
            <v>תקין מנהלית</v>
          </cell>
          <cell r="K199">
            <v>21191.87</v>
          </cell>
          <cell r="L199">
            <v>100000</v>
          </cell>
          <cell r="M199">
            <v>38163.479271443932</v>
          </cell>
          <cell r="N199">
            <v>615411.25</v>
          </cell>
          <cell r="O199" t="str">
            <v>לא</v>
          </cell>
          <cell r="P199" t="e">
            <v>#N/A</v>
          </cell>
          <cell r="Q199" t="str">
            <v>לא</v>
          </cell>
          <cell r="R199">
            <v>167</v>
          </cell>
          <cell r="S199">
            <v>1</v>
          </cell>
          <cell r="T199" t="str">
            <v>ג'</v>
          </cell>
          <cell r="U199">
            <v>30225.941990889678</v>
          </cell>
          <cell r="V199">
            <v>0</v>
          </cell>
          <cell r="W199">
            <v>0</v>
          </cell>
          <cell r="X199" t="str">
            <v>ג'</v>
          </cell>
        </row>
        <row r="200">
          <cell r="E200">
            <v>1001774191</v>
          </cell>
          <cell r="F200" t="str">
            <v>מועד</v>
          </cell>
          <cell r="G200" t="str">
            <v>כן</v>
          </cell>
          <cell r="H200">
            <v>0</v>
          </cell>
          <cell r="I200">
            <v>0</v>
          </cell>
          <cell r="J200" t="str">
            <v>תקין מנהלית</v>
          </cell>
          <cell r="K200">
            <v>140001.82</v>
          </cell>
          <cell r="L200">
            <v>800000</v>
          </cell>
          <cell r="M200">
            <v>385665.39703720005</v>
          </cell>
          <cell r="N200">
            <v>7738348.1537817754</v>
          </cell>
          <cell r="O200" t="str">
            <v>לא</v>
          </cell>
          <cell r="P200" t="e">
            <v>#N/A</v>
          </cell>
          <cell r="Q200" t="str">
            <v>לא</v>
          </cell>
          <cell r="R200">
            <v>287</v>
          </cell>
          <cell r="S200">
            <v>1</v>
          </cell>
          <cell r="T200" t="str">
            <v>ג'</v>
          </cell>
          <cell r="U200">
            <v>134051.9834320072</v>
          </cell>
          <cell r="V200">
            <v>0</v>
          </cell>
          <cell r="W200">
            <v>0</v>
          </cell>
          <cell r="X200" t="str">
            <v>ג'</v>
          </cell>
        </row>
        <row r="201">
          <cell r="E201">
            <v>1001776602</v>
          </cell>
          <cell r="F201" t="str">
            <v>מועד</v>
          </cell>
          <cell r="G201" t="str">
            <v>כן</v>
          </cell>
          <cell r="H201">
            <v>0</v>
          </cell>
          <cell r="I201">
            <v>0</v>
          </cell>
          <cell r="J201" t="str">
            <v>תקין מנהלית</v>
          </cell>
          <cell r="K201">
            <v>58444.78</v>
          </cell>
          <cell r="L201">
            <v>450000</v>
          </cell>
          <cell r="M201">
            <v>160998.83786833659</v>
          </cell>
          <cell r="N201">
            <v>4563107.8531229766</v>
          </cell>
          <cell r="O201" t="str">
            <v>לא</v>
          </cell>
          <cell r="P201" t="e">
            <v>#N/A</v>
          </cell>
          <cell r="Q201" t="str">
            <v>לא</v>
          </cell>
          <cell r="R201">
            <v>474</v>
          </cell>
          <cell r="S201">
            <v>1</v>
          </cell>
          <cell r="T201" t="str">
            <v>ג'</v>
          </cell>
          <cell r="U201">
            <v>124912.07547073397</v>
          </cell>
          <cell r="V201">
            <v>0</v>
          </cell>
          <cell r="W201">
            <v>0</v>
          </cell>
          <cell r="X201" t="str">
            <v>ג'</v>
          </cell>
        </row>
        <row r="202">
          <cell r="E202">
            <v>1001779931</v>
          </cell>
          <cell r="F202" t="str">
            <v>מועד</v>
          </cell>
          <cell r="G202" t="str">
            <v>כן</v>
          </cell>
          <cell r="H202">
            <v>0</v>
          </cell>
          <cell r="I202">
            <v>0</v>
          </cell>
          <cell r="J202" t="str">
            <v>תקין מנהלית</v>
          </cell>
          <cell r="K202">
            <v>8999.7099999999991</v>
          </cell>
          <cell r="L202">
            <v>55000</v>
          </cell>
          <cell r="M202">
            <v>24791.656137227405</v>
          </cell>
          <cell r="N202" t="e">
            <v>#N/A</v>
          </cell>
          <cell r="O202" t="str">
            <v>לא</v>
          </cell>
          <cell r="P202" t="e">
            <v>#N/A</v>
          </cell>
          <cell r="Q202" t="str">
            <v>לא</v>
          </cell>
          <cell r="R202">
            <v>98</v>
          </cell>
          <cell r="S202">
            <v>1</v>
          </cell>
          <cell r="T202" t="str">
            <v>ג'</v>
          </cell>
          <cell r="U202">
            <v>14426.686581016946</v>
          </cell>
          <cell r="V202">
            <v>0</v>
          </cell>
          <cell r="W202">
            <v>0</v>
          </cell>
          <cell r="X202" t="str">
            <v>ג'</v>
          </cell>
        </row>
        <row r="203">
          <cell r="E203">
            <v>1001783229</v>
          </cell>
          <cell r="F203" t="str">
            <v>מועד</v>
          </cell>
          <cell r="G203" t="str">
            <v>כן</v>
          </cell>
          <cell r="H203">
            <v>0</v>
          </cell>
          <cell r="I203">
            <v>0</v>
          </cell>
          <cell r="J203" t="str">
            <v>תקין מנהלית</v>
          </cell>
          <cell r="K203">
            <v>47334.1</v>
          </cell>
          <cell r="L203">
            <v>350000</v>
          </cell>
          <cell r="M203">
            <v>76840.354437160655</v>
          </cell>
          <cell r="N203">
            <v>199918.0343015611</v>
          </cell>
          <cell r="O203" t="str">
            <v>לא</v>
          </cell>
          <cell r="P203" t="e">
            <v>#N/A</v>
          </cell>
          <cell r="Q203" t="str">
            <v>לא</v>
          </cell>
          <cell r="R203">
            <v>279</v>
          </cell>
          <cell r="S203">
            <v>1</v>
          </cell>
          <cell r="T203" t="str">
            <v>ג'</v>
          </cell>
          <cell r="U203">
            <v>63979.355728912516</v>
          </cell>
          <cell r="V203">
            <v>0</v>
          </cell>
          <cell r="W203">
            <v>0</v>
          </cell>
          <cell r="X203" t="str">
            <v>ג'</v>
          </cell>
        </row>
        <row r="204">
          <cell r="E204">
            <v>1001778808</v>
          </cell>
          <cell r="F204" t="str">
            <v>מועד</v>
          </cell>
          <cell r="G204" t="str">
            <v>כן</v>
          </cell>
          <cell r="H204">
            <v>0</v>
          </cell>
          <cell r="I204">
            <v>0</v>
          </cell>
          <cell r="J204" t="str">
            <v>תקין מנהלית</v>
          </cell>
          <cell r="K204">
            <v>82335.22</v>
          </cell>
          <cell r="L204">
            <v>200000</v>
          </cell>
          <cell r="M204">
            <v>87553.784021858242</v>
          </cell>
          <cell r="N204">
            <v>1206730.3195722904</v>
          </cell>
          <cell r="O204" t="str">
            <v>לא</v>
          </cell>
          <cell r="P204" t="e">
            <v>#N/A</v>
          </cell>
          <cell r="Q204" t="str">
            <v>לא</v>
          </cell>
          <cell r="R204">
            <v>162</v>
          </cell>
          <cell r="S204">
            <v>1</v>
          </cell>
          <cell r="T204" t="str">
            <v>ג'</v>
          </cell>
          <cell r="U204">
            <v>113979.40067663697</v>
          </cell>
          <cell r="V204">
            <v>0</v>
          </cell>
          <cell r="W204">
            <v>0</v>
          </cell>
          <cell r="X204" t="str">
            <v>ג'</v>
          </cell>
        </row>
        <row r="205">
          <cell r="E205">
            <v>1001778183</v>
          </cell>
          <cell r="F205" t="str">
            <v>מועד</v>
          </cell>
          <cell r="G205" t="str">
            <v>כן</v>
          </cell>
          <cell r="H205">
            <v>0</v>
          </cell>
          <cell r="I205">
            <v>0</v>
          </cell>
          <cell r="J205" t="str">
            <v>תקין מנהלית</v>
          </cell>
          <cell r="K205">
            <v>129642.25</v>
          </cell>
          <cell r="L205">
            <v>470000</v>
          </cell>
          <cell r="M205">
            <v>235000.08115304739</v>
          </cell>
          <cell r="N205">
            <v>1152169.7338313446</v>
          </cell>
          <cell r="O205" t="str">
            <v>לא</v>
          </cell>
          <cell r="P205" t="e">
            <v>#N/A</v>
          </cell>
          <cell r="Q205" t="str">
            <v>לא</v>
          </cell>
          <cell r="R205">
            <v>99</v>
          </cell>
          <cell r="S205">
            <v>1</v>
          </cell>
          <cell r="T205" t="str">
            <v>ג'</v>
          </cell>
          <cell r="U205">
            <v>190070.33209545823</v>
          </cell>
          <cell r="V205">
            <v>0</v>
          </cell>
          <cell r="W205">
            <v>0</v>
          </cell>
          <cell r="X205" t="str">
            <v>ג'</v>
          </cell>
        </row>
        <row r="206">
          <cell r="E206">
            <v>1001781147</v>
          </cell>
          <cell r="F206" t="str">
            <v>מועד</v>
          </cell>
          <cell r="G206" t="str">
            <v>כן</v>
          </cell>
          <cell r="H206">
            <v>0</v>
          </cell>
          <cell r="I206">
            <v>0</v>
          </cell>
          <cell r="J206" t="str">
            <v>תקין מנהלית</v>
          </cell>
          <cell r="K206">
            <v>29479.77</v>
          </cell>
          <cell r="L206">
            <v>200000</v>
          </cell>
          <cell r="M206">
            <v>81208.431866375104</v>
          </cell>
          <cell r="N206">
            <v>1066664.8799999999</v>
          </cell>
          <cell r="O206" t="str">
            <v>לא</v>
          </cell>
          <cell r="P206" t="e">
            <v>#N/A</v>
          </cell>
          <cell r="Q206" t="str">
            <v>לא</v>
          </cell>
          <cell r="R206">
            <v>84</v>
          </cell>
          <cell r="S206">
            <v>1</v>
          </cell>
          <cell r="T206" t="str">
            <v>ג'</v>
          </cell>
          <cell r="U206">
            <v>46071.549849514457</v>
          </cell>
          <cell r="V206">
            <v>0</v>
          </cell>
          <cell r="W206">
            <v>0</v>
          </cell>
          <cell r="X206" t="str">
            <v>ג'</v>
          </cell>
        </row>
        <row r="207">
          <cell r="E207">
            <v>1001776072</v>
          </cell>
          <cell r="F207" t="str">
            <v>מועד</v>
          </cell>
          <cell r="G207" t="str">
            <v>כן</v>
          </cell>
          <cell r="H207">
            <v>0</v>
          </cell>
          <cell r="I207">
            <v>0</v>
          </cell>
          <cell r="J207" t="str">
            <v>תקין מנהלית</v>
          </cell>
          <cell r="K207">
            <v>54378.09</v>
          </cell>
          <cell r="L207">
            <v>300000</v>
          </cell>
          <cell r="M207">
            <v>64711.291419965935</v>
          </cell>
          <cell r="N207">
            <v>4853030.46</v>
          </cell>
          <cell r="O207" t="str">
            <v>לא</v>
          </cell>
          <cell r="P207" t="e">
            <v>#N/A</v>
          </cell>
          <cell r="Q207" t="str">
            <v>לא</v>
          </cell>
          <cell r="R207">
            <v>134</v>
          </cell>
          <cell r="S207">
            <v>1</v>
          </cell>
          <cell r="T207" t="str">
            <v>ג'</v>
          </cell>
          <cell r="U207">
            <v>71812.702976487679</v>
          </cell>
          <cell r="V207">
            <v>0</v>
          </cell>
          <cell r="W207">
            <v>0</v>
          </cell>
          <cell r="X207" t="str">
            <v>ג'</v>
          </cell>
        </row>
        <row r="208">
          <cell r="E208">
            <v>1001776369</v>
          </cell>
          <cell r="F208" t="str">
            <v>מועד</v>
          </cell>
          <cell r="G208" t="str">
            <v>כן</v>
          </cell>
          <cell r="H208">
            <v>0</v>
          </cell>
          <cell r="I208">
            <v>0</v>
          </cell>
          <cell r="J208" t="str">
            <v>תקין מנהלית</v>
          </cell>
          <cell r="K208">
            <v>86984.49</v>
          </cell>
          <cell r="L208">
            <v>250000</v>
          </cell>
          <cell r="M208">
            <v>126886.36644838884</v>
          </cell>
          <cell r="N208">
            <v>3819950.32</v>
          </cell>
          <cell r="O208" t="str">
            <v>לא</v>
          </cell>
          <cell r="P208" t="e">
            <v>#N/A</v>
          </cell>
          <cell r="Q208" t="str">
            <v>לא</v>
          </cell>
          <cell r="R208">
            <v>239</v>
          </cell>
          <cell r="S208">
            <v>1</v>
          </cell>
          <cell r="T208" t="str">
            <v>ג'</v>
          </cell>
          <cell r="U208">
            <v>114872.93725186455</v>
          </cell>
          <cell r="V208">
            <v>0</v>
          </cell>
          <cell r="W208">
            <v>0</v>
          </cell>
          <cell r="X208" t="str">
            <v>ג'</v>
          </cell>
        </row>
        <row r="209">
          <cell r="E209">
            <v>1001736279</v>
          </cell>
          <cell r="F209" t="str">
            <v>מועד</v>
          </cell>
          <cell r="G209" t="str">
            <v>כן</v>
          </cell>
          <cell r="H209">
            <v>0</v>
          </cell>
          <cell r="I209">
            <v>0</v>
          </cell>
          <cell r="J209" t="str">
            <v>תקין מנהלית</v>
          </cell>
          <cell r="K209">
            <v>363131.81</v>
          </cell>
          <cell r="L209">
            <v>800000</v>
          </cell>
          <cell r="M209">
            <v>423044.13183243014</v>
          </cell>
          <cell r="N209">
            <v>13580623.960000001</v>
          </cell>
          <cell r="O209" t="str">
            <v>לא</v>
          </cell>
          <cell r="P209" t="e">
            <v>#N/A</v>
          </cell>
          <cell r="Q209" t="str">
            <v>לא</v>
          </cell>
          <cell r="R209">
            <v>228</v>
          </cell>
          <cell r="S209">
            <v>1</v>
          </cell>
          <cell r="T209" t="str">
            <v>ג'</v>
          </cell>
          <cell r="U209">
            <v>479558.84300275805</v>
          </cell>
          <cell r="V209">
            <v>0</v>
          </cell>
          <cell r="W209">
            <v>0</v>
          </cell>
          <cell r="X209" t="str">
            <v>ג'</v>
          </cell>
        </row>
        <row r="210">
          <cell r="E210">
            <v>1001781421</v>
          </cell>
          <cell r="F210" t="str">
            <v>מועד</v>
          </cell>
          <cell r="G210" t="str">
            <v>כן</v>
          </cell>
          <cell r="H210">
            <v>0</v>
          </cell>
          <cell r="I210">
            <v>0</v>
          </cell>
          <cell r="J210" t="str">
            <v>תקין מנהלית</v>
          </cell>
          <cell r="K210">
            <v>117427.71</v>
          </cell>
          <cell r="L210">
            <v>340000</v>
          </cell>
          <cell r="M210">
            <v>127986.10808082613</v>
          </cell>
          <cell r="N210">
            <v>330510</v>
          </cell>
          <cell r="O210" t="str">
            <v>לא</v>
          </cell>
          <cell r="P210" t="e">
            <v>#N/A</v>
          </cell>
          <cell r="Q210" t="str">
            <v>לא</v>
          </cell>
          <cell r="R210">
            <v>162</v>
          </cell>
          <cell r="S210">
            <v>1</v>
          </cell>
          <cell r="T210" t="str">
            <v>ג'</v>
          </cell>
          <cell r="U210">
            <v>167636.88341280955</v>
          </cell>
          <cell r="V210">
            <v>0</v>
          </cell>
          <cell r="W210">
            <v>0</v>
          </cell>
          <cell r="X210" t="str">
            <v>ג'</v>
          </cell>
        </row>
        <row r="211">
          <cell r="E211">
            <v>1001778219</v>
          </cell>
          <cell r="F211" t="str">
            <v>מועד</v>
          </cell>
          <cell r="G211" t="str">
            <v>כן</v>
          </cell>
          <cell r="H211">
            <v>0</v>
          </cell>
          <cell r="I211">
            <v>0</v>
          </cell>
          <cell r="J211" t="str">
            <v>תקין מנהלית</v>
          </cell>
          <cell r="K211">
            <v>84869.78</v>
          </cell>
          <cell r="L211">
            <v>300000</v>
          </cell>
          <cell r="M211">
            <v>160998.83786833659</v>
          </cell>
          <cell r="N211">
            <v>1089892.2858595268</v>
          </cell>
          <cell r="O211" t="str">
            <v>לא</v>
          </cell>
          <cell r="P211" t="e">
            <v>#N/A</v>
          </cell>
          <cell r="Q211" t="str">
            <v>לא</v>
          </cell>
          <cell r="R211">
            <v>168</v>
          </cell>
          <cell r="S211">
            <v>1</v>
          </cell>
          <cell r="T211" t="str">
            <v>ג'</v>
          </cell>
          <cell r="U211">
            <v>115772.16750946075</v>
          </cell>
          <cell r="V211">
            <v>0</v>
          </cell>
          <cell r="W211">
            <v>0</v>
          </cell>
          <cell r="X211" t="str">
            <v>ג'</v>
          </cell>
        </row>
        <row r="212">
          <cell r="E212">
            <v>1001780811</v>
          </cell>
          <cell r="F212" t="str">
            <v>מועד</v>
          </cell>
          <cell r="G212" t="str">
            <v>כן</v>
          </cell>
          <cell r="H212">
            <v>0</v>
          </cell>
          <cell r="I212">
            <v>0</v>
          </cell>
          <cell r="J212" t="str">
            <v>תקין מנהלית</v>
          </cell>
          <cell r="K212">
            <v>157034.01999999999</v>
          </cell>
          <cell r="L212">
            <v>500000</v>
          </cell>
          <cell r="M212">
            <v>235608.25079906231</v>
          </cell>
          <cell r="N212">
            <v>2507486.5499999998</v>
          </cell>
          <cell r="O212" t="str">
            <v>לא</v>
          </cell>
          <cell r="P212" t="e">
            <v>#N/A</v>
          </cell>
          <cell r="Q212" t="str">
            <v>לא</v>
          </cell>
          <cell r="R212">
            <v>119</v>
          </cell>
          <cell r="S212">
            <v>1</v>
          </cell>
          <cell r="T212" t="str">
            <v>ג'</v>
          </cell>
          <cell r="U212">
            <v>205215.21458640747</v>
          </cell>
          <cell r="V212">
            <v>0</v>
          </cell>
          <cell r="W212">
            <v>0</v>
          </cell>
          <cell r="X212" t="str">
            <v>ג'</v>
          </cell>
        </row>
        <row r="213">
          <cell r="E213">
            <v>1001778208</v>
          </cell>
          <cell r="F213" t="str">
            <v>מועד</v>
          </cell>
          <cell r="G213" t="str">
            <v>כן</v>
          </cell>
          <cell r="H213">
            <v>0</v>
          </cell>
          <cell r="I213">
            <v>0</v>
          </cell>
          <cell r="J213" t="str">
            <v>תקין מנהלית</v>
          </cell>
          <cell r="K213">
            <v>9926.4699999999993</v>
          </cell>
          <cell r="L213">
            <v>100000</v>
          </cell>
          <cell r="M213">
            <v>27344.617841161307</v>
          </cell>
          <cell r="N213">
            <v>3792</v>
          </cell>
          <cell r="O213" t="str">
            <v>לא</v>
          </cell>
          <cell r="P213" t="e">
            <v>#N/A</v>
          </cell>
          <cell r="Q213" t="str">
            <v>לא</v>
          </cell>
          <cell r="R213">
            <v>18</v>
          </cell>
          <cell r="S213">
            <v>1</v>
          </cell>
          <cell r="T213" t="str">
            <v>ד'</v>
          </cell>
          <cell r="U213">
            <v>0</v>
          </cell>
          <cell r="V213" t="e">
            <v>#N/A</v>
          </cell>
          <cell r="W213" t="e">
            <v>#N/A</v>
          </cell>
          <cell r="X213" t="str">
            <v>ד'</v>
          </cell>
        </row>
        <row r="214">
          <cell r="E214">
            <v>1001778026</v>
          </cell>
          <cell r="F214" t="str">
            <v>מועד</v>
          </cell>
          <cell r="G214" t="str">
            <v>כן</v>
          </cell>
          <cell r="H214">
            <v>0</v>
          </cell>
          <cell r="I214">
            <v>0</v>
          </cell>
          <cell r="J214" t="str">
            <v>תקין מנהלית</v>
          </cell>
          <cell r="K214">
            <v>57991.68</v>
          </cell>
          <cell r="L214">
            <v>200000</v>
          </cell>
          <cell r="M214">
            <v>84158.483431175948</v>
          </cell>
          <cell r="N214">
            <v>66694.781092397461</v>
          </cell>
          <cell r="O214" t="str">
            <v>לא</v>
          </cell>
          <cell r="P214" t="e">
            <v>#N/A</v>
          </cell>
          <cell r="Q214" t="str">
            <v>כן</v>
          </cell>
          <cell r="R214">
            <v>-10</v>
          </cell>
          <cell r="S214">
            <v>1</v>
          </cell>
          <cell r="T214" t="str">
            <v>ג'</v>
          </cell>
          <cell r="U214">
            <v>88352.443625641099</v>
          </cell>
          <cell r="V214">
            <v>0</v>
          </cell>
          <cell r="W214">
            <v>0</v>
          </cell>
          <cell r="X214" t="str">
            <v>ג'</v>
          </cell>
        </row>
        <row r="215">
          <cell r="E215">
            <v>1001783690</v>
          </cell>
          <cell r="F215" t="str">
            <v>מועד</v>
          </cell>
          <cell r="G215" t="str">
            <v>כן</v>
          </cell>
          <cell r="H215">
            <v>0</v>
          </cell>
          <cell r="I215">
            <v>0</v>
          </cell>
          <cell r="J215" t="str">
            <v>תקין מנהלית</v>
          </cell>
          <cell r="K215">
            <v>3738.75</v>
          </cell>
          <cell r="L215">
            <v>100000</v>
          </cell>
          <cell r="M215">
            <v>6376.4742454328098</v>
          </cell>
          <cell r="N215">
            <v>48561.16</v>
          </cell>
          <cell r="O215" t="str">
            <v>לא</v>
          </cell>
          <cell r="P215" t="e">
            <v>#N/A</v>
          </cell>
          <cell r="Q215" t="str">
            <v>לא</v>
          </cell>
          <cell r="R215">
            <v>12</v>
          </cell>
          <cell r="S215">
            <v>1</v>
          </cell>
          <cell r="T215" t="str">
            <v>ג'</v>
          </cell>
          <cell r="U215">
            <v>7950.5485696250653</v>
          </cell>
          <cell r="V215">
            <v>0</v>
          </cell>
          <cell r="W215">
            <v>0</v>
          </cell>
          <cell r="X215" t="str">
            <v>ג'</v>
          </cell>
        </row>
        <row r="216">
          <cell r="E216">
            <v>1001776595</v>
          </cell>
          <cell r="F216" t="str">
            <v>מועד</v>
          </cell>
          <cell r="G216" t="str">
            <v>כן</v>
          </cell>
          <cell r="H216">
            <v>0</v>
          </cell>
          <cell r="I216">
            <v>0</v>
          </cell>
          <cell r="J216" t="str">
            <v>תקין מנהלית</v>
          </cell>
          <cell r="K216">
            <v>414881.42</v>
          </cell>
          <cell r="L216">
            <v>800000</v>
          </cell>
          <cell r="M216">
            <v>445482.97937714076</v>
          </cell>
          <cell r="N216">
            <v>5788988.3806847148</v>
          </cell>
          <cell r="O216" t="str">
            <v>לא</v>
          </cell>
          <cell r="P216" t="e">
            <v>#N/A</v>
          </cell>
          <cell r="Q216" t="str">
            <v>לא</v>
          </cell>
          <cell r="R216">
            <v>138</v>
          </cell>
          <cell r="S216">
            <v>1</v>
          </cell>
          <cell r="T216" t="str">
            <v>ג'</v>
          </cell>
          <cell r="U216">
            <v>552806.60461912432</v>
          </cell>
          <cell r="V216">
            <v>0</v>
          </cell>
          <cell r="W216">
            <v>0</v>
          </cell>
          <cell r="X216" t="str">
            <v>ג'</v>
          </cell>
        </row>
        <row r="217">
          <cell r="E217">
            <v>1001777431</v>
          </cell>
          <cell r="F217" t="str">
            <v>מועד</v>
          </cell>
          <cell r="G217" t="str">
            <v>כן</v>
          </cell>
          <cell r="H217">
            <v>0</v>
          </cell>
          <cell r="I217">
            <v>0</v>
          </cell>
          <cell r="J217" t="str">
            <v>תקין מנהלית</v>
          </cell>
          <cell r="K217">
            <v>153193.57</v>
          </cell>
          <cell r="L217">
            <v>1300000</v>
          </cell>
          <cell r="M217">
            <v>422004.93658810749</v>
          </cell>
          <cell r="N217">
            <v>5247051.6924206931</v>
          </cell>
          <cell r="O217" t="str">
            <v>לא</v>
          </cell>
          <cell r="P217" t="e">
            <v>#N/A</v>
          </cell>
          <cell r="Q217" t="str">
            <v>לא</v>
          </cell>
          <cell r="R217">
            <v>503</v>
          </cell>
          <cell r="S217">
            <v>1</v>
          </cell>
          <cell r="T217" t="str">
            <v>ג'</v>
          </cell>
          <cell r="U217">
            <v>330305.17385862092</v>
          </cell>
          <cell r="V217">
            <v>0</v>
          </cell>
          <cell r="W217">
            <v>0</v>
          </cell>
          <cell r="X217" t="str">
            <v>ג'</v>
          </cell>
        </row>
        <row r="218">
          <cell r="E218">
            <v>1001778835</v>
          </cell>
          <cell r="F218" t="str">
            <v>מועד</v>
          </cell>
          <cell r="G218" t="str">
            <v>כן</v>
          </cell>
          <cell r="H218">
            <v>0</v>
          </cell>
          <cell r="I218">
            <v>0</v>
          </cell>
          <cell r="J218" t="str">
            <v>תקין מנהלית</v>
          </cell>
          <cell r="K218">
            <v>25451.91</v>
          </cell>
          <cell r="L218">
            <v>100000</v>
          </cell>
          <cell r="M218">
            <v>27742.52015429606</v>
          </cell>
          <cell r="N218">
            <v>1561773.75</v>
          </cell>
          <cell r="O218" t="str">
            <v>לא</v>
          </cell>
          <cell r="P218" t="e">
            <v>#N/A</v>
          </cell>
          <cell r="Q218" t="str">
            <v>כן</v>
          </cell>
          <cell r="R218">
            <v>-2</v>
          </cell>
          <cell r="S218">
            <v>1</v>
          </cell>
          <cell r="T218" t="str">
            <v>ג'</v>
          </cell>
          <cell r="U218">
            <v>37182.683015073366</v>
          </cell>
          <cell r="V218">
            <v>0</v>
          </cell>
          <cell r="W218">
            <v>0</v>
          </cell>
          <cell r="X218" t="str">
            <v>ג'</v>
          </cell>
        </row>
        <row r="219">
          <cell r="E219">
            <v>1001783024</v>
          </cell>
          <cell r="F219" t="str">
            <v>מועד</v>
          </cell>
          <cell r="G219" t="str">
            <v>כן</v>
          </cell>
          <cell r="H219">
            <v>0</v>
          </cell>
          <cell r="I219">
            <v>0</v>
          </cell>
          <cell r="J219" t="str">
            <v>תקין מנהלית</v>
          </cell>
          <cell r="K219">
            <v>28066.16</v>
          </cell>
          <cell r="L219">
            <v>200000</v>
          </cell>
          <cell r="M219">
            <v>77314.316970874323</v>
          </cell>
          <cell r="N219">
            <v>1849421.5</v>
          </cell>
          <cell r="O219" t="str">
            <v>לא</v>
          </cell>
          <cell r="P219" t="e">
            <v>#N/A</v>
          </cell>
          <cell r="Q219" t="str">
            <v>לא</v>
          </cell>
          <cell r="R219">
            <v>201</v>
          </cell>
          <cell r="S219">
            <v>1</v>
          </cell>
          <cell r="T219" t="str">
            <v>ג'</v>
          </cell>
          <cell r="U219">
            <v>23515.937786496732</v>
          </cell>
          <cell r="V219">
            <v>0</v>
          </cell>
          <cell r="W219">
            <v>0</v>
          </cell>
          <cell r="X219" t="str">
            <v>ג'</v>
          </cell>
        </row>
        <row r="220">
          <cell r="E220">
            <v>1001735996</v>
          </cell>
          <cell r="F220" t="str">
            <v>טיוט</v>
          </cell>
          <cell r="G220" t="str">
            <v>כן</v>
          </cell>
          <cell r="H220">
            <v>0</v>
          </cell>
          <cell r="I220">
            <v>0</v>
          </cell>
          <cell r="J220" t="str">
            <v>תקין מנהלית</v>
          </cell>
          <cell r="K220">
            <v>0</v>
          </cell>
          <cell r="L220">
            <v>95000</v>
          </cell>
          <cell r="M220">
            <v>20937.614108486723</v>
          </cell>
          <cell r="N220">
            <v>1003964.9299999999</v>
          </cell>
          <cell r="O220" t="str">
            <v>לא</v>
          </cell>
          <cell r="P220" t="e">
            <v>#N/A</v>
          </cell>
          <cell r="Q220" t="str">
            <v>לא</v>
          </cell>
          <cell r="R220">
            <v>228</v>
          </cell>
          <cell r="S220">
            <v>1</v>
          </cell>
          <cell r="T220" t="str">
            <v>ג'</v>
          </cell>
          <cell r="U220">
            <v>11069.477032434812</v>
          </cell>
          <cell r="V220">
            <v>0</v>
          </cell>
          <cell r="W220">
            <v>0</v>
          </cell>
          <cell r="X220" t="str">
            <v>ג'</v>
          </cell>
        </row>
        <row r="221">
          <cell r="E221">
            <v>1001778803</v>
          </cell>
          <cell r="F221" t="str">
            <v>מועד</v>
          </cell>
          <cell r="G221" t="str">
            <v>כן</v>
          </cell>
          <cell r="H221">
            <v>0</v>
          </cell>
          <cell r="I221">
            <v>0</v>
          </cell>
          <cell r="J221" t="str">
            <v>תקין מנהלית</v>
          </cell>
          <cell r="K221">
            <v>76400.84</v>
          </cell>
          <cell r="L221">
            <v>150000</v>
          </cell>
          <cell r="M221">
            <v>79977.26246596183</v>
          </cell>
          <cell r="N221">
            <v>1334880.3837869624</v>
          </cell>
          <cell r="O221" t="str">
            <v>לא</v>
          </cell>
          <cell r="P221" t="e">
            <v>#N/A</v>
          </cell>
          <cell r="Q221" t="str">
            <v>לא</v>
          </cell>
          <cell r="R221">
            <v>155</v>
          </cell>
          <cell r="S221">
            <v>1</v>
          </cell>
          <cell r="T221" t="str">
            <v>ג'</v>
          </cell>
          <cell r="U221">
            <v>104703.64180529535</v>
          </cell>
          <cell r="V221">
            <v>0</v>
          </cell>
          <cell r="W221">
            <v>0</v>
          </cell>
          <cell r="X221" t="str">
            <v>ג'</v>
          </cell>
        </row>
        <row r="222">
          <cell r="E222">
            <v>1001783219</v>
          </cell>
          <cell r="F222" t="str">
            <v>מועד</v>
          </cell>
          <cell r="G222" t="str">
            <v>כן</v>
          </cell>
          <cell r="H222">
            <v>0</v>
          </cell>
          <cell r="I222">
            <v>0</v>
          </cell>
          <cell r="J222" t="str">
            <v>תקין מנהלית</v>
          </cell>
          <cell r="K222">
            <v>252474.72</v>
          </cell>
          <cell r="L222">
            <v>600000</v>
          </cell>
          <cell r="M222">
            <v>391890.78281481302</v>
          </cell>
          <cell r="N222">
            <v>1841562.2665512229</v>
          </cell>
          <cell r="O222" t="str">
            <v>לא</v>
          </cell>
          <cell r="P222" t="e">
            <v>#N/A</v>
          </cell>
          <cell r="Q222" t="str">
            <v>לא</v>
          </cell>
          <cell r="R222">
            <v>140</v>
          </cell>
          <cell r="S222">
            <v>1</v>
          </cell>
          <cell r="T222" t="str">
            <v>ג'</v>
          </cell>
          <cell r="U222">
            <v>294720.01035538333</v>
          </cell>
          <cell r="V222">
            <v>0</v>
          </cell>
          <cell r="W222">
            <v>0</v>
          </cell>
          <cell r="X222" t="str">
            <v>ג'</v>
          </cell>
        </row>
        <row r="223">
          <cell r="E223">
            <v>1001780491</v>
          </cell>
          <cell r="F223" t="str">
            <v>מועד</v>
          </cell>
          <cell r="G223" t="str">
            <v>כן</v>
          </cell>
          <cell r="H223">
            <v>0</v>
          </cell>
          <cell r="I223">
            <v>0</v>
          </cell>
          <cell r="J223" t="str">
            <v>תקין מנהלית</v>
          </cell>
          <cell r="K223">
            <v>48166.74</v>
          </cell>
          <cell r="L223">
            <v>150000</v>
          </cell>
          <cell r="M223">
            <v>71128.828274827261</v>
          </cell>
          <cell r="N223">
            <v>1520396.35</v>
          </cell>
          <cell r="O223" t="str">
            <v>לא</v>
          </cell>
          <cell r="P223" t="e">
            <v>#N/A</v>
          </cell>
          <cell r="Q223" t="str">
            <v>לא</v>
          </cell>
          <cell r="R223">
            <v>117</v>
          </cell>
          <cell r="S223">
            <v>1</v>
          </cell>
          <cell r="T223" t="str">
            <v>ג'</v>
          </cell>
          <cell r="U223">
            <v>67389.165985759784</v>
          </cell>
          <cell r="V223">
            <v>0</v>
          </cell>
          <cell r="W223">
            <v>0</v>
          </cell>
          <cell r="X223" t="str">
            <v>ג'</v>
          </cell>
        </row>
        <row r="224">
          <cell r="E224">
            <v>1001778794</v>
          </cell>
          <cell r="F224" t="str">
            <v>מועד</v>
          </cell>
          <cell r="G224" t="str">
            <v>כן</v>
          </cell>
          <cell r="H224">
            <v>0</v>
          </cell>
          <cell r="I224">
            <v>0</v>
          </cell>
          <cell r="J224" t="str">
            <v>תקין מנהלית</v>
          </cell>
          <cell r="K224">
            <v>92012</v>
          </cell>
          <cell r="L224">
            <v>300000</v>
          </cell>
          <cell r="M224">
            <v>160998.83786833662</v>
          </cell>
          <cell r="N224">
            <v>3189567.5527648889</v>
          </cell>
          <cell r="O224" t="str">
            <v>לא</v>
          </cell>
          <cell r="P224" t="e">
            <v>#N/A</v>
          </cell>
          <cell r="Q224" t="str">
            <v>לא</v>
          </cell>
          <cell r="R224">
            <v>165</v>
          </cell>
          <cell r="S224">
            <v>1</v>
          </cell>
          <cell r="T224" t="str">
            <v>ג'</v>
          </cell>
          <cell r="U224">
            <v>126435.39346427951</v>
          </cell>
          <cell r="V224">
            <v>0</v>
          </cell>
          <cell r="W224">
            <v>0</v>
          </cell>
          <cell r="X224" t="str">
            <v>ג'</v>
          </cell>
        </row>
        <row r="225">
          <cell r="E225">
            <v>1001779937</v>
          </cell>
          <cell r="F225" t="str">
            <v>מועד</v>
          </cell>
          <cell r="G225" t="str">
            <v>כן</v>
          </cell>
          <cell r="H225">
            <v>0</v>
          </cell>
          <cell r="I225">
            <v>0</v>
          </cell>
          <cell r="J225" t="str">
            <v>תקין מנהלית</v>
          </cell>
          <cell r="K225">
            <v>107721.11</v>
          </cell>
          <cell r="L225">
            <v>490000</v>
          </cell>
          <cell r="M225">
            <v>162503.81901719741</v>
          </cell>
          <cell r="N225">
            <v>3861500</v>
          </cell>
          <cell r="O225" t="str">
            <v>לא</v>
          </cell>
          <cell r="P225" t="e">
            <v>#N/A</v>
          </cell>
          <cell r="Q225" t="str">
            <v>לא</v>
          </cell>
          <cell r="R225">
            <v>32</v>
          </cell>
          <cell r="S225">
            <v>1</v>
          </cell>
          <cell r="T225" t="str">
            <v>ג'</v>
          </cell>
          <cell r="U225">
            <v>144055.46927306926</v>
          </cell>
          <cell r="V225">
            <v>0</v>
          </cell>
          <cell r="W225">
            <v>0</v>
          </cell>
          <cell r="X225" t="str">
            <v>ג'</v>
          </cell>
        </row>
        <row r="226">
          <cell r="E226">
            <v>1001783288</v>
          </cell>
          <cell r="F226" t="str">
            <v>מועד</v>
          </cell>
          <cell r="G226" t="str">
            <v>כן</v>
          </cell>
          <cell r="H226">
            <v>0</v>
          </cell>
          <cell r="I226">
            <v>0</v>
          </cell>
          <cell r="J226" t="str">
            <v>תקין מנהלית</v>
          </cell>
          <cell r="K226">
            <v>96163.99</v>
          </cell>
          <cell r="L226">
            <v>200000</v>
          </cell>
          <cell r="M226">
            <v>75468.205250782776</v>
          </cell>
          <cell r="N226">
            <v>25330.339247847431</v>
          </cell>
          <cell r="O226" t="str">
            <v>לא</v>
          </cell>
          <cell r="P226" t="e">
            <v>#N/A</v>
          </cell>
          <cell r="Q226" t="str">
            <v>לא</v>
          </cell>
          <cell r="R226">
            <v>36</v>
          </cell>
          <cell r="S226">
            <v>1</v>
          </cell>
          <cell r="T226" t="str">
            <v>ג'</v>
          </cell>
          <cell r="U226">
            <v>127958.71145782503</v>
          </cell>
          <cell r="V226">
            <v>0</v>
          </cell>
          <cell r="W226">
            <v>0</v>
          </cell>
          <cell r="X226" t="str">
            <v>ג'</v>
          </cell>
        </row>
        <row r="227">
          <cell r="E227">
            <v>1001790504</v>
          </cell>
          <cell r="F227" t="str">
            <v>טיוט</v>
          </cell>
          <cell r="G227" t="str">
            <v>כן</v>
          </cell>
          <cell r="H227">
            <v>0</v>
          </cell>
          <cell r="I227">
            <v>0</v>
          </cell>
          <cell r="J227" t="str">
            <v>תקין מנהלית</v>
          </cell>
          <cell r="K227">
            <v>0</v>
          </cell>
          <cell r="L227">
            <v>200000</v>
          </cell>
          <cell r="M227" t="e">
            <v>#N/A</v>
          </cell>
          <cell r="N227" t="e">
            <v>#N/A</v>
          </cell>
          <cell r="O227" t="str">
            <v>לבדיקה</v>
          </cell>
          <cell r="P227" t="e">
            <v>#N/A</v>
          </cell>
          <cell r="Q227" t="str">
            <v>לא</v>
          </cell>
          <cell r="R227">
            <v>193</v>
          </cell>
          <cell r="S227">
            <v>1</v>
          </cell>
          <cell r="T227" t="str">
            <v>ד'</v>
          </cell>
          <cell r="U227">
            <v>0</v>
          </cell>
          <cell r="V227" t="e">
            <v>#N/A</v>
          </cell>
          <cell r="W227" t="e">
            <v>#N/A</v>
          </cell>
          <cell r="X227" t="str">
            <v>ד'</v>
          </cell>
        </row>
        <row r="228">
          <cell r="E228">
            <v>1001777440</v>
          </cell>
          <cell r="F228" t="str">
            <v>מועד</v>
          </cell>
          <cell r="G228" t="str">
            <v>כן</v>
          </cell>
          <cell r="H228">
            <v>0</v>
          </cell>
          <cell r="I228">
            <v>0</v>
          </cell>
          <cell r="J228" t="str">
            <v>תקין מנהלית</v>
          </cell>
          <cell r="K228">
            <v>132100.19</v>
          </cell>
          <cell r="L228">
            <v>250000</v>
          </cell>
          <cell r="M228">
            <v>207320.51483754982</v>
          </cell>
          <cell r="N228">
            <v>2466488.5099999998</v>
          </cell>
          <cell r="O228" t="str">
            <v>לא</v>
          </cell>
          <cell r="P228" t="e">
            <v>#N/A</v>
          </cell>
          <cell r="Q228" t="str">
            <v>לא</v>
          </cell>
          <cell r="R228">
            <v>126</v>
          </cell>
          <cell r="S228">
            <v>1</v>
          </cell>
          <cell r="T228" t="str">
            <v>ג'</v>
          </cell>
          <cell r="U228">
            <v>186410.87992946297</v>
          </cell>
          <cell r="V228">
            <v>0</v>
          </cell>
          <cell r="W228">
            <v>0</v>
          </cell>
          <cell r="X228" t="str">
            <v>ג'</v>
          </cell>
        </row>
        <row r="229">
          <cell r="E229">
            <v>1001736614</v>
          </cell>
          <cell r="F229" t="str">
            <v>מועד</v>
          </cell>
          <cell r="G229" t="str">
            <v>כן</v>
          </cell>
          <cell r="H229">
            <v>0</v>
          </cell>
          <cell r="I229">
            <v>0</v>
          </cell>
          <cell r="J229" t="str">
            <v>תקין מנהלית</v>
          </cell>
          <cell r="K229">
            <v>164348.31</v>
          </cell>
          <cell r="L229">
            <v>700000</v>
          </cell>
          <cell r="M229">
            <v>286317.86995905923</v>
          </cell>
          <cell r="N229">
            <v>3792025.5</v>
          </cell>
          <cell r="O229" t="str">
            <v>לא</v>
          </cell>
          <cell r="P229" t="e">
            <v>#N/A</v>
          </cell>
          <cell r="Q229" t="str">
            <v>לא</v>
          </cell>
          <cell r="R229">
            <v>274</v>
          </cell>
          <cell r="S229">
            <v>1</v>
          </cell>
          <cell r="T229" t="str">
            <v>ג'</v>
          </cell>
          <cell r="U229">
            <v>240953.18303885995</v>
          </cell>
          <cell r="V229">
            <v>0</v>
          </cell>
          <cell r="W229">
            <v>0</v>
          </cell>
          <cell r="X229" t="str">
            <v>ג'</v>
          </cell>
        </row>
        <row r="230">
          <cell r="E230">
            <v>1001783694</v>
          </cell>
          <cell r="F230" t="str">
            <v>מועד</v>
          </cell>
          <cell r="G230" t="str">
            <v>כן</v>
          </cell>
          <cell r="H230">
            <v>0</v>
          </cell>
          <cell r="I230">
            <v>0</v>
          </cell>
          <cell r="J230" t="str">
            <v>תקין מנהלית</v>
          </cell>
          <cell r="K230">
            <v>18565.27</v>
          </cell>
          <cell r="L230">
            <v>120000</v>
          </cell>
          <cell r="M230">
            <v>30691.041921796736</v>
          </cell>
          <cell r="N230">
            <v>353632.22</v>
          </cell>
          <cell r="O230" t="str">
            <v>לא</v>
          </cell>
          <cell r="P230" t="e">
            <v>#N/A</v>
          </cell>
          <cell r="Q230" t="str">
            <v>לא</v>
          </cell>
          <cell r="R230">
            <v>187</v>
          </cell>
          <cell r="S230">
            <v>1</v>
          </cell>
          <cell r="T230" t="str">
            <v>ג'</v>
          </cell>
          <cell r="U230">
            <v>28199.880786232625</v>
          </cell>
          <cell r="V230">
            <v>0</v>
          </cell>
          <cell r="W230">
            <v>0</v>
          </cell>
          <cell r="X230" t="str">
            <v>ג'</v>
          </cell>
        </row>
        <row r="231">
          <cell r="E231">
            <v>1001776384</v>
          </cell>
          <cell r="F231" t="str">
            <v>מועד</v>
          </cell>
          <cell r="G231" t="str">
            <v>כן</v>
          </cell>
          <cell r="H231">
            <v>0</v>
          </cell>
          <cell r="I231">
            <v>0</v>
          </cell>
          <cell r="J231" t="str">
            <v>תקין מנהלית</v>
          </cell>
          <cell r="K231">
            <v>50849.4</v>
          </cell>
          <cell r="L231">
            <v>250000</v>
          </cell>
          <cell r="M231">
            <v>95542.949567452975</v>
          </cell>
          <cell r="N231">
            <v>1485753.8599999999</v>
          </cell>
          <cell r="O231" t="str">
            <v>לא</v>
          </cell>
          <cell r="P231" t="e">
            <v>#N/A</v>
          </cell>
          <cell r="Q231" t="str">
            <v>לא</v>
          </cell>
          <cell r="R231">
            <v>239</v>
          </cell>
          <cell r="S231">
            <v>1</v>
          </cell>
          <cell r="T231" t="str">
            <v>ג'</v>
          </cell>
          <cell r="U231">
            <v>70741.611952672567</v>
          </cell>
          <cell r="V231">
            <v>0</v>
          </cell>
          <cell r="W231">
            <v>0</v>
          </cell>
          <cell r="X231" t="str">
            <v>ג'</v>
          </cell>
        </row>
        <row r="232">
          <cell r="E232">
            <v>1001776383</v>
          </cell>
          <cell r="F232" t="str">
            <v>מועד</v>
          </cell>
          <cell r="G232" t="str">
            <v>כן</v>
          </cell>
          <cell r="H232">
            <v>0</v>
          </cell>
          <cell r="I232">
            <v>0</v>
          </cell>
          <cell r="J232" t="str">
            <v>תקין מנהלית</v>
          </cell>
          <cell r="K232">
            <v>6101.96</v>
          </cell>
          <cell r="L232">
            <v>300000</v>
          </cell>
          <cell r="M232">
            <v>16809.178850333046</v>
          </cell>
          <cell r="N232">
            <v>88856</v>
          </cell>
          <cell r="O232" t="str">
            <v>לא</v>
          </cell>
          <cell r="P232" t="e">
            <v>#N/A</v>
          </cell>
          <cell r="Q232" t="str">
            <v>לא</v>
          </cell>
          <cell r="R232">
            <v>239</v>
          </cell>
          <cell r="S232">
            <v>1</v>
          </cell>
          <cell r="T232" t="str">
            <v>ג'</v>
          </cell>
          <cell r="U232">
            <v>2871.2712637458935</v>
          </cell>
          <cell r="V232">
            <v>0</v>
          </cell>
          <cell r="W232">
            <v>0</v>
          </cell>
          <cell r="X232" t="str">
            <v>ג'</v>
          </cell>
        </row>
        <row r="233">
          <cell r="E233">
            <v>1001776385</v>
          </cell>
          <cell r="F233" t="str">
            <v>מועד</v>
          </cell>
          <cell r="G233" t="str">
            <v>כן</v>
          </cell>
          <cell r="H233">
            <v>0</v>
          </cell>
          <cell r="I233">
            <v>0</v>
          </cell>
          <cell r="J233" t="str">
            <v>תקין מנהלית</v>
          </cell>
          <cell r="K233">
            <v>17862</v>
          </cell>
          <cell r="L233">
            <v>150000</v>
          </cell>
          <cell r="M233">
            <v>18196.003558049128</v>
          </cell>
          <cell r="N233">
            <v>627884.67999999993</v>
          </cell>
          <cell r="O233" t="str">
            <v>לא</v>
          </cell>
          <cell r="P233" t="e">
            <v>#N/A</v>
          </cell>
          <cell r="Q233" t="str">
            <v>לא</v>
          </cell>
          <cell r="R233">
            <v>134</v>
          </cell>
          <cell r="S233">
            <v>1</v>
          </cell>
          <cell r="T233" t="str">
            <v>ג'</v>
          </cell>
          <cell r="U233">
            <v>23588.597766773953</v>
          </cell>
          <cell r="V233">
            <v>0</v>
          </cell>
          <cell r="W233">
            <v>0</v>
          </cell>
          <cell r="X233" t="str">
            <v>ג'</v>
          </cell>
        </row>
        <row r="234">
          <cell r="E234">
            <v>1001776067</v>
          </cell>
          <cell r="F234" t="str">
            <v>מועד</v>
          </cell>
          <cell r="G234" t="str">
            <v>כן</v>
          </cell>
          <cell r="H234">
            <v>0</v>
          </cell>
          <cell r="I234">
            <v>0</v>
          </cell>
          <cell r="J234" t="str">
            <v>תקין מנהלית</v>
          </cell>
          <cell r="K234">
            <v>94132.5</v>
          </cell>
          <cell r="L234">
            <v>250000</v>
          </cell>
          <cell r="M234">
            <v>97609.255741332032</v>
          </cell>
          <cell r="N234">
            <v>3336834.8600000003</v>
          </cell>
          <cell r="O234" t="str">
            <v>לא</v>
          </cell>
          <cell r="P234" t="e">
            <v>#N/A</v>
          </cell>
          <cell r="Q234" t="str">
            <v>לא</v>
          </cell>
          <cell r="R234">
            <v>134</v>
          </cell>
          <cell r="S234">
            <v>1</v>
          </cell>
          <cell r="T234" t="str">
            <v>ג'</v>
          </cell>
          <cell r="U234">
            <v>124312.79369897988</v>
          </cell>
          <cell r="V234">
            <v>0</v>
          </cell>
          <cell r="W234">
            <v>0</v>
          </cell>
          <cell r="X234" t="str">
            <v>ג'</v>
          </cell>
        </row>
        <row r="235">
          <cell r="E235">
            <v>1001776368</v>
          </cell>
          <cell r="F235" t="str">
            <v>מועד</v>
          </cell>
          <cell r="G235" t="str">
            <v>כן</v>
          </cell>
          <cell r="H235">
            <v>0</v>
          </cell>
          <cell r="I235">
            <v>0</v>
          </cell>
          <cell r="J235" t="str">
            <v>תקין מנהלית</v>
          </cell>
          <cell r="K235">
            <v>9077.5300000000007</v>
          </cell>
          <cell r="L235">
            <v>60000</v>
          </cell>
          <cell r="M235">
            <v>25006.014379596574</v>
          </cell>
          <cell r="N235">
            <v>707150.55999999994</v>
          </cell>
          <cell r="O235" t="str">
            <v>לא</v>
          </cell>
          <cell r="P235" t="e">
            <v>#N/A</v>
          </cell>
          <cell r="Q235" t="str">
            <v>לא</v>
          </cell>
          <cell r="R235">
            <v>567</v>
          </cell>
          <cell r="S235">
            <v>1</v>
          </cell>
          <cell r="T235" t="str">
            <v>ג'</v>
          </cell>
          <cell r="U235">
            <v>2539.9707333136748</v>
          </cell>
          <cell r="V235">
            <v>0</v>
          </cell>
          <cell r="W235">
            <v>0</v>
          </cell>
          <cell r="X235" t="str">
            <v>ג'</v>
          </cell>
        </row>
        <row r="236">
          <cell r="E236">
            <v>1001736290</v>
          </cell>
          <cell r="F236" t="str">
            <v>מועד</v>
          </cell>
          <cell r="G236" t="str">
            <v>כן</v>
          </cell>
          <cell r="H236">
            <v>0</v>
          </cell>
          <cell r="I236">
            <v>0</v>
          </cell>
          <cell r="J236" t="str">
            <v>תקין מנהלית</v>
          </cell>
          <cell r="K236">
            <v>394136.48</v>
          </cell>
          <cell r="L236">
            <v>800000</v>
          </cell>
          <cell r="M236">
            <v>513778.08267064509</v>
          </cell>
          <cell r="N236">
            <v>15095373.52</v>
          </cell>
          <cell r="O236" t="str">
            <v>לא</v>
          </cell>
          <cell r="P236" t="e">
            <v>#N/A</v>
          </cell>
          <cell r="Q236" t="str">
            <v>לא</v>
          </cell>
          <cell r="R236">
            <v>188</v>
          </cell>
          <cell r="S236">
            <v>1</v>
          </cell>
          <cell r="T236" t="str">
            <v>ג'</v>
          </cell>
          <cell r="U236">
            <v>520504.05469185562</v>
          </cell>
          <cell r="V236">
            <v>0</v>
          </cell>
          <cell r="W236">
            <v>0</v>
          </cell>
          <cell r="X236" t="str">
            <v>ג'</v>
          </cell>
        </row>
        <row r="237">
          <cell r="E237">
            <v>1001776073</v>
          </cell>
          <cell r="F237" t="str">
            <v>מועד</v>
          </cell>
          <cell r="G237" t="str">
            <v>כן</v>
          </cell>
          <cell r="H237">
            <v>0</v>
          </cell>
          <cell r="I237">
            <v>0</v>
          </cell>
          <cell r="J237" t="str">
            <v>תקין מנהלית</v>
          </cell>
          <cell r="K237">
            <v>16624.73</v>
          </cell>
          <cell r="L237">
            <v>200000</v>
          </cell>
          <cell r="M237">
            <v>45796.427344077762</v>
          </cell>
          <cell r="N237">
            <v>2398014.06</v>
          </cell>
          <cell r="O237" t="str">
            <v>לא</v>
          </cell>
          <cell r="P237" t="e">
            <v>#N/A</v>
          </cell>
          <cell r="Q237" t="str">
            <v>לא</v>
          </cell>
          <cell r="R237">
            <v>239</v>
          </cell>
          <cell r="S237">
            <v>1</v>
          </cell>
          <cell r="T237" t="str">
            <v>ג'</v>
          </cell>
          <cell r="U237">
            <v>30478.334837619834</v>
          </cell>
          <cell r="V237">
            <v>0</v>
          </cell>
          <cell r="W237">
            <v>0</v>
          </cell>
          <cell r="X237" t="str">
            <v>ג'</v>
          </cell>
        </row>
        <row r="238">
          <cell r="E238">
            <v>1001778933</v>
          </cell>
          <cell r="F238" t="str">
            <v>מועד</v>
          </cell>
          <cell r="G238" t="str">
            <v>כן</v>
          </cell>
          <cell r="H238">
            <v>0</v>
          </cell>
          <cell r="I238">
            <v>0</v>
          </cell>
          <cell r="J238" t="str">
            <v>תקין מנהלית</v>
          </cell>
          <cell r="K238">
            <v>97583.23</v>
          </cell>
          <cell r="L238">
            <v>400000</v>
          </cell>
          <cell r="M238">
            <v>268814.1847108957</v>
          </cell>
          <cell r="N238">
            <v>3508795.6085816557</v>
          </cell>
          <cell r="O238" t="str">
            <v>לא</v>
          </cell>
          <cell r="P238" t="e">
            <v>#N/A</v>
          </cell>
          <cell r="Q238" t="str">
            <v>לא</v>
          </cell>
          <cell r="R238">
            <v>69</v>
          </cell>
          <cell r="S238">
            <v>1</v>
          </cell>
          <cell r="T238" t="str">
            <v>ג'</v>
          </cell>
          <cell r="U238">
            <v>169873.80984823732</v>
          </cell>
          <cell r="V238">
            <v>0</v>
          </cell>
          <cell r="W238">
            <v>0</v>
          </cell>
          <cell r="X238" t="str">
            <v>ג'</v>
          </cell>
        </row>
        <row r="239">
          <cell r="E239">
            <v>1001778737</v>
          </cell>
          <cell r="F239" t="str">
            <v>מועד</v>
          </cell>
          <cell r="G239" t="str">
            <v>כן</v>
          </cell>
          <cell r="H239">
            <v>0</v>
          </cell>
          <cell r="I239">
            <v>0</v>
          </cell>
          <cell r="J239" t="str">
            <v>תקין מנהלית</v>
          </cell>
          <cell r="K239">
            <v>10979.34</v>
          </cell>
          <cell r="L239">
            <v>50000</v>
          </cell>
          <cell r="M239">
            <v>7300.9262627286153</v>
          </cell>
          <cell r="N239">
            <v>796239.82000000007</v>
          </cell>
          <cell r="O239" t="str">
            <v>לא</v>
          </cell>
          <cell r="P239" t="e">
            <v>#N/A</v>
          </cell>
          <cell r="Q239" t="str">
            <v>לא</v>
          </cell>
          <cell r="R239">
            <v>102</v>
          </cell>
          <cell r="S239">
            <v>1</v>
          </cell>
          <cell r="T239" t="str">
            <v>ג'</v>
          </cell>
          <cell r="U239">
            <v>16236.023092884383</v>
          </cell>
          <cell r="V239">
            <v>0</v>
          </cell>
          <cell r="W239">
            <v>0</v>
          </cell>
          <cell r="X239" t="str">
            <v>ג'</v>
          </cell>
        </row>
        <row r="240">
          <cell r="E240">
            <v>1001778158</v>
          </cell>
          <cell r="F240" t="str">
            <v>מועד</v>
          </cell>
          <cell r="G240" t="str">
            <v>כן</v>
          </cell>
          <cell r="H240">
            <v>0</v>
          </cell>
          <cell r="I240">
            <v>0</v>
          </cell>
          <cell r="J240" t="str">
            <v>תקין מנהלית</v>
          </cell>
          <cell r="K240">
            <v>12535.04</v>
          </cell>
          <cell r="L240">
            <v>100000</v>
          </cell>
          <cell r="M240">
            <v>34530.491691524498</v>
          </cell>
          <cell r="N240">
            <v>445165.11</v>
          </cell>
          <cell r="O240" t="str">
            <v>לא</v>
          </cell>
          <cell r="P240" t="e">
            <v>#N/A</v>
          </cell>
          <cell r="Q240" t="str">
            <v>לא</v>
          </cell>
          <cell r="R240">
            <v>29</v>
          </cell>
          <cell r="S240">
            <v>1</v>
          </cell>
          <cell r="T240" t="str">
            <v>ג'</v>
          </cell>
          <cell r="U240">
            <v>17222.360900914369</v>
          </cell>
          <cell r="V240">
            <v>0</v>
          </cell>
          <cell r="W240">
            <v>0</v>
          </cell>
          <cell r="X240" t="str">
            <v>ג'</v>
          </cell>
        </row>
        <row r="241">
          <cell r="E241">
            <v>1001778726</v>
          </cell>
          <cell r="F241" t="str">
            <v>טיוט</v>
          </cell>
          <cell r="G241" t="str">
            <v>לא</v>
          </cell>
          <cell r="H241">
            <v>0</v>
          </cell>
          <cell r="I241">
            <v>0</v>
          </cell>
          <cell r="J241" t="str">
            <v>לא הוגש אישור ניהול תקין</v>
          </cell>
          <cell r="K241">
            <v>0</v>
          </cell>
          <cell r="L241">
            <v>100000</v>
          </cell>
          <cell r="M241">
            <v>42079.241715587974</v>
          </cell>
          <cell r="N241">
            <v>520724.08888250531</v>
          </cell>
          <cell r="O241" t="str">
            <v>לא</v>
          </cell>
          <cell r="P241" t="e">
            <v>#N/A</v>
          </cell>
          <cell r="Q241" t="str">
            <v>לא ניתן לתמוך</v>
          </cell>
          <cell r="R241">
            <v>45383</v>
          </cell>
          <cell r="S241">
            <v>1</v>
          </cell>
          <cell r="T241" t="str">
            <v>א'</v>
          </cell>
          <cell r="U241">
            <v>0</v>
          </cell>
          <cell r="V241" t="e">
            <v>#N/A</v>
          </cell>
          <cell r="W241" t="e">
            <v>#N/A</v>
          </cell>
          <cell r="X241" t="str">
            <v>א'</v>
          </cell>
        </row>
        <row r="242">
          <cell r="E242">
            <v>1001782902</v>
          </cell>
          <cell r="F242" t="str">
            <v>מועד</v>
          </cell>
          <cell r="G242" t="str">
            <v>כן</v>
          </cell>
          <cell r="H242">
            <v>0</v>
          </cell>
          <cell r="I242">
            <v>0</v>
          </cell>
          <cell r="J242" t="str">
            <v>תקין מנהלית</v>
          </cell>
          <cell r="K242">
            <v>34999.74</v>
          </cell>
          <cell r="L242">
            <v>50000</v>
          </cell>
          <cell r="M242">
            <v>21954.3869820459</v>
          </cell>
          <cell r="N242">
            <v>0</v>
          </cell>
          <cell r="O242" t="str">
            <v>לא</v>
          </cell>
          <cell r="P242" t="e">
            <v>#N/A</v>
          </cell>
          <cell r="Q242" t="str">
            <v>לא</v>
          </cell>
          <cell r="R242">
            <v>218</v>
          </cell>
          <cell r="S242">
            <v>1</v>
          </cell>
          <cell r="T242" t="str">
            <v>ג'</v>
          </cell>
          <cell r="U242">
            <v>116990.82190429718</v>
          </cell>
          <cell r="V242">
            <v>0</v>
          </cell>
          <cell r="W242">
            <v>0</v>
          </cell>
          <cell r="X242" t="str">
            <v>ג'</v>
          </cell>
        </row>
        <row r="243">
          <cell r="E243">
            <v>1001783017</v>
          </cell>
          <cell r="F243" t="str">
            <v>מועד</v>
          </cell>
          <cell r="G243" t="str">
            <v>כן</v>
          </cell>
          <cell r="H243">
            <v>0</v>
          </cell>
          <cell r="I243">
            <v>0</v>
          </cell>
          <cell r="J243" t="str">
            <v>תקין מנהלית</v>
          </cell>
          <cell r="K243">
            <v>104411.04</v>
          </cell>
          <cell r="L243">
            <v>500000</v>
          </cell>
          <cell r="M243">
            <v>65493.499000677148</v>
          </cell>
          <cell r="N243">
            <v>2068926.44</v>
          </cell>
          <cell r="O243" t="str">
            <v>לא</v>
          </cell>
          <cell r="P243" t="e">
            <v>#N/A</v>
          </cell>
          <cell r="Q243" t="str">
            <v>לא</v>
          </cell>
          <cell r="R243">
            <v>82</v>
          </cell>
          <cell r="S243">
            <v>1</v>
          </cell>
          <cell r="T243" t="str">
            <v>ג'</v>
          </cell>
          <cell r="U243">
            <v>39000.427877923525</v>
          </cell>
          <cell r="V243">
            <v>0</v>
          </cell>
          <cell r="W243">
            <v>0</v>
          </cell>
          <cell r="X243" t="str">
            <v>ג'</v>
          </cell>
        </row>
        <row r="244">
          <cell r="E244">
            <v>1001783544</v>
          </cell>
          <cell r="F244" t="str">
            <v>מועד</v>
          </cell>
          <cell r="G244" t="str">
            <v>כן</v>
          </cell>
          <cell r="H244">
            <v>0</v>
          </cell>
          <cell r="I244">
            <v>0</v>
          </cell>
          <cell r="J244" t="str">
            <v>תקין מנהלית</v>
          </cell>
          <cell r="K244">
            <v>2591.0500000000002</v>
          </cell>
          <cell r="L244">
            <v>57000</v>
          </cell>
          <cell r="M244">
            <v>7137.6044734868547</v>
          </cell>
          <cell r="N244">
            <v>87708.2</v>
          </cell>
          <cell r="O244" t="str">
            <v>לא</v>
          </cell>
          <cell r="P244" t="e">
            <v>#N/A</v>
          </cell>
          <cell r="Q244" t="str">
            <v>לא</v>
          </cell>
          <cell r="R244">
            <v>60</v>
          </cell>
          <cell r="S244">
            <v>1</v>
          </cell>
          <cell r="T244" t="str">
            <v>ד'</v>
          </cell>
          <cell r="U244">
            <v>0</v>
          </cell>
          <cell r="V244" t="e">
            <v>#N/A</v>
          </cell>
          <cell r="W244" t="e">
            <v>#N/A</v>
          </cell>
          <cell r="X244" t="str">
            <v>ד'</v>
          </cell>
        </row>
        <row r="245">
          <cell r="E245">
            <v>1001778209</v>
          </cell>
          <cell r="F245" t="str">
            <v>מועד</v>
          </cell>
          <cell r="G245" t="str">
            <v>כן</v>
          </cell>
          <cell r="H245">
            <v>0</v>
          </cell>
          <cell r="I245">
            <v>0</v>
          </cell>
          <cell r="J245" t="str">
            <v>תקין מנהלית</v>
          </cell>
          <cell r="K245">
            <v>92676.33</v>
          </cell>
          <cell r="L245">
            <v>300000</v>
          </cell>
          <cell r="M245">
            <v>142703.51538329836</v>
          </cell>
          <cell r="N245">
            <v>1652015.0937964933</v>
          </cell>
          <cell r="O245" t="str">
            <v>לא</v>
          </cell>
          <cell r="P245" t="e">
            <v>#N/A</v>
          </cell>
          <cell r="Q245" t="str">
            <v>לא</v>
          </cell>
          <cell r="R245">
            <v>95</v>
          </cell>
          <cell r="S245">
            <v>1</v>
          </cell>
          <cell r="T245" t="str">
            <v>ג'</v>
          </cell>
          <cell r="U245">
            <v>127958.71145782503</v>
          </cell>
          <cell r="V245">
            <v>0</v>
          </cell>
          <cell r="W245">
            <v>0</v>
          </cell>
          <cell r="X245" t="str">
            <v>ג'</v>
          </cell>
        </row>
        <row r="246">
          <cell r="E246">
            <v>1001777103</v>
          </cell>
          <cell r="F246" t="str">
            <v>מועד</v>
          </cell>
          <cell r="G246" t="str">
            <v>כן</v>
          </cell>
          <cell r="H246">
            <v>0</v>
          </cell>
          <cell r="I246">
            <v>0</v>
          </cell>
          <cell r="J246" t="str">
            <v>תקין מנהלית</v>
          </cell>
          <cell r="K246">
            <v>31293.37</v>
          </cell>
          <cell r="L246">
            <v>200000</v>
          </cell>
          <cell r="M246">
            <v>86204.376287021005</v>
          </cell>
          <cell r="N246">
            <v>1618198.8900000001</v>
          </cell>
          <cell r="O246" t="str">
            <v>לא</v>
          </cell>
          <cell r="P246" t="e">
            <v>#N/A</v>
          </cell>
          <cell r="Q246" t="str">
            <v>לא</v>
          </cell>
          <cell r="R246">
            <v>64</v>
          </cell>
          <cell r="S246">
            <v>1</v>
          </cell>
          <cell r="T246" t="str">
            <v>ג'</v>
          </cell>
          <cell r="U246">
            <v>22031.485273742528</v>
          </cell>
          <cell r="V246">
            <v>0</v>
          </cell>
          <cell r="W246">
            <v>0</v>
          </cell>
          <cell r="X246" t="str">
            <v>ג'</v>
          </cell>
        </row>
        <row r="247">
          <cell r="E247">
            <v>1001779777</v>
          </cell>
          <cell r="F247" t="str">
            <v>מועד</v>
          </cell>
          <cell r="G247" t="str">
            <v>כן</v>
          </cell>
          <cell r="H247">
            <v>0</v>
          </cell>
          <cell r="I247">
            <v>0</v>
          </cell>
          <cell r="J247" t="str">
            <v>תקין מנהלית</v>
          </cell>
          <cell r="K247">
            <v>165089.5</v>
          </cell>
          <cell r="L247">
            <v>500000</v>
          </cell>
          <cell r="M247">
            <v>270770.77277856611</v>
          </cell>
          <cell r="N247">
            <v>477323.08719194477</v>
          </cell>
          <cell r="O247" t="str">
            <v>לא</v>
          </cell>
          <cell r="P247" t="e">
            <v>#N/A</v>
          </cell>
          <cell r="Q247" t="str">
            <v>לא</v>
          </cell>
          <cell r="R247">
            <v>89</v>
          </cell>
          <cell r="S247">
            <v>1</v>
          </cell>
          <cell r="T247" t="str">
            <v>ג'</v>
          </cell>
          <cell r="U247">
            <v>225451.06304473936</v>
          </cell>
          <cell r="V247">
            <v>0</v>
          </cell>
          <cell r="W247">
            <v>0</v>
          </cell>
          <cell r="X247" t="str">
            <v>ג'</v>
          </cell>
        </row>
        <row r="248">
          <cell r="E248">
            <v>1001778230</v>
          </cell>
          <cell r="F248" t="str">
            <v>מועד</v>
          </cell>
          <cell r="G248" t="str">
            <v>כן</v>
          </cell>
          <cell r="H248">
            <v>0</v>
          </cell>
          <cell r="I248">
            <v>0</v>
          </cell>
          <cell r="J248" t="str">
            <v>תקין מנהלית</v>
          </cell>
          <cell r="K248">
            <v>150895.19</v>
          </cell>
          <cell r="L248">
            <v>500000</v>
          </cell>
          <cell r="M248">
            <v>238468.11185369702</v>
          </cell>
          <cell r="N248">
            <v>2041033.9829032337</v>
          </cell>
          <cell r="O248" t="str">
            <v>לא</v>
          </cell>
          <cell r="P248" t="e">
            <v>#N/A</v>
          </cell>
          <cell r="Q248" t="str">
            <v>לא</v>
          </cell>
          <cell r="R248">
            <v>95</v>
          </cell>
          <cell r="S248">
            <v>1</v>
          </cell>
          <cell r="T248" t="str">
            <v>ג'</v>
          </cell>
          <cell r="U248">
            <v>217277.62447112298</v>
          </cell>
          <cell r="V248">
            <v>0</v>
          </cell>
          <cell r="W248">
            <v>0</v>
          </cell>
          <cell r="X248" t="str">
            <v>ג'</v>
          </cell>
        </row>
        <row r="249">
          <cell r="E249">
            <v>1001784206</v>
          </cell>
          <cell r="F249" t="str">
            <v>מועד</v>
          </cell>
          <cell r="G249" t="str">
            <v>כן</v>
          </cell>
          <cell r="H249">
            <v>0</v>
          </cell>
          <cell r="I249">
            <v>0</v>
          </cell>
          <cell r="J249" t="str">
            <v>תקין מנהלית</v>
          </cell>
          <cell r="K249">
            <v>58872.02</v>
          </cell>
          <cell r="L249">
            <v>150000</v>
          </cell>
          <cell r="M249">
            <v>59532.234971441452</v>
          </cell>
          <cell r="N249">
            <v>55274</v>
          </cell>
          <cell r="O249" t="str">
            <v>לא</v>
          </cell>
          <cell r="P249" t="e">
            <v>#N/A</v>
          </cell>
          <cell r="Q249" t="str">
            <v>לא</v>
          </cell>
          <cell r="R249">
            <v>568</v>
          </cell>
          <cell r="S249">
            <v>1</v>
          </cell>
          <cell r="T249" t="str">
            <v>ג'</v>
          </cell>
          <cell r="U249">
            <v>82506.162969114404</v>
          </cell>
          <cell r="V249">
            <v>0</v>
          </cell>
          <cell r="W249">
            <v>0</v>
          </cell>
          <cell r="X249" t="str">
            <v>ג'</v>
          </cell>
        </row>
        <row r="250">
          <cell r="E250">
            <v>1001776390</v>
          </cell>
          <cell r="F250" t="str">
            <v>מועד</v>
          </cell>
          <cell r="G250" t="str">
            <v>כן</v>
          </cell>
          <cell r="H250">
            <v>0</v>
          </cell>
          <cell r="I250">
            <v>0</v>
          </cell>
          <cell r="J250" t="str">
            <v>תקין מנהלית</v>
          </cell>
          <cell r="K250">
            <v>62053</v>
          </cell>
          <cell r="L250">
            <v>500000</v>
          </cell>
          <cell r="M250">
            <v>246868.238922705</v>
          </cell>
          <cell r="N250">
            <v>3215923</v>
          </cell>
          <cell r="O250" t="str">
            <v>לא</v>
          </cell>
          <cell r="P250" t="e">
            <v>#N/A</v>
          </cell>
          <cell r="Q250" t="str">
            <v>לא</v>
          </cell>
          <cell r="R250">
            <v>92</v>
          </cell>
          <cell r="S250">
            <v>1</v>
          </cell>
          <cell r="T250" t="str">
            <v>ג'</v>
          </cell>
          <cell r="U250">
            <v>142650.13885366861</v>
          </cell>
          <cell r="V250">
            <v>0</v>
          </cell>
          <cell r="W250">
            <v>0</v>
          </cell>
          <cell r="X250" t="str">
            <v>ג'</v>
          </cell>
        </row>
        <row r="251">
          <cell r="E251">
            <v>1001779658</v>
          </cell>
          <cell r="F251" t="str">
            <v>מועד</v>
          </cell>
          <cell r="G251" t="str">
            <v>כן</v>
          </cell>
          <cell r="H251">
            <v>0</v>
          </cell>
          <cell r="I251">
            <v>0</v>
          </cell>
          <cell r="J251" t="str">
            <v>תקין מנהלית</v>
          </cell>
          <cell r="K251">
            <v>85731.55</v>
          </cell>
          <cell r="L251">
            <v>500000</v>
          </cell>
          <cell r="M251">
            <v>100292.50224703034</v>
          </cell>
          <cell r="N251">
            <v>918688.25</v>
          </cell>
          <cell r="O251" t="str">
            <v>לא</v>
          </cell>
          <cell r="P251" t="e">
            <v>#N/A</v>
          </cell>
          <cell r="Q251" t="str">
            <v>לא</v>
          </cell>
          <cell r="R251">
            <v>161</v>
          </cell>
          <cell r="S251">
            <v>1</v>
          </cell>
          <cell r="T251" t="str">
            <v>ג'</v>
          </cell>
          <cell r="U251">
            <v>108151.09834893506</v>
          </cell>
          <cell r="V251">
            <v>0</v>
          </cell>
          <cell r="W251">
            <v>0</v>
          </cell>
          <cell r="X251" t="str">
            <v>ג'</v>
          </cell>
        </row>
        <row r="252">
          <cell r="E252">
            <v>1001780797</v>
          </cell>
          <cell r="F252" t="str">
            <v>טיוט</v>
          </cell>
          <cell r="G252" t="str">
            <v>כן</v>
          </cell>
          <cell r="H252">
            <v>0</v>
          </cell>
          <cell r="I252">
            <v>0</v>
          </cell>
          <cell r="J252" t="str">
            <v>תקין מנהלית</v>
          </cell>
          <cell r="K252">
            <v>0</v>
          </cell>
          <cell r="L252">
            <v>100000</v>
          </cell>
          <cell r="M252">
            <v>10331.575463274319</v>
          </cell>
          <cell r="N252">
            <v>430999.95</v>
          </cell>
          <cell r="O252" t="str">
            <v>לא</v>
          </cell>
          <cell r="P252" t="e">
            <v>#N/A</v>
          </cell>
          <cell r="Q252" t="str">
            <v>לא</v>
          </cell>
          <cell r="R252">
            <v>95</v>
          </cell>
          <cell r="S252">
            <v>1</v>
          </cell>
          <cell r="T252" t="str">
            <v>ג'</v>
          </cell>
          <cell r="U252">
            <v>17261.357245911466</v>
          </cell>
          <cell r="V252">
            <v>0</v>
          </cell>
          <cell r="W252">
            <v>0</v>
          </cell>
          <cell r="X252" t="str">
            <v>ג'</v>
          </cell>
        </row>
        <row r="253">
          <cell r="E253">
            <v>1001735428</v>
          </cell>
          <cell r="F253" t="str">
            <v>מועד</v>
          </cell>
          <cell r="G253" t="str">
            <v>כן</v>
          </cell>
          <cell r="H253">
            <v>0</v>
          </cell>
          <cell r="I253">
            <v>0</v>
          </cell>
          <cell r="J253" t="str">
            <v>תקין מנהלית</v>
          </cell>
          <cell r="K253">
            <v>29504.94</v>
          </cell>
          <cell r="L253">
            <v>100000</v>
          </cell>
          <cell r="M253">
            <v>54689.235682322615</v>
          </cell>
          <cell r="N253">
            <v>6416</v>
          </cell>
          <cell r="O253" t="str">
            <v>לא</v>
          </cell>
          <cell r="P253" t="e">
            <v>#N/A</v>
          </cell>
          <cell r="Q253" t="str">
            <v>לא</v>
          </cell>
          <cell r="R253">
            <v>188</v>
          </cell>
          <cell r="S253">
            <v>1</v>
          </cell>
          <cell r="T253" t="str">
            <v>ג'</v>
          </cell>
          <cell r="U253">
            <v>70245.130218984777</v>
          </cell>
          <cell r="V253">
            <v>0</v>
          </cell>
          <cell r="W253">
            <v>0</v>
          </cell>
          <cell r="X253" t="str">
            <v>ג'</v>
          </cell>
        </row>
        <row r="254">
          <cell r="E254">
            <v>1001780724</v>
          </cell>
          <cell r="F254" t="str">
            <v>מועד</v>
          </cell>
          <cell r="G254" t="str">
            <v>כן</v>
          </cell>
          <cell r="H254">
            <v>0</v>
          </cell>
          <cell r="I254">
            <v>0</v>
          </cell>
          <cell r="J254" t="str">
            <v>תקין מנהלית</v>
          </cell>
          <cell r="K254">
            <v>35262.14</v>
          </cell>
          <cell r="L254">
            <v>80000</v>
          </cell>
          <cell r="M254">
            <v>61290.097393927033</v>
          </cell>
          <cell r="N254">
            <v>780793.01</v>
          </cell>
          <cell r="O254" t="str">
            <v>לא</v>
          </cell>
          <cell r="P254" t="e">
            <v>#N/A</v>
          </cell>
          <cell r="Q254" t="str">
            <v>לא</v>
          </cell>
          <cell r="R254">
            <v>235</v>
          </cell>
          <cell r="S254">
            <v>1</v>
          </cell>
          <cell r="T254" t="str">
            <v>ג'</v>
          </cell>
          <cell r="U254">
            <v>46567.602557552629</v>
          </cell>
          <cell r="V254">
            <v>0</v>
          </cell>
          <cell r="W254">
            <v>0</v>
          </cell>
          <cell r="X254" t="str">
            <v>ג'</v>
          </cell>
        </row>
        <row r="255">
          <cell r="E255">
            <v>1001736671</v>
          </cell>
          <cell r="F255" t="str">
            <v>טיוט</v>
          </cell>
          <cell r="G255" t="str">
            <v>כן</v>
          </cell>
          <cell r="H255">
            <v>0</v>
          </cell>
          <cell r="I255">
            <v>0</v>
          </cell>
          <cell r="J255" t="str">
            <v>תקין מנהלית</v>
          </cell>
          <cell r="K255">
            <v>3123</v>
          </cell>
          <cell r="L255">
            <v>20000</v>
          </cell>
          <cell r="M255" t="e">
            <v>#N/A</v>
          </cell>
          <cell r="N255">
            <v>8623.92</v>
          </cell>
          <cell r="O255" t="str">
            <v>לא</v>
          </cell>
          <cell r="P255" t="e">
            <v>#N/A</v>
          </cell>
          <cell r="Q255" t="str">
            <v>לא</v>
          </cell>
          <cell r="R255">
            <v>228</v>
          </cell>
          <cell r="S255">
            <v>1</v>
          </cell>
          <cell r="T255" t="str">
            <v>ג'</v>
          </cell>
          <cell r="U255">
            <v>6276.9076684379697</v>
          </cell>
          <cell r="V255">
            <v>0</v>
          </cell>
          <cell r="W255">
            <v>0</v>
          </cell>
          <cell r="X255" t="str">
            <v>ג'</v>
          </cell>
        </row>
        <row r="256">
          <cell r="E256">
            <v>1001783286</v>
          </cell>
          <cell r="F256" t="str">
            <v>טיוט</v>
          </cell>
          <cell r="G256" t="str">
            <v>כן</v>
          </cell>
          <cell r="H256">
            <v>0</v>
          </cell>
          <cell r="I256">
            <v>0</v>
          </cell>
          <cell r="J256" t="str">
            <v>תקין מנהלית</v>
          </cell>
          <cell r="K256">
            <v>85726</v>
          </cell>
          <cell r="L256">
            <v>350000</v>
          </cell>
          <cell r="M256">
            <v>131283.34966304581</v>
          </cell>
          <cell r="N256">
            <v>2338788.1458801255</v>
          </cell>
          <cell r="O256" t="str">
            <v>לא</v>
          </cell>
          <cell r="P256" t="e">
            <v>#N/A</v>
          </cell>
          <cell r="Q256" t="str">
            <v>לא</v>
          </cell>
          <cell r="R256">
            <v>60</v>
          </cell>
          <cell r="S256">
            <v>1</v>
          </cell>
          <cell r="T256" t="str">
            <v>ג'</v>
          </cell>
          <cell r="U256">
            <v>118757.8219133887</v>
          </cell>
          <cell r="V256">
            <v>0</v>
          </cell>
          <cell r="W256">
            <v>0</v>
          </cell>
          <cell r="X256" t="str">
            <v>ג'</v>
          </cell>
        </row>
        <row r="257">
          <cell r="E257">
            <v>1001779790</v>
          </cell>
          <cell r="F257" t="str">
            <v>מועד</v>
          </cell>
          <cell r="G257" t="str">
            <v>כן</v>
          </cell>
          <cell r="H257">
            <v>0</v>
          </cell>
          <cell r="I257">
            <v>0</v>
          </cell>
          <cell r="J257" t="str">
            <v>תקין מנהלית</v>
          </cell>
          <cell r="K257">
            <v>28969.69</v>
          </cell>
          <cell r="L257">
            <v>50000</v>
          </cell>
          <cell r="M257">
            <v>39124.399372949534</v>
          </cell>
          <cell r="N257">
            <v>272663.10150428</v>
          </cell>
          <cell r="O257" t="str">
            <v>לא</v>
          </cell>
          <cell r="P257" t="e">
            <v>#N/A</v>
          </cell>
          <cell r="Q257" t="str">
            <v>לא</v>
          </cell>
          <cell r="R257">
            <v>84</v>
          </cell>
          <cell r="S257">
            <v>1</v>
          </cell>
          <cell r="T257" t="str">
            <v>ג'</v>
          </cell>
          <cell r="U257">
            <v>44003.425182297171</v>
          </cell>
          <cell r="V257">
            <v>0</v>
          </cell>
          <cell r="W257">
            <v>0</v>
          </cell>
          <cell r="X257" t="str">
            <v>ג'</v>
          </cell>
        </row>
        <row r="258">
          <cell r="E258">
            <v>1001778558</v>
          </cell>
          <cell r="F258" t="str">
            <v>מועד</v>
          </cell>
          <cell r="G258" t="str">
            <v>כן</v>
          </cell>
          <cell r="H258">
            <v>0</v>
          </cell>
          <cell r="I258">
            <v>0</v>
          </cell>
          <cell r="J258" t="str">
            <v>תקין מנהלית</v>
          </cell>
          <cell r="K258">
            <v>8750.98</v>
          </cell>
          <cell r="L258">
            <v>100000</v>
          </cell>
          <cell r="M258">
            <v>14409.856390384195</v>
          </cell>
          <cell r="N258">
            <v>172980.07</v>
          </cell>
          <cell r="O258" t="str">
            <v>לא</v>
          </cell>
          <cell r="P258" t="e">
            <v>#N/A</v>
          </cell>
          <cell r="Q258" t="str">
            <v>לא</v>
          </cell>
          <cell r="R258">
            <v>162</v>
          </cell>
          <cell r="S258">
            <v>1</v>
          </cell>
          <cell r="T258" t="str">
            <v>ג'</v>
          </cell>
          <cell r="U258">
            <v>12143.543889263683</v>
          </cell>
          <cell r="V258">
            <v>0</v>
          </cell>
          <cell r="W258">
            <v>0</v>
          </cell>
          <cell r="X258" t="str">
            <v>ג'</v>
          </cell>
        </row>
        <row r="259">
          <cell r="E259">
            <v>1001781162</v>
          </cell>
          <cell r="F259" t="str">
            <v>טיוט</v>
          </cell>
          <cell r="G259" t="str">
            <v>כן</v>
          </cell>
          <cell r="H259">
            <v>0</v>
          </cell>
          <cell r="I259">
            <v>0</v>
          </cell>
          <cell r="J259" t="str">
            <v>תקין מנהלית</v>
          </cell>
          <cell r="K259">
            <v>0</v>
          </cell>
          <cell r="L259">
            <v>200000</v>
          </cell>
          <cell r="M259">
            <v>36199.419332940379</v>
          </cell>
          <cell r="N259">
            <v>1267859.24</v>
          </cell>
          <cell r="O259" t="str">
            <v>לא</v>
          </cell>
          <cell r="P259" t="e">
            <v>#N/A</v>
          </cell>
          <cell r="Q259" t="str">
            <v>לא</v>
          </cell>
          <cell r="R259">
            <v>117</v>
          </cell>
          <cell r="S259">
            <v>1</v>
          </cell>
          <cell r="T259" t="str">
            <v>ג'</v>
          </cell>
          <cell r="U259">
            <v>12186.668024710276</v>
          </cell>
          <cell r="V259">
            <v>0</v>
          </cell>
          <cell r="W259">
            <v>0</v>
          </cell>
          <cell r="X259" t="str">
            <v>ג'</v>
          </cell>
        </row>
        <row r="260">
          <cell r="E260">
            <v>1001779315</v>
          </cell>
          <cell r="F260" t="str">
            <v>מועד</v>
          </cell>
          <cell r="G260" t="str">
            <v>כן</v>
          </cell>
          <cell r="H260">
            <v>0</v>
          </cell>
          <cell r="I260">
            <v>0</v>
          </cell>
          <cell r="J260" t="str">
            <v>תקין מנהלית</v>
          </cell>
          <cell r="K260">
            <v>76573.990000000005</v>
          </cell>
          <cell r="L260">
            <v>190000</v>
          </cell>
          <cell r="M260">
            <v>141920.22973248796</v>
          </cell>
          <cell r="N260">
            <v>2335212.75</v>
          </cell>
          <cell r="O260" t="str">
            <v>לא</v>
          </cell>
          <cell r="P260" t="e">
            <v>#N/A</v>
          </cell>
          <cell r="Q260" t="str">
            <v>לא</v>
          </cell>
          <cell r="R260">
            <v>168</v>
          </cell>
          <cell r="S260">
            <v>1</v>
          </cell>
          <cell r="T260" t="str">
            <v>ג'</v>
          </cell>
          <cell r="U260">
            <v>112265.33779575936</v>
          </cell>
          <cell r="V260">
            <v>0</v>
          </cell>
          <cell r="W260">
            <v>0</v>
          </cell>
          <cell r="X260" t="str">
            <v>ג'</v>
          </cell>
        </row>
        <row r="261">
          <cell r="E261">
            <v>1001791697</v>
          </cell>
          <cell r="F261" t="str">
            <v>טיוט</v>
          </cell>
          <cell r="G261" t="str">
            <v>כן</v>
          </cell>
          <cell r="H261">
            <v>0</v>
          </cell>
          <cell r="I261">
            <v>0</v>
          </cell>
          <cell r="J261" t="str">
            <v>תקין מנהלית</v>
          </cell>
          <cell r="K261">
            <v>0</v>
          </cell>
          <cell r="L261">
            <v>50000</v>
          </cell>
          <cell r="M261" t="e">
            <v>#N/A</v>
          </cell>
          <cell r="N261">
            <v>492843</v>
          </cell>
          <cell r="O261" t="str">
            <v>לא</v>
          </cell>
          <cell r="P261" t="e">
            <v>#N/A</v>
          </cell>
          <cell r="Q261" t="str">
            <v>לא</v>
          </cell>
          <cell r="R261">
            <v>147</v>
          </cell>
          <cell r="S261">
            <v>1</v>
          </cell>
          <cell r="T261" t="str">
            <v>ד'</v>
          </cell>
          <cell r="U261">
            <v>0</v>
          </cell>
          <cell r="V261" t="e">
            <v>#N/A</v>
          </cell>
          <cell r="W261" t="e">
            <v>#N/A</v>
          </cell>
          <cell r="X261" t="str">
            <v>ד'</v>
          </cell>
        </row>
        <row r="262">
          <cell r="E262">
            <v>1001778838</v>
          </cell>
          <cell r="F262" t="str">
            <v>טיוט</v>
          </cell>
          <cell r="G262" t="str">
            <v>כן</v>
          </cell>
          <cell r="H262">
            <v>0</v>
          </cell>
          <cell r="I262">
            <v>0</v>
          </cell>
          <cell r="J262" t="str">
            <v>תקין מנהלית</v>
          </cell>
          <cell r="K262">
            <v>0</v>
          </cell>
          <cell r="L262">
            <v>50000</v>
          </cell>
          <cell r="M262">
            <v>1037.9695253065609</v>
          </cell>
          <cell r="N262">
            <v>71656.75</v>
          </cell>
          <cell r="O262" t="str">
            <v>לא</v>
          </cell>
          <cell r="P262" t="e">
            <v>#N/A</v>
          </cell>
          <cell r="Q262" t="str">
            <v>לא</v>
          </cell>
          <cell r="R262">
            <v>95</v>
          </cell>
          <cell r="S262">
            <v>1</v>
          </cell>
          <cell r="T262" t="str">
            <v>ג'</v>
          </cell>
          <cell r="U262">
            <v>1645.664282530335</v>
          </cell>
          <cell r="V262">
            <v>0</v>
          </cell>
          <cell r="W262">
            <v>0</v>
          </cell>
          <cell r="X262" t="str">
            <v>ג'</v>
          </cell>
        </row>
        <row r="263">
          <cell r="E263">
            <v>1001781355</v>
          </cell>
          <cell r="F263" t="str">
            <v>מועד</v>
          </cell>
          <cell r="G263" t="str">
            <v>כן</v>
          </cell>
          <cell r="H263">
            <v>0</v>
          </cell>
          <cell r="I263">
            <v>0</v>
          </cell>
          <cell r="J263" t="str">
            <v>תקין מנהלית</v>
          </cell>
          <cell r="K263">
            <v>5257.86</v>
          </cell>
          <cell r="L263">
            <v>60000</v>
          </cell>
          <cell r="M263">
            <v>14483.91367240858</v>
          </cell>
          <cell r="N263">
            <v>136127.25</v>
          </cell>
          <cell r="O263" t="str">
            <v>לא</v>
          </cell>
          <cell r="P263" t="e">
            <v>#N/A</v>
          </cell>
          <cell r="Q263" t="str">
            <v>לא</v>
          </cell>
          <cell r="R263">
            <v>95</v>
          </cell>
          <cell r="S263">
            <v>1</v>
          </cell>
          <cell r="T263" t="str">
            <v>ד'</v>
          </cell>
          <cell r="U263">
            <v>0</v>
          </cell>
          <cell r="V263" t="e">
            <v>#N/A</v>
          </cell>
          <cell r="W263" t="e">
            <v>#N/A</v>
          </cell>
          <cell r="X263" t="str">
            <v>ד'</v>
          </cell>
        </row>
        <row r="264">
          <cell r="E264">
            <v>1001736515</v>
          </cell>
          <cell r="F264" t="str">
            <v>מועד</v>
          </cell>
          <cell r="G264" t="str">
            <v>כן</v>
          </cell>
          <cell r="H264">
            <v>0</v>
          </cell>
          <cell r="I264">
            <v>0</v>
          </cell>
          <cell r="J264" t="str">
            <v>תקין מנהלית</v>
          </cell>
          <cell r="K264">
            <v>113875.73</v>
          </cell>
          <cell r="L264">
            <v>2850000</v>
          </cell>
          <cell r="M264">
            <v>313695.41244735569</v>
          </cell>
          <cell r="N264">
            <v>3941468.5</v>
          </cell>
          <cell r="O264" t="str">
            <v>לא</v>
          </cell>
          <cell r="P264" t="e">
            <v>#N/A</v>
          </cell>
          <cell r="Q264" t="str">
            <v>לא</v>
          </cell>
          <cell r="R264">
            <v>133</v>
          </cell>
          <cell r="S264">
            <v>1</v>
          </cell>
          <cell r="T264" t="str">
            <v>ג'</v>
          </cell>
          <cell r="U264">
            <v>312031.213099177</v>
          </cell>
          <cell r="V264">
            <v>0</v>
          </cell>
          <cell r="W264">
            <v>0</v>
          </cell>
          <cell r="X264" t="str">
            <v>ג'</v>
          </cell>
        </row>
        <row r="265">
          <cell r="E265">
            <v>1001780010</v>
          </cell>
          <cell r="F265" t="str">
            <v>טיוט</v>
          </cell>
          <cell r="G265" t="str">
            <v>כן</v>
          </cell>
          <cell r="H265">
            <v>0</v>
          </cell>
          <cell r="I265">
            <v>0</v>
          </cell>
          <cell r="J265" t="str">
            <v>תקין מנהלית</v>
          </cell>
          <cell r="K265">
            <v>0</v>
          </cell>
          <cell r="L265">
            <v>55000</v>
          </cell>
          <cell r="M265" t="e">
            <v>#N/A</v>
          </cell>
          <cell r="N265">
            <v>461448.73</v>
          </cell>
          <cell r="O265" t="str">
            <v>לא</v>
          </cell>
          <cell r="P265" t="e">
            <v>#N/A</v>
          </cell>
          <cell r="Q265" t="str">
            <v>כן</v>
          </cell>
          <cell r="R265">
            <v>-10</v>
          </cell>
          <cell r="S265">
            <v>1</v>
          </cell>
          <cell r="T265" t="str">
            <v>ג'</v>
          </cell>
          <cell r="U265">
            <v>6073.8430579240057</v>
          </cell>
          <cell r="V265">
            <v>0</v>
          </cell>
          <cell r="W265">
            <v>0</v>
          </cell>
          <cell r="X265" t="str">
            <v>ג'</v>
          </cell>
        </row>
        <row r="266">
          <cell r="E266">
            <v>1001736151</v>
          </cell>
          <cell r="F266" t="str">
            <v>מועד</v>
          </cell>
          <cell r="G266" t="str">
            <v>כן</v>
          </cell>
          <cell r="H266">
            <v>0</v>
          </cell>
          <cell r="I266">
            <v>0</v>
          </cell>
          <cell r="J266" t="str">
            <v>תקין מנהלית</v>
          </cell>
          <cell r="K266">
            <v>1349758.19</v>
          </cell>
          <cell r="L266">
            <v>20000000</v>
          </cell>
          <cell r="M266">
            <v>1782013.1645193023</v>
          </cell>
          <cell r="N266">
            <v>19425569.5</v>
          </cell>
          <cell r="O266" t="str">
            <v>לא</v>
          </cell>
          <cell r="P266" t="e">
            <v>#N/A</v>
          </cell>
          <cell r="Q266" t="str">
            <v>לא</v>
          </cell>
          <cell r="R266">
            <v>172</v>
          </cell>
          <cell r="S266">
            <v>1</v>
          </cell>
          <cell r="T266" t="str">
            <v>ג'</v>
          </cell>
          <cell r="U266">
            <v>2064733.8625145121</v>
          </cell>
          <cell r="V266">
            <v>0</v>
          </cell>
          <cell r="W266">
            <v>0</v>
          </cell>
          <cell r="X266" t="str">
            <v>ג'</v>
          </cell>
        </row>
        <row r="267">
          <cell r="E267">
            <v>1001777107</v>
          </cell>
          <cell r="F267" t="str">
            <v>מועד</v>
          </cell>
          <cell r="G267" t="str">
            <v>כן</v>
          </cell>
          <cell r="H267">
            <v>0</v>
          </cell>
          <cell r="I267">
            <v>0</v>
          </cell>
          <cell r="J267" t="str">
            <v>תקין מנהלית</v>
          </cell>
          <cell r="K267">
            <v>98242.03</v>
          </cell>
          <cell r="L267">
            <v>500000</v>
          </cell>
          <cell r="M267">
            <v>133780.16668049985</v>
          </cell>
          <cell r="N267">
            <v>785379.73383134452</v>
          </cell>
          <cell r="O267" t="str">
            <v>לא</v>
          </cell>
          <cell r="P267" t="e">
            <v>#N/A</v>
          </cell>
          <cell r="Q267" t="str">
            <v>לא</v>
          </cell>
          <cell r="R267">
            <v>246</v>
          </cell>
          <cell r="S267">
            <v>1</v>
          </cell>
          <cell r="T267" t="str">
            <v>ג'</v>
          </cell>
          <cell r="U267">
            <v>144033.46695619004</v>
          </cell>
          <cell r="V267">
            <v>0</v>
          </cell>
          <cell r="W267">
            <v>0</v>
          </cell>
          <cell r="X267" t="str">
            <v>ג'</v>
          </cell>
        </row>
        <row r="268">
          <cell r="E268">
            <v>1001736183</v>
          </cell>
          <cell r="F268" t="str">
            <v>מועד</v>
          </cell>
          <cell r="G268" t="str">
            <v>כן</v>
          </cell>
          <cell r="H268">
            <v>0</v>
          </cell>
          <cell r="I268">
            <v>0</v>
          </cell>
          <cell r="J268" t="str">
            <v>תקין מנהלית</v>
          </cell>
          <cell r="K268">
            <v>74430.77</v>
          </cell>
          <cell r="L268">
            <v>250000</v>
          </cell>
          <cell r="M268">
            <v>106918.18530305888</v>
          </cell>
          <cell r="N268">
            <v>179949.83000000002</v>
          </cell>
          <cell r="O268" t="str">
            <v>לא</v>
          </cell>
          <cell r="P268" t="e">
            <v>#N/A</v>
          </cell>
          <cell r="Q268" t="str">
            <v>לא</v>
          </cell>
          <cell r="R268">
            <v>69</v>
          </cell>
          <cell r="S268">
            <v>1</v>
          </cell>
          <cell r="T268" t="str">
            <v>ג'</v>
          </cell>
          <cell r="U268">
            <v>103993.52084698703</v>
          </cell>
          <cell r="V268">
            <v>0</v>
          </cell>
          <cell r="W268">
            <v>0</v>
          </cell>
          <cell r="X268" t="str">
            <v>ג'</v>
          </cell>
        </row>
        <row r="269">
          <cell r="E269">
            <v>1001778557</v>
          </cell>
          <cell r="F269" t="str">
            <v>מועד</v>
          </cell>
          <cell r="G269" t="str">
            <v>כן</v>
          </cell>
          <cell r="H269">
            <v>0</v>
          </cell>
          <cell r="I269">
            <v>0</v>
          </cell>
          <cell r="J269" t="str">
            <v>תקין מנהלית</v>
          </cell>
          <cell r="K269">
            <v>12828.78</v>
          </cell>
          <cell r="L269">
            <v>100000</v>
          </cell>
          <cell r="M269">
            <v>35339.663533319777</v>
          </cell>
          <cell r="N269">
            <v>601375.48</v>
          </cell>
          <cell r="O269" t="str">
            <v>לא</v>
          </cell>
          <cell r="P269" t="e">
            <v>#N/A</v>
          </cell>
          <cell r="Q269" t="str">
            <v>לא</v>
          </cell>
          <cell r="R269">
            <v>208</v>
          </cell>
          <cell r="S269">
            <v>1</v>
          </cell>
          <cell r="T269" t="str">
            <v>ג'</v>
          </cell>
          <cell r="U269">
            <v>22226.361869009525</v>
          </cell>
          <cell r="V269">
            <v>0</v>
          </cell>
          <cell r="W269">
            <v>0</v>
          </cell>
          <cell r="X269" t="str">
            <v>ג'</v>
          </cell>
        </row>
        <row r="270">
          <cell r="E270">
            <v>1001781410</v>
          </cell>
          <cell r="F270" t="str">
            <v>מועד</v>
          </cell>
          <cell r="G270" t="str">
            <v>כן</v>
          </cell>
          <cell r="H270">
            <v>0</v>
          </cell>
          <cell r="I270">
            <v>0</v>
          </cell>
          <cell r="J270" t="str">
            <v>תקין מנהלית</v>
          </cell>
          <cell r="K270">
            <v>67947.38</v>
          </cell>
          <cell r="L270">
            <v>2500000</v>
          </cell>
          <cell r="M270">
            <v>187175.79232781052</v>
          </cell>
          <cell r="N270">
            <v>375762.72620237764</v>
          </cell>
          <cell r="O270" t="str">
            <v>לא</v>
          </cell>
          <cell r="P270" t="e">
            <v>#N/A</v>
          </cell>
          <cell r="Q270" t="str">
            <v>לא</v>
          </cell>
          <cell r="R270">
            <v>61</v>
          </cell>
          <cell r="S270">
            <v>1</v>
          </cell>
          <cell r="T270" t="str">
            <v>ג'</v>
          </cell>
          <cell r="U270">
            <v>139136.38307012405</v>
          </cell>
          <cell r="V270">
            <v>0</v>
          </cell>
          <cell r="W270">
            <v>0</v>
          </cell>
          <cell r="X270" t="str">
            <v>ג'</v>
          </cell>
        </row>
        <row r="271">
          <cell r="E271">
            <v>1001780495</v>
          </cell>
          <cell r="F271" t="str">
            <v>מועד</v>
          </cell>
          <cell r="G271" t="str">
            <v>כן</v>
          </cell>
          <cell r="H271">
            <v>0</v>
          </cell>
          <cell r="I271">
            <v>0</v>
          </cell>
          <cell r="J271" t="str">
            <v>תקין מנהלית</v>
          </cell>
          <cell r="K271">
            <v>18196.830000000002</v>
          </cell>
          <cell r="L271">
            <v>100000</v>
          </cell>
          <cell r="M271">
            <v>50127.126311682732</v>
          </cell>
          <cell r="N271">
            <v>768574.4</v>
          </cell>
          <cell r="O271" t="str">
            <v>לא</v>
          </cell>
          <cell r="P271" t="e">
            <v>#N/A</v>
          </cell>
          <cell r="Q271" t="str">
            <v>לא</v>
          </cell>
          <cell r="R271">
            <v>36</v>
          </cell>
          <cell r="S271">
            <v>1</v>
          </cell>
          <cell r="T271" t="str">
            <v>ג'</v>
          </cell>
          <cell r="U271">
            <v>39351.952644220313</v>
          </cell>
          <cell r="V271">
            <v>0</v>
          </cell>
          <cell r="W271">
            <v>0</v>
          </cell>
          <cell r="X271" t="str">
            <v>ג'</v>
          </cell>
        </row>
        <row r="272">
          <cell r="E272">
            <v>1001779720</v>
          </cell>
          <cell r="F272" t="str">
            <v>מועד</v>
          </cell>
          <cell r="G272" t="str">
            <v>כן</v>
          </cell>
          <cell r="H272">
            <v>0</v>
          </cell>
          <cell r="I272">
            <v>0</v>
          </cell>
          <cell r="J272" t="str">
            <v>תקין מנהלית</v>
          </cell>
          <cell r="K272">
            <v>113744.97</v>
          </cell>
          <cell r="L272">
            <v>500000</v>
          </cell>
          <cell r="M272">
            <v>259061.76638814164</v>
          </cell>
          <cell r="N272">
            <v>3622125.794641674</v>
          </cell>
          <cell r="O272" t="str">
            <v>לא</v>
          </cell>
          <cell r="P272" t="e">
            <v>#N/A</v>
          </cell>
          <cell r="Q272" t="str">
            <v>לא</v>
          </cell>
          <cell r="R272">
            <v>137</v>
          </cell>
          <cell r="S272">
            <v>1</v>
          </cell>
          <cell r="T272" t="str">
            <v>ג'</v>
          </cell>
          <cell r="U272">
            <v>215701.82788604795</v>
          </cell>
          <cell r="V272">
            <v>0</v>
          </cell>
          <cell r="W272">
            <v>0</v>
          </cell>
          <cell r="X272" t="str">
            <v>ג'</v>
          </cell>
        </row>
        <row r="273">
          <cell r="E273">
            <v>1001784309</v>
          </cell>
          <cell r="F273" t="str">
            <v>מועד</v>
          </cell>
          <cell r="G273" t="str">
            <v>כן</v>
          </cell>
          <cell r="H273">
            <v>0</v>
          </cell>
          <cell r="I273">
            <v>0</v>
          </cell>
          <cell r="J273" t="str">
            <v>תקין מנהלית</v>
          </cell>
          <cell r="K273">
            <v>141837.63</v>
          </cell>
          <cell r="L273">
            <v>500000</v>
          </cell>
          <cell r="M273">
            <v>259793.57928754314</v>
          </cell>
          <cell r="N273">
            <v>3983888.69746406</v>
          </cell>
          <cell r="O273" t="str">
            <v>לא</v>
          </cell>
          <cell r="P273" t="e">
            <v>#N/A</v>
          </cell>
          <cell r="Q273" t="str">
            <v>לא</v>
          </cell>
          <cell r="R273">
            <v>508</v>
          </cell>
          <cell r="S273">
            <v>1</v>
          </cell>
          <cell r="T273" t="str">
            <v>ג'</v>
          </cell>
          <cell r="U273">
            <v>194984.70317382863</v>
          </cell>
          <cell r="V273">
            <v>0</v>
          </cell>
          <cell r="W273">
            <v>0</v>
          </cell>
          <cell r="X273" t="str">
            <v>ג'</v>
          </cell>
        </row>
        <row r="274">
          <cell r="E274">
            <v>1001736695</v>
          </cell>
          <cell r="F274" t="str">
            <v>מועד</v>
          </cell>
          <cell r="G274" t="str">
            <v>כן</v>
          </cell>
          <cell r="H274">
            <v>0</v>
          </cell>
          <cell r="I274">
            <v>0</v>
          </cell>
          <cell r="J274" t="str">
            <v>תקין מנהלית</v>
          </cell>
          <cell r="K274">
            <v>293781.32</v>
          </cell>
          <cell r="L274">
            <v>3000000</v>
          </cell>
          <cell r="M274">
            <v>416007.2224508964</v>
          </cell>
          <cell r="N274">
            <v>5902075.2857110444</v>
          </cell>
          <cell r="O274" t="str">
            <v>לא</v>
          </cell>
          <cell r="P274" t="e">
            <v>#N/A</v>
          </cell>
          <cell r="Q274" t="str">
            <v>לא</v>
          </cell>
          <cell r="R274">
            <v>134</v>
          </cell>
          <cell r="S274">
            <v>1</v>
          </cell>
          <cell r="T274" t="str">
            <v>ג'</v>
          </cell>
          <cell r="U274">
            <v>399855.63133569172</v>
          </cell>
          <cell r="V274">
            <v>0</v>
          </cell>
          <cell r="W274">
            <v>0</v>
          </cell>
          <cell r="X274" t="str">
            <v>ג'</v>
          </cell>
        </row>
        <row r="275">
          <cell r="E275">
            <v>1001736185</v>
          </cell>
          <cell r="F275" t="str">
            <v>מועד</v>
          </cell>
          <cell r="G275" t="str">
            <v>כן</v>
          </cell>
          <cell r="H275">
            <v>0</v>
          </cell>
          <cell r="I275">
            <v>0</v>
          </cell>
          <cell r="J275" t="str">
            <v>תקין מנהלית</v>
          </cell>
          <cell r="K275">
            <v>154728.57999999999</v>
          </cell>
          <cell r="L275">
            <v>750000</v>
          </cell>
          <cell r="M275">
            <v>426233.4592462139</v>
          </cell>
          <cell r="N275">
            <v>5675807.5</v>
          </cell>
          <cell r="O275" t="str">
            <v>לא</v>
          </cell>
          <cell r="P275" t="e">
            <v>#N/A</v>
          </cell>
          <cell r="Q275" t="str">
            <v>לא</v>
          </cell>
          <cell r="R275">
            <v>140</v>
          </cell>
          <cell r="S275">
            <v>1</v>
          </cell>
          <cell r="T275" t="str">
            <v>ג'</v>
          </cell>
          <cell r="U275">
            <v>277460.19735572621</v>
          </cell>
          <cell r="V275">
            <v>0</v>
          </cell>
          <cell r="W275">
            <v>0</v>
          </cell>
          <cell r="X275" t="str">
            <v>ג'</v>
          </cell>
        </row>
        <row r="276">
          <cell r="E276">
            <v>1001754351</v>
          </cell>
          <cell r="F276" t="str">
            <v>טיוט</v>
          </cell>
          <cell r="G276" t="str">
            <v>כן</v>
          </cell>
          <cell r="H276">
            <v>0</v>
          </cell>
          <cell r="I276">
            <v>0</v>
          </cell>
          <cell r="J276" t="str">
            <v>תקין מנהלית</v>
          </cell>
          <cell r="K276">
            <v>0</v>
          </cell>
          <cell r="L276">
            <v>60700</v>
          </cell>
          <cell r="M276">
            <v>754.13218109384377</v>
          </cell>
          <cell r="N276">
            <v>6472.8600000000006</v>
          </cell>
          <cell r="O276" t="str">
            <v>לא</v>
          </cell>
          <cell r="P276" t="e">
            <v>#N/A</v>
          </cell>
          <cell r="Q276" t="str">
            <v>לא</v>
          </cell>
          <cell r="R276">
            <v>256</v>
          </cell>
          <cell r="S276">
            <v>1</v>
          </cell>
          <cell r="T276" t="str">
            <v>ג'</v>
          </cell>
          <cell r="U276">
            <v>948.30979163451377</v>
          </cell>
          <cell r="V276">
            <v>0</v>
          </cell>
          <cell r="W276">
            <v>0</v>
          </cell>
          <cell r="X276" t="str">
            <v>ג'</v>
          </cell>
        </row>
        <row r="277">
          <cell r="E277">
            <v>1001779780</v>
          </cell>
          <cell r="F277" t="str">
            <v>מועד</v>
          </cell>
          <cell r="G277" t="str">
            <v>כן</v>
          </cell>
          <cell r="H277">
            <v>0</v>
          </cell>
          <cell r="I277">
            <v>0</v>
          </cell>
          <cell r="J277" t="str">
            <v>תקין מנהלית</v>
          </cell>
          <cell r="K277">
            <v>11265.92</v>
          </cell>
          <cell r="L277">
            <v>25000</v>
          </cell>
          <cell r="M277">
            <v>31034.416918396346</v>
          </cell>
          <cell r="N277">
            <v>198607.15</v>
          </cell>
          <cell r="O277" t="str">
            <v>לא</v>
          </cell>
          <cell r="P277" t="e">
            <v>#N/A</v>
          </cell>
          <cell r="Q277" t="str">
            <v>לא</v>
          </cell>
          <cell r="R277">
            <v>546</v>
          </cell>
          <cell r="S277">
            <v>1</v>
          </cell>
          <cell r="T277" t="str">
            <v>ג'</v>
          </cell>
          <cell r="U277">
            <v>18127.546386557409</v>
          </cell>
          <cell r="V277">
            <v>0</v>
          </cell>
          <cell r="W277">
            <v>0</v>
          </cell>
          <cell r="X277" t="str">
            <v>ג'</v>
          </cell>
        </row>
        <row r="278">
          <cell r="E278">
            <v>1001778725</v>
          </cell>
          <cell r="F278" t="str">
            <v>טיוט</v>
          </cell>
          <cell r="G278" t="str">
            <v>כן</v>
          </cell>
          <cell r="H278" t="str">
            <v>בבדיקה של בת אל נתמכו מהטוטו ב- 8 שנים האחרונות ולכן לא נחשבים נתמכים לראשונה, כנראה טעות בדיווח במרכב"ה. ניתן לתמוך</v>
          </cell>
          <cell r="I278">
            <v>0</v>
          </cell>
          <cell r="J278" t="str">
            <v>תקין מנהלית</v>
          </cell>
          <cell r="K278">
            <v>29202</v>
          </cell>
          <cell r="L278">
            <v>50000</v>
          </cell>
          <cell r="M278" t="e">
            <v>#N/A</v>
          </cell>
          <cell r="N278">
            <v>380766.36589962983</v>
          </cell>
          <cell r="O278" t="str">
            <v>לא</v>
          </cell>
          <cell r="P278" t="e">
            <v>#N/A</v>
          </cell>
          <cell r="Q278" t="str">
            <v>כן</v>
          </cell>
          <cell r="R278">
            <v>-29</v>
          </cell>
          <cell r="S278">
            <v>1</v>
          </cell>
          <cell r="T278" t="str">
            <v>ג'</v>
          </cell>
          <cell r="U278">
            <v>44176.22181282055</v>
          </cell>
          <cell r="V278">
            <v>0</v>
          </cell>
          <cell r="W278">
            <v>0</v>
          </cell>
          <cell r="X278" t="str">
            <v>ג'</v>
          </cell>
        </row>
        <row r="279">
          <cell r="E279">
            <v>1001778787</v>
          </cell>
          <cell r="F279" t="str">
            <v>מועד</v>
          </cell>
          <cell r="G279" t="str">
            <v>כן</v>
          </cell>
          <cell r="H279">
            <v>0</v>
          </cell>
          <cell r="I279">
            <v>0</v>
          </cell>
          <cell r="J279" t="str">
            <v>תקין מנהלית</v>
          </cell>
          <cell r="K279">
            <v>108919.82</v>
          </cell>
          <cell r="L279">
            <v>1000000</v>
          </cell>
          <cell r="M279">
            <v>300043.28875462734</v>
          </cell>
          <cell r="N279">
            <v>4252377.9953722591</v>
          </cell>
          <cell r="O279" t="str">
            <v>לא</v>
          </cell>
          <cell r="P279" t="e">
            <v>#N/A</v>
          </cell>
          <cell r="Q279" t="str">
            <v>לא</v>
          </cell>
          <cell r="R279">
            <v>48</v>
          </cell>
          <cell r="S279">
            <v>1</v>
          </cell>
          <cell r="T279" t="str">
            <v>ג'</v>
          </cell>
          <cell r="U279">
            <v>198031.33916091971</v>
          </cell>
          <cell r="V279">
            <v>0</v>
          </cell>
          <cell r="W279">
            <v>0</v>
          </cell>
          <cell r="X279" t="str">
            <v>ג'</v>
          </cell>
        </row>
        <row r="280">
          <cell r="E280">
            <v>1001781324</v>
          </cell>
          <cell r="F280" t="str">
            <v>מועד</v>
          </cell>
          <cell r="G280" t="str">
            <v>כן</v>
          </cell>
          <cell r="H280">
            <v>0</v>
          </cell>
          <cell r="I280">
            <v>0</v>
          </cell>
          <cell r="J280" t="str">
            <v>תקין מנהלית</v>
          </cell>
          <cell r="K280">
            <v>46503.81</v>
          </cell>
          <cell r="L280">
            <v>2500000</v>
          </cell>
          <cell r="M280">
            <v>73181.289940153001</v>
          </cell>
          <cell r="N280">
            <v>1066521.9441260365</v>
          </cell>
          <cell r="O280" t="str">
            <v>לא</v>
          </cell>
          <cell r="P280" t="e">
            <v>#N/A</v>
          </cell>
          <cell r="Q280" t="str">
            <v>לא</v>
          </cell>
          <cell r="R280">
            <v>147</v>
          </cell>
          <cell r="S280">
            <v>1</v>
          </cell>
          <cell r="T280" t="str">
            <v>ג'</v>
          </cell>
          <cell r="U280">
            <v>60932.719741821449</v>
          </cell>
          <cell r="V280">
            <v>0</v>
          </cell>
          <cell r="W280">
            <v>0</v>
          </cell>
          <cell r="X280" t="str">
            <v>ג'</v>
          </cell>
        </row>
        <row r="281">
          <cell r="E281">
            <v>1001783662</v>
          </cell>
          <cell r="F281" t="str">
            <v>טיוט</v>
          </cell>
          <cell r="G281" t="str">
            <v>כן</v>
          </cell>
          <cell r="H281">
            <v>0</v>
          </cell>
          <cell r="I281">
            <v>0</v>
          </cell>
          <cell r="J281" t="str">
            <v>תקין מנהלית</v>
          </cell>
          <cell r="K281">
            <v>0</v>
          </cell>
          <cell r="L281">
            <v>300000</v>
          </cell>
          <cell r="M281" t="e">
            <v>#N/A</v>
          </cell>
          <cell r="N281">
            <v>98093.290000000008</v>
          </cell>
          <cell r="O281" t="str">
            <v>לא</v>
          </cell>
          <cell r="P281" t="e">
            <v>#N/A</v>
          </cell>
          <cell r="Q281" t="str">
            <v>לא</v>
          </cell>
          <cell r="R281">
            <v>97</v>
          </cell>
          <cell r="S281">
            <v>1</v>
          </cell>
          <cell r="T281" t="str">
            <v>ד'</v>
          </cell>
          <cell r="U281">
            <v>1813.4992126297218</v>
          </cell>
          <cell r="V281" t="e">
            <v>#N/A</v>
          </cell>
          <cell r="W281" t="e">
            <v>#N/A</v>
          </cell>
          <cell r="X281" t="str">
            <v>ג'</v>
          </cell>
        </row>
        <row r="282">
          <cell r="E282">
            <v>1001780217</v>
          </cell>
          <cell r="F282" t="str">
            <v>מועד</v>
          </cell>
          <cell r="G282" t="str">
            <v>כן</v>
          </cell>
          <cell r="H282">
            <v>0</v>
          </cell>
          <cell r="I282">
            <v>0</v>
          </cell>
          <cell r="J282" t="str">
            <v>תקין מנהלית</v>
          </cell>
          <cell r="K282">
            <v>26727.040000000001</v>
          </cell>
          <cell r="L282">
            <v>150000</v>
          </cell>
          <cell r="M282">
            <v>6975.0484308122068</v>
          </cell>
          <cell r="N282" t="e">
            <v>#N/A</v>
          </cell>
          <cell r="O282" t="str">
            <v>לא</v>
          </cell>
          <cell r="P282" t="e">
            <v>#N/A</v>
          </cell>
          <cell r="Q282" t="str">
            <v>לא</v>
          </cell>
          <cell r="R282">
            <v>148</v>
          </cell>
          <cell r="S282">
            <v>1</v>
          </cell>
          <cell r="T282" t="str">
            <v>ג'</v>
          </cell>
          <cell r="U282">
            <v>38120.59404872173</v>
          </cell>
          <cell r="V282">
            <v>0</v>
          </cell>
          <cell r="W282">
            <v>0</v>
          </cell>
          <cell r="X282" t="str">
            <v>ג'</v>
          </cell>
        </row>
        <row r="283">
          <cell r="E283">
            <v>1001786341</v>
          </cell>
          <cell r="F283" t="str">
            <v>טיוט</v>
          </cell>
          <cell r="G283" t="str">
            <v>כן</v>
          </cell>
          <cell r="H283">
            <v>0</v>
          </cell>
          <cell r="I283">
            <v>0</v>
          </cell>
          <cell r="J283" t="str">
            <v>תקין מנהלית</v>
          </cell>
          <cell r="K283">
            <v>3857</v>
          </cell>
          <cell r="L283">
            <v>100000</v>
          </cell>
          <cell r="M283" t="e">
            <v>#N/A</v>
          </cell>
          <cell r="N283">
            <v>73933.119999999995</v>
          </cell>
          <cell r="O283" t="str">
            <v>לא</v>
          </cell>
          <cell r="P283" t="e">
            <v>#N/A</v>
          </cell>
          <cell r="Q283" t="str">
            <v>לא</v>
          </cell>
          <cell r="R283">
            <v>158</v>
          </cell>
          <cell r="S283">
            <v>1</v>
          </cell>
          <cell r="T283" t="str">
            <v>ג'</v>
          </cell>
          <cell r="U283">
            <v>6480.4479667552469</v>
          </cell>
          <cell r="V283">
            <v>0</v>
          </cell>
          <cell r="W283">
            <v>0</v>
          </cell>
          <cell r="X283" t="str">
            <v>ג'</v>
          </cell>
        </row>
        <row r="284">
          <cell r="E284">
            <v>1001774205</v>
          </cell>
          <cell r="F284" t="str">
            <v>מועד</v>
          </cell>
          <cell r="G284" t="str">
            <v>כן</v>
          </cell>
          <cell r="H284">
            <v>0</v>
          </cell>
          <cell r="I284">
            <v>0</v>
          </cell>
          <cell r="J284" t="str">
            <v>תקין מנהלית</v>
          </cell>
          <cell r="K284">
            <v>237745.86</v>
          </cell>
          <cell r="L284">
            <v>900000</v>
          </cell>
          <cell r="M284">
            <v>396717.41395373124</v>
          </cell>
          <cell r="N284">
            <v>5868992.25</v>
          </cell>
          <cell r="O284" t="str">
            <v>לא</v>
          </cell>
          <cell r="P284" t="e">
            <v>#N/A</v>
          </cell>
          <cell r="Q284" t="str">
            <v>לא</v>
          </cell>
          <cell r="R284">
            <v>196</v>
          </cell>
          <cell r="S284">
            <v>1</v>
          </cell>
          <cell r="T284" t="str">
            <v>ג'</v>
          </cell>
          <cell r="U284">
            <v>258601.45195323348</v>
          </cell>
          <cell r="V284">
            <v>0</v>
          </cell>
          <cell r="W284">
            <v>0</v>
          </cell>
          <cell r="X284" t="str">
            <v>ג'</v>
          </cell>
        </row>
        <row r="285">
          <cell r="E285">
            <v>1001778182</v>
          </cell>
          <cell r="F285" t="str">
            <v>מועד</v>
          </cell>
          <cell r="G285" t="str">
            <v>כן</v>
          </cell>
          <cell r="H285">
            <v>0</v>
          </cell>
          <cell r="I285">
            <v>0</v>
          </cell>
          <cell r="J285" t="str">
            <v>תקין מנהלית</v>
          </cell>
          <cell r="K285">
            <v>57337.84</v>
          </cell>
          <cell r="L285">
            <v>200000</v>
          </cell>
          <cell r="M285">
            <v>98794.741419206548</v>
          </cell>
          <cell r="N285">
            <v>1011653.3273208713</v>
          </cell>
          <cell r="O285" t="str">
            <v>לא</v>
          </cell>
          <cell r="P285" t="e">
            <v>#N/A</v>
          </cell>
          <cell r="Q285" t="str">
            <v>כן</v>
          </cell>
          <cell r="R285">
            <v>-6</v>
          </cell>
          <cell r="S285">
            <v>1</v>
          </cell>
          <cell r="T285" t="str">
            <v>ג'</v>
          </cell>
          <cell r="U285">
            <v>82259.17165145895</v>
          </cell>
          <cell r="V285">
            <v>0</v>
          </cell>
          <cell r="W285">
            <v>0</v>
          </cell>
          <cell r="X285" t="str">
            <v>ג'</v>
          </cell>
        </row>
        <row r="286">
          <cell r="E286">
            <v>1001778550</v>
          </cell>
          <cell r="F286" t="str">
            <v>מועד</v>
          </cell>
          <cell r="G286" t="str">
            <v>כן</v>
          </cell>
          <cell r="H286">
            <v>0</v>
          </cell>
          <cell r="I286">
            <v>0</v>
          </cell>
          <cell r="J286" t="str">
            <v>תקין מנהלית</v>
          </cell>
          <cell r="K286">
            <v>182261.3</v>
          </cell>
          <cell r="L286">
            <v>1000000</v>
          </cell>
          <cell r="M286">
            <v>350006.90006057039</v>
          </cell>
          <cell r="N286">
            <v>4214931.140129853</v>
          </cell>
          <cell r="O286" t="str">
            <v>לא</v>
          </cell>
          <cell r="P286" t="e">
            <v>#N/A</v>
          </cell>
          <cell r="Q286" t="str">
            <v>לא</v>
          </cell>
          <cell r="R286">
            <v>96</v>
          </cell>
          <cell r="S286">
            <v>1</v>
          </cell>
          <cell r="T286" t="str">
            <v>ג'</v>
          </cell>
          <cell r="U286">
            <v>262532.08441918355</v>
          </cell>
          <cell r="V286">
            <v>0</v>
          </cell>
          <cell r="W286">
            <v>0</v>
          </cell>
          <cell r="X286" t="str">
            <v>ג'</v>
          </cell>
        </row>
        <row r="287">
          <cell r="E287">
            <v>1001780585</v>
          </cell>
          <cell r="F287" t="str">
            <v>מועד</v>
          </cell>
          <cell r="G287" t="str">
            <v>כן</v>
          </cell>
          <cell r="H287" t="str">
            <v>טופס ZN13 היה בסטטוס "מבוסס על נתוני טופס" ביום 21/12/2023 ביום 09/06/2024 הוגדר מחדש בסטטוס "חדש טרם קושר" - תקין</v>
          </cell>
          <cell r="I287">
            <v>0</v>
          </cell>
          <cell r="J287" t="str">
            <v>תקין מנהלית</v>
          </cell>
          <cell r="K287">
            <v>74631.87</v>
          </cell>
          <cell r="L287">
            <v>600000</v>
          </cell>
          <cell r="M287">
            <v>205589.6794304295</v>
          </cell>
          <cell r="N287">
            <v>5257578.07</v>
          </cell>
          <cell r="O287" t="str">
            <v>לא</v>
          </cell>
          <cell r="P287" t="e">
            <v>#N/A</v>
          </cell>
          <cell r="Q287" t="str">
            <v>לא</v>
          </cell>
          <cell r="R287">
            <v>83</v>
          </cell>
          <cell r="S287">
            <v>1</v>
          </cell>
          <cell r="T287" t="str">
            <v>ג'</v>
          </cell>
          <cell r="U287">
            <v>112265.33779575938</v>
          </cell>
          <cell r="V287">
            <v>0</v>
          </cell>
          <cell r="W287">
            <v>0</v>
          </cell>
          <cell r="X287" t="str">
            <v>ג'</v>
          </cell>
        </row>
        <row r="288">
          <cell r="E288">
            <v>1001782878</v>
          </cell>
          <cell r="F288" t="str">
            <v>טיוט</v>
          </cell>
          <cell r="G288" t="str">
            <v>כן</v>
          </cell>
          <cell r="H288">
            <v>0</v>
          </cell>
          <cell r="I288">
            <v>0</v>
          </cell>
          <cell r="J288" t="str">
            <v>תקין מנהלית</v>
          </cell>
          <cell r="K288">
            <v>44241</v>
          </cell>
          <cell r="L288">
            <v>150000</v>
          </cell>
          <cell r="M288">
            <v>74096.056064404911</v>
          </cell>
          <cell r="N288">
            <v>416478.07071632287</v>
          </cell>
          <cell r="O288" t="str">
            <v>לא</v>
          </cell>
          <cell r="P288" t="e">
            <v>#N/A</v>
          </cell>
          <cell r="Q288" t="str">
            <v>כן</v>
          </cell>
          <cell r="R288">
            <v>-14</v>
          </cell>
          <cell r="S288">
            <v>1</v>
          </cell>
          <cell r="T288" t="str">
            <v>ג'</v>
          </cell>
          <cell r="U288">
            <v>60932.719741821449</v>
          </cell>
          <cell r="V288">
            <v>0</v>
          </cell>
          <cell r="W288">
            <v>0</v>
          </cell>
          <cell r="X288" t="str">
            <v>ג'</v>
          </cell>
        </row>
        <row r="289">
          <cell r="E289">
            <v>1001780591</v>
          </cell>
          <cell r="F289" t="str">
            <v>מועד</v>
          </cell>
          <cell r="G289" t="str">
            <v>כן</v>
          </cell>
          <cell r="H289">
            <v>0</v>
          </cell>
          <cell r="I289">
            <v>0</v>
          </cell>
          <cell r="J289" t="str">
            <v>תקין מנהלית</v>
          </cell>
          <cell r="K289">
            <v>411765.93</v>
          </cell>
          <cell r="L289">
            <v>900000</v>
          </cell>
          <cell r="M289">
            <v>763574.28864852351</v>
          </cell>
          <cell r="N289">
            <v>13458372.311867895</v>
          </cell>
          <cell r="O289" t="str">
            <v>לא</v>
          </cell>
          <cell r="P289" t="e">
            <v>#N/A</v>
          </cell>
          <cell r="Q289" t="str">
            <v>לא</v>
          </cell>
          <cell r="R289">
            <v>204</v>
          </cell>
          <cell r="S289">
            <v>1</v>
          </cell>
          <cell r="T289" t="str">
            <v>ג'</v>
          </cell>
          <cell r="U289">
            <v>594317.18119234405</v>
          </cell>
          <cell r="V289">
            <v>0</v>
          </cell>
          <cell r="W289">
            <v>0</v>
          </cell>
          <cell r="X289" t="str">
            <v>ג'</v>
          </cell>
        </row>
        <row r="290">
          <cell r="E290">
            <v>1001780089</v>
          </cell>
          <cell r="F290" t="str">
            <v>מועד</v>
          </cell>
          <cell r="G290" t="str">
            <v>כן</v>
          </cell>
          <cell r="H290">
            <v>0</v>
          </cell>
          <cell r="I290">
            <v>0</v>
          </cell>
          <cell r="J290" t="str">
            <v>תקין מנהלית</v>
          </cell>
          <cell r="K290">
            <v>92879.6</v>
          </cell>
          <cell r="L290">
            <v>250000</v>
          </cell>
          <cell r="M290">
            <v>84943.360086754867</v>
          </cell>
          <cell r="N290">
            <v>1457964.4000000001</v>
          </cell>
          <cell r="O290" t="str">
            <v>לא</v>
          </cell>
          <cell r="P290" t="e">
            <v>#N/A</v>
          </cell>
          <cell r="Q290" t="str">
            <v>לא</v>
          </cell>
          <cell r="R290">
            <v>102</v>
          </cell>
          <cell r="S290">
            <v>1</v>
          </cell>
          <cell r="T290" t="str">
            <v>ג'</v>
          </cell>
          <cell r="U290">
            <v>112289.04735062449</v>
          </cell>
          <cell r="V290">
            <v>0</v>
          </cell>
          <cell r="W290">
            <v>0</v>
          </cell>
          <cell r="X290" t="str">
            <v>ג'</v>
          </cell>
        </row>
        <row r="291">
          <cell r="E291">
            <v>1001779311</v>
          </cell>
          <cell r="F291" t="str">
            <v>מועד</v>
          </cell>
          <cell r="G291" t="str">
            <v>כן</v>
          </cell>
          <cell r="H291">
            <v>0</v>
          </cell>
          <cell r="I291">
            <v>0</v>
          </cell>
          <cell r="J291" t="str">
            <v>תקין מנהלית</v>
          </cell>
          <cell r="K291">
            <v>83353.45</v>
          </cell>
          <cell r="L291">
            <v>120000</v>
          </cell>
          <cell r="M291">
            <v>64574.557183999728</v>
          </cell>
          <cell r="N291">
            <v>1037606.45</v>
          </cell>
          <cell r="O291" t="str">
            <v>לא</v>
          </cell>
          <cell r="P291" t="e">
            <v>#N/A</v>
          </cell>
          <cell r="Q291" t="str">
            <v>לא</v>
          </cell>
          <cell r="R291">
            <v>96</v>
          </cell>
          <cell r="S291">
            <v>1</v>
          </cell>
          <cell r="T291" t="str">
            <v>ג'</v>
          </cell>
          <cell r="U291">
            <v>118151.52932291623</v>
          </cell>
          <cell r="V291">
            <v>0</v>
          </cell>
          <cell r="W291">
            <v>0</v>
          </cell>
          <cell r="X291" t="str">
            <v>ג'</v>
          </cell>
        </row>
        <row r="292">
          <cell r="E292">
            <v>1001745770</v>
          </cell>
          <cell r="F292" t="str">
            <v>מועד</v>
          </cell>
          <cell r="G292" t="str">
            <v>כן</v>
          </cell>
          <cell r="H292">
            <v>0</v>
          </cell>
          <cell r="I292">
            <v>0</v>
          </cell>
          <cell r="J292" t="str">
            <v>תקין מנהלית</v>
          </cell>
          <cell r="K292">
            <v>59454.78</v>
          </cell>
          <cell r="L292">
            <v>800000</v>
          </cell>
          <cell r="M292">
            <v>163781.10293345715</v>
          </cell>
          <cell r="N292">
            <v>8083569.9916718882</v>
          </cell>
          <cell r="O292" t="str">
            <v>לא</v>
          </cell>
          <cell r="P292" t="e">
            <v>#N/A</v>
          </cell>
          <cell r="Q292" t="str">
            <v>לא</v>
          </cell>
          <cell r="R292">
            <v>133</v>
          </cell>
          <cell r="S292">
            <v>1</v>
          </cell>
          <cell r="T292" t="str">
            <v>ג'</v>
          </cell>
          <cell r="U292">
            <v>59234.11176615052</v>
          </cell>
          <cell r="V292">
            <v>0</v>
          </cell>
          <cell r="W292">
            <v>0</v>
          </cell>
          <cell r="X292" t="str">
            <v>ג'</v>
          </cell>
        </row>
        <row r="293">
          <cell r="E293">
            <v>1001778214</v>
          </cell>
          <cell r="F293" t="str">
            <v>מועד</v>
          </cell>
          <cell r="G293" t="str">
            <v>כן</v>
          </cell>
          <cell r="H293">
            <v>0</v>
          </cell>
          <cell r="I293">
            <v>0</v>
          </cell>
          <cell r="J293" t="str">
            <v>תקין מנהלית</v>
          </cell>
          <cell r="K293">
            <v>71046.789999999994</v>
          </cell>
          <cell r="L293">
            <v>300000</v>
          </cell>
          <cell r="M293">
            <v>123677.95213129012</v>
          </cell>
          <cell r="N293">
            <v>1822268.5256873877</v>
          </cell>
          <cell r="O293" t="str">
            <v>לא</v>
          </cell>
          <cell r="P293" t="e">
            <v>#N/A</v>
          </cell>
          <cell r="Q293" t="str">
            <v>לא</v>
          </cell>
          <cell r="R293">
            <v>116</v>
          </cell>
          <cell r="S293">
            <v>1</v>
          </cell>
          <cell r="T293" t="str">
            <v>ג'</v>
          </cell>
          <cell r="U293">
            <v>97278.569226988911</v>
          </cell>
          <cell r="V293">
            <v>0</v>
          </cell>
          <cell r="W293">
            <v>0</v>
          </cell>
          <cell r="X293" t="str">
            <v>ג'</v>
          </cell>
        </row>
        <row r="294">
          <cell r="E294">
            <v>1001775725</v>
          </cell>
          <cell r="F294" t="str">
            <v>מועד</v>
          </cell>
          <cell r="G294" t="str">
            <v>כן</v>
          </cell>
          <cell r="H294">
            <v>0</v>
          </cell>
          <cell r="I294">
            <v>0</v>
          </cell>
          <cell r="J294" t="str">
            <v>תקין מנהלית</v>
          </cell>
          <cell r="K294">
            <v>68819.199999999997</v>
          </cell>
          <cell r="L294">
            <v>225000</v>
          </cell>
          <cell r="M294">
            <v>215764.4935686379</v>
          </cell>
          <cell r="N294">
            <v>151888</v>
          </cell>
          <cell r="O294" t="str">
            <v>לא</v>
          </cell>
          <cell r="P294" t="e">
            <v>#N/A</v>
          </cell>
          <cell r="Q294" t="str">
            <v>לא</v>
          </cell>
          <cell r="R294">
            <v>470</v>
          </cell>
          <cell r="S294">
            <v>1</v>
          </cell>
          <cell r="T294" t="str">
            <v>ג'</v>
          </cell>
          <cell r="U294">
            <v>172681.7470333883</v>
          </cell>
          <cell r="V294">
            <v>0</v>
          </cell>
          <cell r="W294">
            <v>0</v>
          </cell>
          <cell r="X294" t="str">
            <v>ג'</v>
          </cell>
        </row>
        <row r="295">
          <cell r="E295">
            <v>1001778196</v>
          </cell>
          <cell r="F295" t="str">
            <v>מועד</v>
          </cell>
          <cell r="G295" t="str">
            <v>כן</v>
          </cell>
          <cell r="H295">
            <v>0</v>
          </cell>
          <cell r="I295">
            <v>0</v>
          </cell>
          <cell r="J295" t="str">
            <v>תקין מנהלית</v>
          </cell>
          <cell r="K295">
            <v>61338.94</v>
          </cell>
          <cell r="L295">
            <v>100000</v>
          </cell>
          <cell r="M295">
            <v>121953.84853879531</v>
          </cell>
          <cell r="N295" t="e">
            <v>#N/A</v>
          </cell>
          <cell r="O295" t="str">
            <v>לא</v>
          </cell>
          <cell r="P295" t="e">
            <v>#N/A</v>
          </cell>
          <cell r="Q295" t="str">
            <v>לא</v>
          </cell>
          <cell r="R295">
            <v>153</v>
          </cell>
          <cell r="S295">
            <v>1</v>
          </cell>
          <cell r="T295" t="str">
            <v>ג'</v>
          </cell>
          <cell r="U295">
            <v>153911.99192106345</v>
          </cell>
          <cell r="V295">
            <v>0</v>
          </cell>
          <cell r="W295">
            <v>0</v>
          </cell>
          <cell r="X295" t="str">
            <v>ג'</v>
          </cell>
        </row>
        <row r="296">
          <cell r="E296">
            <v>1001781145</v>
          </cell>
          <cell r="F296" t="str">
            <v>טיוט</v>
          </cell>
          <cell r="G296" t="str">
            <v>כן</v>
          </cell>
          <cell r="H296">
            <v>0</v>
          </cell>
          <cell r="I296">
            <v>0</v>
          </cell>
          <cell r="J296" t="str">
            <v>תקין מנהלית</v>
          </cell>
          <cell r="K296">
            <v>49627</v>
          </cell>
          <cell r="L296">
            <v>400000</v>
          </cell>
          <cell r="M296">
            <v>129458.7021411827</v>
          </cell>
          <cell r="N296">
            <v>3399412.25</v>
          </cell>
          <cell r="O296" t="str">
            <v>לא</v>
          </cell>
          <cell r="P296" t="e">
            <v>#N/A</v>
          </cell>
          <cell r="Q296" t="str">
            <v>לא</v>
          </cell>
          <cell r="R296">
            <v>46</v>
          </cell>
          <cell r="S296">
            <v>1</v>
          </cell>
          <cell r="T296" t="str">
            <v>ג'</v>
          </cell>
          <cell r="U296">
            <v>145277.90456939407</v>
          </cell>
          <cell r="V296">
            <v>0</v>
          </cell>
          <cell r="W296">
            <v>0</v>
          </cell>
          <cell r="X296" t="str">
            <v>ג'</v>
          </cell>
        </row>
        <row r="297">
          <cell r="E297">
            <v>1001778706</v>
          </cell>
          <cell r="F297" t="str">
            <v>טיוט</v>
          </cell>
          <cell r="G297" t="str">
            <v>כן</v>
          </cell>
          <cell r="H297">
            <v>0</v>
          </cell>
          <cell r="I297">
            <v>0</v>
          </cell>
          <cell r="J297" t="str">
            <v>תקין מנהלית</v>
          </cell>
          <cell r="K297">
            <v>0</v>
          </cell>
          <cell r="L297">
            <v>500000</v>
          </cell>
          <cell r="M297">
            <v>496946.73417434504</v>
          </cell>
          <cell r="N297">
            <v>7396908.25</v>
          </cell>
          <cell r="O297" t="str">
            <v>לא</v>
          </cell>
          <cell r="P297" t="e">
            <v>#N/A</v>
          </cell>
          <cell r="Q297" t="str">
            <v>לא</v>
          </cell>
          <cell r="R297">
            <v>125</v>
          </cell>
          <cell r="S297">
            <v>1</v>
          </cell>
          <cell r="T297" t="str">
            <v>ג'</v>
          </cell>
          <cell r="U297">
            <v>234246.54380181371</v>
          </cell>
          <cell r="V297">
            <v>0</v>
          </cell>
          <cell r="W297">
            <v>0</v>
          </cell>
          <cell r="X297" t="str">
            <v>ג'</v>
          </cell>
        </row>
        <row r="298">
          <cell r="E298">
            <v>1001778786</v>
          </cell>
          <cell r="F298" t="str">
            <v>מועד</v>
          </cell>
          <cell r="G298" t="str">
            <v>כן</v>
          </cell>
          <cell r="H298">
            <v>0</v>
          </cell>
          <cell r="I298">
            <v>0</v>
          </cell>
          <cell r="J298" t="str">
            <v>תקין מנהלית</v>
          </cell>
          <cell r="K298">
            <v>54836.86</v>
          </cell>
          <cell r="L298">
            <v>100000</v>
          </cell>
          <cell r="M298">
            <v>64600.494697208938</v>
          </cell>
          <cell r="N298">
            <v>827968.30787941231</v>
          </cell>
          <cell r="O298" t="str">
            <v>לא</v>
          </cell>
          <cell r="P298" t="e">
            <v>#N/A</v>
          </cell>
          <cell r="Q298" t="str">
            <v>לא</v>
          </cell>
          <cell r="R298">
            <v>516</v>
          </cell>
          <cell r="S298">
            <v>1</v>
          </cell>
          <cell r="T298" t="str">
            <v>ג'</v>
          </cell>
          <cell r="U298">
            <v>72730.382059383017</v>
          </cell>
          <cell r="V298">
            <v>0</v>
          </cell>
          <cell r="W298">
            <v>0</v>
          </cell>
          <cell r="X298" t="str">
            <v>ג'</v>
          </cell>
        </row>
        <row r="299">
          <cell r="E299">
            <v>1001778789</v>
          </cell>
          <cell r="F299" t="str">
            <v>מועד</v>
          </cell>
          <cell r="G299" t="str">
            <v>כן</v>
          </cell>
          <cell r="H299">
            <v>0</v>
          </cell>
          <cell r="I299">
            <v>0</v>
          </cell>
          <cell r="J299" t="str">
            <v>תקין מנהלית</v>
          </cell>
          <cell r="K299">
            <v>40584.769999999997</v>
          </cell>
          <cell r="L299">
            <v>100000</v>
          </cell>
          <cell r="M299">
            <v>64837.126545916653</v>
          </cell>
          <cell r="N299">
            <v>1295019.6048742021</v>
          </cell>
          <cell r="O299" t="str">
            <v>לא</v>
          </cell>
          <cell r="P299" t="e">
            <v>#N/A</v>
          </cell>
          <cell r="Q299" t="str">
            <v>לא</v>
          </cell>
          <cell r="R299">
            <v>221</v>
          </cell>
          <cell r="S299">
            <v>1</v>
          </cell>
          <cell r="T299" t="str">
            <v>ג'</v>
          </cell>
          <cell r="U299">
            <v>60854.599868044155</v>
          </cell>
          <cell r="V299">
            <v>0</v>
          </cell>
          <cell r="W299">
            <v>0</v>
          </cell>
          <cell r="X299" t="str">
            <v>ג'</v>
          </cell>
        </row>
        <row r="300">
          <cell r="E300">
            <v>1001745428</v>
          </cell>
          <cell r="F300" t="str">
            <v>מועד</v>
          </cell>
          <cell r="G300" t="str">
            <v>כן</v>
          </cell>
          <cell r="H300">
            <v>0</v>
          </cell>
          <cell r="I300">
            <v>0</v>
          </cell>
          <cell r="J300" t="str">
            <v>תקין מנהלית</v>
          </cell>
          <cell r="K300">
            <v>526770.27</v>
          </cell>
          <cell r="L300">
            <v>1200000</v>
          </cell>
          <cell r="M300">
            <v>669895.58589955233</v>
          </cell>
          <cell r="N300">
            <v>16897036.32833086</v>
          </cell>
          <cell r="O300" t="str">
            <v>לא</v>
          </cell>
          <cell r="P300" t="e">
            <v>#N/A</v>
          </cell>
          <cell r="Q300" t="str">
            <v>לא</v>
          </cell>
          <cell r="R300">
            <v>49</v>
          </cell>
          <cell r="S300">
            <v>1</v>
          </cell>
          <cell r="T300" t="str">
            <v>ג'</v>
          </cell>
          <cell r="U300">
            <v>755122.27953757928</v>
          </cell>
          <cell r="V300">
            <v>0</v>
          </cell>
          <cell r="W300">
            <v>0</v>
          </cell>
          <cell r="X300" t="str">
            <v>ג'</v>
          </cell>
        </row>
        <row r="301">
          <cell r="E301">
            <v>1001778802</v>
          </cell>
          <cell r="F301" t="str">
            <v>מועד</v>
          </cell>
          <cell r="G301" t="str">
            <v>כן</v>
          </cell>
          <cell r="H301">
            <v>0</v>
          </cell>
          <cell r="I301">
            <v>0</v>
          </cell>
          <cell r="J301" t="str">
            <v>תקין מנהלית</v>
          </cell>
          <cell r="K301">
            <v>18596.07</v>
          </cell>
          <cell r="L301">
            <v>100000</v>
          </cell>
          <cell r="M301">
            <v>51226.902958107094</v>
          </cell>
          <cell r="N301">
            <v>1036751.073567308</v>
          </cell>
          <cell r="O301" t="str">
            <v>לא</v>
          </cell>
          <cell r="P301" t="e">
            <v>#N/A</v>
          </cell>
          <cell r="Q301" t="str">
            <v>לא</v>
          </cell>
          <cell r="R301">
            <v>5</v>
          </cell>
          <cell r="S301">
            <v>1</v>
          </cell>
          <cell r="T301" t="str">
            <v>ג'</v>
          </cell>
          <cell r="U301">
            <v>25896.405890274116</v>
          </cell>
          <cell r="V301">
            <v>0</v>
          </cell>
          <cell r="W301">
            <v>0</v>
          </cell>
          <cell r="X301" t="str">
            <v>ג'</v>
          </cell>
        </row>
        <row r="302">
          <cell r="E302">
            <v>1001774443</v>
          </cell>
          <cell r="F302" t="str">
            <v>מועד</v>
          </cell>
          <cell r="G302" t="str">
            <v>כן</v>
          </cell>
          <cell r="H302">
            <v>0</v>
          </cell>
          <cell r="I302">
            <v>0</v>
          </cell>
          <cell r="J302" t="str">
            <v>תקין מנהלית</v>
          </cell>
          <cell r="K302">
            <v>71778.39</v>
          </cell>
          <cell r="L302">
            <v>400000</v>
          </cell>
          <cell r="M302">
            <v>197729.14936580652</v>
          </cell>
          <cell r="N302">
            <v>1658155.3395265522</v>
          </cell>
          <cell r="O302" t="str">
            <v>לא</v>
          </cell>
          <cell r="P302" t="e">
            <v>#N/A</v>
          </cell>
          <cell r="Q302" t="str">
            <v>לא</v>
          </cell>
          <cell r="R302">
            <v>139</v>
          </cell>
          <cell r="S302">
            <v>1</v>
          </cell>
          <cell r="T302" t="str">
            <v>ג'</v>
          </cell>
          <cell r="U302">
            <v>97492.351586914316</v>
          </cell>
          <cell r="V302">
            <v>0</v>
          </cell>
          <cell r="W302">
            <v>0</v>
          </cell>
          <cell r="X302" t="str">
            <v>ג'</v>
          </cell>
        </row>
        <row r="303">
          <cell r="E303">
            <v>1001778532</v>
          </cell>
          <cell r="F303" t="str">
            <v>מועד</v>
          </cell>
          <cell r="G303" t="str">
            <v>כן</v>
          </cell>
          <cell r="H303">
            <v>0</v>
          </cell>
          <cell r="I303">
            <v>0</v>
          </cell>
          <cell r="J303" t="str">
            <v>תקין מנהלית</v>
          </cell>
          <cell r="K303">
            <v>63909.54</v>
          </cell>
          <cell r="L303">
            <v>300000</v>
          </cell>
          <cell r="M303">
            <v>111724.53689077978</v>
          </cell>
          <cell r="N303">
            <v>851404.64797989617</v>
          </cell>
          <cell r="O303" t="str">
            <v>לא</v>
          </cell>
          <cell r="P303" t="e">
            <v>#N/A</v>
          </cell>
          <cell r="Q303" t="str">
            <v>לא</v>
          </cell>
          <cell r="R303">
            <v>140</v>
          </cell>
          <cell r="S303">
            <v>1</v>
          </cell>
          <cell r="T303" t="str">
            <v>ג'</v>
          </cell>
          <cell r="U303">
            <v>87133.789230804672</v>
          </cell>
          <cell r="V303">
            <v>0</v>
          </cell>
          <cell r="W303">
            <v>0</v>
          </cell>
          <cell r="X303" t="str">
            <v>ג'</v>
          </cell>
        </row>
        <row r="304">
          <cell r="E304">
            <v>1001776867</v>
          </cell>
          <cell r="F304" t="str">
            <v>מועד</v>
          </cell>
          <cell r="G304" t="str">
            <v>כן</v>
          </cell>
          <cell r="H304">
            <v>0</v>
          </cell>
          <cell r="I304">
            <v>0</v>
          </cell>
          <cell r="J304" t="str">
            <v>תקין מנהלית</v>
          </cell>
          <cell r="K304">
            <v>94588.24</v>
          </cell>
          <cell r="L304">
            <v>425000</v>
          </cell>
          <cell r="M304">
            <v>260563.83921438153</v>
          </cell>
          <cell r="N304">
            <v>361240.40728052845</v>
          </cell>
          <cell r="O304" t="str">
            <v>לא</v>
          </cell>
          <cell r="P304" t="e">
            <v>#N/A</v>
          </cell>
          <cell r="Q304" t="str">
            <v>כן</v>
          </cell>
          <cell r="R304">
            <v>-1</v>
          </cell>
          <cell r="S304">
            <v>1</v>
          </cell>
          <cell r="T304" t="str">
            <v>ג'</v>
          </cell>
          <cell r="U304">
            <v>164555.54352428796</v>
          </cell>
          <cell r="V304">
            <v>0</v>
          </cell>
          <cell r="W304">
            <v>0</v>
          </cell>
          <cell r="X304" t="str">
            <v>ג'</v>
          </cell>
        </row>
        <row r="305">
          <cell r="E305">
            <v>1001782907</v>
          </cell>
          <cell r="F305" t="str">
            <v>מועד</v>
          </cell>
          <cell r="G305" t="str">
            <v>כן</v>
          </cell>
          <cell r="H305">
            <v>0</v>
          </cell>
          <cell r="I305">
            <v>0</v>
          </cell>
          <cell r="J305" t="str">
            <v>תקין מנהלית</v>
          </cell>
          <cell r="K305">
            <v>53512.7</v>
          </cell>
          <cell r="L305">
            <v>291000</v>
          </cell>
          <cell r="M305">
            <v>96965.209170702728</v>
          </cell>
          <cell r="N305">
            <v>766885.31084524933</v>
          </cell>
          <cell r="O305" t="str">
            <v>לא</v>
          </cell>
          <cell r="P305" t="e">
            <v>#N/A</v>
          </cell>
          <cell r="Q305" t="str">
            <v>לא</v>
          </cell>
          <cell r="R305">
            <v>133</v>
          </cell>
          <cell r="S305">
            <v>1</v>
          </cell>
          <cell r="T305" t="str">
            <v>ג'</v>
          </cell>
          <cell r="U305">
            <v>79212.535664367882</v>
          </cell>
          <cell r="V305">
            <v>0</v>
          </cell>
          <cell r="W305">
            <v>0</v>
          </cell>
          <cell r="X305" t="str">
            <v>ג'</v>
          </cell>
        </row>
        <row r="306">
          <cell r="E306">
            <v>1001780786</v>
          </cell>
          <cell r="F306" t="str">
            <v>מועד</v>
          </cell>
          <cell r="G306" t="str">
            <v>כן</v>
          </cell>
          <cell r="H306">
            <v>0</v>
          </cell>
          <cell r="I306">
            <v>0</v>
          </cell>
          <cell r="J306" t="str">
            <v>תקין מנהלית</v>
          </cell>
          <cell r="K306">
            <v>189657.7</v>
          </cell>
          <cell r="L306">
            <v>400000</v>
          </cell>
          <cell r="M306">
            <v>186735.93195920021</v>
          </cell>
          <cell r="N306">
            <v>1600341.34</v>
          </cell>
          <cell r="O306" t="str">
            <v>לא</v>
          </cell>
          <cell r="P306" t="e">
            <v>#N/A</v>
          </cell>
          <cell r="Q306" t="str">
            <v>לא</v>
          </cell>
          <cell r="R306">
            <v>110</v>
          </cell>
          <cell r="S306">
            <v>1</v>
          </cell>
          <cell r="T306" t="str">
            <v>ג'</v>
          </cell>
          <cell r="U306">
            <v>251582.57470245229</v>
          </cell>
          <cell r="V306">
            <v>0</v>
          </cell>
          <cell r="W306">
            <v>0</v>
          </cell>
          <cell r="X306" t="str">
            <v>ג'</v>
          </cell>
        </row>
        <row r="307">
          <cell r="E307">
            <v>1001736053</v>
          </cell>
          <cell r="F307" t="str">
            <v>מועד</v>
          </cell>
          <cell r="G307" t="str">
            <v>כן</v>
          </cell>
          <cell r="H307">
            <v>0</v>
          </cell>
          <cell r="I307">
            <v>0</v>
          </cell>
          <cell r="J307" t="str">
            <v>תקין מנהלית</v>
          </cell>
          <cell r="K307">
            <v>104430.16</v>
          </cell>
          <cell r="L307">
            <v>800000</v>
          </cell>
          <cell r="M307">
            <v>146678.09171144891</v>
          </cell>
          <cell r="N307">
            <v>2148634.6882650107</v>
          </cell>
          <cell r="O307" t="str">
            <v>לא</v>
          </cell>
          <cell r="P307" t="e">
            <v>#N/A</v>
          </cell>
          <cell r="Q307" t="str">
            <v>לא</v>
          </cell>
          <cell r="R307">
            <v>96</v>
          </cell>
          <cell r="S307">
            <v>1</v>
          </cell>
          <cell r="T307" t="str">
            <v>ג'</v>
          </cell>
          <cell r="U307">
            <v>140701.10644606451</v>
          </cell>
          <cell r="V307">
            <v>0</v>
          </cell>
          <cell r="W307">
            <v>0</v>
          </cell>
          <cell r="X307" t="str">
            <v>ג'</v>
          </cell>
        </row>
        <row r="308">
          <cell r="E308">
            <v>1001776479</v>
          </cell>
          <cell r="F308" t="str">
            <v>מועד</v>
          </cell>
          <cell r="G308" t="str">
            <v>כן</v>
          </cell>
          <cell r="H308">
            <v>0</v>
          </cell>
          <cell r="I308">
            <v>0</v>
          </cell>
          <cell r="J308" t="str">
            <v>תקין מנהלית</v>
          </cell>
          <cell r="K308">
            <v>311838.90999999997</v>
          </cell>
          <cell r="L308">
            <v>1500000</v>
          </cell>
          <cell r="M308">
            <v>859027.92733784439</v>
          </cell>
          <cell r="N308">
            <v>17139793.512116108</v>
          </cell>
          <cell r="O308" t="str">
            <v>לא</v>
          </cell>
          <cell r="P308" t="e">
            <v>#N/A</v>
          </cell>
          <cell r="Q308" t="str">
            <v>לא</v>
          </cell>
          <cell r="R308">
            <v>102</v>
          </cell>
          <cell r="S308">
            <v>1</v>
          </cell>
          <cell r="T308" t="str">
            <v>ג'</v>
          </cell>
          <cell r="U308">
            <v>755035.91667716822</v>
          </cell>
          <cell r="V308">
            <v>0</v>
          </cell>
          <cell r="W308">
            <v>0</v>
          </cell>
          <cell r="X308" t="str">
            <v>ג'</v>
          </cell>
        </row>
        <row r="309">
          <cell r="E309">
            <v>1001784326</v>
          </cell>
          <cell r="F309" t="str">
            <v>מועד</v>
          </cell>
          <cell r="G309" t="str">
            <v>כן</v>
          </cell>
          <cell r="H309">
            <v>0</v>
          </cell>
          <cell r="I309">
            <v>0</v>
          </cell>
          <cell r="J309" t="str">
            <v>תקין מנהלית</v>
          </cell>
          <cell r="K309">
            <v>14341.34</v>
          </cell>
          <cell r="L309">
            <v>100000</v>
          </cell>
          <cell r="M309">
            <v>39506.326815972432</v>
          </cell>
          <cell r="N309">
            <v>588206.6</v>
          </cell>
          <cell r="O309" t="str">
            <v>לא</v>
          </cell>
          <cell r="P309" t="e">
            <v>#N/A</v>
          </cell>
          <cell r="Q309" t="str">
            <v>לא</v>
          </cell>
          <cell r="R309">
            <v>96</v>
          </cell>
          <cell r="S309">
            <v>1</v>
          </cell>
          <cell r="T309" t="str">
            <v>ג'</v>
          </cell>
          <cell r="U309">
            <v>46026.079236584977</v>
          </cell>
          <cell r="V309">
            <v>0</v>
          </cell>
          <cell r="W309">
            <v>0</v>
          </cell>
          <cell r="X309" t="str">
            <v>ג'</v>
          </cell>
        </row>
        <row r="310">
          <cell r="E310">
            <v>1001745361</v>
          </cell>
          <cell r="F310" t="str">
            <v>מועד</v>
          </cell>
          <cell r="G310" t="str">
            <v>כן</v>
          </cell>
          <cell r="H310">
            <v>0</v>
          </cell>
          <cell r="I310">
            <v>0</v>
          </cell>
          <cell r="J310" t="str">
            <v>תקין מנהלית</v>
          </cell>
          <cell r="K310">
            <v>58885</v>
          </cell>
          <cell r="L310">
            <v>200000</v>
          </cell>
          <cell r="M310">
            <v>93169.211133244869</v>
          </cell>
          <cell r="N310">
            <v>2621040.3199999998</v>
          </cell>
          <cell r="O310" t="str">
            <v>לא</v>
          </cell>
          <cell r="P310" t="e">
            <v>#N/A</v>
          </cell>
          <cell r="Q310" t="str">
            <v>לא</v>
          </cell>
          <cell r="R310">
            <v>215</v>
          </cell>
          <cell r="S310">
            <v>1</v>
          </cell>
          <cell r="T310" t="str">
            <v>ג'</v>
          </cell>
          <cell r="U310">
            <v>80257.073963462622</v>
          </cell>
          <cell r="V310">
            <v>0</v>
          </cell>
          <cell r="W310">
            <v>0</v>
          </cell>
          <cell r="X310" t="str">
            <v>ג'</v>
          </cell>
        </row>
        <row r="311">
          <cell r="E311">
            <v>1001780386</v>
          </cell>
          <cell r="F311" t="str">
            <v>מועד</v>
          </cell>
          <cell r="G311" t="str">
            <v>כן</v>
          </cell>
          <cell r="H311">
            <v>0</v>
          </cell>
          <cell r="I311">
            <v>0</v>
          </cell>
          <cell r="J311" t="str">
            <v>תקין מנהלית</v>
          </cell>
          <cell r="K311">
            <v>6666.82</v>
          </cell>
          <cell r="L311">
            <v>200000</v>
          </cell>
          <cell r="M311">
            <v>18365.202647350612</v>
          </cell>
          <cell r="N311">
            <v>24065.03</v>
          </cell>
          <cell r="O311" t="str">
            <v>לא</v>
          </cell>
          <cell r="P311" t="e">
            <v>#N/A</v>
          </cell>
          <cell r="Q311" t="str">
            <v>לא</v>
          </cell>
          <cell r="R311">
            <v>228</v>
          </cell>
          <cell r="S311">
            <v>1</v>
          </cell>
          <cell r="T311" t="str">
            <v>ג'</v>
          </cell>
          <cell r="U311">
            <v>11825.181311949584</v>
          </cell>
          <cell r="V311">
            <v>0</v>
          </cell>
          <cell r="W311">
            <v>0</v>
          </cell>
          <cell r="X311" t="str">
            <v>ג'</v>
          </cell>
        </row>
        <row r="312">
          <cell r="E312">
            <v>1001779684</v>
          </cell>
          <cell r="F312" t="str">
            <v>מועד</v>
          </cell>
          <cell r="G312" t="str">
            <v>כן</v>
          </cell>
          <cell r="H312">
            <v>0</v>
          </cell>
          <cell r="I312">
            <v>0</v>
          </cell>
          <cell r="J312" t="str">
            <v>תקין מנהלית</v>
          </cell>
          <cell r="K312">
            <v>27843.43</v>
          </cell>
          <cell r="L312">
            <v>100000</v>
          </cell>
          <cell r="M312">
            <v>50109.48862231493</v>
          </cell>
          <cell r="N312">
            <v>93195</v>
          </cell>
          <cell r="O312" t="str">
            <v>לא</v>
          </cell>
          <cell r="P312" t="e">
            <v>#N/A</v>
          </cell>
          <cell r="Q312" t="str">
            <v>לא</v>
          </cell>
          <cell r="R312">
            <v>200</v>
          </cell>
          <cell r="S312">
            <v>1</v>
          </cell>
          <cell r="T312" t="str">
            <v>ג'</v>
          </cell>
          <cell r="U312">
            <v>39754.208440282855</v>
          </cell>
          <cell r="V312">
            <v>0</v>
          </cell>
          <cell r="W312">
            <v>0</v>
          </cell>
          <cell r="X312" t="str">
            <v>ג'</v>
          </cell>
        </row>
        <row r="313">
          <cell r="E313">
            <v>1001791875</v>
          </cell>
          <cell r="F313" t="str">
            <v>מועד</v>
          </cell>
          <cell r="G313" t="str">
            <v>כן</v>
          </cell>
          <cell r="H313">
            <v>0</v>
          </cell>
          <cell r="I313">
            <v>0</v>
          </cell>
          <cell r="J313" t="str">
            <v>תקין מנהלית</v>
          </cell>
          <cell r="K313">
            <v>64212.01</v>
          </cell>
          <cell r="L313">
            <v>300000</v>
          </cell>
          <cell r="M313">
            <v>114119.70117872434</v>
          </cell>
          <cell r="N313">
            <v>1940939.9775779522</v>
          </cell>
          <cell r="O313" t="str">
            <v>לא</v>
          </cell>
          <cell r="P313" t="e">
            <v>#N/A</v>
          </cell>
          <cell r="Q313" t="str">
            <v>לא</v>
          </cell>
          <cell r="R313">
            <v>172</v>
          </cell>
          <cell r="S313">
            <v>1</v>
          </cell>
          <cell r="T313" t="str">
            <v>ג'</v>
          </cell>
          <cell r="U313">
            <v>89969.354172277308</v>
          </cell>
          <cell r="V313">
            <v>0</v>
          </cell>
          <cell r="W313">
            <v>0</v>
          </cell>
          <cell r="X313" t="str">
            <v>ג'</v>
          </cell>
        </row>
        <row r="314">
          <cell r="E314">
            <v>1001783606</v>
          </cell>
          <cell r="F314" t="str">
            <v>טיוט</v>
          </cell>
          <cell r="G314" t="str">
            <v>כן</v>
          </cell>
          <cell r="H314">
            <v>0</v>
          </cell>
          <cell r="I314">
            <v>0</v>
          </cell>
          <cell r="J314" t="str">
            <v>תקין מנהלית</v>
          </cell>
          <cell r="K314">
            <v>0</v>
          </cell>
          <cell r="L314">
            <v>100000</v>
          </cell>
          <cell r="M314">
            <v>460.39412308515051</v>
          </cell>
          <cell r="N314">
            <v>3073</v>
          </cell>
          <cell r="O314" t="str">
            <v>לא</v>
          </cell>
          <cell r="P314" t="e">
            <v>#N/A</v>
          </cell>
          <cell r="Q314" t="str">
            <v>לא</v>
          </cell>
          <cell r="R314">
            <v>147</v>
          </cell>
          <cell r="S314">
            <v>1</v>
          </cell>
          <cell r="T314" t="str">
            <v>ג'</v>
          </cell>
          <cell r="U314">
            <v>613.82399241853261</v>
          </cell>
          <cell r="V314">
            <v>0</v>
          </cell>
          <cell r="W314">
            <v>0</v>
          </cell>
          <cell r="X314" t="str">
            <v>ג'</v>
          </cell>
        </row>
        <row r="315">
          <cell r="E315">
            <v>1001778206</v>
          </cell>
          <cell r="F315" t="str">
            <v>מועד</v>
          </cell>
          <cell r="G315" t="str">
            <v>כן</v>
          </cell>
          <cell r="H315">
            <v>0</v>
          </cell>
          <cell r="I315">
            <v>0</v>
          </cell>
          <cell r="J315" t="str">
            <v>תקין מנהלית</v>
          </cell>
          <cell r="K315">
            <v>117256.66</v>
          </cell>
          <cell r="L315">
            <v>300000</v>
          </cell>
          <cell r="M315">
            <v>171976.03135935953</v>
          </cell>
          <cell r="N315">
            <v>2042793.0207162234</v>
          </cell>
          <cell r="O315" t="str">
            <v>לא</v>
          </cell>
          <cell r="P315" t="e">
            <v>#N/A</v>
          </cell>
          <cell r="Q315" t="str">
            <v>לא</v>
          </cell>
          <cell r="R315">
            <v>141</v>
          </cell>
          <cell r="S315">
            <v>1</v>
          </cell>
          <cell r="T315" t="str">
            <v>ג'</v>
          </cell>
          <cell r="U315">
            <v>161471.70731582685</v>
          </cell>
          <cell r="V315">
            <v>0</v>
          </cell>
          <cell r="W315">
            <v>0</v>
          </cell>
          <cell r="X315" t="str">
            <v>ג'</v>
          </cell>
        </row>
        <row r="316">
          <cell r="E316">
            <v>1001778832</v>
          </cell>
          <cell r="F316" t="str">
            <v>מועד</v>
          </cell>
          <cell r="G316" t="str">
            <v>כן</v>
          </cell>
          <cell r="H316">
            <v>0</v>
          </cell>
          <cell r="I316">
            <v>0</v>
          </cell>
          <cell r="J316" t="str">
            <v>תקין מנהלית</v>
          </cell>
          <cell r="K316">
            <v>4767.93</v>
          </cell>
          <cell r="L316">
            <v>50000</v>
          </cell>
          <cell r="M316">
            <v>13134.302589827925</v>
          </cell>
          <cell r="N316">
            <v>253358.43</v>
          </cell>
          <cell r="O316" t="str">
            <v>לא</v>
          </cell>
          <cell r="P316" t="e">
            <v>#N/A</v>
          </cell>
          <cell r="Q316" t="str">
            <v>לא</v>
          </cell>
          <cell r="R316">
            <v>41</v>
          </cell>
          <cell r="S316">
            <v>1</v>
          </cell>
          <cell r="T316" t="str">
            <v>ג'</v>
          </cell>
          <cell r="U316">
            <v>9907.8601826912818</v>
          </cell>
          <cell r="V316">
            <v>0</v>
          </cell>
          <cell r="W316">
            <v>0</v>
          </cell>
          <cell r="X316" t="str">
            <v>ג'</v>
          </cell>
        </row>
        <row r="317">
          <cell r="E317">
            <v>1001736173</v>
          </cell>
          <cell r="F317" t="str">
            <v>מועד</v>
          </cell>
          <cell r="G317" t="str">
            <v>כן</v>
          </cell>
          <cell r="H317">
            <v>0</v>
          </cell>
          <cell r="I317">
            <v>0</v>
          </cell>
          <cell r="J317" t="str">
            <v>תקין מנהלית</v>
          </cell>
          <cell r="K317">
            <v>23539.5</v>
          </cell>
          <cell r="L317">
            <v>100000</v>
          </cell>
          <cell r="M317">
            <v>19926.2529896202</v>
          </cell>
          <cell r="N317">
            <v>162103.85856092355</v>
          </cell>
          <cell r="O317" t="str">
            <v>לא</v>
          </cell>
          <cell r="P317" t="e">
            <v>#N/A</v>
          </cell>
          <cell r="Q317" t="str">
            <v>לא</v>
          </cell>
          <cell r="R317">
            <v>144</v>
          </cell>
          <cell r="S317">
            <v>1</v>
          </cell>
          <cell r="T317" t="str">
            <v>ג'</v>
          </cell>
          <cell r="U317">
            <v>33832.341569212884</v>
          </cell>
          <cell r="V317">
            <v>0</v>
          </cell>
          <cell r="W317">
            <v>0</v>
          </cell>
          <cell r="X317" t="str">
            <v>ג'</v>
          </cell>
        </row>
        <row r="318">
          <cell r="E318">
            <v>1001791376</v>
          </cell>
          <cell r="F318" t="str">
            <v>מועד</v>
          </cell>
          <cell r="G318" t="str">
            <v>כן</v>
          </cell>
          <cell r="H318">
            <v>0</v>
          </cell>
          <cell r="I318">
            <v>0</v>
          </cell>
          <cell r="J318" t="str">
            <v>תקין מנהלית</v>
          </cell>
          <cell r="K318">
            <v>3119.75</v>
          </cell>
          <cell r="L318">
            <v>150000</v>
          </cell>
          <cell r="M318">
            <v>8594.0358154619498</v>
          </cell>
          <cell r="N318">
            <v>142997.24</v>
          </cell>
          <cell r="O318" t="str">
            <v>לא</v>
          </cell>
          <cell r="P318" t="e">
            <v>#N/A</v>
          </cell>
          <cell r="Q318" t="str">
            <v>לא</v>
          </cell>
          <cell r="R318">
            <v>147</v>
          </cell>
          <cell r="S318">
            <v>1</v>
          </cell>
          <cell r="T318" t="str">
            <v>ג'</v>
          </cell>
          <cell r="U318">
            <v>7278.3461125321228</v>
          </cell>
          <cell r="V318">
            <v>0</v>
          </cell>
          <cell r="W318">
            <v>0</v>
          </cell>
          <cell r="X318" t="str">
            <v>ג'</v>
          </cell>
        </row>
        <row r="319">
          <cell r="E319">
            <v>1001776404</v>
          </cell>
          <cell r="F319" t="str">
            <v>מועד</v>
          </cell>
          <cell r="G319" t="str">
            <v>כן</v>
          </cell>
          <cell r="H319">
            <v>0</v>
          </cell>
          <cell r="I319">
            <v>0</v>
          </cell>
          <cell r="J319" t="str">
            <v>תקין מנהלית</v>
          </cell>
          <cell r="K319">
            <v>75099.55</v>
          </cell>
          <cell r="L319">
            <v>290000</v>
          </cell>
          <cell r="M319">
            <v>144599.35666644986</v>
          </cell>
          <cell r="N319">
            <v>4526216.41</v>
          </cell>
          <cell r="O319" t="str">
            <v>לא</v>
          </cell>
          <cell r="P319" t="e">
            <v>#N/A</v>
          </cell>
          <cell r="Q319" t="str">
            <v>לא</v>
          </cell>
          <cell r="R319">
            <v>146</v>
          </cell>
          <cell r="S319">
            <v>1</v>
          </cell>
          <cell r="T319" t="str">
            <v>ג'</v>
          </cell>
          <cell r="U319">
            <v>102441.3043715979</v>
          </cell>
          <cell r="V319">
            <v>0</v>
          </cell>
          <cell r="W319">
            <v>0</v>
          </cell>
          <cell r="X319" t="str">
            <v>ג'</v>
          </cell>
        </row>
        <row r="320">
          <cell r="E320">
            <v>1001780660</v>
          </cell>
          <cell r="F320" t="str">
            <v>מועד</v>
          </cell>
          <cell r="G320" t="str">
            <v>כן</v>
          </cell>
          <cell r="H320">
            <v>0</v>
          </cell>
          <cell r="I320">
            <v>0</v>
          </cell>
          <cell r="J320" t="str">
            <v>תקין מנהלית</v>
          </cell>
          <cell r="K320">
            <v>71491</v>
          </cell>
          <cell r="L320">
            <v>200000</v>
          </cell>
          <cell r="M320">
            <v>99892.100078442949</v>
          </cell>
          <cell r="N320">
            <v>1743306.7280505956</v>
          </cell>
          <cell r="O320" t="str">
            <v>לא</v>
          </cell>
          <cell r="P320" t="e">
            <v>#N/A</v>
          </cell>
          <cell r="Q320" t="str">
            <v>לא</v>
          </cell>
          <cell r="R320">
            <v>218</v>
          </cell>
          <cell r="S320">
            <v>1</v>
          </cell>
          <cell r="T320" t="str">
            <v>ג'</v>
          </cell>
          <cell r="U320">
            <v>96903.778481756744</v>
          </cell>
          <cell r="V320">
            <v>0</v>
          </cell>
          <cell r="W320">
            <v>0</v>
          </cell>
          <cell r="X320" t="str">
            <v>ג'</v>
          </cell>
        </row>
        <row r="321">
          <cell r="E321">
            <v>1001778226</v>
          </cell>
          <cell r="F321" t="str">
            <v>טיוט</v>
          </cell>
          <cell r="G321" t="str">
            <v>לא</v>
          </cell>
          <cell r="H321">
            <v>0</v>
          </cell>
          <cell r="I321">
            <v>0</v>
          </cell>
          <cell r="J321" t="str">
            <v>לא הוגש אישור ניהול תקין</v>
          </cell>
          <cell r="K321">
            <v>0</v>
          </cell>
          <cell r="L321">
            <v>200000</v>
          </cell>
          <cell r="M321" t="e">
            <v>#N/A</v>
          </cell>
          <cell r="N321">
            <v>1544921.5971610334</v>
          </cell>
          <cell r="O321" t="str">
            <v>לא</v>
          </cell>
          <cell r="P321" t="e">
            <v>#N/A</v>
          </cell>
          <cell r="Q321" t="str">
            <v>לא ניתן לתמוך</v>
          </cell>
          <cell r="R321">
            <v>45383</v>
          </cell>
          <cell r="S321">
            <v>1</v>
          </cell>
          <cell r="T321" t="str">
            <v>א'</v>
          </cell>
          <cell r="U321">
            <v>0</v>
          </cell>
          <cell r="V321" t="e">
            <v>#N/A</v>
          </cell>
          <cell r="W321" t="e">
            <v>#N/A</v>
          </cell>
          <cell r="X321" t="str">
            <v>א'</v>
          </cell>
        </row>
        <row r="322">
          <cell r="E322">
            <v>1001778804</v>
          </cell>
          <cell r="F322" t="str">
            <v>מועד</v>
          </cell>
          <cell r="G322" t="str">
            <v>כן</v>
          </cell>
          <cell r="H322">
            <v>0</v>
          </cell>
          <cell r="I322">
            <v>0</v>
          </cell>
          <cell r="J322" t="str">
            <v>תקין מנהלית</v>
          </cell>
          <cell r="K322">
            <v>4431.8599999999997</v>
          </cell>
          <cell r="L322">
            <v>50000</v>
          </cell>
          <cell r="M322">
            <v>7740.3613548857884</v>
          </cell>
          <cell r="N322">
            <v>122119.87</v>
          </cell>
          <cell r="O322" t="str">
            <v>לא</v>
          </cell>
          <cell r="P322" t="e">
            <v>#N/A</v>
          </cell>
          <cell r="Q322" t="str">
            <v>לא</v>
          </cell>
          <cell r="R322">
            <v>168</v>
          </cell>
          <cell r="S322">
            <v>1</v>
          </cell>
          <cell r="T322" t="str">
            <v>ג'</v>
          </cell>
          <cell r="U322">
            <v>8610.0301600313251</v>
          </cell>
          <cell r="V322">
            <v>0</v>
          </cell>
          <cell r="W322">
            <v>0</v>
          </cell>
          <cell r="X322" t="str">
            <v>ג'</v>
          </cell>
        </row>
        <row r="323">
          <cell r="E323">
            <v>1001780836</v>
          </cell>
          <cell r="F323" t="str">
            <v>מועד</v>
          </cell>
          <cell r="G323" t="str">
            <v>כן</v>
          </cell>
          <cell r="H323">
            <v>0</v>
          </cell>
          <cell r="I323">
            <v>0</v>
          </cell>
          <cell r="J323" t="str">
            <v>תקין מנהלית</v>
          </cell>
          <cell r="K323">
            <v>27550.91</v>
          </cell>
          <cell r="L323">
            <v>45000</v>
          </cell>
          <cell r="M323">
            <v>43066.996464805954</v>
          </cell>
          <cell r="N323">
            <v>852733.23941864353</v>
          </cell>
          <cell r="O323" t="str">
            <v>לא</v>
          </cell>
          <cell r="P323" t="e">
            <v>#N/A</v>
          </cell>
          <cell r="Q323" t="str">
            <v>לא</v>
          </cell>
          <cell r="R323">
            <v>169</v>
          </cell>
          <cell r="S323">
            <v>1</v>
          </cell>
          <cell r="T323" t="str">
            <v>ג'</v>
          </cell>
          <cell r="U323">
            <v>36540.868281042684</v>
          </cell>
          <cell r="V323">
            <v>0</v>
          </cell>
          <cell r="W323">
            <v>0</v>
          </cell>
          <cell r="X323" t="str">
            <v>ג'</v>
          </cell>
        </row>
        <row r="324">
          <cell r="E324">
            <v>1001781396</v>
          </cell>
          <cell r="F324" t="str">
            <v>טיוט</v>
          </cell>
          <cell r="G324" t="str">
            <v>כן</v>
          </cell>
          <cell r="H324">
            <v>0</v>
          </cell>
          <cell r="I324">
            <v>0</v>
          </cell>
          <cell r="J324" t="str">
            <v>תקין מנהלית</v>
          </cell>
          <cell r="K324">
            <v>0</v>
          </cell>
          <cell r="L324">
            <v>600000</v>
          </cell>
          <cell r="M324" t="e">
            <v>#N/A</v>
          </cell>
          <cell r="N324" t="e">
            <v>#N/A</v>
          </cell>
          <cell r="O324" t="str">
            <v>לבדיקה</v>
          </cell>
          <cell r="P324" t="e">
            <v>#N/A</v>
          </cell>
          <cell r="Q324" t="str">
            <v>לא</v>
          </cell>
          <cell r="R324">
            <v>606</v>
          </cell>
          <cell r="S324">
            <v>1</v>
          </cell>
          <cell r="T324" t="str">
            <v>ב'</v>
          </cell>
          <cell r="U324" t="e">
            <v>#N/A</v>
          </cell>
          <cell r="V324" t="e">
            <v>#N/A</v>
          </cell>
          <cell r="W324" t="e">
            <v>#N/A</v>
          </cell>
          <cell r="X324" t="str">
            <v>ב'</v>
          </cell>
        </row>
        <row r="325">
          <cell r="E325">
            <v>1001781156</v>
          </cell>
          <cell r="F325" t="str">
            <v>מועד</v>
          </cell>
          <cell r="G325" t="str">
            <v>כן</v>
          </cell>
          <cell r="H325">
            <v>0</v>
          </cell>
          <cell r="I325">
            <v>0</v>
          </cell>
          <cell r="J325" t="str">
            <v>תקין מנהלית</v>
          </cell>
          <cell r="K325">
            <v>50555.65</v>
          </cell>
          <cell r="L325">
            <v>200000</v>
          </cell>
          <cell r="M325">
            <v>75836.382130731159</v>
          </cell>
          <cell r="N325">
            <v>1181272.46</v>
          </cell>
          <cell r="O325" t="str">
            <v>לא</v>
          </cell>
          <cell r="P325" t="e">
            <v>#N/A</v>
          </cell>
          <cell r="Q325" t="str">
            <v>לא</v>
          </cell>
          <cell r="R325">
            <v>32</v>
          </cell>
          <cell r="S325">
            <v>1</v>
          </cell>
          <cell r="T325" t="str">
            <v>ג'</v>
          </cell>
          <cell r="U325">
            <v>73675.383891674806</v>
          </cell>
          <cell r="V325">
            <v>0</v>
          </cell>
          <cell r="W325">
            <v>0</v>
          </cell>
          <cell r="X325" t="str">
            <v>ג'</v>
          </cell>
        </row>
        <row r="326">
          <cell r="E326">
            <v>1001780598</v>
          </cell>
          <cell r="F326" t="str">
            <v>מועד</v>
          </cell>
          <cell r="G326" t="str">
            <v>כן</v>
          </cell>
          <cell r="H326">
            <v>0</v>
          </cell>
          <cell r="I326">
            <v>0</v>
          </cell>
          <cell r="J326" t="str">
            <v>תקין מנהלית</v>
          </cell>
          <cell r="K326">
            <v>5085.2</v>
          </cell>
          <cell r="L326">
            <v>400000</v>
          </cell>
          <cell r="M326">
            <v>14008.292709991158</v>
          </cell>
          <cell r="N326">
            <v>222912.01</v>
          </cell>
          <cell r="O326" t="str">
            <v>לא</v>
          </cell>
          <cell r="P326" t="e">
            <v>#N/A</v>
          </cell>
          <cell r="Q326" t="str">
            <v>לא</v>
          </cell>
          <cell r="R326">
            <v>158</v>
          </cell>
          <cell r="S326">
            <v>1</v>
          </cell>
          <cell r="T326" t="str">
            <v>ג'</v>
          </cell>
          <cell r="U326">
            <v>8676.4270565265087</v>
          </cell>
          <cell r="V326">
            <v>0</v>
          </cell>
          <cell r="W326">
            <v>0</v>
          </cell>
          <cell r="X326" t="str">
            <v>ג'</v>
          </cell>
        </row>
        <row r="327">
          <cell r="E327">
            <v>1001777892</v>
          </cell>
          <cell r="F327" t="str">
            <v>מועד</v>
          </cell>
          <cell r="G327" t="str">
            <v>כן</v>
          </cell>
          <cell r="H327">
            <v>0</v>
          </cell>
          <cell r="I327">
            <v>0</v>
          </cell>
          <cell r="J327" t="str">
            <v>תקין מנהלית</v>
          </cell>
          <cell r="K327">
            <v>11763.12</v>
          </cell>
          <cell r="L327">
            <v>50000</v>
          </cell>
          <cell r="M327">
            <v>18867.399914079509</v>
          </cell>
          <cell r="N327">
            <v>93267.33</v>
          </cell>
          <cell r="O327" t="str">
            <v>לא</v>
          </cell>
          <cell r="P327" t="e">
            <v>#N/A</v>
          </cell>
          <cell r="Q327" t="str">
            <v>לא</v>
          </cell>
          <cell r="R327">
            <v>168</v>
          </cell>
          <cell r="S327">
            <v>1</v>
          </cell>
          <cell r="T327" t="str">
            <v>ג'</v>
          </cell>
          <cell r="U327">
            <v>16803.879211457977</v>
          </cell>
          <cell r="V327">
            <v>0</v>
          </cell>
          <cell r="W327">
            <v>0</v>
          </cell>
          <cell r="X327" t="str">
            <v>ג'</v>
          </cell>
        </row>
        <row r="328">
          <cell r="E328">
            <v>1001783200</v>
          </cell>
          <cell r="F328" t="str">
            <v>מועד</v>
          </cell>
          <cell r="G328" t="str">
            <v>כן</v>
          </cell>
          <cell r="H328" t="str">
            <v xml:space="preserve">טפסים Z60, Z61 ו- Z62 תקינים הוגשו במייל ב 10/04 </v>
          </cell>
          <cell r="I328">
            <v>0</v>
          </cell>
          <cell r="J328" t="str">
            <v>תקין מנהלית</v>
          </cell>
          <cell r="K328">
            <v>4273.72</v>
          </cell>
          <cell r="L328">
            <v>11773</v>
          </cell>
          <cell r="M328">
            <v>11772.896121804866</v>
          </cell>
          <cell r="N328">
            <v>102216.07</v>
          </cell>
          <cell r="O328" t="str">
            <v>לא</v>
          </cell>
          <cell r="P328" t="e">
            <v>#N/A</v>
          </cell>
          <cell r="Q328" t="str">
            <v>לא</v>
          </cell>
          <cell r="R328">
            <v>95</v>
          </cell>
          <cell r="S328">
            <v>1</v>
          </cell>
          <cell r="T328" t="str">
            <v>ג'</v>
          </cell>
          <cell r="U328">
            <v>7287.9037165229875</v>
          </cell>
          <cell r="V328">
            <v>0</v>
          </cell>
          <cell r="W328">
            <v>0</v>
          </cell>
          <cell r="X328" t="str">
            <v>ג'</v>
          </cell>
        </row>
        <row r="329">
          <cell r="E329">
            <v>1001778028</v>
          </cell>
          <cell r="F329" t="str">
            <v>מועד</v>
          </cell>
          <cell r="G329" t="str">
            <v>כן</v>
          </cell>
          <cell r="H329">
            <v>0</v>
          </cell>
          <cell r="I329">
            <v>0</v>
          </cell>
          <cell r="J329" t="str">
            <v>תקין מנהלית</v>
          </cell>
          <cell r="K329">
            <v>147129.39000000001</v>
          </cell>
          <cell r="L329">
            <v>8000000</v>
          </cell>
          <cell r="M329">
            <v>405299.83158681903</v>
          </cell>
          <cell r="N329">
            <v>3211211.8070954392</v>
          </cell>
          <cell r="O329" t="str">
            <v>לא</v>
          </cell>
          <cell r="P329" t="e">
            <v>#N/A</v>
          </cell>
          <cell r="Q329" t="str">
            <v>לא</v>
          </cell>
          <cell r="R329">
            <v>469</v>
          </cell>
          <cell r="S329">
            <v>1</v>
          </cell>
          <cell r="T329" t="str">
            <v>ג'</v>
          </cell>
          <cell r="U329">
            <v>423836.37888486829</v>
          </cell>
          <cell r="V329">
            <v>0</v>
          </cell>
          <cell r="W329">
            <v>0</v>
          </cell>
          <cell r="X329" t="str">
            <v>ג'</v>
          </cell>
        </row>
        <row r="330">
          <cell r="E330">
            <v>1001779787</v>
          </cell>
          <cell r="F330" t="str">
            <v>מועד</v>
          </cell>
          <cell r="G330" t="str">
            <v>כן</v>
          </cell>
          <cell r="H330">
            <v>0</v>
          </cell>
          <cell r="I330">
            <v>0</v>
          </cell>
          <cell r="J330" t="str">
            <v>תקין מנהלית</v>
          </cell>
          <cell r="K330">
            <v>5330</v>
          </cell>
          <cell r="L330">
            <v>200000</v>
          </cell>
          <cell r="M330">
            <v>26044.945796430413</v>
          </cell>
          <cell r="N330">
            <v>302436.98</v>
          </cell>
          <cell r="O330" t="str">
            <v>לא</v>
          </cell>
          <cell r="P330" t="e">
            <v>#N/A</v>
          </cell>
          <cell r="Q330" t="str">
            <v>לא</v>
          </cell>
          <cell r="R330">
            <v>97</v>
          </cell>
          <cell r="S330">
            <v>1</v>
          </cell>
          <cell r="T330" t="str">
            <v>ג'</v>
          </cell>
          <cell r="U330">
            <v>28644.82954407424</v>
          </cell>
          <cell r="V330">
            <v>0</v>
          </cell>
          <cell r="W330">
            <v>0</v>
          </cell>
          <cell r="X330" t="str">
            <v>ג'</v>
          </cell>
        </row>
        <row r="331">
          <cell r="E331">
            <v>1001779611</v>
          </cell>
          <cell r="F331" t="str">
            <v>מועד</v>
          </cell>
          <cell r="G331" t="str">
            <v>כן</v>
          </cell>
          <cell r="H331">
            <v>0</v>
          </cell>
          <cell r="I331">
            <v>0</v>
          </cell>
          <cell r="J331" t="str">
            <v>תקין מנהלית</v>
          </cell>
          <cell r="K331">
            <v>148054.04999999999</v>
          </cell>
          <cell r="L331">
            <v>800000</v>
          </cell>
          <cell r="M331">
            <v>200488.44134438437</v>
          </cell>
          <cell r="N331">
            <v>2581036.2962246258</v>
          </cell>
          <cell r="O331" t="str">
            <v>לא</v>
          </cell>
          <cell r="P331" t="e">
            <v>#N/A</v>
          </cell>
          <cell r="Q331" t="str">
            <v>לא</v>
          </cell>
          <cell r="R331">
            <v>28</v>
          </cell>
          <cell r="S331">
            <v>1</v>
          </cell>
          <cell r="T331" t="str">
            <v>ג'</v>
          </cell>
          <cell r="U331">
            <v>209521.87112992338</v>
          </cell>
          <cell r="V331">
            <v>0</v>
          </cell>
          <cell r="W331">
            <v>0</v>
          </cell>
          <cell r="X331" t="str">
            <v>ג'</v>
          </cell>
        </row>
        <row r="332">
          <cell r="E332">
            <v>1001783220</v>
          </cell>
          <cell r="F332" t="str">
            <v>מועד</v>
          </cell>
          <cell r="G332" t="str">
            <v>כן</v>
          </cell>
          <cell r="H332">
            <v>0</v>
          </cell>
          <cell r="I332">
            <v>0</v>
          </cell>
          <cell r="J332" t="str">
            <v>תקין מנהלית</v>
          </cell>
          <cell r="K332">
            <v>32671.439999999999</v>
          </cell>
          <cell r="L332">
            <v>150000</v>
          </cell>
          <cell r="M332">
            <v>90000.557337496124</v>
          </cell>
          <cell r="N332">
            <v>84719.141702199282</v>
          </cell>
          <cell r="O332" t="str">
            <v>לא</v>
          </cell>
          <cell r="P332" t="e">
            <v>#N/A</v>
          </cell>
          <cell r="Q332" t="str">
            <v>לא</v>
          </cell>
          <cell r="R332">
            <v>109</v>
          </cell>
          <cell r="S332">
            <v>1</v>
          </cell>
          <cell r="T332" t="str">
            <v>ג'</v>
          </cell>
          <cell r="U332">
            <v>52351.820902647683</v>
          </cell>
          <cell r="V332">
            <v>0</v>
          </cell>
          <cell r="W332">
            <v>0</v>
          </cell>
          <cell r="X332" t="str">
            <v>ג'</v>
          </cell>
        </row>
        <row r="333">
          <cell r="E333">
            <v>1001783287</v>
          </cell>
          <cell r="F333" t="str">
            <v>מועד</v>
          </cell>
          <cell r="G333" t="str">
            <v>כן</v>
          </cell>
          <cell r="H333">
            <v>0</v>
          </cell>
          <cell r="I333">
            <v>0</v>
          </cell>
          <cell r="J333" t="str">
            <v>תקין מנהלית</v>
          </cell>
          <cell r="K333">
            <v>92676.33</v>
          </cell>
          <cell r="L333">
            <v>550000</v>
          </cell>
          <cell r="M333">
            <v>142703.51538329833</v>
          </cell>
          <cell r="N333">
            <v>2249410.8512463216</v>
          </cell>
          <cell r="O333" t="str">
            <v>לא</v>
          </cell>
          <cell r="P333" t="e">
            <v>#N/A</v>
          </cell>
          <cell r="Q333" t="str">
            <v>לא</v>
          </cell>
          <cell r="R333">
            <v>508</v>
          </cell>
          <cell r="S333">
            <v>1</v>
          </cell>
          <cell r="T333" t="str">
            <v>ג'</v>
          </cell>
          <cell r="U333">
            <v>127958.71145782503</v>
          </cell>
          <cell r="V333">
            <v>0</v>
          </cell>
          <cell r="W333">
            <v>0</v>
          </cell>
          <cell r="X333" t="str">
            <v>ג'</v>
          </cell>
        </row>
        <row r="334">
          <cell r="E334">
            <v>1001778728</v>
          </cell>
          <cell r="F334" t="str">
            <v>מועד</v>
          </cell>
          <cell r="G334" t="str">
            <v>כן</v>
          </cell>
          <cell r="H334">
            <v>0</v>
          </cell>
          <cell r="I334">
            <v>0</v>
          </cell>
          <cell r="J334" t="str">
            <v>תקין מנהלית</v>
          </cell>
          <cell r="K334">
            <v>9952.89</v>
          </cell>
          <cell r="L334">
            <v>100000</v>
          </cell>
          <cell r="M334">
            <v>27417.384301976439</v>
          </cell>
          <cell r="N334">
            <v>191857</v>
          </cell>
          <cell r="O334" t="str">
            <v>לא</v>
          </cell>
          <cell r="P334" t="e">
            <v>#N/A</v>
          </cell>
          <cell r="Q334" t="str">
            <v>כן</v>
          </cell>
          <cell r="R334">
            <v>-13</v>
          </cell>
          <cell r="S334">
            <v>1</v>
          </cell>
          <cell r="T334" t="str">
            <v>ג'</v>
          </cell>
          <cell r="U334">
            <v>10327.405945216016</v>
          </cell>
          <cell r="V334">
            <v>0</v>
          </cell>
          <cell r="W334">
            <v>0</v>
          </cell>
          <cell r="X334" t="str">
            <v>ג'</v>
          </cell>
        </row>
        <row r="335">
          <cell r="E335">
            <v>1001779685</v>
          </cell>
          <cell r="F335" t="str">
            <v>מועד</v>
          </cell>
          <cell r="G335" t="str">
            <v>כן</v>
          </cell>
          <cell r="H335">
            <v>0</v>
          </cell>
          <cell r="I335">
            <v>0</v>
          </cell>
          <cell r="J335" t="str">
            <v>תקין מנהלית</v>
          </cell>
          <cell r="K335">
            <v>71549.509999999995</v>
          </cell>
          <cell r="L335">
            <v>300000</v>
          </cell>
          <cell r="M335">
            <v>127335.44449586625</v>
          </cell>
          <cell r="N335">
            <v>1636746.5412463527</v>
          </cell>
          <cell r="O335" t="str">
            <v>לא</v>
          </cell>
          <cell r="P335" t="e">
            <v>#N/A</v>
          </cell>
          <cell r="Q335" t="str">
            <v>לא</v>
          </cell>
          <cell r="R335">
            <v>32</v>
          </cell>
          <cell r="S335">
            <v>1</v>
          </cell>
          <cell r="T335" t="str">
            <v>ג'</v>
          </cell>
          <cell r="U335">
            <v>96883.024389496102</v>
          </cell>
          <cell r="V335">
            <v>0</v>
          </cell>
          <cell r="W335">
            <v>0</v>
          </cell>
          <cell r="X335" t="str">
            <v>ג'</v>
          </cell>
        </row>
        <row r="336">
          <cell r="E336">
            <v>1001786305</v>
          </cell>
          <cell r="F336" t="str">
            <v>טיוט</v>
          </cell>
          <cell r="G336" t="str">
            <v>לא</v>
          </cell>
          <cell r="H336">
            <v>0</v>
          </cell>
          <cell r="I336">
            <v>0</v>
          </cell>
          <cell r="J336" t="str">
            <v>לא הוגשו אחד או יותר מהמסמכים הנדרשים במסגרת בקשת התמיכה במועד</v>
          </cell>
          <cell r="K336">
            <v>0</v>
          </cell>
          <cell r="L336">
            <v>100000</v>
          </cell>
          <cell r="M336" t="e">
            <v>#N/A</v>
          </cell>
          <cell r="N336">
            <v>31277.91</v>
          </cell>
          <cell r="O336" t="str">
            <v>לא</v>
          </cell>
          <cell r="P336" t="e">
            <v>#N/A</v>
          </cell>
          <cell r="Q336" t="str">
            <v>לא</v>
          </cell>
          <cell r="R336">
            <v>250</v>
          </cell>
          <cell r="S336">
            <v>1</v>
          </cell>
          <cell r="T336" t="str">
            <v>א'</v>
          </cell>
          <cell r="U336">
            <v>0</v>
          </cell>
          <cell r="V336" t="e">
            <v>#N/A</v>
          </cell>
          <cell r="W336" t="e">
            <v>#N/A</v>
          </cell>
          <cell r="X336" t="str">
            <v>א'</v>
          </cell>
        </row>
        <row r="337">
          <cell r="E337">
            <v>1001783582</v>
          </cell>
          <cell r="F337" t="str">
            <v>טיוט</v>
          </cell>
          <cell r="G337" t="str">
            <v>כן</v>
          </cell>
          <cell r="H337">
            <v>0</v>
          </cell>
          <cell r="I337">
            <v>0</v>
          </cell>
          <cell r="J337" t="str">
            <v>תקין מנהלית</v>
          </cell>
          <cell r="K337">
            <v>11647</v>
          </cell>
          <cell r="L337">
            <v>200000</v>
          </cell>
          <cell r="M337">
            <v>38922.384504002264</v>
          </cell>
          <cell r="N337">
            <v>612115.96</v>
          </cell>
          <cell r="O337" t="str">
            <v>לא</v>
          </cell>
          <cell r="P337" t="e">
            <v>#N/A</v>
          </cell>
          <cell r="Q337" t="str">
            <v>כן</v>
          </cell>
          <cell r="R337">
            <v>-34</v>
          </cell>
          <cell r="S337">
            <v>1</v>
          </cell>
          <cell r="T337" t="str">
            <v>ג'</v>
          </cell>
          <cell r="U337">
            <v>19122.170152594175</v>
          </cell>
          <cell r="V337">
            <v>0</v>
          </cell>
          <cell r="W337">
            <v>0</v>
          </cell>
          <cell r="X337" t="str">
            <v>ג'</v>
          </cell>
        </row>
        <row r="338">
          <cell r="E338">
            <v>1001778547</v>
          </cell>
          <cell r="F338" t="str">
            <v>מועד</v>
          </cell>
          <cell r="G338" t="str">
            <v>כן</v>
          </cell>
          <cell r="H338">
            <v>0</v>
          </cell>
          <cell r="I338">
            <v>0</v>
          </cell>
          <cell r="J338" t="str">
            <v>תקין מנהלית</v>
          </cell>
          <cell r="K338">
            <v>79837.48</v>
          </cell>
          <cell r="L338">
            <v>200000</v>
          </cell>
          <cell r="M338">
            <v>102755.0139828425</v>
          </cell>
          <cell r="N338">
            <v>1646515.7104411917</v>
          </cell>
          <cell r="O338" t="str">
            <v>לא</v>
          </cell>
          <cell r="P338" t="e">
            <v>#N/A</v>
          </cell>
          <cell r="Q338" t="str">
            <v>לא</v>
          </cell>
          <cell r="R338">
            <v>11</v>
          </cell>
          <cell r="S338">
            <v>1</v>
          </cell>
          <cell r="T338" t="str">
            <v>ג'</v>
          </cell>
          <cell r="U338">
            <v>134779.5872366151</v>
          </cell>
          <cell r="V338">
            <v>0</v>
          </cell>
          <cell r="W338">
            <v>0</v>
          </cell>
          <cell r="X338" t="str">
            <v>ג'</v>
          </cell>
        </row>
        <row r="339">
          <cell r="E339">
            <v>1001778748</v>
          </cell>
          <cell r="F339" t="str">
            <v>טיוט</v>
          </cell>
          <cell r="G339" t="str">
            <v>כן</v>
          </cell>
          <cell r="H339">
            <v>0</v>
          </cell>
          <cell r="I339">
            <v>0</v>
          </cell>
          <cell r="J339" t="str">
            <v>תקין מנהלית</v>
          </cell>
          <cell r="K339">
            <v>0</v>
          </cell>
          <cell r="L339">
            <v>50000</v>
          </cell>
          <cell r="M339" t="e">
            <v>#N/A</v>
          </cell>
          <cell r="N339">
            <v>378</v>
          </cell>
          <cell r="O339" t="str">
            <v>לא</v>
          </cell>
          <cell r="P339" t="e">
            <v>#N/A</v>
          </cell>
          <cell r="Q339" t="str">
            <v>לא</v>
          </cell>
          <cell r="R339">
            <v>167</v>
          </cell>
          <cell r="S339">
            <v>1</v>
          </cell>
          <cell r="T339" t="str">
            <v>ג'</v>
          </cell>
          <cell r="U339">
            <v>1174.0978372617785</v>
          </cell>
          <cell r="V339">
            <v>0</v>
          </cell>
          <cell r="W339">
            <v>0</v>
          </cell>
          <cell r="X339" t="str">
            <v>ג'</v>
          </cell>
        </row>
        <row r="340">
          <cell r="E340">
            <v>1001781231</v>
          </cell>
          <cell r="F340" t="str">
            <v>מועד</v>
          </cell>
          <cell r="G340" t="str">
            <v>כן</v>
          </cell>
          <cell r="H340">
            <v>0</v>
          </cell>
          <cell r="I340">
            <v>0</v>
          </cell>
          <cell r="J340" t="str">
            <v>תקין מנהלית</v>
          </cell>
          <cell r="K340">
            <v>35145.93</v>
          </cell>
          <cell r="L340">
            <v>150000</v>
          </cell>
          <cell r="M340">
            <v>65322.423654974511</v>
          </cell>
          <cell r="N340">
            <v>2038968.25</v>
          </cell>
          <cell r="O340" t="str">
            <v>לא</v>
          </cell>
          <cell r="P340" t="e">
            <v>#N/A</v>
          </cell>
          <cell r="Q340" t="str">
            <v>לא</v>
          </cell>
          <cell r="R340">
            <v>237</v>
          </cell>
          <cell r="S340">
            <v>1</v>
          </cell>
          <cell r="T340" t="str">
            <v>ג'</v>
          </cell>
          <cell r="U340">
            <v>56813.476060030196</v>
          </cell>
          <cell r="V340">
            <v>0</v>
          </cell>
          <cell r="W340">
            <v>0</v>
          </cell>
          <cell r="X340" t="str">
            <v>ג'</v>
          </cell>
        </row>
        <row r="341">
          <cell r="E341">
            <v>1001778207</v>
          </cell>
          <cell r="F341" t="str">
            <v>מועד</v>
          </cell>
          <cell r="G341" t="str">
            <v>כן</v>
          </cell>
          <cell r="H341">
            <v>0</v>
          </cell>
          <cell r="I341">
            <v>0</v>
          </cell>
          <cell r="J341" t="str">
            <v>תקין מנהלית</v>
          </cell>
          <cell r="K341">
            <v>1618.95</v>
          </cell>
          <cell r="L341">
            <v>50000</v>
          </cell>
          <cell r="M341">
            <v>4459.7504180544611</v>
          </cell>
          <cell r="N341">
            <v>46218.03</v>
          </cell>
          <cell r="O341" t="str">
            <v>לא</v>
          </cell>
          <cell r="P341" t="e">
            <v>#N/A</v>
          </cell>
          <cell r="Q341" t="str">
            <v>לא</v>
          </cell>
          <cell r="R341">
            <v>188</v>
          </cell>
          <cell r="S341">
            <v>1</v>
          </cell>
          <cell r="T341" t="str">
            <v>ג'</v>
          </cell>
          <cell r="U341">
            <v>2005.5034113634988</v>
          </cell>
          <cell r="V341">
            <v>0</v>
          </cell>
          <cell r="W341">
            <v>0</v>
          </cell>
          <cell r="X341" t="str">
            <v>ג'</v>
          </cell>
        </row>
        <row r="342">
          <cell r="E342">
            <v>1001782903</v>
          </cell>
          <cell r="F342" t="str">
            <v>מועד</v>
          </cell>
          <cell r="G342" t="str">
            <v>כן</v>
          </cell>
          <cell r="H342">
            <v>0</v>
          </cell>
          <cell r="I342">
            <v>0</v>
          </cell>
          <cell r="J342" t="str">
            <v>תקין מנהלית</v>
          </cell>
          <cell r="K342">
            <v>64610.5</v>
          </cell>
          <cell r="L342">
            <v>500000</v>
          </cell>
          <cell r="M342">
            <v>177983.63432637622</v>
          </cell>
          <cell r="N342">
            <v>1019330.65</v>
          </cell>
          <cell r="O342" t="str">
            <v>לא</v>
          </cell>
          <cell r="P342" t="e">
            <v>#N/A</v>
          </cell>
          <cell r="Q342" t="str">
            <v>לא</v>
          </cell>
          <cell r="R342">
            <v>40</v>
          </cell>
          <cell r="S342">
            <v>1</v>
          </cell>
          <cell r="T342" t="str">
            <v>ג'</v>
          </cell>
          <cell r="U342">
            <v>189333.14356286189</v>
          </cell>
          <cell r="V342">
            <v>0</v>
          </cell>
          <cell r="W342">
            <v>0</v>
          </cell>
          <cell r="X342" t="str">
            <v>ג'</v>
          </cell>
        </row>
        <row r="343">
          <cell r="E343">
            <v>1001780789</v>
          </cell>
          <cell r="F343" t="str">
            <v>מועד</v>
          </cell>
          <cell r="G343" t="str">
            <v>כן</v>
          </cell>
          <cell r="H343">
            <v>0</v>
          </cell>
          <cell r="I343">
            <v>0</v>
          </cell>
          <cell r="J343" t="str">
            <v>תקין מנהלית</v>
          </cell>
          <cell r="K343">
            <v>38199.339999999997</v>
          </cell>
          <cell r="L343">
            <v>190000</v>
          </cell>
          <cell r="M343">
            <v>42079.241715587974</v>
          </cell>
          <cell r="N343">
            <v>1484150.1579655656</v>
          </cell>
          <cell r="O343" t="str">
            <v>לא</v>
          </cell>
          <cell r="P343" t="e">
            <v>#N/A</v>
          </cell>
          <cell r="Q343" t="str">
            <v>לא</v>
          </cell>
          <cell r="R343">
            <v>216</v>
          </cell>
          <cell r="S343">
            <v>1</v>
          </cell>
          <cell r="T343" t="str">
            <v>ג'</v>
          </cell>
          <cell r="U343">
            <v>53316.129774093766</v>
          </cell>
          <cell r="V343">
            <v>0</v>
          </cell>
          <cell r="W343">
            <v>0</v>
          </cell>
          <cell r="X343" t="str">
            <v>ג'</v>
          </cell>
        </row>
        <row r="344">
          <cell r="E344">
            <v>1001778809</v>
          </cell>
          <cell r="F344" t="str">
            <v>מועד</v>
          </cell>
          <cell r="G344" t="str">
            <v>כן</v>
          </cell>
          <cell r="H344">
            <v>0</v>
          </cell>
          <cell r="I344">
            <v>0</v>
          </cell>
          <cell r="J344" t="str">
            <v>תקין מנהלית</v>
          </cell>
          <cell r="K344">
            <v>52945</v>
          </cell>
          <cell r="L344">
            <v>200000</v>
          </cell>
          <cell r="M344">
            <v>78376.738709219819</v>
          </cell>
          <cell r="N344">
            <v>1111310.56</v>
          </cell>
          <cell r="O344" t="str">
            <v>לא</v>
          </cell>
          <cell r="P344" t="e">
            <v>#N/A</v>
          </cell>
          <cell r="Q344" t="str">
            <v>לא</v>
          </cell>
          <cell r="R344">
            <v>160</v>
          </cell>
          <cell r="S344">
            <v>1</v>
          </cell>
          <cell r="T344" t="str">
            <v>ג'</v>
          </cell>
          <cell r="U344">
            <v>74074.314632751397</v>
          </cell>
          <cell r="V344">
            <v>0</v>
          </cell>
          <cell r="W344">
            <v>0</v>
          </cell>
          <cell r="X344" t="str">
            <v>ג'</v>
          </cell>
        </row>
        <row r="345">
          <cell r="E345">
            <v>1001783664</v>
          </cell>
          <cell r="F345" t="str">
            <v>טיוט</v>
          </cell>
          <cell r="G345" t="str">
            <v>כן</v>
          </cell>
          <cell r="H345">
            <v>0</v>
          </cell>
          <cell r="I345">
            <v>0</v>
          </cell>
          <cell r="J345" t="str">
            <v>תקין מנהלית</v>
          </cell>
          <cell r="K345">
            <v>0</v>
          </cell>
          <cell r="L345">
            <v>45000</v>
          </cell>
          <cell r="M345">
            <v>15521.421359018543</v>
          </cell>
          <cell r="N345" t="e">
            <v>#N/A</v>
          </cell>
          <cell r="O345" t="str">
            <v>לא</v>
          </cell>
          <cell r="P345" t="e">
            <v>#N/A</v>
          </cell>
          <cell r="Q345" t="str">
            <v>לא</v>
          </cell>
          <cell r="R345">
            <v>95</v>
          </cell>
          <cell r="S345">
            <v>1</v>
          </cell>
          <cell r="T345" t="str">
            <v>ד'</v>
          </cell>
          <cell r="U345">
            <v>0</v>
          </cell>
          <cell r="V345" t="e">
            <v>#N/A</v>
          </cell>
          <cell r="W345" t="e">
            <v>#N/A</v>
          </cell>
          <cell r="X345" t="str">
            <v>ד'</v>
          </cell>
        </row>
        <row r="346">
          <cell r="E346">
            <v>1001778549</v>
          </cell>
          <cell r="F346" t="str">
            <v>מועד</v>
          </cell>
          <cell r="G346" t="str">
            <v>כן</v>
          </cell>
          <cell r="H346">
            <v>0</v>
          </cell>
          <cell r="I346">
            <v>0</v>
          </cell>
          <cell r="J346" t="str">
            <v>תקין מנהלית</v>
          </cell>
          <cell r="K346">
            <v>40247.24</v>
          </cell>
          <cell r="L346">
            <v>200000</v>
          </cell>
          <cell r="M346">
            <v>110869.74933952658</v>
          </cell>
          <cell r="N346">
            <v>913068.6</v>
          </cell>
          <cell r="O346" t="str">
            <v>לא</v>
          </cell>
          <cell r="P346" t="e">
            <v>#N/A</v>
          </cell>
          <cell r="Q346" t="str">
            <v>לא</v>
          </cell>
          <cell r="R346">
            <v>76</v>
          </cell>
          <cell r="S346">
            <v>1</v>
          </cell>
          <cell r="T346" t="str">
            <v>ג'</v>
          </cell>
          <cell r="U346">
            <v>81146.171271821324</v>
          </cell>
          <cell r="V346">
            <v>0</v>
          </cell>
          <cell r="W346">
            <v>0</v>
          </cell>
          <cell r="X346" t="str">
            <v>ג'</v>
          </cell>
        </row>
        <row r="347">
          <cell r="E347">
            <v>1001777994</v>
          </cell>
          <cell r="F347" t="str">
            <v>מועד</v>
          </cell>
          <cell r="G347" t="str">
            <v>כן</v>
          </cell>
          <cell r="H347">
            <v>0</v>
          </cell>
          <cell r="I347">
            <v>0</v>
          </cell>
          <cell r="J347" t="str">
            <v>תקין מנהלית</v>
          </cell>
          <cell r="K347">
            <v>232327.02</v>
          </cell>
          <cell r="L347">
            <v>1200000</v>
          </cell>
          <cell r="M347">
            <v>299424.02132581675</v>
          </cell>
          <cell r="N347">
            <v>5628579</v>
          </cell>
          <cell r="O347" t="str">
            <v>לא</v>
          </cell>
          <cell r="P347" t="e">
            <v>#N/A</v>
          </cell>
          <cell r="Q347" t="str">
            <v>לא</v>
          </cell>
          <cell r="R347">
            <v>99</v>
          </cell>
          <cell r="S347">
            <v>1</v>
          </cell>
          <cell r="T347" t="str">
            <v>ג'</v>
          </cell>
          <cell r="U347">
            <v>286626.49462477083</v>
          </cell>
          <cell r="V347">
            <v>0</v>
          </cell>
          <cell r="W347">
            <v>0</v>
          </cell>
          <cell r="X347" t="str">
            <v>ג'</v>
          </cell>
        </row>
        <row r="348">
          <cell r="E348">
            <v>1001779615</v>
          </cell>
          <cell r="F348" t="str">
            <v>מועד</v>
          </cell>
          <cell r="G348" t="str">
            <v>כן</v>
          </cell>
          <cell r="H348">
            <v>0</v>
          </cell>
          <cell r="I348">
            <v>0</v>
          </cell>
          <cell r="J348" t="str">
            <v>תקין מנהלית</v>
          </cell>
          <cell r="K348">
            <v>136377.34</v>
          </cell>
          <cell r="L348">
            <v>300000</v>
          </cell>
          <cell r="M348">
            <v>236300.56411953422</v>
          </cell>
          <cell r="N348">
            <v>2755632.4357929765</v>
          </cell>
          <cell r="O348" t="str">
            <v>לא</v>
          </cell>
          <cell r="P348" t="e">
            <v>#N/A</v>
          </cell>
          <cell r="Q348" t="str">
            <v>לא</v>
          </cell>
          <cell r="R348">
            <v>98</v>
          </cell>
          <cell r="S348">
            <v>1</v>
          </cell>
          <cell r="T348" t="str">
            <v>ג'</v>
          </cell>
          <cell r="U348">
            <v>196055.81250790204</v>
          </cell>
          <cell r="V348">
            <v>0</v>
          </cell>
          <cell r="W348">
            <v>0</v>
          </cell>
          <cell r="X348" t="str">
            <v>ג'</v>
          </cell>
        </row>
        <row r="349">
          <cell r="E349">
            <v>1001779418</v>
          </cell>
          <cell r="F349" t="str">
            <v>מועד</v>
          </cell>
          <cell r="G349" t="str">
            <v>כן</v>
          </cell>
          <cell r="H349">
            <v>0</v>
          </cell>
          <cell r="I349">
            <v>0</v>
          </cell>
          <cell r="J349" t="str">
            <v>תקין מנהלית</v>
          </cell>
          <cell r="K349">
            <v>87845.64</v>
          </cell>
          <cell r="L349">
            <v>250000</v>
          </cell>
          <cell r="M349">
            <v>103309.16274854352</v>
          </cell>
          <cell r="N349">
            <v>1136036.1597591948</v>
          </cell>
          <cell r="O349" t="str">
            <v>לא</v>
          </cell>
          <cell r="P349" t="e">
            <v>#N/A</v>
          </cell>
          <cell r="Q349" t="str">
            <v>לא</v>
          </cell>
          <cell r="R349">
            <v>97</v>
          </cell>
          <cell r="S349">
            <v>1</v>
          </cell>
          <cell r="T349" t="str">
            <v>ג'</v>
          </cell>
          <cell r="U349">
            <v>124379.49395662603</v>
          </cell>
          <cell r="V349">
            <v>0</v>
          </cell>
          <cell r="W349">
            <v>0</v>
          </cell>
          <cell r="X349" t="str">
            <v>ג'</v>
          </cell>
        </row>
        <row r="350">
          <cell r="E350">
            <v>1001782987</v>
          </cell>
          <cell r="F350" t="str">
            <v>מועד</v>
          </cell>
          <cell r="G350" t="str">
            <v>כן</v>
          </cell>
          <cell r="H350">
            <v>0</v>
          </cell>
          <cell r="I350">
            <v>0</v>
          </cell>
          <cell r="J350" t="str">
            <v>תקין מנהלית</v>
          </cell>
          <cell r="K350">
            <v>24802.99</v>
          </cell>
          <cell r="L350">
            <v>100000</v>
          </cell>
          <cell r="M350">
            <v>35389.826399999998</v>
          </cell>
          <cell r="N350">
            <v>399813.4</v>
          </cell>
          <cell r="O350" t="str">
            <v>לא</v>
          </cell>
          <cell r="P350" t="e">
            <v>#N/A</v>
          </cell>
          <cell r="Q350" t="str">
            <v>לא</v>
          </cell>
          <cell r="R350">
            <v>195</v>
          </cell>
          <cell r="S350">
            <v>1</v>
          </cell>
          <cell r="T350" t="str">
            <v>ג'</v>
          </cell>
          <cell r="U350">
            <v>36015.578726653679</v>
          </cell>
          <cell r="V350">
            <v>0</v>
          </cell>
          <cell r="W350">
            <v>0</v>
          </cell>
          <cell r="X350" t="str">
            <v>ג'</v>
          </cell>
        </row>
        <row r="351">
          <cell r="E351">
            <v>1001784275</v>
          </cell>
          <cell r="F351" t="str">
            <v>מועד</v>
          </cell>
          <cell r="G351" t="str">
            <v>כן</v>
          </cell>
          <cell r="H351">
            <v>0</v>
          </cell>
          <cell r="I351">
            <v>0</v>
          </cell>
          <cell r="J351" t="str">
            <v>תקין מנהלית</v>
          </cell>
          <cell r="K351">
            <v>4357.4799999999996</v>
          </cell>
          <cell r="L351">
            <v>50000</v>
          </cell>
          <cell r="M351">
            <v>12003.629659639444</v>
          </cell>
          <cell r="N351">
            <v>83408.45</v>
          </cell>
          <cell r="O351" t="str">
            <v>לא</v>
          </cell>
          <cell r="P351" t="e">
            <v>#N/A</v>
          </cell>
          <cell r="Q351" t="str">
            <v>לא</v>
          </cell>
          <cell r="R351">
            <v>148</v>
          </cell>
          <cell r="S351">
            <v>1</v>
          </cell>
          <cell r="T351" t="str">
            <v>ג'</v>
          </cell>
          <cell r="U351">
            <v>7466.0133258210071</v>
          </cell>
          <cell r="V351">
            <v>0</v>
          </cell>
          <cell r="W351">
            <v>0</v>
          </cell>
          <cell r="X351" t="str">
            <v>ג'</v>
          </cell>
        </row>
        <row r="352">
          <cell r="E352">
            <v>1001778796</v>
          </cell>
          <cell r="F352" t="str">
            <v>טיוט</v>
          </cell>
          <cell r="G352" t="str">
            <v>לא</v>
          </cell>
          <cell r="H352">
            <v>0</v>
          </cell>
          <cell r="I352">
            <v>0</v>
          </cell>
          <cell r="J352" t="str">
            <v>לא הוגשו אחד או יותר מהמסמכים הנדרשים במסגרת בקשת התמיכה במועד</v>
          </cell>
          <cell r="K352">
            <v>0</v>
          </cell>
          <cell r="L352">
            <v>50000</v>
          </cell>
          <cell r="M352" t="e">
            <v>#N/A</v>
          </cell>
          <cell r="N352">
            <v>190014.83000000002</v>
          </cell>
          <cell r="O352" t="str">
            <v>לא</v>
          </cell>
          <cell r="P352" t="e">
            <v>#N/A</v>
          </cell>
          <cell r="Q352" t="str">
            <v>לא</v>
          </cell>
          <cell r="R352">
            <v>193</v>
          </cell>
          <cell r="S352">
            <v>1</v>
          </cell>
          <cell r="T352" t="str">
            <v>א'</v>
          </cell>
          <cell r="U352">
            <v>0</v>
          </cell>
          <cell r="V352" t="e">
            <v>#N/A</v>
          </cell>
          <cell r="W352" t="e">
            <v>#N/A</v>
          </cell>
          <cell r="X352" t="str">
            <v>א'</v>
          </cell>
        </row>
        <row r="353">
          <cell r="E353">
            <v>1001776417</v>
          </cell>
          <cell r="F353" t="str">
            <v>טיוט</v>
          </cell>
          <cell r="G353" t="str">
            <v>כן</v>
          </cell>
          <cell r="H353">
            <v>0</v>
          </cell>
          <cell r="I353">
            <v>0</v>
          </cell>
          <cell r="J353" t="str">
            <v>תקין מנהלית</v>
          </cell>
          <cell r="K353">
            <v>28912</v>
          </cell>
          <cell r="L353">
            <v>200000</v>
          </cell>
          <cell r="M353">
            <v>27962.328863529474</v>
          </cell>
          <cell r="N353">
            <v>1056862.23</v>
          </cell>
          <cell r="O353" t="str">
            <v>לא</v>
          </cell>
          <cell r="P353" t="e">
            <v>#N/A</v>
          </cell>
          <cell r="Q353" t="str">
            <v>לא</v>
          </cell>
          <cell r="R353">
            <v>165</v>
          </cell>
          <cell r="S353">
            <v>1</v>
          </cell>
          <cell r="T353" t="str">
            <v>ג'</v>
          </cell>
          <cell r="U353">
            <v>35900.177076989203</v>
          </cell>
          <cell r="V353">
            <v>0</v>
          </cell>
          <cell r="W353">
            <v>0</v>
          </cell>
          <cell r="X353" t="str">
            <v>ג'</v>
          </cell>
        </row>
        <row r="354">
          <cell r="E354">
            <v>1001776398</v>
          </cell>
          <cell r="F354" t="str">
            <v>מועד</v>
          </cell>
          <cell r="G354" t="str">
            <v>כן</v>
          </cell>
          <cell r="H354">
            <v>0</v>
          </cell>
          <cell r="I354">
            <v>0</v>
          </cell>
          <cell r="J354" t="str">
            <v>תקין מנהלית</v>
          </cell>
          <cell r="K354">
            <v>56972.04</v>
          </cell>
          <cell r="L354">
            <v>200000</v>
          </cell>
          <cell r="M354">
            <v>88203.404601469825</v>
          </cell>
          <cell r="N354">
            <v>711384.76</v>
          </cell>
          <cell r="O354" t="str">
            <v>לא</v>
          </cell>
          <cell r="P354" t="e">
            <v>#N/A</v>
          </cell>
          <cell r="Q354" t="str">
            <v>לא</v>
          </cell>
          <cell r="R354">
            <v>235</v>
          </cell>
          <cell r="S354">
            <v>1</v>
          </cell>
          <cell r="T354" t="str">
            <v>ג'</v>
          </cell>
          <cell r="U354">
            <v>81450.185995304724</v>
          </cell>
          <cell r="V354">
            <v>0</v>
          </cell>
          <cell r="W354">
            <v>0</v>
          </cell>
          <cell r="X354" t="str">
            <v>ג'</v>
          </cell>
        </row>
        <row r="355">
          <cell r="E355">
            <v>1001787397</v>
          </cell>
          <cell r="F355" t="str">
            <v>טיוט</v>
          </cell>
          <cell r="G355" t="str">
            <v>לא</v>
          </cell>
          <cell r="H355">
            <v>0</v>
          </cell>
          <cell r="I355">
            <v>0</v>
          </cell>
          <cell r="J355" t="str">
            <v>לא הוגש אישור ניהול תקין</v>
          </cell>
          <cell r="K355">
            <v>0</v>
          </cell>
          <cell r="L355">
            <v>55000</v>
          </cell>
          <cell r="M355">
            <v>7419.7819965354538</v>
          </cell>
          <cell r="N355">
            <v>376029.82</v>
          </cell>
          <cell r="O355" t="str">
            <v>לא</v>
          </cell>
          <cell r="P355" t="e">
            <v>#N/A</v>
          </cell>
          <cell r="Q355" t="str">
            <v>לא ניתן לתמוך</v>
          </cell>
          <cell r="R355">
            <v>45383</v>
          </cell>
          <cell r="S355">
            <v>1</v>
          </cell>
          <cell r="T355" t="str">
            <v>א'</v>
          </cell>
          <cell r="U355">
            <v>0</v>
          </cell>
          <cell r="V355" t="e">
            <v>#N/A</v>
          </cell>
          <cell r="W355" t="e">
            <v>#N/A</v>
          </cell>
          <cell r="X355" t="str">
            <v>א'</v>
          </cell>
        </row>
        <row r="356">
          <cell r="E356">
            <v>1001781070</v>
          </cell>
          <cell r="F356" t="str">
            <v>מועד</v>
          </cell>
          <cell r="G356" t="str">
            <v>כן</v>
          </cell>
          <cell r="H356">
            <v>0</v>
          </cell>
          <cell r="I356">
            <v>0</v>
          </cell>
          <cell r="J356" t="str">
            <v>תקין מנהלית</v>
          </cell>
          <cell r="K356">
            <v>6872.05</v>
          </cell>
          <cell r="L356">
            <v>60000</v>
          </cell>
          <cell r="M356">
            <v>18930.547896618002</v>
          </cell>
          <cell r="N356">
            <v>346952.44065953896</v>
          </cell>
          <cell r="O356" t="str">
            <v>לא</v>
          </cell>
          <cell r="P356" t="e">
            <v>#N/A</v>
          </cell>
          <cell r="Q356" t="str">
            <v>לא</v>
          </cell>
          <cell r="R356">
            <v>218</v>
          </cell>
          <cell r="S356">
            <v>1</v>
          </cell>
          <cell r="T356" t="str">
            <v>ג'</v>
          </cell>
          <cell r="U356">
            <v>14054.180108093336</v>
          </cell>
          <cell r="V356">
            <v>0</v>
          </cell>
          <cell r="W356">
            <v>0</v>
          </cell>
          <cell r="X356" t="str">
            <v>ג'</v>
          </cell>
        </row>
        <row r="357">
          <cell r="E357">
            <v>1001778807</v>
          </cell>
          <cell r="F357" t="str">
            <v>מועד</v>
          </cell>
          <cell r="G357" t="str">
            <v>כן</v>
          </cell>
          <cell r="H357">
            <v>0</v>
          </cell>
          <cell r="I357">
            <v>0</v>
          </cell>
          <cell r="J357" t="str">
            <v>תקין מנהלית</v>
          </cell>
          <cell r="K357">
            <v>17896.919999999998</v>
          </cell>
          <cell r="L357">
            <v>100000</v>
          </cell>
          <cell r="M357">
            <v>31034.416918396346</v>
          </cell>
          <cell r="N357">
            <v>173851.15</v>
          </cell>
          <cell r="O357" t="str">
            <v>לא</v>
          </cell>
          <cell r="P357" t="e">
            <v>#N/A</v>
          </cell>
          <cell r="Q357" t="str">
            <v>לא</v>
          </cell>
          <cell r="R357">
            <v>155</v>
          </cell>
          <cell r="S357">
            <v>1</v>
          </cell>
          <cell r="T357" t="str">
            <v>ג'</v>
          </cell>
          <cell r="U357">
            <v>25566.426351023212</v>
          </cell>
          <cell r="V357">
            <v>0</v>
          </cell>
          <cell r="W357">
            <v>0</v>
          </cell>
          <cell r="X357" t="str">
            <v>ג'</v>
          </cell>
        </row>
        <row r="358">
          <cell r="E358">
            <v>1001775700</v>
          </cell>
          <cell r="F358" t="str">
            <v>מועד</v>
          </cell>
          <cell r="G358" t="str">
            <v>כן</v>
          </cell>
          <cell r="H358">
            <v>0</v>
          </cell>
          <cell r="I358">
            <v>0</v>
          </cell>
          <cell r="J358" t="str">
            <v>תקין מנהלית</v>
          </cell>
          <cell r="K358">
            <v>18961.71</v>
          </cell>
          <cell r="L358">
            <v>60000</v>
          </cell>
          <cell r="M358">
            <v>28956.774733694914</v>
          </cell>
          <cell r="N358">
            <v>814220.29</v>
          </cell>
          <cell r="O358" t="str">
            <v>לא</v>
          </cell>
          <cell r="P358" t="e">
            <v>#N/A</v>
          </cell>
          <cell r="Q358" t="str">
            <v>לא</v>
          </cell>
          <cell r="R358">
            <v>96</v>
          </cell>
          <cell r="S358">
            <v>1</v>
          </cell>
          <cell r="T358" t="str">
            <v>ג'</v>
          </cell>
          <cell r="U358">
            <v>27827.921065625324</v>
          </cell>
          <cell r="V358">
            <v>0</v>
          </cell>
          <cell r="W358">
            <v>0</v>
          </cell>
          <cell r="X358" t="str">
            <v>ג'</v>
          </cell>
        </row>
        <row r="359">
          <cell r="E359">
            <v>1001783206</v>
          </cell>
          <cell r="F359" t="str">
            <v>מועד</v>
          </cell>
          <cell r="G359" t="str">
            <v>כן</v>
          </cell>
          <cell r="H359">
            <v>0</v>
          </cell>
          <cell r="I359">
            <v>0</v>
          </cell>
          <cell r="J359" t="str">
            <v>תקין מנהלית</v>
          </cell>
          <cell r="K359">
            <v>101075</v>
          </cell>
          <cell r="L359">
            <v>500000</v>
          </cell>
          <cell r="M359">
            <v>150021.64437731364</v>
          </cell>
          <cell r="N359">
            <v>401567.23619624216</v>
          </cell>
          <cell r="O359" t="str">
            <v>לא</v>
          </cell>
          <cell r="P359" t="e">
            <v>#N/A</v>
          </cell>
          <cell r="Q359" t="str">
            <v>לא</v>
          </cell>
          <cell r="R359">
            <v>141</v>
          </cell>
          <cell r="S359">
            <v>1</v>
          </cell>
          <cell r="T359" t="str">
            <v>ג'</v>
          </cell>
          <cell r="U359">
            <v>170611.61527710006</v>
          </cell>
          <cell r="V359">
            <v>0</v>
          </cell>
          <cell r="W359">
            <v>0</v>
          </cell>
          <cell r="X359" t="str">
            <v>ג'</v>
          </cell>
        </row>
        <row r="360">
          <cell r="E360">
            <v>1001780490</v>
          </cell>
          <cell r="F360" t="str">
            <v>מועד</v>
          </cell>
          <cell r="G360" t="str">
            <v>כן</v>
          </cell>
          <cell r="H360">
            <v>0</v>
          </cell>
          <cell r="I360">
            <v>0</v>
          </cell>
          <cell r="J360" t="str">
            <v>תקין מנהלית</v>
          </cell>
          <cell r="K360">
            <v>87865.49</v>
          </cell>
          <cell r="L360">
            <v>150000</v>
          </cell>
          <cell r="M360">
            <v>92581.88613146852</v>
          </cell>
          <cell r="N360">
            <v>1115998.7502023543</v>
          </cell>
          <cell r="O360" t="str">
            <v>לא</v>
          </cell>
          <cell r="P360" t="e">
            <v>#N/A</v>
          </cell>
          <cell r="Q360" t="str">
            <v>לא</v>
          </cell>
          <cell r="R360">
            <v>67</v>
          </cell>
          <cell r="S360">
            <v>1</v>
          </cell>
          <cell r="T360" t="str">
            <v>ג'</v>
          </cell>
          <cell r="U360">
            <v>120925.76711850737</v>
          </cell>
          <cell r="V360">
            <v>0</v>
          </cell>
          <cell r="W360">
            <v>0</v>
          </cell>
          <cell r="X360" t="str">
            <v>ג'</v>
          </cell>
        </row>
        <row r="361">
          <cell r="E361">
            <v>1001783289</v>
          </cell>
          <cell r="F361" t="str">
            <v>מועד</v>
          </cell>
          <cell r="G361" t="str">
            <v>כן</v>
          </cell>
          <cell r="H361">
            <v>0</v>
          </cell>
          <cell r="I361">
            <v>0</v>
          </cell>
          <cell r="J361" t="str">
            <v>תקין מנהלית</v>
          </cell>
          <cell r="K361">
            <v>35578.47</v>
          </cell>
          <cell r="L361">
            <v>200000</v>
          </cell>
          <cell r="M361">
            <v>98008.609337490459</v>
          </cell>
          <cell r="N361">
            <v>1138497.1778412242</v>
          </cell>
          <cell r="O361" t="str">
            <v>לא</v>
          </cell>
          <cell r="P361" t="e">
            <v>#N/A</v>
          </cell>
          <cell r="Q361" t="str">
            <v>לא</v>
          </cell>
          <cell r="R361">
            <v>307</v>
          </cell>
          <cell r="S361">
            <v>1</v>
          </cell>
          <cell r="T361" t="str">
            <v>ג'</v>
          </cell>
          <cell r="U361">
            <v>20442.443793590312</v>
          </cell>
          <cell r="V361">
            <v>0</v>
          </cell>
          <cell r="W361">
            <v>0</v>
          </cell>
          <cell r="X361" t="str">
            <v>ג'</v>
          </cell>
        </row>
        <row r="362">
          <cell r="E362">
            <v>1001776387</v>
          </cell>
          <cell r="F362" t="str">
            <v>מועד</v>
          </cell>
          <cell r="G362" t="str">
            <v>כן</v>
          </cell>
          <cell r="H362">
            <v>0</v>
          </cell>
          <cell r="I362">
            <v>0</v>
          </cell>
          <cell r="J362" t="str">
            <v>תקין מנהלית</v>
          </cell>
          <cell r="K362">
            <v>191273.84</v>
          </cell>
          <cell r="L362">
            <v>1000000</v>
          </cell>
          <cell r="M362">
            <v>526905.28307145985</v>
          </cell>
          <cell r="N362">
            <v>2562739.7765041459</v>
          </cell>
          <cell r="O362" t="str">
            <v>לא</v>
          </cell>
          <cell r="P362" t="e">
            <v>#N/A</v>
          </cell>
          <cell r="Q362" t="str">
            <v>לא</v>
          </cell>
          <cell r="R362">
            <v>172</v>
          </cell>
          <cell r="S362">
            <v>1</v>
          </cell>
          <cell r="T362" t="str">
            <v>ג'</v>
          </cell>
          <cell r="U362">
            <v>389969.40634765732</v>
          </cell>
          <cell r="V362">
            <v>0</v>
          </cell>
          <cell r="W362">
            <v>0</v>
          </cell>
          <cell r="X362" t="str">
            <v>ג'</v>
          </cell>
        </row>
        <row r="363">
          <cell r="E363">
            <v>1001781112</v>
          </cell>
          <cell r="F363" t="str">
            <v>מועד</v>
          </cell>
          <cell r="G363" t="str">
            <v>כן</v>
          </cell>
          <cell r="H363">
            <v>0</v>
          </cell>
          <cell r="I363">
            <v>0</v>
          </cell>
          <cell r="J363" t="str">
            <v>תקין מנהלית</v>
          </cell>
          <cell r="K363">
            <v>140033.22</v>
          </cell>
          <cell r="L363">
            <v>300000</v>
          </cell>
          <cell r="M363">
            <v>223077.5764137466</v>
          </cell>
          <cell r="N363">
            <v>2478548.9369476256</v>
          </cell>
          <cell r="O363" t="str">
            <v>לא</v>
          </cell>
          <cell r="P363" t="e">
            <v>#N/A</v>
          </cell>
          <cell r="Q363" t="str">
            <v>לא</v>
          </cell>
          <cell r="R363">
            <v>166</v>
          </cell>
          <cell r="S363">
            <v>1</v>
          </cell>
          <cell r="T363" t="str">
            <v>ג'</v>
          </cell>
          <cell r="U363">
            <v>217312.75992139324</v>
          </cell>
          <cell r="V363">
            <v>0</v>
          </cell>
          <cell r="W363">
            <v>0</v>
          </cell>
          <cell r="X363" t="str">
            <v>ג'</v>
          </cell>
        </row>
        <row r="364">
          <cell r="E364">
            <v>1001780387</v>
          </cell>
          <cell r="F364" t="str">
            <v>מועד</v>
          </cell>
          <cell r="G364" t="str">
            <v>כן</v>
          </cell>
          <cell r="H364">
            <v>0</v>
          </cell>
          <cell r="I364">
            <v>0</v>
          </cell>
          <cell r="J364" t="str">
            <v>תקין מנהלית</v>
          </cell>
          <cell r="K364">
            <v>149840.79999999999</v>
          </cell>
          <cell r="L364">
            <v>800000</v>
          </cell>
          <cell r="M364">
            <v>412768.9869079272</v>
          </cell>
          <cell r="N364">
            <v>4209056.0479144491</v>
          </cell>
          <cell r="O364" t="str">
            <v>לא</v>
          </cell>
          <cell r="P364" t="e">
            <v>#N/A</v>
          </cell>
          <cell r="Q364" t="str">
            <v>לא</v>
          </cell>
          <cell r="R364">
            <v>95</v>
          </cell>
          <cell r="S364">
            <v>1</v>
          </cell>
          <cell r="T364" t="str">
            <v>ג'</v>
          </cell>
          <cell r="U364">
            <v>323590.67188801814</v>
          </cell>
          <cell r="V364">
            <v>0</v>
          </cell>
          <cell r="W364">
            <v>0</v>
          </cell>
          <cell r="X364" t="str">
            <v>ג'</v>
          </cell>
        </row>
        <row r="365">
          <cell r="E365">
            <v>1001754474</v>
          </cell>
          <cell r="F365" t="str">
            <v>מועד</v>
          </cell>
          <cell r="G365" t="str">
            <v>כן</v>
          </cell>
          <cell r="H365">
            <v>0</v>
          </cell>
          <cell r="I365">
            <v>0</v>
          </cell>
          <cell r="J365" t="str">
            <v>תקין מנהלית</v>
          </cell>
          <cell r="K365">
            <v>145657.01</v>
          </cell>
          <cell r="L365">
            <v>500000</v>
          </cell>
          <cell r="M365">
            <v>226861.9988144743</v>
          </cell>
          <cell r="N365">
            <v>3501108.6015614662</v>
          </cell>
          <cell r="O365" t="str">
            <v>לא</v>
          </cell>
          <cell r="P365" t="e">
            <v>#N/A</v>
          </cell>
          <cell r="Q365" t="str">
            <v>לא</v>
          </cell>
          <cell r="R365">
            <v>165</v>
          </cell>
          <cell r="S365">
            <v>1</v>
          </cell>
          <cell r="T365" t="str">
            <v>ג'</v>
          </cell>
          <cell r="U365">
            <v>198031.33916091971</v>
          </cell>
          <cell r="V365">
            <v>0</v>
          </cell>
          <cell r="W365">
            <v>0</v>
          </cell>
          <cell r="X365" t="str">
            <v>ג'</v>
          </cell>
        </row>
        <row r="366">
          <cell r="E366">
            <v>1001778555</v>
          </cell>
          <cell r="F366" t="str">
            <v>טיוט</v>
          </cell>
          <cell r="G366" t="str">
            <v>כן</v>
          </cell>
          <cell r="H366">
            <v>0</v>
          </cell>
          <cell r="I366">
            <v>0</v>
          </cell>
          <cell r="J366" t="str">
            <v>תקין מנהלית</v>
          </cell>
          <cell r="K366">
            <v>0</v>
          </cell>
          <cell r="L366">
            <v>100000</v>
          </cell>
          <cell r="M366">
            <v>37056.46634706523</v>
          </cell>
          <cell r="N366">
            <v>469114.82</v>
          </cell>
          <cell r="O366" t="str">
            <v>לא</v>
          </cell>
          <cell r="P366" t="e">
            <v>#N/A</v>
          </cell>
          <cell r="Q366" t="str">
            <v>לא</v>
          </cell>
          <cell r="R366">
            <v>96</v>
          </cell>
          <cell r="S366">
            <v>1</v>
          </cell>
          <cell r="T366" t="str">
            <v>ג'</v>
          </cell>
          <cell r="U366">
            <v>14832.214686299072</v>
          </cell>
          <cell r="V366">
            <v>0</v>
          </cell>
          <cell r="W366">
            <v>0</v>
          </cell>
          <cell r="X366" t="str">
            <v>ג'</v>
          </cell>
        </row>
        <row r="367">
          <cell r="E367">
            <v>1001780214</v>
          </cell>
          <cell r="F367" t="str">
            <v>מועד</v>
          </cell>
          <cell r="G367" t="str">
            <v>כן</v>
          </cell>
          <cell r="H367">
            <v>0</v>
          </cell>
          <cell r="I367">
            <v>0</v>
          </cell>
          <cell r="J367" t="str">
            <v>תקין מנהלית</v>
          </cell>
          <cell r="K367">
            <v>245897.17</v>
          </cell>
          <cell r="L367">
            <v>500000</v>
          </cell>
          <cell r="M367">
            <v>279741.96988465177</v>
          </cell>
          <cell r="N367">
            <v>3676319.77</v>
          </cell>
          <cell r="O367" t="str">
            <v>לא</v>
          </cell>
          <cell r="P367" t="e">
            <v>#N/A</v>
          </cell>
          <cell r="Q367" t="str">
            <v>לא</v>
          </cell>
          <cell r="R367">
            <v>76</v>
          </cell>
          <cell r="S367">
            <v>1</v>
          </cell>
          <cell r="T367" t="str">
            <v>ג'</v>
          </cell>
          <cell r="U367">
            <v>324736.36258925486</v>
          </cell>
          <cell r="V367">
            <v>0</v>
          </cell>
          <cell r="W367">
            <v>0</v>
          </cell>
          <cell r="X367" t="str">
            <v>ג'</v>
          </cell>
        </row>
        <row r="368">
          <cell r="E368">
            <v>1001779764</v>
          </cell>
          <cell r="F368" t="str">
            <v>מועד</v>
          </cell>
          <cell r="G368" t="str">
            <v>כן</v>
          </cell>
          <cell r="H368">
            <v>0</v>
          </cell>
          <cell r="I368">
            <v>0</v>
          </cell>
          <cell r="J368" t="str">
            <v>תקין מנהלית</v>
          </cell>
          <cell r="K368">
            <v>13677.33</v>
          </cell>
          <cell r="L368">
            <v>200000</v>
          </cell>
          <cell r="M368">
            <v>37677.15998573081</v>
          </cell>
          <cell r="N368">
            <v>429427.15</v>
          </cell>
          <cell r="O368" t="str">
            <v>לא</v>
          </cell>
          <cell r="P368" t="e">
            <v>#N/A</v>
          </cell>
          <cell r="Q368" t="str">
            <v>לא</v>
          </cell>
          <cell r="R368">
            <v>579</v>
          </cell>
          <cell r="S368">
            <v>1</v>
          </cell>
          <cell r="T368" t="str">
            <v>ג'</v>
          </cell>
          <cell r="U368">
            <v>40406.909568339994</v>
          </cell>
          <cell r="V368">
            <v>0</v>
          </cell>
          <cell r="W368">
            <v>0</v>
          </cell>
          <cell r="X368" t="str">
            <v>ג'</v>
          </cell>
        </row>
        <row r="369">
          <cell r="E369">
            <v>1001783330</v>
          </cell>
          <cell r="F369" t="str">
            <v>טיוט</v>
          </cell>
          <cell r="G369" t="str">
            <v>לא</v>
          </cell>
          <cell r="H369">
            <v>0</v>
          </cell>
          <cell r="I369">
            <v>0</v>
          </cell>
          <cell r="J369" t="str">
            <v>לא הוגש אישור ניהול תקין</v>
          </cell>
          <cell r="K369">
            <v>0</v>
          </cell>
          <cell r="L369">
            <v>150000</v>
          </cell>
          <cell r="M369">
            <v>48888.139943015987</v>
          </cell>
          <cell r="N369">
            <v>919123.67795669171</v>
          </cell>
          <cell r="O369" t="str">
            <v>לא</v>
          </cell>
          <cell r="P369" t="e">
            <v>#N/A</v>
          </cell>
          <cell r="Q369" t="str">
            <v>לא ניתן לתמוך</v>
          </cell>
          <cell r="R369">
            <v>45383</v>
          </cell>
          <cell r="S369">
            <v>1</v>
          </cell>
          <cell r="T369" t="str">
            <v>א'</v>
          </cell>
          <cell r="U369">
            <v>0</v>
          </cell>
          <cell r="V369" t="e">
            <v>#N/A</v>
          </cell>
          <cell r="W369" t="e">
            <v>#N/A</v>
          </cell>
          <cell r="X369" t="str">
            <v>א'</v>
          </cell>
        </row>
        <row r="370">
          <cell r="E370">
            <v>1001780438</v>
          </cell>
          <cell r="F370" t="str">
            <v>מועד</v>
          </cell>
          <cell r="G370" t="str">
            <v>כן</v>
          </cell>
          <cell r="H370">
            <v>0</v>
          </cell>
          <cell r="I370">
            <v>0</v>
          </cell>
          <cell r="J370" t="str">
            <v>תקין מנהלית</v>
          </cell>
          <cell r="K370">
            <v>417316.72</v>
          </cell>
          <cell r="L370">
            <v>1200000</v>
          </cell>
          <cell r="M370">
            <v>671808.57447435381</v>
          </cell>
          <cell r="N370">
            <v>11425486.461156925</v>
          </cell>
          <cell r="O370" t="str">
            <v>לא</v>
          </cell>
          <cell r="P370" t="e">
            <v>#N/A</v>
          </cell>
          <cell r="Q370" t="str">
            <v>לא</v>
          </cell>
          <cell r="R370">
            <v>166</v>
          </cell>
          <cell r="S370">
            <v>1</v>
          </cell>
          <cell r="T370" t="str">
            <v>ג'</v>
          </cell>
          <cell r="U370">
            <v>605204.93677292659</v>
          </cell>
          <cell r="V370">
            <v>0</v>
          </cell>
          <cell r="W370">
            <v>0</v>
          </cell>
          <cell r="X370" t="str">
            <v>ג'</v>
          </cell>
        </row>
        <row r="371">
          <cell r="E371">
            <v>1001779773</v>
          </cell>
          <cell r="F371" t="str">
            <v>מועד</v>
          </cell>
          <cell r="G371" t="str">
            <v>כן</v>
          </cell>
          <cell r="H371">
            <v>0</v>
          </cell>
          <cell r="I371">
            <v>0</v>
          </cell>
          <cell r="J371" t="str">
            <v>תקין מנהלית</v>
          </cell>
          <cell r="K371">
            <v>11800.38</v>
          </cell>
          <cell r="L371">
            <v>100000</v>
          </cell>
          <cell r="M371">
            <v>32506.701733191814</v>
          </cell>
          <cell r="N371">
            <v>34802</v>
          </cell>
          <cell r="O371" t="str">
            <v>לא</v>
          </cell>
          <cell r="P371" t="e">
            <v>#N/A</v>
          </cell>
          <cell r="Q371" t="str">
            <v>לא</v>
          </cell>
          <cell r="R371">
            <v>102</v>
          </cell>
          <cell r="S371">
            <v>1</v>
          </cell>
          <cell r="T371" t="str">
            <v>ג'</v>
          </cell>
          <cell r="U371">
            <v>22867.526787600043</v>
          </cell>
          <cell r="V371">
            <v>0</v>
          </cell>
          <cell r="W371">
            <v>0</v>
          </cell>
          <cell r="X371" t="str">
            <v>ג'</v>
          </cell>
        </row>
        <row r="372">
          <cell r="E372">
            <v>1001774548</v>
          </cell>
          <cell r="F372" t="str">
            <v>טיוט</v>
          </cell>
          <cell r="G372" t="str">
            <v>כן</v>
          </cell>
          <cell r="H372">
            <v>0</v>
          </cell>
          <cell r="I372">
            <v>0</v>
          </cell>
          <cell r="J372" t="str">
            <v>תקין מנהלית</v>
          </cell>
          <cell r="K372">
            <v>0</v>
          </cell>
          <cell r="L372">
            <v>118000</v>
          </cell>
          <cell r="M372" t="e">
            <v>#N/A</v>
          </cell>
          <cell r="N372" t="e">
            <v>#N/A</v>
          </cell>
          <cell r="O372" t="str">
            <v>לבדיקה</v>
          </cell>
          <cell r="P372" t="e">
            <v>#N/A</v>
          </cell>
          <cell r="Q372" t="str">
            <v>לא</v>
          </cell>
          <cell r="R372">
            <v>655</v>
          </cell>
          <cell r="S372">
            <v>1</v>
          </cell>
          <cell r="T372" t="str">
            <v>ג'</v>
          </cell>
          <cell r="U372">
            <v>30357.029033481609</v>
          </cell>
          <cell r="V372" t="str">
            <v>כן</v>
          </cell>
          <cell r="W372">
            <v>206426</v>
          </cell>
          <cell r="X372" t="str">
            <v>ג'</v>
          </cell>
        </row>
        <row r="373">
          <cell r="E373">
            <v>1001783163</v>
          </cell>
          <cell r="F373" t="str">
            <v>מועד</v>
          </cell>
          <cell r="G373" t="str">
            <v>כן</v>
          </cell>
          <cell r="H373">
            <v>0</v>
          </cell>
          <cell r="I373">
            <v>0</v>
          </cell>
          <cell r="J373" t="str">
            <v>תקין מנהלית</v>
          </cell>
          <cell r="K373">
            <v>176009.26</v>
          </cell>
          <cell r="L373">
            <v>350000</v>
          </cell>
          <cell r="M373">
            <v>139849.42258626549</v>
          </cell>
          <cell r="N373">
            <v>2781883.4118914492</v>
          </cell>
          <cell r="O373" t="str">
            <v>לא</v>
          </cell>
          <cell r="P373" t="e">
            <v>#N/A</v>
          </cell>
          <cell r="Q373" t="str">
            <v>לא</v>
          </cell>
          <cell r="R373">
            <v>116</v>
          </cell>
          <cell r="S373">
            <v>1</v>
          </cell>
          <cell r="T373" t="str">
            <v>ג'</v>
          </cell>
          <cell r="U373">
            <v>245245.44288622867</v>
          </cell>
          <cell r="V373">
            <v>0</v>
          </cell>
          <cell r="W373">
            <v>0</v>
          </cell>
          <cell r="X373" t="str">
            <v>ג'</v>
          </cell>
        </row>
        <row r="374">
          <cell r="E374">
            <v>1001779102</v>
          </cell>
          <cell r="F374" t="str">
            <v>מועד</v>
          </cell>
          <cell r="G374" t="str">
            <v>כן</v>
          </cell>
          <cell r="H374">
            <v>0</v>
          </cell>
          <cell r="I374">
            <v>0</v>
          </cell>
          <cell r="J374" t="str">
            <v>תקין מנהלית</v>
          </cell>
          <cell r="K374">
            <v>107378.14</v>
          </cell>
          <cell r="L374">
            <v>1200000</v>
          </cell>
          <cell r="M374">
            <v>181045.88774087065</v>
          </cell>
          <cell r="N374">
            <v>1560147.3132154758</v>
          </cell>
          <cell r="O374" t="str">
            <v>לא</v>
          </cell>
          <cell r="P374" t="e">
            <v>#N/A</v>
          </cell>
          <cell r="Q374" t="str">
            <v>לא</v>
          </cell>
          <cell r="R374">
            <v>168</v>
          </cell>
          <cell r="S374">
            <v>1</v>
          </cell>
          <cell r="T374" t="str">
            <v>ג'</v>
          </cell>
          <cell r="U374">
            <v>147572.50996303139</v>
          </cell>
          <cell r="V374">
            <v>0</v>
          </cell>
          <cell r="W374">
            <v>0</v>
          </cell>
          <cell r="X374" t="str">
            <v>ג'</v>
          </cell>
        </row>
        <row r="375">
          <cell r="E375">
            <v>1001779545</v>
          </cell>
          <cell r="F375" t="str">
            <v>מועד</v>
          </cell>
          <cell r="G375" t="str">
            <v>כן</v>
          </cell>
          <cell r="H375">
            <v>0</v>
          </cell>
          <cell r="I375">
            <v>0</v>
          </cell>
          <cell r="J375" t="str">
            <v>תקין מנהלית</v>
          </cell>
          <cell r="K375">
            <v>2245.46</v>
          </cell>
          <cell r="L375">
            <v>750000</v>
          </cell>
          <cell r="M375">
            <v>6185.5946626743525</v>
          </cell>
          <cell r="N375">
            <v>50668.9</v>
          </cell>
          <cell r="O375" t="str">
            <v>לא</v>
          </cell>
          <cell r="P375" t="e">
            <v>#N/A</v>
          </cell>
          <cell r="Q375" t="str">
            <v>לא</v>
          </cell>
          <cell r="R375">
            <v>188</v>
          </cell>
          <cell r="S375">
            <v>1</v>
          </cell>
          <cell r="T375" t="str">
            <v>ג'</v>
          </cell>
          <cell r="U375">
            <v>2087.0669472323493</v>
          </cell>
          <cell r="V375">
            <v>0</v>
          </cell>
          <cell r="W375">
            <v>0</v>
          </cell>
          <cell r="X375" t="str">
            <v>ג'</v>
          </cell>
        </row>
        <row r="376">
          <cell r="E376">
            <v>1001776393</v>
          </cell>
          <cell r="F376" t="str">
            <v>טיוט</v>
          </cell>
          <cell r="G376" t="str">
            <v>כן</v>
          </cell>
          <cell r="H376">
            <v>0</v>
          </cell>
          <cell r="I376">
            <v>0</v>
          </cell>
          <cell r="J376" t="str">
            <v>תקין מנהלית</v>
          </cell>
          <cell r="K376">
            <v>38864</v>
          </cell>
          <cell r="L376">
            <v>600000</v>
          </cell>
          <cell r="M376" t="e">
            <v>#N/A</v>
          </cell>
          <cell r="N376">
            <v>117556</v>
          </cell>
          <cell r="O376" t="str">
            <v>לא</v>
          </cell>
          <cell r="P376" t="e">
            <v>#N/A</v>
          </cell>
          <cell r="Q376" t="str">
            <v>לא</v>
          </cell>
          <cell r="R376">
            <v>151</v>
          </cell>
          <cell r="S376">
            <v>1</v>
          </cell>
          <cell r="T376" t="str">
            <v>ג'</v>
          </cell>
          <cell r="U376">
            <v>54839.4477676393</v>
          </cell>
          <cell r="V376">
            <v>0</v>
          </cell>
          <cell r="W376">
            <v>0</v>
          </cell>
          <cell r="X376" t="str">
            <v>ג'</v>
          </cell>
        </row>
        <row r="377">
          <cell r="E377">
            <v>1001784327</v>
          </cell>
          <cell r="F377" t="str">
            <v>טיוט</v>
          </cell>
          <cell r="G377" t="str">
            <v>כן</v>
          </cell>
          <cell r="H377">
            <v>0</v>
          </cell>
          <cell r="I377">
            <v>0</v>
          </cell>
          <cell r="J377" t="str">
            <v>תקין מנהלית</v>
          </cell>
          <cell r="K377">
            <v>0</v>
          </cell>
          <cell r="L377">
            <v>50000</v>
          </cell>
          <cell r="M377" t="e">
            <v>#N/A</v>
          </cell>
          <cell r="N377">
            <v>59948</v>
          </cell>
          <cell r="O377" t="str">
            <v>לא</v>
          </cell>
          <cell r="P377" t="e">
            <v>#N/A</v>
          </cell>
          <cell r="Q377" t="str">
            <v>לא</v>
          </cell>
          <cell r="R377">
            <v>330</v>
          </cell>
          <cell r="S377">
            <v>1</v>
          </cell>
          <cell r="T377" t="str">
            <v>ב'</v>
          </cell>
          <cell r="U377">
            <v>24708.996686052058</v>
          </cell>
          <cell r="V377" t="e">
            <v>#N/A</v>
          </cell>
          <cell r="W377" t="e">
            <v>#N/A</v>
          </cell>
          <cell r="X377" t="str">
            <v>ג'</v>
          </cell>
        </row>
        <row r="378">
          <cell r="E378">
            <v>1001781416</v>
          </cell>
          <cell r="F378" t="str">
            <v>טיוט</v>
          </cell>
          <cell r="G378" t="str">
            <v>כן</v>
          </cell>
          <cell r="H378">
            <v>0</v>
          </cell>
          <cell r="I378">
            <v>0</v>
          </cell>
          <cell r="J378" t="str">
            <v>תקין מנהלית</v>
          </cell>
          <cell r="K378">
            <v>37270</v>
          </cell>
          <cell r="L378">
            <v>290000</v>
          </cell>
          <cell r="M378">
            <v>28731.270700133595</v>
          </cell>
          <cell r="N378">
            <v>1213305.161780932</v>
          </cell>
          <cell r="O378" t="str">
            <v>לא</v>
          </cell>
          <cell r="P378" t="e">
            <v>#N/A</v>
          </cell>
          <cell r="Q378" t="str">
            <v>לא</v>
          </cell>
          <cell r="R378">
            <v>82</v>
          </cell>
          <cell r="S378">
            <v>1</v>
          </cell>
          <cell r="T378" t="str">
            <v>ג'</v>
          </cell>
          <cell r="U378">
            <v>51183.484583130019</v>
          </cell>
          <cell r="V378">
            <v>0</v>
          </cell>
          <cell r="W378">
            <v>0</v>
          </cell>
          <cell r="X378" t="str">
            <v>ג'</v>
          </cell>
        </row>
        <row r="379">
          <cell r="E379">
            <v>1001778721</v>
          </cell>
          <cell r="F379" t="str">
            <v>מועד</v>
          </cell>
          <cell r="G379" t="str">
            <v>כן</v>
          </cell>
          <cell r="H379">
            <v>0</v>
          </cell>
          <cell r="I379">
            <v>0</v>
          </cell>
          <cell r="J379" t="str">
            <v>תקין מנהלית</v>
          </cell>
          <cell r="K379">
            <v>60288.97</v>
          </cell>
          <cell r="L379">
            <v>200000</v>
          </cell>
          <cell r="M379">
            <v>87817.547928183601</v>
          </cell>
          <cell r="N379">
            <v>34979.377059452738</v>
          </cell>
          <cell r="O379" t="str">
            <v>לא</v>
          </cell>
          <cell r="P379" t="e">
            <v>#N/A</v>
          </cell>
          <cell r="Q379" t="str">
            <v>לא</v>
          </cell>
          <cell r="R379">
            <v>48</v>
          </cell>
          <cell r="S379">
            <v>1</v>
          </cell>
          <cell r="T379" t="str">
            <v>ג'</v>
          </cell>
          <cell r="U379">
            <v>82259.17165145895</v>
          </cell>
          <cell r="V379">
            <v>0</v>
          </cell>
          <cell r="W379">
            <v>0</v>
          </cell>
          <cell r="X379" t="str">
            <v>ג'</v>
          </cell>
        </row>
        <row r="380">
          <cell r="E380">
            <v>1001781414</v>
          </cell>
          <cell r="F380" t="str">
            <v>מועד</v>
          </cell>
          <cell r="G380" t="str">
            <v>כן</v>
          </cell>
          <cell r="H380">
            <v>0</v>
          </cell>
          <cell r="I380">
            <v>0</v>
          </cell>
          <cell r="J380" t="str">
            <v>תקין מנהלית</v>
          </cell>
          <cell r="K380">
            <v>14835</v>
          </cell>
          <cell r="L380">
            <v>100000</v>
          </cell>
          <cell r="M380">
            <v>31424.709508385888</v>
          </cell>
          <cell r="N380">
            <v>973198.37019273802</v>
          </cell>
          <cell r="O380" t="str">
            <v>לא</v>
          </cell>
          <cell r="P380" t="e">
            <v>#N/A</v>
          </cell>
          <cell r="Q380" t="str">
            <v>לא</v>
          </cell>
          <cell r="R380">
            <v>159</v>
          </cell>
          <cell r="S380">
            <v>1</v>
          </cell>
          <cell r="T380" t="str">
            <v>ג'</v>
          </cell>
          <cell r="U380">
            <v>19675.852151330673</v>
          </cell>
          <cell r="V380">
            <v>0</v>
          </cell>
          <cell r="W380">
            <v>0</v>
          </cell>
          <cell r="X380" t="str">
            <v>ג'</v>
          </cell>
        </row>
        <row r="381">
          <cell r="E381">
            <v>1001776091</v>
          </cell>
          <cell r="F381" t="str">
            <v>מועד</v>
          </cell>
          <cell r="G381" t="str">
            <v>כן</v>
          </cell>
          <cell r="H381">
            <v>0</v>
          </cell>
          <cell r="I381">
            <v>0</v>
          </cell>
          <cell r="J381" t="str">
            <v>תקין מנהלית</v>
          </cell>
          <cell r="K381">
            <v>46670.080000000002</v>
          </cell>
          <cell r="L381">
            <v>150000</v>
          </cell>
          <cell r="M381">
            <v>64033.628697633874</v>
          </cell>
          <cell r="N381">
            <v>547065.39332375454</v>
          </cell>
          <cell r="O381" t="str">
            <v>לא</v>
          </cell>
          <cell r="P381" t="e">
            <v>#N/A</v>
          </cell>
          <cell r="Q381" t="str">
            <v>לא</v>
          </cell>
          <cell r="R381">
            <v>210</v>
          </cell>
          <cell r="S381">
            <v>1</v>
          </cell>
          <cell r="T381" t="str">
            <v>ג'</v>
          </cell>
          <cell r="U381">
            <v>62456.037735366983</v>
          </cell>
          <cell r="V381">
            <v>0</v>
          </cell>
          <cell r="W381">
            <v>0</v>
          </cell>
          <cell r="X381" t="str">
            <v>ג'</v>
          </cell>
        </row>
        <row r="382">
          <cell r="E382">
            <v>1001781130</v>
          </cell>
          <cell r="F382" t="str">
            <v>טיוט</v>
          </cell>
          <cell r="G382" t="str">
            <v>כן</v>
          </cell>
          <cell r="H382">
            <v>0</v>
          </cell>
          <cell r="I382">
            <v>0</v>
          </cell>
          <cell r="J382" t="str">
            <v>תקין מנהלית</v>
          </cell>
          <cell r="K382">
            <v>0</v>
          </cell>
          <cell r="L382">
            <v>60000</v>
          </cell>
          <cell r="M382">
            <v>1354.6381940441556</v>
          </cell>
          <cell r="N382">
            <v>35594.959999999999</v>
          </cell>
          <cell r="O382" t="str">
            <v>לא</v>
          </cell>
          <cell r="P382" t="e">
            <v>#N/A</v>
          </cell>
          <cell r="Q382" t="str">
            <v>לא</v>
          </cell>
          <cell r="R382">
            <v>35</v>
          </cell>
          <cell r="S382">
            <v>1</v>
          </cell>
          <cell r="T382" t="str">
            <v>ג'</v>
          </cell>
          <cell r="U382">
            <v>935.58173496622544</v>
          </cell>
          <cell r="V382">
            <v>0</v>
          </cell>
          <cell r="W382">
            <v>0</v>
          </cell>
          <cell r="X382" t="str">
            <v>ג'</v>
          </cell>
        </row>
        <row r="383">
          <cell r="E383">
            <v>1001778709</v>
          </cell>
          <cell r="F383" t="str">
            <v>מועד</v>
          </cell>
          <cell r="G383" t="str">
            <v>כן</v>
          </cell>
          <cell r="H383">
            <v>0</v>
          </cell>
          <cell r="I383">
            <v>0</v>
          </cell>
          <cell r="J383" t="str">
            <v>תקין מנהלית</v>
          </cell>
          <cell r="K383">
            <v>3077.27</v>
          </cell>
          <cell r="L383">
            <v>50000</v>
          </cell>
          <cell r="M383">
            <v>8477.0084250532345</v>
          </cell>
          <cell r="N383">
            <v>51233.229999999996</v>
          </cell>
          <cell r="O383" t="str">
            <v>לא</v>
          </cell>
          <cell r="P383" t="e">
            <v>#N/A</v>
          </cell>
          <cell r="Q383" t="str">
            <v>לא</v>
          </cell>
          <cell r="R383">
            <v>155</v>
          </cell>
          <cell r="S383">
            <v>1</v>
          </cell>
          <cell r="T383" t="str">
            <v>ג'</v>
          </cell>
          <cell r="U383">
            <v>6480.4479667552469</v>
          </cell>
          <cell r="V383">
            <v>0</v>
          </cell>
          <cell r="W383">
            <v>0</v>
          </cell>
          <cell r="X383" t="str">
            <v>ג'</v>
          </cell>
        </row>
        <row r="384">
          <cell r="E384">
            <v>1001787799</v>
          </cell>
          <cell r="F384" t="str">
            <v>טיוט</v>
          </cell>
          <cell r="G384" t="str">
            <v>כן</v>
          </cell>
          <cell r="H384">
            <v>0</v>
          </cell>
          <cell r="I384">
            <v>0</v>
          </cell>
          <cell r="J384" t="str">
            <v>תקין מנהלית</v>
          </cell>
          <cell r="K384">
            <v>0</v>
          </cell>
          <cell r="L384">
            <v>100000</v>
          </cell>
          <cell r="M384" t="e">
            <v>#N/A</v>
          </cell>
          <cell r="N384">
            <v>8488.8951611735883</v>
          </cell>
          <cell r="O384" t="str">
            <v>לא</v>
          </cell>
          <cell r="P384" t="e">
            <v>#N/A</v>
          </cell>
          <cell r="Q384" t="str">
            <v>לא</v>
          </cell>
          <cell r="R384">
            <v>145</v>
          </cell>
          <cell r="S384">
            <v>1</v>
          </cell>
          <cell r="T384" t="str">
            <v>ד'</v>
          </cell>
          <cell r="U384">
            <v>0</v>
          </cell>
          <cell r="V384" t="e">
            <v>#N/A</v>
          </cell>
          <cell r="W384" t="e">
            <v>#N/A</v>
          </cell>
          <cell r="X384" t="str">
            <v>ד'</v>
          </cell>
        </row>
        <row r="385">
          <cell r="E385">
            <v>1001780218</v>
          </cell>
          <cell r="F385" t="str">
            <v>מועד</v>
          </cell>
          <cell r="G385" t="str">
            <v>כן</v>
          </cell>
          <cell r="H385">
            <v>0</v>
          </cell>
          <cell r="I385">
            <v>0</v>
          </cell>
          <cell r="J385" t="str">
            <v>תקין מנהלית</v>
          </cell>
          <cell r="K385">
            <v>32494.880000000001</v>
          </cell>
          <cell r="L385">
            <v>200000</v>
          </cell>
          <cell r="M385">
            <v>89514.190342338072</v>
          </cell>
          <cell r="N385">
            <v>310185</v>
          </cell>
          <cell r="O385" t="str">
            <v>לא</v>
          </cell>
          <cell r="P385" t="e">
            <v>#N/A</v>
          </cell>
          <cell r="Q385" t="str">
            <v>לא</v>
          </cell>
          <cell r="R385">
            <v>167</v>
          </cell>
          <cell r="S385">
            <v>1</v>
          </cell>
          <cell r="T385" t="str">
            <v>ג'</v>
          </cell>
          <cell r="U385">
            <v>62518.64247433962</v>
          </cell>
          <cell r="V385">
            <v>0</v>
          </cell>
          <cell r="W385">
            <v>0</v>
          </cell>
          <cell r="X385" t="str">
            <v>ג'</v>
          </cell>
        </row>
        <row r="386">
          <cell r="E386">
            <v>1001779337</v>
          </cell>
          <cell r="F386" t="str">
            <v>מועד</v>
          </cell>
          <cell r="G386" t="str">
            <v>כן</v>
          </cell>
          <cell r="H386">
            <v>0</v>
          </cell>
          <cell r="I386">
            <v>0</v>
          </cell>
          <cell r="J386" t="str">
            <v>תקין מנהלית</v>
          </cell>
          <cell r="K386">
            <v>196313.71</v>
          </cell>
          <cell r="L386">
            <v>900000</v>
          </cell>
          <cell r="M386">
            <v>323827.20798517711</v>
          </cell>
          <cell r="N386">
            <v>2567385.0116331326</v>
          </cell>
          <cell r="O386" t="str">
            <v>לא</v>
          </cell>
          <cell r="P386" t="e">
            <v>#N/A</v>
          </cell>
          <cell r="Q386" t="str">
            <v>לא</v>
          </cell>
          <cell r="R386">
            <v>117</v>
          </cell>
          <cell r="S386">
            <v>1</v>
          </cell>
          <cell r="T386" t="str">
            <v>ג'</v>
          </cell>
          <cell r="U386">
            <v>265057.33087692328</v>
          </cell>
          <cell r="V386">
            <v>0</v>
          </cell>
          <cell r="W386">
            <v>0</v>
          </cell>
          <cell r="X386" t="str">
            <v>ג'</v>
          </cell>
        </row>
        <row r="387">
          <cell r="E387">
            <v>1001779618</v>
          </cell>
          <cell r="F387" t="str">
            <v>מועד</v>
          </cell>
          <cell r="G387" t="str">
            <v>כן</v>
          </cell>
          <cell r="H387">
            <v>0</v>
          </cell>
          <cell r="I387">
            <v>0</v>
          </cell>
          <cell r="J387" t="str">
            <v>תקין מנהלית</v>
          </cell>
          <cell r="K387">
            <v>294319.35999999999</v>
          </cell>
          <cell r="L387">
            <v>2000000</v>
          </cell>
          <cell r="M387">
            <v>810766.53240564978</v>
          </cell>
          <cell r="N387">
            <v>6711297.7530020587</v>
          </cell>
          <cell r="O387" t="str">
            <v>לא</v>
          </cell>
          <cell r="P387" t="e">
            <v>#N/A</v>
          </cell>
          <cell r="Q387" t="str">
            <v>לא</v>
          </cell>
          <cell r="R387">
            <v>102</v>
          </cell>
          <cell r="S387">
            <v>1</v>
          </cell>
          <cell r="T387" t="str">
            <v>ג'</v>
          </cell>
          <cell r="U387">
            <v>865659.91943376721</v>
          </cell>
          <cell r="V387">
            <v>0</v>
          </cell>
          <cell r="W387">
            <v>0</v>
          </cell>
          <cell r="X387" t="str">
            <v>ג'</v>
          </cell>
        </row>
        <row r="388">
          <cell r="E388">
            <v>1001783320</v>
          </cell>
          <cell r="F388" t="str">
            <v>מועד</v>
          </cell>
          <cell r="G388" t="str">
            <v>כן</v>
          </cell>
          <cell r="H388">
            <v>0</v>
          </cell>
          <cell r="I388">
            <v>0</v>
          </cell>
          <cell r="J388" t="str">
            <v>תקין מנהלית</v>
          </cell>
          <cell r="K388">
            <v>87735</v>
          </cell>
          <cell r="L388">
            <v>650000</v>
          </cell>
          <cell r="M388">
            <v>158087.8956610926</v>
          </cell>
          <cell r="N388">
            <v>3398477</v>
          </cell>
          <cell r="O388" t="str">
            <v>לא</v>
          </cell>
          <cell r="P388" t="e">
            <v>#N/A</v>
          </cell>
          <cell r="Q388" t="str">
            <v>לא</v>
          </cell>
          <cell r="R388">
            <v>113</v>
          </cell>
          <cell r="S388">
            <v>1</v>
          </cell>
          <cell r="T388" t="str">
            <v>ג'</v>
          </cell>
          <cell r="U388">
            <v>133452.58415017783</v>
          </cell>
          <cell r="V388">
            <v>0</v>
          </cell>
          <cell r="W388">
            <v>0</v>
          </cell>
          <cell r="X388" t="str">
            <v>ג'</v>
          </cell>
        </row>
        <row r="389">
          <cell r="E389">
            <v>1001783124</v>
          </cell>
          <cell r="F389" t="str">
            <v>מועד</v>
          </cell>
          <cell r="G389" t="str">
            <v>כן</v>
          </cell>
          <cell r="H389">
            <v>0</v>
          </cell>
          <cell r="I389">
            <v>0</v>
          </cell>
          <cell r="J389" t="str">
            <v>תקין מנהלית</v>
          </cell>
          <cell r="K389">
            <v>138382.26999999999</v>
          </cell>
          <cell r="L389">
            <v>250000</v>
          </cell>
          <cell r="M389">
            <v>204907.61183242837</v>
          </cell>
          <cell r="N389">
            <v>368283.352084502</v>
          </cell>
          <cell r="O389" t="str">
            <v>לא</v>
          </cell>
          <cell r="P389" t="e">
            <v>#N/A</v>
          </cell>
          <cell r="Q389" t="str">
            <v>לא</v>
          </cell>
          <cell r="R389">
            <v>36</v>
          </cell>
          <cell r="S389">
            <v>1</v>
          </cell>
          <cell r="T389" t="str">
            <v>ג'</v>
          </cell>
          <cell r="U389">
            <v>194984.70317382863</v>
          </cell>
          <cell r="V389">
            <v>0</v>
          </cell>
          <cell r="W389">
            <v>0</v>
          </cell>
          <cell r="X389" t="str">
            <v>ג'</v>
          </cell>
        </row>
        <row r="390">
          <cell r="E390">
            <v>1001779062</v>
          </cell>
          <cell r="F390" t="str">
            <v>מועד</v>
          </cell>
          <cell r="G390" t="str">
            <v>כן</v>
          </cell>
          <cell r="H390">
            <v>0</v>
          </cell>
          <cell r="I390">
            <v>0</v>
          </cell>
          <cell r="J390" t="str">
            <v>תקין מנהלית</v>
          </cell>
          <cell r="K390">
            <v>48585.38</v>
          </cell>
          <cell r="L390">
            <v>730000</v>
          </cell>
          <cell r="M390">
            <v>133838.97362908928</v>
          </cell>
          <cell r="N390">
            <v>1435455.4257705186</v>
          </cell>
          <cell r="O390" t="str">
            <v>לא</v>
          </cell>
          <cell r="P390" t="e">
            <v>#N/A</v>
          </cell>
          <cell r="Q390" t="str">
            <v>לא</v>
          </cell>
          <cell r="R390">
            <v>196</v>
          </cell>
          <cell r="S390">
            <v>1</v>
          </cell>
          <cell r="T390" t="str">
            <v>ג'</v>
          </cell>
          <cell r="U390">
            <v>80108.826616132035</v>
          </cell>
          <cell r="V390">
            <v>0</v>
          </cell>
          <cell r="W390">
            <v>0</v>
          </cell>
          <cell r="X390" t="str">
            <v>ג'</v>
          </cell>
        </row>
        <row r="391">
          <cell r="E391">
            <v>1001778782</v>
          </cell>
          <cell r="F391" t="str">
            <v>מועד</v>
          </cell>
          <cell r="G391" t="str">
            <v>כן</v>
          </cell>
          <cell r="H391">
            <v>0</v>
          </cell>
          <cell r="I391">
            <v>0</v>
          </cell>
          <cell r="J391" t="str">
            <v>תקין מנהלית</v>
          </cell>
          <cell r="K391">
            <v>9920.15</v>
          </cell>
          <cell r="L391">
            <v>100000</v>
          </cell>
          <cell r="M391">
            <v>27327.200936222907</v>
          </cell>
          <cell r="N391">
            <v>495679.41000000003</v>
          </cell>
          <cell r="O391" t="str">
            <v>לא</v>
          </cell>
          <cell r="P391" t="e">
            <v>#N/A</v>
          </cell>
          <cell r="Q391" t="str">
            <v>לא</v>
          </cell>
          <cell r="R391">
            <v>83</v>
          </cell>
          <cell r="S391">
            <v>1</v>
          </cell>
          <cell r="T391" t="str">
            <v>ג'</v>
          </cell>
          <cell r="U391">
            <v>21362.940945360358</v>
          </cell>
          <cell r="V391">
            <v>0</v>
          </cell>
          <cell r="W391">
            <v>0</v>
          </cell>
          <cell r="X391" t="str">
            <v>ג'</v>
          </cell>
        </row>
        <row r="392">
          <cell r="E392">
            <v>1001783255</v>
          </cell>
          <cell r="F392" t="str">
            <v>מועד</v>
          </cell>
          <cell r="G392" t="str">
            <v>כן</v>
          </cell>
          <cell r="H392">
            <v>0</v>
          </cell>
          <cell r="I392">
            <v>0</v>
          </cell>
          <cell r="J392" t="str">
            <v>תקין מנהלית</v>
          </cell>
          <cell r="K392">
            <v>1726.38</v>
          </cell>
          <cell r="L392">
            <v>50000</v>
          </cell>
          <cell r="M392">
            <v>4755.7016802814378</v>
          </cell>
          <cell r="N392">
            <v>73381.38</v>
          </cell>
          <cell r="O392" t="str">
            <v>לא</v>
          </cell>
          <cell r="P392" t="e">
            <v>#N/A</v>
          </cell>
          <cell r="Q392" t="str">
            <v>לא</v>
          </cell>
          <cell r="R392">
            <v>231</v>
          </cell>
          <cell r="S392">
            <v>1</v>
          </cell>
          <cell r="T392" t="str">
            <v>ג'</v>
          </cell>
          <cell r="U392">
            <v>3926.1744757850488</v>
          </cell>
          <cell r="V392">
            <v>0</v>
          </cell>
          <cell r="W392">
            <v>0</v>
          </cell>
          <cell r="X392" t="str">
            <v>ג'</v>
          </cell>
        </row>
        <row r="393">
          <cell r="E393">
            <v>1001778772</v>
          </cell>
          <cell r="F393" t="str">
            <v>מועד</v>
          </cell>
          <cell r="G393" t="str">
            <v>כן</v>
          </cell>
          <cell r="H393">
            <v>0</v>
          </cell>
          <cell r="I393">
            <v>0</v>
          </cell>
          <cell r="J393" t="str">
            <v>תקין מנהלית</v>
          </cell>
          <cell r="K393">
            <v>252569.15</v>
          </cell>
          <cell r="L393">
            <v>2000000</v>
          </cell>
          <cell r="M393">
            <v>492430.87716077571</v>
          </cell>
          <cell r="N393">
            <v>4542937.9968438251</v>
          </cell>
          <cell r="O393" t="str">
            <v>לא</v>
          </cell>
          <cell r="P393" t="e">
            <v>#N/A</v>
          </cell>
          <cell r="Q393" t="str">
            <v>לא</v>
          </cell>
          <cell r="R393">
            <v>60</v>
          </cell>
          <cell r="S393">
            <v>1</v>
          </cell>
          <cell r="T393" t="str">
            <v>ג'</v>
          </cell>
          <cell r="U393">
            <v>360630.26157367509</v>
          </cell>
          <cell r="V393">
            <v>0</v>
          </cell>
          <cell r="W393">
            <v>0</v>
          </cell>
          <cell r="X393" t="str">
            <v>ג'</v>
          </cell>
        </row>
        <row r="394">
          <cell r="E394">
            <v>1001781120</v>
          </cell>
          <cell r="F394" t="str">
            <v>מועד</v>
          </cell>
          <cell r="G394" t="str">
            <v>כן</v>
          </cell>
          <cell r="H394">
            <v>0</v>
          </cell>
          <cell r="I394">
            <v>0</v>
          </cell>
          <cell r="J394" t="str">
            <v>תקין מנהלית</v>
          </cell>
          <cell r="K394">
            <v>97826.04</v>
          </cell>
          <cell r="L394">
            <v>500000</v>
          </cell>
          <cell r="M394">
            <v>269483.04205882951</v>
          </cell>
          <cell r="N394">
            <v>1237031.0557398689</v>
          </cell>
          <cell r="O394" t="str">
            <v>לא</v>
          </cell>
          <cell r="P394" t="e">
            <v>#N/A</v>
          </cell>
          <cell r="Q394" t="str">
            <v>לא</v>
          </cell>
          <cell r="R394">
            <v>228</v>
          </cell>
          <cell r="S394">
            <v>1</v>
          </cell>
          <cell r="T394" t="str">
            <v>ג'</v>
          </cell>
          <cell r="U394">
            <v>159917.53153640541</v>
          </cell>
          <cell r="V394">
            <v>0</v>
          </cell>
          <cell r="W394">
            <v>0</v>
          </cell>
          <cell r="X394" t="str">
            <v>ג'</v>
          </cell>
        </row>
        <row r="395">
          <cell r="E395">
            <v>1001783608</v>
          </cell>
          <cell r="F395" t="str">
            <v>מועד</v>
          </cell>
          <cell r="G395" t="str">
            <v>כן</v>
          </cell>
          <cell r="H395">
            <v>0</v>
          </cell>
          <cell r="I395">
            <v>0</v>
          </cell>
          <cell r="J395" t="str">
            <v>תקין מנהלית</v>
          </cell>
          <cell r="K395">
            <v>65684.62</v>
          </cell>
          <cell r="L395">
            <v>200000</v>
          </cell>
          <cell r="M395">
            <v>81172.201332346216</v>
          </cell>
          <cell r="N395">
            <v>96701</v>
          </cell>
          <cell r="O395" t="str">
            <v>לא</v>
          </cell>
          <cell r="P395" t="e">
            <v>#N/A</v>
          </cell>
          <cell r="Q395" t="str">
            <v>לא</v>
          </cell>
          <cell r="R395">
            <v>109</v>
          </cell>
          <cell r="S395">
            <v>1</v>
          </cell>
          <cell r="T395" t="str">
            <v>ג'</v>
          </cell>
          <cell r="U395">
            <v>90702.842909489307</v>
          </cell>
          <cell r="V395">
            <v>0</v>
          </cell>
          <cell r="W395">
            <v>0</v>
          </cell>
          <cell r="X395" t="str">
            <v>ג'</v>
          </cell>
        </row>
        <row r="396">
          <cell r="E396">
            <v>1001778233</v>
          </cell>
          <cell r="F396" t="str">
            <v>מועד</v>
          </cell>
          <cell r="G396" t="str">
            <v>כן</v>
          </cell>
          <cell r="H396">
            <v>0</v>
          </cell>
          <cell r="I396">
            <v>0</v>
          </cell>
          <cell r="J396" t="str">
            <v>תקין מנהלית</v>
          </cell>
          <cell r="K396">
            <v>41539</v>
          </cell>
          <cell r="L396">
            <v>150000</v>
          </cell>
          <cell r="M396">
            <v>64923.174490901285</v>
          </cell>
          <cell r="N396">
            <v>999610.34301195585</v>
          </cell>
          <cell r="O396" t="str">
            <v>לא</v>
          </cell>
          <cell r="P396" t="e">
            <v>#N/A</v>
          </cell>
          <cell r="Q396" t="str">
            <v>לא</v>
          </cell>
          <cell r="R396">
            <v>159</v>
          </cell>
          <cell r="S396">
            <v>1</v>
          </cell>
          <cell r="T396" t="str">
            <v>ג'</v>
          </cell>
          <cell r="U396">
            <v>56216.720432373346</v>
          </cell>
          <cell r="V396">
            <v>0</v>
          </cell>
          <cell r="W396">
            <v>0</v>
          </cell>
          <cell r="X396" t="str">
            <v>ג'</v>
          </cell>
        </row>
        <row r="397">
          <cell r="E397">
            <v>1001780203</v>
          </cell>
          <cell r="F397" t="str">
            <v>טיוט</v>
          </cell>
          <cell r="G397" t="str">
            <v>לא</v>
          </cell>
          <cell r="H397" t="str">
            <v>טופסים Z60, Z61, Z62 נחתמו ע"י מי שלא מורשה חתימה (עופר) אנחנו דחינו ביום 03/04/2024 את אישור מורשי החתימה במקום את הטפסים הנ"ל. העלו את אותו אישור מורשי חתימה ביום 19/05/2024 והוסיפו את החותם ההוא בכתב יד.
נדחה ע"י הוועדה מיום 23/07/2024</v>
          </cell>
          <cell r="I397">
            <v>0</v>
          </cell>
          <cell r="J397" t="str">
            <v>לא הוגשו אחד או יותר מהמסמכים הנדרשים במסגרת בקשת התמיכה במועד</v>
          </cell>
          <cell r="K397">
            <v>0</v>
          </cell>
          <cell r="L397">
            <v>50000</v>
          </cell>
          <cell r="M397" t="e">
            <v>#N/A</v>
          </cell>
          <cell r="N397">
            <v>73299.55</v>
          </cell>
          <cell r="O397" t="str">
            <v>לא</v>
          </cell>
          <cell r="P397" t="e">
            <v>#N/A</v>
          </cell>
          <cell r="Q397" t="str">
            <v>לא</v>
          </cell>
          <cell r="R397">
            <v>194</v>
          </cell>
          <cell r="S397">
            <v>1</v>
          </cell>
          <cell r="T397" t="str">
            <v>א'</v>
          </cell>
          <cell r="U397">
            <v>0</v>
          </cell>
          <cell r="V397" t="e">
            <v>#N/A</v>
          </cell>
          <cell r="W397" t="e">
            <v>#N/A</v>
          </cell>
          <cell r="X397" t="str">
            <v>א'</v>
          </cell>
        </row>
        <row r="398">
          <cell r="E398">
            <v>1001780380</v>
          </cell>
          <cell r="F398" t="str">
            <v>מועד</v>
          </cell>
          <cell r="G398" t="str">
            <v>כן</v>
          </cell>
          <cell r="H398">
            <v>0</v>
          </cell>
          <cell r="I398">
            <v>0</v>
          </cell>
          <cell r="J398" t="str">
            <v>תקין מנהלית</v>
          </cell>
          <cell r="K398">
            <v>117256.4</v>
          </cell>
          <cell r="L398">
            <v>500000</v>
          </cell>
          <cell r="M398">
            <v>193930.41834140543</v>
          </cell>
          <cell r="N398">
            <v>2421567.930988438</v>
          </cell>
          <cell r="O398" t="str">
            <v>לא</v>
          </cell>
          <cell r="P398" t="e">
            <v>#N/A</v>
          </cell>
          <cell r="Q398" t="str">
            <v>לא</v>
          </cell>
          <cell r="R398">
            <v>36</v>
          </cell>
          <cell r="S398">
            <v>1</v>
          </cell>
          <cell r="T398" t="str">
            <v>ג'</v>
          </cell>
          <cell r="U398">
            <v>161471.70731582685</v>
          </cell>
          <cell r="V398">
            <v>0</v>
          </cell>
          <cell r="W398">
            <v>0</v>
          </cell>
          <cell r="X398" t="str">
            <v>ג'</v>
          </cell>
        </row>
        <row r="399">
          <cell r="E399">
            <v>1001777433</v>
          </cell>
          <cell r="F399" t="str">
            <v>מועד</v>
          </cell>
          <cell r="G399" t="str">
            <v>כן</v>
          </cell>
          <cell r="H399">
            <v>0</v>
          </cell>
          <cell r="I399">
            <v>0</v>
          </cell>
          <cell r="J399" t="str">
            <v>תקין מנהלית</v>
          </cell>
          <cell r="K399">
            <v>74176.41</v>
          </cell>
          <cell r="L399">
            <v>300000</v>
          </cell>
          <cell r="M399">
            <v>122811.92947930928</v>
          </cell>
          <cell r="N399">
            <v>1756996.8712319196</v>
          </cell>
          <cell r="O399" t="str">
            <v>לא</v>
          </cell>
          <cell r="P399" t="e">
            <v>#N/A</v>
          </cell>
          <cell r="Q399" t="str">
            <v>לא</v>
          </cell>
          <cell r="R399">
            <v>215</v>
          </cell>
          <cell r="S399">
            <v>1</v>
          </cell>
          <cell r="T399" t="str">
            <v>ג'</v>
          </cell>
          <cell r="U399">
            <v>104000.9327998907</v>
          </cell>
          <cell r="V399">
            <v>0</v>
          </cell>
          <cell r="W399">
            <v>0</v>
          </cell>
          <cell r="X399" t="str">
            <v>ג'</v>
          </cell>
        </row>
        <row r="400">
          <cell r="E400">
            <v>1001784311</v>
          </cell>
          <cell r="F400" t="str">
            <v>מועד</v>
          </cell>
          <cell r="G400" t="str">
            <v>כן</v>
          </cell>
          <cell r="H400">
            <v>0</v>
          </cell>
          <cell r="I400">
            <v>0</v>
          </cell>
          <cell r="J400" t="str">
            <v>תקין מנהלית</v>
          </cell>
          <cell r="K400">
            <v>4428.72</v>
          </cell>
          <cell r="L400">
            <v>120000</v>
          </cell>
          <cell r="M400">
            <v>12199.865057927314</v>
          </cell>
          <cell r="N400">
            <v>351871.58</v>
          </cell>
          <cell r="O400" t="str">
            <v>לא</v>
          </cell>
          <cell r="P400" t="e">
            <v>#N/A</v>
          </cell>
          <cell r="Q400" t="str">
            <v>לא</v>
          </cell>
          <cell r="R400">
            <v>256</v>
          </cell>
          <cell r="S400">
            <v>1</v>
          </cell>
          <cell r="T400" t="str">
            <v>ד'</v>
          </cell>
          <cell r="U400">
            <v>0</v>
          </cell>
          <cell r="V400" t="e">
            <v>#N/A</v>
          </cell>
          <cell r="W400" t="e">
            <v>#N/A</v>
          </cell>
          <cell r="X400" t="str">
            <v>ד'</v>
          </cell>
        </row>
        <row r="401">
          <cell r="E401">
            <v>1001781132</v>
          </cell>
          <cell r="F401" t="str">
            <v>מועד</v>
          </cell>
          <cell r="G401" t="str">
            <v>כן</v>
          </cell>
          <cell r="H401">
            <v>0</v>
          </cell>
          <cell r="I401">
            <v>0</v>
          </cell>
          <cell r="J401" t="str">
            <v>תקין מנהלית</v>
          </cell>
          <cell r="K401">
            <v>169993.98</v>
          </cell>
          <cell r="L401">
            <v>2500000</v>
          </cell>
          <cell r="M401">
            <v>317285.50113510102</v>
          </cell>
          <cell r="N401">
            <v>3824470</v>
          </cell>
          <cell r="O401" t="str">
            <v>לא</v>
          </cell>
          <cell r="P401" t="e">
            <v>#N/A</v>
          </cell>
          <cell r="Q401" t="str">
            <v>לא</v>
          </cell>
          <cell r="R401">
            <v>202</v>
          </cell>
          <cell r="S401">
            <v>1</v>
          </cell>
          <cell r="T401" t="str">
            <v>ג'</v>
          </cell>
          <cell r="U401">
            <v>247640.65602637228</v>
          </cell>
          <cell r="V401">
            <v>0</v>
          </cell>
          <cell r="W401">
            <v>0</v>
          </cell>
          <cell r="X401" t="str">
            <v>ג'</v>
          </cell>
        </row>
        <row r="402">
          <cell r="E402">
            <v>1001778185</v>
          </cell>
          <cell r="F402" t="str">
            <v>טיוט</v>
          </cell>
          <cell r="G402" t="str">
            <v>כן</v>
          </cell>
          <cell r="H402">
            <v>0</v>
          </cell>
          <cell r="I402">
            <v>0</v>
          </cell>
          <cell r="J402" t="str">
            <v>תקין מנהלית</v>
          </cell>
          <cell r="K402">
            <v>0</v>
          </cell>
          <cell r="L402">
            <v>500000</v>
          </cell>
          <cell r="M402" t="e">
            <v>#N/A</v>
          </cell>
          <cell r="N402">
            <v>2912319.5</v>
          </cell>
          <cell r="O402" t="str">
            <v>לא</v>
          </cell>
          <cell r="P402" t="e">
            <v>#N/A</v>
          </cell>
          <cell r="Q402" t="str">
            <v>כן</v>
          </cell>
          <cell r="R402">
            <v>-2</v>
          </cell>
          <cell r="S402">
            <v>1</v>
          </cell>
          <cell r="T402" t="str">
            <v>ב'</v>
          </cell>
          <cell r="U402" t="e">
            <v>#N/A</v>
          </cell>
          <cell r="V402" t="e">
            <v>#N/A</v>
          </cell>
          <cell r="W402" t="e">
            <v>#N/A</v>
          </cell>
          <cell r="X402" t="str">
            <v>ב'</v>
          </cell>
        </row>
        <row r="403">
          <cell r="E403">
            <v>1001781326</v>
          </cell>
          <cell r="F403" t="str">
            <v>מועד</v>
          </cell>
          <cell r="G403" t="str">
            <v>כן</v>
          </cell>
          <cell r="H403">
            <v>0</v>
          </cell>
          <cell r="I403">
            <v>0</v>
          </cell>
          <cell r="J403" t="str">
            <v>תקין מנהלית</v>
          </cell>
          <cell r="K403">
            <v>130172.47</v>
          </cell>
          <cell r="L403">
            <v>2000000</v>
          </cell>
          <cell r="M403">
            <v>358588.32070674968</v>
          </cell>
          <cell r="N403" t="e">
            <v>#N/A</v>
          </cell>
          <cell r="O403" t="str">
            <v>לא</v>
          </cell>
          <cell r="P403" t="e">
            <v>#N/A</v>
          </cell>
          <cell r="Q403" t="str">
            <v>לא</v>
          </cell>
          <cell r="R403">
            <v>39</v>
          </cell>
          <cell r="S403">
            <v>1</v>
          </cell>
          <cell r="T403" t="str">
            <v>ג'</v>
          </cell>
          <cell r="U403">
            <v>153550.45374939003</v>
          </cell>
          <cell r="V403">
            <v>0</v>
          </cell>
          <cell r="W403">
            <v>0</v>
          </cell>
          <cell r="X403" t="str">
            <v>ג'</v>
          </cell>
        </row>
        <row r="404">
          <cell r="E404">
            <v>1001781415</v>
          </cell>
          <cell r="F404" t="str">
            <v>טיוט</v>
          </cell>
          <cell r="G404" t="str">
            <v>כן</v>
          </cell>
          <cell r="H404">
            <v>0</v>
          </cell>
          <cell r="I404">
            <v>0</v>
          </cell>
          <cell r="J404" t="str">
            <v>תקין מנהלית</v>
          </cell>
          <cell r="K404">
            <v>0</v>
          </cell>
          <cell r="L404">
            <v>80000</v>
          </cell>
          <cell r="M404">
            <v>6884.6530444772816</v>
          </cell>
          <cell r="N404">
            <v>317936.45999999996</v>
          </cell>
          <cell r="O404" t="str">
            <v>לא</v>
          </cell>
          <cell r="P404" t="e">
            <v>#N/A</v>
          </cell>
          <cell r="Q404" t="str">
            <v>לא</v>
          </cell>
          <cell r="R404">
            <v>7</v>
          </cell>
          <cell r="S404">
            <v>1</v>
          </cell>
          <cell r="T404" t="str">
            <v>ג'</v>
          </cell>
          <cell r="U404">
            <v>4811.4731858919731</v>
          </cell>
          <cell r="V404">
            <v>0</v>
          </cell>
          <cell r="W404">
            <v>0</v>
          </cell>
          <cell r="X404" t="str">
            <v>ג'</v>
          </cell>
        </row>
        <row r="405">
          <cell r="E405">
            <v>1001778543</v>
          </cell>
          <cell r="F405" t="str">
            <v>מועד</v>
          </cell>
          <cell r="G405" t="str">
            <v>כן</v>
          </cell>
          <cell r="H405">
            <v>0</v>
          </cell>
          <cell r="I405">
            <v>0</v>
          </cell>
          <cell r="J405" t="str">
            <v>תקין מנהלית</v>
          </cell>
          <cell r="K405">
            <v>26890.080000000002</v>
          </cell>
          <cell r="L405">
            <v>1200000</v>
          </cell>
          <cell r="M405">
            <v>74074.573773091586</v>
          </cell>
          <cell r="N405">
            <v>1030560.25</v>
          </cell>
          <cell r="O405" t="str">
            <v>לא</v>
          </cell>
          <cell r="P405" t="e">
            <v>#N/A</v>
          </cell>
          <cell r="Q405" t="str">
            <v>לא</v>
          </cell>
          <cell r="R405">
            <v>166</v>
          </cell>
          <cell r="S405">
            <v>1</v>
          </cell>
          <cell r="T405" t="str">
            <v>ג'</v>
          </cell>
          <cell r="U405">
            <v>54248.118862938878</v>
          </cell>
          <cell r="V405">
            <v>0</v>
          </cell>
          <cell r="W405">
            <v>0</v>
          </cell>
          <cell r="X405" t="str">
            <v>ג'</v>
          </cell>
        </row>
        <row r="406">
          <cell r="E406">
            <v>1001782896</v>
          </cell>
          <cell r="F406" t="str">
            <v>מועד</v>
          </cell>
          <cell r="G406" t="str">
            <v>כן</v>
          </cell>
          <cell r="H406">
            <v>0</v>
          </cell>
          <cell r="I406">
            <v>0</v>
          </cell>
          <cell r="J406" t="str">
            <v>תקין מנהלית</v>
          </cell>
          <cell r="K406">
            <v>33715.21</v>
          </cell>
          <cell r="L406">
            <v>100000</v>
          </cell>
          <cell r="M406">
            <v>53056.435206610928</v>
          </cell>
          <cell r="N406">
            <v>546528.59712031623</v>
          </cell>
          <cell r="O406" t="str">
            <v>לא</v>
          </cell>
          <cell r="P406" t="e">
            <v>#N/A</v>
          </cell>
          <cell r="Q406" t="str">
            <v>לא</v>
          </cell>
          <cell r="R406">
            <v>97</v>
          </cell>
          <cell r="S406">
            <v>1</v>
          </cell>
          <cell r="T406" t="str">
            <v>ג'</v>
          </cell>
          <cell r="U406">
            <v>44176.22181282055</v>
          </cell>
          <cell r="V406">
            <v>0</v>
          </cell>
          <cell r="W406">
            <v>0</v>
          </cell>
          <cell r="X406" t="str">
            <v>ג'</v>
          </cell>
        </row>
        <row r="407">
          <cell r="E407">
            <v>1001777443</v>
          </cell>
          <cell r="F407" t="str">
            <v>מועד</v>
          </cell>
          <cell r="G407" t="str">
            <v>כן</v>
          </cell>
          <cell r="H407">
            <v>0</v>
          </cell>
          <cell r="I407">
            <v>0</v>
          </cell>
          <cell r="J407" t="str">
            <v>תקין מנהלית</v>
          </cell>
          <cell r="K407">
            <v>27148.48</v>
          </cell>
          <cell r="L407">
            <v>140000</v>
          </cell>
          <cell r="M407">
            <v>50123.407957976655</v>
          </cell>
          <cell r="N407">
            <v>650715.91999999993</v>
          </cell>
          <cell r="O407" t="str">
            <v>לא</v>
          </cell>
          <cell r="P407" t="e">
            <v>#N/A</v>
          </cell>
          <cell r="Q407" t="str">
            <v>לא</v>
          </cell>
          <cell r="R407">
            <v>155</v>
          </cell>
          <cell r="S407">
            <v>1</v>
          </cell>
          <cell r="T407" t="str">
            <v>ג'</v>
          </cell>
          <cell r="U407">
            <v>38865.248666344269</v>
          </cell>
          <cell r="V407">
            <v>0</v>
          </cell>
          <cell r="W407">
            <v>0</v>
          </cell>
          <cell r="X407" t="str">
            <v>ג'</v>
          </cell>
        </row>
        <row r="408">
          <cell r="E408">
            <v>1001780111</v>
          </cell>
          <cell r="F408" t="str">
            <v>מועד</v>
          </cell>
          <cell r="G408" t="str">
            <v>כן</v>
          </cell>
          <cell r="H408">
            <v>0</v>
          </cell>
          <cell r="I408">
            <v>0</v>
          </cell>
          <cell r="J408" t="str">
            <v>תקין מנהלית</v>
          </cell>
          <cell r="K408">
            <v>37087.769999999997</v>
          </cell>
          <cell r="L408">
            <v>75000</v>
          </cell>
          <cell r="M408">
            <v>64837.126545916653</v>
          </cell>
          <cell r="N408">
            <v>882125.84422050556</v>
          </cell>
          <cell r="O408" t="str">
            <v>לא</v>
          </cell>
          <cell r="P408" t="e">
            <v>#N/A</v>
          </cell>
          <cell r="Q408" t="str">
            <v>לא</v>
          </cell>
          <cell r="R408">
            <v>200</v>
          </cell>
          <cell r="S408">
            <v>1</v>
          </cell>
          <cell r="T408" t="str">
            <v>ג'</v>
          </cell>
          <cell r="U408">
            <v>49189.630378326692</v>
          </cell>
          <cell r="V408">
            <v>0</v>
          </cell>
          <cell r="W408">
            <v>0</v>
          </cell>
          <cell r="X408" t="str">
            <v>ג'</v>
          </cell>
        </row>
        <row r="409">
          <cell r="E409">
            <v>1001783136</v>
          </cell>
          <cell r="F409" t="str">
            <v>מועד</v>
          </cell>
          <cell r="G409" t="str">
            <v>כן</v>
          </cell>
          <cell r="H409">
            <v>0</v>
          </cell>
          <cell r="I409">
            <v>0</v>
          </cell>
          <cell r="J409" t="str">
            <v>תקין מנהלית</v>
          </cell>
          <cell r="K409">
            <v>2151.38</v>
          </cell>
          <cell r="L409">
            <v>80000</v>
          </cell>
          <cell r="M409">
            <v>5926.4536076052837</v>
          </cell>
          <cell r="N409">
            <v>10450</v>
          </cell>
          <cell r="O409" t="str">
            <v>לא</v>
          </cell>
          <cell r="P409" t="e">
            <v>#N/A</v>
          </cell>
          <cell r="Q409" t="str">
            <v>לא</v>
          </cell>
          <cell r="R409">
            <v>28</v>
          </cell>
          <cell r="S409">
            <v>1</v>
          </cell>
          <cell r="T409" t="str">
            <v>ג'</v>
          </cell>
          <cell r="U409">
            <v>2576.0436474997332</v>
          </cell>
          <cell r="V409">
            <v>0</v>
          </cell>
          <cell r="W409">
            <v>0</v>
          </cell>
          <cell r="X409" t="str">
            <v>ג'</v>
          </cell>
        </row>
        <row r="410">
          <cell r="E410">
            <v>1001779686</v>
          </cell>
          <cell r="F410" t="str">
            <v>מועד</v>
          </cell>
          <cell r="G410" t="str">
            <v>כן</v>
          </cell>
          <cell r="H410">
            <v>0</v>
          </cell>
          <cell r="I410">
            <v>0</v>
          </cell>
          <cell r="J410" t="str">
            <v>תקין מנהלית</v>
          </cell>
          <cell r="K410">
            <v>51819</v>
          </cell>
          <cell r="L410">
            <v>200000</v>
          </cell>
          <cell r="M410">
            <v>64033.628697633874</v>
          </cell>
          <cell r="N410">
            <v>1516369.6579655656</v>
          </cell>
          <cell r="O410" t="str">
            <v>לא</v>
          </cell>
          <cell r="P410" t="e">
            <v>#N/A</v>
          </cell>
          <cell r="Q410" t="str">
            <v>לא</v>
          </cell>
          <cell r="R410">
            <v>20</v>
          </cell>
          <cell r="S410">
            <v>1</v>
          </cell>
          <cell r="T410" t="str">
            <v>ג'</v>
          </cell>
          <cell r="U410">
            <v>80735.853657913423</v>
          </cell>
          <cell r="V410">
            <v>0</v>
          </cell>
          <cell r="W410">
            <v>0</v>
          </cell>
          <cell r="X410" t="str">
            <v>ג'</v>
          </cell>
        </row>
        <row r="411">
          <cell r="E411">
            <v>1001780696</v>
          </cell>
          <cell r="F411" t="str">
            <v>מועד</v>
          </cell>
          <cell r="G411" t="str">
            <v>כן</v>
          </cell>
          <cell r="H411">
            <v>0</v>
          </cell>
          <cell r="I411">
            <v>0</v>
          </cell>
          <cell r="J411" t="str">
            <v>תקין מנהלית</v>
          </cell>
          <cell r="K411">
            <v>316393.71000000002</v>
          </cell>
          <cell r="L411">
            <v>900000</v>
          </cell>
          <cell r="M411">
            <v>210396.20857793986</v>
          </cell>
          <cell r="N411">
            <v>1599182.0231374684</v>
          </cell>
          <cell r="O411" t="str">
            <v>לא</v>
          </cell>
          <cell r="P411" t="e">
            <v>#N/A</v>
          </cell>
          <cell r="Q411" t="str">
            <v>לא</v>
          </cell>
          <cell r="R411">
            <v>110</v>
          </cell>
          <cell r="S411">
            <v>1</v>
          </cell>
          <cell r="T411" t="str">
            <v>ג'</v>
          </cell>
          <cell r="U411">
            <v>467658.6240184796</v>
          </cell>
          <cell r="V411">
            <v>0</v>
          </cell>
          <cell r="W411">
            <v>0</v>
          </cell>
          <cell r="X411" t="str">
            <v>ג'</v>
          </cell>
        </row>
        <row r="412">
          <cell r="E412">
            <v>1001782936</v>
          </cell>
          <cell r="F412" t="str">
            <v>מועד</v>
          </cell>
          <cell r="G412" t="str">
            <v>כן</v>
          </cell>
          <cell r="H412">
            <v>0</v>
          </cell>
          <cell r="I412">
            <v>0</v>
          </cell>
          <cell r="J412" t="str">
            <v>תקין מנהלית</v>
          </cell>
          <cell r="K412">
            <v>51154</v>
          </cell>
          <cell r="L412">
            <v>150000</v>
          </cell>
          <cell r="M412">
            <v>73181.289940152987</v>
          </cell>
          <cell r="N412">
            <v>2517776.539355244</v>
          </cell>
          <cell r="O412" t="str">
            <v>לא</v>
          </cell>
          <cell r="P412" t="e">
            <v>#N/A</v>
          </cell>
          <cell r="Q412" t="str">
            <v>לא</v>
          </cell>
          <cell r="R412">
            <v>36</v>
          </cell>
          <cell r="S412">
            <v>1</v>
          </cell>
          <cell r="T412" t="str">
            <v>ג'</v>
          </cell>
          <cell r="U412">
            <v>71595.945696640207</v>
          </cell>
          <cell r="V412">
            <v>0</v>
          </cell>
          <cell r="W412">
            <v>0</v>
          </cell>
          <cell r="X412" t="str">
            <v>ג'</v>
          </cell>
        </row>
        <row r="413">
          <cell r="E413">
            <v>1001778228</v>
          </cell>
          <cell r="F413" t="str">
            <v>טיוט</v>
          </cell>
          <cell r="G413" t="str">
            <v>לא</v>
          </cell>
          <cell r="H413" t="str">
            <v>אישור ניהול תקין הוגש לאחר ה- 30/06/2024</v>
          </cell>
          <cell r="I413">
            <v>0</v>
          </cell>
          <cell r="J413" t="str">
            <v>אישור ניהול תקין הוגש לאחר ה- 30/06/2024</v>
          </cell>
          <cell r="K413">
            <v>0</v>
          </cell>
          <cell r="L413">
            <v>300000</v>
          </cell>
          <cell r="M413">
            <v>136117.19928868458</v>
          </cell>
          <cell r="N413">
            <v>1482313.5773781692</v>
          </cell>
          <cell r="O413" t="str">
            <v>לא</v>
          </cell>
          <cell r="P413" t="e">
            <v>#N/A</v>
          </cell>
          <cell r="Q413" t="str">
            <v>לא ניתן לתמוך</v>
          </cell>
          <cell r="R413">
            <v>-98</v>
          </cell>
          <cell r="S413">
            <v>1</v>
          </cell>
          <cell r="T413" t="str">
            <v>א'</v>
          </cell>
          <cell r="U413">
            <v>0</v>
          </cell>
          <cell r="V413" t="e">
            <v>#N/A</v>
          </cell>
          <cell r="W413" t="e">
            <v>#N/A</v>
          </cell>
          <cell r="X413" t="str">
            <v>א'</v>
          </cell>
        </row>
        <row r="414">
          <cell r="E414">
            <v>1001778227</v>
          </cell>
          <cell r="F414" t="str">
            <v>מועד</v>
          </cell>
          <cell r="G414" t="str">
            <v>כן</v>
          </cell>
          <cell r="H414">
            <v>0</v>
          </cell>
          <cell r="I414">
            <v>0</v>
          </cell>
          <cell r="J414" t="str">
            <v>תקין מנהלית</v>
          </cell>
          <cell r="K414">
            <v>28369.7</v>
          </cell>
          <cell r="L414">
            <v>200000</v>
          </cell>
          <cell r="M414">
            <v>46653.072336847545</v>
          </cell>
          <cell r="N414">
            <v>495904.20210600115</v>
          </cell>
          <cell r="O414" t="str">
            <v>לא</v>
          </cell>
          <cell r="P414" t="e">
            <v>#N/A</v>
          </cell>
          <cell r="Q414" t="str">
            <v>לא</v>
          </cell>
          <cell r="R414">
            <v>214</v>
          </cell>
          <cell r="S414">
            <v>1</v>
          </cell>
          <cell r="T414" t="str">
            <v>ג'</v>
          </cell>
          <cell r="U414">
            <v>39130.230959200955</v>
          </cell>
          <cell r="V414">
            <v>0</v>
          </cell>
          <cell r="W414">
            <v>0</v>
          </cell>
          <cell r="X414" t="str">
            <v>ג'</v>
          </cell>
        </row>
        <row r="415">
          <cell r="E415">
            <v>1001783216</v>
          </cell>
          <cell r="F415" t="str">
            <v>מועד</v>
          </cell>
          <cell r="G415" t="str">
            <v>כן</v>
          </cell>
          <cell r="H415">
            <v>0</v>
          </cell>
          <cell r="I415">
            <v>0</v>
          </cell>
          <cell r="J415" t="str">
            <v>תקין מנהלית</v>
          </cell>
          <cell r="K415">
            <v>54459.91</v>
          </cell>
          <cell r="L415">
            <v>420000</v>
          </cell>
          <cell r="M415">
            <v>150021.64437731364</v>
          </cell>
          <cell r="N415">
            <v>3596715.5502250683</v>
          </cell>
          <cell r="O415" t="str">
            <v>לא</v>
          </cell>
          <cell r="P415" t="e">
            <v>#N/A</v>
          </cell>
          <cell r="Q415" t="str">
            <v>לא</v>
          </cell>
          <cell r="R415">
            <v>92</v>
          </cell>
          <cell r="S415">
            <v>1</v>
          </cell>
          <cell r="T415" t="str">
            <v>ג'</v>
          </cell>
          <cell r="U415">
            <v>60932.719741821449</v>
          </cell>
          <cell r="V415">
            <v>0</v>
          </cell>
          <cell r="W415">
            <v>0</v>
          </cell>
          <cell r="X415" t="str">
            <v>ג'</v>
          </cell>
        </row>
        <row r="416">
          <cell r="E416">
            <v>1001754343</v>
          </cell>
          <cell r="F416" t="str">
            <v>מועד</v>
          </cell>
          <cell r="G416" t="str">
            <v>כן</v>
          </cell>
          <cell r="H416">
            <v>0</v>
          </cell>
          <cell r="I416">
            <v>0</v>
          </cell>
          <cell r="J416" t="str">
            <v>תקין מנהלית</v>
          </cell>
          <cell r="K416">
            <v>95637.74</v>
          </cell>
          <cell r="L416">
            <v>600000</v>
          </cell>
          <cell r="M416">
            <v>263454.91025651875</v>
          </cell>
          <cell r="N416">
            <v>3465052.5</v>
          </cell>
          <cell r="O416" t="str">
            <v>לא</v>
          </cell>
          <cell r="P416" t="e">
            <v>#N/A</v>
          </cell>
          <cell r="Q416" t="str">
            <v>לא</v>
          </cell>
          <cell r="R416">
            <v>187</v>
          </cell>
          <cell r="S416">
            <v>1</v>
          </cell>
          <cell r="T416" t="str">
            <v>ג'</v>
          </cell>
          <cell r="U416">
            <v>181589.85693822469</v>
          </cell>
          <cell r="V416">
            <v>0</v>
          </cell>
          <cell r="W416">
            <v>0</v>
          </cell>
          <cell r="X416" t="str">
            <v>ג'</v>
          </cell>
        </row>
        <row r="417">
          <cell r="E417">
            <v>1001778746</v>
          </cell>
          <cell r="F417" t="str">
            <v>מועד</v>
          </cell>
          <cell r="G417" t="str">
            <v>כן</v>
          </cell>
          <cell r="H417">
            <v>0</v>
          </cell>
          <cell r="I417">
            <v>0</v>
          </cell>
          <cell r="J417" t="str">
            <v>תקין מנהלית</v>
          </cell>
          <cell r="K417">
            <v>231058.63</v>
          </cell>
          <cell r="L417">
            <v>1000000</v>
          </cell>
          <cell r="M417">
            <v>373224.57869478024</v>
          </cell>
          <cell r="N417">
            <v>4172554.6761746025</v>
          </cell>
          <cell r="O417" t="str">
            <v>לא</v>
          </cell>
          <cell r="P417" t="e">
            <v>#N/A</v>
          </cell>
          <cell r="Q417" t="str">
            <v>לא</v>
          </cell>
          <cell r="R417">
            <v>75</v>
          </cell>
          <cell r="S417">
            <v>1</v>
          </cell>
          <cell r="T417" t="str">
            <v>ג'</v>
          </cell>
          <cell r="U417">
            <v>325990.05061874475</v>
          </cell>
          <cell r="V417">
            <v>0</v>
          </cell>
          <cell r="W417">
            <v>0</v>
          </cell>
          <cell r="X417" t="str">
            <v>ג'</v>
          </cell>
        </row>
        <row r="418">
          <cell r="E418">
            <v>1001778720</v>
          </cell>
          <cell r="F418" t="str">
            <v>טיוט</v>
          </cell>
          <cell r="G418" t="str">
            <v>כן</v>
          </cell>
          <cell r="H418" t="str">
            <v>אושר לאחר בדיקה של ענת</v>
          </cell>
          <cell r="I418">
            <v>0</v>
          </cell>
          <cell r="J418" t="str">
            <v>תקין מנהלית</v>
          </cell>
          <cell r="K418">
            <v>12290</v>
          </cell>
          <cell r="L418">
            <v>100000</v>
          </cell>
          <cell r="M418" t="e">
            <v>#N/A</v>
          </cell>
          <cell r="N418">
            <v>88386.715673339961</v>
          </cell>
          <cell r="O418" t="str">
            <v>לא</v>
          </cell>
          <cell r="P418" t="e">
            <v>#N/A</v>
          </cell>
          <cell r="Q418" t="str">
            <v>לא</v>
          </cell>
          <cell r="R418">
            <v>167</v>
          </cell>
          <cell r="S418">
            <v>1</v>
          </cell>
          <cell r="T418" t="str">
            <v>ג'</v>
          </cell>
          <cell r="U418">
            <v>16756.4979290009</v>
          </cell>
          <cell r="V418">
            <v>0</v>
          </cell>
          <cell r="W418">
            <v>0</v>
          </cell>
          <cell r="X418" t="str">
            <v>ג'</v>
          </cell>
        </row>
        <row r="419">
          <cell r="E419">
            <v>1001754354</v>
          </cell>
          <cell r="F419" t="str">
            <v>מועד</v>
          </cell>
          <cell r="G419" t="str">
            <v>כן</v>
          </cell>
          <cell r="H419">
            <v>0</v>
          </cell>
          <cell r="I419">
            <v>0</v>
          </cell>
          <cell r="J419" t="str">
            <v>תקין מנהלית</v>
          </cell>
          <cell r="K419">
            <v>326246</v>
          </cell>
          <cell r="L419">
            <v>1200000</v>
          </cell>
          <cell r="M419">
            <v>980245.65579157101</v>
          </cell>
          <cell r="N419">
            <v>5576742.7791447295</v>
          </cell>
          <cell r="O419" t="str">
            <v>לא</v>
          </cell>
          <cell r="P419" t="e">
            <v>#N/A</v>
          </cell>
          <cell r="Q419" t="str">
            <v>לא</v>
          </cell>
          <cell r="R419">
            <v>97</v>
          </cell>
          <cell r="S419">
            <v>1</v>
          </cell>
          <cell r="T419" t="str">
            <v>ג'</v>
          </cell>
          <cell r="U419">
            <v>536937.76291966357</v>
          </cell>
          <cell r="V419">
            <v>0</v>
          </cell>
          <cell r="W419">
            <v>0</v>
          </cell>
          <cell r="X419" t="str">
            <v>ג'</v>
          </cell>
        </row>
        <row r="420">
          <cell r="E420">
            <v>1001777839</v>
          </cell>
          <cell r="F420" t="str">
            <v>מועד</v>
          </cell>
          <cell r="G420" t="str">
            <v>כן</v>
          </cell>
          <cell r="H420">
            <v>0</v>
          </cell>
          <cell r="I420">
            <v>0</v>
          </cell>
          <cell r="J420" t="str">
            <v>תקין מנהלית</v>
          </cell>
          <cell r="K420">
            <v>23909.23</v>
          </cell>
          <cell r="L420">
            <v>100000</v>
          </cell>
          <cell r="M420">
            <v>65863.160946137708</v>
          </cell>
          <cell r="N420">
            <v>1008478.3190830604</v>
          </cell>
          <cell r="O420" t="str">
            <v>לא</v>
          </cell>
          <cell r="P420" t="e">
            <v>#N/A</v>
          </cell>
          <cell r="Q420" t="str">
            <v>לא</v>
          </cell>
          <cell r="R420">
            <v>151</v>
          </cell>
          <cell r="S420">
            <v>1</v>
          </cell>
          <cell r="T420" t="str">
            <v>ג'</v>
          </cell>
          <cell r="U420">
            <v>43871.558214111443</v>
          </cell>
          <cell r="V420">
            <v>0</v>
          </cell>
          <cell r="W420">
            <v>0</v>
          </cell>
          <cell r="X420" t="str">
            <v>ג'</v>
          </cell>
        </row>
        <row r="421">
          <cell r="E421">
            <v>1001746367</v>
          </cell>
          <cell r="F421" t="str">
            <v>מועד</v>
          </cell>
          <cell r="G421" t="str">
            <v>כן</v>
          </cell>
          <cell r="H421">
            <v>0</v>
          </cell>
          <cell r="I421">
            <v>0</v>
          </cell>
          <cell r="J421" t="str">
            <v>תקין מנהלית</v>
          </cell>
          <cell r="K421">
            <v>715174.25</v>
          </cell>
          <cell r="L421">
            <v>1700000</v>
          </cell>
          <cell r="M421">
            <v>1166686.6950081978</v>
          </cell>
          <cell r="N421">
            <v>17856781.578537825</v>
          </cell>
          <cell r="O421" t="str">
            <v>לא</v>
          </cell>
          <cell r="P421" t="e">
            <v>#N/A</v>
          </cell>
          <cell r="Q421" t="str">
            <v>לא</v>
          </cell>
          <cell r="R421">
            <v>202</v>
          </cell>
          <cell r="S421">
            <v>1</v>
          </cell>
          <cell r="T421" t="str">
            <v>ג'</v>
          </cell>
          <cell r="U421">
            <v>988993.10172602243</v>
          </cell>
          <cell r="V421">
            <v>0</v>
          </cell>
          <cell r="W421">
            <v>0</v>
          </cell>
          <cell r="X421" t="str">
            <v>ג'</v>
          </cell>
        </row>
        <row r="422">
          <cell r="E422">
            <v>1001736735</v>
          </cell>
          <cell r="F422" t="str">
            <v>מועד</v>
          </cell>
          <cell r="G422" t="str">
            <v>כן</v>
          </cell>
          <cell r="H422">
            <v>0</v>
          </cell>
          <cell r="I422">
            <v>0</v>
          </cell>
          <cell r="J422" t="str">
            <v>תקין מנהלית</v>
          </cell>
          <cell r="K422">
            <v>232287.86</v>
          </cell>
          <cell r="L422">
            <v>1000000</v>
          </cell>
          <cell r="M422">
            <v>439087.73514327616</v>
          </cell>
          <cell r="N422">
            <v>1217923.7617134093</v>
          </cell>
          <cell r="O422" t="str">
            <v>לא</v>
          </cell>
          <cell r="P422" t="e">
            <v>#N/A</v>
          </cell>
          <cell r="Q422" t="str">
            <v>לא</v>
          </cell>
          <cell r="R422">
            <v>172</v>
          </cell>
          <cell r="S422">
            <v>1</v>
          </cell>
          <cell r="T422" t="str">
            <v>ג'</v>
          </cell>
          <cell r="U422">
            <v>463088.67003784305</v>
          </cell>
          <cell r="V422">
            <v>0</v>
          </cell>
          <cell r="W422">
            <v>0</v>
          </cell>
          <cell r="X422" t="str">
            <v>ג'</v>
          </cell>
        </row>
        <row r="423">
          <cell r="E423">
            <v>1001783331</v>
          </cell>
          <cell r="F423" t="str">
            <v>מועד</v>
          </cell>
          <cell r="G423" t="str">
            <v>כן</v>
          </cell>
          <cell r="H423">
            <v>0</v>
          </cell>
          <cell r="I423">
            <v>0</v>
          </cell>
          <cell r="J423" t="str">
            <v>תקין מנהלית</v>
          </cell>
          <cell r="K423">
            <v>46007</v>
          </cell>
          <cell r="L423">
            <v>200000</v>
          </cell>
          <cell r="M423">
            <v>45354.415226050187</v>
          </cell>
          <cell r="N423">
            <v>1953809.5983080249</v>
          </cell>
          <cell r="O423" t="str">
            <v>לא</v>
          </cell>
          <cell r="P423" t="e">
            <v>#N/A</v>
          </cell>
          <cell r="Q423" t="str">
            <v>לא</v>
          </cell>
          <cell r="R423">
            <v>228</v>
          </cell>
          <cell r="S423">
            <v>1</v>
          </cell>
          <cell r="T423" t="str">
            <v>ג'</v>
          </cell>
          <cell r="U423">
            <v>37103.169662117703</v>
          </cell>
          <cell r="V423">
            <v>0</v>
          </cell>
          <cell r="W423">
            <v>0</v>
          </cell>
          <cell r="X423" t="str">
            <v>ג'</v>
          </cell>
        </row>
        <row r="424">
          <cell r="E424">
            <v>1001783665</v>
          </cell>
          <cell r="F424" t="str">
            <v>מועד</v>
          </cell>
          <cell r="G424" t="str">
            <v>כן</v>
          </cell>
          <cell r="H424">
            <v>0</v>
          </cell>
          <cell r="I424">
            <v>0</v>
          </cell>
          <cell r="J424" t="str">
            <v>תקין מנהלית</v>
          </cell>
          <cell r="K424">
            <v>133853.75</v>
          </cell>
          <cell r="L424">
            <v>500000</v>
          </cell>
          <cell r="M424">
            <v>368729.20869088633</v>
          </cell>
          <cell r="N424">
            <v>2136423.1841438506</v>
          </cell>
          <cell r="O424" t="str">
            <v>לא</v>
          </cell>
          <cell r="P424" t="e">
            <v>#N/A</v>
          </cell>
          <cell r="Q424" t="str">
            <v>לא</v>
          </cell>
          <cell r="R424">
            <v>96</v>
          </cell>
          <cell r="S424">
            <v>1</v>
          </cell>
          <cell r="T424" t="str">
            <v>ג'</v>
          </cell>
          <cell r="U424">
            <v>198890.10298458347</v>
          </cell>
          <cell r="V424">
            <v>0</v>
          </cell>
          <cell r="W424">
            <v>0</v>
          </cell>
          <cell r="X424" t="str">
            <v>ג'</v>
          </cell>
        </row>
        <row r="425">
          <cell r="E425">
            <v>1001786164</v>
          </cell>
          <cell r="F425" t="str">
            <v>טיוט</v>
          </cell>
          <cell r="G425" t="str">
            <v>לא</v>
          </cell>
          <cell r="H425" t="str">
            <v>הועבר לבדיקה של ענת</v>
          </cell>
          <cell r="I425">
            <v>0</v>
          </cell>
          <cell r="J425" t="str">
            <v>לא הוגשו אחד או יותר מהמסמכים הנדרשים במסגרת בקשת התמיכה במועד</v>
          </cell>
          <cell r="K425">
            <v>0</v>
          </cell>
          <cell r="L425">
            <v>200000</v>
          </cell>
          <cell r="M425">
            <v>49834.667337846891</v>
          </cell>
          <cell r="N425">
            <v>770961.22305014404</v>
          </cell>
          <cell r="O425" t="str">
            <v>לא</v>
          </cell>
          <cell r="P425" t="e">
            <v>#N/A</v>
          </cell>
          <cell r="Q425" t="str">
            <v>כן</v>
          </cell>
          <cell r="R425">
            <v>-29</v>
          </cell>
          <cell r="S425">
            <v>1</v>
          </cell>
          <cell r="T425" t="str">
            <v>א'</v>
          </cell>
          <cell r="U425">
            <v>0</v>
          </cell>
          <cell r="V425" t="e">
            <v>#N/A</v>
          </cell>
          <cell r="W425" t="e">
            <v>#N/A</v>
          </cell>
          <cell r="X425" t="str">
            <v>א'</v>
          </cell>
        </row>
        <row r="426">
          <cell r="E426">
            <v>1001783601</v>
          </cell>
          <cell r="F426" t="str">
            <v>מועד</v>
          </cell>
          <cell r="G426" t="str">
            <v>כן</v>
          </cell>
          <cell r="H426">
            <v>0</v>
          </cell>
          <cell r="I426">
            <v>0</v>
          </cell>
          <cell r="J426" t="str">
            <v>תקין מנהלית</v>
          </cell>
          <cell r="K426">
            <v>178763.85</v>
          </cell>
          <cell r="L426">
            <v>600000</v>
          </cell>
          <cell r="M426">
            <v>297153.67081266257</v>
          </cell>
          <cell r="N426">
            <v>2298566.2851055707</v>
          </cell>
          <cell r="O426" t="str">
            <v>לא</v>
          </cell>
          <cell r="P426" t="e">
            <v>#N/A</v>
          </cell>
          <cell r="Q426" t="str">
            <v>לא</v>
          </cell>
          <cell r="R426">
            <v>578</v>
          </cell>
          <cell r="S426">
            <v>1</v>
          </cell>
          <cell r="T426" t="str">
            <v>ג'</v>
          </cell>
          <cell r="U426">
            <v>249461.6969186567</v>
          </cell>
          <cell r="V426">
            <v>0</v>
          </cell>
          <cell r="W426">
            <v>0</v>
          </cell>
          <cell r="X426" t="str">
            <v>ג'</v>
          </cell>
        </row>
        <row r="427">
          <cell r="E427">
            <v>1001783549</v>
          </cell>
          <cell r="F427" t="str">
            <v>טיוט</v>
          </cell>
          <cell r="G427" t="str">
            <v>כן</v>
          </cell>
          <cell r="H427">
            <v>0</v>
          </cell>
          <cell r="I427">
            <v>0</v>
          </cell>
          <cell r="J427" t="str">
            <v>תקין מנהלית</v>
          </cell>
          <cell r="K427">
            <v>12186</v>
          </cell>
          <cell r="L427">
            <v>250000</v>
          </cell>
          <cell r="M427">
            <v>10175.169494432175</v>
          </cell>
          <cell r="N427">
            <v>462517.57619237679</v>
          </cell>
          <cell r="O427" t="str">
            <v>לא</v>
          </cell>
          <cell r="P427" t="e">
            <v>#N/A</v>
          </cell>
          <cell r="Q427" t="str">
            <v>לא</v>
          </cell>
          <cell r="R427">
            <v>126</v>
          </cell>
          <cell r="S427">
            <v>1</v>
          </cell>
          <cell r="T427" t="str">
            <v>ג'</v>
          </cell>
          <cell r="U427">
            <v>16162.307124307339</v>
          </cell>
          <cell r="V427">
            <v>0</v>
          </cell>
          <cell r="W427">
            <v>0</v>
          </cell>
          <cell r="X427" t="str">
            <v>ג'</v>
          </cell>
        </row>
        <row r="428">
          <cell r="E428">
            <v>1001783203</v>
          </cell>
          <cell r="F428" t="str">
            <v>מועד</v>
          </cell>
          <cell r="G428" t="str">
            <v>כן</v>
          </cell>
          <cell r="H428">
            <v>0</v>
          </cell>
          <cell r="I428">
            <v>0</v>
          </cell>
          <cell r="J428" t="str">
            <v>תקין מנהלית</v>
          </cell>
          <cell r="K428">
            <v>30550.68</v>
          </cell>
          <cell r="L428">
            <v>200000</v>
          </cell>
          <cell r="M428">
            <v>84158.483431175948</v>
          </cell>
          <cell r="N428">
            <v>161214.62006446326</v>
          </cell>
          <cell r="O428" t="str">
            <v>לא</v>
          </cell>
          <cell r="P428" t="e">
            <v>#N/A</v>
          </cell>
          <cell r="Q428" t="str">
            <v>כן</v>
          </cell>
          <cell r="R428">
            <v>-7</v>
          </cell>
          <cell r="S428">
            <v>1</v>
          </cell>
          <cell r="T428" t="str">
            <v>ג'</v>
          </cell>
          <cell r="U428">
            <v>51792.811780548232</v>
          </cell>
          <cell r="V428">
            <v>0</v>
          </cell>
          <cell r="W428">
            <v>0</v>
          </cell>
          <cell r="X428" t="str">
            <v>ג'</v>
          </cell>
        </row>
        <row r="429">
          <cell r="E429">
            <v>1001780005</v>
          </cell>
          <cell r="F429" t="str">
            <v>מועד</v>
          </cell>
          <cell r="G429" t="str">
            <v>כן</v>
          </cell>
          <cell r="H429">
            <v>0</v>
          </cell>
          <cell r="I429">
            <v>0</v>
          </cell>
          <cell r="J429" t="str">
            <v>תקין מנהלית</v>
          </cell>
          <cell r="K429">
            <v>67770.490000000005</v>
          </cell>
          <cell r="L429">
            <v>3500000</v>
          </cell>
          <cell r="M429">
            <v>186688.52592222931</v>
          </cell>
          <cell r="N429">
            <v>2504524.0010391814</v>
          </cell>
          <cell r="O429" t="str">
            <v>לא</v>
          </cell>
          <cell r="P429" t="e">
            <v>#N/A</v>
          </cell>
          <cell r="Q429" t="str">
            <v>לא</v>
          </cell>
          <cell r="R429">
            <v>172</v>
          </cell>
          <cell r="S429">
            <v>1</v>
          </cell>
          <cell r="T429" t="str">
            <v>ג'</v>
          </cell>
          <cell r="U429">
            <v>146882.84293783884</v>
          </cell>
          <cell r="V429">
            <v>0</v>
          </cell>
          <cell r="W429">
            <v>0</v>
          </cell>
          <cell r="X429" t="str">
            <v>ג'</v>
          </cell>
        </row>
        <row r="430">
          <cell r="E430">
            <v>1001774149</v>
          </cell>
          <cell r="F430" t="str">
            <v>מועד</v>
          </cell>
          <cell r="G430" t="str">
            <v>כן</v>
          </cell>
          <cell r="H430">
            <v>0</v>
          </cell>
          <cell r="I430">
            <v>0</v>
          </cell>
          <cell r="J430" t="str">
            <v>תקין מנהלית</v>
          </cell>
          <cell r="K430">
            <v>330619.63</v>
          </cell>
          <cell r="L430">
            <v>1200000</v>
          </cell>
          <cell r="M430">
            <v>1048971.383842319</v>
          </cell>
          <cell r="N430">
            <v>13712680.806557324</v>
          </cell>
          <cell r="O430" t="str">
            <v>לא</v>
          </cell>
          <cell r="P430" t="e">
            <v>#N/A</v>
          </cell>
          <cell r="Q430" t="str">
            <v>לא</v>
          </cell>
          <cell r="R430">
            <v>284</v>
          </cell>
          <cell r="S430">
            <v>1</v>
          </cell>
          <cell r="T430" t="str">
            <v>ג'</v>
          </cell>
          <cell r="U430">
            <v>519582.8941759828</v>
          </cell>
          <cell r="V430">
            <v>0</v>
          </cell>
          <cell r="W430">
            <v>0</v>
          </cell>
          <cell r="X430" t="str">
            <v>ג'</v>
          </cell>
        </row>
        <row r="431">
          <cell r="E431">
            <v>1001781239</v>
          </cell>
          <cell r="F431" t="str">
            <v>מועד</v>
          </cell>
          <cell r="G431" t="str">
            <v>כן</v>
          </cell>
          <cell r="H431">
            <v>0</v>
          </cell>
          <cell r="I431">
            <v>0</v>
          </cell>
          <cell r="J431" t="str">
            <v>תקין מנהלית</v>
          </cell>
          <cell r="K431">
            <v>44952.09</v>
          </cell>
          <cell r="L431">
            <v>200000</v>
          </cell>
          <cell r="M431">
            <v>64598.368812811008</v>
          </cell>
          <cell r="N431">
            <v>710681.58000000007</v>
          </cell>
          <cell r="O431" t="str">
            <v>לא</v>
          </cell>
          <cell r="P431" t="e">
            <v>#N/A</v>
          </cell>
          <cell r="Q431" t="str">
            <v>לא</v>
          </cell>
          <cell r="R431">
            <v>148</v>
          </cell>
          <cell r="S431">
            <v>1</v>
          </cell>
          <cell r="T431" t="str">
            <v>ג'</v>
          </cell>
          <cell r="U431">
            <v>65808.481180382107</v>
          </cell>
          <cell r="V431">
            <v>0</v>
          </cell>
          <cell r="W431">
            <v>0</v>
          </cell>
          <cell r="X431" t="str">
            <v>ג'</v>
          </cell>
        </row>
        <row r="432">
          <cell r="E432">
            <v>1001778742</v>
          </cell>
          <cell r="F432" t="str">
            <v>מועד</v>
          </cell>
          <cell r="G432" t="str">
            <v>כן</v>
          </cell>
          <cell r="H432">
            <v>0</v>
          </cell>
          <cell r="I432">
            <v>0</v>
          </cell>
          <cell r="J432" t="str">
            <v>תקין מנהלית</v>
          </cell>
          <cell r="K432">
            <v>217599</v>
          </cell>
          <cell r="L432">
            <v>1000000</v>
          </cell>
          <cell r="M432">
            <v>599423.66381205001</v>
          </cell>
          <cell r="N432">
            <v>4315330.8522141911</v>
          </cell>
          <cell r="O432" t="str">
            <v>לא</v>
          </cell>
          <cell r="P432" t="e">
            <v>#N/A</v>
          </cell>
          <cell r="Q432" t="str">
            <v>לא</v>
          </cell>
          <cell r="R432">
            <v>92</v>
          </cell>
          <cell r="S432">
            <v>1</v>
          </cell>
          <cell r="T432" t="str">
            <v>ג'</v>
          </cell>
          <cell r="U432">
            <v>509805.07166876819</v>
          </cell>
          <cell r="V432">
            <v>0</v>
          </cell>
          <cell r="W432">
            <v>0</v>
          </cell>
          <cell r="X432" t="str">
            <v>ג'</v>
          </cell>
        </row>
        <row r="433">
          <cell r="E433">
            <v>1001781420</v>
          </cell>
          <cell r="F433" t="str">
            <v>מועד</v>
          </cell>
          <cell r="G433" t="str">
            <v>כן</v>
          </cell>
          <cell r="H433">
            <v>0</v>
          </cell>
          <cell r="I433">
            <v>0</v>
          </cell>
          <cell r="J433" t="str">
            <v>תקין מנהלית</v>
          </cell>
          <cell r="K433">
            <v>7370.27</v>
          </cell>
          <cell r="L433">
            <v>50000</v>
          </cell>
          <cell r="M433">
            <v>20303.012619122805</v>
          </cell>
          <cell r="N433">
            <v>6068.9231744769331</v>
          </cell>
          <cell r="O433" t="str">
            <v>לא</v>
          </cell>
          <cell r="P433" t="e">
            <v>#N/A</v>
          </cell>
          <cell r="Q433" t="str">
            <v>לא</v>
          </cell>
          <cell r="R433">
            <v>250</v>
          </cell>
          <cell r="S433">
            <v>1</v>
          </cell>
          <cell r="T433" t="str">
            <v>ג'</v>
          </cell>
          <cell r="U433">
            <v>15529.869019443136</v>
          </cell>
          <cell r="V433">
            <v>0</v>
          </cell>
          <cell r="W433">
            <v>0</v>
          </cell>
          <cell r="X433" t="str">
            <v>ג'</v>
          </cell>
        </row>
        <row r="434">
          <cell r="E434">
            <v>1001776097</v>
          </cell>
          <cell r="F434" t="str">
            <v>מועד</v>
          </cell>
          <cell r="G434" t="str">
            <v>כן</v>
          </cell>
          <cell r="H434">
            <v>0</v>
          </cell>
          <cell r="I434">
            <v>0</v>
          </cell>
          <cell r="J434" t="str">
            <v>תקין מנהלית</v>
          </cell>
          <cell r="K434">
            <v>83237.3</v>
          </cell>
          <cell r="L434">
            <v>1204558</v>
          </cell>
          <cell r="M434">
            <v>229295.19304960268</v>
          </cell>
          <cell r="N434">
            <v>2136840.926443981</v>
          </cell>
          <cell r="O434" t="str">
            <v>לא</v>
          </cell>
          <cell r="P434" t="e">
            <v>#N/A</v>
          </cell>
          <cell r="Q434" t="str">
            <v>לא</v>
          </cell>
          <cell r="R434">
            <v>201</v>
          </cell>
          <cell r="S434">
            <v>1</v>
          </cell>
          <cell r="T434" t="str">
            <v>ג'</v>
          </cell>
          <cell r="U434">
            <v>135586.71023476464</v>
          </cell>
          <cell r="V434">
            <v>0</v>
          </cell>
          <cell r="W434">
            <v>0</v>
          </cell>
          <cell r="X434" t="str">
            <v>ג'</v>
          </cell>
        </row>
        <row r="435">
          <cell r="E435">
            <v>1001778548</v>
          </cell>
          <cell r="F435" t="str">
            <v>מועד</v>
          </cell>
          <cell r="G435" t="str">
            <v>כן</v>
          </cell>
          <cell r="H435">
            <v>0</v>
          </cell>
          <cell r="I435">
            <v>0</v>
          </cell>
          <cell r="J435" t="str">
            <v>תקין מנהלית</v>
          </cell>
          <cell r="K435">
            <v>100255.91</v>
          </cell>
          <cell r="L435">
            <v>300000</v>
          </cell>
          <cell r="M435">
            <v>150021.64437731361</v>
          </cell>
          <cell r="N435">
            <v>5437229.7435384477</v>
          </cell>
          <cell r="O435" t="str">
            <v>לא</v>
          </cell>
          <cell r="P435" t="e">
            <v>#N/A</v>
          </cell>
          <cell r="Q435" t="str">
            <v>לא</v>
          </cell>
          <cell r="R435">
            <v>169</v>
          </cell>
          <cell r="S435">
            <v>1</v>
          </cell>
          <cell r="T435" t="str">
            <v>ג'</v>
          </cell>
          <cell r="U435">
            <v>141763.78077433145</v>
          </cell>
          <cell r="V435">
            <v>0</v>
          </cell>
          <cell r="W435">
            <v>0</v>
          </cell>
          <cell r="X435" t="str">
            <v>ג'</v>
          </cell>
        </row>
        <row r="436">
          <cell r="E436">
            <v>1001778027</v>
          </cell>
          <cell r="F436" t="str">
            <v>מועד</v>
          </cell>
          <cell r="G436" t="str">
            <v>כן</v>
          </cell>
          <cell r="H436">
            <v>0</v>
          </cell>
          <cell r="I436">
            <v>0</v>
          </cell>
          <cell r="J436" t="str">
            <v>תקין מנהלית</v>
          </cell>
          <cell r="K436">
            <v>267520.43</v>
          </cell>
          <cell r="L436">
            <v>1100000</v>
          </cell>
          <cell r="M436">
            <v>736943.07600736269</v>
          </cell>
          <cell r="N436">
            <v>6219644.1479180558</v>
          </cell>
          <cell r="O436" t="str">
            <v>לא</v>
          </cell>
          <cell r="P436" t="e">
            <v>#N/A</v>
          </cell>
          <cell r="Q436" t="str">
            <v>לא</v>
          </cell>
          <cell r="R436">
            <v>246</v>
          </cell>
          <cell r="S436">
            <v>1</v>
          </cell>
          <cell r="T436" t="str">
            <v>ג'</v>
          </cell>
          <cell r="U436">
            <v>624198.0806945496</v>
          </cell>
          <cell r="V436">
            <v>0</v>
          </cell>
          <cell r="W436">
            <v>0</v>
          </cell>
          <cell r="X436" t="str">
            <v>ג'</v>
          </cell>
        </row>
        <row r="437">
          <cell r="E437">
            <v>1001778156</v>
          </cell>
          <cell r="F437" t="str">
            <v>מועד</v>
          </cell>
          <cell r="G437" t="str">
            <v>כן</v>
          </cell>
          <cell r="H437">
            <v>0</v>
          </cell>
          <cell r="I437">
            <v>0</v>
          </cell>
          <cell r="J437" t="str">
            <v>תקין מנהלית</v>
          </cell>
          <cell r="K437">
            <v>129829.6</v>
          </cell>
          <cell r="L437">
            <v>800000</v>
          </cell>
          <cell r="M437">
            <v>357643.8100919401</v>
          </cell>
          <cell r="N437">
            <v>2618272.7383588636</v>
          </cell>
          <cell r="O437" t="str">
            <v>לא</v>
          </cell>
          <cell r="P437" t="e">
            <v>#N/A</v>
          </cell>
          <cell r="Q437" t="str">
            <v>לא</v>
          </cell>
          <cell r="R437">
            <v>144</v>
          </cell>
          <cell r="S437">
            <v>1</v>
          </cell>
          <cell r="T437" t="str">
            <v>ג'</v>
          </cell>
          <cell r="U437">
            <v>187081.82222989044</v>
          </cell>
          <cell r="V437">
            <v>0</v>
          </cell>
          <cell r="W437">
            <v>0</v>
          </cell>
          <cell r="X437" t="str">
            <v>ג'</v>
          </cell>
        </row>
        <row r="438">
          <cell r="E438">
            <v>1001778122</v>
          </cell>
          <cell r="F438" t="str">
            <v>מועד</v>
          </cell>
          <cell r="G438" t="str">
            <v>כן</v>
          </cell>
          <cell r="H438">
            <v>0</v>
          </cell>
          <cell r="I438">
            <v>0</v>
          </cell>
          <cell r="J438" t="str">
            <v>תקין מנהלית</v>
          </cell>
          <cell r="K438">
            <v>59869.279999999999</v>
          </cell>
          <cell r="L438">
            <v>180000</v>
          </cell>
          <cell r="M438">
            <v>164922.93327533605</v>
          </cell>
          <cell r="N438">
            <v>1606393.0346167726</v>
          </cell>
          <cell r="O438" t="str">
            <v>לא</v>
          </cell>
          <cell r="P438" t="e">
            <v>#N/A</v>
          </cell>
          <cell r="Q438" t="str">
            <v>לא</v>
          </cell>
          <cell r="R438">
            <v>120</v>
          </cell>
          <cell r="S438">
            <v>1</v>
          </cell>
          <cell r="T438" t="str">
            <v>ג'</v>
          </cell>
          <cell r="U438">
            <v>123676.78495122137</v>
          </cell>
          <cell r="V438">
            <v>0</v>
          </cell>
          <cell r="W438">
            <v>0</v>
          </cell>
          <cell r="X438" t="str">
            <v>ג'</v>
          </cell>
        </row>
        <row r="439">
          <cell r="E439">
            <v>1001778181</v>
          </cell>
          <cell r="F439" t="str">
            <v>מועד</v>
          </cell>
          <cell r="G439" t="str">
            <v>כן</v>
          </cell>
          <cell r="H439">
            <v>0</v>
          </cell>
          <cell r="I439">
            <v>0</v>
          </cell>
          <cell r="J439" t="str">
            <v>תקין מנהלית</v>
          </cell>
          <cell r="K439">
            <v>179940.27</v>
          </cell>
          <cell r="L439">
            <v>420000</v>
          </cell>
          <cell r="M439">
            <v>322831.54192000825</v>
          </cell>
          <cell r="N439">
            <v>1650795.8405993655</v>
          </cell>
          <cell r="O439" t="str">
            <v>לא</v>
          </cell>
          <cell r="P439" t="e">
            <v>#N/A</v>
          </cell>
          <cell r="Q439" t="str">
            <v>לא</v>
          </cell>
          <cell r="R439">
            <v>18</v>
          </cell>
          <cell r="S439">
            <v>1</v>
          </cell>
          <cell r="T439" t="str">
            <v>ג'</v>
          </cell>
          <cell r="U439">
            <v>252813.34791636106</v>
          </cell>
          <cell r="V439">
            <v>0</v>
          </cell>
          <cell r="W439">
            <v>0</v>
          </cell>
          <cell r="X439" t="str">
            <v>ג'</v>
          </cell>
        </row>
        <row r="440">
          <cell r="E440">
            <v>1001778705</v>
          </cell>
          <cell r="F440" t="str">
            <v>טיוט</v>
          </cell>
          <cell r="G440" t="str">
            <v>כן</v>
          </cell>
          <cell r="H440">
            <v>0</v>
          </cell>
          <cell r="I440">
            <v>0</v>
          </cell>
          <cell r="J440" t="str">
            <v>תקין מנהלית</v>
          </cell>
          <cell r="K440">
            <v>0</v>
          </cell>
          <cell r="L440">
            <v>200000</v>
          </cell>
          <cell r="M440" t="e">
            <v>#N/A</v>
          </cell>
          <cell r="N440">
            <v>130677</v>
          </cell>
          <cell r="O440" t="str">
            <v>לא</v>
          </cell>
          <cell r="P440" t="e">
            <v>#N/A</v>
          </cell>
          <cell r="Q440" t="str">
            <v>לא</v>
          </cell>
          <cell r="R440">
            <v>176</v>
          </cell>
          <cell r="S440">
            <v>1</v>
          </cell>
          <cell r="T440" t="str">
            <v>ד'</v>
          </cell>
          <cell r="U440">
            <v>55055.654066911586</v>
          </cell>
          <cell r="V440" t="e">
            <v>#N/A</v>
          </cell>
          <cell r="W440" t="e">
            <v>#N/A</v>
          </cell>
          <cell r="X440" t="str">
            <v>ג'</v>
          </cell>
        </row>
        <row r="441">
          <cell r="E441">
            <v>1001780204</v>
          </cell>
          <cell r="F441" t="str">
            <v>מועד</v>
          </cell>
          <cell r="G441" t="str">
            <v>כן</v>
          </cell>
          <cell r="H441">
            <v>0</v>
          </cell>
          <cell r="I441">
            <v>0</v>
          </cell>
          <cell r="J441" t="str">
            <v>תקין מנהלית</v>
          </cell>
          <cell r="K441">
            <v>20930.86</v>
          </cell>
          <cell r="L441">
            <v>100000</v>
          </cell>
          <cell r="M441">
            <v>57658.608989876549</v>
          </cell>
          <cell r="N441">
            <v>375124.95999999996</v>
          </cell>
          <cell r="O441" t="str">
            <v>לא</v>
          </cell>
          <cell r="P441" t="e">
            <v>#N/A</v>
          </cell>
          <cell r="Q441" t="str">
            <v>לא</v>
          </cell>
          <cell r="R441">
            <v>165</v>
          </cell>
          <cell r="S441">
            <v>1</v>
          </cell>
          <cell r="T441" t="str">
            <v>ג'</v>
          </cell>
          <cell r="U441">
            <v>40912.437942443175</v>
          </cell>
          <cell r="V441">
            <v>0</v>
          </cell>
          <cell r="W441">
            <v>0</v>
          </cell>
          <cell r="X441" t="str">
            <v>ג'</v>
          </cell>
        </row>
        <row r="442">
          <cell r="E442">
            <v>1001774193</v>
          </cell>
          <cell r="F442" t="str">
            <v>מועד</v>
          </cell>
          <cell r="G442" t="str">
            <v>כן</v>
          </cell>
          <cell r="H442">
            <v>0</v>
          </cell>
          <cell r="I442">
            <v>0</v>
          </cell>
          <cell r="J442" t="str">
            <v>תקין מנהלית</v>
          </cell>
          <cell r="K442">
            <v>58301.53</v>
          </cell>
          <cell r="L442">
            <v>300000</v>
          </cell>
          <cell r="M442">
            <v>160604.21620788422</v>
          </cell>
          <cell r="N442">
            <v>0</v>
          </cell>
          <cell r="O442" t="str">
            <v>לא</v>
          </cell>
          <cell r="P442" t="e">
            <v>#N/A</v>
          </cell>
          <cell r="Q442" t="str">
            <v>לא</v>
          </cell>
          <cell r="R442">
            <v>168</v>
          </cell>
          <cell r="S442">
            <v>1</v>
          </cell>
          <cell r="T442" t="str">
            <v>ג'</v>
          </cell>
          <cell r="U442">
            <v>0</v>
          </cell>
          <cell r="V442">
            <v>0</v>
          </cell>
          <cell r="W442">
            <v>0</v>
          </cell>
          <cell r="X442" t="str">
            <v>ד'</v>
          </cell>
        </row>
        <row r="443">
          <cell r="E443">
            <v>1001735809</v>
          </cell>
          <cell r="F443" t="str">
            <v>מועד</v>
          </cell>
          <cell r="G443" t="str">
            <v>כן</v>
          </cell>
          <cell r="H443">
            <v>0</v>
          </cell>
          <cell r="I443">
            <v>0</v>
          </cell>
          <cell r="J443" t="str">
            <v>תקין מנהלית</v>
          </cell>
          <cell r="K443">
            <v>444106.05</v>
          </cell>
          <cell r="L443">
            <v>2500000</v>
          </cell>
          <cell r="M443">
            <v>783797.0123030775</v>
          </cell>
          <cell r="N443">
            <v>12986471.111224741</v>
          </cell>
          <cell r="O443" t="str">
            <v>לא</v>
          </cell>
          <cell r="P443" t="e">
            <v>#N/A</v>
          </cell>
          <cell r="Q443" t="str">
            <v>לא</v>
          </cell>
          <cell r="R443">
            <v>165</v>
          </cell>
          <cell r="S443">
            <v>1</v>
          </cell>
          <cell r="T443" t="str">
            <v>ג'</v>
          </cell>
          <cell r="U443">
            <v>620362.69530733733</v>
          </cell>
          <cell r="V443">
            <v>0</v>
          </cell>
          <cell r="W443">
            <v>0</v>
          </cell>
          <cell r="X443" t="str">
            <v>ג'</v>
          </cell>
        </row>
        <row r="444">
          <cell r="E444">
            <v>1001779672</v>
          </cell>
          <cell r="F444" t="str">
            <v>מועד</v>
          </cell>
          <cell r="G444" t="str">
            <v>כן</v>
          </cell>
          <cell r="H444" t="str">
            <v>אושר ע"י הוועדה מיום 23/07/2024</v>
          </cell>
          <cell r="I444">
            <v>0</v>
          </cell>
          <cell r="J444" t="str">
            <v>תקין מנהלית</v>
          </cell>
          <cell r="K444">
            <v>53803.69</v>
          </cell>
          <cell r="L444">
            <v>200000</v>
          </cell>
          <cell r="M444">
            <v>94141.598775166553</v>
          </cell>
          <cell r="N444">
            <v>639617</v>
          </cell>
          <cell r="O444" t="str">
            <v>לא</v>
          </cell>
          <cell r="P444" t="e">
            <v>#N/A</v>
          </cell>
          <cell r="Q444" t="str">
            <v>לא</v>
          </cell>
          <cell r="R444">
            <v>221</v>
          </cell>
          <cell r="S444">
            <v>1</v>
          </cell>
          <cell r="T444" t="str">
            <v>ג'</v>
          </cell>
          <cell r="U444">
            <v>78881.880033950831</v>
          </cell>
          <cell r="V444">
            <v>0</v>
          </cell>
          <cell r="W444">
            <v>0</v>
          </cell>
          <cell r="X444" t="str">
            <v>ג'</v>
          </cell>
        </row>
        <row r="445">
          <cell r="E445">
            <v>1001780781</v>
          </cell>
          <cell r="F445" t="str">
            <v>מועד</v>
          </cell>
          <cell r="G445" t="str">
            <v>כן</v>
          </cell>
          <cell r="H445">
            <v>0</v>
          </cell>
          <cell r="I445">
            <v>0</v>
          </cell>
          <cell r="J445" t="str">
            <v>תקין מנהלית</v>
          </cell>
          <cell r="K445">
            <v>22402.63</v>
          </cell>
          <cell r="L445">
            <v>60000</v>
          </cell>
          <cell r="M445">
            <v>61712.914112932471</v>
          </cell>
          <cell r="N445">
            <v>782486.61</v>
          </cell>
          <cell r="O445" t="str">
            <v>לא</v>
          </cell>
          <cell r="P445" t="e">
            <v>#N/A</v>
          </cell>
          <cell r="Q445" t="str">
            <v>לא</v>
          </cell>
          <cell r="R445">
            <v>158</v>
          </cell>
          <cell r="S445">
            <v>1</v>
          </cell>
          <cell r="T445" t="str">
            <v>ג'</v>
          </cell>
          <cell r="U445">
            <v>70402.3457504916</v>
          </cell>
          <cell r="V445">
            <v>0</v>
          </cell>
          <cell r="W445">
            <v>0</v>
          </cell>
          <cell r="X445" t="str">
            <v>ג'</v>
          </cell>
        </row>
        <row r="446">
          <cell r="E446">
            <v>1001778205</v>
          </cell>
          <cell r="F446" t="str">
            <v>מועד</v>
          </cell>
          <cell r="G446" t="str">
            <v>כן</v>
          </cell>
          <cell r="H446">
            <v>0</v>
          </cell>
          <cell r="I446">
            <v>0</v>
          </cell>
          <cell r="J446" t="str">
            <v>תקין מנהלית</v>
          </cell>
          <cell r="K446">
            <v>111444.06</v>
          </cell>
          <cell r="L446">
            <v>300000</v>
          </cell>
          <cell r="M446">
            <v>151851.17662581746</v>
          </cell>
          <cell r="N446">
            <v>2420218.1491403207</v>
          </cell>
          <cell r="O446" t="str">
            <v>לא</v>
          </cell>
          <cell r="P446" t="e">
            <v>#N/A</v>
          </cell>
          <cell r="Q446" t="str">
            <v>לא</v>
          </cell>
          <cell r="R446">
            <v>504</v>
          </cell>
          <cell r="S446">
            <v>1</v>
          </cell>
          <cell r="T446" t="str">
            <v>ג'</v>
          </cell>
          <cell r="U446">
            <v>153855.11734809916</v>
          </cell>
          <cell r="V446">
            <v>0</v>
          </cell>
          <cell r="W446">
            <v>0</v>
          </cell>
          <cell r="X446" t="str">
            <v>ג'</v>
          </cell>
        </row>
        <row r="447">
          <cell r="E447">
            <v>1001779291</v>
          </cell>
          <cell r="F447" t="str">
            <v>מועד</v>
          </cell>
          <cell r="G447" t="str">
            <v>כן</v>
          </cell>
          <cell r="H447">
            <v>0</v>
          </cell>
          <cell r="I447">
            <v>0</v>
          </cell>
          <cell r="J447" t="str">
            <v>תקין מנהלית</v>
          </cell>
          <cell r="K447">
            <v>36929.040000000001</v>
          </cell>
          <cell r="L447">
            <v>120000</v>
          </cell>
          <cell r="M447">
            <v>68939.662693699269</v>
          </cell>
          <cell r="N447">
            <v>733071.19</v>
          </cell>
          <cell r="O447" t="str">
            <v>לא</v>
          </cell>
          <cell r="P447" t="e">
            <v>#N/A</v>
          </cell>
          <cell r="Q447" t="str">
            <v>לא</v>
          </cell>
          <cell r="R447">
            <v>161</v>
          </cell>
          <cell r="S447">
            <v>1</v>
          </cell>
          <cell r="T447" t="str">
            <v>ג'</v>
          </cell>
          <cell r="U447">
            <v>53675.611263323815</v>
          </cell>
          <cell r="V447">
            <v>0</v>
          </cell>
          <cell r="W447">
            <v>0</v>
          </cell>
          <cell r="X447" t="str">
            <v>ג'</v>
          </cell>
        </row>
        <row r="448">
          <cell r="E448">
            <v>1001775681</v>
          </cell>
          <cell r="F448" t="str">
            <v>מועד</v>
          </cell>
          <cell r="G448" t="str">
            <v>כן</v>
          </cell>
          <cell r="H448">
            <v>0</v>
          </cell>
          <cell r="I448">
            <v>0</v>
          </cell>
          <cell r="J448" t="str">
            <v>תקין מנהלית</v>
          </cell>
          <cell r="K448">
            <v>181821.56</v>
          </cell>
          <cell r="L448">
            <v>950000</v>
          </cell>
          <cell r="M448">
            <v>714917.93741781497</v>
          </cell>
          <cell r="N448">
            <v>9083314.6627229303</v>
          </cell>
          <cell r="O448" t="str">
            <v>לא</v>
          </cell>
          <cell r="P448" t="e">
            <v>#N/A</v>
          </cell>
          <cell r="Q448" t="str">
            <v>לא</v>
          </cell>
          <cell r="R448">
            <v>224</v>
          </cell>
          <cell r="S448">
            <v>2</v>
          </cell>
          <cell r="T448" t="str">
            <v>ג'</v>
          </cell>
          <cell r="U448">
            <v>447399.65050317114</v>
          </cell>
          <cell r="V448">
            <v>0</v>
          </cell>
          <cell r="W448">
            <v>0</v>
          </cell>
          <cell r="X448" t="str">
            <v>ג'</v>
          </cell>
        </row>
        <row r="449">
          <cell r="E449">
            <v>1001790853</v>
          </cell>
          <cell r="F449" t="str">
            <v>טיוט</v>
          </cell>
          <cell r="G449" t="str">
            <v>כן</v>
          </cell>
          <cell r="H449">
            <v>0</v>
          </cell>
          <cell r="I449" t="str">
            <v>בקשה כפולה - להוסיף הערב בפרו' לאחר בדיקת תקרת התמיכה</v>
          </cell>
          <cell r="J449" t="str">
            <v>בקשה כפולה</v>
          </cell>
          <cell r="K449">
            <v>0</v>
          </cell>
          <cell r="L449">
            <v>500000</v>
          </cell>
          <cell r="M449">
            <v>714917.93741781497</v>
          </cell>
          <cell r="N449">
            <v>9083314.6627229303</v>
          </cell>
          <cell r="O449" t="str">
            <v>לא</v>
          </cell>
          <cell r="P449" t="e">
            <v>#N/A</v>
          </cell>
          <cell r="Q449" t="str">
            <v>לא</v>
          </cell>
          <cell r="R449">
            <v>224</v>
          </cell>
          <cell r="S449">
            <v>2</v>
          </cell>
          <cell r="T449" t="str">
            <v>א'</v>
          </cell>
          <cell r="U449">
            <v>447399.65050317114</v>
          </cell>
          <cell r="V449" t="e">
            <v>#N/A</v>
          </cell>
          <cell r="W449" t="e">
            <v>#N/A</v>
          </cell>
          <cell r="X449" t="str">
            <v>א'</v>
          </cell>
        </row>
        <row r="450">
          <cell r="E450">
            <v>1001784307</v>
          </cell>
          <cell r="F450" t="str">
            <v>מועד</v>
          </cell>
          <cell r="G450" t="str">
            <v>כן</v>
          </cell>
          <cell r="H450">
            <v>0</v>
          </cell>
          <cell r="I450">
            <v>0</v>
          </cell>
          <cell r="J450" t="str">
            <v>תקין מנהלית</v>
          </cell>
          <cell r="K450">
            <v>33317.980000000003</v>
          </cell>
          <cell r="L450">
            <v>100000</v>
          </cell>
          <cell r="M450">
            <v>40973.603016781562</v>
          </cell>
          <cell r="N450">
            <v>154970.40000000002</v>
          </cell>
          <cell r="O450" t="str">
            <v>לא</v>
          </cell>
          <cell r="P450" t="e">
            <v>#N/A</v>
          </cell>
          <cell r="Q450" t="str">
            <v>לא</v>
          </cell>
          <cell r="R450">
            <v>60</v>
          </cell>
          <cell r="S450">
            <v>1</v>
          </cell>
          <cell r="T450" t="str">
            <v>ג'</v>
          </cell>
          <cell r="U450">
            <v>49413.031668315773</v>
          </cell>
          <cell r="V450">
            <v>0</v>
          </cell>
          <cell r="W450">
            <v>0</v>
          </cell>
          <cell r="X450" t="str">
            <v>ג'</v>
          </cell>
        </row>
        <row r="451">
          <cell r="E451">
            <v>1001783355</v>
          </cell>
          <cell r="F451" t="str">
            <v>טיוט</v>
          </cell>
          <cell r="G451" t="str">
            <v>לא</v>
          </cell>
          <cell r="H451">
            <v>0</v>
          </cell>
          <cell r="I451">
            <v>0</v>
          </cell>
          <cell r="J451" t="str">
            <v>לא הוגש אישור ניהול תקין + לא הוגשו אחד או יותר מהמסמכים הנדרשים במסגרת בקשת התמיכה במועד</v>
          </cell>
          <cell r="K451">
            <v>0</v>
          </cell>
          <cell r="L451">
            <v>100000</v>
          </cell>
          <cell r="M451" t="e">
            <v>#N/A</v>
          </cell>
          <cell r="N451">
            <v>15225.6875143245</v>
          </cell>
          <cell r="O451" t="str">
            <v>לא</v>
          </cell>
          <cell r="P451" t="e">
            <v>#N/A</v>
          </cell>
          <cell r="Q451" t="str">
            <v>לא ניתן לתמוך</v>
          </cell>
          <cell r="R451">
            <v>45383</v>
          </cell>
          <cell r="S451">
            <v>1</v>
          </cell>
          <cell r="T451" t="str">
            <v>א'</v>
          </cell>
          <cell r="U451">
            <v>0</v>
          </cell>
          <cell r="V451" t="e">
            <v>#N/A</v>
          </cell>
          <cell r="W451" t="e">
            <v>#N/A</v>
          </cell>
          <cell r="X451" t="str">
            <v>א'</v>
          </cell>
        </row>
        <row r="452">
          <cell r="E452">
            <v>1001783326</v>
          </cell>
          <cell r="F452" t="str">
            <v>מועד</v>
          </cell>
          <cell r="G452" t="str">
            <v>כן</v>
          </cell>
          <cell r="H452">
            <v>0</v>
          </cell>
          <cell r="I452">
            <v>0</v>
          </cell>
          <cell r="J452" t="str">
            <v>תקין מנהלית</v>
          </cell>
          <cell r="K452">
            <v>60570.05</v>
          </cell>
          <cell r="L452">
            <v>360000</v>
          </cell>
          <cell r="M452">
            <v>166853.34106354887</v>
          </cell>
          <cell r="N452">
            <v>1225137.5413036507</v>
          </cell>
          <cell r="O452" t="str">
            <v>לא</v>
          </cell>
          <cell r="P452" t="e">
            <v>#N/A</v>
          </cell>
          <cell r="Q452" t="str">
            <v>לא</v>
          </cell>
          <cell r="R452">
            <v>5</v>
          </cell>
          <cell r="S452">
            <v>1</v>
          </cell>
          <cell r="T452" t="str">
            <v>ג'</v>
          </cell>
          <cell r="U452">
            <v>116990.82190429716</v>
          </cell>
          <cell r="V452">
            <v>0</v>
          </cell>
          <cell r="W452">
            <v>0</v>
          </cell>
          <cell r="X452" t="str">
            <v>ג'</v>
          </cell>
        </row>
        <row r="453">
          <cell r="E453">
            <v>1001780012</v>
          </cell>
          <cell r="F453" t="str">
            <v>טיוט</v>
          </cell>
          <cell r="G453" t="str">
            <v>כן</v>
          </cell>
          <cell r="H453" t="str">
            <v>לא הגישו התחייבות להחזר מקדמה במועד - לא ניתן לשלם מקדמה</v>
          </cell>
          <cell r="I453" t="str">
            <v>לא לשלם מקדמה</v>
          </cell>
          <cell r="J453" t="str">
            <v>תקין מנהלית</v>
          </cell>
          <cell r="K453">
            <v>0</v>
          </cell>
          <cell r="L453">
            <v>100000</v>
          </cell>
          <cell r="M453">
            <v>12638.715535589135</v>
          </cell>
          <cell r="N453" t="e">
            <v>#N/A</v>
          </cell>
          <cell r="O453" t="str">
            <v>לא</v>
          </cell>
          <cell r="P453" t="e">
            <v>#N/A</v>
          </cell>
          <cell r="Q453" t="str">
            <v>לא</v>
          </cell>
          <cell r="R453">
            <v>246</v>
          </cell>
          <cell r="S453">
            <v>1</v>
          </cell>
          <cell r="T453" t="str">
            <v>ג'</v>
          </cell>
          <cell r="U453">
            <v>8203.1673988977891</v>
          </cell>
          <cell r="V453">
            <v>0</v>
          </cell>
          <cell r="W453">
            <v>0</v>
          </cell>
          <cell r="X453" t="str">
            <v>ג'</v>
          </cell>
        </row>
        <row r="454">
          <cell r="E454">
            <v>1001776463</v>
          </cell>
          <cell r="F454" t="str">
            <v>מועד</v>
          </cell>
          <cell r="G454" t="str">
            <v>כן</v>
          </cell>
          <cell r="H454">
            <v>0</v>
          </cell>
          <cell r="I454">
            <v>0</v>
          </cell>
          <cell r="J454" t="str">
            <v>תקין מנהלית</v>
          </cell>
          <cell r="K454">
            <v>140635.94</v>
          </cell>
          <cell r="L454">
            <v>500000</v>
          </cell>
          <cell r="M454">
            <v>287999.98260997754</v>
          </cell>
          <cell r="N454">
            <v>5295047.010022467</v>
          </cell>
          <cell r="O454" t="str">
            <v>לא</v>
          </cell>
          <cell r="P454" t="e">
            <v>#N/A</v>
          </cell>
          <cell r="Q454" t="str">
            <v>לא</v>
          </cell>
          <cell r="R454">
            <v>187</v>
          </cell>
          <cell r="S454">
            <v>1</v>
          </cell>
          <cell r="T454" t="str">
            <v>ג'</v>
          </cell>
          <cell r="U454">
            <v>236209.20714510547</v>
          </cell>
          <cell r="V454">
            <v>0</v>
          </cell>
          <cell r="W454">
            <v>0</v>
          </cell>
          <cell r="X454" t="str">
            <v>ג'</v>
          </cell>
        </row>
        <row r="455">
          <cell r="E455">
            <v>1001778957</v>
          </cell>
          <cell r="F455" t="str">
            <v>מועד</v>
          </cell>
          <cell r="G455" t="str">
            <v>כן</v>
          </cell>
          <cell r="H455">
            <v>0</v>
          </cell>
          <cell r="I455">
            <v>0</v>
          </cell>
          <cell r="J455" t="str">
            <v>תקין מנהלית</v>
          </cell>
          <cell r="K455">
            <v>168757.16</v>
          </cell>
          <cell r="L455">
            <v>400000</v>
          </cell>
          <cell r="M455">
            <v>253946.78575388092</v>
          </cell>
          <cell r="N455">
            <v>3795552.1196230575</v>
          </cell>
          <cell r="O455" t="str">
            <v>לא</v>
          </cell>
          <cell r="P455" t="e">
            <v>#N/A</v>
          </cell>
          <cell r="Q455" t="str">
            <v>לא</v>
          </cell>
          <cell r="R455">
            <v>96</v>
          </cell>
          <cell r="S455">
            <v>1</v>
          </cell>
          <cell r="T455" t="str">
            <v>ג'</v>
          </cell>
          <cell r="U455">
            <v>236491.26324315608</v>
          </cell>
          <cell r="V455">
            <v>0</v>
          </cell>
          <cell r="W455">
            <v>0</v>
          </cell>
          <cell r="X455" t="str">
            <v>ג'</v>
          </cell>
        </row>
        <row r="456">
          <cell r="E456">
            <v>1001777787</v>
          </cell>
          <cell r="F456" t="str">
            <v>מועד</v>
          </cell>
          <cell r="G456" t="str">
            <v>כן</v>
          </cell>
          <cell r="H456">
            <v>0</v>
          </cell>
          <cell r="I456">
            <v>0</v>
          </cell>
          <cell r="J456" t="str">
            <v>תקין מנהלית</v>
          </cell>
          <cell r="K456">
            <v>85984.58</v>
          </cell>
          <cell r="L456">
            <v>300000</v>
          </cell>
          <cell r="M456">
            <v>127236.45851356123</v>
          </cell>
          <cell r="N456">
            <v>2338884.1444979571</v>
          </cell>
          <cell r="O456" t="str">
            <v>לא</v>
          </cell>
          <cell r="P456" t="e">
            <v>#N/A</v>
          </cell>
          <cell r="Q456" t="str">
            <v>לא</v>
          </cell>
          <cell r="R456">
            <v>187</v>
          </cell>
          <cell r="S456">
            <v>1</v>
          </cell>
          <cell r="T456" t="str">
            <v>ג'</v>
          </cell>
          <cell r="U456">
            <v>119743.77941455712</v>
          </cell>
          <cell r="V456">
            <v>0</v>
          </cell>
          <cell r="W456">
            <v>0</v>
          </cell>
          <cell r="X456" t="str">
            <v>ג'</v>
          </cell>
        </row>
        <row r="457">
          <cell r="E457">
            <v>1001791876</v>
          </cell>
          <cell r="F457" t="str">
            <v>מועד</v>
          </cell>
          <cell r="G457" t="str">
            <v>כן</v>
          </cell>
          <cell r="H457">
            <v>0</v>
          </cell>
          <cell r="I457">
            <v>0</v>
          </cell>
          <cell r="J457" t="str">
            <v>תקין מנהלית</v>
          </cell>
          <cell r="K457">
            <v>119847.27</v>
          </cell>
          <cell r="L457">
            <v>500000</v>
          </cell>
          <cell r="M457">
            <v>219334.06056719032</v>
          </cell>
          <cell r="N457">
            <v>3711310.149282515</v>
          </cell>
          <cell r="O457" t="str">
            <v>לא</v>
          </cell>
          <cell r="P457" t="e">
            <v>#N/A</v>
          </cell>
          <cell r="Q457" t="str">
            <v>לא</v>
          </cell>
          <cell r="R457">
            <v>49</v>
          </cell>
          <cell r="S457">
            <v>1</v>
          </cell>
          <cell r="T457" t="str">
            <v>ג'</v>
          </cell>
          <cell r="U457">
            <v>158952.77702253562</v>
          </cell>
          <cell r="V457">
            <v>0</v>
          </cell>
          <cell r="W457">
            <v>0</v>
          </cell>
          <cell r="X457" t="str">
            <v>ג'</v>
          </cell>
        </row>
        <row r="458">
          <cell r="E458">
            <v>1001780016</v>
          </cell>
          <cell r="F458" t="str">
            <v>מועד</v>
          </cell>
          <cell r="G458" t="str">
            <v>כן</v>
          </cell>
          <cell r="H458">
            <v>0</v>
          </cell>
          <cell r="I458">
            <v>0</v>
          </cell>
          <cell r="J458" t="str">
            <v>תקין מנהלית</v>
          </cell>
          <cell r="K458">
            <v>23447.75</v>
          </cell>
          <cell r="L458">
            <v>150000</v>
          </cell>
          <cell r="M458">
            <v>64591.926686408144</v>
          </cell>
          <cell r="N458">
            <v>403912</v>
          </cell>
          <cell r="O458" t="str">
            <v>לא</v>
          </cell>
          <cell r="P458" t="e">
            <v>#N/A</v>
          </cell>
          <cell r="Q458" t="str">
            <v>לא</v>
          </cell>
          <cell r="R458">
            <v>138</v>
          </cell>
          <cell r="S458">
            <v>1</v>
          </cell>
          <cell r="T458" t="str">
            <v>ד'</v>
          </cell>
          <cell r="U458">
            <v>83867.259103628981</v>
          </cell>
          <cell r="V458" t="e">
            <v>#N/A</v>
          </cell>
          <cell r="W458" t="e">
            <v>#N/A</v>
          </cell>
          <cell r="X458" t="str">
            <v>ג'</v>
          </cell>
        </row>
        <row r="459">
          <cell r="E459">
            <v>1001776601</v>
          </cell>
          <cell r="F459" t="str">
            <v>מועד</v>
          </cell>
          <cell r="G459" t="str">
            <v>כן</v>
          </cell>
          <cell r="H459">
            <v>0</v>
          </cell>
          <cell r="I459">
            <v>0</v>
          </cell>
          <cell r="J459" t="str">
            <v>תקין מנהלית</v>
          </cell>
          <cell r="K459">
            <v>199452.18</v>
          </cell>
          <cell r="L459">
            <v>600000</v>
          </cell>
          <cell r="M459">
            <v>329773.18329517264</v>
          </cell>
          <cell r="N459">
            <v>2416490.112335118</v>
          </cell>
          <cell r="O459" t="str">
            <v>לא</v>
          </cell>
          <cell r="P459" t="e">
            <v>#N/A</v>
          </cell>
          <cell r="Q459" t="str">
            <v>לא</v>
          </cell>
          <cell r="R459">
            <v>67</v>
          </cell>
          <cell r="S459">
            <v>1</v>
          </cell>
          <cell r="T459" t="str">
            <v>ג'</v>
          </cell>
          <cell r="U459">
            <v>284098.80579624249</v>
          </cell>
          <cell r="V459">
            <v>0</v>
          </cell>
          <cell r="W459">
            <v>0</v>
          </cell>
          <cell r="X459" t="str">
            <v>ג'</v>
          </cell>
        </row>
        <row r="460">
          <cell r="E460">
            <v>1001778161</v>
          </cell>
          <cell r="F460" t="str">
            <v>מועד</v>
          </cell>
          <cell r="G460" t="str">
            <v>כן</v>
          </cell>
          <cell r="H460">
            <v>0</v>
          </cell>
          <cell r="I460">
            <v>0</v>
          </cell>
          <cell r="J460" t="str">
            <v>תקין מנהלית</v>
          </cell>
          <cell r="K460">
            <v>117024.11</v>
          </cell>
          <cell r="L460">
            <v>300000</v>
          </cell>
          <cell r="M460">
            <v>190271.35384439779</v>
          </cell>
          <cell r="N460">
            <v>2262997.1711173644</v>
          </cell>
          <cell r="O460" t="str">
            <v>לא</v>
          </cell>
          <cell r="P460" t="e">
            <v>#N/A</v>
          </cell>
          <cell r="Q460" t="str">
            <v>לא</v>
          </cell>
          <cell r="R460">
            <v>110</v>
          </cell>
          <cell r="S460">
            <v>1</v>
          </cell>
          <cell r="T460" t="str">
            <v>ג'</v>
          </cell>
          <cell r="U460">
            <v>158425.07132873574</v>
          </cell>
          <cell r="V460">
            <v>0</v>
          </cell>
          <cell r="W460">
            <v>0</v>
          </cell>
          <cell r="X460" t="str">
            <v>ג'</v>
          </cell>
        </row>
        <row r="461">
          <cell r="E461">
            <v>1001778565</v>
          </cell>
          <cell r="F461" t="str">
            <v>מועד</v>
          </cell>
          <cell r="G461" t="str">
            <v>כן</v>
          </cell>
          <cell r="H461">
            <v>0</v>
          </cell>
          <cell r="I461">
            <v>0</v>
          </cell>
          <cell r="J461" t="str">
            <v>תקין מנהלית</v>
          </cell>
          <cell r="K461">
            <v>37599.760000000002</v>
          </cell>
          <cell r="L461">
            <v>200000</v>
          </cell>
          <cell r="M461">
            <v>103576.68913564376</v>
          </cell>
          <cell r="N461">
            <v>1576849.3399999999</v>
          </cell>
          <cell r="O461" t="str">
            <v>לא</v>
          </cell>
          <cell r="P461" t="e">
            <v>#N/A</v>
          </cell>
          <cell r="Q461" t="str">
            <v>לא</v>
          </cell>
          <cell r="R461">
            <v>22</v>
          </cell>
          <cell r="S461">
            <v>1</v>
          </cell>
          <cell r="T461" t="str">
            <v>ג'</v>
          </cell>
          <cell r="U461">
            <v>56245.747669251934</v>
          </cell>
          <cell r="V461">
            <v>0</v>
          </cell>
          <cell r="W461">
            <v>0</v>
          </cell>
          <cell r="X461" t="str">
            <v>ג'</v>
          </cell>
        </row>
        <row r="462">
          <cell r="E462">
            <v>1001778729</v>
          </cell>
          <cell r="F462" t="str">
            <v>טיוט</v>
          </cell>
          <cell r="G462" t="str">
            <v>כן</v>
          </cell>
          <cell r="H462">
            <v>0</v>
          </cell>
          <cell r="I462">
            <v>0</v>
          </cell>
          <cell r="J462" t="str">
            <v>תקין מנהלית</v>
          </cell>
          <cell r="K462">
            <v>15114</v>
          </cell>
          <cell r="L462">
            <v>100000</v>
          </cell>
          <cell r="M462" t="e">
            <v>#N/A</v>
          </cell>
          <cell r="N462">
            <v>101321.35699138972</v>
          </cell>
          <cell r="O462" t="str">
            <v>לא</v>
          </cell>
          <cell r="P462" t="e">
            <v>#N/A</v>
          </cell>
          <cell r="Q462" t="str">
            <v>לא</v>
          </cell>
          <cell r="R462">
            <v>99</v>
          </cell>
          <cell r="S462">
            <v>1</v>
          </cell>
          <cell r="T462" t="str">
            <v>ג'</v>
          </cell>
          <cell r="U462">
            <v>19803.133916091971</v>
          </cell>
          <cell r="V462">
            <v>0</v>
          </cell>
          <cell r="W462">
            <v>0</v>
          </cell>
          <cell r="X462" t="str">
            <v>ג'</v>
          </cell>
        </row>
        <row r="463">
          <cell r="E463">
            <v>1001778793</v>
          </cell>
          <cell r="F463" t="str">
            <v>מועד</v>
          </cell>
          <cell r="G463" t="str">
            <v>כן</v>
          </cell>
          <cell r="H463">
            <v>0</v>
          </cell>
          <cell r="I463">
            <v>0</v>
          </cell>
          <cell r="J463" t="str">
            <v>תקין מנהלית</v>
          </cell>
          <cell r="K463">
            <v>80119.31</v>
          </cell>
          <cell r="L463">
            <v>300000</v>
          </cell>
          <cell r="M463">
            <v>144898.95408150298</v>
          </cell>
          <cell r="N463">
            <v>1226662.3437964933</v>
          </cell>
          <cell r="O463" t="str">
            <v>לא</v>
          </cell>
          <cell r="P463" t="e">
            <v>#N/A</v>
          </cell>
          <cell r="Q463" t="str">
            <v>לא</v>
          </cell>
          <cell r="R463">
            <v>57</v>
          </cell>
          <cell r="S463">
            <v>1</v>
          </cell>
          <cell r="T463" t="str">
            <v>ג'</v>
          </cell>
          <cell r="U463">
            <v>109678.89553527861</v>
          </cell>
          <cell r="V463">
            <v>0</v>
          </cell>
          <cell r="W463">
            <v>0</v>
          </cell>
          <cell r="X463" t="str">
            <v>ג'</v>
          </cell>
        </row>
        <row r="464">
          <cell r="E464">
            <v>1001780725</v>
          </cell>
          <cell r="F464" t="str">
            <v>מועד</v>
          </cell>
          <cell r="G464" t="str">
            <v>כן</v>
          </cell>
          <cell r="H464">
            <v>0</v>
          </cell>
          <cell r="I464">
            <v>0</v>
          </cell>
          <cell r="J464" t="str">
            <v>תקין מנהלית</v>
          </cell>
          <cell r="K464">
            <v>87339</v>
          </cell>
          <cell r="L464">
            <v>450000</v>
          </cell>
          <cell r="M464">
            <v>265462.07813748135</v>
          </cell>
          <cell r="N464">
            <v>1308645.6993218185</v>
          </cell>
          <cell r="O464" t="str">
            <v>לא</v>
          </cell>
          <cell r="P464" t="e">
            <v>#N/A</v>
          </cell>
          <cell r="Q464" t="str">
            <v>לא</v>
          </cell>
          <cell r="R464">
            <v>95</v>
          </cell>
          <cell r="S464">
            <v>1</v>
          </cell>
          <cell r="T464" t="str">
            <v>ג'</v>
          </cell>
          <cell r="U464">
            <v>189829.10491885678</v>
          </cell>
          <cell r="V464">
            <v>0</v>
          </cell>
          <cell r="W464">
            <v>0</v>
          </cell>
          <cell r="X464" t="str">
            <v>ג'</v>
          </cell>
        </row>
        <row r="465">
          <cell r="E465">
            <v>1001778239</v>
          </cell>
          <cell r="F465" t="str">
            <v>מועד</v>
          </cell>
          <cell r="G465" t="str">
            <v>כן</v>
          </cell>
          <cell r="H465">
            <v>0</v>
          </cell>
          <cell r="I465">
            <v>0</v>
          </cell>
          <cell r="J465" t="str">
            <v>תקין מנהלית</v>
          </cell>
          <cell r="K465">
            <v>58432.42</v>
          </cell>
          <cell r="L465">
            <v>300000</v>
          </cell>
          <cell r="M465">
            <v>160964.79139519142</v>
          </cell>
          <cell r="N465">
            <v>2215768.4324067533</v>
          </cell>
          <cell r="O465" t="str">
            <v>לא</v>
          </cell>
          <cell r="P465" t="e">
            <v>#N/A</v>
          </cell>
          <cell r="Q465" t="str">
            <v>לא</v>
          </cell>
          <cell r="R465">
            <v>60</v>
          </cell>
          <cell r="S465">
            <v>1</v>
          </cell>
          <cell r="T465" t="str">
            <v>ג'</v>
          </cell>
          <cell r="U465">
            <v>99015.669580459857</v>
          </cell>
          <cell r="V465">
            <v>0</v>
          </cell>
          <cell r="W465">
            <v>0</v>
          </cell>
          <cell r="X465" t="str">
            <v>ג'</v>
          </cell>
        </row>
        <row r="466">
          <cell r="E466">
            <v>1001782962</v>
          </cell>
          <cell r="F466" t="str">
            <v>מועד</v>
          </cell>
          <cell r="G466" t="str">
            <v>כן</v>
          </cell>
          <cell r="H466">
            <v>0</v>
          </cell>
          <cell r="I466">
            <v>0</v>
          </cell>
          <cell r="J466" t="str">
            <v>תקין מנהלית</v>
          </cell>
          <cell r="K466">
            <v>52616.82</v>
          </cell>
          <cell r="L466">
            <v>600000</v>
          </cell>
          <cell r="M466">
            <v>76555.836403214969</v>
          </cell>
          <cell r="N466">
            <v>1634873.92</v>
          </cell>
          <cell r="O466" t="str">
            <v>לא</v>
          </cell>
          <cell r="P466" t="e">
            <v>#N/A</v>
          </cell>
          <cell r="Q466" t="str">
            <v>לא</v>
          </cell>
          <cell r="R466">
            <v>144</v>
          </cell>
          <cell r="S466">
            <v>1</v>
          </cell>
          <cell r="T466" t="str">
            <v>ג'</v>
          </cell>
          <cell r="U466">
            <v>118116.14452810783</v>
          </cell>
          <cell r="V466">
            <v>0</v>
          </cell>
          <cell r="W466">
            <v>0</v>
          </cell>
          <cell r="X466" t="str">
            <v>ג'</v>
          </cell>
        </row>
        <row r="467">
          <cell r="E467">
            <v>1001783525</v>
          </cell>
          <cell r="F467" t="str">
            <v>מועד</v>
          </cell>
          <cell r="G467" t="str">
            <v>כן</v>
          </cell>
          <cell r="H467">
            <v>0</v>
          </cell>
          <cell r="I467">
            <v>0</v>
          </cell>
          <cell r="J467" t="str">
            <v>תקין מנהלית</v>
          </cell>
          <cell r="K467">
            <v>117304.19</v>
          </cell>
          <cell r="L467">
            <v>300000</v>
          </cell>
          <cell r="M467">
            <v>151917.64687035949</v>
          </cell>
          <cell r="N467">
            <v>2360550.3213581601</v>
          </cell>
          <cell r="O467" t="str">
            <v>לא</v>
          </cell>
          <cell r="P467" t="e">
            <v>#N/A</v>
          </cell>
          <cell r="Q467" t="str">
            <v>לא</v>
          </cell>
          <cell r="R467">
            <v>169</v>
          </cell>
          <cell r="S467">
            <v>1</v>
          </cell>
          <cell r="T467" t="str">
            <v>ג'</v>
          </cell>
          <cell r="U467">
            <v>162325.780248478</v>
          </cell>
          <cell r="V467">
            <v>0</v>
          </cell>
          <cell r="W467">
            <v>0</v>
          </cell>
          <cell r="X467" t="str">
            <v>ג'</v>
          </cell>
        </row>
        <row r="468">
          <cell r="E468">
            <v>1001781429</v>
          </cell>
          <cell r="F468" t="str">
            <v>מועד</v>
          </cell>
          <cell r="G468" t="str">
            <v>כן</v>
          </cell>
          <cell r="H468">
            <v>0</v>
          </cell>
          <cell r="I468">
            <v>0</v>
          </cell>
          <cell r="J468" t="str">
            <v>תקין מנהלית</v>
          </cell>
          <cell r="K468">
            <v>159243.18</v>
          </cell>
          <cell r="L468">
            <v>350000</v>
          </cell>
          <cell r="M468">
            <v>241498.25680250488</v>
          </cell>
          <cell r="N468">
            <v>2641391.2724927366</v>
          </cell>
          <cell r="O468" t="str">
            <v>לא</v>
          </cell>
          <cell r="P468" t="e">
            <v>#N/A</v>
          </cell>
          <cell r="Q468" t="str">
            <v>לא</v>
          </cell>
          <cell r="R468">
            <v>76</v>
          </cell>
          <cell r="S468">
            <v>2</v>
          </cell>
          <cell r="T468" t="str">
            <v>ג'</v>
          </cell>
          <cell r="U468">
            <v>215701.82788604795</v>
          </cell>
          <cell r="V468">
            <v>0</v>
          </cell>
          <cell r="W468">
            <v>0</v>
          </cell>
          <cell r="X468" t="str">
            <v>ג'</v>
          </cell>
        </row>
        <row r="469">
          <cell r="E469">
            <v>1001790159</v>
          </cell>
          <cell r="F469" t="str">
            <v>טיוט</v>
          </cell>
          <cell r="G469" t="str">
            <v>כן</v>
          </cell>
          <cell r="H469">
            <v>0</v>
          </cell>
          <cell r="I469" t="str">
            <v>בקשה כפולה - להוסיף הערב בפרו' לאחר בדיקת תקרת התמיכה</v>
          </cell>
          <cell r="J469" t="str">
            <v>בקשה כפולה</v>
          </cell>
          <cell r="K469">
            <v>0</v>
          </cell>
          <cell r="L469">
            <v>500000</v>
          </cell>
          <cell r="M469">
            <v>241498.25680250488</v>
          </cell>
          <cell r="N469">
            <v>2641391.2724927366</v>
          </cell>
          <cell r="O469" t="str">
            <v>לא</v>
          </cell>
          <cell r="P469" t="e">
            <v>#N/A</v>
          </cell>
          <cell r="Q469" t="str">
            <v>לא</v>
          </cell>
          <cell r="R469">
            <v>76</v>
          </cell>
          <cell r="S469">
            <v>2</v>
          </cell>
          <cell r="T469" t="str">
            <v>א'</v>
          </cell>
          <cell r="U469">
            <v>215701.82788604795</v>
          </cell>
          <cell r="V469" t="e">
            <v>#N/A</v>
          </cell>
          <cell r="W469" t="e">
            <v>#N/A</v>
          </cell>
          <cell r="X469" t="str">
            <v>א'</v>
          </cell>
        </row>
        <row r="470">
          <cell r="E470">
            <v>1001778536</v>
          </cell>
          <cell r="F470" t="str">
            <v>טיוט</v>
          </cell>
          <cell r="G470" t="str">
            <v>לא</v>
          </cell>
          <cell r="H470">
            <v>0</v>
          </cell>
          <cell r="I470">
            <v>0</v>
          </cell>
          <cell r="J470" t="str">
            <v>לא הוגש אישור ניהול תקין</v>
          </cell>
          <cell r="K470">
            <v>0</v>
          </cell>
          <cell r="L470">
            <v>600000</v>
          </cell>
          <cell r="M470">
            <v>168316.96686235187</v>
          </cell>
          <cell r="N470">
            <v>1704434.6826217005</v>
          </cell>
          <cell r="O470" t="str">
            <v>לא</v>
          </cell>
          <cell r="P470">
            <v>580435980</v>
          </cell>
          <cell r="Q470" t="str">
            <v>לא ניתן לתמוך</v>
          </cell>
          <cell r="R470">
            <v>45383</v>
          </cell>
          <cell r="S470">
            <v>1</v>
          </cell>
          <cell r="T470" t="str">
            <v>א'</v>
          </cell>
          <cell r="U470">
            <v>0</v>
          </cell>
          <cell r="V470" t="e">
            <v>#N/A</v>
          </cell>
          <cell r="W470" t="e">
            <v>#N/A</v>
          </cell>
          <cell r="X470" t="str">
            <v>א'</v>
          </cell>
        </row>
        <row r="471">
          <cell r="E471">
            <v>1001783085</v>
          </cell>
          <cell r="F471" t="str">
            <v>טיוט</v>
          </cell>
          <cell r="G471" t="str">
            <v>כן</v>
          </cell>
          <cell r="H471">
            <v>0</v>
          </cell>
          <cell r="I471">
            <v>0</v>
          </cell>
          <cell r="J471" t="str">
            <v>תקין מנהלית</v>
          </cell>
          <cell r="K471">
            <v>0</v>
          </cell>
          <cell r="L471">
            <v>55000</v>
          </cell>
          <cell r="M471">
            <v>19630.09255629031</v>
          </cell>
          <cell r="N471">
            <v>651035.68999999994</v>
          </cell>
          <cell r="O471" t="str">
            <v>לא</v>
          </cell>
          <cell r="P471" t="e">
            <v>#N/A</v>
          </cell>
          <cell r="Q471" t="str">
            <v>לא</v>
          </cell>
          <cell r="R471">
            <v>113</v>
          </cell>
          <cell r="S471">
            <v>1</v>
          </cell>
          <cell r="T471" t="str">
            <v>ג'</v>
          </cell>
          <cell r="U471">
            <v>4725.9507578894099</v>
          </cell>
          <cell r="V471">
            <v>0</v>
          </cell>
          <cell r="W471">
            <v>0</v>
          </cell>
          <cell r="X471" t="str">
            <v>ג'</v>
          </cell>
        </row>
        <row r="472">
          <cell r="E472">
            <v>1001783638</v>
          </cell>
          <cell r="F472" t="str">
            <v>טיוט</v>
          </cell>
          <cell r="G472" t="str">
            <v>כן</v>
          </cell>
          <cell r="H472" t="str">
            <v>אושר ע"י הוועדה מיום 23/07/2024</v>
          </cell>
          <cell r="I472">
            <v>0</v>
          </cell>
          <cell r="J472" t="str">
            <v>תקין מנהלית</v>
          </cell>
          <cell r="K472">
            <v>0</v>
          </cell>
          <cell r="L472">
            <v>100000</v>
          </cell>
          <cell r="M472" t="e">
            <v>#N/A</v>
          </cell>
          <cell r="N472" t="e">
            <v>#N/A</v>
          </cell>
          <cell r="O472" t="str">
            <v>לבדיקה</v>
          </cell>
          <cell r="P472" t="e">
            <v>#N/A</v>
          </cell>
          <cell r="Q472" t="str">
            <v>לא</v>
          </cell>
          <cell r="R472">
            <v>43</v>
          </cell>
          <cell r="S472">
            <v>1</v>
          </cell>
          <cell r="T472" t="str">
            <v>ד'</v>
          </cell>
          <cell r="U472">
            <v>8137.7313146627239</v>
          </cell>
          <cell r="V472" t="str">
            <v>כן</v>
          </cell>
          <cell r="W472">
            <v>620942</v>
          </cell>
          <cell r="X472" t="str">
            <v>ג'</v>
          </cell>
        </row>
        <row r="473">
          <cell r="E473">
            <v>1001781368</v>
          </cell>
          <cell r="F473" t="str">
            <v>מועד</v>
          </cell>
          <cell r="G473" t="str">
            <v>כן</v>
          </cell>
          <cell r="H473">
            <v>0</v>
          </cell>
          <cell r="I473">
            <v>0</v>
          </cell>
          <cell r="J473" t="str">
            <v>תקין מנהלית</v>
          </cell>
          <cell r="K473">
            <v>167115.04999999999</v>
          </cell>
          <cell r="L473">
            <v>250000</v>
          </cell>
          <cell r="M473">
            <v>252475.45029352786</v>
          </cell>
          <cell r="N473">
            <v>2457233.884985548</v>
          </cell>
          <cell r="O473" t="str">
            <v>לא</v>
          </cell>
          <cell r="P473" t="e">
            <v>#N/A</v>
          </cell>
          <cell r="Q473" t="str">
            <v>לא</v>
          </cell>
          <cell r="R473">
            <v>110</v>
          </cell>
          <cell r="S473">
            <v>1</v>
          </cell>
          <cell r="T473" t="str">
            <v>ג'</v>
          </cell>
          <cell r="U473">
            <v>236114.28899955808</v>
          </cell>
          <cell r="V473">
            <v>0</v>
          </cell>
          <cell r="W473">
            <v>0</v>
          </cell>
          <cell r="X473" t="str">
            <v>ג'</v>
          </cell>
        </row>
        <row r="474">
          <cell r="E474">
            <v>1001778541</v>
          </cell>
          <cell r="F474" t="str">
            <v>מועד</v>
          </cell>
          <cell r="G474" t="str">
            <v>כן</v>
          </cell>
          <cell r="H474">
            <v>0</v>
          </cell>
          <cell r="I474">
            <v>0</v>
          </cell>
          <cell r="J474" t="str">
            <v>תקין מנהלית</v>
          </cell>
          <cell r="K474">
            <v>3436.02</v>
          </cell>
          <cell r="L474">
            <v>50000</v>
          </cell>
          <cell r="M474">
            <v>9465.2739483090008</v>
          </cell>
          <cell r="N474">
            <v>1230499.9913631086</v>
          </cell>
          <cell r="O474" t="str">
            <v>לא</v>
          </cell>
          <cell r="P474" t="e">
            <v>#N/A</v>
          </cell>
          <cell r="Q474" t="str">
            <v>לא</v>
          </cell>
          <cell r="R474">
            <v>207</v>
          </cell>
          <cell r="S474">
            <v>1</v>
          </cell>
          <cell r="T474" t="str">
            <v>ד'</v>
          </cell>
          <cell r="U474">
            <v>0</v>
          </cell>
          <cell r="V474" t="e">
            <v>#N/A</v>
          </cell>
          <cell r="W474" t="e">
            <v>#N/A</v>
          </cell>
          <cell r="X474" t="str">
            <v>ד'</v>
          </cell>
        </row>
        <row r="475">
          <cell r="E475">
            <v>1001780437</v>
          </cell>
          <cell r="F475" t="str">
            <v>מועד</v>
          </cell>
          <cell r="G475" t="str">
            <v>כן</v>
          </cell>
          <cell r="H475">
            <v>0</v>
          </cell>
          <cell r="I475">
            <v>0</v>
          </cell>
          <cell r="J475" t="str">
            <v>תקין מנהלית</v>
          </cell>
          <cell r="K475">
            <v>315994.81</v>
          </cell>
          <cell r="L475">
            <v>1200000</v>
          </cell>
          <cell r="M475">
            <v>614722.82650200161</v>
          </cell>
          <cell r="N475">
            <v>6104884.2019106429</v>
          </cell>
          <cell r="O475" t="str">
            <v>לא</v>
          </cell>
          <cell r="P475" t="e">
            <v>#N/A</v>
          </cell>
          <cell r="Q475" t="str">
            <v>לא</v>
          </cell>
          <cell r="R475">
            <v>165</v>
          </cell>
          <cell r="S475">
            <v>1</v>
          </cell>
          <cell r="T475" t="str">
            <v>ג'</v>
          </cell>
          <cell r="U475">
            <v>463088.67003784305</v>
          </cell>
          <cell r="V475">
            <v>0</v>
          </cell>
          <cell r="W475">
            <v>0</v>
          </cell>
          <cell r="X475" t="str">
            <v>ג'</v>
          </cell>
        </row>
        <row r="476">
          <cell r="E476">
            <v>1001781321</v>
          </cell>
          <cell r="F476" t="str">
            <v>מועד</v>
          </cell>
          <cell r="G476" t="str">
            <v>כן</v>
          </cell>
          <cell r="H476">
            <v>0</v>
          </cell>
          <cell r="I476">
            <v>0</v>
          </cell>
          <cell r="J476" t="str">
            <v>תקין מנהלית</v>
          </cell>
          <cell r="K476">
            <v>117374.58</v>
          </cell>
          <cell r="L476">
            <v>500000</v>
          </cell>
          <cell r="M476">
            <v>323333.75807423546</v>
          </cell>
          <cell r="N476">
            <v>1619565.1762025896</v>
          </cell>
          <cell r="O476" t="str">
            <v>לא</v>
          </cell>
          <cell r="P476" t="e">
            <v>#N/A</v>
          </cell>
          <cell r="Q476" t="str">
            <v>לא</v>
          </cell>
          <cell r="R476">
            <v>104</v>
          </cell>
          <cell r="S476">
            <v>1</v>
          </cell>
          <cell r="T476" t="str">
            <v>ג'</v>
          </cell>
          <cell r="U476">
            <v>236110.22581596806</v>
          </cell>
          <cell r="V476">
            <v>0</v>
          </cell>
          <cell r="W476">
            <v>0</v>
          </cell>
          <cell r="X476" t="str">
            <v>ג'</v>
          </cell>
        </row>
        <row r="477">
          <cell r="E477">
            <v>1001783607</v>
          </cell>
          <cell r="F477" t="str">
            <v>טיוט</v>
          </cell>
          <cell r="G477" t="str">
            <v>כן</v>
          </cell>
          <cell r="H477">
            <v>0</v>
          </cell>
          <cell r="I477">
            <v>0</v>
          </cell>
          <cell r="J477" t="str">
            <v>תקין מנהלית</v>
          </cell>
          <cell r="K477">
            <v>0</v>
          </cell>
          <cell r="L477">
            <v>150000</v>
          </cell>
          <cell r="M477">
            <v>14052.413316951761</v>
          </cell>
          <cell r="N477">
            <v>691756.84</v>
          </cell>
          <cell r="O477" t="str">
            <v>לא</v>
          </cell>
          <cell r="P477" t="e">
            <v>#N/A</v>
          </cell>
          <cell r="Q477" t="str">
            <v>כן</v>
          </cell>
          <cell r="R477">
            <v>-87</v>
          </cell>
          <cell r="S477">
            <v>1</v>
          </cell>
          <cell r="T477" t="str">
            <v>ג'</v>
          </cell>
          <cell r="U477">
            <v>10877.399970938468</v>
          </cell>
          <cell r="V477">
            <v>0</v>
          </cell>
          <cell r="W477">
            <v>0</v>
          </cell>
          <cell r="X477" t="str">
            <v>ג'</v>
          </cell>
        </row>
        <row r="478">
          <cell r="E478">
            <v>1001783160</v>
          </cell>
          <cell r="F478" t="str">
            <v>מועד</v>
          </cell>
          <cell r="G478" t="str">
            <v>כן</v>
          </cell>
          <cell r="H478">
            <v>0</v>
          </cell>
          <cell r="I478">
            <v>0</v>
          </cell>
          <cell r="J478" t="str">
            <v>תקין מנהלית</v>
          </cell>
          <cell r="K478">
            <v>150673.1</v>
          </cell>
          <cell r="L478">
            <v>400000</v>
          </cell>
          <cell r="M478">
            <v>263447.63928690902</v>
          </cell>
          <cell r="N478">
            <v>2308435.8757878607</v>
          </cell>
          <cell r="O478" t="str">
            <v>לא</v>
          </cell>
          <cell r="P478" t="e">
            <v>#N/A</v>
          </cell>
          <cell r="Q478" t="str">
            <v>לא</v>
          </cell>
          <cell r="R478">
            <v>146</v>
          </cell>
          <cell r="S478">
            <v>1</v>
          </cell>
          <cell r="T478" t="str">
            <v>ג'</v>
          </cell>
          <cell r="U478">
            <v>219357.7910705572</v>
          </cell>
          <cell r="V478">
            <v>0</v>
          </cell>
          <cell r="W478">
            <v>0</v>
          </cell>
          <cell r="X478" t="str">
            <v>ג'</v>
          </cell>
        </row>
        <row r="479">
          <cell r="E479">
            <v>1001745784</v>
          </cell>
          <cell r="F479" t="str">
            <v>מועד</v>
          </cell>
          <cell r="G479" t="str">
            <v>כן</v>
          </cell>
          <cell r="H479">
            <v>0</v>
          </cell>
          <cell r="I479">
            <v>0</v>
          </cell>
          <cell r="J479" t="str">
            <v>תקין מנהלית</v>
          </cell>
          <cell r="K479">
            <v>66228.58</v>
          </cell>
          <cell r="L479">
            <v>100000</v>
          </cell>
          <cell r="M479">
            <v>25546.077398539164</v>
          </cell>
          <cell r="N479">
            <v>189050.1</v>
          </cell>
          <cell r="O479" t="str">
            <v>לא</v>
          </cell>
          <cell r="P479" t="e">
            <v>#N/A</v>
          </cell>
          <cell r="Q479" t="str">
            <v>לא</v>
          </cell>
          <cell r="R479">
            <v>152</v>
          </cell>
          <cell r="S479">
            <v>1</v>
          </cell>
          <cell r="T479" t="str">
            <v>ג'</v>
          </cell>
          <cell r="U479">
            <v>93189.839341357263</v>
          </cell>
          <cell r="V479">
            <v>0</v>
          </cell>
          <cell r="W479">
            <v>0</v>
          </cell>
          <cell r="X479" t="str">
            <v>ג'</v>
          </cell>
        </row>
        <row r="480">
          <cell r="E480">
            <v>1001780493</v>
          </cell>
          <cell r="F480" t="str">
            <v>מועד</v>
          </cell>
          <cell r="G480" t="str">
            <v>כן</v>
          </cell>
          <cell r="H480">
            <v>0</v>
          </cell>
          <cell r="I480">
            <v>0</v>
          </cell>
          <cell r="J480" t="str">
            <v>תקין מנהלית</v>
          </cell>
          <cell r="K480">
            <v>98356</v>
          </cell>
          <cell r="L480">
            <v>350000</v>
          </cell>
          <cell r="M480">
            <v>175635.0958563672</v>
          </cell>
          <cell r="N480">
            <v>2402451.7929797675</v>
          </cell>
          <cell r="O480" t="str">
            <v>לא</v>
          </cell>
          <cell r="P480" t="e">
            <v>#N/A</v>
          </cell>
          <cell r="Q480" t="str">
            <v>לא</v>
          </cell>
          <cell r="R480">
            <v>102</v>
          </cell>
          <cell r="S480">
            <v>1</v>
          </cell>
          <cell r="T480" t="str">
            <v>ג'</v>
          </cell>
          <cell r="U480">
            <v>146238.52738037147</v>
          </cell>
          <cell r="V480">
            <v>0</v>
          </cell>
          <cell r="W480">
            <v>0</v>
          </cell>
          <cell r="X480" t="str">
            <v>ג'</v>
          </cell>
        </row>
        <row r="481">
          <cell r="E481">
            <v>1001778141</v>
          </cell>
          <cell r="F481" t="str">
            <v>מועד</v>
          </cell>
          <cell r="G481" t="str">
            <v>כן</v>
          </cell>
          <cell r="H481">
            <v>0</v>
          </cell>
          <cell r="I481">
            <v>0</v>
          </cell>
          <cell r="J481" t="str">
            <v>תקין מנהלית</v>
          </cell>
          <cell r="K481">
            <v>94203.74</v>
          </cell>
          <cell r="L481">
            <v>700000</v>
          </cell>
          <cell r="M481">
            <v>108708.67129632887</v>
          </cell>
          <cell r="N481">
            <v>1095008.0010391725</v>
          </cell>
          <cell r="O481" t="str">
            <v>לא</v>
          </cell>
          <cell r="P481" t="e">
            <v>#N/A</v>
          </cell>
          <cell r="Q481" t="str">
            <v>לא</v>
          </cell>
          <cell r="R481">
            <v>140</v>
          </cell>
          <cell r="S481">
            <v>1</v>
          </cell>
          <cell r="T481" t="str">
            <v>ג'</v>
          </cell>
          <cell r="U481">
            <v>132812.00202148204</v>
          </cell>
          <cell r="V481">
            <v>0</v>
          </cell>
          <cell r="W481">
            <v>0</v>
          </cell>
          <cell r="X481" t="str">
            <v>ג'</v>
          </cell>
        </row>
        <row r="482">
          <cell r="E482">
            <v>1001778544</v>
          </cell>
          <cell r="F482" t="str">
            <v>מועד</v>
          </cell>
          <cell r="G482" t="str">
            <v>כן</v>
          </cell>
          <cell r="H482">
            <v>0</v>
          </cell>
          <cell r="I482">
            <v>0</v>
          </cell>
          <cell r="J482" t="str">
            <v>תקין מנהלית</v>
          </cell>
          <cell r="K482">
            <v>25165.77</v>
          </cell>
          <cell r="L482">
            <v>200000</v>
          </cell>
          <cell r="M482">
            <v>69324.56366056265</v>
          </cell>
          <cell r="N482">
            <v>1023154.4290605648</v>
          </cell>
          <cell r="O482" t="str">
            <v>לא</v>
          </cell>
          <cell r="P482" t="e">
            <v>#N/A</v>
          </cell>
          <cell r="Q482" t="str">
            <v>לא</v>
          </cell>
          <cell r="R482">
            <v>155</v>
          </cell>
          <cell r="S482">
            <v>1</v>
          </cell>
          <cell r="T482" t="str">
            <v>ג'</v>
          </cell>
          <cell r="U482">
            <v>85576.791345390375</v>
          </cell>
          <cell r="V482">
            <v>0</v>
          </cell>
          <cell r="W482">
            <v>0</v>
          </cell>
          <cell r="X482" t="str">
            <v>ג'</v>
          </cell>
        </row>
        <row r="483">
          <cell r="E483">
            <v>1001776382</v>
          </cell>
          <cell r="F483" t="str">
            <v>מועד</v>
          </cell>
          <cell r="G483" t="str">
            <v>כן</v>
          </cell>
          <cell r="H483">
            <v>0</v>
          </cell>
          <cell r="I483">
            <v>0</v>
          </cell>
          <cell r="J483" t="str">
            <v>תקין מנהלית</v>
          </cell>
          <cell r="K483">
            <v>186000.4</v>
          </cell>
          <cell r="L483">
            <v>450000</v>
          </cell>
          <cell r="M483">
            <v>239611.88114085759</v>
          </cell>
          <cell r="N483">
            <v>1182721</v>
          </cell>
          <cell r="O483" t="str">
            <v>לא</v>
          </cell>
          <cell r="P483" t="e">
            <v>#N/A</v>
          </cell>
          <cell r="Q483" t="str">
            <v>לא</v>
          </cell>
          <cell r="R483">
            <v>162</v>
          </cell>
          <cell r="S483">
            <v>1</v>
          </cell>
          <cell r="T483" t="str">
            <v>ג'</v>
          </cell>
          <cell r="U483">
            <v>248738.02301837795</v>
          </cell>
          <cell r="V483">
            <v>0</v>
          </cell>
          <cell r="W483">
            <v>0</v>
          </cell>
          <cell r="X483" t="str">
            <v>ג'</v>
          </cell>
        </row>
        <row r="484">
          <cell r="E484">
            <v>1001781225</v>
          </cell>
          <cell r="F484" t="str">
            <v>מועד</v>
          </cell>
          <cell r="G484" t="str">
            <v>כן</v>
          </cell>
          <cell r="H484">
            <v>0</v>
          </cell>
          <cell r="I484">
            <v>0</v>
          </cell>
          <cell r="J484" t="str">
            <v>תקין מנהלית</v>
          </cell>
          <cell r="K484">
            <v>15595.3</v>
          </cell>
          <cell r="L484">
            <v>120000</v>
          </cell>
          <cell r="M484">
            <v>42960.641748178256</v>
          </cell>
          <cell r="N484">
            <v>1053670.76</v>
          </cell>
          <cell r="O484" t="str">
            <v>לא</v>
          </cell>
          <cell r="P484" t="e">
            <v>#N/A</v>
          </cell>
          <cell r="Q484" t="str">
            <v>לא</v>
          </cell>
          <cell r="R484">
            <v>92</v>
          </cell>
          <cell r="S484">
            <v>1</v>
          </cell>
          <cell r="T484" t="str">
            <v>ג'</v>
          </cell>
          <cell r="U484">
            <v>23877.943040285987</v>
          </cell>
          <cell r="V484">
            <v>0</v>
          </cell>
          <cell r="W484">
            <v>0</v>
          </cell>
          <cell r="X484" t="str">
            <v>ג'</v>
          </cell>
        </row>
        <row r="485">
          <cell r="E485">
            <v>1001778231</v>
          </cell>
          <cell r="F485" t="str">
            <v>טיוט</v>
          </cell>
          <cell r="G485" t="str">
            <v>כן</v>
          </cell>
          <cell r="H485">
            <v>0</v>
          </cell>
          <cell r="I485">
            <v>0</v>
          </cell>
          <cell r="J485" t="str">
            <v>תקין מנהלית</v>
          </cell>
          <cell r="K485">
            <v>0</v>
          </cell>
          <cell r="L485">
            <v>200000</v>
          </cell>
          <cell r="M485">
            <v>100990.18011741116</v>
          </cell>
          <cell r="N485">
            <v>1923242.0576646766</v>
          </cell>
          <cell r="O485" t="str">
            <v>לא</v>
          </cell>
          <cell r="P485" t="e">
            <v>#N/A</v>
          </cell>
          <cell r="Q485" t="str">
            <v>לא</v>
          </cell>
          <cell r="R485">
            <v>229</v>
          </cell>
          <cell r="S485">
            <v>1</v>
          </cell>
          <cell r="T485" t="str">
            <v>ג'</v>
          </cell>
          <cell r="U485">
            <v>40215.595029602155</v>
          </cell>
          <cell r="V485">
            <v>0</v>
          </cell>
          <cell r="W485">
            <v>0</v>
          </cell>
          <cell r="X485" t="str">
            <v>ג'</v>
          </cell>
        </row>
        <row r="486">
          <cell r="E486">
            <v>1001780661</v>
          </cell>
          <cell r="F486" t="str">
            <v>מועד</v>
          </cell>
          <cell r="G486" t="str">
            <v>כן</v>
          </cell>
          <cell r="H486">
            <v>0</v>
          </cell>
          <cell r="I486">
            <v>0</v>
          </cell>
          <cell r="J486" t="str">
            <v>תקין מנהלית</v>
          </cell>
          <cell r="K486">
            <v>78178.53</v>
          </cell>
          <cell r="L486">
            <v>400000</v>
          </cell>
          <cell r="M486">
            <v>182953.22485038248</v>
          </cell>
          <cell r="N486">
            <v>381368.15261100227</v>
          </cell>
          <cell r="O486" t="str">
            <v>לא</v>
          </cell>
          <cell r="P486" t="e">
            <v>#N/A</v>
          </cell>
          <cell r="Q486" t="str">
            <v>לא</v>
          </cell>
          <cell r="R486">
            <v>99</v>
          </cell>
          <cell r="S486">
            <v>1</v>
          </cell>
          <cell r="T486" t="str">
            <v>ג'</v>
          </cell>
          <cell r="U486">
            <v>149285.16336746255</v>
          </cell>
          <cell r="V486">
            <v>0</v>
          </cell>
          <cell r="W486">
            <v>0</v>
          </cell>
          <cell r="X486" t="str">
            <v>ג'</v>
          </cell>
        </row>
        <row r="487">
          <cell r="E487">
            <v>1001754341</v>
          </cell>
          <cell r="F487" t="str">
            <v>מועד</v>
          </cell>
          <cell r="G487" t="str">
            <v>כן</v>
          </cell>
          <cell r="H487">
            <v>0</v>
          </cell>
          <cell r="I487">
            <v>0</v>
          </cell>
          <cell r="J487" t="str">
            <v>תקין מנהלית</v>
          </cell>
          <cell r="K487">
            <v>168161.59</v>
          </cell>
          <cell r="L487">
            <v>400000</v>
          </cell>
          <cell r="M487">
            <v>158188.49620306477</v>
          </cell>
          <cell r="N487">
            <v>766960</v>
          </cell>
          <cell r="O487" t="str">
            <v>לא</v>
          </cell>
          <cell r="P487" t="e">
            <v>#N/A</v>
          </cell>
          <cell r="Q487" t="str">
            <v>לא</v>
          </cell>
          <cell r="R487">
            <v>204</v>
          </cell>
          <cell r="S487">
            <v>1</v>
          </cell>
          <cell r="T487" t="str">
            <v>ג'</v>
          </cell>
          <cell r="U487">
            <v>267631.65171415359</v>
          </cell>
          <cell r="V487">
            <v>0</v>
          </cell>
          <cell r="W487">
            <v>0</v>
          </cell>
          <cell r="X487" t="str">
            <v>ג'</v>
          </cell>
        </row>
        <row r="488">
          <cell r="E488">
            <v>1001780018</v>
          </cell>
          <cell r="F488" t="str">
            <v>טיוט</v>
          </cell>
          <cell r="G488" t="str">
            <v>כן</v>
          </cell>
          <cell r="H488">
            <v>0</v>
          </cell>
          <cell r="I488">
            <v>0</v>
          </cell>
          <cell r="J488" t="str">
            <v>תקין מנהלית</v>
          </cell>
          <cell r="K488">
            <v>0</v>
          </cell>
          <cell r="L488">
            <v>100000</v>
          </cell>
          <cell r="M488">
            <v>11764.916164120892</v>
          </cell>
          <cell r="N488">
            <v>312472.81</v>
          </cell>
          <cell r="O488" t="str">
            <v>לא</v>
          </cell>
          <cell r="P488" t="e">
            <v>#N/A</v>
          </cell>
          <cell r="Q488" t="str">
            <v>לא</v>
          </cell>
          <cell r="R488">
            <v>1</v>
          </cell>
          <cell r="S488">
            <v>1</v>
          </cell>
          <cell r="T488" t="str">
            <v>ג'</v>
          </cell>
          <cell r="U488">
            <v>5314.4345216300771</v>
          </cell>
          <cell r="V488">
            <v>0</v>
          </cell>
          <cell r="W488">
            <v>0</v>
          </cell>
          <cell r="X488" t="str">
            <v>ג'</v>
          </cell>
        </row>
        <row r="489">
          <cell r="E489">
            <v>1001781320</v>
          </cell>
          <cell r="F489" t="str">
            <v>מועד</v>
          </cell>
          <cell r="G489" t="str">
            <v>כן</v>
          </cell>
          <cell r="H489" t="str">
            <v>אושר ע"י הוועדה מיום 23/07/2024</v>
          </cell>
          <cell r="I489">
            <v>0</v>
          </cell>
          <cell r="J489" t="str">
            <v>תקין מנהלית</v>
          </cell>
          <cell r="K489">
            <v>82354.009999999995</v>
          </cell>
          <cell r="L489">
            <v>1000000</v>
          </cell>
          <cell r="M489">
            <v>226861.9988144743</v>
          </cell>
          <cell r="N489">
            <v>5318853.6976215104</v>
          </cell>
          <cell r="O489" t="str">
            <v>לא</v>
          </cell>
          <cell r="P489" t="e">
            <v>#N/A</v>
          </cell>
          <cell r="Q489" t="str">
            <v>לא</v>
          </cell>
          <cell r="R489">
            <v>21</v>
          </cell>
          <cell r="S489">
            <v>1</v>
          </cell>
          <cell r="T489" t="str">
            <v>ג'</v>
          </cell>
          <cell r="U489">
            <v>286383.78278656083</v>
          </cell>
          <cell r="V489">
            <v>0</v>
          </cell>
          <cell r="W489">
            <v>0</v>
          </cell>
          <cell r="X489" t="str">
            <v>ג'</v>
          </cell>
        </row>
        <row r="490">
          <cell r="E490">
            <v>1001783129</v>
          </cell>
          <cell r="F490" t="str">
            <v>מועד</v>
          </cell>
          <cell r="G490" t="str">
            <v>כן</v>
          </cell>
          <cell r="H490">
            <v>0</v>
          </cell>
          <cell r="I490">
            <v>0</v>
          </cell>
          <cell r="J490" t="str">
            <v>תקין מנהלית</v>
          </cell>
          <cell r="K490">
            <v>157034.23999999999</v>
          </cell>
          <cell r="L490">
            <v>450000</v>
          </cell>
          <cell r="M490">
            <v>232454.68896418097</v>
          </cell>
          <cell r="N490">
            <v>2961320.3</v>
          </cell>
          <cell r="O490" t="str">
            <v>לא</v>
          </cell>
          <cell r="P490" t="e">
            <v>#N/A</v>
          </cell>
          <cell r="Q490" t="str">
            <v>לא</v>
          </cell>
          <cell r="R490">
            <v>95</v>
          </cell>
          <cell r="S490">
            <v>1</v>
          </cell>
          <cell r="T490" t="str">
            <v>ג'</v>
          </cell>
          <cell r="U490">
            <v>216884.02223073758</v>
          </cell>
          <cell r="V490">
            <v>0</v>
          </cell>
          <cell r="W490">
            <v>0</v>
          </cell>
          <cell r="X490" t="str">
            <v>ג'</v>
          </cell>
        </row>
        <row r="491">
          <cell r="E491">
            <v>1001780778</v>
          </cell>
          <cell r="F491" t="str">
            <v>מועד</v>
          </cell>
          <cell r="G491" t="str">
            <v>כן</v>
          </cell>
          <cell r="H491">
            <v>0</v>
          </cell>
          <cell r="I491">
            <v>0</v>
          </cell>
          <cell r="J491" t="str">
            <v>תקין מנהלית</v>
          </cell>
          <cell r="K491">
            <v>107325.68</v>
          </cell>
          <cell r="L491">
            <v>750000</v>
          </cell>
          <cell r="M491">
            <v>295651.88070108765</v>
          </cell>
          <cell r="N491">
            <v>1788167.8900000001</v>
          </cell>
          <cell r="O491" t="str">
            <v>לא</v>
          </cell>
          <cell r="P491" t="e">
            <v>#N/A</v>
          </cell>
          <cell r="Q491" t="str">
            <v>לא</v>
          </cell>
          <cell r="R491">
            <v>33</v>
          </cell>
          <cell r="S491">
            <v>1</v>
          </cell>
          <cell r="T491" t="str">
            <v>ג'</v>
          </cell>
          <cell r="U491">
            <v>148704.4847610257</v>
          </cell>
          <cell r="V491">
            <v>0</v>
          </cell>
          <cell r="W491">
            <v>0</v>
          </cell>
          <cell r="X491" t="str">
            <v>ג'</v>
          </cell>
        </row>
        <row r="492">
          <cell r="E492">
            <v>1001778785</v>
          </cell>
          <cell r="F492" t="str">
            <v>מועד</v>
          </cell>
          <cell r="G492" t="str">
            <v>כן</v>
          </cell>
          <cell r="H492">
            <v>0</v>
          </cell>
          <cell r="I492">
            <v>0</v>
          </cell>
          <cell r="J492" t="str">
            <v>תקין מנהלית</v>
          </cell>
          <cell r="K492">
            <v>9589.81</v>
          </cell>
          <cell r="L492">
            <v>100000</v>
          </cell>
          <cell r="M492">
            <v>26417.213417660492</v>
          </cell>
          <cell r="N492">
            <v>69829</v>
          </cell>
          <cell r="O492" t="str">
            <v>לא</v>
          </cell>
          <cell r="P492" t="e">
            <v>#N/A</v>
          </cell>
          <cell r="Q492" t="str">
            <v>לא</v>
          </cell>
          <cell r="R492">
            <v>168</v>
          </cell>
          <cell r="S492">
            <v>1</v>
          </cell>
          <cell r="T492" t="str">
            <v>ג'</v>
          </cell>
          <cell r="U492">
            <v>24202.498891132673</v>
          </cell>
          <cell r="V492">
            <v>0</v>
          </cell>
          <cell r="W492">
            <v>0</v>
          </cell>
          <cell r="X492" t="str">
            <v>ג'</v>
          </cell>
        </row>
        <row r="493">
          <cell r="E493">
            <v>1001780662</v>
          </cell>
          <cell r="F493" t="str">
            <v>מועד</v>
          </cell>
          <cell r="G493" t="str">
            <v>כן</v>
          </cell>
          <cell r="H493">
            <v>0</v>
          </cell>
          <cell r="I493">
            <v>0</v>
          </cell>
          <cell r="J493" t="str">
            <v>תקין מנהלית</v>
          </cell>
          <cell r="K493">
            <v>159928.19</v>
          </cell>
          <cell r="L493">
            <v>500000</v>
          </cell>
          <cell r="M493">
            <v>224314.37112984594</v>
          </cell>
          <cell r="N493">
            <v>3016900.4604113773</v>
          </cell>
          <cell r="O493" t="str">
            <v>לא</v>
          </cell>
          <cell r="P493" t="e">
            <v>#N/A</v>
          </cell>
          <cell r="Q493" t="str">
            <v>לא</v>
          </cell>
          <cell r="R493">
            <v>274</v>
          </cell>
          <cell r="S493">
            <v>1</v>
          </cell>
          <cell r="T493" t="str">
            <v>ג'</v>
          </cell>
          <cell r="U493">
            <v>216503.84211116523</v>
          </cell>
          <cell r="V493">
            <v>0</v>
          </cell>
          <cell r="W493">
            <v>0</v>
          </cell>
          <cell r="X493" t="str">
            <v>ג'</v>
          </cell>
        </row>
        <row r="494">
          <cell r="E494">
            <v>1001781124</v>
          </cell>
          <cell r="F494" t="str">
            <v>טיוט</v>
          </cell>
          <cell r="G494" t="str">
            <v>כן</v>
          </cell>
          <cell r="H494">
            <v>0</v>
          </cell>
          <cell r="I494">
            <v>0</v>
          </cell>
          <cell r="J494" t="str">
            <v>תקין מנהלית</v>
          </cell>
          <cell r="K494">
            <v>2216</v>
          </cell>
          <cell r="L494">
            <v>80000</v>
          </cell>
          <cell r="M494">
            <v>5700.0360372767091</v>
          </cell>
          <cell r="N494">
            <v>399782.40000000002</v>
          </cell>
          <cell r="O494" t="str">
            <v>לא</v>
          </cell>
          <cell r="P494" t="e">
            <v>#N/A</v>
          </cell>
          <cell r="Q494" t="str">
            <v>כן</v>
          </cell>
          <cell r="R494">
            <v>-17</v>
          </cell>
          <cell r="S494">
            <v>1</v>
          </cell>
          <cell r="T494" t="str">
            <v>ג'</v>
          </cell>
          <cell r="U494">
            <v>4725.8872253422151</v>
          </cell>
          <cell r="V494">
            <v>0</v>
          </cell>
          <cell r="W494">
            <v>0</v>
          </cell>
          <cell r="X494" t="str">
            <v>ג'</v>
          </cell>
        </row>
        <row r="495">
          <cell r="E495">
            <v>1001784233</v>
          </cell>
          <cell r="F495" t="str">
            <v>טיוט</v>
          </cell>
          <cell r="G495" t="str">
            <v>כן</v>
          </cell>
          <cell r="H495">
            <v>0</v>
          </cell>
          <cell r="I495">
            <v>0</v>
          </cell>
          <cell r="J495" t="str">
            <v>תקין מנהלית</v>
          </cell>
          <cell r="K495">
            <v>199502</v>
          </cell>
          <cell r="L495">
            <v>4000000</v>
          </cell>
          <cell r="M495" t="e">
            <v>#N/A</v>
          </cell>
          <cell r="N495">
            <v>585759.79124635272</v>
          </cell>
          <cell r="O495" t="str">
            <v>לא</v>
          </cell>
          <cell r="P495" t="e">
            <v>#N/A</v>
          </cell>
          <cell r="Q495" t="str">
            <v>לא</v>
          </cell>
          <cell r="R495">
            <v>8</v>
          </cell>
          <cell r="S495">
            <v>1</v>
          </cell>
          <cell r="T495" t="str">
            <v>ג'</v>
          </cell>
          <cell r="U495">
            <v>266885.31246917794</v>
          </cell>
          <cell r="V495">
            <v>0</v>
          </cell>
          <cell r="W495">
            <v>0</v>
          </cell>
          <cell r="X495" t="str">
            <v>ג'</v>
          </cell>
        </row>
        <row r="496">
          <cell r="E496">
            <v>1001786146</v>
          </cell>
          <cell r="F496" t="str">
            <v>מועד</v>
          </cell>
          <cell r="G496" t="str">
            <v>כן</v>
          </cell>
          <cell r="H496">
            <v>0</v>
          </cell>
          <cell r="I496">
            <v>0</v>
          </cell>
          <cell r="J496" t="str">
            <v>תקין מנהלית</v>
          </cell>
          <cell r="K496">
            <v>57780.639999999999</v>
          </cell>
          <cell r="L496">
            <v>300000</v>
          </cell>
          <cell r="M496">
            <v>159169.3056198328</v>
          </cell>
          <cell r="N496">
            <v>187266.83588466173</v>
          </cell>
          <cell r="O496" t="str">
            <v>לא</v>
          </cell>
          <cell r="P496" t="e">
            <v>#N/A</v>
          </cell>
          <cell r="Q496" t="str">
            <v>לא</v>
          </cell>
          <cell r="R496">
            <v>476</v>
          </cell>
          <cell r="S496">
            <v>1</v>
          </cell>
          <cell r="T496" t="str">
            <v>ג'</v>
          </cell>
          <cell r="U496">
            <v>109678.8955352786</v>
          </cell>
          <cell r="V496">
            <v>0</v>
          </cell>
          <cell r="W496">
            <v>0</v>
          </cell>
          <cell r="X496" t="str">
            <v>ג'</v>
          </cell>
        </row>
        <row r="497">
          <cell r="E497">
            <v>1001781323</v>
          </cell>
          <cell r="F497" t="str">
            <v>מועד</v>
          </cell>
          <cell r="G497" t="str">
            <v>כן</v>
          </cell>
          <cell r="H497">
            <v>0</v>
          </cell>
          <cell r="I497">
            <v>0</v>
          </cell>
          <cell r="J497" t="str">
            <v>תקין מנהלית</v>
          </cell>
          <cell r="K497">
            <v>315994.86</v>
          </cell>
          <cell r="L497">
            <v>2500000</v>
          </cell>
          <cell r="M497">
            <v>439087.73514327616</v>
          </cell>
          <cell r="N497">
            <v>5493662.0674235048</v>
          </cell>
          <cell r="O497" t="str">
            <v>לא</v>
          </cell>
          <cell r="P497" t="e">
            <v>#N/A</v>
          </cell>
          <cell r="Q497" t="str">
            <v>לא</v>
          </cell>
          <cell r="R497">
            <v>512</v>
          </cell>
          <cell r="S497">
            <v>1</v>
          </cell>
          <cell r="T497" t="str">
            <v>ג'</v>
          </cell>
          <cell r="U497">
            <v>463088.67003784305</v>
          </cell>
          <cell r="V497">
            <v>0</v>
          </cell>
          <cell r="W497">
            <v>0</v>
          </cell>
          <cell r="X497" t="str">
            <v>ג'</v>
          </cell>
        </row>
        <row r="498">
          <cell r="E498">
            <v>1001782846</v>
          </cell>
          <cell r="F498" t="str">
            <v>מועד</v>
          </cell>
          <cell r="G498" t="str">
            <v>כן</v>
          </cell>
          <cell r="H498">
            <v>0</v>
          </cell>
          <cell r="I498">
            <v>0</v>
          </cell>
          <cell r="J498" t="str">
            <v>תקין מנהלית</v>
          </cell>
          <cell r="K498">
            <v>66228.58</v>
          </cell>
          <cell r="L498">
            <v>100000</v>
          </cell>
          <cell r="M498">
            <v>25546.077398539164</v>
          </cell>
          <cell r="N498">
            <v>189048.6</v>
          </cell>
          <cell r="O498" t="str">
            <v>לא</v>
          </cell>
          <cell r="P498" t="e">
            <v>#N/A</v>
          </cell>
          <cell r="Q498" t="str">
            <v>לא</v>
          </cell>
          <cell r="R498">
            <v>77</v>
          </cell>
          <cell r="S498">
            <v>1</v>
          </cell>
          <cell r="T498" t="str">
            <v>ג'</v>
          </cell>
          <cell r="U498">
            <v>93189.839341357263</v>
          </cell>
          <cell r="V498">
            <v>0</v>
          </cell>
          <cell r="W498">
            <v>0</v>
          </cell>
          <cell r="X498" t="str">
            <v>ג'</v>
          </cell>
        </row>
        <row r="499">
          <cell r="E499">
            <v>1001783586</v>
          </cell>
          <cell r="F499" t="str">
            <v>מועד</v>
          </cell>
          <cell r="G499" t="str">
            <v>כן</v>
          </cell>
          <cell r="H499">
            <v>0</v>
          </cell>
          <cell r="I499">
            <v>0</v>
          </cell>
          <cell r="J499" t="str">
            <v>תקין מנהלית</v>
          </cell>
          <cell r="K499">
            <v>19343.23</v>
          </cell>
          <cell r="L499">
            <v>100000</v>
          </cell>
          <cell r="M499">
            <v>53285.126737673905</v>
          </cell>
          <cell r="N499">
            <v>91246.649280079058</v>
          </cell>
          <cell r="O499" t="str">
            <v>לא</v>
          </cell>
          <cell r="P499" t="e">
            <v>#N/A</v>
          </cell>
          <cell r="Q499" t="str">
            <v>לא</v>
          </cell>
          <cell r="R499">
            <v>204</v>
          </cell>
          <cell r="S499">
            <v>1</v>
          </cell>
          <cell r="T499" t="str">
            <v>ד'</v>
          </cell>
          <cell r="U499">
            <v>0</v>
          </cell>
          <cell r="V499" t="e">
            <v>#N/A</v>
          </cell>
          <cell r="W499" t="e">
            <v>#N/A</v>
          </cell>
          <cell r="X499" t="str">
            <v>ד'</v>
          </cell>
        </row>
        <row r="500">
          <cell r="E500">
            <v>1001780861</v>
          </cell>
          <cell r="F500" t="str">
            <v>טיוט</v>
          </cell>
          <cell r="G500" t="str">
            <v>כן</v>
          </cell>
          <cell r="H500">
            <v>0</v>
          </cell>
          <cell r="I500">
            <v>0</v>
          </cell>
          <cell r="J500" t="str">
            <v>תקין מנהלית</v>
          </cell>
          <cell r="K500">
            <v>10635</v>
          </cell>
          <cell r="L500">
            <v>150000</v>
          </cell>
          <cell r="M500">
            <v>76733.497870337873</v>
          </cell>
          <cell r="N500">
            <v>658458.82579021319</v>
          </cell>
          <cell r="O500" t="str">
            <v>לא</v>
          </cell>
          <cell r="P500" t="e">
            <v>#N/A</v>
          </cell>
          <cell r="Q500" t="str">
            <v>לא</v>
          </cell>
          <cell r="R500">
            <v>141</v>
          </cell>
          <cell r="S500">
            <v>1</v>
          </cell>
          <cell r="T500" t="str">
            <v>ג'</v>
          </cell>
          <cell r="U500">
            <v>14667.336574143375</v>
          </cell>
          <cell r="V500">
            <v>0</v>
          </cell>
          <cell r="W500">
            <v>0</v>
          </cell>
          <cell r="X500" t="str">
            <v>ג'</v>
          </cell>
        </row>
        <row r="501">
          <cell r="E501">
            <v>1001778730</v>
          </cell>
          <cell r="F501" t="str">
            <v>טיוט</v>
          </cell>
          <cell r="G501" t="str">
            <v>כן</v>
          </cell>
          <cell r="H501">
            <v>0</v>
          </cell>
          <cell r="I501">
            <v>0</v>
          </cell>
          <cell r="J501" t="str">
            <v>תקין מנהלית</v>
          </cell>
          <cell r="K501">
            <v>34878</v>
          </cell>
          <cell r="L501">
            <v>100000</v>
          </cell>
          <cell r="M501" t="e">
            <v>#N/A</v>
          </cell>
          <cell r="N501">
            <v>1492091.442492774</v>
          </cell>
          <cell r="O501" t="str">
            <v>לא</v>
          </cell>
          <cell r="P501" t="e">
            <v>#N/A</v>
          </cell>
          <cell r="Q501" t="str">
            <v>לא</v>
          </cell>
          <cell r="R501">
            <v>102</v>
          </cell>
          <cell r="S501">
            <v>1</v>
          </cell>
          <cell r="T501" t="str">
            <v>ג'</v>
          </cell>
          <cell r="U501">
            <v>45699.539806366083</v>
          </cell>
          <cell r="V501">
            <v>0</v>
          </cell>
          <cell r="W501">
            <v>0</v>
          </cell>
          <cell r="X501" t="str">
            <v>ג'</v>
          </cell>
        </row>
        <row r="502">
          <cell r="E502">
            <v>1001754486</v>
          </cell>
          <cell r="F502" t="str">
            <v>מועד</v>
          </cell>
          <cell r="G502" t="str">
            <v>כן</v>
          </cell>
          <cell r="H502">
            <v>0</v>
          </cell>
          <cell r="I502">
            <v>0</v>
          </cell>
          <cell r="J502" t="str">
            <v>תקין מנהלית</v>
          </cell>
          <cell r="K502">
            <v>124403.67</v>
          </cell>
          <cell r="L502">
            <v>350000</v>
          </cell>
          <cell r="M502">
            <v>236177.51555820624</v>
          </cell>
          <cell r="N502">
            <v>2886452.4006065326</v>
          </cell>
          <cell r="O502" t="str">
            <v>לא</v>
          </cell>
          <cell r="P502" t="e">
            <v>#N/A</v>
          </cell>
          <cell r="Q502" t="str">
            <v>לא</v>
          </cell>
          <cell r="R502">
            <v>49</v>
          </cell>
          <cell r="S502">
            <v>1</v>
          </cell>
          <cell r="T502" t="str">
            <v>ג'</v>
          </cell>
          <cell r="U502">
            <v>179050.25457710912</v>
          </cell>
          <cell r="V502">
            <v>0</v>
          </cell>
          <cell r="W502">
            <v>0</v>
          </cell>
          <cell r="X502" t="str">
            <v>ג'</v>
          </cell>
        </row>
        <row r="503">
          <cell r="E503">
            <v>1001780674</v>
          </cell>
          <cell r="F503" t="str">
            <v>טיוט</v>
          </cell>
          <cell r="G503" t="str">
            <v>כן</v>
          </cell>
          <cell r="H503">
            <v>0</v>
          </cell>
          <cell r="I503">
            <v>0</v>
          </cell>
          <cell r="J503" t="str">
            <v>תקין מנהלית</v>
          </cell>
          <cell r="K503">
            <v>0</v>
          </cell>
          <cell r="L503">
            <v>110000</v>
          </cell>
          <cell r="M503" t="e">
            <v>#N/A</v>
          </cell>
          <cell r="N503" t="e">
            <v>#N/A</v>
          </cell>
          <cell r="O503" t="str">
            <v>לבדיקה</v>
          </cell>
          <cell r="P503" t="e">
            <v>#N/A</v>
          </cell>
          <cell r="Q503" t="str">
            <v>כן</v>
          </cell>
          <cell r="R503">
            <v>-31</v>
          </cell>
          <cell r="S503">
            <v>1</v>
          </cell>
          <cell r="T503" t="str">
            <v>ג'</v>
          </cell>
          <cell r="U503">
            <v>3074.2414555420746</v>
          </cell>
          <cell r="V503" t="str">
            <v>כן</v>
          </cell>
          <cell r="W503">
            <v>65600</v>
          </cell>
          <cell r="X503" t="str">
            <v>ג'</v>
          </cell>
        </row>
        <row r="504">
          <cell r="E504">
            <v>1001778232</v>
          </cell>
          <cell r="F504" t="str">
            <v>מועד</v>
          </cell>
          <cell r="G504" t="str">
            <v>כן</v>
          </cell>
          <cell r="H504">
            <v>0</v>
          </cell>
          <cell r="I504">
            <v>0</v>
          </cell>
          <cell r="J504" t="str">
            <v>תקין מנהלית</v>
          </cell>
          <cell r="K504">
            <v>26338.1</v>
          </cell>
          <cell r="L504">
            <v>200000</v>
          </cell>
          <cell r="M504">
            <v>72554.023692880393</v>
          </cell>
          <cell r="N504">
            <v>113496</v>
          </cell>
          <cell r="O504" t="str">
            <v>לא</v>
          </cell>
          <cell r="P504" t="e">
            <v>#N/A</v>
          </cell>
          <cell r="Q504" t="str">
            <v>לא</v>
          </cell>
          <cell r="R504">
            <v>200</v>
          </cell>
          <cell r="S504">
            <v>1</v>
          </cell>
          <cell r="T504" t="str">
            <v>ג'</v>
          </cell>
          <cell r="U504">
            <v>41518.581735610882</v>
          </cell>
          <cell r="V504">
            <v>0</v>
          </cell>
          <cell r="W504">
            <v>0</v>
          </cell>
          <cell r="X504" t="str">
            <v>ג'</v>
          </cell>
        </row>
        <row r="505">
          <cell r="E505">
            <v>1001778954</v>
          </cell>
          <cell r="F505" t="str">
            <v>מועד</v>
          </cell>
          <cell r="G505" t="str">
            <v>כן</v>
          </cell>
          <cell r="H505">
            <v>0</v>
          </cell>
          <cell r="I505">
            <v>0</v>
          </cell>
          <cell r="J505" t="str">
            <v>תקין מנהלית</v>
          </cell>
          <cell r="K505">
            <v>7687.81</v>
          </cell>
          <cell r="L505">
            <v>40000</v>
          </cell>
          <cell r="M505">
            <v>21177.734045003279</v>
          </cell>
          <cell r="N505">
            <v>382778.14</v>
          </cell>
          <cell r="O505" t="str">
            <v>לא</v>
          </cell>
          <cell r="P505" t="e">
            <v>#N/A</v>
          </cell>
          <cell r="Q505" t="str">
            <v>לא</v>
          </cell>
          <cell r="R505">
            <v>168</v>
          </cell>
          <cell r="S505">
            <v>1</v>
          </cell>
          <cell r="T505" t="str">
            <v>ג'</v>
          </cell>
          <cell r="U505">
            <v>6914.4294934658901</v>
          </cell>
          <cell r="V505">
            <v>0</v>
          </cell>
          <cell r="W505">
            <v>0</v>
          </cell>
          <cell r="X505" t="str">
            <v>ג'</v>
          </cell>
        </row>
        <row r="506">
          <cell r="E506">
            <v>1001781152</v>
          </cell>
          <cell r="F506" t="str">
            <v>מועד</v>
          </cell>
          <cell r="G506" t="str">
            <v>כן</v>
          </cell>
          <cell r="H506">
            <v>0</v>
          </cell>
          <cell r="I506">
            <v>0</v>
          </cell>
          <cell r="J506" t="str">
            <v>תקין מנהלית</v>
          </cell>
          <cell r="K506">
            <v>99152.95</v>
          </cell>
          <cell r="L506">
            <v>300000</v>
          </cell>
          <cell r="M506">
            <v>175635.09585636717</v>
          </cell>
          <cell r="N506">
            <v>1882706.6020343043</v>
          </cell>
          <cell r="O506" t="str">
            <v>לא</v>
          </cell>
          <cell r="P506" t="e">
            <v>#N/A</v>
          </cell>
          <cell r="Q506" t="str">
            <v>לא</v>
          </cell>
          <cell r="R506">
            <v>188</v>
          </cell>
          <cell r="S506">
            <v>1</v>
          </cell>
          <cell r="T506" t="str">
            <v>ג'</v>
          </cell>
          <cell r="U506">
            <v>137098.61941909825</v>
          </cell>
          <cell r="V506">
            <v>0</v>
          </cell>
          <cell r="W506">
            <v>0</v>
          </cell>
          <cell r="X506" t="str">
            <v>ג'</v>
          </cell>
        </row>
        <row r="507">
          <cell r="E507">
            <v>1001782984</v>
          </cell>
          <cell r="F507" t="str">
            <v>מועד</v>
          </cell>
          <cell r="G507" t="str">
            <v>כן</v>
          </cell>
          <cell r="H507">
            <v>0</v>
          </cell>
          <cell r="I507">
            <v>0</v>
          </cell>
          <cell r="J507" t="str">
            <v>תקין מנהלית</v>
          </cell>
          <cell r="K507">
            <v>27059.22</v>
          </cell>
          <cell r="L507">
            <v>80000</v>
          </cell>
          <cell r="M507">
            <v>74540.498214283201</v>
          </cell>
          <cell r="N507">
            <v>676826.06</v>
          </cell>
          <cell r="O507" t="str">
            <v>לא</v>
          </cell>
          <cell r="P507" t="e">
            <v>#N/A</v>
          </cell>
          <cell r="Q507" t="str">
            <v>לא</v>
          </cell>
          <cell r="R507">
            <v>98</v>
          </cell>
          <cell r="S507">
            <v>1</v>
          </cell>
          <cell r="T507" t="str">
            <v>ג'</v>
          </cell>
          <cell r="U507">
            <v>41903.873677010051</v>
          </cell>
          <cell r="V507">
            <v>0</v>
          </cell>
          <cell r="W507">
            <v>0</v>
          </cell>
          <cell r="X507" t="str">
            <v>ג'</v>
          </cell>
        </row>
        <row r="508">
          <cell r="E508">
            <v>1001746347</v>
          </cell>
          <cell r="F508" t="str">
            <v>טיוט</v>
          </cell>
          <cell r="G508" t="str">
            <v>כן</v>
          </cell>
          <cell r="H508">
            <v>0</v>
          </cell>
          <cell r="I508">
            <v>0</v>
          </cell>
          <cell r="J508" t="str">
            <v>תקין מנהלית</v>
          </cell>
          <cell r="K508">
            <v>0</v>
          </cell>
          <cell r="L508">
            <v>120000</v>
          </cell>
          <cell r="M508" t="e">
            <v>#N/A</v>
          </cell>
          <cell r="N508" t="e">
            <v>#N/A</v>
          </cell>
          <cell r="O508" t="str">
            <v>לבדיקה</v>
          </cell>
          <cell r="P508" t="e">
            <v>#N/A</v>
          </cell>
          <cell r="Q508" t="str">
            <v>לא</v>
          </cell>
          <cell r="R508">
            <v>97</v>
          </cell>
          <cell r="S508">
            <v>1</v>
          </cell>
          <cell r="T508" t="str">
            <v>ב'</v>
          </cell>
          <cell r="U508">
            <v>16865.016129712007</v>
          </cell>
          <cell r="V508" t="str">
            <v>לבדיקה</v>
          </cell>
          <cell r="W508" t="e">
            <v>#VALUE!</v>
          </cell>
          <cell r="X508" t="str">
            <v>ו'</v>
          </cell>
        </row>
        <row r="509">
          <cell r="E509">
            <v>1001780496</v>
          </cell>
          <cell r="F509" t="str">
            <v>מועד</v>
          </cell>
          <cell r="G509" t="str">
            <v>כן</v>
          </cell>
          <cell r="H509">
            <v>0</v>
          </cell>
          <cell r="I509">
            <v>0</v>
          </cell>
          <cell r="J509" t="str">
            <v>תקין מנהלית</v>
          </cell>
          <cell r="K509">
            <v>58699.67</v>
          </cell>
          <cell r="L509">
            <v>500000</v>
          </cell>
          <cell r="M509">
            <v>141971.70153649055</v>
          </cell>
          <cell r="N509">
            <v>1582914.388252073</v>
          </cell>
          <cell r="O509" t="str">
            <v>לא</v>
          </cell>
          <cell r="P509" t="e">
            <v>#N/A</v>
          </cell>
          <cell r="Q509" t="str">
            <v>לא</v>
          </cell>
          <cell r="R509">
            <v>97</v>
          </cell>
          <cell r="S509">
            <v>1</v>
          </cell>
          <cell r="T509" t="str">
            <v>ג'</v>
          </cell>
          <cell r="U509">
            <v>118209.47629913362</v>
          </cell>
          <cell r="V509">
            <v>0</v>
          </cell>
          <cell r="W509">
            <v>0</v>
          </cell>
          <cell r="X509" t="str">
            <v>ג'</v>
          </cell>
        </row>
        <row r="510">
          <cell r="E510">
            <v>1001781146</v>
          </cell>
          <cell r="F510" t="str">
            <v>טיוט</v>
          </cell>
          <cell r="G510" t="str">
            <v>כן</v>
          </cell>
          <cell r="H510">
            <v>0</v>
          </cell>
          <cell r="I510">
            <v>0</v>
          </cell>
          <cell r="J510" t="str">
            <v>תקין מנהלית</v>
          </cell>
          <cell r="K510">
            <v>0</v>
          </cell>
          <cell r="L510">
            <v>100000</v>
          </cell>
          <cell r="M510" t="e">
            <v>#N/A</v>
          </cell>
          <cell r="N510">
            <v>0</v>
          </cell>
          <cell r="O510" t="str">
            <v>לבדיקה</v>
          </cell>
          <cell r="P510" t="e">
            <v>#N/A</v>
          </cell>
          <cell r="Q510" t="str">
            <v>לא</v>
          </cell>
          <cell r="R510">
            <v>97</v>
          </cell>
          <cell r="S510">
            <v>1</v>
          </cell>
          <cell r="T510" t="str">
            <v>ב'</v>
          </cell>
          <cell r="U510" t="e">
            <v>#N/A</v>
          </cell>
          <cell r="V510" t="e">
            <v>#N/A</v>
          </cell>
          <cell r="W510" t="e">
            <v>#N/A</v>
          </cell>
          <cell r="X510" t="str">
            <v>ב'</v>
          </cell>
        </row>
        <row r="511">
          <cell r="E511">
            <v>1001791440</v>
          </cell>
          <cell r="F511" t="str">
            <v>טיוט</v>
          </cell>
          <cell r="G511" t="str">
            <v>כן</v>
          </cell>
          <cell r="H511">
            <v>0</v>
          </cell>
          <cell r="I511">
            <v>0</v>
          </cell>
          <cell r="J511" t="str">
            <v>תקין מנהלית</v>
          </cell>
          <cell r="K511">
            <v>17729</v>
          </cell>
          <cell r="L511">
            <v>100000</v>
          </cell>
          <cell r="M511">
            <v>38470.122408903422</v>
          </cell>
          <cell r="N511">
            <v>296766.70999999996</v>
          </cell>
          <cell r="O511" t="str">
            <v>לא</v>
          </cell>
          <cell r="P511" t="e">
            <v>#N/A</v>
          </cell>
          <cell r="Q511" t="str">
            <v>לא</v>
          </cell>
          <cell r="R511">
            <v>96</v>
          </cell>
          <cell r="S511">
            <v>1</v>
          </cell>
          <cell r="T511" t="str">
            <v>ג'</v>
          </cell>
          <cell r="U511">
            <v>26929.315789620388</v>
          </cell>
          <cell r="V511">
            <v>0</v>
          </cell>
          <cell r="W511">
            <v>0</v>
          </cell>
          <cell r="X511" t="str">
            <v>ג'</v>
          </cell>
        </row>
        <row r="512">
          <cell r="E512">
            <v>1001779540</v>
          </cell>
          <cell r="F512" t="str">
            <v>טיוט</v>
          </cell>
          <cell r="G512" t="str">
            <v>כן</v>
          </cell>
          <cell r="H512">
            <v>0</v>
          </cell>
          <cell r="I512">
            <v>0</v>
          </cell>
          <cell r="J512" t="str">
            <v>תקין מנהלית</v>
          </cell>
          <cell r="K512">
            <v>0</v>
          </cell>
          <cell r="L512">
            <v>800000</v>
          </cell>
          <cell r="M512" t="e">
            <v>#N/A</v>
          </cell>
          <cell r="N512">
            <v>0</v>
          </cell>
          <cell r="O512" t="str">
            <v>לבדיקה</v>
          </cell>
          <cell r="P512" t="e">
            <v>#N/A</v>
          </cell>
          <cell r="Q512" t="str">
            <v>לא</v>
          </cell>
          <cell r="R512">
            <v>25</v>
          </cell>
          <cell r="S512">
            <v>1</v>
          </cell>
          <cell r="T512" t="str">
            <v>ג'</v>
          </cell>
          <cell r="U512">
            <v>249850.35480850199</v>
          </cell>
          <cell r="V512" t="str">
            <v>תכנית הבראה</v>
          </cell>
          <cell r="W512">
            <v>781000</v>
          </cell>
          <cell r="X512" t="str">
            <v>ו'</v>
          </cell>
        </row>
        <row r="513">
          <cell r="E513">
            <v>1001779544</v>
          </cell>
          <cell r="F513" t="str">
            <v>טיוט</v>
          </cell>
          <cell r="G513" t="str">
            <v>כן</v>
          </cell>
          <cell r="H513">
            <v>0</v>
          </cell>
          <cell r="I513">
            <v>0</v>
          </cell>
          <cell r="J513" t="str">
            <v>תקין מנהלית</v>
          </cell>
          <cell r="K513">
            <v>0</v>
          </cell>
          <cell r="L513">
            <v>800000</v>
          </cell>
          <cell r="M513" t="e">
            <v>#N/A</v>
          </cell>
          <cell r="N513" t="e">
            <v>#N/A</v>
          </cell>
          <cell r="O513" t="str">
            <v>לבדיקה</v>
          </cell>
          <cell r="P513" t="e">
            <v>#N/A</v>
          </cell>
          <cell r="Q513" t="str">
            <v>לא</v>
          </cell>
          <cell r="R513">
            <v>1</v>
          </cell>
          <cell r="S513">
            <v>1</v>
          </cell>
          <cell r="T513" t="str">
            <v>ג'</v>
          </cell>
          <cell r="U513">
            <v>76612.865614177674</v>
          </cell>
          <cell r="V513" t="str">
            <v>כן</v>
          </cell>
          <cell r="W513">
            <v>781000</v>
          </cell>
          <cell r="X513" t="str">
            <v>ג'</v>
          </cell>
        </row>
        <row r="514">
          <cell r="E514">
            <v>1001779542</v>
          </cell>
          <cell r="F514" t="str">
            <v>טיוט</v>
          </cell>
          <cell r="G514" t="str">
            <v>כן</v>
          </cell>
          <cell r="H514">
            <v>0</v>
          </cell>
          <cell r="I514">
            <v>0</v>
          </cell>
          <cell r="J514" t="str">
            <v>תקין מנהלית</v>
          </cell>
          <cell r="K514">
            <v>0</v>
          </cell>
          <cell r="L514">
            <v>800000</v>
          </cell>
          <cell r="M514" t="e">
            <v>#N/A</v>
          </cell>
          <cell r="N514" t="e">
            <v>#N/A</v>
          </cell>
          <cell r="O514" t="str">
            <v>לבדיקה</v>
          </cell>
          <cell r="P514" t="e">
            <v>#N/A</v>
          </cell>
          <cell r="Q514" t="str">
            <v>לא</v>
          </cell>
          <cell r="R514">
            <v>15</v>
          </cell>
          <cell r="S514">
            <v>1</v>
          </cell>
          <cell r="T514" t="str">
            <v>ג'</v>
          </cell>
          <cell r="U514">
            <v>87492.79919252242</v>
          </cell>
          <cell r="V514" t="str">
            <v>תכנית הבראה</v>
          </cell>
          <cell r="W514">
            <v>781000</v>
          </cell>
          <cell r="X514" t="str">
            <v>ו'</v>
          </cell>
        </row>
        <row r="515">
          <cell r="E515">
            <v>1001778780</v>
          </cell>
          <cell r="F515" t="str">
            <v>טיוט</v>
          </cell>
          <cell r="G515" t="str">
            <v>לא</v>
          </cell>
          <cell r="H515">
            <v>0</v>
          </cell>
          <cell r="I515">
            <v>0</v>
          </cell>
          <cell r="J515" t="str">
            <v>לא הוגשו אחד או יותר מהמסמכים הנדרשים במסגרת בקשת התמיכה במועד</v>
          </cell>
          <cell r="K515">
            <v>0</v>
          </cell>
          <cell r="L515">
            <v>50000</v>
          </cell>
          <cell r="M515">
            <v>387.44919264827439</v>
          </cell>
          <cell r="N515">
            <v>20272.150000000001</v>
          </cell>
          <cell r="O515" t="str">
            <v>לא</v>
          </cell>
          <cell r="P515" t="e">
            <v>#N/A</v>
          </cell>
          <cell r="Q515" t="str">
            <v>לא</v>
          </cell>
          <cell r="R515">
            <v>131</v>
          </cell>
          <cell r="S515">
            <v>1</v>
          </cell>
          <cell r="T515" t="str">
            <v>א'</v>
          </cell>
          <cell r="U515">
            <v>0</v>
          </cell>
          <cell r="V515" t="e">
            <v>#N/A</v>
          </cell>
          <cell r="W515" t="e">
            <v>#N/A</v>
          </cell>
          <cell r="X515" t="str">
            <v>א'</v>
          </cell>
        </row>
        <row r="516">
          <cell r="E516">
            <v>1001778773</v>
          </cell>
          <cell r="F516" t="str">
            <v>מועד</v>
          </cell>
          <cell r="G516" t="str">
            <v>כן</v>
          </cell>
          <cell r="H516">
            <v>0</v>
          </cell>
          <cell r="I516">
            <v>0</v>
          </cell>
          <cell r="J516" t="str">
            <v>תקין מנהלית</v>
          </cell>
          <cell r="K516">
            <v>75532.84</v>
          </cell>
          <cell r="L516">
            <v>200000</v>
          </cell>
          <cell r="M516">
            <v>108472.03944762117</v>
          </cell>
          <cell r="N516">
            <v>765242.21205005376</v>
          </cell>
          <cell r="O516" t="str">
            <v>לא</v>
          </cell>
          <cell r="P516" t="e">
            <v>#N/A</v>
          </cell>
          <cell r="Q516" t="str">
            <v>לא</v>
          </cell>
          <cell r="R516">
            <v>470</v>
          </cell>
          <cell r="S516">
            <v>1</v>
          </cell>
          <cell r="T516" t="str">
            <v>ג'</v>
          </cell>
          <cell r="U516">
            <v>108738.57372848205</v>
          </cell>
          <cell r="V516">
            <v>0</v>
          </cell>
          <cell r="W516">
            <v>0</v>
          </cell>
          <cell r="X516" t="str">
            <v>ג'</v>
          </cell>
        </row>
        <row r="517">
          <cell r="E517">
            <v>1001783186</v>
          </cell>
          <cell r="F517" t="str">
            <v>מועד</v>
          </cell>
          <cell r="G517" t="str">
            <v>כן</v>
          </cell>
          <cell r="H517">
            <v>0</v>
          </cell>
          <cell r="I517">
            <v>0</v>
          </cell>
          <cell r="J517" t="str">
            <v>תקין מנהלית</v>
          </cell>
          <cell r="K517">
            <v>17676.23</v>
          </cell>
          <cell r="L517">
            <v>150000</v>
          </cell>
          <cell r="M517">
            <v>48693.024235459627</v>
          </cell>
          <cell r="N517">
            <v>1257311.51</v>
          </cell>
          <cell r="O517" t="str">
            <v>לא</v>
          </cell>
          <cell r="P517" t="e">
            <v>#N/A</v>
          </cell>
          <cell r="Q517" t="str">
            <v>לא</v>
          </cell>
          <cell r="R517">
            <v>526</v>
          </cell>
          <cell r="S517">
            <v>1</v>
          </cell>
          <cell r="T517" t="str">
            <v>ג'</v>
          </cell>
          <cell r="U517">
            <v>25463.200669516595</v>
          </cell>
          <cell r="V517">
            <v>0</v>
          </cell>
          <cell r="W517">
            <v>0</v>
          </cell>
          <cell r="X517" t="str">
            <v>ג'</v>
          </cell>
        </row>
        <row r="518">
          <cell r="E518">
            <v>1001781113</v>
          </cell>
          <cell r="F518" t="str">
            <v>מועד</v>
          </cell>
          <cell r="G518" t="str">
            <v>כן</v>
          </cell>
          <cell r="H518">
            <v>0</v>
          </cell>
          <cell r="I518">
            <v>0</v>
          </cell>
          <cell r="J518" t="str">
            <v>תקין מנהלית</v>
          </cell>
          <cell r="K518">
            <v>163114.07999999999</v>
          </cell>
          <cell r="L518">
            <v>1000000</v>
          </cell>
          <cell r="M518">
            <v>449333.12023253943</v>
          </cell>
          <cell r="N518">
            <v>585726.94488175632</v>
          </cell>
          <cell r="O518" t="str">
            <v>לא</v>
          </cell>
          <cell r="P518" t="e">
            <v>#N/A</v>
          </cell>
          <cell r="Q518" t="str">
            <v>לא</v>
          </cell>
          <cell r="R518">
            <v>7</v>
          </cell>
          <cell r="S518">
            <v>1</v>
          </cell>
          <cell r="T518" t="str">
            <v>ג'</v>
          </cell>
          <cell r="U518">
            <v>350363.13851547329</v>
          </cell>
          <cell r="V518">
            <v>0</v>
          </cell>
          <cell r="W518">
            <v>0</v>
          </cell>
          <cell r="X518" t="str">
            <v>ג'</v>
          </cell>
        </row>
        <row r="519">
          <cell r="E519">
            <v>1001783016</v>
          </cell>
          <cell r="F519" t="str">
            <v>טיוט</v>
          </cell>
          <cell r="G519" t="str">
            <v>כן</v>
          </cell>
          <cell r="H519">
            <v>0</v>
          </cell>
          <cell r="I519">
            <v>0</v>
          </cell>
          <cell r="J519" t="str">
            <v>תקין מנהלית</v>
          </cell>
          <cell r="K519">
            <v>0</v>
          </cell>
          <cell r="L519">
            <v>50000</v>
          </cell>
          <cell r="M519" t="e">
            <v>#N/A</v>
          </cell>
          <cell r="N519">
            <v>0</v>
          </cell>
          <cell r="O519" t="str">
            <v>לבדיקה</v>
          </cell>
          <cell r="P519" t="e">
            <v>#N/A</v>
          </cell>
          <cell r="Q519" t="str">
            <v>לא</v>
          </cell>
          <cell r="R519">
            <v>76</v>
          </cell>
          <cell r="S519">
            <v>1</v>
          </cell>
          <cell r="T519" t="str">
            <v>ג'</v>
          </cell>
          <cell r="U519">
            <v>35122.565109492389</v>
          </cell>
          <cell r="V519" t="str">
            <v>כן</v>
          </cell>
          <cell r="W519">
            <v>118576</v>
          </cell>
          <cell r="X519" t="str">
            <v>ג'</v>
          </cell>
        </row>
        <row r="520">
          <cell r="E520">
            <v>1001776433</v>
          </cell>
          <cell r="F520" t="str">
            <v>מועד</v>
          </cell>
          <cell r="G520" t="str">
            <v>כן</v>
          </cell>
          <cell r="H520">
            <v>0</v>
          </cell>
          <cell r="I520">
            <v>0</v>
          </cell>
          <cell r="J520" t="str">
            <v>תקין מנהלית</v>
          </cell>
          <cell r="K520">
            <v>7505</v>
          </cell>
          <cell r="L520">
            <v>500000</v>
          </cell>
          <cell r="M520">
            <v>199717.28030931996</v>
          </cell>
          <cell r="N520">
            <v>2727134.2236274462</v>
          </cell>
          <cell r="O520" t="str">
            <v>לא</v>
          </cell>
          <cell r="P520" t="e">
            <v>#N/A</v>
          </cell>
          <cell r="Q520" t="str">
            <v>לא</v>
          </cell>
          <cell r="R520">
            <v>162</v>
          </cell>
          <cell r="S520">
            <v>1</v>
          </cell>
          <cell r="T520" t="str">
            <v>ג'</v>
          </cell>
          <cell r="U520">
            <v>143352.63710255205</v>
          </cell>
          <cell r="V520">
            <v>0</v>
          </cell>
          <cell r="W520">
            <v>0</v>
          </cell>
          <cell r="X520" t="str">
            <v>ג'</v>
          </cell>
        </row>
        <row r="521">
          <cell r="E521">
            <v>1001783609</v>
          </cell>
          <cell r="F521" t="str">
            <v>מועד</v>
          </cell>
          <cell r="G521" t="str">
            <v>כן</v>
          </cell>
          <cell r="H521">
            <v>0</v>
          </cell>
          <cell r="I521">
            <v>0</v>
          </cell>
          <cell r="J521" t="str">
            <v>תקין מנהלית</v>
          </cell>
          <cell r="K521">
            <v>355832.58</v>
          </cell>
          <cell r="L521">
            <v>710000</v>
          </cell>
          <cell r="M521">
            <v>619975.44361423934</v>
          </cell>
          <cell r="N521">
            <v>4920941.0900867246</v>
          </cell>
          <cell r="O521" t="str">
            <v>לא</v>
          </cell>
          <cell r="P521" t="e">
            <v>#N/A</v>
          </cell>
          <cell r="Q521" t="str">
            <v>לא</v>
          </cell>
          <cell r="R521">
            <v>5</v>
          </cell>
          <cell r="S521">
            <v>1</v>
          </cell>
          <cell r="T521" t="str">
            <v>ג'</v>
          </cell>
          <cell r="U521">
            <v>512977.57394540671</v>
          </cell>
          <cell r="V521">
            <v>0</v>
          </cell>
          <cell r="W521">
            <v>0</v>
          </cell>
          <cell r="X521" t="str">
            <v>ג'</v>
          </cell>
        </row>
        <row r="522">
          <cell r="E522">
            <v>1001736692</v>
          </cell>
          <cell r="F522" t="str">
            <v>מועד</v>
          </cell>
          <cell r="G522" t="str">
            <v>כן</v>
          </cell>
          <cell r="H522">
            <v>0</v>
          </cell>
          <cell r="I522">
            <v>0</v>
          </cell>
          <cell r="J522" t="str">
            <v>תקין מנהלית</v>
          </cell>
          <cell r="K522">
            <v>87756.75</v>
          </cell>
          <cell r="L522">
            <v>500000</v>
          </cell>
          <cell r="M522">
            <v>241745.01924873606</v>
          </cell>
          <cell r="N522">
            <v>462052.17946738109</v>
          </cell>
          <cell r="O522" t="str">
            <v>לא</v>
          </cell>
          <cell r="P522" t="e">
            <v>#N/A</v>
          </cell>
          <cell r="Q522" t="str">
            <v>לא</v>
          </cell>
          <cell r="R522">
            <v>110</v>
          </cell>
          <cell r="S522">
            <v>1</v>
          </cell>
          <cell r="T522" t="str">
            <v>ג'</v>
          </cell>
          <cell r="U522">
            <v>53377.34315473435</v>
          </cell>
          <cell r="V522">
            <v>0</v>
          </cell>
          <cell r="W522">
            <v>0</v>
          </cell>
          <cell r="X522" t="str">
            <v>ג'</v>
          </cell>
        </row>
        <row r="523">
          <cell r="E523">
            <v>1001783695</v>
          </cell>
          <cell r="F523" t="str">
            <v>מועד</v>
          </cell>
          <cell r="G523" t="str">
            <v>כן</v>
          </cell>
          <cell r="H523">
            <v>0</v>
          </cell>
          <cell r="I523">
            <v>0</v>
          </cell>
          <cell r="J523" t="str">
            <v>תקין מנהלית</v>
          </cell>
          <cell r="K523">
            <v>103546.89</v>
          </cell>
          <cell r="L523">
            <v>1000000</v>
          </cell>
          <cell r="M523">
            <v>85415.220030497672</v>
          </cell>
          <cell r="N523">
            <v>1576335.5627981438</v>
          </cell>
          <cell r="O523" t="str">
            <v>לא</v>
          </cell>
          <cell r="P523" t="e">
            <v>#N/A</v>
          </cell>
          <cell r="Q523" t="str">
            <v>לא</v>
          </cell>
          <cell r="R523">
            <v>235</v>
          </cell>
          <cell r="S523">
            <v>1</v>
          </cell>
          <cell r="T523" t="str">
            <v>ג'</v>
          </cell>
          <cell r="U523">
            <v>147938.00825278778</v>
          </cell>
          <cell r="V523">
            <v>0</v>
          </cell>
          <cell r="W523">
            <v>0</v>
          </cell>
          <cell r="X523" t="str">
            <v>ג'</v>
          </cell>
        </row>
        <row r="524">
          <cell r="E524">
            <v>1001783023</v>
          </cell>
          <cell r="F524" t="str">
            <v>טיוט</v>
          </cell>
          <cell r="G524" t="str">
            <v>כן</v>
          </cell>
          <cell r="H524">
            <v>0</v>
          </cell>
          <cell r="I524">
            <v>0</v>
          </cell>
          <cell r="J524" t="str">
            <v>תקין מנהלית</v>
          </cell>
          <cell r="K524">
            <v>0</v>
          </cell>
          <cell r="L524">
            <v>100000</v>
          </cell>
          <cell r="M524" t="e">
            <v>#N/A</v>
          </cell>
          <cell r="N524">
            <v>779537</v>
          </cell>
          <cell r="O524" t="str">
            <v>לא</v>
          </cell>
          <cell r="P524" t="e">
            <v>#N/A</v>
          </cell>
          <cell r="Q524" t="str">
            <v>לא</v>
          </cell>
          <cell r="R524">
            <v>152</v>
          </cell>
          <cell r="S524">
            <v>1</v>
          </cell>
          <cell r="T524" t="str">
            <v>ד'</v>
          </cell>
          <cell r="U524">
            <v>103229.35137545923</v>
          </cell>
          <cell r="V524" t="e">
            <v>#N/A</v>
          </cell>
          <cell r="W524" t="e">
            <v>#N/A</v>
          </cell>
          <cell r="X524" t="str">
            <v>ג'</v>
          </cell>
        </row>
        <row r="525">
          <cell r="E525">
            <v>1001783561</v>
          </cell>
          <cell r="F525" t="str">
            <v>מועד</v>
          </cell>
          <cell r="G525" t="str">
            <v>כן</v>
          </cell>
          <cell r="H525">
            <v>0</v>
          </cell>
          <cell r="I525">
            <v>0</v>
          </cell>
          <cell r="J525" t="str">
            <v>תקין מנהלית</v>
          </cell>
          <cell r="K525">
            <v>23296.240000000002</v>
          </cell>
          <cell r="L525">
            <v>200000</v>
          </cell>
          <cell r="M525">
            <v>64174.557369535018</v>
          </cell>
          <cell r="N525">
            <v>1445656.8102426112</v>
          </cell>
          <cell r="O525" t="str">
            <v>לא</v>
          </cell>
          <cell r="P525" t="e">
            <v>#N/A</v>
          </cell>
          <cell r="Q525" t="str">
            <v>לא</v>
          </cell>
          <cell r="R525">
            <v>60</v>
          </cell>
          <cell r="S525">
            <v>1</v>
          </cell>
          <cell r="T525" t="str">
            <v>ג'</v>
          </cell>
          <cell r="U525">
            <v>36681.410082123613</v>
          </cell>
          <cell r="V525">
            <v>0</v>
          </cell>
          <cell r="W525">
            <v>0</v>
          </cell>
          <cell r="X525" t="str">
            <v>ג'</v>
          </cell>
        </row>
        <row r="526">
          <cell r="E526">
            <v>1001781387</v>
          </cell>
          <cell r="F526" t="str">
            <v>מועד</v>
          </cell>
          <cell r="G526" t="str">
            <v>כן</v>
          </cell>
          <cell r="H526">
            <v>0</v>
          </cell>
          <cell r="I526">
            <v>0</v>
          </cell>
          <cell r="J526" t="str">
            <v>תקין מנהלית</v>
          </cell>
          <cell r="K526">
            <v>193997.38</v>
          </cell>
          <cell r="L526">
            <v>450000</v>
          </cell>
          <cell r="M526">
            <v>297113.80445521191</v>
          </cell>
          <cell r="N526">
            <v>3302376.3015518105</v>
          </cell>
          <cell r="O526" t="str">
            <v>לא</v>
          </cell>
          <cell r="P526" t="e">
            <v>#N/A</v>
          </cell>
          <cell r="Q526" t="str">
            <v>לא</v>
          </cell>
          <cell r="R526">
            <v>161</v>
          </cell>
          <cell r="S526">
            <v>1</v>
          </cell>
          <cell r="T526" t="str">
            <v>ג'</v>
          </cell>
          <cell r="U526">
            <v>280716.91177126509</v>
          </cell>
          <cell r="V526">
            <v>0</v>
          </cell>
          <cell r="W526">
            <v>0</v>
          </cell>
          <cell r="X526" t="str">
            <v>ג'</v>
          </cell>
        </row>
        <row r="527">
          <cell r="E527">
            <v>1001780838</v>
          </cell>
          <cell r="F527" t="str">
            <v>מועד</v>
          </cell>
          <cell r="G527" t="str">
            <v>כן</v>
          </cell>
          <cell r="H527">
            <v>0</v>
          </cell>
          <cell r="I527">
            <v>0</v>
          </cell>
          <cell r="J527" t="str">
            <v>תקין מנהלית</v>
          </cell>
          <cell r="K527">
            <v>108681.51</v>
          </cell>
          <cell r="L527">
            <v>400000</v>
          </cell>
          <cell r="M527">
            <v>134497.71372556212</v>
          </cell>
          <cell r="N527">
            <v>2728145.5</v>
          </cell>
          <cell r="O527" t="str">
            <v>לא</v>
          </cell>
          <cell r="P527" t="e">
            <v>#N/A</v>
          </cell>
          <cell r="Q527" t="str">
            <v>כן</v>
          </cell>
          <cell r="R527">
            <v>-1</v>
          </cell>
          <cell r="S527">
            <v>1</v>
          </cell>
          <cell r="T527" t="str">
            <v>ג'</v>
          </cell>
          <cell r="U527">
            <v>143921.36776016143</v>
          </cell>
          <cell r="V527">
            <v>0</v>
          </cell>
          <cell r="W527">
            <v>0</v>
          </cell>
          <cell r="X527" t="str">
            <v>ג'</v>
          </cell>
        </row>
        <row r="528">
          <cell r="E528">
            <v>1001783616</v>
          </cell>
          <cell r="F528" t="str">
            <v>טיוט</v>
          </cell>
          <cell r="G528" t="str">
            <v>לא</v>
          </cell>
          <cell r="H528">
            <v>0</v>
          </cell>
          <cell r="I528">
            <v>0</v>
          </cell>
          <cell r="J528" t="str">
            <v>לא הוגש אישור ניהול תקין + לא הוגשו אחד או יותר מהמסמכים הנדרשים במסגרת בקשת התמיכה במועד</v>
          </cell>
          <cell r="K528">
            <v>0</v>
          </cell>
          <cell r="L528">
            <v>165000</v>
          </cell>
          <cell r="M528">
            <v>62973.181587740466</v>
          </cell>
          <cell r="N528">
            <v>554725.25</v>
          </cell>
          <cell r="O528" t="str">
            <v>לא</v>
          </cell>
          <cell r="P528" t="e">
            <v>#N/A</v>
          </cell>
          <cell r="Q528" t="str">
            <v>לא ניתן לתמוך</v>
          </cell>
          <cell r="R528">
            <v>45383</v>
          </cell>
          <cell r="S528">
            <v>1</v>
          </cell>
          <cell r="T528" t="str">
            <v>א'</v>
          </cell>
          <cell r="U528">
            <v>0</v>
          </cell>
          <cell r="V528" t="e">
            <v>#N/A</v>
          </cell>
          <cell r="W528" t="e">
            <v>#N/A</v>
          </cell>
          <cell r="X528" t="str">
            <v>א'</v>
          </cell>
        </row>
        <row r="529">
          <cell r="E529">
            <v>1001780201</v>
          </cell>
          <cell r="F529" t="str">
            <v>מועד</v>
          </cell>
          <cell r="G529" t="str">
            <v>כן</v>
          </cell>
          <cell r="H529">
            <v>0</v>
          </cell>
          <cell r="I529">
            <v>0</v>
          </cell>
          <cell r="J529" t="str">
            <v>תקין מנהלית</v>
          </cell>
          <cell r="K529">
            <v>23051.72</v>
          </cell>
          <cell r="L529">
            <v>100000</v>
          </cell>
          <cell r="M529">
            <v>33601.270205722838</v>
          </cell>
          <cell r="N529">
            <v>226374.36</v>
          </cell>
          <cell r="O529" t="str">
            <v>לא</v>
          </cell>
          <cell r="P529" t="e">
            <v>#N/A</v>
          </cell>
          <cell r="Q529" t="str">
            <v>לא</v>
          </cell>
          <cell r="R529">
            <v>277</v>
          </cell>
          <cell r="S529">
            <v>1</v>
          </cell>
          <cell r="T529" t="str">
            <v>ג'</v>
          </cell>
          <cell r="U529">
            <v>29318.80644323249</v>
          </cell>
          <cell r="V529">
            <v>0</v>
          </cell>
          <cell r="W529">
            <v>0</v>
          </cell>
          <cell r="X529" t="str">
            <v>ג'</v>
          </cell>
        </row>
        <row r="530">
          <cell r="E530">
            <v>1001779673</v>
          </cell>
          <cell r="F530" t="str">
            <v>מועד</v>
          </cell>
          <cell r="G530" t="str">
            <v>כן</v>
          </cell>
          <cell r="H530">
            <v>0</v>
          </cell>
          <cell r="I530">
            <v>0</v>
          </cell>
          <cell r="J530" t="str">
            <v>תקין מנהלית</v>
          </cell>
          <cell r="K530">
            <v>353838.28</v>
          </cell>
          <cell r="L530">
            <v>1000000</v>
          </cell>
          <cell r="M530">
            <v>486037.51484841789</v>
          </cell>
          <cell r="N530">
            <v>5529168.1144424379</v>
          </cell>
          <cell r="O530" t="str">
            <v>לא</v>
          </cell>
          <cell r="P530" t="e">
            <v>#N/A</v>
          </cell>
          <cell r="Q530" t="str">
            <v>לא</v>
          </cell>
          <cell r="R530">
            <v>47</v>
          </cell>
          <cell r="S530">
            <v>1</v>
          </cell>
          <cell r="T530" t="str">
            <v>ג'</v>
          </cell>
          <cell r="U530">
            <v>522208.61497094989</v>
          </cell>
          <cell r="V530">
            <v>0</v>
          </cell>
          <cell r="W530">
            <v>0</v>
          </cell>
          <cell r="X530" t="str">
            <v>ג'</v>
          </cell>
        </row>
        <row r="531">
          <cell r="E531">
            <v>1001783271</v>
          </cell>
          <cell r="F531" t="str">
            <v>מועד</v>
          </cell>
          <cell r="G531" t="str">
            <v>כן</v>
          </cell>
          <cell r="H531">
            <v>0</v>
          </cell>
          <cell r="I531">
            <v>0</v>
          </cell>
          <cell r="J531" t="str">
            <v>תקין מנהלית</v>
          </cell>
          <cell r="K531">
            <v>29911.200000000001</v>
          </cell>
          <cell r="L531">
            <v>150000</v>
          </cell>
          <cell r="M531">
            <v>42045.78572963208</v>
          </cell>
          <cell r="N531">
            <v>213357.47</v>
          </cell>
          <cell r="O531" t="str">
            <v>לא</v>
          </cell>
          <cell r="P531" t="e">
            <v>#N/A</v>
          </cell>
          <cell r="Q531" t="str">
            <v>לא</v>
          </cell>
          <cell r="R531">
            <v>102</v>
          </cell>
          <cell r="S531">
            <v>1</v>
          </cell>
          <cell r="T531" t="str">
            <v>ג'</v>
          </cell>
          <cell r="U531">
            <v>44535.831521197309</v>
          </cell>
          <cell r="V531">
            <v>0</v>
          </cell>
          <cell r="W531">
            <v>0</v>
          </cell>
          <cell r="X531" t="str">
            <v>ג'</v>
          </cell>
        </row>
        <row r="532">
          <cell r="E532">
            <v>1001781270</v>
          </cell>
          <cell r="F532" t="str">
            <v>מועד</v>
          </cell>
          <cell r="G532" t="str">
            <v>כן</v>
          </cell>
          <cell r="H532">
            <v>0</v>
          </cell>
          <cell r="I532">
            <v>0</v>
          </cell>
          <cell r="J532" t="str">
            <v>תקין מנהלית</v>
          </cell>
          <cell r="K532">
            <v>50798.18</v>
          </cell>
          <cell r="L532">
            <v>120000</v>
          </cell>
          <cell r="M532">
            <v>139934.61005180029</v>
          </cell>
          <cell r="N532">
            <v>1121405.9004295156</v>
          </cell>
          <cell r="O532" t="str">
            <v>לא</v>
          </cell>
          <cell r="P532" t="e">
            <v>#N/A</v>
          </cell>
          <cell r="Q532" t="str">
            <v>לא</v>
          </cell>
          <cell r="R532">
            <v>250</v>
          </cell>
          <cell r="S532">
            <v>1</v>
          </cell>
          <cell r="T532" t="str">
            <v>ג'</v>
          </cell>
          <cell r="U532">
            <v>105125.26720853818</v>
          </cell>
          <cell r="V532">
            <v>0</v>
          </cell>
          <cell r="W532">
            <v>0</v>
          </cell>
          <cell r="X532" t="str">
            <v>ג'</v>
          </cell>
        </row>
        <row r="533">
          <cell r="E533">
            <v>1001776465</v>
          </cell>
          <cell r="F533" t="str">
            <v>טיוט</v>
          </cell>
          <cell r="G533" t="str">
            <v>כן</v>
          </cell>
          <cell r="H533">
            <v>0</v>
          </cell>
          <cell r="I533">
            <v>0</v>
          </cell>
          <cell r="J533" t="str">
            <v>תקין מנהלית</v>
          </cell>
          <cell r="K533">
            <v>25245</v>
          </cell>
          <cell r="L533">
            <v>600000</v>
          </cell>
          <cell r="M533">
            <v>31102.048224565027</v>
          </cell>
          <cell r="N533">
            <v>1385627.323624606</v>
          </cell>
          <cell r="O533" t="str">
            <v>לא</v>
          </cell>
          <cell r="P533" t="e">
            <v>#N/A</v>
          </cell>
          <cell r="Q533" t="str">
            <v>לא</v>
          </cell>
          <cell r="R533">
            <v>133</v>
          </cell>
          <cell r="S533">
            <v>1</v>
          </cell>
          <cell r="T533" t="str">
            <v>ג'</v>
          </cell>
          <cell r="U533">
            <v>35036.313851547333</v>
          </cell>
          <cell r="V533">
            <v>0</v>
          </cell>
          <cell r="W533">
            <v>0</v>
          </cell>
          <cell r="X533" t="str">
            <v>ג'</v>
          </cell>
        </row>
        <row r="534">
          <cell r="E534">
            <v>1001780008</v>
          </cell>
          <cell r="F534" t="str">
            <v>מועד</v>
          </cell>
          <cell r="G534" t="str">
            <v>כן</v>
          </cell>
          <cell r="H534">
            <v>0</v>
          </cell>
          <cell r="I534">
            <v>0</v>
          </cell>
          <cell r="J534" t="str">
            <v>תקין מנהלית</v>
          </cell>
          <cell r="K534">
            <v>43634.720000000001</v>
          </cell>
          <cell r="L534">
            <v>120000</v>
          </cell>
          <cell r="M534">
            <v>70211.445605373505</v>
          </cell>
          <cell r="N534">
            <v>219340.11</v>
          </cell>
          <cell r="O534" t="str">
            <v>לא</v>
          </cell>
          <cell r="P534" t="e">
            <v>#N/A</v>
          </cell>
          <cell r="Q534" t="str">
            <v>לא</v>
          </cell>
          <cell r="R534">
            <v>42</v>
          </cell>
          <cell r="S534">
            <v>1</v>
          </cell>
          <cell r="T534" t="str">
            <v>ג'</v>
          </cell>
          <cell r="U534">
            <v>50101.474882162955</v>
          </cell>
          <cell r="V534">
            <v>0</v>
          </cell>
          <cell r="W534">
            <v>0</v>
          </cell>
          <cell r="X534" t="str">
            <v>ג'</v>
          </cell>
        </row>
        <row r="535">
          <cell r="E535">
            <v>1001778222</v>
          </cell>
          <cell r="F535" t="str">
            <v>מועד</v>
          </cell>
          <cell r="G535" t="str">
            <v>כן</v>
          </cell>
          <cell r="H535">
            <v>0</v>
          </cell>
          <cell r="I535">
            <v>0</v>
          </cell>
          <cell r="J535" t="str">
            <v>תקין מנהלית</v>
          </cell>
          <cell r="K535">
            <v>29845.83</v>
          </cell>
          <cell r="L535">
            <v>100000</v>
          </cell>
          <cell r="M535">
            <v>35675.878845824591</v>
          </cell>
          <cell r="N535">
            <v>926201.35699138977</v>
          </cell>
          <cell r="O535" t="str">
            <v>לא</v>
          </cell>
          <cell r="P535" t="e">
            <v>#N/A</v>
          </cell>
          <cell r="Q535" t="str">
            <v>לא</v>
          </cell>
          <cell r="R535">
            <v>152</v>
          </cell>
          <cell r="S535">
            <v>1</v>
          </cell>
          <cell r="T535" t="str">
            <v>ג'</v>
          </cell>
          <cell r="U535">
            <v>40672.590427665818</v>
          </cell>
          <cell r="V535">
            <v>0</v>
          </cell>
          <cell r="W535">
            <v>0</v>
          </cell>
          <cell r="X535" t="str">
            <v>ג'</v>
          </cell>
        </row>
        <row r="536">
          <cell r="E536">
            <v>1001778791</v>
          </cell>
          <cell r="F536" t="str">
            <v>מועד</v>
          </cell>
          <cell r="G536" t="str">
            <v>כן</v>
          </cell>
          <cell r="H536">
            <v>0</v>
          </cell>
          <cell r="I536">
            <v>0</v>
          </cell>
          <cell r="J536" t="str">
            <v>תקין מנהלית</v>
          </cell>
          <cell r="K536">
            <v>237503.05</v>
          </cell>
          <cell r="L536">
            <v>4500000</v>
          </cell>
          <cell r="M536">
            <v>365906.44970076508</v>
          </cell>
          <cell r="N536">
            <v>3988814.1580657181</v>
          </cell>
          <cell r="O536" t="str">
            <v>לא</v>
          </cell>
          <cell r="P536" t="e">
            <v>#N/A</v>
          </cell>
          <cell r="Q536" t="str">
            <v>לא</v>
          </cell>
          <cell r="R536">
            <v>98</v>
          </cell>
          <cell r="S536">
            <v>1</v>
          </cell>
          <cell r="T536" t="str">
            <v>ג'</v>
          </cell>
          <cell r="U536">
            <v>322943.41463165369</v>
          </cell>
          <cell r="V536">
            <v>0</v>
          </cell>
          <cell r="W536">
            <v>0</v>
          </cell>
          <cell r="X536" t="str">
            <v>ג'</v>
          </cell>
        </row>
        <row r="537">
          <cell r="E537">
            <v>1001754359</v>
          </cell>
          <cell r="F537" t="str">
            <v>מועד</v>
          </cell>
          <cell r="G537" t="str">
            <v>כן</v>
          </cell>
          <cell r="H537">
            <v>0</v>
          </cell>
          <cell r="I537">
            <v>0</v>
          </cell>
          <cell r="J537" t="str">
            <v>תקין מנהלית</v>
          </cell>
          <cell r="K537">
            <v>81886</v>
          </cell>
          <cell r="L537">
            <v>750000</v>
          </cell>
          <cell r="M537">
            <v>146439.31387553841</v>
          </cell>
          <cell r="N537">
            <v>2511654</v>
          </cell>
          <cell r="O537" t="str">
            <v>לא</v>
          </cell>
          <cell r="P537" t="e">
            <v>#N/A</v>
          </cell>
          <cell r="Q537" t="str">
            <v>לא</v>
          </cell>
          <cell r="R537">
            <v>126</v>
          </cell>
          <cell r="S537">
            <v>1</v>
          </cell>
          <cell r="T537" t="str">
            <v>ג'</v>
          </cell>
          <cell r="U537">
            <v>121590.13222571758</v>
          </cell>
          <cell r="V537">
            <v>0</v>
          </cell>
          <cell r="W537">
            <v>0</v>
          </cell>
          <cell r="X537" t="str">
            <v>ג'</v>
          </cell>
        </row>
        <row r="538">
          <cell r="E538">
            <v>1001777937</v>
          </cell>
          <cell r="F538" t="str">
            <v>טיוט</v>
          </cell>
          <cell r="G538" t="str">
            <v>כן</v>
          </cell>
          <cell r="H538">
            <v>0</v>
          </cell>
          <cell r="I538">
            <v>0</v>
          </cell>
          <cell r="J538" t="str">
            <v>תקין מנהלית</v>
          </cell>
          <cell r="K538">
            <v>23823</v>
          </cell>
          <cell r="L538">
            <v>300000</v>
          </cell>
          <cell r="M538">
            <v>41965.698518718491</v>
          </cell>
          <cell r="N538">
            <v>1270755.3900000001</v>
          </cell>
          <cell r="O538" t="str">
            <v>לא</v>
          </cell>
          <cell r="P538" t="e">
            <v>#N/A</v>
          </cell>
          <cell r="Q538" t="str">
            <v>לא</v>
          </cell>
          <cell r="R538">
            <v>215</v>
          </cell>
          <cell r="S538">
            <v>1</v>
          </cell>
          <cell r="T538" t="str">
            <v>ג'</v>
          </cell>
          <cell r="U538">
            <v>35470.13945403479</v>
          </cell>
          <cell r="V538">
            <v>0</v>
          </cell>
          <cell r="W538">
            <v>0</v>
          </cell>
          <cell r="X538" t="str">
            <v>ג'</v>
          </cell>
        </row>
        <row r="539">
          <cell r="E539">
            <v>1001789690</v>
          </cell>
          <cell r="F539" t="str">
            <v>טיוט</v>
          </cell>
          <cell r="G539" t="str">
            <v>לא</v>
          </cell>
          <cell r="H539">
            <v>0</v>
          </cell>
          <cell r="I539">
            <v>0</v>
          </cell>
          <cell r="J539" t="str">
            <v>לא הוגש אישור ניהול תקין</v>
          </cell>
          <cell r="K539">
            <v>0</v>
          </cell>
          <cell r="L539">
            <v>100000</v>
          </cell>
          <cell r="M539">
            <v>25272.281441985037</v>
          </cell>
          <cell r="N539">
            <v>308385.62128582911</v>
          </cell>
          <cell r="O539" t="str">
            <v>לא</v>
          </cell>
          <cell r="P539" t="e">
            <v>#N/A</v>
          </cell>
          <cell r="Q539" t="str">
            <v>לא ניתן לתמוך</v>
          </cell>
          <cell r="R539">
            <v>45383</v>
          </cell>
          <cell r="S539">
            <v>1</v>
          </cell>
          <cell r="T539" t="str">
            <v>א'</v>
          </cell>
          <cell r="U539">
            <v>0</v>
          </cell>
          <cell r="V539" t="e">
            <v>#N/A</v>
          </cell>
          <cell r="W539" t="e">
            <v>#N/A</v>
          </cell>
          <cell r="X539" t="str">
            <v>א'</v>
          </cell>
        </row>
        <row r="540">
          <cell r="E540">
            <v>1001783328</v>
          </cell>
          <cell r="F540" t="str">
            <v>מועד</v>
          </cell>
          <cell r="G540" t="str">
            <v>כן</v>
          </cell>
          <cell r="H540" t="str">
            <v>אושר ע"י הוועדה ביום 23/07/2024</v>
          </cell>
          <cell r="I540">
            <v>0</v>
          </cell>
          <cell r="J540" t="str">
            <v>תקין מנהלית</v>
          </cell>
          <cell r="K540">
            <v>206997.64</v>
          </cell>
          <cell r="L540">
            <v>600000</v>
          </cell>
          <cell r="M540">
            <v>365828.17729318462</v>
          </cell>
          <cell r="N540">
            <v>2680411.8585074996</v>
          </cell>
          <cell r="O540" t="str">
            <v>לא</v>
          </cell>
          <cell r="P540" t="e">
            <v>#N/A</v>
          </cell>
          <cell r="Q540" t="str">
            <v>לא</v>
          </cell>
          <cell r="R540">
            <v>88</v>
          </cell>
          <cell r="S540">
            <v>1</v>
          </cell>
          <cell r="T540" t="str">
            <v>ג'</v>
          </cell>
          <cell r="U540">
            <v>295398.34326449019</v>
          </cell>
          <cell r="V540">
            <v>0</v>
          </cell>
          <cell r="W540">
            <v>0</v>
          </cell>
          <cell r="X540" t="str">
            <v>ג'</v>
          </cell>
        </row>
        <row r="541">
          <cell r="E541">
            <v>1001779784</v>
          </cell>
          <cell r="F541" t="str">
            <v>מועד</v>
          </cell>
          <cell r="G541" t="str">
            <v>כן</v>
          </cell>
          <cell r="H541">
            <v>0</v>
          </cell>
          <cell r="I541">
            <v>0</v>
          </cell>
          <cell r="J541" t="str">
            <v>תקין מנהלית</v>
          </cell>
          <cell r="K541">
            <v>217547</v>
          </cell>
          <cell r="L541">
            <v>1600000</v>
          </cell>
          <cell r="M541">
            <v>424506.42351072881</v>
          </cell>
          <cell r="N541">
            <v>2496375.90587682</v>
          </cell>
          <cell r="O541" t="str">
            <v>לא</v>
          </cell>
          <cell r="P541" t="e">
            <v>#N/A</v>
          </cell>
          <cell r="Q541" t="str">
            <v>לא</v>
          </cell>
          <cell r="R541">
            <v>146</v>
          </cell>
          <cell r="S541">
            <v>1</v>
          </cell>
          <cell r="T541" t="str">
            <v>ג'</v>
          </cell>
          <cell r="U541">
            <v>326075.81019342376</v>
          </cell>
          <cell r="V541">
            <v>0</v>
          </cell>
          <cell r="W541">
            <v>0</v>
          </cell>
          <cell r="X541" t="str">
            <v>ג'</v>
          </cell>
        </row>
        <row r="542">
          <cell r="E542">
            <v>1001746496</v>
          </cell>
          <cell r="F542" t="str">
            <v>מועד</v>
          </cell>
          <cell r="G542" t="str">
            <v>כן</v>
          </cell>
          <cell r="H542">
            <v>0</v>
          </cell>
          <cell r="I542">
            <v>0</v>
          </cell>
          <cell r="J542" t="str">
            <v>תקין מנהלית</v>
          </cell>
          <cell r="K542">
            <v>37849.58</v>
          </cell>
          <cell r="L542">
            <v>150000</v>
          </cell>
          <cell r="M542">
            <v>25546.077398539164</v>
          </cell>
          <cell r="N542">
            <v>158442.5</v>
          </cell>
          <cell r="O542" t="str">
            <v>לא</v>
          </cell>
          <cell r="P542" t="e">
            <v>#N/A</v>
          </cell>
          <cell r="Q542" t="str">
            <v>לא</v>
          </cell>
          <cell r="R542">
            <v>167</v>
          </cell>
          <cell r="S542">
            <v>1</v>
          </cell>
          <cell r="T542" t="str">
            <v>ג'</v>
          </cell>
          <cell r="U542">
            <v>53257.428690662069</v>
          </cell>
          <cell r="V542">
            <v>0</v>
          </cell>
          <cell r="W542">
            <v>0</v>
          </cell>
          <cell r="X542" t="str">
            <v>ג'</v>
          </cell>
        </row>
        <row r="543">
          <cell r="E543">
            <v>1001779067</v>
          </cell>
          <cell r="F543" t="str">
            <v>מועד</v>
          </cell>
          <cell r="G543" t="str">
            <v>כן</v>
          </cell>
          <cell r="H543">
            <v>0</v>
          </cell>
          <cell r="I543">
            <v>0</v>
          </cell>
          <cell r="J543" t="str">
            <v>תקין מנהלית</v>
          </cell>
          <cell r="K543">
            <v>297231.23</v>
          </cell>
          <cell r="L543">
            <v>1000000</v>
          </cell>
          <cell r="M543">
            <v>386853.80614394048</v>
          </cell>
          <cell r="N543">
            <v>4128756.5</v>
          </cell>
          <cell r="O543" t="str">
            <v>לא</v>
          </cell>
          <cell r="P543" t="e">
            <v>#N/A</v>
          </cell>
          <cell r="Q543" t="str">
            <v>לא</v>
          </cell>
          <cell r="R543">
            <v>117</v>
          </cell>
          <cell r="S543">
            <v>1</v>
          </cell>
          <cell r="T543" t="str">
            <v>ג'</v>
          </cell>
          <cell r="U543">
            <v>484204.10350526584</v>
          </cell>
          <cell r="V543">
            <v>0</v>
          </cell>
          <cell r="W543">
            <v>0</v>
          </cell>
          <cell r="X543" t="str">
            <v>ג'</v>
          </cell>
        </row>
        <row r="544">
          <cell r="E544">
            <v>1001782847</v>
          </cell>
          <cell r="F544" t="str">
            <v>מועד</v>
          </cell>
          <cell r="G544" t="str">
            <v>כן</v>
          </cell>
          <cell r="H544">
            <v>0</v>
          </cell>
          <cell r="I544">
            <v>0</v>
          </cell>
          <cell r="J544" t="str">
            <v>תקין מנהלית</v>
          </cell>
          <cell r="K544">
            <v>49534.97</v>
          </cell>
          <cell r="L544">
            <v>2000000</v>
          </cell>
          <cell r="M544">
            <v>136454.81520220626</v>
          </cell>
          <cell r="N544">
            <v>2976055.75</v>
          </cell>
          <cell r="O544" t="str">
            <v>לא</v>
          </cell>
          <cell r="P544" t="e">
            <v>#N/A</v>
          </cell>
          <cell r="Q544" t="str">
            <v>לא</v>
          </cell>
          <cell r="R544">
            <v>127</v>
          </cell>
          <cell r="S544">
            <v>1</v>
          </cell>
          <cell r="T544" t="str">
            <v>ג'</v>
          </cell>
          <cell r="U544">
            <v>91934.002414566959</v>
          </cell>
          <cell r="V544">
            <v>0</v>
          </cell>
          <cell r="W544">
            <v>0</v>
          </cell>
          <cell r="X544" t="str">
            <v>ג'</v>
          </cell>
        </row>
        <row r="545">
          <cell r="E545">
            <v>1001778744</v>
          </cell>
          <cell r="F545" t="str">
            <v>טיוט</v>
          </cell>
          <cell r="G545" t="str">
            <v>לא</v>
          </cell>
          <cell r="H545" t="str">
            <v>בקשה למתן ארכה להגשת אישור ניהול תקין נדחתה ע"י הוועדה מיום 23/07/2024</v>
          </cell>
          <cell r="I545">
            <v>0</v>
          </cell>
          <cell r="J545" t="str">
            <v>לא הוגש אישור ניהול תקין</v>
          </cell>
          <cell r="K545">
            <v>0</v>
          </cell>
          <cell r="L545">
            <v>1000000</v>
          </cell>
          <cell r="M545">
            <v>329315.80473068857</v>
          </cell>
          <cell r="N545">
            <v>493597.05183378333</v>
          </cell>
          <cell r="O545" t="str">
            <v>לא</v>
          </cell>
          <cell r="P545" t="e">
            <v>#N/A</v>
          </cell>
          <cell r="Q545" t="str">
            <v>לא ניתן לתמוך</v>
          </cell>
          <cell r="R545">
            <v>45383</v>
          </cell>
          <cell r="S545">
            <v>1</v>
          </cell>
          <cell r="T545" t="str">
            <v>א'</v>
          </cell>
          <cell r="U545">
            <v>0</v>
          </cell>
          <cell r="V545" t="e">
            <v>#N/A</v>
          </cell>
          <cell r="W545" t="e">
            <v>#N/A</v>
          </cell>
          <cell r="X545" t="str">
            <v>א'</v>
          </cell>
        </row>
        <row r="546">
          <cell r="E546">
            <v>1001776392</v>
          </cell>
          <cell r="F546" t="str">
            <v>טיוט</v>
          </cell>
          <cell r="G546" t="str">
            <v>כן</v>
          </cell>
          <cell r="H546">
            <v>0</v>
          </cell>
          <cell r="I546">
            <v>0</v>
          </cell>
          <cell r="J546" t="str">
            <v>תקין מנהלית</v>
          </cell>
          <cell r="K546">
            <v>0</v>
          </cell>
          <cell r="L546">
            <v>600000</v>
          </cell>
          <cell r="M546" t="e">
            <v>#N/A</v>
          </cell>
          <cell r="N546">
            <v>0</v>
          </cell>
          <cell r="O546" t="str">
            <v>לבדיקה</v>
          </cell>
          <cell r="P546" t="e">
            <v>#N/A</v>
          </cell>
          <cell r="Q546" t="str">
            <v>לא</v>
          </cell>
          <cell r="R546">
            <v>138</v>
          </cell>
          <cell r="S546">
            <v>1</v>
          </cell>
          <cell r="T546" t="str">
            <v>ג'</v>
          </cell>
          <cell r="U546">
            <v>7807.0047169208729</v>
          </cell>
          <cell r="V546" t="str">
            <v>לבדיקה</v>
          </cell>
          <cell r="W546" t="e">
            <v>#VALUE!</v>
          </cell>
          <cell r="X546" t="str">
            <v>ו'</v>
          </cell>
        </row>
        <row r="547">
          <cell r="E547">
            <v>1001783612</v>
          </cell>
          <cell r="F547" t="str">
            <v>מועד</v>
          </cell>
          <cell r="G547" t="str">
            <v>כן</v>
          </cell>
          <cell r="H547">
            <v>0</v>
          </cell>
          <cell r="I547">
            <v>0</v>
          </cell>
          <cell r="J547" t="str">
            <v>תקין מנהלית</v>
          </cell>
          <cell r="K547">
            <v>105806.56</v>
          </cell>
          <cell r="L547">
            <v>400000</v>
          </cell>
          <cell r="M547">
            <v>291467.13933833601</v>
          </cell>
          <cell r="N547">
            <v>205268</v>
          </cell>
          <cell r="O547" t="str">
            <v>לא</v>
          </cell>
          <cell r="P547" t="e">
            <v>#N/A</v>
          </cell>
          <cell r="Q547" t="str">
            <v>לא</v>
          </cell>
          <cell r="R547">
            <v>204</v>
          </cell>
          <cell r="S547">
            <v>1</v>
          </cell>
          <cell r="T547" t="str">
            <v>ג'</v>
          </cell>
          <cell r="U547">
            <v>87957.553092677437</v>
          </cell>
          <cell r="V547">
            <v>0</v>
          </cell>
          <cell r="W547">
            <v>0</v>
          </cell>
          <cell r="X547" t="str">
            <v>ג'</v>
          </cell>
        </row>
        <row r="548">
          <cell r="E548">
            <v>1001778801</v>
          </cell>
          <cell r="F548" t="str">
            <v>מועד</v>
          </cell>
          <cell r="G548" t="str">
            <v>כן</v>
          </cell>
          <cell r="H548">
            <v>0</v>
          </cell>
          <cell r="I548">
            <v>0</v>
          </cell>
          <cell r="J548" t="str">
            <v>תקין מנהלית</v>
          </cell>
          <cell r="K548">
            <v>56242.26</v>
          </cell>
          <cell r="L548">
            <v>200000</v>
          </cell>
          <cell r="M548">
            <v>104839.72641370499</v>
          </cell>
          <cell r="N548">
            <v>1560542.23</v>
          </cell>
          <cell r="O548" t="str">
            <v>לא</v>
          </cell>
          <cell r="P548" t="e">
            <v>#N/A</v>
          </cell>
          <cell r="Q548" t="str">
            <v>לא</v>
          </cell>
          <cell r="R548">
            <v>526</v>
          </cell>
          <cell r="S548">
            <v>1</v>
          </cell>
          <cell r="T548" t="str">
            <v>ג'</v>
          </cell>
          <cell r="U548">
            <v>48406.901253357202</v>
          </cell>
          <cell r="V548">
            <v>0</v>
          </cell>
          <cell r="W548">
            <v>0</v>
          </cell>
          <cell r="X548" t="str">
            <v>ג'</v>
          </cell>
        </row>
        <row r="549">
          <cell r="E549">
            <v>1001777987</v>
          </cell>
          <cell r="F549" t="str">
            <v>מועד</v>
          </cell>
          <cell r="G549" t="str">
            <v>כן</v>
          </cell>
          <cell r="H549">
            <v>0</v>
          </cell>
          <cell r="I549">
            <v>0</v>
          </cell>
          <cell r="J549" t="str">
            <v>תקין מנהלית</v>
          </cell>
          <cell r="K549">
            <v>120800.6</v>
          </cell>
          <cell r="L549">
            <v>230000</v>
          </cell>
          <cell r="M549">
            <v>217398.41204476118</v>
          </cell>
          <cell r="N549">
            <v>277450.36780258897</v>
          </cell>
          <cell r="O549" t="str">
            <v>לא</v>
          </cell>
          <cell r="P549" t="e">
            <v>#N/A</v>
          </cell>
          <cell r="Q549" t="str">
            <v>לא</v>
          </cell>
          <cell r="R549">
            <v>245</v>
          </cell>
          <cell r="S549">
            <v>1</v>
          </cell>
          <cell r="T549" t="str">
            <v>ג'</v>
          </cell>
          <cell r="U549">
            <v>176239.41855549047</v>
          </cell>
          <cell r="V549">
            <v>0</v>
          </cell>
          <cell r="W549">
            <v>0</v>
          </cell>
          <cell r="X549" t="str">
            <v>ג'</v>
          </cell>
        </row>
        <row r="550">
          <cell r="E550">
            <v>1001778202</v>
          </cell>
          <cell r="F550" t="str">
            <v>טיוט</v>
          </cell>
          <cell r="G550" t="str">
            <v>לא</v>
          </cell>
          <cell r="H550">
            <v>0</v>
          </cell>
          <cell r="I550">
            <v>0</v>
          </cell>
          <cell r="J550" t="str">
            <v>לא הוגשו אחד או יותר מהמסמכים הנדרשים במסגרת בקשת התמיכה במועד</v>
          </cell>
          <cell r="K550">
            <v>0</v>
          </cell>
          <cell r="L550">
            <v>50000</v>
          </cell>
          <cell r="M550">
            <v>13271.84193258927</v>
          </cell>
          <cell r="N550">
            <v>468759.75</v>
          </cell>
          <cell r="O550" t="str">
            <v>לא</v>
          </cell>
          <cell r="P550" t="e">
            <v>#N/A</v>
          </cell>
          <cell r="Q550" t="str">
            <v>לא</v>
          </cell>
          <cell r="R550">
            <v>113</v>
          </cell>
          <cell r="S550">
            <v>1</v>
          </cell>
          <cell r="T550" t="str">
            <v>א'</v>
          </cell>
          <cell r="U550">
            <v>0</v>
          </cell>
          <cell r="V550" t="e">
            <v>#N/A</v>
          </cell>
          <cell r="W550" t="e">
            <v>#N/A</v>
          </cell>
          <cell r="X550" t="str">
            <v>א'</v>
          </cell>
        </row>
        <row r="551">
          <cell r="E551">
            <v>1001778229</v>
          </cell>
          <cell r="F551" t="str">
            <v>טיוט</v>
          </cell>
          <cell r="G551" t="str">
            <v>לא</v>
          </cell>
          <cell r="H551">
            <v>0</v>
          </cell>
          <cell r="I551">
            <v>0</v>
          </cell>
          <cell r="J551" t="str">
            <v>לא הוגשו אחד או יותר מהמסמכים הנדרשים במסגרת בקשת התמיכה במועד</v>
          </cell>
          <cell r="K551">
            <v>0</v>
          </cell>
          <cell r="L551">
            <v>200000</v>
          </cell>
          <cell r="M551">
            <v>58545.031952122401</v>
          </cell>
          <cell r="N551">
            <v>463196.74836673751</v>
          </cell>
          <cell r="O551" t="str">
            <v>לא</v>
          </cell>
          <cell r="P551" t="e">
            <v>#N/A</v>
          </cell>
          <cell r="Q551" t="str">
            <v>לא</v>
          </cell>
          <cell r="R551">
            <v>82</v>
          </cell>
          <cell r="S551">
            <v>1</v>
          </cell>
          <cell r="T551" t="str">
            <v>א'</v>
          </cell>
          <cell r="U551">
            <v>0</v>
          </cell>
          <cell r="V551" t="e">
            <v>#N/A</v>
          </cell>
          <cell r="W551" t="e">
            <v>#N/A</v>
          </cell>
          <cell r="X551" t="str">
            <v>א'</v>
          </cell>
        </row>
        <row r="552">
          <cell r="E552">
            <v>1001784265</v>
          </cell>
          <cell r="F552" t="str">
            <v>מועד</v>
          </cell>
          <cell r="G552" t="str">
            <v>כן</v>
          </cell>
          <cell r="H552">
            <v>0</v>
          </cell>
          <cell r="I552">
            <v>0</v>
          </cell>
          <cell r="J552" t="str">
            <v>תקין מנהלית</v>
          </cell>
          <cell r="K552">
            <v>69068</v>
          </cell>
          <cell r="L552">
            <v>400000</v>
          </cell>
          <cell r="M552">
            <v>157868.28412224309</v>
          </cell>
          <cell r="N552">
            <v>3743583.46</v>
          </cell>
          <cell r="O552" t="str">
            <v>לא</v>
          </cell>
          <cell r="P552" t="e">
            <v>#N/A</v>
          </cell>
          <cell r="Q552" t="str">
            <v>לא</v>
          </cell>
          <cell r="R552">
            <v>22</v>
          </cell>
          <cell r="S552">
            <v>1</v>
          </cell>
          <cell r="T552" t="str">
            <v>ג'</v>
          </cell>
          <cell r="U552">
            <v>109810.80826918603</v>
          </cell>
          <cell r="V552">
            <v>0</v>
          </cell>
          <cell r="W552">
            <v>0</v>
          </cell>
          <cell r="X552" t="str">
            <v>ג'</v>
          </cell>
        </row>
        <row r="553">
          <cell r="E553">
            <v>1001778151</v>
          </cell>
          <cell r="F553" t="str">
            <v>טיוט</v>
          </cell>
          <cell r="G553" t="str">
            <v>כן</v>
          </cell>
          <cell r="H553">
            <v>0</v>
          </cell>
          <cell r="I553">
            <v>0</v>
          </cell>
          <cell r="J553" t="str">
            <v>תקין מנהלית</v>
          </cell>
          <cell r="K553">
            <v>137673</v>
          </cell>
          <cell r="L553">
            <v>600000</v>
          </cell>
          <cell r="M553">
            <v>138434.48578052962</v>
          </cell>
          <cell r="N553">
            <v>2314199.4900000002</v>
          </cell>
          <cell r="O553" t="str">
            <v>לא</v>
          </cell>
          <cell r="P553" t="e">
            <v>#N/A</v>
          </cell>
          <cell r="Q553" t="str">
            <v>לא</v>
          </cell>
          <cell r="R553">
            <v>126</v>
          </cell>
          <cell r="S553">
            <v>1</v>
          </cell>
          <cell r="T553" t="str">
            <v>ג'</v>
          </cell>
          <cell r="U553">
            <v>190119.22065482259</v>
          </cell>
          <cell r="V553">
            <v>0</v>
          </cell>
          <cell r="W553">
            <v>0</v>
          </cell>
          <cell r="X553" t="str">
            <v>ג'</v>
          </cell>
        </row>
        <row r="554">
          <cell r="E554">
            <v>1001778546</v>
          </cell>
          <cell r="F554" t="str">
            <v>מועד</v>
          </cell>
          <cell r="G554" t="str">
            <v>כן</v>
          </cell>
          <cell r="H554">
            <v>0</v>
          </cell>
          <cell r="I554">
            <v>0</v>
          </cell>
          <cell r="J554" t="str">
            <v>תקין מנהלית</v>
          </cell>
          <cell r="K554">
            <v>43313.35</v>
          </cell>
          <cell r="L554">
            <v>100000</v>
          </cell>
          <cell r="M554">
            <v>36032.668535346143</v>
          </cell>
          <cell r="N554">
            <v>196732</v>
          </cell>
          <cell r="O554" t="str">
            <v>לא</v>
          </cell>
          <cell r="P554" t="e">
            <v>#N/A</v>
          </cell>
          <cell r="Q554" t="str">
            <v>לא</v>
          </cell>
          <cell r="R554">
            <v>239</v>
          </cell>
          <cell r="S554">
            <v>1</v>
          </cell>
          <cell r="T554" t="str">
            <v>ג'</v>
          </cell>
          <cell r="U554">
            <v>64236.941168810503</v>
          </cell>
          <cell r="V554">
            <v>0</v>
          </cell>
          <cell r="W554">
            <v>0</v>
          </cell>
          <cell r="X554" t="str">
            <v>ג'</v>
          </cell>
        </row>
        <row r="555">
          <cell r="E555">
            <v>1001789003</v>
          </cell>
          <cell r="F555" t="str">
            <v>טיוט</v>
          </cell>
          <cell r="G555" t="str">
            <v>כן</v>
          </cell>
          <cell r="H555">
            <v>0</v>
          </cell>
          <cell r="I555">
            <v>0</v>
          </cell>
          <cell r="J555" t="str">
            <v>תקין מנהלית</v>
          </cell>
          <cell r="K555">
            <v>4127</v>
          </cell>
          <cell r="L555">
            <v>34000</v>
          </cell>
          <cell r="M555">
            <v>2322.1774802610516</v>
          </cell>
          <cell r="N555">
            <v>26961.98</v>
          </cell>
          <cell r="O555" t="str">
            <v>לא</v>
          </cell>
          <cell r="P555" t="e">
            <v>#N/A</v>
          </cell>
          <cell r="Q555" t="str">
            <v>לא</v>
          </cell>
          <cell r="R555">
            <v>62</v>
          </cell>
          <cell r="S555">
            <v>2</v>
          </cell>
          <cell r="T555" t="str">
            <v>ג'</v>
          </cell>
          <cell r="U555">
            <v>7874.3147446019557</v>
          </cell>
          <cell r="V555">
            <v>0</v>
          </cell>
          <cell r="W555">
            <v>0</v>
          </cell>
          <cell r="X555" t="str">
            <v>ג'</v>
          </cell>
        </row>
        <row r="556">
          <cell r="E556">
            <v>1001774402</v>
          </cell>
          <cell r="F556" t="str">
            <v>טיוט</v>
          </cell>
          <cell r="G556" t="str">
            <v>כן</v>
          </cell>
          <cell r="H556">
            <v>0</v>
          </cell>
          <cell r="I556" t="str">
            <v>בקשה כפולה - להוסיף הערב בפרו' לאחר בדיקת תקרת התמיכה</v>
          </cell>
          <cell r="J556" t="str">
            <v>בקשה כפולה</v>
          </cell>
          <cell r="K556">
            <v>0</v>
          </cell>
          <cell r="L556">
            <v>30000</v>
          </cell>
          <cell r="M556">
            <v>2322.1774802610516</v>
          </cell>
          <cell r="N556">
            <v>26961.98</v>
          </cell>
          <cell r="O556" t="str">
            <v>לא</v>
          </cell>
          <cell r="P556" t="e">
            <v>#N/A</v>
          </cell>
          <cell r="Q556" t="str">
            <v>לא</v>
          </cell>
          <cell r="R556">
            <v>62</v>
          </cell>
          <cell r="S556">
            <v>2</v>
          </cell>
          <cell r="T556" t="str">
            <v>א'</v>
          </cell>
          <cell r="U556">
            <v>7874.3147446019557</v>
          </cell>
          <cell r="V556" t="e">
            <v>#N/A</v>
          </cell>
          <cell r="W556" t="e">
            <v>#N/A</v>
          </cell>
          <cell r="X556" t="str">
            <v>א'</v>
          </cell>
        </row>
        <row r="557">
          <cell r="E557">
            <v>1001784292</v>
          </cell>
          <cell r="F557" t="str">
            <v>טיוט</v>
          </cell>
          <cell r="G557" t="str">
            <v>כן</v>
          </cell>
          <cell r="H557">
            <v>0</v>
          </cell>
          <cell r="I557">
            <v>0</v>
          </cell>
          <cell r="J557" t="str">
            <v>תקין מנהלית</v>
          </cell>
          <cell r="K557">
            <v>37011</v>
          </cell>
          <cell r="L557">
            <v>100000</v>
          </cell>
          <cell r="M557" t="e">
            <v>#N/A</v>
          </cell>
          <cell r="N557">
            <v>422718.37</v>
          </cell>
          <cell r="O557" t="str">
            <v>לא</v>
          </cell>
          <cell r="P557" t="e">
            <v>#N/A</v>
          </cell>
          <cell r="Q557" t="str">
            <v>לא</v>
          </cell>
          <cell r="R557">
            <v>207</v>
          </cell>
          <cell r="S557">
            <v>1</v>
          </cell>
          <cell r="T557" t="str">
            <v>ג'</v>
          </cell>
          <cell r="U557">
            <v>15086.696209374028</v>
          </cell>
          <cell r="V557">
            <v>0</v>
          </cell>
          <cell r="W557">
            <v>0</v>
          </cell>
          <cell r="X557" t="str">
            <v>ג'</v>
          </cell>
        </row>
        <row r="558">
          <cell r="E558">
            <v>1001778763</v>
          </cell>
          <cell r="F558" t="str">
            <v>מועד</v>
          </cell>
          <cell r="G558" t="str">
            <v>כן</v>
          </cell>
          <cell r="H558">
            <v>0</v>
          </cell>
          <cell r="I558">
            <v>0</v>
          </cell>
          <cell r="J558" t="str">
            <v>תקין מנהלית</v>
          </cell>
          <cell r="K558">
            <v>139662.35</v>
          </cell>
          <cell r="L558">
            <v>500000</v>
          </cell>
          <cell r="M558">
            <v>246655.5738189843</v>
          </cell>
          <cell r="N558">
            <v>3005548.7646949552</v>
          </cell>
          <cell r="O558" t="str">
            <v>לא</v>
          </cell>
          <cell r="P558" t="e">
            <v>#N/A</v>
          </cell>
          <cell r="Q558" t="str">
            <v>לא</v>
          </cell>
          <cell r="R558">
            <v>22</v>
          </cell>
          <cell r="S558">
            <v>1</v>
          </cell>
          <cell r="T558" t="str">
            <v>ג'</v>
          </cell>
          <cell r="U558">
            <v>201818.02635222033</v>
          </cell>
          <cell r="V558">
            <v>0</v>
          </cell>
          <cell r="W558">
            <v>0</v>
          </cell>
          <cell r="X558" t="str">
            <v>ג'</v>
          </cell>
        </row>
        <row r="559">
          <cell r="E559">
            <v>1001778539</v>
          </cell>
          <cell r="F559" t="str">
            <v>מועד</v>
          </cell>
          <cell r="G559" t="str">
            <v>כן</v>
          </cell>
          <cell r="H559">
            <v>0</v>
          </cell>
          <cell r="I559">
            <v>0</v>
          </cell>
          <cell r="J559" t="str">
            <v>תקין מנהלית</v>
          </cell>
          <cell r="K559">
            <v>33044.54</v>
          </cell>
          <cell r="L559">
            <v>100000</v>
          </cell>
          <cell r="M559">
            <v>49619.461423391382</v>
          </cell>
          <cell r="N559">
            <v>204543</v>
          </cell>
          <cell r="O559" t="str">
            <v>לא</v>
          </cell>
          <cell r="P559" t="e">
            <v>#N/A</v>
          </cell>
          <cell r="Q559" t="str">
            <v>לא</v>
          </cell>
          <cell r="R559">
            <v>145</v>
          </cell>
          <cell r="S559">
            <v>1</v>
          </cell>
          <cell r="T559" t="str">
            <v>ג'</v>
          </cell>
          <cell r="U559">
            <v>48629.495506551604</v>
          </cell>
          <cell r="V559">
            <v>0</v>
          </cell>
          <cell r="W559">
            <v>0</v>
          </cell>
          <cell r="X559" t="str">
            <v>ג'</v>
          </cell>
        </row>
        <row r="560">
          <cell r="E560">
            <v>1001778768</v>
          </cell>
          <cell r="F560" t="str">
            <v>מועד</v>
          </cell>
          <cell r="G560" t="str">
            <v>כן</v>
          </cell>
          <cell r="H560">
            <v>0</v>
          </cell>
          <cell r="I560">
            <v>0</v>
          </cell>
          <cell r="J560" t="str">
            <v>תקין מנהלית</v>
          </cell>
          <cell r="K560">
            <v>129872.4</v>
          </cell>
          <cell r="L560">
            <v>500000</v>
          </cell>
          <cell r="M560">
            <v>357761.70307989465</v>
          </cell>
          <cell r="N560">
            <v>2475044.0823582504</v>
          </cell>
          <cell r="O560" t="str">
            <v>לא</v>
          </cell>
          <cell r="P560" t="e">
            <v>#N/A</v>
          </cell>
          <cell r="Q560" t="str">
            <v>לא</v>
          </cell>
          <cell r="R560">
            <v>96</v>
          </cell>
          <cell r="S560">
            <v>1</v>
          </cell>
          <cell r="T560" t="str">
            <v>ג'</v>
          </cell>
          <cell r="U560">
            <v>125449.08046158579</v>
          </cell>
          <cell r="V560">
            <v>0</v>
          </cell>
          <cell r="W560">
            <v>0</v>
          </cell>
          <cell r="X560" t="str">
            <v>ג'</v>
          </cell>
        </row>
        <row r="561">
          <cell r="E561">
            <v>1001789487</v>
          </cell>
          <cell r="F561" t="str">
            <v>טיוט</v>
          </cell>
          <cell r="G561" t="str">
            <v>כן</v>
          </cell>
          <cell r="H561">
            <v>0</v>
          </cell>
          <cell r="I561">
            <v>0</v>
          </cell>
          <cell r="J561" t="str">
            <v>תקין מנהלית</v>
          </cell>
          <cell r="K561">
            <v>18068</v>
          </cell>
          <cell r="L561">
            <v>200000</v>
          </cell>
          <cell r="M561">
            <v>61472.283549728527</v>
          </cell>
          <cell r="N561">
            <v>1325232.5665329199</v>
          </cell>
          <cell r="O561" t="str">
            <v>לא</v>
          </cell>
          <cell r="P561" t="e">
            <v>#N/A</v>
          </cell>
          <cell r="Q561" t="str">
            <v>כן</v>
          </cell>
          <cell r="R561">
            <v>-52</v>
          </cell>
          <cell r="S561">
            <v>1</v>
          </cell>
          <cell r="T561" t="str">
            <v>ג'</v>
          </cell>
          <cell r="U561">
            <v>40215.595029602155</v>
          </cell>
          <cell r="V561">
            <v>0</v>
          </cell>
          <cell r="W561">
            <v>0</v>
          </cell>
          <cell r="X561" t="str">
            <v>ג'</v>
          </cell>
        </row>
        <row r="562">
          <cell r="E562">
            <v>1001779233</v>
          </cell>
          <cell r="F562" t="str">
            <v>מועד</v>
          </cell>
          <cell r="G562" t="str">
            <v>כן</v>
          </cell>
          <cell r="H562">
            <v>0</v>
          </cell>
          <cell r="I562">
            <v>0</v>
          </cell>
          <cell r="J562" t="str">
            <v>תקין מנהלית</v>
          </cell>
          <cell r="K562">
            <v>18767.599999999999</v>
          </cell>
          <cell r="L562">
            <v>55000</v>
          </cell>
          <cell r="M562">
            <v>20124.854733542074</v>
          </cell>
          <cell r="N562">
            <v>43261.620487103399</v>
          </cell>
          <cell r="O562" t="str">
            <v>לא</v>
          </cell>
          <cell r="P562" t="e">
            <v>#N/A</v>
          </cell>
          <cell r="Q562" t="str">
            <v>לא</v>
          </cell>
          <cell r="R562">
            <v>161</v>
          </cell>
          <cell r="S562">
            <v>1</v>
          </cell>
          <cell r="T562" t="str">
            <v>ג'</v>
          </cell>
          <cell r="U562">
            <v>25896.405890274116</v>
          </cell>
          <cell r="V562">
            <v>0</v>
          </cell>
          <cell r="W562">
            <v>0</v>
          </cell>
          <cell r="X562" t="str">
            <v>ג'</v>
          </cell>
        </row>
        <row r="563">
          <cell r="E563">
            <v>1001778692</v>
          </cell>
          <cell r="F563" t="str">
            <v>מועד</v>
          </cell>
          <cell r="G563" t="str">
            <v>כן</v>
          </cell>
          <cell r="H563">
            <v>0</v>
          </cell>
          <cell r="I563">
            <v>0</v>
          </cell>
          <cell r="J563" t="str">
            <v>תקין מנהלית</v>
          </cell>
          <cell r="K563">
            <v>78392.69</v>
          </cell>
          <cell r="L563">
            <v>180000</v>
          </cell>
          <cell r="M563">
            <v>84158.5</v>
          </cell>
          <cell r="N563">
            <v>2418324.1908595115</v>
          </cell>
          <cell r="O563" t="str">
            <v>לא</v>
          </cell>
          <cell r="P563" t="e">
            <v>#N/A</v>
          </cell>
          <cell r="Q563" t="str">
            <v>לא</v>
          </cell>
          <cell r="R563">
            <v>69</v>
          </cell>
          <cell r="S563">
            <v>1</v>
          </cell>
          <cell r="T563" t="str">
            <v>ג'</v>
          </cell>
          <cell r="U563">
            <v>106632.25954818753</v>
          </cell>
          <cell r="V563">
            <v>0</v>
          </cell>
          <cell r="W563">
            <v>0</v>
          </cell>
          <cell r="X563" t="str">
            <v>ג'</v>
          </cell>
        </row>
        <row r="564">
          <cell r="E564">
            <v>1001781165</v>
          </cell>
          <cell r="F564" t="str">
            <v>מועד</v>
          </cell>
          <cell r="G564" t="str">
            <v>כן</v>
          </cell>
          <cell r="H564">
            <v>0</v>
          </cell>
          <cell r="I564">
            <v>0</v>
          </cell>
          <cell r="J564" t="str">
            <v>תקין מנהלית</v>
          </cell>
          <cell r="K564">
            <v>47154.31</v>
          </cell>
          <cell r="L564">
            <v>200000</v>
          </cell>
          <cell r="M564">
            <v>129896.78964377157</v>
          </cell>
          <cell r="N564">
            <v>1374370.4162033766</v>
          </cell>
          <cell r="O564" t="str">
            <v>לא</v>
          </cell>
          <cell r="P564" t="e">
            <v>#N/A</v>
          </cell>
          <cell r="Q564" t="str">
            <v>לא</v>
          </cell>
          <cell r="R564">
            <v>145</v>
          </cell>
          <cell r="S564">
            <v>1</v>
          </cell>
          <cell r="T564" t="str">
            <v>ג'</v>
          </cell>
          <cell r="U564">
            <v>89875.761619186625</v>
          </cell>
          <cell r="V564">
            <v>0</v>
          </cell>
          <cell r="W564">
            <v>0</v>
          </cell>
          <cell r="X564" t="str">
            <v>ג'</v>
          </cell>
        </row>
        <row r="565">
          <cell r="E565">
            <v>1001784011</v>
          </cell>
          <cell r="F565" t="str">
            <v>טיוט</v>
          </cell>
          <cell r="G565" t="str">
            <v>כן</v>
          </cell>
          <cell r="H565">
            <v>0</v>
          </cell>
          <cell r="I565">
            <v>0</v>
          </cell>
          <cell r="J565" t="str">
            <v>תקין מנהלית</v>
          </cell>
          <cell r="K565">
            <v>1694</v>
          </cell>
          <cell r="L565">
            <v>200000</v>
          </cell>
          <cell r="M565">
            <v>6377.1871367425892</v>
          </cell>
          <cell r="N565">
            <v>75304</v>
          </cell>
          <cell r="O565" t="str">
            <v>לא</v>
          </cell>
          <cell r="P565" t="e">
            <v>#N/A</v>
          </cell>
          <cell r="Q565" t="str">
            <v>לא</v>
          </cell>
          <cell r="R565">
            <v>92</v>
          </cell>
          <cell r="S565">
            <v>1</v>
          </cell>
          <cell r="T565" t="str">
            <v>ג'</v>
          </cell>
          <cell r="U565">
            <v>3381.6656010962824</v>
          </cell>
          <cell r="V565">
            <v>0</v>
          </cell>
          <cell r="W565">
            <v>0</v>
          </cell>
          <cell r="X565" t="str">
            <v>ג'</v>
          </cell>
        </row>
        <row r="566">
          <cell r="E566">
            <v>1001777101</v>
          </cell>
          <cell r="F566" t="str">
            <v>טיוט</v>
          </cell>
          <cell r="G566" t="str">
            <v>כן</v>
          </cell>
          <cell r="H566">
            <v>0</v>
          </cell>
          <cell r="I566">
            <v>0</v>
          </cell>
          <cell r="J566" t="str">
            <v>תקין מנהלית</v>
          </cell>
          <cell r="K566">
            <v>0</v>
          </cell>
          <cell r="L566">
            <v>150000</v>
          </cell>
          <cell r="M566">
            <v>18295.32248503825</v>
          </cell>
          <cell r="N566">
            <v>1016011.073567308</v>
          </cell>
          <cell r="O566" t="str">
            <v>לא</v>
          </cell>
          <cell r="P566" t="e">
            <v>#N/A</v>
          </cell>
          <cell r="Q566" t="str">
            <v>כן</v>
          </cell>
          <cell r="R566">
            <v>-36</v>
          </cell>
          <cell r="S566">
            <v>1</v>
          </cell>
          <cell r="T566" t="str">
            <v>ג'</v>
          </cell>
          <cell r="U566">
            <v>15233.179935455362</v>
          </cell>
          <cell r="V566">
            <v>0</v>
          </cell>
          <cell r="W566">
            <v>0</v>
          </cell>
          <cell r="X566" t="str">
            <v>ג'</v>
          </cell>
        </row>
        <row r="567">
          <cell r="E567">
            <v>1001778537</v>
          </cell>
          <cell r="F567" t="str">
            <v>מועד</v>
          </cell>
          <cell r="G567" t="str">
            <v>כן</v>
          </cell>
          <cell r="H567">
            <v>0</v>
          </cell>
          <cell r="I567">
            <v>0</v>
          </cell>
          <cell r="J567" t="str">
            <v>תקין מנהלית</v>
          </cell>
          <cell r="K567">
            <v>2014.91</v>
          </cell>
          <cell r="L567">
            <v>100000</v>
          </cell>
          <cell r="M567">
            <v>5550.498054817288</v>
          </cell>
          <cell r="N567">
            <v>240363.06</v>
          </cell>
          <cell r="O567" t="str">
            <v>לא</v>
          </cell>
          <cell r="P567" t="e">
            <v>#N/A</v>
          </cell>
          <cell r="Q567" t="str">
            <v>לא</v>
          </cell>
          <cell r="R567">
            <v>43</v>
          </cell>
          <cell r="S567">
            <v>1</v>
          </cell>
          <cell r="T567" t="str">
            <v>ג'</v>
          </cell>
          <cell r="U567">
            <v>3785.5076353248819</v>
          </cell>
          <cell r="V567">
            <v>0</v>
          </cell>
          <cell r="W567">
            <v>0</v>
          </cell>
          <cell r="X567" t="str">
            <v>ג'</v>
          </cell>
        </row>
        <row r="568">
          <cell r="E568">
            <v>1001776996</v>
          </cell>
          <cell r="F568" t="str">
            <v>מועד</v>
          </cell>
          <cell r="G568" t="str">
            <v>כן</v>
          </cell>
          <cell r="H568">
            <v>0</v>
          </cell>
          <cell r="I568">
            <v>0</v>
          </cell>
          <cell r="J568" t="str">
            <v>תקין מנהלית</v>
          </cell>
          <cell r="K568">
            <v>153662.31</v>
          </cell>
          <cell r="L568">
            <v>500000</v>
          </cell>
          <cell r="M568">
            <v>275984.93873939576</v>
          </cell>
          <cell r="N568">
            <v>2904446.3943837835</v>
          </cell>
          <cell r="O568" t="str">
            <v>לא</v>
          </cell>
          <cell r="P568" t="e">
            <v>#N/A</v>
          </cell>
          <cell r="Q568" t="str">
            <v>לא</v>
          </cell>
          <cell r="R568">
            <v>40</v>
          </cell>
          <cell r="S568">
            <v>1</v>
          </cell>
          <cell r="T568" t="str">
            <v>ג'</v>
          </cell>
          <cell r="U568">
            <v>218139.1366757208</v>
          </cell>
          <cell r="V568">
            <v>0</v>
          </cell>
          <cell r="W568">
            <v>0</v>
          </cell>
          <cell r="X568" t="str">
            <v>ג'</v>
          </cell>
        </row>
        <row r="569">
          <cell r="E569">
            <v>1001784241</v>
          </cell>
          <cell r="F569" t="str">
            <v>מועד</v>
          </cell>
          <cell r="G569" t="str">
            <v>כן</v>
          </cell>
          <cell r="H569">
            <v>0</v>
          </cell>
          <cell r="I569">
            <v>0</v>
          </cell>
          <cell r="J569" t="str">
            <v>תקין מנהלית</v>
          </cell>
          <cell r="K569">
            <v>147096.19</v>
          </cell>
          <cell r="L569">
            <v>40000000</v>
          </cell>
          <cell r="M569">
            <v>405208.37772710831</v>
          </cell>
          <cell r="N569">
            <v>4848518.6487667356</v>
          </cell>
          <cell r="O569" t="str">
            <v>לא</v>
          </cell>
          <cell r="P569" t="e">
            <v>#N/A</v>
          </cell>
          <cell r="Q569" t="str">
            <v>לא</v>
          </cell>
          <cell r="R569">
            <v>162</v>
          </cell>
          <cell r="S569">
            <v>2</v>
          </cell>
          <cell r="T569" t="str">
            <v>ג'</v>
          </cell>
          <cell r="U569">
            <v>243610.97433413673</v>
          </cell>
          <cell r="V569">
            <v>0</v>
          </cell>
          <cell r="W569">
            <v>0</v>
          </cell>
          <cell r="X569" t="str">
            <v>ג'</v>
          </cell>
        </row>
        <row r="570">
          <cell r="E570">
            <v>1001779819</v>
          </cell>
          <cell r="F570" t="str">
            <v>טיוט</v>
          </cell>
          <cell r="G570" t="str">
            <v>כן</v>
          </cell>
          <cell r="H570">
            <v>0</v>
          </cell>
          <cell r="I570" t="str">
            <v>בקשה כפולה - להוסיף הערב בפרו' לאחר בדיקת תקרת התמיכה</v>
          </cell>
          <cell r="J570" t="str">
            <v>בקשה כפולה</v>
          </cell>
          <cell r="K570">
            <v>0</v>
          </cell>
          <cell r="L570">
            <v>1000000</v>
          </cell>
          <cell r="M570">
            <v>405208.37772710831</v>
          </cell>
          <cell r="N570">
            <v>4848518.6487667356</v>
          </cell>
          <cell r="O570" t="str">
            <v>לא</v>
          </cell>
          <cell r="P570" t="e">
            <v>#N/A</v>
          </cell>
          <cell r="Q570" t="str">
            <v>לא</v>
          </cell>
          <cell r="R570">
            <v>162</v>
          </cell>
          <cell r="S570">
            <v>2</v>
          </cell>
          <cell r="T570" t="str">
            <v>א'</v>
          </cell>
          <cell r="U570">
            <v>243610.97433413673</v>
          </cell>
          <cell r="V570" t="e">
            <v>#N/A</v>
          </cell>
          <cell r="W570" t="e">
            <v>#N/A</v>
          </cell>
          <cell r="X570" t="str">
            <v>א'</v>
          </cell>
        </row>
        <row r="571">
          <cell r="E571">
            <v>1001784299</v>
          </cell>
          <cell r="F571" t="str">
            <v>מועד</v>
          </cell>
          <cell r="G571" t="str">
            <v>כן</v>
          </cell>
          <cell r="H571">
            <v>0</v>
          </cell>
          <cell r="I571">
            <v>0</v>
          </cell>
          <cell r="J571" t="str">
            <v>תקין מנהלית</v>
          </cell>
          <cell r="K571">
            <v>71607</v>
          </cell>
          <cell r="L571">
            <v>300000</v>
          </cell>
          <cell r="M571">
            <v>164657.90236534423</v>
          </cell>
          <cell r="N571">
            <v>1766331.9109598009</v>
          </cell>
          <cell r="O571" t="str">
            <v>לא</v>
          </cell>
          <cell r="P571" t="e">
            <v>#N/A</v>
          </cell>
          <cell r="Q571" t="str">
            <v>לא</v>
          </cell>
          <cell r="R571">
            <v>49</v>
          </cell>
          <cell r="S571">
            <v>1</v>
          </cell>
          <cell r="T571" t="str">
            <v>ג'</v>
          </cell>
          <cell r="U571">
            <v>135270.63782684359</v>
          </cell>
          <cell r="V571">
            <v>0</v>
          </cell>
          <cell r="W571">
            <v>0</v>
          </cell>
          <cell r="X571" t="str">
            <v>ג'</v>
          </cell>
        </row>
        <row r="572">
          <cell r="E572">
            <v>1001776891</v>
          </cell>
          <cell r="F572" t="str">
            <v>מועד</v>
          </cell>
          <cell r="G572" t="str">
            <v>כן</v>
          </cell>
          <cell r="H572">
            <v>0</v>
          </cell>
          <cell r="I572">
            <v>0</v>
          </cell>
          <cell r="J572" t="str">
            <v>תקין מנהלית</v>
          </cell>
          <cell r="K572">
            <v>52876.65</v>
          </cell>
          <cell r="L572">
            <v>300000</v>
          </cell>
          <cell r="M572">
            <v>90819.303534024861</v>
          </cell>
          <cell r="N572">
            <v>1208016.7933691316</v>
          </cell>
          <cell r="O572" t="str">
            <v>לא</v>
          </cell>
          <cell r="P572" t="e">
            <v>#N/A</v>
          </cell>
          <cell r="Q572" t="str">
            <v>לא</v>
          </cell>
          <cell r="R572">
            <v>173</v>
          </cell>
          <cell r="S572">
            <v>1</v>
          </cell>
          <cell r="T572" t="str">
            <v>ג'</v>
          </cell>
          <cell r="U572">
            <v>72379.027556680681</v>
          </cell>
          <cell r="V572">
            <v>0</v>
          </cell>
          <cell r="W572">
            <v>0</v>
          </cell>
          <cell r="X572" t="str">
            <v>ג'</v>
          </cell>
        </row>
        <row r="573">
          <cell r="E573">
            <v>1001781422</v>
          </cell>
          <cell r="F573" t="str">
            <v>מועד</v>
          </cell>
          <cell r="G573" t="str">
            <v>כן</v>
          </cell>
          <cell r="H573">
            <v>0</v>
          </cell>
          <cell r="I573">
            <v>0</v>
          </cell>
          <cell r="J573" t="str">
            <v>תקין מנהלית</v>
          </cell>
          <cell r="K573">
            <v>99610.34</v>
          </cell>
          <cell r="L573">
            <v>500000</v>
          </cell>
          <cell r="M573">
            <v>274398.29176147794</v>
          </cell>
          <cell r="N573">
            <v>3926836.8103041509</v>
          </cell>
          <cell r="O573" t="str">
            <v>לא</v>
          </cell>
          <cell r="P573" t="e">
            <v>#N/A</v>
          </cell>
          <cell r="Q573" t="str">
            <v>לא</v>
          </cell>
          <cell r="R573">
            <v>92</v>
          </cell>
          <cell r="S573">
            <v>1</v>
          </cell>
          <cell r="T573" t="str">
            <v>ג'</v>
          </cell>
          <cell r="U573">
            <v>157828.44261388818</v>
          </cell>
          <cell r="V573">
            <v>0</v>
          </cell>
          <cell r="W573">
            <v>0</v>
          </cell>
          <cell r="X573" t="str">
            <v>ג'</v>
          </cell>
        </row>
        <row r="574">
          <cell r="E574">
            <v>1001774202</v>
          </cell>
          <cell r="F574" t="str">
            <v>מועד</v>
          </cell>
          <cell r="G574" t="str">
            <v>כן</v>
          </cell>
          <cell r="H574">
            <v>0</v>
          </cell>
          <cell r="I574">
            <v>0</v>
          </cell>
          <cell r="J574" t="str">
            <v>תקין מנהלית</v>
          </cell>
          <cell r="K574">
            <v>7757.94</v>
          </cell>
          <cell r="L574">
            <v>250000</v>
          </cell>
          <cell r="M574">
            <v>21370.91899654163</v>
          </cell>
          <cell r="N574">
            <v>297854.58</v>
          </cell>
          <cell r="O574" t="str">
            <v>לא</v>
          </cell>
          <cell r="P574" t="e">
            <v>#N/A</v>
          </cell>
          <cell r="Q574" t="str">
            <v>לא</v>
          </cell>
          <cell r="R574">
            <v>204</v>
          </cell>
          <cell r="S574">
            <v>1</v>
          </cell>
          <cell r="T574" t="str">
            <v>ג'</v>
          </cell>
          <cell r="U574">
            <v>32951.492428495585</v>
          </cell>
          <cell r="V574">
            <v>0</v>
          </cell>
          <cell r="W574">
            <v>0</v>
          </cell>
          <cell r="X574" t="str">
            <v>ג'</v>
          </cell>
        </row>
        <row r="575">
          <cell r="E575">
            <v>1001779189</v>
          </cell>
          <cell r="F575" t="str">
            <v>מועד</v>
          </cell>
          <cell r="G575" t="str">
            <v>כן</v>
          </cell>
          <cell r="H575">
            <v>0</v>
          </cell>
          <cell r="I575">
            <v>0</v>
          </cell>
          <cell r="J575" t="str">
            <v>תקין מנהלית</v>
          </cell>
          <cell r="K575">
            <v>84000.27</v>
          </cell>
          <cell r="L575">
            <v>120000</v>
          </cell>
          <cell r="M575">
            <v>30076.743444890966</v>
          </cell>
          <cell r="N575">
            <v>554725.25</v>
          </cell>
          <cell r="O575" t="str">
            <v>לא</v>
          </cell>
          <cell r="P575" t="e">
            <v>#N/A</v>
          </cell>
          <cell r="Q575" t="str">
            <v>לא</v>
          </cell>
          <cell r="R575">
            <v>95</v>
          </cell>
          <cell r="S575">
            <v>1</v>
          </cell>
          <cell r="T575" t="str">
            <v>ג'</v>
          </cell>
          <cell r="U575">
            <v>128066.81617334337</v>
          </cell>
          <cell r="V575">
            <v>0</v>
          </cell>
          <cell r="W575">
            <v>0</v>
          </cell>
          <cell r="X575" t="str">
            <v>ג'</v>
          </cell>
        </row>
        <row r="576">
          <cell r="E576">
            <v>1001778937</v>
          </cell>
          <cell r="F576" t="str">
            <v>מועד</v>
          </cell>
          <cell r="G576" t="str">
            <v>כן</v>
          </cell>
          <cell r="H576">
            <v>0</v>
          </cell>
          <cell r="I576">
            <v>0</v>
          </cell>
          <cell r="J576" t="str">
            <v>תקין מנהלית</v>
          </cell>
          <cell r="K576">
            <v>8600.9500000000007</v>
          </cell>
          <cell r="L576">
            <v>20000</v>
          </cell>
          <cell r="M576">
            <v>7239.2450972015677</v>
          </cell>
          <cell r="N576">
            <v>19044</v>
          </cell>
          <cell r="O576" t="str">
            <v>לא</v>
          </cell>
          <cell r="P576" t="e">
            <v>#N/A</v>
          </cell>
          <cell r="Q576" t="str">
            <v>לא</v>
          </cell>
          <cell r="R576">
            <v>225</v>
          </cell>
          <cell r="S576">
            <v>1</v>
          </cell>
          <cell r="T576" t="str">
            <v>ג'</v>
          </cell>
          <cell r="U576">
            <v>12287.647732305533</v>
          </cell>
          <cell r="V576">
            <v>0</v>
          </cell>
          <cell r="W576">
            <v>0</v>
          </cell>
          <cell r="X576" t="str">
            <v>ג'</v>
          </cell>
        </row>
        <row r="577">
          <cell r="E577">
            <v>1001782932</v>
          </cell>
          <cell r="F577" t="str">
            <v>מועד</v>
          </cell>
          <cell r="G577" t="str">
            <v>כן</v>
          </cell>
          <cell r="H577">
            <v>0</v>
          </cell>
          <cell r="I577">
            <v>0</v>
          </cell>
          <cell r="J577" t="str">
            <v>תקין מנהלית</v>
          </cell>
          <cell r="K577">
            <v>30723.45</v>
          </cell>
          <cell r="L577">
            <v>50000</v>
          </cell>
          <cell r="M577">
            <v>42550.598541790256</v>
          </cell>
          <cell r="N577">
            <v>275418.65000000002</v>
          </cell>
          <cell r="O577" t="str">
            <v>לא</v>
          </cell>
          <cell r="P577" t="e">
            <v>#N/A</v>
          </cell>
          <cell r="Q577" t="str">
            <v>לא</v>
          </cell>
          <cell r="R577">
            <v>159</v>
          </cell>
          <cell r="S577">
            <v>1</v>
          </cell>
          <cell r="T577" t="str">
            <v>ג'</v>
          </cell>
          <cell r="U577">
            <v>44448.07061111513</v>
          </cell>
          <cell r="V577">
            <v>0</v>
          </cell>
          <cell r="W577">
            <v>0</v>
          </cell>
          <cell r="X577" t="str">
            <v>ג'</v>
          </cell>
        </row>
        <row r="578">
          <cell r="E578">
            <v>1001781138</v>
          </cell>
          <cell r="F578" t="str">
            <v>מועד</v>
          </cell>
          <cell r="G578" t="str">
            <v>כן</v>
          </cell>
          <cell r="H578">
            <v>0</v>
          </cell>
          <cell r="I578">
            <v>0</v>
          </cell>
          <cell r="J578" t="str">
            <v>תקין מנהלית</v>
          </cell>
          <cell r="K578">
            <v>48835.37</v>
          </cell>
          <cell r="L578">
            <v>500000</v>
          </cell>
          <cell r="M578">
            <v>134527.6262833238</v>
          </cell>
          <cell r="N578">
            <v>1088170.9237964931</v>
          </cell>
          <cell r="O578" t="str">
            <v>לא</v>
          </cell>
          <cell r="P578" t="e">
            <v>#N/A</v>
          </cell>
          <cell r="Q578" t="str">
            <v>לא</v>
          </cell>
          <cell r="R578">
            <v>125</v>
          </cell>
          <cell r="S578">
            <v>1</v>
          </cell>
          <cell r="T578" t="str">
            <v>ג'</v>
          </cell>
          <cell r="U578">
            <v>125595.88179379507</v>
          </cell>
          <cell r="V578">
            <v>0</v>
          </cell>
          <cell r="W578">
            <v>0</v>
          </cell>
          <cell r="X578" t="str">
            <v>ג'</v>
          </cell>
        </row>
        <row r="579">
          <cell r="E579">
            <v>1001778766</v>
          </cell>
          <cell r="F579" t="str">
            <v>מועד</v>
          </cell>
          <cell r="G579" t="str">
            <v>כן</v>
          </cell>
          <cell r="H579">
            <v>0</v>
          </cell>
          <cell r="I579">
            <v>0</v>
          </cell>
          <cell r="J579" t="str">
            <v>תקין מנהלית</v>
          </cell>
          <cell r="K579">
            <v>15018.6</v>
          </cell>
          <cell r="L579">
            <v>100000</v>
          </cell>
          <cell r="M579">
            <v>41372.001549617547</v>
          </cell>
          <cell r="N579">
            <v>484014</v>
          </cell>
          <cell r="O579" t="str">
            <v>לא</v>
          </cell>
          <cell r="P579" t="e">
            <v>#N/A</v>
          </cell>
          <cell r="Q579" t="str">
            <v>לא</v>
          </cell>
          <cell r="R579">
            <v>57</v>
          </cell>
          <cell r="S579">
            <v>1</v>
          </cell>
          <cell r="T579" t="str">
            <v>ג'</v>
          </cell>
          <cell r="U579">
            <v>29020.839340317187</v>
          </cell>
          <cell r="V579">
            <v>0</v>
          </cell>
          <cell r="W579">
            <v>0</v>
          </cell>
          <cell r="X579" t="str">
            <v>ג'</v>
          </cell>
        </row>
        <row r="580">
          <cell r="E580">
            <v>1001786894</v>
          </cell>
          <cell r="F580" t="str">
            <v>טיוט</v>
          </cell>
          <cell r="G580" t="str">
            <v>כן</v>
          </cell>
          <cell r="H580">
            <v>0</v>
          </cell>
          <cell r="I580">
            <v>0</v>
          </cell>
          <cell r="J580" t="str">
            <v>תקין מנהלית</v>
          </cell>
          <cell r="K580">
            <v>0</v>
          </cell>
          <cell r="L580">
            <v>170000</v>
          </cell>
          <cell r="M580" t="e">
            <v>#N/A</v>
          </cell>
          <cell r="N580">
            <v>2029274.25</v>
          </cell>
          <cell r="O580" t="str">
            <v>לא</v>
          </cell>
          <cell r="P580" t="e">
            <v>#N/A</v>
          </cell>
          <cell r="Q580" t="str">
            <v>לא</v>
          </cell>
          <cell r="R580">
            <v>61</v>
          </cell>
          <cell r="S580">
            <v>1</v>
          </cell>
          <cell r="T580" t="str">
            <v>ב'</v>
          </cell>
          <cell r="U580" t="e">
            <v>#N/A</v>
          </cell>
          <cell r="V580" t="e">
            <v>#N/A</v>
          </cell>
          <cell r="W580" t="e">
            <v>#N/A</v>
          </cell>
          <cell r="X580" t="str">
            <v>ב'</v>
          </cell>
        </row>
        <row r="581">
          <cell r="E581">
            <v>1001746421</v>
          </cell>
          <cell r="F581" t="str">
            <v>מועד</v>
          </cell>
          <cell r="G581" t="str">
            <v>כן</v>
          </cell>
          <cell r="H581">
            <v>0</v>
          </cell>
          <cell r="I581">
            <v>0</v>
          </cell>
          <cell r="J581" t="str">
            <v>תקין מנהלית</v>
          </cell>
          <cell r="K581">
            <v>78856.75</v>
          </cell>
          <cell r="L581">
            <v>400000</v>
          </cell>
          <cell r="M581">
            <v>217228.03711369159</v>
          </cell>
          <cell r="N581">
            <v>2865259.2997120311</v>
          </cell>
          <cell r="O581" t="str">
            <v>לא</v>
          </cell>
          <cell r="P581" t="e">
            <v>#N/A</v>
          </cell>
          <cell r="Q581" t="str">
            <v>לא</v>
          </cell>
          <cell r="R581">
            <v>102</v>
          </cell>
          <cell r="S581">
            <v>1</v>
          </cell>
          <cell r="T581" t="str">
            <v>ג'</v>
          </cell>
          <cell r="U581">
            <v>175325.89684846438</v>
          </cell>
          <cell r="V581">
            <v>0</v>
          </cell>
          <cell r="W581">
            <v>0</v>
          </cell>
          <cell r="X581" t="str">
            <v>ג'</v>
          </cell>
        </row>
        <row r="582">
          <cell r="E582">
            <v>1001783276</v>
          </cell>
          <cell r="F582" t="str">
            <v>מועד</v>
          </cell>
          <cell r="G582" t="str">
            <v>כן</v>
          </cell>
          <cell r="H582">
            <v>0</v>
          </cell>
          <cell r="I582">
            <v>0</v>
          </cell>
          <cell r="J582" t="str">
            <v>תקין מנהלית</v>
          </cell>
          <cell r="K582">
            <v>84869.55</v>
          </cell>
          <cell r="L582">
            <v>300000</v>
          </cell>
          <cell r="M582">
            <v>95135.676922198894</v>
          </cell>
          <cell r="N582">
            <v>248332.91904726153</v>
          </cell>
          <cell r="O582" t="str">
            <v>לא</v>
          </cell>
          <cell r="P582" t="e">
            <v>#N/A</v>
          </cell>
          <cell r="Q582" t="str">
            <v>לא</v>
          </cell>
          <cell r="R582">
            <v>33</v>
          </cell>
          <cell r="S582">
            <v>1</v>
          </cell>
          <cell r="T582" t="str">
            <v>ג'</v>
          </cell>
          <cell r="U582">
            <v>115772.16750946075</v>
          </cell>
          <cell r="V582">
            <v>0</v>
          </cell>
          <cell r="W582">
            <v>0</v>
          </cell>
          <cell r="X582" t="str">
            <v>ג'</v>
          </cell>
        </row>
        <row r="583">
          <cell r="E583">
            <v>1001784211</v>
          </cell>
          <cell r="F583" t="str">
            <v>טיוט</v>
          </cell>
          <cell r="G583" t="str">
            <v>כן</v>
          </cell>
          <cell r="H583">
            <v>0</v>
          </cell>
          <cell r="I583">
            <v>0</v>
          </cell>
          <cell r="J583" t="str">
            <v>תקין מנהלית</v>
          </cell>
          <cell r="K583">
            <v>0</v>
          </cell>
          <cell r="L583">
            <v>150000</v>
          </cell>
          <cell r="M583">
            <v>34173.529735740682</v>
          </cell>
          <cell r="N583">
            <v>1694048</v>
          </cell>
          <cell r="O583" t="str">
            <v>לא</v>
          </cell>
          <cell r="P583" t="e">
            <v>#N/A</v>
          </cell>
          <cell r="Q583" t="str">
            <v>לא</v>
          </cell>
          <cell r="R583">
            <v>204</v>
          </cell>
          <cell r="S583">
            <v>1</v>
          </cell>
          <cell r="T583" t="str">
            <v>ג'</v>
          </cell>
          <cell r="U583">
            <v>29441.424514660037</v>
          </cell>
          <cell r="V583">
            <v>0</v>
          </cell>
          <cell r="W583">
            <v>0</v>
          </cell>
          <cell r="X583" t="str">
            <v>ג'</v>
          </cell>
        </row>
        <row r="584">
          <cell r="E584">
            <v>1001780206</v>
          </cell>
          <cell r="F584" t="str">
            <v>מועד</v>
          </cell>
          <cell r="G584" t="str">
            <v>כן</v>
          </cell>
          <cell r="H584">
            <v>0</v>
          </cell>
          <cell r="I584">
            <v>0</v>
          </cell>
          <cell r="J584" t="str">
            <v>תקין מנהלית</v>
          </cell>
          <cell r="K584">
            <v>15565.92</v>
          </cell>
          <cell r="L584">
            <v>100000</v>
          </cell>
          <cell r="M584">
            <v>42879.714889835137</v>
          </cell>
          <cell r="N584">
            <v>331136.31</v>
          </cell>
          <cell r="O584" t="str">
            <v>לא</v>
          </cell>
          <cell r="P584" t="e">
            <v>#N/A</v>
          </cell>
          <cell r="Q584" t="str">
            <v>לא</v>
          </cell>
          <cell r="R584">
            <v>228</v>
          </cell>
          <cell r="S584">
            <v>1</v>
          </cell>
          <cell r="T584" t="str">
            <v>ג'</v>
          </cell>
          <cell r="U584">
            <v>29421.606395462182</v>
          </cell>
          <cell r="V584">
            <v>0</v>
          </cell>
          <cell r="W584">
            <v>0</v>
          </cell>
          <cell r="X584" t="str">
            <v>ג'</v>
          </cell>
        </row>
        <row r="585">
          <cell r="E585">
            <v>1001747528</v>
          </cell>
          <cell r="F585" t="str">
            <v>מועד</v>
          </cell>
          <cell r="G585" t="str">
            <v>כן</v>
          </cell>
          <cell r="H585">
            <v>0</v>
          </cell>
          <cell r="I585">
            <v>0</v>
          </cell>
          <cell r="J585" t="str">
            <v>תקין מנהלית</v>
          </cell>
          <cell r="K585">
            <v>196460.37</v>
          </cell>
          <cell r="L585">
            <v>550000</v>
          </cell>
          <cell r="M585">
            <v>382397.06751168356</v>
          </cell>
          <cell r="N585">
            <v>3191314.0452165506</v>
          </cell>
          <cell r="O585" t="str">
            <v>לא</v>
          </cell>
          <cell r="P585" t="e">
            <v>#N/A</v>
          </cell>
          <cell r="Q585" t="str">
            <v>לא</v>
          </cell>
          <cell r="R585">
            <v>140</v>
          </cell>
          <cell r="S585">
            <v>1</v>
          </cell>
          <cell r="T585" t="str">
            <v>ג'</v>
          </cell>
          <cell r="U585">
            <v>303570.29033481609</v>
          </cell>
          <cell r="V585">
            <v>0</v>
          </cell>
          <cell r="W585">
            <v>0</v>
          </cell>
          <cell r="X585" t="str">
            <v>ג'</v>
          </cell>
        </row>
        <row r="586">
          <cell r="E586">
            <v>1001780853</v>
          </cell>
          <cell r="F586" t="str">
            <v>מועד</v>
          </cell>
          <cell r="G586" t="str">
            <v>כן</v>
          </cell>
          <cell r="H586">
            <v>0</v>
          </cell>
          <cell r="I586">
            <v>0</v>
          </cell>
          <cell r="J586" t="str">
            <v>תקין מנהלית</v>
          </cell>
          <cell r="K586">
            <v>126225.14</v>
          </cell>
          <cell r="L586">
            <v>500000</v>
          </cell>
          <cell r="M586">
            <v>215884.80532345132</v>
          </cell>
          <cell r="N586">
            <v>2014223.0214469079</v>
          </cell>
          <cell r="O586" t="str">
            <v>לא</v>
          </cell>
          <cell r="P586" t="e">
            <v>#N/A</v>
          </cell>
          <cell r="Q586" t="str">
            <v>לא</v>
          </cell>
          <cell r="R586">
            <v>147</v>
          </cell>
          <cell r="S586">
            <v>1</v>
          </cell>
          <cell r="T586" t="str">
            <v>ג'</v>
          </cell>
          <cell r="U586">
            <v>170611.61527710006</v>
          </cell>
          <cell r="V586">
            <v>0</v>
          </cell>
          <cell r="W586">
            <v>0</v>
          </cell>
          <cell r="X586" t="str">
            <v>ג'</v>
          </cell>
        </row>
        <row r="587">
          <cell r="E587">
            <v>1001779655</v>
          </cell>
          <cell r="F587" t="str">
            <v>מועד</v>
          </cell>
          <cell r="G587" t="str">
            <v>כן</v>
          </cell>
          <cell r="H587">
            <v>0</v>
          </cell>
          <cell r="I587">
            <v>0</v>
          </cell>
          <cell r="J587" t="str">
            <v>תקין מנהלית</v>
          </cell>
          <cell r="K587">
            <v>52334.3</v>
          </cell>
          <cell r="L587">
            <v>300000</v>
          </cell>
          <cell r="M587">
            <v>77507.556886321341</v>
          </cell>
          <cell r="N587">
            <v>284058</v>
          </cell>
          <cell r="O587" t="str">
            <v>לא</v>
          </cell>
          <cell r="P587" t="e">
            <v>#N/A</v>
          </cell>
          <cell r="Q587" t="str">
            <v>לא</v>
          </cell>
          <cell r="R587">
            <v>550</v>
          </cell>
          <cell r="S587">
            <v>1</v>
          </cell>
          <cell r="T587" t="str">
            <v>ג'</v>
          </cell>
          <cell r="U587">
            <v>76728.108565447052</v>
          </cell>
          <cell r="V587">
            <v>0</v>
          </cell>
          <cell r="W587">
            <v>0</v>
          </cell>
          <cell r="X587" t="str">
            <v>ג'</v>
          </cell>
        </row>
        <row r="588">
          <cell r="E588">
            <v>1001780082</v>
          </cell>
          <cell r="F588" t="str">
            <v>מועד</v>
          </cell>
          <cell r="G588" t="str">
            <v>כן</v>
          </cell>
          <cell r="H588">
            <v>0</v>
          </cell>
          <cell r="I588">
            <v>0</v>
          </cell>
          <cell r="J588" t="str">
            <v>תקין מנהלית</v>
          </cell>
          <cell r="K588">
            <v>98488.93</v>
          </cell>
          <cell r="L588">
            <v>400000</v>
          </cell>
          <cell r="M588">
            <v>162828.37011684041</v>
          </cell>
          <cell r="N588">
            <v>129752.23111029688</v>
          </cell>
          <cell r="O588" t="str">
            <v>לא</v>
          </cell>
          <cell r="P588" t="e">
            <v>#N/A</v>
          </cell>
          <cell r="Q588" t="str">
            <v>לא</v>
          </cell>
          <cell r="R588">
            <v>118</v>
          </cell>
          <cell r="S588">
            <v>1</v>
          </cell>
          <cell r="T588" t="str">
            <v>ג'</v>
          </cell>
          <cell r="U588">
            <v>135575.30142555272</v>
          </cell>
          <cell r="V588">
            <v>0</v>
          </cell>
          <cell r="W588">
            <v>0</v>
          </cell>
          <cell r="X588" t="str">
            <v>ג'</v>
          </cell>
        </row>
        <row r="589">
          <cell r="E589">
            <v>1001784210</v>
          </cell>
          <cell r="F589" t="str">
            <v>מועד</v>
          </cell>
          <cell r="G589" t="str">
            <v>כן</v>
          </cell>
          <cell r="H589">
            <v>0</v>
          </cell>
          <cell r="I589">
            <v>0</v>
          </cell>
          <cell r="J589" t="str">
            <v>תקין מנהלית</v>
          </cell>
          <cell r="K589">
            <v>139980.14000000001</v>
          </cell>
          <cell r="L589">
            <v>350000</v>
          </cell>
          <cell r="M589">
            <v>203546.41386113589</v>
          </cell>
          <cell r="N589">
            <v>2367828.8851725287</v>
          </cell>
          <cell r="O589" t="str">
            <v>לא</v>
          </cell>
          <cell r="P589" t="e">
            <v>#N/A</v>
          </cell>
          <cell r="Q589" t="str">
            <v>לא</v>
          </cell>
          <cell r="R589">
            <v>69</v>
          </cell>
          <cell r="S589">
            <v>1</v>
          </cell>
          <cell r="T589" t="str">
            <v>ג'</v>
          </cell>
          <cell r="U589">
            <v>200272.06654033004</v>
          </cell>
          <cell r="V589">
            <v>0</v>
          </cell>
          <cell r="W589">
            <v>0</v>
          </cell>
          <cell r="X589" t="str">
            <v>ג'</v>
          </cell>
        </row>
        <row r="590">
          <cell r="E590">
            <v>1001778162</v>
          </cell>
          <cell r="F590" t="str">
            <v>מועד</v>
          </cell>
          <cell r="G590" t="str">
            <v>כן</v>
          </cell>
          <cell r="H590">
            <v>0</v>
          </cell>
          <cell r="I590">
            <v>0</v>
          </cell>
          <cell r="J590" t="str">
            <v>תקין מנהלית</v>
          </cell>
          <cell r="K590">
            <v>33716.92</v>
          </cell>
          <cell r="L590">
            <v>500000</v>
          </cell>
          <cell r="M590">
            <v>92880.562251108437</v>
          </cell>
          <cell r="N590">
            <v>4584510.4800000004</v>
          </cell>
          <cell r="O590" t="str">
            <v>לא</v>
          </cell>
          <cell r="P590" t="e">
            <v>#N/A</v>
          </cell>
          <cell r="Q590" t="str">
            <v>לא</v>
          </cell>
          <cell r="R590">
            <v>522</v>
          </cell>
          <cell r="S590">
            <v>1</v>
          </cell>
          <cell r="T590" t="str">
            <v>ג'</v>
          </cell>
          <cell r="U590">
            <v>72485.938320359404</v>
          </cell>
          <cell r="V590">
            <v>0</v>
          </cell>
          <cell r="W590">
            <v>0</v>
          </cell>
          <cell r="X590" t="str">
            <v>ג'</v>
          </cell>
        </row>
        <row r="591">
          <cell r="E591">
            <v>1001783578</v>
          </cell>
          <cell r="F591" t="str">
            <v>טיוט</v>
          </cell>
          <cell r="G591" t="str">
            <v>כן</v>
          </cell>
          <cell r="H591">
            <v>0</v>
          </cell>
          <cell r="I591">
            <v>0</v>
          </cell>
          <cell r="J591" t="str">
            <v>תקין מנהלית</v>
          </cell>
          <cell r="K591">
            <v>0</v>
          </cell>
          <cell r="L591">
            <v>100000</v>
          </cell>
          <cell r="M591">
            <v>16327.597560833026</v>
          </cell>
          <cell r="N591">
            <v>862112.97281920887</v>
          </cell>
          <cell r="O591" t="str">
            <v>לא</v>
          </cell>
          <cell r="P591" t="e">
            <v>#N/A</v>
          </cell>
          <cell r="Q591" t="str">
            <v>לא</v>
          </cell>
          <cell r="R591">
            <v>98</v>
          </cell>
          <cell r="S591">
            <v>1</v>
          </cell>
          <cell r="T591" t="str">
            <v>ג'</v>
          </cell>
          <cell r="U591">
            <v>37243.577286447347</v>
          </cell>
          <cell r="V591">
            <v>0</v>
          </cell>
          <cell r="W591">
            <v>0</v>
          </cell>
          <cell r="X591" t="str">
            <v>ג'</v>
          </cell>
        </row>
        <row r="592">
          <cell r="E592">
            <v>1001778784</v>
          </cell>
          <cell r="F592" t="str">
            <v>טיוט</v>
          </cell>
          <cell r="G592" t="str">
            <v>כן</v>
          </cell>
          <cell r="H592">
            <v>0</v>
          </cell>
          <cell r="I592">
            <v>0</v>
          </cell>
          <cell r="J592" t="str">
            <v>תקין מנהלית</v>
          </cell>
          <cell r="K592">
            <v>62188</v>
          </cell>
          <cell r="L592">
            <v>100000</v>
          </cell>
          <cell r="M592">
            <v>24439.262413437686</v>
          </cell>
          <cell r="N592">
            <v>2415800.0955445226</v>
          </cell>
          <cell r="O592" t="str">
            <v>לא</v>
          </cell>
          <cell r="P592" t="e">
            <v>#N/A</v>
          </cell>
          <cell r="Q592" t="str">
            <v>לא</v>
          </cell>
          <cell r="R592">
            <v>29</v>
          </cell>
          <cell r="S592">
            <v>1</v>
          </cell>
          <cell r="T592" t="str">
            <v>ג'</v>
          </cell>
          <cell r="U592">
            <v>88885.545339220247</v>
          </cell>
          <cell r="V592">
            <v>0</v>
          </cell>
          <cell r="W592">
            <v>0</v>
          </cell>
          <cell r="X592" t="str">
            <v>ג'</v>
          </cell>
        </row>
        <row r="593">
          <cell r="E593">
            <v>1001776436</v>
          </cell>
          <cell r="F593" t="str">
            <v>מועד</v>
          </cell>
          <cell r="G593" t="str">
            <v>כן</v>
          </cell>
          <cell r="H593">
            <v>0</v>
          </cell>
          <cell r="I593">
            <v>0</v>
          </cell>
          <cell r="J593" t="str">
            <v>תקין מנהלית</v>
          </cell>
          <cell r="K593">
            <v>228477.89</v>
          </cell>
          <cell r="L593">
            <v>1000000</v>
          </cell>
          <cell r="M593">
            <v>417490.84097847727</v>
          </cell>
          <cell r="N593">
            <v>4501417</v>
          </cell>
          <cell r="O593" t="str">
            <v>לא</v>
          </cell>
          <cell r="P593" t="e">
            <v>#N/A</v>
          </cell>
          <cell r="Q593" t="str">
            <v>לא</v>
          </cell>
          <cell r="R593">
            <v>49</v>
          </cell>
          <cell r="S593">
            <v>1</v>
          </cell>
          <cell r="T593" t="str">
            <v>ג'</v>
          </cell>
          <cell r="U593">
            <v>335109.06306387438</v>
          </cell>
          <cell r="V593">
            <v>0</v>
          </cell>
          <cell r="W593">
            <v>0</v>
          </cell>
          <cell r="X593" t="str">
            <v>ג'</v>
          </cell>
        </row>
        <row r="594">
          <cell r="E594">
            <v>1001784294</v>
          </cell>
          <cell r="F594" t="str">
            <v>מועד</v>
          </cell>
          <cell r="G594" t="str">
            <v>כן</v>
          </cell>
          <cell r="H594">
            <v>0</v>
          </cell>
          <cell r="I594">
            <v>0</v>
          </cell>
          <cell r="J594" t="str">
            <v>תקין מנהלית</v>
          </cell>
          <cell r="K594">
            <v>182367.16</v>
          </cell>
          <cell r="L594">
            <v>500000</v>
          </cell>
          <cell r="M594">
            <v>266731.41986334766</v>
          </cell>
          <cell r="N594">
            <v>2526030.8552821446</v>
          </cell>
          <cell r="O594" t="str">
            <v>לא</v>
          </cell>
          <cell r="P594" t="e">
            <v>#N/A</v>
          </cell>
          <cell r="Q594" t="str">
            <v>לא</v>
          </cell>
          <cell r="R594">
            <v>57</v>
          </cell>
          <cell r="S594">
            <v>1</v>
          </cell>
          <cell r="T594" t="str">
            <v>ג'</v>
          </cell>
          <cell r="U594">
            <v>258175.28858567454</v>
          </cell>
          <cell r="V594">
            <v>0</v>
          </cell>
          <cell r="W594">
            <v>0</v>
          </cell>
          <cell r="X594" t="str">
            <v>ג'</v>
          </cell>
        </row>
        <row r="595">
          <cell r="E595">
            <v>1001778741</v>
          </cell>
          <cell r="F595" t="str">
            <v>טיוט</v>
          </cell>
          <cell r="G595" t="str">
            <v>כן</v>
          </cell>
          <cell r="H595">
            <v>0</v>
          </cell>
          <cell r="I595">
            <v>0</v>
          </cell>
          <cell r="J595" t="str">
            <v>תקין מנהלית</v>
          </cell>
          <cell r="K595">
            <v>0</v>
          </cell>
          <cell r="L595">
            <v>100000</v>
          </cell>
          <cell r="M595">
            <v>21954.3869820459</v>
          </cell>
          <cell r="N595">
            <v>1487176.8408882101</v>
          </cell>
          <cell r="O595" t="str">
            <v>לא</v>
          </cell>
          <cell r="P595" t="e">
            <v>#N/A</v>
          </cell>
          <cell r="Q595" t="str">
            <v>כן</v>
          </cell>
          <cell r="R595">
            <v>-10</v>
          </cell>
          <cell r="S595">
            <v>1</v>
          </cell>
          <cell r="T595" t="str">
            <v>ג'</v>
          </cell>
          <cell r="U595">
            <v>20107.797514801077</v>
          </cell>
          <cell r="V595">
            <v>0</v>
          </cell>
          <cell r="W595">
            <v>0</v>
          </cell>
          <cell r="X595" t="str">
            <v>ג'</v>
          </cell>
        </row>
        <row r="596">
          <cell r="E596">
            <v>1001746370</v>
          </cell>
          <cell r="F596" t="str">
            <v>טיוט</v>
          </cell>
          <cell r="G596" t="str">
            <v>כן</v>
          </cell>
          <cell r="H596">
            <v>0</v>
          </cell>
          <cell r="I596">
            <v>0</v>
          </cell>
          <cell r="J596" t="str">
            <v>תקין מנהלית</v>
          </cell>
          <cell r="K596">
            <v>0</v>
          </cell>
          <cell r="L596">
            <v>81000</v>
          </cell>
          <cell r="M596">
            <v>69.719131989025385</v>
          </cell>
          <cell r="N596" t="e">
            <v>#N/A</v>
          </cell>
          <cell r="O596" t="str">
            <v>לא</v>
          </cell>
          <cell r="P596" t="e">
            <v>#N/A</v>
          </cell>
          <cell r="Q596" t="str">
            <v>לא</v>
          </cell>
          <cell r="R596">
            <v>160</v>
          </cell>
          <cell r="S596">
            <v>1</v>
          </cell>
          <cell r="T596" t="str">
            <v>ג'</v>
          </cell>
          <cell r="U596">
            <v>0</v>
          </cell>
          <cell r="V596">
            <v>0</v>
          </cell>
          <cell r="W596">
            <v>0</v>
          </cell>
          <cell r="X596" t="str">
            <v>ד'</v>
          </cell>
        </row>
        <row r="597">
          <cell r="E597">
            <v>1001777446</v>
          </cell>
          <cell r="F597" t="str">
            <v>מועד</v>
          </cell>
          <cell r="G597" t="str">
            <v>כן</v>
          </cell>
          <cell r="H597">
            <v>0</v>
          </cell>
          <cell r="I597">
            <v>0</v>
          </cell>
          <cell r="J597" t="str">
            <v>תקין מנהלית</v>
          </cell>
          <cell r="K597">
            <v>41620.1</v>
          </cell>
          <cell r="L597">
            <v>300000</v>
          </cell>
          <cell r="M597">
            <v>114651.5852821734</v>
          </cell>
          <cell r="N597">
            <v>1448854.5</v>
          </cell>
          <cell r="O597" t="str">
            <v>לא</v>
          </cell>
          <cell r="P597" t="e">
            <v>#N/A</v>
          </cell>
          <cell r="Q597" t="str">
            <v>לא</v>
          </cell>
          <cell r="R597">
            <v>172</v>
          </cell>
          <cell r="S597">
            <v>1</v>
          </cell>
          <cell r="T597" t="str">
            <v>ג'</v>
          </cell>
          <cell r="U597">
            <v>65434.034553377322</v>
          </cell>
          <cell r="V597">
            <v>0</v>
          </cell>
          <cell r="W597">
            <v>0</v>
          </cell>
          <cell r="X597" t="str">
            <v>ג'</v>
          </cell>
        </row>
        <row r="598">
          <cell r="E598">
            <v>1001783583</v>
          </cell>
          <cell r="F598" t="str">
            <v>מועד</v>
          </cell>
          <cell r="G598" t="str">
            <v>כן</v>
          </cell>
          <cell r="H598">
            <v>0</v>
          </cell>
          <cell r="I598">
            <v>0</v>
          </cell>
          <cell r="J598" t="str">
            <v>תקין מנהלית</v>
          </cell>
          <cell r="K598">
            <v>8857</v>
          </cell>
          <cell r="L598">
            <v>200000</v>
          </cell>
          <cell r="M598">
            <v>37619.266016696245</v>
          </cell>
          <cell r="N598">
            <v>1727632.3399999999</v>
          </cell>
          <cell r="O598" t="str">
            <v>לא</v>
          </cell>
          <cell r="P598" t="e">
            <v>#N/A</v>
          </cell>
          <cell r="Q598" t="str">
            <v>לא</v>
          </cell>
          <cell r="R598">
            <v>147</v>
          </cell>
          <cell r="S598">
            <v>1</v>
          </cell>
          <cell r="T598" t="str">
            <v>ג'</v>
          </cell>
          <cell r="U598">
            <v>37596.782851552263</v>
          </cell>
          <cell r="V598">
            <v>0</v>
          </cell>
          <cell r="W598">
            <v>0</v>
          </cell>
          <cell r="X598" t="str">
            <v>ג'</v>
          </cell>
        </row>
        <row r="599">
          <cell r="E599">
            <v>1001779680</v>
          </cell>
          <cell r="F599" t="str">
            <v>מועד</v>
          </cell>
          <cell r="G599" t="str">
            <v>כן</v>
          </cell>
          <cell r="H599">
            <v>0</v>
          </cell>
          <cell r="I599">
            <v>0</v>
          </cell>
          <cell r="J599" t="str">
            <v>תקין מנהלית</v>
          </cell>
          <cell r="K599">
            <v>7152.75</v>
          </cell>
          <cell r="L599">
            <v>57000</v>
          </cell>
          <cell r="M599">
            <v>19703.792770278254</v>
          </cell>
          <cell r="N599">
            <v>246221.62</v>
          </cell>
          <cell r="O599" t="str">
            <v>לא</v>
          </cell>
          <cell r="P599" t="e">
            <v>#N/A</v>
          </cell>
          <cell r="Q599" t="str">
            <v>לא</v>
          </cell>
          <cell r="R599">
            <v>187</v>
          </cell>
          <cell r="S599">
            <v>1</v>
          </cell>
          <cell r="T599" t="str">
            <v>ג'</v>
          </cell>
          <cell r="U599">
            <v>6152.3755491733418</v>
          </cell>
          <cell r="V599">
            <v>0</v>
          </cell>
          <cell r="W599">
            <v>0</v>
          </cell>
          <cell r="X599" t="str">
            <v>ג'</v>
          </cell>
        </row>
        <row r="600">
          <cell r="E600">
            <v>1001779843</v>
          </cell>
          <cell r="F600" t="str">
            <v>מועד</v>
          </cell>
          <cell r="G600" t="str">
            <v>כן</v>
          </cell>
          <cell r="H600">
            <v>0</v>
          </cell>
          <cell r="I600">
            <v>0</v>
          </cell>
          <cell r="J600" t="str">
            <v>תקין מנהלית</v>
          </cell>
          <cell r="K600">
            <v>267561.5</v>
          </cell>
          <cell r="L600">
            <v>1000000</v>
          </cell>
          <cell r="M600">
            <v>737056.19711206958</v>
          </cell>
          <cell r="N600">
            <v>2142011.5186161362</v>
          </cell>
          <cell r="O600" t="str">
            <v>לא</v>
          </cell>
          <cell r="P600" t="e">
            <v>#N/A</v>
          </cell>
          <cell r="Q600" t="str">
            <v>לא</v>
          </cell>
          <cell r="R600">
            <v>228</v>
          </cell>
          <cell r="S600">
            <v>1</v>
          </cell>
          <cell r="T600" t="str">
            <v>ג'</v>
          </cell>
          <cell r="U600">
            <v>568867.05751439161</v>
          </cell>
          <cell r="V600">
            <v>0</v>
          </cell>
          <cell r="W600">
            <v>0</v>
          </cell>
          <cell r="X600" t="str">
            <v>ג'</v>
          </cell>
        </row>
        <row r="601">
          <cell r="E601">
            <v>1001778798</v>
          </cell>
          <cell r="F601" t="str">
            <v>מועד</v>
          </cell>
          <cell r="G601" t="str">
            <v>כן</v>
          </cell>
          <cell r="H601">
            <v>0</v>
          </cell>
          <cell r="I601">
            <v>0</v>
          </cell>
          <cell r="J601" t="str">
            <v>תקין מנהלית</v>
          </cell>
          <cell r="K601">
            <v>31990.97</v>
          </cell>
          <cell r="L601">
            <v>100000</v>
          </cell>
          <cell r="M601">
            <v>39466.754147515559</v>
          </cell>
          <cell r="N601">
            <v>354914.73</v>
          </cell>
          <cell r="O601" t="str">
            <v>לא</v>
          </cell>
          <cell r="P601" t="e">
            <v>#N/A</v>
          </cell>
          <cell r="Q601" t="str">
            <v>לא</v>
          </cell>
          <cell r="R601">
            <v>186</v>
          </cell>
          <cell r="S601">
            <v>1</v>
          </cell>
          <cell r="T601" t="str">
            <v>ג'</v>
          </cell>
          <cell r="U601">
            <v>30467.593214458404</v>
          </cell>
          <cell r="V601">
            <v>0</v>
          </cell>
          <cell r="W601">
            <v>0</v>
          </cell>
          <cell r="X601" t="str">
            <v>ג'</v>
          </cell>
        </row>
        <row r="602">
          <cell r="E602">
            <v>1001736282</v>
          </cell>
          <cell r="F602" t="str">
            <v>מועד</v>
          </cell>
          <cell r="G602" t="str">
            <v>כן</v>
          </cell>
          <cell r="H602">
            <v>0</v>
          </cell>
          <cell r="I602">
            <v>0</v>
          </cell>
          <cell r="J602" t="str">
            <v>תקין מנהלית</v>
          </cell>
          <cell r="K602">
            <v>124705.67</v>
          </cell>
          <cell r="L602">
            <v>600000</v>
          </cell>
          <cell r="M602">
            <v>343528.82079013187</v>
          </cell>
          <cell r="N602">
            <v>3337373.25</v>
          </cell>
          <cell r="O602" t="str">
            <v>לא</v>
          </cell>
          <cell r="P602" t="e">
            <v>#N/A</v>
          </cell>
          <cell r="Q602" t="str">
            <v>לא</v>
          </cell>
          <cell r="R602">
            <v>634</v>
          </cell>
          <cell r="S602">
            <v>1</v>
          </cell>
          <cell r="T602" t="str">
            <v>ג'</v>
          </cell>
          <cell r="U602">
            <v>399522.34865181928</v>
          </cell>
          <cell r="V602">
            <v>0</v>
          </cell>
          <cell r="W602">
            <v>0</v>
          </cell>
          <cell r="X602" t="str">
            <v>ג'</v>
          </cell>
        </row>
        <row r="603">
          <cell r="E603">
            <v>1001778538</v>
          </cell>
          <cell r="F603" t="str">
            <v>מועד</v>
          </cell>
          <cell r="G603" t="str">
            <v>כן</v>
          </cell>
          <cell r="H603">
            <v>0</v>
          </cell>
          <cell r="I603">
            <v>0</v>
          </cell>
          <cell r="J603" t="str">
            <v>תקין מנהלית</v>
          </cell>
          <cell r="K603">
            <v>195477.63</v>
          </cell>
          <cell r="L603">
            <v>800000</v>
          </cell>
          <cell r="M603">
            <v>372588.22563461214</v>
          </cell>
          <cell r="N603">
            <v>10112527.196576525</v>
          </cell>
          <cell r="O603" t="str">
            <v>לא</v>
          </cell>
          <cell r="P603" t="e">
            <v>#N/A</v>
          </cell>
          <cell r="Q603" t="str">
            <v>לא</v>
          </cell>
          <cell r="R603">
            <v>203</v>
          </cell>
          <cell r="S603">
            <v>1</v>
          </cell>
          <cell r="T603" t="str">
            <v>ג'</v>
          </cell>
          <cell r="U603">
            <v>280673.52051887376</v>
          </cell>
          <cell r="V603">
            <v>0</v>
          </cell>
          <cell r="W603">
            <v>0</v>
          </cell>
          <cell r="X603" t="str">
            <v>ג'</v>
          </cell>
        </row>
        <row r="604">
          <cell r="E604">
            <v>1001777434</v>
          </cell>
          <cell r="F604" t="str">
            <v>מועד</v>
          </cell>
          <cell r="G604" t="str">
            <v>כן</v>
          </cell>
          <cell r="H604">
            <v>0</v>
          </cell>
          <cell r="I604">
            <v>0</v>
          </cell>
          <cell r="J604" t="str">
            <v>תקין מנהלית</v>
          </cell>
          <cell r="K604">
            <v>110322.35</v>
          </cell>
          <cell r="L604">
            <v>200000</v>
          </cell>
          <cell r="M604">
            <v>117776.13849743374</v>
          </cell>
          <cell r="N604">
            <v>1557073.3392549476</v>
          </cell>
          <cell r="O604" t="str">
            <v>לא</v>
          </cell>
          <cell r="P604" t="e">
            <v>#N/A</v>
          </cell>
          <cell r="Q604" t="str">
            <v>לא</v>
          </cell>
          <cell r="R604">
            <v>145</v>
          </cell>
          <cell r="S604">
            <v>1</v>
          </cell>
          <cell r="T604" t="str">
            <v>ג'</v>
          </cell>
          <cell r="U604">
            <v>150427.65186262169</v>
          </cell>
          <cell r="V604">
            <v>0</v>
          </cell>
          <cell r="W604">
            <v>0</v>
          </cell>
          <cell r="X604" t="str">
            <v>ג'</v>
          </cell>
        </row>
        <row r="605">
          <cell r="E605">
            <v>1001778157</v>
          </cell>
          <cell r="F605" t="str">
            <v>מועד</v>
          </cell>
          <cell r="G605" t="str">
            <v>כן</v>
          </cell>
          <cell r="H605">
            <v>0</v>
          </cell>
          <cell r="I605">
            <v>0</v>
          </cell>
          <cell r="J605" t="str">
            <v>תקין מנהלית</v>
          </cell>
          <cell r="K605">
            <v>406910.05</v>
          </cell>
          <cell r="L605">
            <v>1500000</v>
          </cell>
          <cell r="M605">
            <v>708394.88472586859</v>
          </cell>
          <cell r="N605">
            <v>5673745.1237246152</v>
          </cell>
          <cell r="O605" t="str">
            <v>לא</v>
          </cell>
          <cell r="P605" t="e">
            <v>#N/A</v>
          </cell>
          <cell r="Q605" t="str">
            <v>לא</v>
          </cell>
          <cell r="R605">
            <v>96</v>
          </cell>
          <cell r="S605">
            <v>1</v>
          </cell>
          <cell r="T605" t="str">
            <v>ג'</v>
          </cell>
          <cell r="U605">
            <v>589828.72710083157</v>
          </cell>
          <cell r="V605">
            <v>0</v>
          </cell>
          <cell r="W605">
            <v>0</v>
          </cell>
          <cell r="X605" t="str">
            <v>ג'</v>
          </cell>
        </row>
        <row r="606">
          <cell r="E606">
            <v>1001791731</v>
          </cell>
          <cell r="F606" t="str">
            <v>מועד</v>
          </cell>
          <cell r="G606" t="str">
            <v>כן</v>
          </cell>
          <cell r="H606">
            <v>0</v>
          </cell>
          <cell r="I606">
            <v>0</v>
          </cell>
          <cell r="J606" t="str">
            <v>תקין מנהלית</v>
          </cell>
          <cell r="K606">
            <v>48104.34</v>
          </cell>
          <cell r="L606">
            <v>400000</v>
          </cell>
          <cell r="M606">
            <v>132513.83527632602</v>
          </cell>
          <cell r="N606">
            <v>1151394.4569233437</v>
          </cell>
          <cell r="O606" t="str">
            <v>לא</v>
          </cell>
          <cell r="P606" t="e">
            <v>#N/A</v>
          </cell>
          <cell r="Q606" t="str">
            <v>לא</v>
          </cell>
          <cell r="R606">
            <v>155</v>
          </cell>
          <cell r="S606">
            <v>1</v>
          </cell>
          <cell r="T606" t="str">
            <v>ג'</v>
          </cell>
          <cell r="U606">
            <v>56216.720432373353</v>
          </cell>
          <cell r="V606">
            <v>0</v>
          </cell>
          <cell r="W606">
            <v>0</v>
          </cell>
          <cell r="X606" t="str">
            <v>ג'</v>
          </cell>
        </row>
        <row r="607">
          <cell r="E607">
            <v>1001783358</v>
          </cell>
          <cell r="F607" t="str">
            <v>מועד</v>
          </cell>
          <cell r="G607" t="str">
            <v>כן</v>
          </cell>
          <cell r="H607">
            <v>0</v>
          </cell>
          <cell r="I607">
            <v>0</v>
          </cell>
          <cell r="J607" t="str">
            <v>תקין מנהלית</v>
          </cell>
          <cell r="K607">
            <v>118983.53</v>
          </cell>
          <cell r="L607">
            <v>500000</v>
          </cell>
          <cell r="M607">
            <v>210762.11502764063</v>
          </cell>
          <cell r="N607">
            <v>6167188.3261028957</v>
          </cell>
          <cell r="O607" t="str">
            <v>לא</v>
          </cell>
          <cell r="P607" t="e">
            <v>#N/A</v>
          </cell>
          <cell r="Q607" t="str">
            <v>לא</v>
          </cell>
          <cell r="R607">
            <v>69</v>
          </cell>
          <cell r="S607">
            <v>1</v>
          </cell>
          <cell r="T607" t="str">
            <v>ג'</v>
          </cell>
          <cell r="U607">
            <v>164518.34330291793</v>
          </cell>
          <cell r="V607">
            <v>0</v>
          </cell>
          <cell r="W607">
            <v>0</v>
          </cell>
          <cell r="X607" t="str">
            <v>ג'</v>
          </cell>
        </row>
        <row r="608">
          <cell r="E608">
            <v>1001789550</v>
          </cell>
          <cell r="F608" t="str">
            <v>טיוט</v>
          </cell>
          <cell r="G608" t="str">
            <v>לא</v>
          </cell>
          <cell r="H608">
            <v>0</v>
          </cell>
          <cell r="I608">
            <v>0</v>
          </cell>
          <cell r="J608" t="str">
            <v>לא הוגש אישור ניהול תקין + לא הוגשו אחד או יותר מהמסמכים הנדרשים במסגרת בקשת התמיכה במועד</v>
          </cell>
          <cell r="K608">
            <v>0</v>
          </cell>
          <cell r="L608">
            <v>200000</v>
          </cell>
          <cell r="M608" t="e">
            <v>#N/A</v>
          </cell>
          <cell r="N608" t="e">
            <v>#N/A</v>
          </cell>
          <cell r="O608" t="str">
            <v>לבדיקה</v>
          </cell>
          <cell r="P608" t="e">
            <v>#N/A</v>
          </cell>
          <cell r="Q608" t="str">
            <v>לא ניתן לתמוך</v>
          </cell>
          <cell r="R608">
            <v>45383</v>
          </cell>
          <cell r="S608">
            <v>1</v>
          </cell>
          <cell r="T608" t="str">
            <v>א'</v>
          </cell>
          <cell r="U608">
            <v>0</v>
          </cell>
          <cell r="V608" t="e">
            <v>#N/A</v>
          </cell>
          <cell r="W608" t="e">
            <v>#N/A</v>
          </cell>
          <cell r="X608" t="str">
            <v>א'</v>
          </cell>
        </row>
        <row r="609">
          <cell r="E609">
            <v>1001778661</v>
          </cell>
          <cell r="F609" t="str">
            <v>טיוט</v>
          </cell>
          <cell r="G609" t="str">
            <v>כן</v>
          </cell>
          <cell r="H609">
            <v>0</v>
          </cell>
          <cell r="I609">
            <v>0</v>
          </cell>
          <cell r="J609" t="str">
            <v>תקין מנהלית</v>
          </cell>
          <cell r="K609">
            <v>11740</v>
          </cell>
          <cell r="L609">
            <v>100000</v>
          </cell>
          <cell r="M609">
            <v>8582.8899420622874</v>
          </cell>
          <cell r="N609">
            <v>866598.02</v>
          </cell>
          <cell r="O609" t="str">
            <v>לא</v>
          </cell>
          <cell r="P609" t="e">
            <v>#N/A</v>
          </cell>
          <cell r="Q609" t="str">
            <v>לא</v>
          </cell>
          <cell r="R609">
            <v>96</v>
          </cell>
          <cell r="S609">
            <v>1</v>
          </cell>
          <cell r="T609" t="str">
            <v>ג'</v>
          </cell>
          <cell r="U609">
            <v>9887.9819231329748</v>
          </cell>
          <cell r="V609">
            <v>0</v>
          </cell>
          <cell r="W609">
            <v>0</v>
          </cell>
          <cell r="X609" t="str">
            <v>ג'</v>
          </cell>
        </row>
        <row r="610">
          <cell r="E610">
            <v>1001774459</v>
          </cell>
          <cell r="F610" t="str">
            <v>מועד</v>
          </cell>
          <cell r="G610" t="str">
            <v>כן</v>
          </cell>
          <cell r="H610">
            <v>0</v>
          </cell>
          <cell r="I610">
            <v>0</v>
          </cell>
          <cell r="J610" t="str">
            <v>תקין מנהלית</v>
          </cell>
          <cell r="K610">
            <v>39869.910000000003</v>
          </cell>
          <cell r="L610">
            <v>200000</v>
          </cell>
          <cell r="M610">
            <v>109830.30625920348</v>
          </cell>
          <cell r="N610">
            <v>525261.53511714726</v>
          </cell>
          <cell r="O610" t="str">
            <v>לא</v>
          </cell>
          <cell r="P610" t="e">
            <v>#N/A</v>
          </cell>
          <cell r="Q610" t="str">
            <v>לא</v>
          </cell>
          <cell r="R610">
            <v>140</v>
          </cell>
          <cell r="S610">
            <v>1</v>
          </cell>
          <cell r="T610" t="str">
            <v>ג'</v>
          </cell>
          <cell r="U610">
            <v>79125.03400856549</v>
          </cell>
          <cell r="V610">
            <v>0</v>
          </cell>
          <cell r="W610">
            <v>0</v>
          </cell>
          <cell r="X610" t="str">
            <v>ג'</v>
          </cell>
        </row>
        <row r="611">
          <cell r="E611">
            <v>1001745775</v>
          </cell>
          <cell r="F611" t="str">
            <v>מועד</v>
          </cell>
          <cell r="G611" t="str">
            <v>כן</v>
          </cell>
          <cell r="H611">
            <v>0</v>
          </cell>
          <cell r="I611">
            <v>0</v>
          </cell>
          <cell r="J611" t="str">
            <v>תקין מנהלית</v>
          </cell>
          <cell r="K611">
            <v>230740.44</v>
          </cell>
          <cell r="L611">
            <v>1000000</v>
          </cell>
          <cell r="M611">
            <v>383201.61579728982</v>
          </cell>
          <cell r="N611">
            <v>4495456.0501738833</v>
          </cell>
          <cell r="O611" t="str">
            <v>לא</v>
          </cell>
          <cell r="P611" t="e">
            <v>#N/A</v>
          </cell>
          <cell r="Q611" t="str">
            <v>לא</v>
          </cell>
          <cell r="R611">
            <v>231</v>
          </cell>
          <cell r="S611">
            <v>1</v>
          </cell>
          <cell r="T611" t="str">
            <v>ג'</v>
          </cell>
          <cell r="U611">
            <v>350651.79369692883</v>
          </cell>
          <cell r="V611">
            <v>0</v>
          </cell>
          <cell r="W611">
            <v>0</v>
          </cell>
          <cell r="X611" t="str">
            <v>ג'</v>
          </cell>
        </row>
        <row r="612">
          <cell r="E612">
            <v>1001776234</v>
          </cell>
          <cell r="F612" t="str">
            <v>מועד</v>
          </cell>
          <cell r="G612" t="str">
            <v>כן</v>
          </cell>
          <cell r="H612">
            <v>0</v>
          </cell>
          <cell r="I612">
            <v>0</v>
          </cell>
          <cell r="J612" t="str">
            <v>תקין מנהלית</v>
          </cell>
          <cell r="K612">
            <v>4742.16</v>
          </cell>
          <cell r="L612">
            <v>50000</v>
          </cell>
          <cell r="M612">
            <v>13063.318053023075</v>
          </cell>
          <cell r="N612">
            <v>187283.93</v>
          </cell>
          <cell r="O612" t="str">
            <v>לא</v>
          </cell>
          <cell r="P612" t="e">
            <v>#N/A</v>
          </cell>
          <cell r="Q612" t="str">
            <v>לא</v>
          </cell>
          <cell r="R612">
            <v>161</v>
          </cell>
          <cell r="S612">
            <v>1</v>
          </cell>
          <cell r="T612" t="str">
            <v>ג'</v>
          </cell>
          <cell r="U612">
            <v>10202.687332045492</v>
          </cell>
          <cell r="V612">
            <v>0</v>
          </cell>
          <cell r="W612">
            <v>0</v>
          </cell>
          <cell r="X612" t="str">
            <v>ג'</v>
          </cell>
        </row>
        <row r="613">
          <cell r="E613">
            <v>1001777062</v>
          </cell>
          <cell r="F613" t="str">
            <v>מועד</v>
          </cell>
          <cell r="G613" t="str">
            <v>כן</v>
          </cell>
          <cell r="H613">
            <v>0</v>
          </cell>
          <cell r="I613">
            <v>0</v>
          </cell>
          <cell r="J613" t="str">
            <v>תקין מנהלית</v>
          </cell>
          <cell r="K613">
            <v>8635</v>
          </cell>
          <cell r="L613">
            <v>150000</v>
          </cell>
          <cell r="M613">
            <v>6465.3662842065323</v>
          </cell>
          <cell r="N613">
            <v>413520.89</v>
          </cell>
          <cell r="O613" t="str">
            <v>לא</v>
          </cell>
          <cell r="P613" t="e">
            <v>#N/A</v>
          </cell>
          <cell r="Q613" t="str">
            <v>לא</v>
          </cell>
          <cell r="R613">
            <v>238</v>
          </cell>
          <cell r="S613">
            <v>1</v>
          </cell>
          <cell r="T613" t="str">
            <v>ג'</v>
          </cell>
          <cell r="U613">
            <v>10721.97252879722</v>
          </cell>
          <cell r="V613">
            <v>0</v>
          </cell>
          <cell r="W613">
            <v>0</v>
          </cell>
          <cell r="X613" t="str">
            <v>ג'</v>
          </cell>
        </row>
        <row r="614">
          <cell r="E614">
            <v>1001778790</v>
          </cell>
          <cell r="F614" t="str">
            <v>מועד</v>
          </cell>
          <cell r="G614" t="str">
            <v>כן</v>
          </cell>
          <cell r="H614">
            <v>0</v>
          </cell>
          <cell r="I614">
            <v>0</v>
          </cell>
          <cell r="J614" t="str">
            <v>תקין מנהלית</v>
          </cell>
          <cell r="K614">
            <v>7174.01</v>
          </cell>
          <cell r="L614">
            <v>100000</v>
          </cell>
          <cell r="M614">
            <v>19762.355201103011</v>
          </cell>
          <cell r="N614">
            <v>247554.2</v>
          </cell>
          <cell r="O614" t="str">
            <v>לא</v>
          </cell>
          <cell r="P614" t="e">
            <v>#N/A</v>
          </cell>
          <cell r="Q614" t="str">
            <v>לא</v>
          </cell>
          <cell r="R614">
            <v>106</v>
          </cell>
          <cell r="S614">
            <v>1</v>
          </cell>
          <cell r="T614" t="str">
            <v>ג'</v>
          </cell>
          <cell r="U614">
            <v>5600.2392819398374</v>
          </cell>
          <cell r="V614">
            <v>0</v>
          </cell>
          <cell r="W614">
            <v>0</v>
          </cell>
          <cell r="X614" t="str">
            <v>ג'</v>
          </cell>
        </row>
        <row r="615">
          <cell r="E615">
            <v>1001778740</v>
          </cell>
          <cell r="F615" t="str">
            <v>טיוט</v>
          </cell>
          <cell r="G615" t="str">
            <v>כן</v>
          </cell>
          <cell r="H615">
            <v>0</v>
          </cell>
          <cell r="I615">
            <v>0</v>
          </cell>
          <cell r="J615" t="str">
            <v>תקין מנהלית</v>
          </cell>
          <cell r="K615">
            <v>0</v>
          </cell>
          <cell r="L615">
            <v>100000</v>
          </cell>
          <cell r="M615" t="e">
            <v>#N/A</v>
          </cell>
          <cell r="N615">
            <v>506674.47</v>
          </cell>
          <cell r="O615" t="str">
            <v>לא</v>
          </cell>
          <cell r="P615" t="e">
            <v>#N/A</v>
          </cell>
          <cell r="Q615" t="str">
            <v>לא</v>
          </cell>
          <cell r="R615">
            <v>48</v>
          </cell>
          <cell r="S615">
            <v>1</v>
          </cell>
          <cell r="T615" t="str">
            <v>ד'</v>
          </cell>
          <cell r="U615">
            <v>0</v>
          </cell>
          <cell r="V615" t="e">
            <v>#N/A</v>
          </cell>
          <cell r="W615" t="e">
            <v>#N/A</v>
          </cell>
          <cell r="X615" t="str">
            <v>ד'</v>
          </cell>
        </row>
        <row r="616">
          <cell r="E616">
            <v>1001779770</v>
          </cell>
          <cell r="F616" t="str">
            <v>מועד</v>
          </cell>
          <cell r="G616" t="str">
            <v>כן</v>
          </cell>
          <cell r="H616">
            <v>0</v>
          </cell>
          <cell r="I616">
            <v>0</v>
          </cell>
          <cell r="J616" t="str">
            <v>תקין מנהלית</v>
          </cell>
          <cell r="K616">
            <v>146948.46</v>
          </cell>
          <cell r="L616">
            <v>1200000</v>
          </cell>
          <cell r="M616">
            <v>404801.41004932881</v>
          </cell>
          <cell r="N616">
            <v>3555354.2203044128</v>
          </cell>
          <cell r="O616" t="str">
            <v>לא</v>
          </cell>
          <cell r="P616" t="e">
            <v>#N/A</v>
          </cell>
          <cell r="Q616" t="str">
            <v>לא</v>
          </cell>
          <cell r="R616">
            <v>145</v>
          </cell>
          <cell r="S616">
            <v>1</v>
          </cell>
          <cell r="T616" t="str">
            <v>ג'</v>
          </cell>
          <cell r="U616">
            <v>232762.98941375792</v>
          </cell>
          <cell r="V616">
            <v>0</v>
          </cell>
          <cell r="W616">
            <v>0</v>
          </cell>
          <cell r="X616" t="str">
            <v>ג'</v>
          </cell>
        </row>
        <row r="617">
          <cell r="E617">
            <v>1001745429</v>
          </cell>
          <cell r="F617" t="str">
            <v>מועד</v>
          </cell>
          <cell r="G617" t="str">
            <v>כן</v>
          </cell>
          <cell r="H617">
            <v>0</v>
          </cell>
          <cell r="I617">
            <v>0</v>
          </cell>
          <cell r="J617" t="str">
            <v>תקין מנהלית</v>
          </cell>
          <cell r="K617">
            <v>161068.06</v>
          </cell>
          <cell r="L617">
            <v>450000</v>
          </cell>
          <cell r="M617">
            <v>288198.6611781125</v>
          </cell>
          <cell r="N617">
            <v>3086973.4879144672</v>
          </cell>
          <cell r="O617" t="str">
            <v>לא</v>
          </cell>
          <cell r="P617" t="e">
            <v>#N/A</v>
          </cell>
          <cell r="Q617" t="str">
            <v>לא</v>
          </cell>
          <cell r="R617">
            <v>95</v>
          </cell>
          <cell r="S617">
            <v>1</v>
          </cell>
          <cell r="T617" t="str">
            <v>ג'</v>
          </cell>
          <cell r="U617">
            <v>234985.89140732063</v>
          </cell>
          <cell r="V617">
            <v>0</v>
          </cell>
          <cell r="W617">
            <v>0</v>
          </cell>
          <cell r="X617" t="str">
            <v>ג'</v>
          </cell>
        </row>
        <row r="618">
          <cell r="E618">
            <v>1001778217</v>
          </cell>
          <cell r="F618" t="str">
            <v>טיוט</v>
          </cell>
          <cell r="G618" t="str">
            <v>כן</v>
          </cell>
          <cell r="H618">
            <v>0</v>
          </cell>
          <cell r="I618">
            <v>0</v>
          </cell>
          <cell r="J618" t="str">
            <v>תקין מנהלית</v>
          </cell>
          <cell r="K618">
            <v>0</v>
          </cell>
          <cell r="L618">
            <v>500000</v>
          </cell>
          <cell r="M618">
            <v>156925</v>
          </cell>
          <cell r="N618">
            <v>2950685.4426997141</v>
          </cell>
          <cell r="O618" t="str">
            <v>לא</v>
          </cell>
          <cell r="P618" t="e">
            <v>#N/A</v>
          </cell>
          <cell r="Q618" t="str">
            <v>לא</v>
          </cell>
          <cell r="R618">
            <v>147</v>
          </cell>
          <cell r="S618">
            <v>1</v>
          </cell>
          <cell r="T618" t="str">
            <v>ג'</v>
          </cell>
          <cell r="U618">
            <v>136932.7531495904</v>
          </cell>
          <cell r="V618">
            <v>0</v>
          </cell>
          <cell r="W618">
            <v>0</v>
          </cell>
          <cell r="X618" t="str">
            <v>ג'</v>
          </cell>
        </row>
        <row r="619">
          <cell r="E619">
            <v>1001779687</v>
          </cell>
          <cell r="F619" t="str">
            <v>טיוט</v>
          </cell>
          <cell r="G619" t="str">
            <v>כן</v>
          </cell>
          <cell r="H619">
            <v>0</v>
          </cell>
          <cell r="I619">
            <v>0</v>
          </cell>
          <cell r="J619" t="str">
            <v>תקין מנהלית</v>
          </cell>
          <cell r="K619">
            <v>0</v>
          </cell>
          <cell r="L619">
            <v>100000</v>
          </cell>
          <cell r="M619" t="e">
            <v>#N/A</v>
          </cell>
          <cell r="N619">
            <v>191741.43</v>
          </cell>
          <cell r="O619" t="str">
            <v>לא</v>
          </cell>
          <cell r="P619" t="e">
            <v>#N/A</v>
          </cell>
          <cell r="Q619" t="str">
            <v>כן</v>
          </cell>
          <cell r="R619">
            <v>-57</v>
          </cell>
          <cell r="S619">
            <v>1</v>
          </cell>
          <cell r="T619" t="str">
            <v>ג'</v>
          </cell>
          <cell r="U619">
            <v>7098.8948644307793</v>
          </cell>
          <cell r="V619">
            <v>0</v>
          </cell>
          <cell r="W619">
            <v>0</v>
          </cell>
          <cell r="X619" t="str">
            <v>ג'</v>
          </cell>
        </row>
        <row r="620">
          <cell r="E620">
            <v>1001735643</v>
          </cell>
          <cell r="F620" t="str">
            <v>מועד</v>
          </cell>
          <cell r="G620" t="str">
            <v>כן</v>
          </cell>
          <cell r="H620">
            <v>0</v>
          </cell>
          <cell r="I620">
            <v>0</v>
          </cell>
          <cell r="J620" t="str">
            <v>תקין מנהלית</v>
          </cell>
          <cell r="K620">
            <v>32214.86</v>
          </cell>
          <cell r="L620">
            <v>200000</v>
          </cell>
          <cell r="M620">
            <v>57658.608989876549</v>
          </cell>
          <cell r="N620">
            <v>684625.1</v>
          </cell>
          <cell r="O620" t="str">
            <v>לא</v>
          </cell>
          <cell r="P620" t="e">
            <v>#N/A</v>
          </cell>
          <cell r="Q620" t="str">
            <v>לא</v>
          </cell>
          <cell r="R620">
            <v>165</v>
          </cell>
          <cell r="S620">
            <v>1</v>
          </cell>
          <cell r="T620" t="str">
            <v>ג'</v>
          </cell>
          <cell r="U620">
            <v>44391.537362158677</v>
          </cell>
          <cell r="V620">
            <v>0</v>
          </cell>
          <cell r="W620">
            <v>0</v>
          </cell>
          <cell r="X620" t="str">
            <v>ג'</v>
          </cell>
        </row>
        <row r="621">
          <cell r="E621">
            <v>1001783137</v>
          </cell>
          <cell r="F621" t="str">
            <v>מועד</v>
          </cell>
          <cell r="G621" t="str">
            <v>כן</v>
          </cell>
          <cell r="H621">
            <v>0</v>
          </cell>
          <cell r="I621">
            <v>0</v>
          </cell>
          <cell r="J621" t="str">
            <v>תקין מנהלית</v>
          </cell>
          <cell r="K621">
            <v>109450.24000000001</v>
          </cell>
          <cell r="L621">
            <v>350000</v>
          </cell>
          <cell r="M621">
            <v>179294.16035337487</v>
          </cell>
          <cell r="N621">
            <v>2391052.5850858442</v>
          </cell>
          <cell r="O621" t="str">
            <v>לא</v>
          </cell>
          <cell r="P621" t="e">
            <v>#N/A</v>
          </cell>
          <cell r="Q621" t="str">
            <v>לא</v>
          </cell>
          <cell r="R621">
            <v>125</v>
          </cell>
          <cell r="S621">
            <v>1</v>
          </cell>
          <cell r="T621" t="str">
            <v>ג'</v>
          </cell>
          <cell r="U621">
            <v>149285.16336746255</v>
          </cell>
          <cell r="V621">
            <v>0</v>
          </cell>
          <cell r="W621">
            <v>0</v>
          </cell>
          <cell r="X621" t="str">
            <v>ג'</v>
          </cell>
        </row>
        <row r="622">
          <cell r="E622">
            <v>1001783540</v>
          </cell>
          <cell r="F622" t="str">
            <v>טיוט</v>
          </cell>
          <cell r="G622" t="str">
            <v>כן</v>
          </cell>
          <cell r="H622">
            <v>0</v>
          </cell>
          <cell r="I622">
            <v>0</v>
          </cell>
          <cell r="J622" t="str">
            <v>תקין מנהלית</v>
          </cell>
          <cell r="K622">
            <v>13951</v>
          </cell>
          <cell r="L622">
            <v>81000</v>
          </cell>
          <cell r="M622" t="e">
            <v>#N/A</v>
          </cell>
          <cell r="N622">
            <v>362064.85699138971</v>
          </cell>
          <cell r="O622" t="str">
            <v>לא</v>
          </cell>
          <cell r="P622" t="e">
            <v>#N/A</v>
          </cell>
          <cell r="Q622" t="str">
            <v>לא</v>
          </cell>
          <cell r="R622">
            <v>43</v>
          </cell>
          <cell r="S622">
            <v>1</v>
          </cell>
          <cell r="T622" t="str">
            <v>ג'</v>
          </cell>
          <cell r="U622">
            <v>18279.815922546433</v>
          </cell>
          <cell r="V622">
            <v>0</v>
          </cell>
          <cell r="W622">
            <v>0</v>
          </cell>
          <cell r="X622" t="str">
            <v>ג'</v>
          </cell>
        </row>
        <row r="623">
          <cell r="E623">
            <v>1001778743</v>
          </cell>
          <cell r="F623" t="str">
            <v>טיוט</v>
          </cell>
          <cell r="G623" t="str">
            <v>כן</v>
          </cell>
          <cell r="H623">
            <v>0</v>
          </cell>
          <cell r="I623">
            <v>0</v>
          </cell>
          <cell r="J623" t="str">
            <v>תקין מנהלית</v>
          </cell>
          <cell r="K623">
            <v>0</v>
          </cell>
          <cell r="L623">
            <v>50000</v>
          </cell>
          <cell r="M623" t="e">
            <v>#N/A</v>
          </cell>
          <cell r="N623">
            <v>120321.64000000001</v>
          </cell>
          <cell r="O623" t="str">
            <v>לא</v>
          </cell>
          <cell r="P623" t="e">
            <v>#N/A</v>
          </cell>
          <cell r="Q623" t="str">
            <v>לא</v>
          </cell>
          <cell r="R623">
            <v>160</v>
          </cell>
          <cell r="S623">
            <v>1</v>
          </cell>
          <cell r="T623" t="str">
            <v>ג'</v>
          </cell>
          <cell r="U623">
            <v>114.51940157062174</v>
          </cell>
          <cell r="V623">
            <v>0</v>
          </cell>
          <cell r="W623">
            <v>0</v>
          </cell>
          <cell r="X623" t="str">
            <v>ג'</v>
          </cell>
        </row>
        <row r="624">
          <cell r="E624">
            <v>1001783391</v>
          </cell>
          <cell r="F624" t="str">
            <v>מועד</v>
          </cell>
          <cell r="G624" t="str">
            <v>כן</v>
          </cell>
          <cell r="H624">
            <v>0</v>
          </cell>
          <cell r="I624">
            <v>0</v>
          </cell>
          <cell r="J624" t="str">
            <v>תקין מנהלית</v>
          </cell>
          <cell r="K624">
            <v>639032.21</v>
          </cell>
          <cell r="L624">
            <v>5000000</v>
          </cell>
          <cell r="M624">
            <v>894275.36212126329</v>
          </cell>
          <cell r="N624">
            <v>5659116.5859595351</v>
          </cell>
          <cell r="O624" t="str">
            <v>לא</v>
          </cell>
          <cell r="P624" t="e">
            <v>#N/A</v>
          </cell>
          <cell r="Q624" t="str">
            <v>לא</v>
          </cell>
          <cell r="R624">
            <v>106</v>
          </cell>
          <cell r="S624">
            <v>1</v>
          </cell>
          <cell r="T624" t="str">
            <v>ג'</v>
          </cell>
          <cell r="U624">
            <v>899366.94338928466</v>
          </cell>
          <cell r="V624">
            <v>0</v>
          </cell>
          <cell r="W624">
            <v>0</v>
          </cell>
          <cell r="X624" t="str">
            <v>ג'</v>
          </cell>
        </row>
        <row r="625">
          <cell r="E625">
            <v>1001780595</v>
          </cell>
          <cell r="F625" t="str">
            <v>טיוט</v>
          </cell>
          <cell r="G625" t="str">
            <v>לא</v>
          </cell>
          <cell r="H625">
            <v>0</v>
          </cell>
          <cell r="I625">
            <v>0</v>
          </cell>
          <cell r="J625" t="str">
            <v>לא הוגשו אחד או יותר מהמסמכים הנדרשים במסגרת בקשת התמיכה במועד</v>
          </cell>
          <cell r="K625">
            <v>0</v>
          </cell>
          <cell r="L625">
            <v>350000</v>
          </cell>
          <cell r="M625">
            <v>399220.85165197129</v>
          </cell>
          <cell r="N625">
            <v>1789127.9269251586</v>
          </cell>
          <cell r="O625" t="str">
            <v>לא</v>
          </cell>
          <cell r="P625" t="e">
            <v>#N/A</v>
          </cell>
          <cell r="Q625" t="str">
            <v>לא</v>
          </cell>
          <cell r="R625">
            <v>92</v>
          </cell>
          <cell r="S625">
            <v>1</v>
          </cell>
          <cell r="T625" t="str">
            <v>א'</v>
          </cell>
          <cell r="U625">
            <v>0</v>
          </cell>
          <cell r="V625" t="e">
            <v>#N/A</v>
          </cell>
          <cell r="W625" t="e">
            <v>#N/A</v>
          </cell>
          <cell r="X625" t="str">
            <v>א'</v>
          </cell>
        </row>
        <row r="626">
          <cell r="E626">
            <v>1001778747</v>
          </cell>
          <cell r="F626" t="str">
            <v>מועד</v>
          </cell>
          <cell r="G626" t="str">
            <v>כן</v>
          </cell>
          <cell r="H626">
            <v>0</v>
          </cell>
          <cell r="I626">
            <v>0</v>
          </cell>
          <cell r="J626" t="str">
            <v>תקין מנהלית</v>
          </cell>
          <cell r="K626">
            <v>48679.19</v>
          </cell>
          <cell r="L626">
            <v>90000</v>
          </cell>
          <cell r="M626">
            <v>67400.18206378867</v>
          </cell>
          <cell r="N626">
            <v>63856.75</v>
          </cell>
          <cell r="O626" t="str">
            <v>לא</v>
          </cell>
          <cell r="P626" t="e">
            <v>#N/A</v>
          </cell>
          <cell r="Q626" t="str">
            <v>לא</v>
          </cell>
          <cell r="R626">
            <v>244</v>
          </cell>
          <cell r="S626">
            <v>1</v>
          </cell>
          <cell r="T626" t="str">
            <v>ג'</v>
          </cell>
          <cell r="U626">
            <v>69593.623791332095</v>
          </cell>
          <cell r="V626">
            <v>0</v>
          </cell>
          <cell r="W626">
            <v>0</v>
          </cell>
          <cell r="X626" t="str">
            <v>ג'</v>
          </cell>
        </row>
        <row r="627">
          <cell r="E627">
            <v>1001791123</v>
          </cell>
          <cell r="F627" t="str">
            <v>טיוט</v>
          </cell>
          <cell r="G627" t="str">
            <v>כן</v>
          </cell>
          <cell r="H627">
            <v>0</v>
          </cell>
          <cell r="I627">
            <v>0</v>
          </cell>
          <cell r="J627" t="str">
            <v>תקין מנהלית</v>
          </cell>
          <cell r="K627">
            <v>0</v>
          </cell>
          <cell r="L627">
            <v>800000</v>
          </cell>
          <cell r="M627" t="e">
            <v>#N/A</v>
          </cell>
          <cell r="N627" t="e">
            <v>#N/A</v>
          </cell>
          <cell r="O627" t="str">
            <v>לבדיקה</v>
          </cell>
          <cell r="P627" t="e">
            <v>#N/A</v>
          </cell>
          <cell r="Q627" t="str">
            <v>לא</v>
          </cell>
          <cell r="R627">
            <v>48</v>
          </cell>
          <cell r="S627">
            <v>1</v>
          </cell>
          <cell r="T627" t="str">
            <v>ג'</v>
          </cell>
          <cell r="U627">
            <v>107241.58674560576</v>
          </cell>
          <cell r="V627" t="str">
            <v>כן</v>
          </cell>
          <cell r="W627">
            <v>365716</v>
          </cell>
          <cell r="X627" t="str">
            <v>ו'</v>
          </cell>
        </row>
        <row r="628">
          <cell r="E628">
            <v>1001776474</v>
          </cell>
          <cell r="F628" t="str">
            <v>מועד</v>
          </cell>
          <cell r="G628" t="str">
            <v>כן</v>
          </cell>
          <cell r="H628">
            <v>0</v>
          </cell>
          <cell r="I628">
            <v>0</v>
          </cell>
          <cell r="J628" t="str">
            <v>תקין מנהלית</v>
          </cell>
          <cell r="K628">
            <v>23047.16</v>
          </cell>
          <cell r="L628">
            <v>100000</v>
          </cell>
          <cell r="M628">
            <v>23426.553022064778</v>
          </cell>
          <cell r="N628">
            <v>820171.24257165822</v>
          </cell>
          <cell r="O628" t="str">
            <v>לא</v>
          </cell>
          <cell r="P628" t="e">
            <v>#N/A</v>
          </cell>
          <cell r="Q628" t="str">
            <v>לא</v>
          </cell>
          <cell r="R628">
            <v>69</v>
          </cell>
          <cell r="S628">
            <v>1</v>
          </cell>
          <cell r="T628" t="str">
            <v>ג'</v>
          </cell>
          <cell r="U628">
            <v>30567.841735103008</v>
          </cell>
          <cell r="V628">
            <v>0</v>
          </cell>
          <cell r="W628">
            <v>0</v>
          </cell>
          <cell r="X628" t="str">
            <v>ג'</v>
          </cell>
        </row>
        <row r="629">
          <cell r="E629">
            <v>1001781386</v>
          </cell>
          <cell r="F629" t="str">
            <v>טיוט</v>
          </cell>
          <cell r="G629" t="str">
            <v>כן</v>
          </cell>
          <cell r="H629">
            <v>0</v>
          </cell>
          <cell r="I629">
            <v>0</v>
          </cell>
          <cell r="J629" t="str">
            <v>תקין מנהלית</v>
          </cell>
          <cell r="K629">
            <v>0</v>
          </cell>
          <cell r="L629">
            <v>1200000</v>
          </cell>
          <cell r="M629" t="e">
            <v>#N/A</v>
          </cell>
          <cell r="N629" t="e">
            <v>#N/A</v>
          </cell>
          <cell r="O629" t="str">
            <v>לבדיקה</v>
          </cell>
          <cell r="P629" t="e">
            <v>#N/A</v>
          </cell>
          <cell r="Q629" t="str">
            <v>כן</v>
          </cell>
          <cell r="R629">
            <v>-70</v>
          </cell>
          <cell r="S629">
            <v>1</v>
          </cell>
          <cell r="T629" t="str">
            <v>ג'</v>
          </cell>
          <cell r="U629">
            <v>15178.514516740805</v>
          </cell>
          <cell r="V629" t="str">
            <v>כן</v>
          </cell>
          <cell r="W629">
            <v>3620104</v>
          </cell>
          <cell r="X629" t="str">
            <v>ג'</v>
          </cell>
        </row>
        <row r="630">
          <cell r="E630">
            <v>1001778570</v>
          </cell>
          <cell r="F630" t="str">
            <v>טיוט</v>
          </cell>
          <cell r="G630" t="str">
            <v>כן</v>
          </cell>
          <cell r="H630" t="str">
            <v>אושר לאחר בדיקה של ענת</v>
          </cell>
          <cell r="I630">
            <v>0</v>
          </cell>
          <cell r="J630" t="str">
            <v>תקין מנהלית</v>
          </cell>
          <cell r="K630">
            <v>0</v>
          </cell>
          <cell r="L630">
            <v>100000</v>
          </cell>
          <cell r="M630">
            <v>31855.23999794936</v>
          </cell>
          <cell r="N630" t="e">
            <v>#N/A</v>
          </cell>
          <cell r="O630" t="str">
            <v>לא</v>
          </cell>
          <cell r="P630" t="e">
            <v>#N/A</v>
          </cell>
          <cell r="Q630" t="str">
            <v>כן</v>
          </cell>
          <cell r="R630">
            <v>-52</v>
          </cell>
          <cell r="S630">
            <v>1</v>
          </cell>
          <cell r="T630" t="str">
            <v>ב'</v>
          </cell>
          <cell r="U630">
            <v>43952.073935685352</v>
          </cell>
          <cell r="V630" t="e">
            <v>#N/A</v>
          </cell>
          <cell r="W630" t="e">
            <v>#N/A</v>
          </cell>
          <cell r="X630" t="str">
            <v>ג'</v>
          </cell>
        </row>
        <row r="631">
          <cell r="E631">
            <v>1001776364</v>
          </cell>
          <cell r="F631" t="str">
            <v>מועד</v>
          </cell>
          <cell r="G631" t="str">
            <v>כן</v>
          </cell>
          <cell r="H631">
            <v>0</v>
          </cell>
          <cell r="I631">
            <v>0</v>
          </cell>
          <cell r="J631" t="str">
            <v>תקין מנהלית</v>
          </cell>
          <cell r="K631">
            <v>90345.97</v>
          </cell>
          <cell r="L631">
            <v>250000</v>
          </cell>
          <cell r="M631">
            <v>158996.6663524195</v>
          </cell>
          <cell r="N631">
            <v>1665988</v>
          </cell>
          <cell r="O631" t="str">
            <v>לא</v>
          </cell>
          <cell r="P631" t="e">
            <v>#N/A</v>
          </cell>
          <cell r="Q631" t="str">
            <v>לא</v>
          </cell>
          <cell r="R631">
            <v>165</v>
          </cell>
          <cell r="S631">
            <v>1</v>
          </cell>
          <cell r="T631" t="str">
            <v>ג'</v>
          </cell>
          <cell r="U631">
            <v>132456.94531298228</v>
          </cell>
          <cell r="V631">
            <v>0</v>
          </cell>
          <cell r="W631">
            <v>0</v>
          </cell>
          <cell r="X631" t="str">
            <v>ג'</v>
          </cell>
        </row>
        <row r="632">
          <cell r="E632">
            <v>1001779314</v>
          </cell>
          <cell r="F632" t="str">
            <v>מועד</v>
          </cell>
          <cell r="G632" t="str">
            <v>כן</v>
          </cell>
          <cell r="H632">
            <v>0</v>
          </cell>
          <cell r="I632">
            <v>0</v>
          </cell>
          <cell r="J632" t="str">
            <v>תקין מנהלית</v>
          </cell>
          <cell r="K632">
            <v>18799.41</v>
          </cell>
          <cell r="L632">
            <v>150000</v>
          </cell>
          <cell r="M632">
            <v>51787.060406123841</v>
          </cell>
          <cell r="N632">
            <v>1180251.96</v>
          </cell>
          <cell r="O632" t="str">
            <v>לא</v>
          </cell>
          <cell r="P632" t="e">
            <v>#N/A</v>
          </cell>
          <cell r="Q632" t="str">
            <v>לא</v>
          </cell>
          <cell r="R632">
            <v>85</v>
          </cell>
          <cell r="S632">
            <v>1</v>
          </cell>
          <cell r="T632" t="str">
            <v>ד'</v>
          </cell>
          <cell r="U632">
            <v>29264.146984641036</v>
          </cell>
          <cell r="V632" t="e">
            <v>#N/A</v>
          </cell>
          <cell r="W632" t="e">
            <v>#N/A</v>
          </cell>
          <cell r="X632" t="str">
            <v>ג'</v>
          </cell>
        </row>
        <row r="633">
          <cell r="E633">
            <v>1001778781</v>
          </cell>
          <cell r="F633" t="str">
            <v>מועד</v>
          </cell>
          <cell r="G633" t="str">
            <v>כן</v>
          </cell>
          <cell r="H633">
            <v>0</v>
          </cell>
          <cell r="I633">
            <v>0</v>
          </cell>
          <cell r="J633" t="str">
            <v>תקין מנהלית</v>
          </cell>
          <cell r="K633">
            <v>30801.91</v>
          </cell>
          <cell r="L633">
            <v>100000</v>
          </cell>
          <cell r="M633">
            <v>43066.996464805954</v>
          </cell>
          <cell r="N633">
            <v>546754.54699478962</v>
          </cell>
          <cell r="O633" t="str">
            <v>לא</v>
          </cell>
          <cell r="P633" t="e">
            <v>#N/A</v>
          </cell>
          <cell r="Q633" t="str">
            <v>לא</v>
          </cell>
          <cell r="R633">
            <v>28</v>
          </cell>
          <cell r="S633">
            <v>1</v>
          </cell>
          <cell r="T633" t="str">
            <v>ג'</v>
          </cell>
          <cell r="U633">
            <v>40852.946268753134</v>
          </cell>
          <cell r="V633">
            <v>0</v>
          </cell>
          <cell r="W633">
            <v>0</v>
          </cell>
          <cell r="X633" t="str">
            <v>ג'</v>
          </cell>
        </row>
        <row r="634">
          <cell r="E634">
            <v>1001783273</v>
          </cell>
          <cell r="F634" t="str">
            <v>מועד</v>
          </cell>
          <cell r="G634" t="str">
            <v>כן</v>
          </cell>
          <cell r="H634">
            <v>0</v>
          </cell>
          <cell r="I634">
            <v>0</v>
          </cell>
          <cell r="J634" t="str">
            <v>תקין מנהלית</v>
          </cell>
          <cell r="K634">
            <v>6171.57</v>
          </cell>
          <cell r="L634">
            <v>50000</v>
          </cell>
          <cell r="M634">
            <v>17000.940737470795</v>
          </cell>
          <cell r="N634">
            <v>183819.41</v>
          </cell>
          <cell r="O634" t="str">
            <v>לא</v>
          </cell>
          <cell r="P634" t="e">
            <v>#N/A</v>
          </cell>
          <cell r="Q634" t="str">
            <v>לא</v>
          </cell>
          <cell r="R634">
            <v>187</v>
          </cell>
          <cell r="S634">
            <v>1</v>
          </cell>
          <cell r="T634" t="str">
            <v>ג'</v>
          </cell>
          <cell r="U634">
            <v>2718.2839334627124</v>
          </cell>
          <cell r="V634">
            <v>0</v>
          </cell>
          <cell r="W634">
            <v>0</v>
          </cell>
          <cell r="X634" t="str">
            <v>ג'</v>
          </cell>
        </row>
        <row r="635">
          <cell r="E635">
            <v>1001778234</v>
          </cell>
          <cell r="F635" t="str">
            <v>מקדמ</v>
          </cell>
          <cell r="G635" t="str">
            <v>כן</v>
          </cell>
          <cell r="H635">
            <v>0</v>
          </cell>
          <cell r="I635">
            <v>0</v>
          </cell>
          <cell r="J635" t="str">
            <v>תקין מנהלית</v>
          </cell>
          <cell r="K635">
            <v>1744</v>
          </cell>
          <cell r="L635">
            <v>50000</v>
          </cell>
          <cell r="M635">
            <v>7988.0926660977275</v>
          </cell>
          <cell r="N635">
            <v>207760.44</v>
          </cell>
          <cell r="O635" t="str">
            <v>לא</v>
          </cell>
          <cell r="P635" t="e">
            <v>#N/A</v>
          </cell>
          <cell r="Q635" t="str">
            <v>לא</v>
          </cell>
          <cell r="R635">
            <v>104</v>
          </cell>
          <cell r="S635">
            <v>1</v>
          </cell>
          <cell r="T635" t="str">
            <v>ג'</v>
          </cell>
          <cell r="U635">
            <v>3489.9328673644877</v>
          </cell>
          <cell r="V635">
            <v>0</v>
          </cell>
          <cell r="W635">
            <v>0</v>
          </cell>
          <cell r="X635" t="str">
            <v>ג'</v>
          </cell>
        </row>
        <row r="636">
          <cell r="E636">
            <v>1001775649</v>
          </cell>
          <cell r="F636" t="str">
            <v>מועד</v>
          </cell>
          <cell r="G636" t="str">
            <v>כן</v>
          </cell>
          <cell r="H636">
            <v>0</v>
          </cell>
          <cell r="I636">
            <v>0</v>
          </cell>
          <cell r="J636" t="str">
            <v>תקין מנהלית</v>
          </cell>
          <cell r="K636">
            <v>7002.16</v>
          </cell>
          <cell r="L636">
            <v>100000</v>
          </cell>
          <cell r="M636">
            <v>19288.959850297026</v>
          </cell>
          <cell r="N636">
            <v>323771.43</v>
          </cell>
          <cell r="O636" t="str">
            <v>לא</v>
          </cell>
          <cell r="P636" t="e">
            <v>#N/A</v>
          </cell>
          <cell r="Q636" t="str">
            <v>לא</v>
          </cell>
          <cell r="R636">
            <v>64</v>
          </cell>
          <cell r="S636">
            <v>1</v>
          </cell>
          <cell r="T636" t="str">
            <v>ג'</v>
          </cell>
          <cell r="U636">
            <v>7658.3581614430814</v>
          </cell>
          <cell r="V636">
            <v>0</v>
          </cell>
          <cell r="W636">
            <v>0</v>
          </cell>
          <cell r="X636" t="str">
            <v>ג'</v>
          </cell>
        </row>
        <row r="637">
          <cell r="E637">
            <v>1001778210</v>
          </cell>
          <cell r="F637" t="str">
            <v>טיוט</v>
          </cell>
          <cell r="G637" t="str">
            <v>לא</v>
          </cell>
          <cell r="H637" t="str">
            <v>הועבר לבדיקה של ענת</v>
          </cell>
          <cell r="I637">
            <v>0</v>
          </cell>
          <cell r="J637" t="str">
            <v>לא הוגשו אחד או יותר מהמסמכים הנדרשים במסגרת בקשת התמיכה במועד</v>
          </cell>
          <cell r="K637">
            <v>0</v>
          </cell>
          <cell r="L637">
            <v>200000</v>
          </cell>
          <cell r="M637">
            <v>82851.418115303197</v>
          </cell>
          <cell r="N637">
            <v>1182965.02</v>
          </cell>
          <cell r="O637" t="str">
            <v>לא</v>
          </cell>
          <cell r="P637" t="e">
            <v>#N/A</v>
          </cell>
          <cell r="Q637" t="str">
            <v>לא</v>
          </cell>
          <cell r="R637">
            <v>207</v>
          </cell>
          <cell r="S637">
            <v>1</v>
          </cell>
          <cell r="T637" t="str">
            <v>א'</v>
          </cell>
          <cell r="U637">
            <v>0</v>
          </cell>
          <cell r="V637" t="e">
            <v>#N/A</v>
          </cell>
          <cell r="W637" t="e">
            <v>#N/A</v>
          </cell>
          <cell r="X637" t="str">
            <v>א'</v>
          </cell>
        </row>
        <row r="638">
          <cell r="E638">
            <v>1001776395</v>
          </cell>
          <cell r="F638" t="str">
            <v>מועד</v>
          </cell>
          <cell r="G638" t="str">
            <v>כן</v>
          </cell>
          <cell r="H638">
            <v>0</v>
          </cell>
          <cell r="I638">
            <v>0</v>
          </cell>
          <cell r="J638" t="str">
            <v>תקין מנהלית</v>
          </cell>
          <cell r="K638">
            <v>73482.81</v>
          </cell>
          <cell r="L638">
            <v>300000</v>
          </cell>
          <cell r="M638">
            <v>202424.34865853633</v>
          </cell>
          <cell r="N638">
            <v>2245586.2562813503</v>
          </cell>
          <cell r="O638" t="str">
            <v>לא</v>
          </cell>
          <cell r="P638" t="e">
            <v>#N/A</v>
          </cell>
          <cell r="Q638" t="str">
            <v>לא</v>
          </cell>
          <cell r="R638">
            <v>67</v>
          </cell>
          <cell r="S638">
            <v>1</v>
          </cell>
          <cell r="T638" t="str">
            <v>ג'</v>
          </cell>
          <cell r="U638">
            <v>150098.64355443686</v>
          </cell>
          <cell r="V638">
            <v>0</v>
          </cell>
          <cell r="W638">
            <v>0</v>
          </cell>
          <cell r="X638" t="str">
            <v>ג'</v>
          </cell>
        </row>
        <row r="639">
          <cell r="E639">
            <v>1001778760</v>
          </cell>
          <cell r="F639" t="str">
            <v>מועד</v>
          </cell>
          <cell r="G639" t="str">
            <v>כן</v>
          </cell>
          <cell r="H639">
            <v>0</v>
          </cell>
          <cell r="I639">
            <v>0</v>
          </cell>
          <cell r="J639" t="str">
            <v>תקין מנהלית</v>
          </cell>
          <cell r="K639">
            <v>38879.230000000003</v>
          </cell>
          <cell r="L639">
            <v>200000</v>
          </cell>
          <cell r="M639">
            <v>63235.158264437036</v>
          </cell>
          <cell r="N639">
            <v>908138</v>
          </cell>
          <cell r="O639" t="str">
            <v>לא</v>
          </cell>
          <cell r="P639" t="e">
            <v>#N/A</v>
          </cell>
          <cell r="Q639" t="str">
            <v>לא</v>
          </cell>
          <cell r="R639">
            <v>523</v>
          </cell>
          <cell r="S639">
            <v>1</v>
          </cell>
          <cell r="T639" t="str">
            <v>ג'</v>
          </cell>
          <cell r="U639">
            <v>61684.75000719331</v>
          </cell>
          <cell r="V639">
            <v>0</v>
          </cell>
          <cell r="W639">
            <v>0</v>
          </cell>
          <cell r="X639" t="str">
            <v>ג'</v>
          </cell>
        </row>
        <row r="640">
          <cell r="E640">
            <v>1001791725</v>
          </cell>
          <cell r="F640" t="str">
            <v>טיוט</v>
          </cell>
          <cell r="G640" t="str">
            <v>כן</v>
          </cell>
          <cell r="H640">
            <v>0</v>
          </cell>
          <cell r="I640">
            <v>0</v>
          </cell>
          <cell r="J640" t="str">
            <v>תקין מנהלית</v>
          </cell>
          <cell r="K640">
            <v>0</v>
          </cell>
          <cell r="L640">
            <v>70000</v>
          </cell>
          <cell r="M640" t="e">
            <v>#N/A</v>
          </cell>
          <cell r="N640" t="e">
            <v>#N/A</v>
          </cell>
          <cell r="O640" t="str">
            <v>לבדיקה</v>
          </cell>
          <cell r="P640" t="e">
            <v>#N/A</v>
          </cell>
          <cell r="Q640" t="str">
            <v>לא</v>
          </cell>
          <cell r="R640">
            <v>110</v>
          </cell>
          <cell r="S640">
            <v>1</v>
          </cell>
          <cell r="T640" t="str">
            <v>ב'</v>
          </cell>
          <cell r="U640" t="e">
            <v>#N/A</v>
          </cell>
          <cell r="V640" t="e">
            <v>#N/A</v>
          </cell>
          <cell r="W640" t="e">
            <v>#N/A</v>
          </cell>
          <cell r="X640" t="str">
            <v>ב'</v>
          </cell>
        </row>
        <row r="641">
          <cell r="E641">
            <v>1001780663</v>
          </cell>
          <cell r="F641" t="str">
            <v>טיוט</v>
          </cell>
          <cell r="G641" t="str">
            <v>כן</v>
          </cell>
          <cell r="H641">
            <v>0</v>
          </cell>
          <cell r="I641">
            <v>0</v>
          </cell>
          <cell r="J641" t="str">
            <v>תקין מנהלית</v>
          </cell>
          <cell r="K641">
            <v>0</v>
          </cell>
          <cell r="L641">
            <v>100000</v>
          </cell>
          <cell r="M641" t="e">
            <v>#N/A</v>
          </cell>
          <cell r="N641">
            <v>32820.78</v>
          </cell>
          <cell r="O641" t="str">
            <v>לא</v>
          </cell>
          <cell r="P641" t="e">
            <v>#N/A</v>
          </cell>
          <cell r="Q641" t="str">
            <v>לא</v>
          </cell>
          <cell r="R641">
            <v>64</v>
          </cell>
          <cell r="S641">
            <v>1</v>
          </cell>
          <cell r="T641" t="str">
            <v>ד'</v>
          </cell>
          <cell r="U641">
            <v>0</v>
          </cell>
          <cell r="V641" t="e">
            <v>#N/A</v>
          </cell>
          <cell r="W641" t="e">
            <v>#N/A</v>
          </cell>
          <cell r="X641" t="str">
            <v>ד'</v>
          </cell>
        </row>
        <row r="642">
          <cell r="E642">
            <v>1001786163</v>
          </cell>
          <cell r="F642" t="str">
            <v>מועד</v>
          </cell>
          <cell r="G642" t="str">
            <v>כן</v>
          </cell>
          <cell r="H642">
            <v>0</v>
          </cell>
          <cell r="I642">
            <v>0</v>
          </cell>
          <cell r="J642" t="str">
            <v>תקין מנהלית</v>
          </cell>
          <cell r="K642">
            <v>109417.25</v>
          </cell>
          <cell r="L642">
            <v>300000</v>
          </cell>
          <cell r="M642">
            <v>149289.83147791214</v>
          </cell>
          <cell r="N642">
            <v>359306.60529366561</v>
          </cell>
          <cell r="O642" t="str">
            <v>לא</v>
          </cell>
          <cell r="P642" t="e">
            <v>#N/A</v>
          </cell>
          <cell r="Q642" t="str">
            <v>לא</v>
          </cell>
          <cell r="R642">
            <v>102</v>
          </cell>
          <cell r="S642">
            <v>1</v>
          </cell>
          <cell r="T642" t="str">
            <v>ג'</v>
          </cell>
          <cell r="U642">
            <v>148066.50897262612</v>
          </cell>
          <cell r="V642">
            <v>0</v>
          </cell>
          <cell r="W642">
            <v>0</v>
          </cell>
          <cell r="X642" t="str">
            <v>ג'</v>
          </cell>
        </row>
        <row r="643">
          <cell r="E643">
            <v>1001787843</v>
          </cell>
          <cell r="F643" t="str">
            <v>טיוט</v>
          </cell>
          <cell r="G643" t="str">
            <v>כן</v>
          </cell>
          <cell r="H643">
            <v>0</v>
          </cell>
          <cell r="I643">
            <v>0</v>
          </cell>
          <cell r="J643" t="str">
            <v>תקין מנהלית</v>
          </cell>
          <cell r="K643">
            <v>63329</v>
          </cell>
          <cell r="L643">
            <v>250000</v>
          </cell>
          <cell r="M643">
            <v>75742.635088058363</v>
          </cell>
          <cell r="N643">
            <v>2501973.2007878828</v>
          </cell>
          <cell r="O643" t="str">
            <v>לא</v>
          </cell>
          <cell r="P643" t="e">
            <v>#N/A</v>
          </cell>
          <cell r="Q643" t="str">
            <v>לא</v>
          </cell>
          <cell r="R643">
            <v>92</v>
          </cell>
          <cell r="S643">
            <v>1</v>
          </cell>
          <cell r="T643" t="str">
            <v>ג'</v>
          </cell>
          <cell r="U643">
            <v>84544.148641777254</v>
          </cell>
          <cell r="V643">
            <v>0</v>
          </cell>
          <cell r="W643">
            <v>0</v>
          </cell>
          <cell r="X643" t="str">
            <v>ג'</v>
          </cell>
        </row>
        <row r="644">
          <cell r="E644">
            <v>1001778197</v>
          </cell>
          <cell r="F644" t="str">
            <v>טיוט</v>
          </cell>
          <cell r="G644" t="str">
            <v>כן</v>
          </cell>
          <cell r="H644">
            <v>0</v>
          </cell>
          <cell r="I644">
            <v>0</v>
          </cell>
          <cell r="J644" t="str">
            <v>תקין מנהלית</v>
          </cell>
          <cell r="K644">
            <v>0</v>
          </cell>
          <cell r="L644">
            <v>50000</v>
          </cell>
          <cell r="M644">
            <v>27442.983727557374</v>
          </cell>
          <cell r="N644" t="e">
            <v>#N/A</v>
          </cell>
          <cell r="O644" t="str">
            <v>לא</v>
          </cell>
          <cell r="P644" t="e">
            <v>#N/A</v>
          </cell>
          <cell r="Q644" t="str">
            <v>לא</v>
          </cell>
          <cell r="R644">
            <v>57</v>
          </cell>
          <cell r="S644">
            <v>1</v>
          </cell>
          <cell r="T644" t="str">
            <v>ד'</v>
          </cell>
          <cell r="U644">
            <v>0</v>
          </cell>
          <cell r="V644" t="e">
            <v>#N/A</v>
          </cell>
          <cell r="W644" t="e">
            <v>#N/A</v>
          </cell>
          <cell r="X644" t="str">
            <v>ד'</v>
          </cell>
        </row>
        <row r="645">
          <cell r="E645">
            <v>1001783322</v>
          </cell>
          <cell r="F645" t="str">
            <v>טיוט</v>
          </cell>
          <cell r="G645" t="str">
            <v>כן</v>
          </cell>
          <cell r="H645">
            <v>0</v>
          </cell>
          <cell r="I645">
            <v>0</v>
          </cell>
          <cell r="J645" t="str">
            <v>תקין מנהלית</v>
          </cell>
          <cell r="K645">
            <v>8014</v>
          </cell>
          <cell r="L645">
            <v>100000</v>
          </cell>
          <cell r="M645">
            <v>19060.756197433209</v>
          </cell>
          <cell r="N645">
            <v>197012.24</v>
          </cell>
          <cell r="O645" t="str">
            <v>לא</v>
          </cell>
          <cell r="P645" t="e">
            <v>#N/A</v>
          </cell>
          <cell r="Q645" t="str">
            <v>כן</v>
          </cell>
          <cell r="R645">
            <v>-51</v>
          </cell>
          <cell r="S645">
            <v>1</v>
          </cell>
          <cell r="T645" t="str">
            <v>ג'</v>
          </cell>
          <cell r="U645">
            <v>13871.004255767793</v>
          </cell>
          <cell r="V645">
            <v>0</v>
          </cell>
          <cell r="W645">
            <v>0</v>
          </cell>
          <cell r="X645" t="str">
            <v>ג'</v>
          </cell>
        </row>
        <row r="646">
          <cell r="E646">
            <v>1001783353</v>
          </cell>
          <cell r="F646" t="str">
            <v>מועד</v>
          </cell>
          <cell r="G646" t="str">
            <v>כן</v>
          </cell>
          <cell r="H646">
            <v>0</v>
          </cell>
          <cell r="I646">
            <v>0</v>
          </cell>
          <cell r="J646" t="str">
            <v>תקין מנהלית</v>
          </cell>
          <cell r="K646">
            <v>52680</v>
          </cell>
          <cell r="L646">
            <v>100000</v>
          </cell>
          <cell r="M646">
            <v>36112.76459262264</v>
          </cell>
          <cell r="N646">
            <v>1335875.8323582592</v>
          </cell>
          <cell r="O646" t="str">
            <v>לא</v>
          </cell>
          <cell r="P646" t="e">
            <v>#N/A</v>
          </cell>
          <cell r="Q646" t="str">
            <v>לא</v>
          </cell>
          <cell r="R646">
            <v>88</v>
          </cell>
          <cell r="S646">
            <v>1</v>
          </cell>
          <cell r="T646" t="str">
            <v>ג'</v>
          </cell>
          <cell r="U646">
            <v>89665.669089635499</v>
          </cell>
          <cell r="V646">
            <v>0</v>
          </cell>
          <cell r="W646">
            <v>0</v>
          </cell>
          <cell r="X646" t="str">
            <v>ג'</v>
          </cell>
        </row>
        <row r="647">
          <cell r="E647">
            <v>1001778540</v>
          </cell>
          <cell r="F647" t="str">
            <v>מועד</v>
          </cell>
          <cell r="G647" t="str">
            <v>כן</v>
          </cell>
          <cell r="H647" t="str">
            <v>אושר לאחר בדיקה של ענת</v>
          </cell>
          <cell r="I647">
            <v>0</v>
          </cell>
          <cell r="J647" t="str">
            <v>תקין מנהלית</v>
          </cell>
          <cell r="K647">
            <v>37531.410000000003</v>
          </cell>
          <cell r="L647">
            <v>100000</v>
          </cell>
          <cell r="M647">
            <v>50495.090058705573</v>
          </cell>
          <cell r="N647">
            <v>2702388.8157019392</v>
          </cell>
          <cell r="O647" t="str">
            <v>לא</v>
          </cell>
          <cell r="P647" t="e">
            <v>#N/A</v>
          </cell>
          <cell r="Q647" t="str">
            <v>לא</v>
          </cell>
          <cell r="R647">
            <v>28</v>
          </cell>
          <cell r="S647">
            <v>1</v>
          </cell>
          <cell r="T647" t="str">
            <v>ג'</v>
          </cell>
          <cell r="U647">
            <v>51526.231131677763</v>
          </cell>
          <cell r="V647">
            <v>0</v>
          </cell>
          <cell r="W647">
            <v>0</v>
          </cell>
          <cell r="X647" t="str">
            <v>ג'</v>
          </cell>
        </row>
        <row r="648">
          <cell r="E648">
            <v>1001787364</v>
          </cell>
          <cell r="F648" t="str">
            <v>מועד</v>
          </cell>
          <cell r="G648" t="str">
            <v>כן</v>
          </cell>
          <cell r="H648">
            <v>0</v>
          </cell>
          <cell r="I648">
            <v>0</v>
          </cell>
          <cell r="J648" t="str">
            <v>תקין מנהלית</v>
          </cell>
          <cell r="K648">
            <v>1461</v>
          </cell>
          <cell r="L648">
            <v>20000</v>
          </cell>
          <cell r="M648">
            <v>4024.6323752664421</v>
          </cell>
          <cell r="N648">
            <v>116834.1</v>
          </cell>
          <cell r="O648" t="str">
            <v>לא</v>
          </cell>
          <cell r="P648" t="e">
            <v>#N/A</v>
          </cell>
          <cell r="Q648" t="str">
            <v>לא</v>
          </cell>
          <cell r="R648">
            <v>166</v>
          </cell>
          <cell r="S648">
            <v>1</v>
          </cell>
          <cell r="T648" t="str">
            <v>ד'</v>
          </cell>
          <cell r="U648">
            <v>0</v>
          </cell>
          <cell r="V648" t="e">
            <v>#N/A</v>
          </cell>
          <cell r="W648" t="e">
            <v>#N/A</v>
          </cell>
          <cell r="X648" t="str">
            <v>ד'</v>
          </cell>
        </row>
        <row r="649">
          <cell r="E649">
            <v>1001778735</v>
          </cell>
          <cell r="F649" t="str">
            <v>מועד</v>
          </cell>
          <cell r="G649" t="str">
            <v>כן</v>
          </cell>
          <cell r="H649">
            <v>0</v>
          </cell>
          <cell r="I649">
            <v>0</v>
          </cell>
          <cell r="J649" t="str">
            <v>תקין מנהלית</v>
          </cell>
          <cell r="K649">
            <v>93991.49</v>
          </cell>
          <cell r="L649">
            <v>200000</v>
          </cell>
          <cell r="M649">
            <v>115476.3421693698</v>
          </cell>
          <cell r="N649">
            <v>2066054.3413415356</v>
          </cell>
          <cell r="O649" t="str">
            <v>לא</v>
          </cell>
          <cell r="P649" t="e">
            <v>#N/A</v>
          </cell>
          <cell r="Q649" t="str">
            <v>לא</v>
          </cell>
          <cell r="R649">
            <v>228</v>
          </cell>
          <cell r="S649">
            <v>1</v>
          </cell>
          <cell r="T649" t="str">
            <v>ג'</v>
          </cell>
          <cell r="U649">
            <v>131687.66761283457</v>
          </cell>
          <cell r="V649">
            <v>0</v>
          </cell>
          <cell r="W649">
            <v>0</v>
          </cell>
          <cell r="X649" t="str">
            <v>ג'</v>
          </cell>
        </row>
        <row r="650">
          <cell r="E650">
            <v>1001736181</v>
          </cell>
          <cell r="F650" t="str">
            <v>טיוט</v>
          </cell>
          <cell r="G650" t="str">
            <v>לא</v>
          </cell>
          <cell r="H650" t="str">
            <v>הועבר לבדיקה של ענת</v>
          </cell>
          <cell r="I650">
            <v>0</v>
          </cell>
          <cell r="J650" t="str">
            <v>לא הוגשו אחד או יותר מהמסמכים הנדרשים במסגרת בקשת התמיכה במועד</v>
          </cell>
          <cell r="K650">
            <v>0</v>
          </cell>
          <cell r="L650">
            <v>300000</v>
          </cell>
          <cell r="M650" t="e">
            <v>#N/A</v>
          </cell>
          <cell r="N650" t="e">
            <v>#N/A</v>
          </cell>
          <cell r="O650" t="str">
            <v>לבדיקה</v>
          </cell>
          <cell r="P650" t="e">
            <v>#N/A</v>
          </cell>
          <cell r="Q650" t="str">
            <v>לא</v>
          </cell>
          <cell r="R650">
            <v>41</v>
          </cell>
          <cell r="S650">
            <v>1</v>
          </cell>
          <cell r="T650" t="str">
            <v>א'</v>
          </cell>
          <cell r="U650" t="e">
            <v>#N/A</v>
          </cell>
          <cell r="V650" t="e">
            <v>#N/A</v>
          </cell>
          <cell r="W650" t="e">
            <v>#N/A</v>
          </cell>
          <cell r="X650" t="str">
            <v>א'</v>
          </cell>
        </row>
        <row r="651">
          <cell r="E651">
            <v>1001784170</v>
          </cell>
          <cell r="F651" t="str">
            <v>טיוט</v>
          </cell>
          <cell r="G651" t="str">
            <v>כן</v>
          </cell>
          <cell r="H651">
            <v>0</v>
          </cell>
          <cell r="I651">
            <v>0</v>
          </cell>
          <cell r="J651" t="str">
            <v>תקין מנהלית</v>
          </cell>
          <cell r="K651">
            <v>0</v>
          </cell>
          <cell r="L651">
            <v>85000</v>
          </cell>
          <cell r="M651">
            <v>1888.6717809362974</v>
          </cell>
          <cell r="N651">
            <v>540651.27</v>
          </cell>
          <cell r="O651" t="str">
            <v>לא</v>
          </cell>
          <cell r="P651" t="e">
            <v>#N/A</v>
          </cell>
          <cell r="Q651" t="str">
            <v>לא</v>
          </cell>
          <cell r="R651">
            <v>97</v>
          </cell>
          <cell r="S651">
            <v>1</v>
          </cell>
          <cell r="T651" t="str">
            <v>ג'</v>
          </cell>
          <cell r="U651">
            <v>993.9015912966554</v>
          </cell>
          <cell r="V651">
            <v>0</v>
          </cell>
          <cell r="W651">
            <v>0</v>
          </cell>
          <cell r="X651" t="str">
            <v>ג'</v>
          </cell>
        </row>
        <row r="652">
          <cell r="E652">
            <v>1001778672</v>
          </cell>
          <cell r="F652" t="str">
            <v>מועד</v>
          </cell>
          <cell r="G652" t="str">
            <v>כן</v>
          </cell>
          <cell r="H652">
            <v>0</v>
          </cell>
          <cell r="I652">
            <v>0</v>
          </cell>
          <cell r="J652" t="str">
            <v>תקין מנהלית</v>
          </cell>
          <cell r="K652">
            <v>61951.83</v>
          </cell>
          <cell r="L652">
            <v>270000</v>
          </cell>
          <cell r="M652">
            <v>32835.756474569811</v>
          </cell>
          <cell r="N652">
            <v>739102.47539699997</v>
          </cell>
          <cell r="O652" t="str">
            <v>לא</v>
          </cell>
          <cell r="P652" t="e">
            <v>#N/A</v>
          </cell>
          <cell r="Q652" t="str">
            <v>לא</v>
          </cell>
          <cell r="R652">
            <v>160</v>
          </cell>
          <cell r="S652">
            <v>1</v>
          </cell>
          <cell r="T652" t="str">
            <v>ג'</v>
          </cell>
          <cell r="U652">
            <v>92242.178300855827</v>
          </cell>
          <cell r="V652">
            <v>0</v>
          </cell>
          <cell r="W652">
            <v>0</v>
          </cell>
          <cell r="X652" t="str">
            <v>ג'</v>
          </cell>
        </row>
        <row r="653">
          <cell r="E653">
            <v>1001775755</v>
          </cell>
          <cell r="F653" t="str">
            <v>מועד</v>
          </cell>
          <cell r="G653" t="str">
            <v>כן</v>
          </cell>
          <cell r="H653">
            <v>0</v>
          </cell>
          <cell r="I653">
            <v>0</v>
          </cell>
          <cell r="J653" t="str">
            <v>תקין מנהלית</v>
          </cell>
          <cell r="K653">
            <v>30090.74</v>
          </cell>
          <cell r="L653">
            <v>120000</v>
          </cell>
          <cell r="M653">
            <v>28075.347178778859</v>
          </cell>
          <cell r="N653">
            <v>813295.02</v>
          </cell>
          <cell r="O653" t="str">
            <v>לא</v>
          </cell>
          <cell r="P653" t="e">
            <v>#N/A</v>
          </cell>
          <cell r="Q653" t="str">
            <v>לא</v>
          </cell>
          <cell r="R653">
            <v>50</v>
          </cell>
          <cell r="S653">
            <v>1</v>
          </cell>
          <cell r="T653" t="str">
            <v>ג'</v>
          </cell>
          <cell r="U653">
            <v>42986.168558210236</v>
          </cell>
          <cell r="V653">
            <v>0</v>
          </cell>
          <cell r="W653">
            <v>0</v>
          </cell>
          <cell r="X653" t="str">
            <v>ג'</v>
          </cell>
        </row>
        <row r="654">
          <cell r="E654">
            <v>1001736632</v>
          </cell>
          <cell r="F654" t="str">
            <v>מועד</v>
          </cell>
          <cell r="G654" t="str">
            <v>כן</v>
          </cell>
          <cell r="H654">
            <v>0</v>
          </cell>
          <cell r="I654">
            <v>0</v>
          </cell>
          <cell r="J654" t="str">
            <v>תקין מנהלית</v>
          </cell>
          <cell r="K654">
            <v>191303.4</v>
          </cell>
          <cell r="L654">
            <v>3000000</v>
          </cell>
          <cell r="M654">
            <v>213334.65334980749</v>
          </cell>
          <cell r="N654">
            <v>3463844.6601284076</v>
          </cell>
          <cell r="O654" t="str">
            <v>לא</v>
          </cell>
          <cell r="P654" t="e">
            <v>#N/A</v>
          </cell>
          <cell r="Q654" t="str">
            <v>לא</v>
          </cell>
          <cell r="R654">
            <v>61</v>
          </cell>
          <cell r="S654">
            <v>1</v>
          </cell>
          <cell r="T654" t="str">
            <v>ג'</v>
          </cell>
          <cell r="U654">
            <v>276581.66610091203</v>
          </cell>
          <cell r="V654">
            <v>0</v>
          </cell>
          <cell r="W654">
            <v>0</v>
          </cell>
          <cell r="X654" t="str">
            <v>ג'</v>
          </cell>
        </row>
        <row r="655">
          <cell r="E655">
            <v>1001779783</v>
          </cell>
          <cell r="F655" t="str">
            <v>טיוט</v>
          </cell>
          <cell r="G655" t="str">
            <v>כן</v>
          </cell>
          <cell r="H655">
            <v>0</v>
          </cell>
          <cell r="I655">
            <v>0</v>
          </cell>
          <cell r="J655" t="str">
            <v>תקין מנהלית</v>
          </cell>
          <cell r="K655">
            <v>0</v>
          </cell>
          <cell r="L655">
            <v>50000</v>
          </cell>
          <cell r="M655">
            <v>365.17560338274427</v>
          </cell>
          <cell r="N655">
            <v>103946.56</v>
          </cell>
          <cell r="O655" t="str">
            <v>לא</v>
          </cell>
          <cell r="P655" t="e">
            <v>#N/A</v>
          </cell>
          <cell r="Q655" t="str">
            <v>לא</v>
          </cell>
          <cell r="R655">
            <v>161</v>
          </cell>
          <cell r="S655">
            <v>1</v>
          </cell>
          <cell r="T655" t="str">
            <v>ד'</v>
          </cell>
          <cell r="U655">
            <v>0</v>
          </cell>
          <cell r="V655" t="e">
            <v>#N/A</v>
          </cell>
          <cell r="W655" t="e">
            <v>#N/A</v>
          </cell>
          <cell r="X655" t="str">
            <v>ד'</v>
          </cell>
        </row>
        <row r="656">
          <cell r="E656">
            <v>1001787372</v>
          </cell>
          <cell r="F656" t="str">
            <v>טיוט</v>
          </cell>
          <cell r="G656" t="str">
            <v>כן</v>
          </cell>
          <cell r="H656">
            <v>0</v>
          </cell>
          <cell r="I656">
            <v>0</v>
          </cell>
          <cell r="J656" t="str">
            <v>תקין מנהלית</v>
          </cell>
          <cell r="K656">
            <v>43101</v>
          </cell>
          <cell r="L656">
            <v>200000</v>
          </cell>
          <cell r="M656">
            <v>77758.88369755476</v>
          </cell>
          <cell r="N656">
            <v>1631506</v>
          </cell>
          <cell r="O656" t="str">
            <v>לא</v>
          </cell>
          <cell r="P656" t="e">
            <v>#N/A</v>
          </cell>
          <cell r="Q656" t="str">
            <v>לא</v>
          </cell>
          <cell r="R656">
            <v>204</v>
          </cell>
          <cell r="S656">
            <v>1</v>
          </cell>
          <cell r="T656" t="str">
            <v>ג'</v>
          </cell>
          <cell r="U656">
            <v>100550.9266741156</v>
          </cell>
          <cell r="V656">
            <v>0</v>
          </cell>
          <cell r="W656">
            <v>0</v>
          </cell>
          <cell r="X656" t="str">
            <v>ג'</v>
          </cell>
        </row>
        <row r="657">
          <cell r="E657">
            <v>1001779688</v>
          </cell>
          <cell r="F657" t="str">
            <v>מועד</v>
          </cell>
          <cell r="G657" t="str">
            <v>כן</v>
          </cell>
          <cell r="H657">
            <v>0</v>
          </cell>
          <cell r="I657">
            <v>0</v>
          </cell>
          <cell r="J657" t="str">
            <v>תקין מנהלית</v>
          </cell>
          <cell r="K657">
            <v>32830.400000000001</v>
          </cell>
          <cell r="L657">
            <v>100000</v>
          </cell>
          <cell r="M657">
            <v>15069.402341016448</v>
          </cell>
          <cell r="N657">
            <v>212364</v>
          </cell>
          <cell r="O657" t="str">
            <v>לא</v>
          </cell>
          <cell r="P657" t="e">
            <v>#N/A</v>
          </cell>
          <cell r="Q657" t="str">
            <v>לא</v>
          </cell>
          <cell r="R657">
            <v>161</v>
          </cell>
          <cell r="S657">
            <v>1</v>
          </cell>
          <cell r="T657" t="str">
            <v>ג'</v>
          </cell>
          <cell r="U657">
            <v>46867.962344457366</v>
          </cell>
          <cell r="V657">
            <v>0</v>
          </cell>
          <cell r="W657">
            <v>0</v>
          </cell>
          <cell r="X657" t="str">
            <v>ג'</v>
          </cell>
        </row>
        <row r="658">
          <cell r="E658">
            <v>1001784279</v>
          </cell>
          <cell r="F658" t="str">
            <v>מועד</v>
          </cell>
          <cell r="G658" t="str">
            <v>כן</v>
          </cell>
          <cell r="H658">
            <v>0</v>
          </cell>
          <cell r="I658">
            <v>0</v>
          </cell>
          <cell r="J658" t="str">
            <v>תקין מנהלית</v>
          </cell>
          <cell r="K658">
            <v>73393.47</v>
          </cell>
          <cell r="L658">
            <v>400000</v>
          </cell>
          <cell r="M658">
            <v>202178.25153588026</v>
          </cell>
          <cell r="N658">
            <v>1881628.9736274641</v>
          </cell>
          <cell r="O658" t="str">
            <v>לא</v>
          </cell>
          <cell r="P658" t="e">
            <v>#N/A</v>
          </cell>
          <cell r="Q658" t="str">
            <v>לא</v>
          </cell>
          <cell r="R658">
            <v>154</v>
          </cell>
          <cell r="S658">
            <v>1</v>
          </cell>
          <cell r="T658" t="str">
            <v>ג'</v>
          </cell>
          <cell r="U658">
            <v>151785.14516740805</v>
          </cell>
          <cell r="V658">
            <v>0</v>
          </cell>
          <cell r="W658">
            <v>0</v>
          </cell>
          <cell r="X658" t="str">
            <v>ג'</v>
          </cell>
        </row>
        <row r="659">
          <cell r="E659">
            <v>1001778223</v>
          </cell>
          <cell r="F659" t="str">
            <v>טיוט</v>
          </cell>
          <cell r="G659" t="str">
            <v>לא</v>
          </cell>
          <cell r="H659" t="str">
            <v>אישור ניהול תקין הוגש לאחר ה- 30/06/2024</v>
          </cell>
          <cell r="I659">
            <v>0</v>
          </cell>
          <cell r="J659" t="str">
            <v>אישור ניהול תקין הוגש לאחר ה- 30/06/2024</v>
          </cell>
          <cell r="K659">
            <v>0</v>
          </cell>
          <cell r="L659">
            <v>200000</v>
          </cell>
          <cell r="M659">
            <v>57081.406153319345</v>
          </cell>
          <cell r="N659">
            <v>841888.4178366391</v>
          </cell>
          <cell r="O659" t="str">
            <v>לא</v>
          </cell>
          <cell r="P659" t="e">
            <v>#N/A</v>
          </cell>
          <cell r="Q659" t="str">
            <v>לא ניתן לתמוך</v>
          </cell>
          <cell r="R659">
            <v>-94</v>
          </cell>
          <cell r="S659">
            <v>1</v>
          </cell>
          <cell r="T659" t="str">
            <v>א'</v>
          </cell>
          <cell r="U659">
            <v>0</v>
          </cell>
          <cell r="V659" t="e">
            <v>#N/A</v>
          </cell>
          <cell r="W659" t="e">
            <v>#N/A</v>
          </cell>
          <cell r="X659" t="str">
            <v>א'</v>
          </cell>
        </row>
        <row r="660">
          <cell r="E660">
            <v>1001776400</v>
          </cell>
          <cell r="F660" t="str">
            <v>מועד</v>
          </cell>
          <cell r="G660" t="str">
            <v>כן</v>
          </cell>
          <cell r="H660">
            <v>0</v>
          </cell>
          <cell r="I660">
            <v>0</v>
          </cell>
          <cell r="J660" t="str">
            <v>תקין מנהלית</v>
          </cell>
          <cell r="K660">
            <v>55220.03</v>
          </cell>
          <cell r="L660">
            <v>300000</v>
          </cell>
          <cell r="M660">
            <v>152115.55601289423</v>
          </cell>
          <cell r="N660">
            <v>1614311.75</v>
          </cell>
          <cell r="O660" t="str">
            <v>לא</v>
          </cell>
          <cell r="P660" t="e">
            <v>#N/A</v>
          </cell>
          <cell r="Q660" t="str">
            <v>לא</v>
          </cell>
          <cell r="R660">
            <v>155</v>
          </cell>
          <cell r="S660">
            <v>1</v>
          </cell>
          <cell r="T660" t="str">
            <v>ג'</v>
          </cell>
          <cell r="U660">
            <v>108828.24614683751</v>
          </cell>
          <cell r="V660">
            <v>0</v>
          </cell>
          <cell r="W660">
            <v>0</v>
          </cell>
          <cell r="X660" t="str">
            <v>ג'</v>
          </cell>
        </row>
        <row r="661">
          <cell r="E661">
            <v>1001779333</v>
          </cell>
          <cell r="F661" t="str">
            <v>מועד</v>
          </cell>
          <cell r="G661" t="str">
            <v>כן</v>
          </cell>
          <cell r="H661">
            <v>0</v>
          </cell>
          <cell r="I661">
            <v>0</v>
          </cell>
          <cell r="J661" t="str">
            <v>תקין מנהלית</v>
          </cell>
          <cell r="K661">
            <v>63757.95</v>
          </cell>
          <cell r="L661">
            <v>400000</v>
          </cell>
          <cell r="M661">
            <v>175635.0958563672</v>
          </cell>
          <cell r="N661">
            <v>170981.40031158045</v>
          </cell>
          <cell r="O661" t="str">
            <v>לא</v>
          </cell>
          <cell r="P661" t="e">
            <v>#N/A</v>
          </cell>
          <cell r="Q661" t="str">
            <v>לא</v>
          </cell>
          <cell r="R661">
            <v>82</v>
          </cell>
          <cell r="S661">
            <v>1</v>
          </cell>
          <cell r="T661" t="str">
            <v>ג'</v>
          </cell>
          <cell r="U661">
            <v>118818.80349655182</v>
          </cell>
          <cell r="V661">
            <v>0</v>
          </cell>
          <cell r="W661">
            <v>0</v>
          </cell>
          <cell r="X661" t="str">
            <v>ג'</v>
          </cell>
        </row>
        <row r="662">
          <cell r="E662">
            <v>1001776399</v>
          </cell>
          <cell r="F662" t="str">
            <v>מועד</v>
          </cell>
          <cell r="G662" t="str">
            <v>כן</v>
          </cell>
          <cell r="H662">
            <v>0</v>
          </cell>
          <cell r="I662">
            <v>0</v>
          </cell>
          <cell r="J662" t="str">
            <v>תקין מנהלית</v>
          </cell>
          <cell r="K662">
            <v>111365.19</v>
          </cell>
          <cell r="L662">
            <v>300000</v>
          </cell>
          <cell r="M662">
            <v>156994.58558870901</v>
          </cell>
          <cell r="N662">
            <v>2348654.2000000002</v>
          </cell>
          <cell r="O662" t="str">
            <v>לא</v>
          </cell>
          <cell r="P662" t="e">
            <v>#N/A</v>
          </cell>
          <cell r="Q662" t="str">
            <v>לא</v>
          </cell>
          <cell r="R662">
            <v>124</v>
          </cell>
          <cell r="S662">
            <v>1</v>
          </cell>
          <cell r="T662" t="str">
            <v>ג'</v>
          </cell>
          <cell r="U662">
            <v>151784.35207426787</v>
          </cell>
          <cell r="V662">
            <v>0</v>
          </cell>
          <cell r="W662">
            <v>0</v>
          </cell>
          <cell r="X662" t="str">
            <v>ג'</v>
          </cell>
        </row>
        <row r="663">
          <cell r="E663">
            <v>1001778535</v>
          </cell>
          <cell r="F663" t="str">
            <v>מועד</v>
          </cell>
          <cell r="G663" t="str">
            <v>כן</v>
          </cell>
          <cell r="H663">
            <v>0</v>
          </cell>
          <cell r="I663">
            <v>0</v>
          </cell>
          <cell r="J663" t="str">
            <v>תקין מנהלית</v>
          </cell>
          <cell r="K663">
            <v>46637.23</v>
          </cell>
          <cell r="L663">
            <v>150000</v>
          </cell>
          <cell r="M663">
            <v>65863.160946137708</v>
          </cell>
          <cell r="N663">
            <v>1233804.8190830604</v>
          </cell>
          <cell r="O663" t="str">
            <v>לא</v>
          </cell>
          <cell r="P663" t="e">
            <v>#N/A</v>
          </cell>
          <cell r="Q663" t="str">
            <v>לא</v>
          </cell>
          <cell r="R663">
            <v>96</v>
          </cell>
          <cell r="S663">
            <v>1</v>
          </cell>
          <cell r="T663" t="str">
            <v>ג'</v>
          </cell>
          <cell r="U663">
            <v>65807.337321167171</v>
          </cell>
          <cell r="V663">
            <v>0</v>
          </cell>
          <cell r="W663">
            <v>0</v>
          </cell>
          <cell r="X663" t="str">
            <v>ג'</v>
          </cell>
        </row>
        <row r="664">
          <cell r="E664">
            <v>1001779364</v>
          </cell>
          <cell r="F664" t="str">
            <v>מועד</v>
          </cell>
          <cell r="G664" t="str">
            <v>כן</v>
          </cell>
          <cell r="H664">
            <v>0</v>
          </cell>
          <cell r="I664">
            <v>0</v>
          </cell>
          <cell r="J664" t="str">
            <v>תקין מנהלית</v>
          </cell>
          <cell r="K664">
            <v>69936.929999999993</v>
          </cell>
          <cell r="L664">
            <v>200000</v>
          </cell>
          <cell r="M664">
            <v>119111.00736552049</v>
          </cell>
          <cell r="N664">
            <v>104123.94792468012</v>
          </cell>
          <cell r="O664" t="str">
            <v>לא</v>
          </cell>
          <cell r="P664" t="e">
            <v>#N/A</v>
          </cell>
          <cell r="Q664" t="str">
            <v>לא</v>
          </cell>
          <cell r="R664">
            <v>33</v>
          </cell>
          <cell r="S664">
            <v>1</v>
          </cell>
          <cell r="T664" t="str">
            <v>ג'</v>
          </cell>
          <cell r="U664">
            <v>102033.34758475763</v>
          </cell>
          <cell r="V664">
            <v>0</v>
          </cell>
          <cell r="W664">
            <v>0</v>
          </cell>
          <cell r="X664" t="str">
            <v>ג'</v>
          </cell>
        </row>
        <row r="665">
          <cell r="E665">
            <v>1001778240</v>
          </cell>
          <cell r="F665" t="str">
            <v>טיוט</v>
          </cell>
          <cell r="G665" t="str">
            <v>כן</v>
          </cell>
          <cell r="H665">
            <v>0</v>
          </cell>
          <cell r="I665">
            <v>0</v>
          </cell>
          <cell r="J665" t="str">
            <v>תקין מנהלית</v>
          </cell>
          <cell r="K665">
            <v>25162</v>
          </cell>
          <cell r="L665">
            <v>100000</v>
          </cell>
          <cell r="M665">
            <v>26268.726370279699</v>
          </cell>
          <cell r="N665">
            <v>651980.03</v>
          </cell>
          <cell r="O665" t="str">
            <v>לא</v>
          </cell>
          <cell r="P665" t="e">
            <v>#N/A</v>
          </cell>
          <cell r="Q665" t="str">
            <v>לא</v>
          </cell>
          <cell r="R665">
            <v>207</v>
          </cell>
          <cell r="S665">
            <v>1</v>
          </cell>
          <cell r="T665" t="str">
            <v>ג'</v>
          </cell>
          <cell r="U665">
            <v>33229.443202351511</v>
          </cell>
          <cell r="V665">
            <v>0</v>
          </cell>
          <cell r="W665">
            <v>0</v>
          </cell>
          <cell r="X665" t="str">
            <v>ג'</v>
          </cell>
        </row>
        <row r="666">
          <cell r="E666">
            <v>1001783613</v>
          </cell>
          <cell r="F666" t="str">
            <v>מועד</v>
          </cell>
          <cell r="G666" t="str">
            <v>כן</v>
          </cell>
          <cell r="H666">
            <v>0</v>
          </cell>
          <cell r="I666">
            <v>0</v>
          </cell>
          <cell r="J666" t="str">
            <v>תקין מנהלית</v>
          </cell>
          <cell r="K666">
            <v>93153.05</v>
          </cell>
          <cell r="L666">
            <v>380000</v>
          </cell>
          <cell r="M666">
            <v>256610.29658785544</v>
          </cell>
          <cell r="N666">
            <v>220907</v>
          </cell>
          <cell r="O666" t="str">
            <v>לא</v>
          </cell>
          <cell r="P666" t="e">
            <v>#N/A</v>
          </cell>
          <cell r="Q666" t="str">
            <v>לא</v>
          </cell>
          <cell r="R666">
            <v>96</v>
          </cell>
          <cell r="S666">
            <v>1</v>
          </cell>
          <cell r="T666" t="str">
            <v>ג'</v>
          </cell>
          <cell r="U666">
            <v>104713.12962175428</v>
          </cell>
          <cell r="V666">
            <v>0</v>
          </cell>
          <cell r="W666">
            <v>0</v>
          </cell>
          <cell r="X666" t="str">
            <v>ג'</v>
          </cell>
        </row>
        <row r="667">
          <cell r="E667">
            <v>1001780593</v>
          </cell>
          <cell r="F667" t="str">
            <v>מועד</v>
          </cell>
          <cell r="G667" t="str">
            <v>כן</v>
          </cell>
          <cell r="H667">
            <v>0</v>
          </cell>
          <cell r="I667">
            <v>0</v>
          </cell>
          <cell r="J667" t="str">
            <v>תקין מנהלית</v>
          </cell>
          <cell r="K667">
            <v>56801.77</v>
          </cell>
          <cell r="L667">
            <v>150000</v>
          </cell>
          <cell r="M667">
            <v>105381.05751382033</v>
          </cell>
          <cell r="N667">
            <v>1230007.6843122609</v>
          </cell>
          <cell r="O667" t="str">
            <v>לא</v>
          </cell>
          <cell r="P667" t="e">
            <v>#N/A</v>
          </cell>
          <cell r="Q667" t="str">
            <v>לא</v>
          </cell>
          <cell r="R667">
            <v>242</v>
          </cell>
          <cell r="S667">
            <v>1</v>
          </cell>
          <cell r="T667" t="str">
            <v>ג'</v>
          </cell>
          <cell r="U667">
            <v>76775.226874695029</v>
          </cell>
          <cell r="V667">
            <v>0</v>
          </cell>
          <cell r="W667">
            <v>0</v>
          </cell>
          <cell r="X667" t="str">
            <v>ג'</v>
          </cell>
        </row>
        <row r="668">
          <cell r="E668">
            <v>1001783270</v>
          </cell>
          <cell r="F668" t="str">
            <v>מועד</v>
          </cell>
          <cell r="G668" t="str">
            <v>כן</v>
          </cell>
          <cell r="H668">
            <v>0</v>
          </cell>
          <cell r="I668">
            <v>0</v>
          </cell>
          <cell r="J668" t="str">
            <v>תקין מנהלית</v>
          </cell>
          <cell r="K668">
            <v>251615.04</v>
          </cell>
          <cell r="L668">
            <v>800000</v>
          </cell>
          <cell r="M668">
            <v>384148.14319212071</v>
          </cell>
          <cell r="N668">
            <v>3471174.2108491436</v>
          </cell>
          <cell r="O668" t="str">
            <v>לא</v>
          </cell>
          <cell r="P668" t="e">
            <v>#N/A</v>
          </cell>
          <cell r="Q668" t="str">
            <v>לא</v>
          </cell>
          <cell r="R668">
            <v>71</v>
          </cell>
          <cell r="S668">
            <v>1</v>
          </cell>
          <cell r="T668" t="str">
            <v>ג'</v>
          </cell>
          <cell r="U668">
            <v>353462.6297185474</v>
          </cell>
          <cell r="V668">
            <v>0</v>
          </cell>
          <cell r="W668">
            <v>0</v>
          </cell>
          <cell r="X668" t="str">
            <v>ג'</v>
          </cell>
        </row>
        <row r="669">
          <cell r="E669">
            <v>1001782877</v>
          </cell>
          <cell r="F669" t="str">
            <v>מועד</v>
          </cell>
          <cell r="G669" t="str">
            <v>כן</v>
          </cell>
          <cell r="H669">
            <v>0</v>
          </cell>
          <cell r="I669">
            <v>0</v>
          </cell>
          <cell r="J669" t="str">
            <v>תקין מנהלית</v>
          </cell>
          <cell r="K669">
            <v>72206</v>
          </cell>
          <cell r="L669">
            <v>200000</v>
          </cell>
          <cell r="M669">
            <v>32620.059759314052</v>
          </cell>
          <cell r="N669">
            <v>876551.16999999993</v>
          </cell>
          <cell r="O669" t="str">
            <v>לא</v>
          </cell>
          <cell r="P669" t="e">
            <v>#N/A</v>
          </cell>
          <cell r="Q669" t="str">
            <v>לא</v>
          </cell>
          <cell r="R669">
            <v>204</v>
          </cell>
          <cell r="S669">
            <v>1</v>
          </cell>
          <cell r="T669" t="str">
            <v>ג'</v>
          </cell>
          <cell r="U669">
            <v>95357.127339203988</v>
          </cell>
          <cell r="V669">
            <v>0</v>
          </cell>
          <cell r="W669">
            <v>0</v>
          </cell>
          <cell r="X669" t="str">
            <v>ג'</v>
          </cell>
        </row>
        <row r="670">
          <cell r="E670">
            <v>1001778738</v>
          </cell>
          <cell r="F670" t="str">
            <v>טיוט</v>
          </cell>
          <cell r="G670" t="str">
            <v>כן</v>
          </cell>
          <cell r="H670">
            <v>0</v>
          </cell>
          <cell r="I670">
            <v>0</v>
          </cell>
          <cell r="J670" t="str">
            <v>תקין מנהלית</v>
          </cell>
          <cell r="K670">
            <v>14893</v>
          </cell>
          <cell r="L670">
            <v>50000</v>
          </cell>
          <cell r="M670">
            <v>14044.181524581121</v>
          </cell>
          <cell r="N670">
            <v>405045.98</v>
          </cell>
          <cell r="O670" t="str">
            <v>לא</v>
          </cell>
          <cell r="P670" t="e">
            <v>#N/A</v>
          </cell>
          <cell r="Q670" t="str">
            <v>לא</v>
          </cell>
          <cell r="R670">
            <v>148</v>
          </cell>
          <cell r="S670">
            <v>1</v>
          </cell>
          <cell r="T670" t="str">
            <v>ג'</v>
          </cell>
          <cell r="U670">
            <v>21291.498768312849</v>
          </cell>
          <cell r="V670">
            <v>0</v>
          </cell>
          <cell r="W670">
            <v>0</v>
          </cell>
          <cell r="X670" t="str">
            <v>ג'</v>
          </cell>
        </row>
        <row r="671">
          <cell r="E671">
            <v>1001783179</v>
          </cell>
          <cell r="F671" t="str">
            <v>מועד</v>
          </cell>
          <cell r="G671" t="str">
            <v>כן</v>
          </cell>
          <cell r="H671">
            <v>0</v>
          </cell>
          <cell r="I671">
            <v>0</v>
          </cell>
          <cell r="J671" t="str">
            <v>תקין מנהלית</v>
          </cell>
          <cell r="K671">
            <v>84773.01</v>
          </cell>
          <cell r="L671">
            <v>1600000</v>
          </cell>
          <cell r="M671">
            <v>83294.41074511921</v>
          </cell>
          <cell r="N671">
            <v>1053079.5555777715</v>
          </cell>
          <cell r="O671" t="str">
            <v>לא</v>
          </cell>
          <cell r="P671" t="e">
            <v>#N/A</v>
          </cell>
          <cell r="Q671" t="str">
            <v>לא</v>
          </cell>
          <cell r="R671">
            <v>223</v>
          </cell>
          <cell r="S671">
            <v>1</v>
          </cell>
          <cell r="T671" t="str">
            <v>ג'</v>
          </cell>
          <cell r="U671">
            <v>123676.78495122137</v>
          </cell>
          <cell r="V671">
            <v>0</v>
          </cell>
          <cell r="W671">
            <v>0</v>
          </cell>
          <cell r="X671" t="str">
            <v>ג'</v>
          </cell>
        </row>
        <row r="672">
          <cell r="E672">
            <v>1001779724</v>
          </cell>
          <cell r="F672" t="str">
            <v>מועד</v>
          </cell>
          <cell r="G672" t="str">
            <v>כן</v>
          </cell>
          <cell r="H672">
            <v>0</v>
          </cell>
          <cell r="I672">
            <v>0</v>
          </cell>
          <cell r="J672" t="str">
            <v>תקין מנהלית</v>
          </cell>
          <cell r="K672">
            <v>107035.95</v>
          </cell>
          <cell r="L672">
            <v>450000</v>
          </cell>
          <cell r="M672">
            <v>201744.3245452604</v>
          </cell>
          <cell r="N672">
            <v>1946966</v>
          </cell>
          <cell r="O672" t="str">
            <v>לא</v>
          </cell>
          <cell r="P672" t="e">
            <v>#N/A</v>
          </cell>
          <cell r="Q672" t="str">
            <v>לא</v>
          </cell>
          <cell r="R672">
            <v>106</v>
          </cell>
          <cell r="S672">
            <v>1</v>
          </cell>
          <cell r="T672" t="str">
            <v>ג'</v>
          </cell>
          <cell r="U672">
            <v>143139.70438811433</v>
          </cell>
          <cell r="V672">
            <v>0</v>
          </cell>
          <cell r="W672">
            <v>0</v>
          </cell>
          <cell r="X672" t="str">
            <v>ג'</v>
          </cell>
        </row>
        <row r="673">
          <cell r="E673">
            <v>1001779200</v>
          </cell>
          <cell r="F673" t="str">
            <v>מועד</v>
          </cell>
          <cell r="G673" t="str">
            <v>כן</v>
          </cell>
          <cell r="H673">
            <v>0</v>
          </cell>
          <cell r="I673">
            <v>0</v>
          </cell>
          <cell r="J673" t="str">
            <v>תקין מנהלית</v>
          </cell>
          <cell r="K673">
            <v>53406.64</v>
          </cell>
          <cell r="L673">
            <v>275000</v>
          </cell>
          <cell r="M673">
            <v>93706.212088259112</v>
          </cell>
          <cell r="N673">
            <v>1096816.8412260772</v>
          </cell>
          <cell r="O673" t="str">
            <v>לא</v>
          </cell>
          <cell r="P673" t="e">
            <v>#N/A</v>
          </cell>
          <cell r="Q673" t="str">
            <v>לא</v>
          </cell>
          <cell r="R673">
            <v>67</v>
          </cell>
          <cell r="S673">
            <v>1</v>
          </cell>
          <cell r="T673" t="str">
            <v>ג'</v>
          </cell>
          <cell r="U673">
            <v>70833.067744790431</v>
          </cell>
          <cell r="V673">
            <v>0</v>
          </cell>
          <cell r="W673">
            <v>0</v>
          </cell>
          <cell r="X673" t="str">
            <v>ג'</v>
          </cell>
        </row>
        <row r="674">
          <cell r="E674">
            <v>1001779782</v>
          </cell>
          <cell r="F674" t="str">
            <v>מועד</v>
          </cell>
          <cell r="G674" t="str">
            <v>כן</v>
          </cell>
          <cell r="H674">
            <v>0</v>
          </cell>
          <cell r="I674">
            <v>0</v>
          </cell>
          <cell r="J674" t="str">
            <v>תקין מנהלית</v>
          </cell>
          <cell r="K674">
            <v>7772.87</v>
          </cell>
          <cell r="L674">
            <v>50000</v>
          </cell>
          <cell r="M674">
            <v>10977.19349102295</v>
          </cell>
          <cell r="N674">
            <v>0</v>
          </cell>
          <cell r="O674" t="str">
            <v>לא</v>
          </cell>
          <cell r="P674" t="e">
            <v>#N/A</v>
          </cell>
          <cell r="Q674" t="str">
            <v>לא</v>
          </cell>
          <cell r="R674">
            <v>236</v>
          </cell>
          <cell r="S674">
            <v>1</v>
          </cell>
          <cell r="T674" t="str">
            <v>ג'</v>
          </cell>
          <cell r="U674">
            <v>20107.797514801077</v>
          </cell>
          <cell r="V674">
            <v>0</v>
          </cell>
          <cell r="W674">
            <v>0</v>
          </cell>
          <cell r="X674" t="str">
            <v>ג'</v>
          </cell>
        </row>
        <row r="675">
          <cell r="E675">
            <v>1001781095</v>
          </cell>
          <cell r="F675" t="str">
            <v>מועד</v>
          </cell>
          <cell r="G675" t="str">
            <v>כן</v>
          </cell>
          <cell r="H675">
            <v>0</v>
          </cell>
          <cell r="I675">
            <v>0</v>
          </cell>
          <cell r="J675" t="str">
            <v>תקין מנהלית</v>
          </cell>
          <cell r="K675">
            <v>37022.839999999997</v>
          </cell>
          <cell r="L675">
            <v>250000</v>
          </cell>
          <cell r="M675">
            <v>62355.320827612086</v>
          </cell>
          <cell r="N675">
            <v>510670.92</v>
          </cell>
          <cell r="O675" t="str">
            <v>לא</v>
          </cell>
          <cell r="P675" t="e">
            <v>#N/A</v>
          </cell>
          <cell r="Q675" t="str">
            <v>לא</v>
          </cell>
          <cell r="R675">
            <v>33</v>
          </cell>
          <cell r="S675">
            <v>1</v>
          </cell>
          <cell r="T675" t="str">
            <v>ג'</v>
          </cell>
          <cell r="U675">
            <v>56235.587443689503</v>
          </cell>
          <cell r="V675">
            <v>0</v>
          </cell>
          <cell r="W675">
            <v>0</v>
          </cell>
          <cell r="X675" t="str">
            <v>ג'</v>
          </cell>
        </row>
        <row r="676">
          <cell r="E676">
            <v>1001783352</v>
          </cell>
          <cell r="F676" t="str">
            <v>מועד</v>
          </cell>
          <cell r="G676" t="str">
            <v>כן</v>
          </cell>
          <cell r="H676">
            <v>0</v>
          </cell>
          <cell r="I676">
            <v>0</v>
          </cell>
          <cell r="J676" t="str">
            <v>תקין מנהלית</v>
          </cell>
          <cell r="K676">
            <v>98124.27</v>
          </cell>
          <cell r="L676">
            <v>250000</v>
          </cell>
          <cell r="M676">
            <v>186497.8322504838</v>
          </cell>
          <cell r="N676">
            <v>2612487.5</v>
          </cell>
          <cell r="O676" t="str">
            <v>לא</v>
          </cell>
          <cell r="P676" t="e">
            <v>#N/A</v>
          </cell>
          <cell r="Q676" t="str">
            <v>לא</v>
          </cell>
          <cell r="R676">
            <v>155</v>
          </cell>
          <cell r="S676">
            <v>1</v>
          </cell>
          <cell r="T676" t="str">
            <v>ג'</v>
          </cell>
          <cell r="U676">
            <v>142906.02203965036</v>
          </cell>
          <cell r="V676">
            <v>0</v>
          </cell>
          <cell r="W676">
            <v>0</v>
          </cell>
          <cell r="X676" t="str">
            <v>ג'</v>
          </cell>
        </row>
        <row r="677">
          <cell r="E677">
            <v>1001784286</v>
          </cell>
          <cell r="F677" t="str">
            <v>טיוט</v>
          </cell>
          <cell r="G677" t="str">
            <v>כן</v>
          </cell>
          <cell r="H677">
            <v>0</v>
          </cell>
          <cell r="I677">
            <v>0</v>
          </cell>
          <cell r="J677" t="str">
            <v>תקין מנהלית</v>
          </cell>
          <cell r="K677">
            <v>0</v>
          </cell>
          <cell r="L677">
            <v>50000</v>
          </cell>
          <cell r="M677">
            <v>9147.6612425191252</v>
          </cell>
          <cell r="N677">
            <v>834832.54378219345</v>
          </cell>
          <cell r="O677" t="str">
            <v>לא</v>
          </cell>
          <cell r="P677" t="e">
            <v>#N/A</v>
          </cell>
          <cell r="Q677" t="str">
            <v>לא</v>
          </cell>
          <cell r="R677">
            <v>92</v>
          </cell>
          <cell r="S677">
            <v>1</v>
          </cell>
          <cell r="T677" t="str">
            <v>ג'</v>
          </cell>
          <cell r="U677">
            <v>44176.22181282055</v>
          </cell>
          <cell r="V677">
            <v>0</v>
          </cell>
          <cell r="W677">
            <v>0</v>
          </cell>
          <cell r="X677" t="str">
            <v>ג'</v>
          </cell>
        </row>
        <row r="678">
          <cell r="E678">
            <v>1001781086</v>
          </cell>
          <cell r="F678" t="str">
            <v>מועד</v>
          </cell>
          <cell r="G678" t="str">
            <v>כן</v>
          </cell>
          <cell r="H678">
            <v>0</v>
          </cell>
          <cell r="I678">
            <v>0</v>
          </cell>
          <cell r="J678" t="str">
            <v>תקין מנהלית</v>
          </cell>
          <cell r="K678">
            <v>116080.74</v>
          </cell>
          <cell r="L678">
            <v>450000</v>
          </cell>
          <cell r="M678">
            <v>209677.32994129061</v>
          </cell>
          <cell r="N678">
            <v>2568614.7556501026</v>
          </cell>
          <cell r="O678" t="str">
            <v>לא</v>
          </cell>
          <cell r="P678" t="e">
            <v>#N/A</v>
          </cell>
          <cell r="Q678" t="str">
            <v>לא</v>
          </cell>
          <cell r="R678">
            <v>503</v>
          </cell>
          <cell r="S678">
            <v>1</v>
          </cell>
          <cell r="T678" t="str">
            <v>ג'</v>
          </cell>
          <cell r="U678">
            <v>182065.51503666368</v>
          </cell>
          <cell r="V678">
            <v>0</v>
          </cell>
          <cell r="W678">
            <v>0</v>
          </cell>
          <cell r="X678" t="str">
            <v>ג'</v>
          </cell>
        </row>
        <row r="679">
          <cell r="E679">
            <v>1001784200</v>
          </cell>
          <cell r="F679" t="str">
            <v>טיוט</v>
          </cell>
          <cell r="G679" t="str">
            <v>כן</v>
          </cell>
          <cell r="H679">
            <v>0</v>
          </cell>
          <cell r="I679">
            <v>0</v>
          </cell>
          <cell r="J679" t="str">
            <v>תקין מנהלית</v>
          </cell>
          <cell r="K679">
            <v>0</v>
          </cell>
          <cell r="L679">
            <v>100000</v>
          </cell>
          <cell r="M679" t="e">
            <v>#N/A</v>
          </cell>
          <cell r="N679">
            <v>966850.5</v>
          </cell>
          <cell r="O679" t="str">
            <v>לא</v>
          </cell>
          <cell r="P679" t="e">
            <v>#N/A</v>
          </cell>
          <cell r="Q679" t="str">
            <v>כן</v>
          </cell>
          <cell r="R679">
            <v>-34</v>
          </cell>
          <cell r="S679">
            <v>1</v>
          </cell>
          <cell r="T679" t="str">
            <v>ג'</v>
          </cell>
          <cell r="U679">
            <v>96081.996599710459</v>
          </cell>
          <cell r="V679">
            <v>0</v>
          </cell>
          <cell r="W679">
            <v>0</v>
          </cell>
          <cell r="X679" t="str">
            <v>ג'</v>
          </cell>
        </row>
        <row r="680">
          <cell r="E680">
            <v>1001777952</v>
          </cell>
          <cell r="F680" t="str">
            <v>מועד</v>
          </cell>
          <cell r="G680" t="str">
            <v>כן</v>
          </cell>
          <cell r="H680">
            <v>0</v>
          </cell>
          <cell r="I680">
            <v>0</v>
          </cell>
          <cell r="J680" t="str">
            <v>תקין מנהלית</v>
          </cell>
          <cell r="K680">
            <v>129831.97</v>
          </cell>
          <cell r="L680">
            <v>2000000</v>
          </cell>
          <cell r="M680">
            <v>259061.76638814161</v>
          </cell>
          <cell r="N680">
            <v>458539.32363176951</v>
          </cell>
          <cell r="O680" t="str">
            <v>לא</v>
          </cell>
          <cell r="P680" t="e">
            <v>#N/A</v>
          </cell>
          <cell r="Q680" t="str">
            <v>לא</v>
          </cell>
          <cell r="R680">
            <v>95</v>
          </cell>
          <cell r="S680">
            <v>1</v>
          </cell>
          <cell r="T680" t="str">
            <v>ג'</v>
          </cell>
          <cell r="U680">
            <v>204733.93833252011</v>
          </cell>
          <cell r="V680">
            <v>0</v>
          </cell>
          <cell r="W680">
            <v>0</v>
          </cell>
          <cell r="X680" t="str">
            <v>ג'</v>
          </cell>
        </row>
        <row r="681">
          <cell r="E681">
            <v>1001791879</v>
          </cell>
          <cell r="F681" t="str">
            <v>טיוט</v>
          </cell>
          <cell r="G681" t="str">
            <v>כן</v>
          </cell>
          <cell r="H681">
            <v>0</v>
          </cell>
          <cell r="I681">
            <v>0</v>
          </cell>
          <cell r="J681" t="str">
            <v>תקין מנהלית</v>
          </cell>
          <cell r="K681">
            <v>17923</v>
          </cell>
          <cell r="L681">
            <v>40000</v>
          </cell>
          <cell r="M681" t="e">
            <v>#N/A</v>
          </cell>
          <cell r="N681">
            <v>8812</v>
          </cell>
          <cell r="O681" t="str">
            <v>לא</v>
          </cell>
          <cell r="P681" t="e">
            <v>#N/A</v>
          </cell>
          <cell r="Q681" t="str">
            <v>לא</v>
          </cell>
          <cell r="R681">
            <v>29</v>
          </cell>
          <cell r="S681">
            <v>1</v>
          </cell>
          <cell r="T681" t="str">
            <v>ג'</v>
          </cell>
          <cell r="U681">
            <v>23968.167359313975</v>
          </cell>
          <cell r="V681">
            <v>0</v>
          </cell>
          <cell r="W681">
            <v>0</v>
          </cell>
          <cell r="X681" t="str">
            <v>ג'</v>
          </cell>
        </row>
        <row r="682">
          <cell r="E682">
            <v>1001778724</v>
          </cell>
          <cell r="F682" t="str">
            <v>מועד</v>
          </cell>
          <cell r="G682" t="str">
            <v>כן</v>
          </cell>
          <cell r="H682">
            <v>0</v>
          </cell>
          <cell r="I682">
            <v>0</v>
          </cell>
          <cell r="J682" t="str">
            <v>תקין מנהלית</v>
          </cell>
          <cell r="K682">
            <v>97824.37</v>
          </cell>
          <cell r="L682">
            <v>200000</v>
          </cell>
          <cell r="M682">
            <v>118004.83002849671</v>
          </cell>
          <cell r="N682">
            <v>1796678.7913036507</v>
          </cell>
          <cell r="O682" t="str">
            <v>לא</v>
          </cell>
          <cell r="P682" t="e">
            <v>#N/A</v>
          </cell>
          <cell r="Q682" t="str">
            <v>לא</v>
          </cell>
          <cell r="R682">
            <v>78</v>
          </cell>
          <cell r="S682">
            <v>1</v>
          </cell>
          <cell r="T682" t="str">
            <v>ג'</v>
          </cell>
          <cell r="U682">
            <v>134051.9834320072</v>
          </cell>
          <cell r="V682">
            <v>0</v>
          </cell>
          <cell r="W682">
            <v>0</v>
          </cell>
          <cell r="X682" t="str">
            <v>ג'</v>
          </cell>
        </row>
        <row r="683">
          <cell r="E683">
            <v>1001789698</v>
          </cell>
          <cell r="F683" t="str">
            <v>טיוט</v>
          </cell>
          <cell r="G683" t="str">
            <v>לא</v>
          </cell>
          <cell r="H683" t="str">
            <v>הגישו טופס Z61 תקין ביום 23/05/2024. נדחה ע"י הוועדה מיום 23/07/2024</v>
          </cell>
          <cell r="I683">
            <v>0</v>
          </cell>
          <cell r="J683" t="str">
            <v>לא הוגשו אחד או יותר מהמסמכים הנדרשים במסגרת בקשת התמיכה במועד</v>
          </cell>
          <cell r="K683">
            <v>0</v>
          </cell>
          <cell r="L683">
            <v>200000</v>
          </cell>
          <cell r="M683" t="e">
            <v>#N/A</v>
          </cell>
          <cell r="N683" t="e">
            <v>#N/A</v>
          </cell>
          <cell r="O683" t="str">
            <v>לבדיקה</v>
          </cell>
          <cell r="P683" t="e">
            <v>#N/A</v>
          </cell>
          <cell r="Q683" t="str">
            <v>כן</v>
          </cell>
          <cell r="R683">
            <v>-49</v>
          </cell>
          <cell r="S683">
            <v>1</v>
          </cell>
          <cell r="T683" t="str">
            <v>א'</v>
          </cell>
          <cell r="U683">
            <v>0</v>
          </cell>
          <cell r="V683" t="e">
            <v>#N/A</v>
          </cell>
          <cell r="W683" t="e">
            <v>#N/A</v>
          </cell>
          <cell r="X683" t="str">
            <v>א'</v>
          </cell>
        </row>
        <row r="684">
          <cell r="E684">
            <v>1001781237</v>
          </cell>
          <cell r="F684" t="str">
            <v>טיוט</v>
          </cell>
          <cell r="G684" t="str">
            <v>כן</v>
          </cell>
          <cell r="H684">
            <v>0</v>
          </cell>
          <cell r="I684">
            <v>0</v>
          </cell>
          <cell r="J684" t="str">
            <v>תקין מנהלית</v>
          </cell>
          <cell r="K684">
            <v>0</v>
          </cell>
          <cell r="L684">
            <v>2000000</v>
          </cell>
          <cell r="M684" t="e">
            <v>#N/A</v>
          </cell>
          <cell r="N684">
            <v>20043</v>
          </cell>
          <cell r="O684" t="str">
            <v>לא</v>
          </cell>
          <cell r="P684" t="e">
            <v>#N/A</v>
          </cell>
          <cell r="Q684" t="str">
            <v>לא</v>
          </cell>
          <cell r="R684">
            <v>61</v>
          </cell>
          <cell r="S684">
            <v>1</v>
          </cell>
          <cell r="T684" t="str">
            <v>ג'</v>
          </cell>
          <cell r="U684">
            <v>6638.2663224031585</v>
          </cell>
          <cell r="V684">
            <v>0</v>
          </cell>
          <cell r="W684">
            <v>0</v>
          </cell>
          <cell r="X684" t="str">
            <v>ג'</v>
          </cell>
        </row>
        <row r="685">
          <cell r="E685">
            <v>1001777444</v>
          </cell>
          <cell r="F685" t="str">
            <v>מועד</v>
          </cell>
          <cell r="G685" t="str">
            <v>כן</v>
          </cell>
          <cell r="H685">
            <v>0</v>
          </cell>
          <cell r="I685">
            <v>0</v>
          </cell>
          <cell r="J685" t="str">
            <v>תקין מנהלית</v>
          </cell>
          <cell r="K685">
            <v>51819</v>
          </cell>
          <cell r="L685">
            <v>400000</v>
          </cell>
          <cell r="M685">
            <v>76840.354437160655</v>
          </cell>
          <cell r="N685">
            <v>2367204.3698280444</v>
          </cell>
          <cell r="O685" t="str">
            <v>לא</v>
          </cell>
          <cell r="P685" t="e">
            <v>#N/A</v>
          </cell>
          <cell r="Q685" t="str">
            <v>לא</v>
          </cell>
          <cell r="R685">
            <v>631</v>
          </cell>
          <cell r="S685">
            <v>1</v>
          </cell>
          <cell r="T685" t="str">
            <v>ג'</v>
          </cell>
          <cell r="U685">
            <v>73119.263690185733</v>
          </cell>
          <cell r="V685">
            <v>0</v>
          </cell>
          <cell r="W685">
            <v>0</v>
          </cell>
          <cell r="X685" t="str">
            <v>ג'</v>
          </cell>
        </row>
        <row r="686">
          <cell r="E686">
            <v>1001779842</v>
          </cell>
          <cell r="F686" t="str">
            <v>טיוט</v>
          </cell>
          <cell r="G686" t="str">
            <v>לא</v>
          </cell>
          <cell r="H686">
            <v>0</v>
          </cell>
          <cell r="I686">
            <v>0</v>
          </cell>
          <cell r="J686" t="str">
            <v>לא הוגשו אחד או יותר מהמסמכים הנדרשים במסגרת בקשת התמיכה במועד</v>
          </cell>
          <cell r="K686">
            <v>0</v>
          </cell>
          <cell r="L686">
            <v>45000</v>
          </cell>
          <cell r="M686">
            <v>1333.6059941711287</v>
          </cell>
          <cell r="N686">
            <v>171938</v>
          </cell>
          <cell r="O686" t="str">
            <v>לא</v>
          </cell>
          <cell r="P686" t="e">
            <v>#N/A</v>
          </cell>
          <cell r="Q686" t="str">
            <v>לא</v>
          </cell>
          <cell r="R686">
            <v>286</v>
          </cell>
          <cell r="S686">
            <v>1</v>
          </cell>
          <cell r="T686" t="str">
            <v>א'</v>
          </cell>
          <cell r="U686" t="e">
            <v>#N/A</v>
          </cell>
          <cell r="V686" t="e">
            <v>#N/A</v>
          </cell>
          <cell r="W686" t="e">
            <v>#N/A</v>
          </cell>
          <cell r="X686" t="str">
            <v>א'</v>
          </cell>
        </row>
        <row r="687">
          <cell r="E687">
            <v>1001775544</v>
          </cell>
          <cell r="F687" t="str">
            <v>מועד</v>
          </cell>
          <cell r="G687" t="str">
            <v>כן</v>
          </cell>
          <cell r="H687">
            <v>0</v>
          </cell>
          <cell r="I687">
            <v>0</v>
          </cell>
          <cell r="J687" t="str">
            <v>תקין מנהלית</v>
          </cell>
          <cell r="K687">
            <v>86198.59</v>
          </cell>
          <cell r="L687">
            <v>200000</v>
          </cell>
          <cell r="M687">
            <v>120749.12840125244</v>
          </cell>
          <cell r="N687">
            <v>1215722.1491976187</v>
          </cell>
          <cell r="O687" t="str">
            <v>לא</v>
          </cell>
          <cell r="P687" t="e">
            <v>#N/A</v>
          </cell>
          <cell r="Q687" t="str">
            <v>לא</v>
          </cell>
          <cell r="R687">
            <v>32</v>
          </cell>
          <cell r="S687">
            <v>1</v>
          </cell>
          <cell r="T687" t="str">
            <v>ג'</v>
          </cell>
          <cell r="U687">
            <v>118818.80349655182</v>
          </cell>
          <cell r="V687">
            <v>0</v>
          </cell>
          <cell r="W687">
            <v>0</v>
          </cell>
          <cell r="X687" t="str">
            <v>ג'</v>
          </cell>
        </row>
        <row r="688">
          <cell r="E688">
            <v>1001776381</v>
          </cell>
          <cell r="F688" t="str">
            <v>מועד</v>
          </cell>
          <cell r="G688" t="str">
            <v>כן</v>
          </cell>
          <cell r="H688">
            <v>0</v>
          </cell>
          <cell r="I688">
            <v>0</v>
          </cell>
          <cell r="J688" t="str">
            <v>תקין מנהלית</v>
          </cell>
          <cell r="K688">
            <v>56801.77</v>
          </cell>
          <cell r="L688">
            <v>750000</v>
          </cell>
          <cell r="M688">
            <v>105381.05751382033</v>
          </cell>
          <cell r="N688">
            <v>836319.07039034332</v>
          </cell>
          <cell r="O688" t="str">
            <v>לא</v>
          </cell>
          <cell r="P688" t="e">
            <v>#N/A</v>
          </cell>
          <cell r="Q688" t="str">
            <v>לא</v>
          </cell>
          <cell r="R688">
            <v>103</v>
          </cell>
          <cell r="S688">
            <v>1</v>
          </cell>
          <cell r="T688" t="str">
            <v>ג'</v>
          </cell>
          <cell r="U688">
            <v>76775.226874695014</v>
          </cell>
          <cell r="V688">
            <v>0</v>
          </cell>
          <cell r="W688">
            <v>0</v>
          </cell>
          <cell r="X688" t="str">
            <v>ג'</v>
          </cell>
        </row>
        <row r="689">
          <cell r="E689">
            <v>1001783399</v>
          </cell>
          <cell r="F689" t="str">
            <v>מועד</v>
          </cell>
          <cell r="G689" t="str">
            <v>כן</v>
          </cell>
          <cell r="H689">
            <v>0</v>
          </cell>
          <cell r="I689">
            <v>0</v>
          </cell>
          <cell r="J689" t="str">
            <v>תקין מנהלית</v>
          </cell>
          <cell r="K689">
            <v>140215.60999999999</v>
          </cell>
          <cell r="L689">
            <v>750000</v>
          </cell>
          <cell r="M689">
            <v>200812.2959388638</v>
          </cell>
          <cell r="N689">
            <v>4821053.3009588458</v>
          </cell>
          <cell r="O689" t="str">
            <v>לא</v>
          </cell>
          <cell r="P689" t="e">
            <v>#N/A</v>
          </cell>
          <cell r="Q689" t="str">
            <v>לא</v>
          </cell>
          <cell r="R689">
            <v>102</v>
          </cell>
          <cell r="S689">
            <v>1</v>
          </cell>
          <cell r="T689" t="str">
            <v>ג'</v>
          </cell>
          <cell r="U689">
            <v>195407.04874914169</v>
          </cell>
          <cell r="V689">
            <v>0</v>
          </cell>
          <cell r="W689">
            <v>0</v>
          </cell>
          <cell r="X689" t="str">
            <v>ג'</v>
          </cell>
        </row>
        <row r="690">
          <cell r="E690">
            <v>1001783223</v>
          </cell>
          <cell r="F690" t="str">
            <v>טיוט</v>
          </cell>
          <cell r="G690" t="str">
            <v>כן</v>
          </cell>
          <cell r="H690">
            <v>0</v>
          </cell>
          <cell r="I690">
            <v>0</v>
          </cell>
          <cell r="J690" t="str">
            <v>תקין מנהלית</v>
          </cell>
          <cell r="K690">
            <v>0</v>
          </cell>
          <cell r="L690">
            <v>120000</v>
          </cell>
          <cell r="M690">
            <v>26345.264378455082</v>
          </cell>
          <cell r="N690">
            <v>1173818.2665329198</v>
          </cell>
          <cell r="O690" t="str">
            <v>לא</v>
          </cell>
          <cell r="P690" t="e">
            <v>#N/A</v>
          </cell>
          <cell r="Q690" t="str">
            <v>כן</v>
          </cell>
          <cell r="R690">
            <v>-3</v>
          </cell>
          <cell r="S690">
            <v>1</v>
          </cell>
          <cell r="T690" t="str">
            <v>ג'</v>
          </cell>
          <cell r="U690">
            <v>21935.779107055721</v>
          </cell>
          <cell r="V690">
            <v>0</v>
          </cell>
          <cell r="W690">
            <v>0</v>
          </cell>
          <cell r="X690" t="str">
            <v>ג'</v>
          </cell>
        </row>
        <row r="691">
          <cell r="E691">
            <v>1001777954</v>
          </cell>
          <cell r="F691" t="str">
            <v>מועד</v>
          </cell>
          <cell r="G691" t="str">
            <v>כן</v>
          </cell>
          <cell r="H691">
            <v>0</v>
          </cell>
          <cell r="I691">
            <v>0</v>
          </cell>
          <cell r="J691" t="str">
            <v>תקין מנהלית</v>
          </cell>
          <cell r="K691">
            <v>8810.0300000000007</v>
          </cell>
          <cell r="L691">
            <v>100000</v>
          </cell>
          <cell r="M691">
            <v>24269.134917972893</v>
          </cell>
          <cell r="N691">
            <v>237780</v>
          </cell>
          <cell r="O691" t="str">
            <v>לא</v>
          </cell>
          <cell r="P691" t="e">
            <v>#N/A</v>
          </cell>
          <cell r="Q691" t="str">
            <v>לא</v>
          </cell>
          <cell r="R691">
            <v>158</v>
          </cell>
          <cell r="S691">
            <v>1</v>
          </cell>
          <cell r="T691" t="str">
            <v>ג'</v>
          </cell>
          <cell r="U691">
            <v>16960.41760566978</v>
          </cell>
          <cell r="V691">
            <v>0</v>
          </cell>
          <cell r="W691">
            <v>0</v>
          </cell>
          <cell r="X691" t="str">
            <v>ג'</v>
          </cell>
        </row>
        <row r="692">
          <cell r="E692">
            <v>1001779548</v>
          </cell>
          <cell r="F692" t="str">
            <v>מועד</v>
          </cell>
          <cell r="G692" t="str">
            <v>כן</v>
          </cell>
          <cell r="H692">
            <v>0</v>
          </cell>
          <cell r="I692">
            <v>0</v>
          </cell>
          <cell r="J692" t="str">
            <v>תקין מנהלית</v>
          </cell>
          <cell r="K692">
            <v>56142.83</v>
          </cell>
          <cell r="L692">
            <v>500000</v>
          </cell>
          <cell r="M692">
            <v>154657.59948299706</v>
          </cell>
          <cell r="N692">
            <v>502390.72669051087</v>
          </cell>
          <cell r="O692" t="str">
            <v>לא</v>
          </cell>
          <cell r="P692" t="e">
            <v>#N/A</v>
          </cell>
          <cell r="Q692" t="str">
            <v>לא</v>
          </cell>
          <cell r="R692">
            <v>103</v>
          </cell>
          <cell r="S692">
            <v>1</v>
          </cell>
          <cell r="T692" t="str">
            <v>ד'</v>
          </cell>
          <cell r="U692">
            <v>0</v>
          </cell>
          <cell r="V692" t="e">
            <v>#N/A</v>
          </cell>
          <cell r="W692" t="e">
            <v>#N/A</v>
          </cell>
          <cell r="X692" t="str">
            <v>ד'</v>
          </cell>
        </row>
        <row r="693">
          <cell r="E693">
            <v>1001779681</v>
          </cell>
          <cell r="F693" t="str">
            <v>מועד</v>
          </cell>
          <cell r="G693" t="str">
            <v>כן</v>
          </cell>
          <cell r="H693">
            <v>0</v>
          </cell>
          <cell r="I693">
            <v>0</v>
          </cell>
          <cell r="J693" t="str">
            <v>תקין מנהלית</v>
          </cell>
          <cell r="K693">
            <v>37214.980000000003</v>
          </cell>
          <cell r="L693">
            <v>100000</v>
          </cell>
          <cell r="M693">
            <v>37750.575392144165</v>
          </cell>
          <cell r="N693">
            <v>1505257</v>
          </cell>
          <cell r="O693" t="str">
            <v>לא</v>
          </cell>
          <cell r="P693" t="e">
            <v>#N/A</v>
          </cell>
          <cell r="Q693" t="str">
            <v>לא</v>
          </cell>
          <cell r="R693">
            <v>64</v>
          </cell>
          <cell r="S693">
            <v>1</v>
          </cell>
          <cell r="T693" t="str">
            <v>ג'</v>
          </cell>
          <cell r="U693">
            <v>52067.540115526725</v>
          </cell>
          <cell r="V693">
            <v>0</v>
          </cell>
          <cell r="W693">
            <v>0</v>
          </cell>
          <cell r="X693" t="str">
            <v>ג'</v>
          </cell>
        </row>
        <row r="694">
          <cell r="E694">
            <v>1001778542</v>
          </cell>
          <cell r="F694" t="str">
            <v>טיוט</v>
          </cell>
          <cell r="G694" t="str">
            <v>כן</v>
          </cell>
          <cell r="H694">
            <v>0</v>
          </cell>
          <cell r="I694">
            <v>0</v>
          </cell>
          <cell r="J694" t="str">
            <v>תקין מנהלית</v>
          </cell>
          <cell r="K694">
            <v>0</v>
          </cell>
          <cell r="L694">
            <v>50000</v>
          </cell>
          <cell r="M694">
            <v>14988.983653579491</v>
          </cell>
          <cell r="N694">
            <v>467935.86</v>
          </cell>
          <cell r="O694" t="str">
            <v>לא</v>
          </cell>
          <cell r="P694" t="e">
            <v>#N/A</v>
          </cell>
          <cell r="Q694" t="str">
            <v>לא</v>
          </cell>
          <cell r="R694">
            <v>96</v>
          </cell>
          <cell r="S694">
            <v>1</v>
          </cell>
          <cell r="T694" t="str">
            <v>ג'</v>
          </cell>
          <cell r="U694">
            <v>4884.2164420288082</v>
          </cell>
          <cell r="V694">
            <v>0</v>
          </cell>
          <cell r="W694">
            <v>0</v>
          </cell>
          <cell r="X694" t="str">
            <v>ג'</v>
          </cell>
        </row>
        <row r="695">
          <cell r="E695">
            <v>1001779689</v>
          </cell>
          <cell r="F695" t="str">
            <v>מועד</v>
          </cell>
          <cell r="G695" t="str">
            <v>כן</v>
          </cell>
          <cell r="H695">
            <v>0</v>
          </cell>
          <cell r="I695">
            <v>0</v>
          </cell>
          <cell r="J695" t="str">
            <v>תקין מנהלית</v>
          </cell>
          <cell r="K695">
            <v>4211.34</v>
          </cell>
          <cell r="L695">
            <v>100000</v>
          </cell>
          <cell r="M695">
            <v>7041.9949667358787</v>
          </cell>
          <cell r="N695">
            <v>291194.75</v>
          </cell>
          <cell r="O695" t="str">
            <v>לא</v>
          </cell>
          <cell r="P695" t="e">
            <v>#N/A</v>
          </cell>
          <cell r="Q695" t="str">
            <v>לא</v>
          </cell>
          <cell r="R695">
            <v>236</v>
          </cell>
          <cell r="S695">
            <v>1</v>
          </cell>
          <cell r="T695" t="str">
            <v>ג'</v>
          </cell>
          <cell r="U695">
            <v>7127.9445366355576</v>
          </cell>
          <cell r="V695">
            <v>0</v>
          </cell>
          <cell r="W695">
            <v>0</v>
          </cell>
          <cell r="X695" t="str">
            <v>ג'</v>
          </cell>
        </row>
        <row r="696">
          <cell r="E696">
            <v>1001783012</v>
          </cell>
          <cell r="F696" t="str">
            <v>מועד</v>
          </cell>
          <cell r="G696" t="str">
            <v>כן</v>
          </cell>
          <cell r="H696">
            <v>0</v>
          </cell>
          <cell r="I696">
            <v>0</v>
          </cell>
          <cell r="J696" t="str">
            <v>תקין מנהלית</v>
          </cell>
          <cell r="K696">
            <v>30482.080000000002</v>
          </cell>
          <cell r="L696">
            <v>200000</v>
          </cell>
          <cell r="M696">
            <v>83969.504692330578</v>
          </cell>
          <cell r="N696">
            <v>707079</v>
          </cell>
          <cell r="O696" t="str">
            <v>לא</v>
          </cell>
          <cell r="P696" t="e">
            <v>#N/A</v>
          </cell>
          <cell r="Q696" t="str">
            <v>לא</v>
          </cell>
          <cell r="R696">
            <v>218</v>
          </cell>
          <cell r="S696">
            <v>1</v>
          </cell>
          <cell r="T696" t="str">
            <v>ד'</v>
          </cell>
          <cell r="U696">
            <v>83867.259103628981</v>
          </cell>
          <cell r="V696" t="e">
            <v>#N/A</v>
          </cell>
          <cell r="W696" t="e">
            <v>#N/A</v>
          </cell>
          <cell r="X696" t="str">
            <v>ג'</v>
          </cell>
        </row>
        <row r="697">
          <cell r="E697">
            <v>1001784328</v>
          </cell>
          <cell r="F697" t="str">
            <v>מועד</v>
          </cell>
          <cell r="G697" t="str">
            <v>כן</v>
          </cell>
          <cell r="H697">
            <v>0</v>
          </cell>
          <cell r="I697">
            <v>0</v>
          </cell>
          <cell r="J697" t="str">
            <v>תקין מנהלית</v>
          </cell>
          <cell r="K697">
            <v>19127.38</v>
          </cell>
          <cell r="L697">
            <v>100000</v>
          </cell>
          <cell r="M697">
            <v>52690.528756910164</v>
          </cell>
          <cell r="N697">
            <v>755568.15954153019</v>
          </cell>
          <cell r="O697" t="str">
            <v>לא</v>
          </cell>
          <cell r="P697" t="e">
            <v>#N/A</v>
          </cell>
          <cell r="Q697" t="str">
            <v>לא</v>
          </cell>
          <cell r="R697">
            <v>67</v>
          </cell>
          <cell r="S697">
            <v>1</v>
          </cell>
          <cell r="T697" t="str">
            <v>ג'</v>
          </cell>
          <cell r="U697">
            <v>21935.779107055721</v>
          </cell>
          <cell r="V697">
            <v>0</v>
          </cell>
          <cell r="W697">
            <v>0</v>
          </cell>
          <cell r="X697" t="str">
            <v>ג'</v>
          </cell>
        </row>
        <row r="698">
          <cell r="E698">
            <v>1001778650</v>
          </cell>
          <cell r="F698" t="str">
            <v>מועד</v>
          </cell>
          <cell r="G698" t="str">
            <v>כן</v>
          </cell>
          <cell r="H698">
            <v>0</v>
          </cell>
          <cell r="I698">
            <v>0</v>
          </cell>
          <cell r="J698" t="str">
            <v>תקין מנהלית</v>
          </cell>
          <cell r="K698">
            <v>38561.699999999997</v>
          </cell>
          <cell r="L698">
            <v>200000</v>
          </cell>
          <cell r="M698">
            <v>106226.5696050112</v>
          </cell>
          <cell r="N698">
            <v>1412584.96</v>
          </cell>
          <cell r="O698" t="str">
            <v>לא</v>
          </cell>
          <cell r="P698" t="e">
            <v>#N/A</v>
          </cell>
          <cell r="Q698" t="str">
            <v>לא</v>
          </cell>
          <cell r="R698">
            <v>62</v>
          </cell>
          <cell r="S698">
            <v>1</v>
          </cell>
          <cell r="T698" t="str">
            <v>ג'</v>
          </cell>
          <cell r="U698">
            <v>54440.422766503907</v>
          </cell>
          <cell r="V698">
            <v>0</v>
          </cell>
          <cell r="W698">
            <v>0</v>
          </cell>
          <cell r="X698" t="str">
            <v>ג'</v>
          </cell>
        </row>
        <row r="699">
          <cell r="E699">
            <v>1001778769</v>
          </cell>
          <cell r="F699" t="str">
            <v>טיוט</v>
          </cell>
          <cell r="G699" t="str">
            <v>כן</v>
          </cell>
          <cell r="H699">
            <v>0</v>
          </cell>
          <cell r="I699">
            <v>0</v>
          </cell>
          <cell r="J699" t="str">
            <v>תקין מנהלית</v>
          </cell>
          <cell r="K699">
            <v>29978</v>
          </cell>
          <cell r="L699">
            <v>100000</v>
          </cell>
          <cell r="M699">
            <v>44808.107059582406</v>
          </cell>
          <cell r="N699">
            <v>1107992.75</v>
          </cell>
          <cell r="O699" t="str">
            <v>לא</v>
          </cell>
          <cell r="P699" t="e">
            <v>#N/A</v>
          </cell>
          <cell r="Q699" t="str">
            <v>כן</v>
          </cell>
          <cell r="R699">
            <v>-8</v>
          </cell>
          <cell r="S699">
            <v>1</v>
          </cell>
          <cell r="T699" t="str">
            <v>ג'</v>
          </cell>
          <cell r="U699">
            <v>71502.881190482207</v>
          </cell>
          <cell r="V699">
            <v>0</v>
          </cell>
          <cell r="W699">
            <v>0</v>
          </cell>
          <cell r="X699" t="str">
            <v>ג'</v>
          </cell>
        </row>
        <row r="700">
          <cell r="E700">
            <v>1001784301</v>
          </cell>
          <cell r="F700" t="str">
            <v>טיוט</v>
          </cell>
          <cell r="G700" t="str">
            <v>כן</v>
          </cell>
          <cell r="H700">
            <v>0</v>
          </cell>
          <cell r="I700">
            <v>0</v>
          </cell>
          <cell r="J700" t="str">
            <v>תקין מנהלית</v>
          </cell>
          <cell r="K700">
            <v>1816</v>
          </cell>
          <cell r="L700">
            <v>150000</v>
          </cell>
          <cell r="M700" t="e">
            <v>#N/A</v>
          </cell>
          <cell r="N700">
            <v>206091.46</v>
          </cell>
          <cell r="O700" t="str">
            <v>לא</v>
          </cell>
          <cell r="P700" t="e">
            <v>#N/A</v>
          </cell>
          <cell r="Q700" t="str">
            <v>לא</v>
          </cell>
          <cell r="R700">
            <v>56</v>
          </cell>
          <cell r="S700">
            <v>1</v>
          </cell>
          <cell r="T700" t="str">
            <v>ג'</v>
          </cell>
          <cell r="U700">
            <v>3465.3149651417525</v>
          </cell>
          <cell r="V700">
            <v>0</v>
          </cell>
          <cell r="W700">
            <v>0</v>
          </cell>
          <cell r="X700" t="str">
            <v>ג'</v>
          </cell>
        </row>
        <row r="701">
          <cell r="E701">
            <v>1001776410</v>
          </cell>
          <cell r="F701" t="str">
            <v>מועד</v>
          </cell>
          <cell r="G701" t="str">
            <v>כן</v>
          </cell>
          <cell r="H701">
            <v>0</v>
          </cell>
          <cell r="I701">
            <v>0</v>
          </cell>
          <cell r="J701" t="str">
            <v>תקין מנהלית</v>
          </cell>
          <cell r="K701">
            <v>14431.3</v>
          </cell>
          <cell r="L701">
            <v>200000</v>
          </cell>
          <cell r="M701">
            <v>39754.150582897804</v>
          </cell>
          <cell r="N701">
            <v>1562051.773901518</v>
          </cell>
          <cell r="O701" t="str">
            <v>לא</v>
          </cell>
          <cell r="P701" t="e">
            <v>#N/A</v>
          </cell>
          <cell r="Q701" t="str">
            <v>לא</v>
          </cell>
          <cell r="R701">
            <v>43</v>
          </cell>
          <cell r="S701">
            <v>1</v>
          </cell>
          <cell r="T701" t="str">
            <v>ג'</v>
          </cell>
          <cell r="U701">
            <v>28108.360216186673</v>
          </cell>
          <cell r="V701">
            <v>0</v>
          </cell>
          <cell r="W701">
            <v>0</v>
          </cell>
          <cell r="X701" t="str">
            <v>ג'</v>
          </cell>
        </row>
        <row r="702">
          <cell r="E702">
            <v>1001779104</v>
          </cell>
          <cell r="F702" t="str">
            <v>מועד</v>
          </cell>
          <cell r="G702" t="str">
            <v>כן</v>
          </cell>
          <cell r="H702">
            <v>0</v>
          </cell>
          <cell r="I702">
            <v>0</v>
          </cell>
          <cell r="J702" t="str">
            <v>תקין מנהלית</v>
          </cell>
          <cell r="K702">
            <v>41326.699999999997</v>
          </cell>
          <cell r="L702">
            <v>1200000</v>
          </cell>
          <cell r="M702">
            <v>76905.350830010633</v>
          </cell>
          <cell r="N702">
            <v>1391688.8586768857</v>
          </cell>
          <cell r="O702" t="str">
            <v>לא</v>
          </cell>
          <cell r="P702" t="e">
            <v>#N/A</v>
          </cell>
          <cell r="Q702" t="str">
            <v>לא</v>
          </cell>
          <cell r="R702">
            <v>139</v>
          </cell>
          <cell r="S702">
            <v>1</v>
          </cell>
          <cell r="T702" t="str">
            <v>ג'</v>
          </cell>
          <cell r="U702">
            <v>54811.302421564018</v>
          </cell>
          <cell r="V702">
            <v>0</v>
          </cell>
          <cell r="W702">
            <v>0</v>
          </cell>
          <cell r="X702" t="str">
            <v>ג'</v>
          </cell>
        </row>
        <row r="703">
          <cell r="E703">
            <v>1001784266</v>
          </cell>
          <cell r="F703" t="str">
            <v>טיוט</v>
          </cell>
          <cell r="G703" t="str">
            <v>כן</v>
          </cell>
          <cell r="H703">
            <v>0</v>
          </cell>
          <cell r="I703">
            <v>0</v>
          </cell>
          <cell r="J703" t="str">
            <v>תקין מנהלית</v>
          </cell>
          <cell r="K703">
            <v>43496</v>
          </cell>
          <cell r="L703">
            <v>120000</v>
          </cell>
          <cell r="M703">
            <v>95240.382972238338</v>
          </cell>
          <cell r="N703">
            <v>2108541.9116605325</v>
          </cell>
          <cell r="O703" t="str">
            <v>לא</v>
          </cell>
          <cell r="P703" t="e">
            <v>#N/A</v>
          </cell>
          <cell r="Q703" t="str">
            <v>כן</v>
          </cell>
          <cell r="R703">
            <v>-42</v>
          </cell>
          <cell r="S703">
            <v>1</v>
          </cell>
          <cell r="T703" t="str">
            <v>ג'</v>
          </cell>
          <cell r="U703">
            <v>67066.176455329609</v>
          </cell>
          <cell r="V703">
            <v>0</v>
          </cell>
          <cell r="W703">
            <v>0</v>
          </cell>
          <cell r="X703" t="str">
            <v>ג'</v>
          </cell>
        </row>
        <row r="704">
          <cell r="E704">
            <v>1001777896</v>
          </cell>
          <cell r="F704" t="str">
            <v>טיוט</v>
          </cell>
          <cell r="G704" t="str">
            <v>לא</v>
          </cell>
          <cell r="H704">
            <v>0</v>
          </cell>
          <cell r="I704">
            <v>0</v>
          </cell>
          <cell r="J704" t="str">
            <v>לא הוגשו אחד או יותר מהמסמכים הנדרשים במסגרת בקשת התמיכה במועד</v>
          </cell>
          <cell r="K704">
            <v>0</v>
          </cell>
          <cell r="L704">
            <v>150000</v>
          </cell>
          <cell r="M704">
            <v>16023.775096981584</v>
          </cell>
          <cell r="N704">
            <v>1374672.31</v>
          </cell>
          <cell r="O704" t="str">
            <v>לא</v>
          </cell>
          <cell r="P704" t="e">
            <v>#N/A</v>
          </cell>
          <cell r="Q704" t="str">
            <v>לא</v>
          </cell>
          <cell r="R704">
            <v>110</v>
          </cell>
          <cell r="S704">
            <v>1</v>
          </cell>
          <cell r="T704" t="str">
            <v>א'</v>
          </cell>
          <cell r="U704">
            <v>0</v>
          </cell>
          <cell r="V704" t="e">
            <v>#N/A</v>
          </cell>
          <cell r="W704" t="e">
            <v>#N/A</v>
          </cell>
          <cell r="X704" t="str">
            <v>א'</v>
          </cell>
        </row>
        <row r="705">
          <cell r="E705">
            <v>1001783205</v>
          </cell>
          <cell r="F705" t="str">
            <v>מועד</v>
          </cell>
          <cell r="G705" t="str">
            <v>כן</v>
          </cell>
          <cell r="H705">
            <v>0</v>
          </cell>
          <cell r="I705">
            <v>0</v>
          </cell>
          <cell r="J705" t="str">
            <v>תקין מנהלית</v>
          </cell>
          <cell r="K705">
            <v>13572.3</v>
          </cell>
          <cell r="L705">
            <v>90000</v>
          </cell>
          <cell r="M705">
            <v>37387.832095820559</v>
          </cell>
          <cell r="N705">
            <v>632498.26301689527</v>
          </cell>
          <cell r="O705" t="str">
            <v>לא</v>
          </cell>
          <cell r="P705" t="e">
            <v>#N/A</v>
          </cell>
          <cell r="Q705" t="str">
            <v>לא</v>
          </cell>
          <cell r="R705">
            <v>525</v>
          </cell>
          <cell r="S705">
            <v>1</v>
          </cell>
          <cell r="T705" t="str">
            <v>ג'</v>
          </cell>
          <cell r="U705">
            <v>16162.307124307339</v>
          </cell>
          <cell r="V705">
            <v>0</v>
          </cell>
          <cell r="W705">
            <v>0</v>
          </cell>
          <cell r="X705" t="str">
            <v>ג'</v>
          </cell>
        </row>
        <row r="706">
          <cell r="E706">
            <v>1001789355</v>
          </cell>
          <cell r="F706" t="str">
            <v>טיוט</v>
          </cell>
          <cell r="G706" t="str">
            <v>כן</v>
          </cell>
          <cell r="H706">
            <v>0</v>
          </cell>
          <cell r="I706">
            <v>0</v>
          </cell>
          <cell r="J706" t="str">
            <v>תקין מנהלית</v>
          </cell>
          <cell r="K706">
            <v>0</v>
          </cell>
          <cell r="L706">
            <v>100000</v>
          </cell>
          <cell r="M706">
            <v>8815.9707395231562</v>
          </cell>
          <cell r="N706">
            <v>133538.54</v>
          </cell>
          <cell r="O706" t="str">
            <v>לא</v>
          </cell>
          <cell r="P706" t="e">
            <v>#N/A</v>
          </cell>
          <cell r="Q706" t="str">
            <v>כן</v>
          </cell>
          <cell r="R706">
            <v>-29</v>
          </cell>
          <cell r="S706">
            <v>1</v>
          </cell>
          <cell r="T706" t="str">
            <v>ד'</v>
          </cell>
          <cell r="U706">
            <v>0</v>
          </cell>
          <cell r="V706" t="e">
            <v>#N/A</v>
          </cell>
          <cell r="W706" t="e">
            <v>#N/A</v>
          </cell>
          <cell r="X706" t="str">
            <v>ד'</v>
          </cell>
        </row>
        <row r="707">
          <cell r="E707">
            <v>1001780457</v>
          </cell>
          <cell r="F707" t="str">
            <v>מועד</v>
          </cell>
          <cell r="G707" t="str">
            <v>כן</v>
          </cell>
          <cell r="H707">
            <v>0</v>
          </cell>
          <cell r="I707">
            <v>0</v>
          </cell>
          <cell r="J707" t="str">
            <v>תקין מנהלית</v>
          </cell>
          <cell r="K707">
            <v>219217.99</v>
          </cell>
          <cell r="L707">
            <v>700000</v>
          </cell>
          <cell r="M707">
            <v>317359.90725848492</v>
          </cell>
          <cell r="N707">
            <v>2283818.6553916787</v>
          </cell>
          <cell r="O707" t="str">
            <v>לא</v>
          </cell>
          <cell r="P707" t="e">
            <v>#N/A</v>
          </cell>
          <cell r="Q707" t="str">
            <v>לא</v>
          </cell>
          <cell r="R707">
            <v>102</v>
          </cell>
          <cell r="S707">
            <v>1</v>
          </cell>
          <cell r="T707" t="str">
            <v>ג'</v>
          </cell>
          <cell r="U707">
            <v>314841.77976736601</v>
          </cell>
          <cell r="V707">
            <v>0</v>
          </cell>
          <cell r="W707">
            <v>0</v>
          </cell>
          <cell r="X707" t="str">
            <v>ג'</v>
          </cell>
        </row>
        <row r="708">
          <cell r="E708">
            <v>1001779946</v>
          </cell>
          <cell r="F708" t="str">
            <v>מועד</v>
          </cell>
          <cell r="G708" t="str">
            <v>כן</v>
          </cell>
          <cell r="H708" t="str">
            <v>אושר לאחר בדיקה של ענת</v>
          </cell>
          <cell r="I708">
            <v>0</v>
          </cell>
          <cell r="J708" t="str">
            <v>תקין מנהלית</v>
          </cell>
          <cell r="K708">
            <v>29246.83</v>
          </cell>
          <cell r="L708">
            <v>500000</v>
          </cell>
          <cell r="M708">
            <v>45149.356733433931</v>
          </cell>
          <cell r="N708">
            <v>691402.59986296855</v>
          </cell>
          <cell r="O708" t="str">
            <v>לא</v>
          </cell>
          <cell r="P708" t="e">
            <v>#N/A</v>
          </cell>
          <cell r="Q708" t="str">
            <v>לא</v>
          </cell>
          <cell r="R708">
            <v>522</v>
          </cell>
          <cell r="S708">
            <v>1</v>
          </cell>
          <cell r="T708" t="str">
            <v>ג'</v>
          </cell>
          <cell r="U708">
            <v>38789.537098337612</v>
          </cell>
          <cell r="V708">
            <v>0</v>
          </cell>
          <cell r="W708">
            <v>0</v>
          </cell>
          <cell r="X708" t="str">
            <v>ג'</v>
          </cell>
        </row>
        <row r="709">
          <cell r="E709">
            <v>1001778220</v>
          </cell>
          <cell r="F709" t="str">
            <v>מועד</v>
          </cell>
          <cell r="G709" t="str">
            <v>כן</v>
          </cell>
          <cell r="H709" t="str">
            <v>אושר לאחר בדיקה של ענת</v>
          </cell>
          <cell r="I709">
            <v>0</v>
          </cell>
          <cell r="J709" t="str">
            <v>תקין מנהלית</v>
          </cell>
          <cell r="K709">
            <v>40856.959999999999</v>
          </cell>
          <cell r="L709">
            <v>200000</v>
          </cell>
          <cell r="M709">
            <v>75010.822188656835</v>
          </cell>
          <cell r="N709">
            <v>783021.10535812716</v>
          </cell>
          <cell r="O709" t="str">
            <v>לא</v>
          </cell>
          <cell r="P709" t="e">
            <v>#N/A</v>
          </cell>
          <cell r="Q709" t="str">
            <v>לא</v>
          </cell>
          <cell r="R709">
            <v>82</v>
          </cell>
          <cell r="S709">
            <v>1</v>
          </cell>
          <cell r="T709" t="str">
            <v>ג'</v>
          </cell>
          <cell r="U709">
            <v>62456.037735366983</v>
          </cell>
          <cell r="V709">
            <v>0</v>
          </cell>
          <cell r="W709">
            <v>0</v>
          </cell>
          <cell r="X709" t="str">
            <v>ג'</v>
          </cell>
        </row>
        <row r="710">
          <cell r="E710">
            <v>1001783010</v>
          </cell>
          <cell r="F710" t="str">
            <v>מועד</v>
          </cell>
          <cell r="G710" t="str">
            <v>כן</v>
          </cell>
          <cell r="H710">
            <v>0</v>
          </cell>
          <cell r="I710">
            <v>0</v>
          </cell>
          <cell r="J710" t="str">
            <v>תקין מנהלית</v>
          </cell>
          <cell r="K710">
            <v>127072.06</v>
          </cell>
          <cell r="L710">
            <v>500000</v>
          </cell>
          <cell r="M710">
            <v>237831.40743199972</v>
          </cell>
          <cell r="N710">
            <v>3556136.5</v>
          </cell>
          <cell r="O710" t="str">
            <v>לא</v>
          </cell>
          <cell r="P710" t="e">
            <v>#N/A</v>
          </cell>
          <cell r="Q710" t="str">
            <v>לא</v>
          </cell>
          <cell r="R710">
            <v>116</v>
          </cell>
          <cell r="S710">
            <v>1</v>
          </cell>
          <cell r="T710" t="str">
            <v>ג'</v>
          </cell>
          <cell r="U710">
            <v>191685.6606968361</v>
          </cell>
          <cell r="V710">
            <v>0</v>
          </cell>
          <cell r="W710">
            <v>0</v>
          </cell>
          <cell r="X710" t="str">
            <v>ג'</v>
          </cell>
        </row>
        <row r="711">
          <cell r="E711">
            <v>1001783169</v>
          </cell>
          <cell r="F711" t="str">
            <v>מועד</v>
          </cell>
          <cell r="G711" t="str">
            <v>כן</v>
          </cell>
          <cell r="H711">
            <v>0</v>
          </cell>
          <cell r="I711">
            <v>0</v>
          </cell>
          <cell r="J711" t="str">
            <v>תקין מנהלית</v>
          </cell>
          <cell r="K711">
            <v>113383.57</v>
          </cell>
          <cell r="L711">
            <v>400000</v>
          </cell>
          <cell r="M711">
            <v>214932.86000772583</v>
          </cell>
          <cell r="N711">
            <v>1219843.139891278</v>
          </cell>
          <cell r="O711" t="str">
            <v>לא</v>
          </cell>
          <cell r="P711" t="e">
            <v>#N/A</v>
          </cell>
          <cell r="Q711" t="str">
            <v>לא</v>
          </cell>
          <cell r="R711">
            <v>14</v>
          </cell>
          <cell r="S711">
            <v>1</v>
          </cell>
          <cell r="T711" t="str">
            <v>ג'</v>
          </cell>
          <cell r="U711">
            <v>158250.06801713098</v>
          </cell>
          <cell r="V711">
            <v>0</v>
          </cell>
          <cell r="W711">
            <v>0</v>
          </cell>
          <cell r="X711" t="str">
            <v>ג'</v>
          </cell>
        </row>
        <row r="712">
          <cell r="E712">
            <v>1001778669</v>
          </cell>
          <cell r="F712" t="str">
            <v>מועד</v>
          </cell>
          <cell r="G712" t="str">
            <v>כן</v>
          </cell>
          <cell r="H712">
            <v>0</v>
          </cell>
          <cell r="I712">
            <v>0</v>
          </cell>
          <cell r="J712" t="str">
            <v>תקין מנהלית</v>
          </cell>
          <cell r="K712">
            <v>23112.26</v>
          </cell>
          <cell r="L712">
            <v>100000</v>
          </cell>
          <cell r="M712">
            <v>63667.72224793311</v>
          </cell>
          <cell r="N712">
            <v>331406.48795842787</v>
          </cell>
          <cell r="O712" t="str">
            <v>לא</v>
          </cell>
          <cell r="P712" t="e">
            <v>#N/A</v>
          </cell>
          <cell r="Q712" t="str">
            <v>לא</v>
          </cell>
          <cell r="R712">
            <v>43</v>
          </cell>
          <cell r="S712">
            <v>1</v>
          </cell>
          <cell r="T712" t="str">
            <v>ד'</v>
          </cell>
          <cell r="U712">
            <v>0</v>
          </cell>
          <cell r="V712" t="e">
            <v>#N/A</v>
          </cell>
          <cell r="W712" t="e">
            <v>#N/A</v>
          </cell>
          <cell r="X712" t="str">
            <v>ד'</v>
          </cell>
        </row>
        <row r="713">
          <cell r="E713">
            <v>1001783527</v>
          </cell>
          <cell r="F713" t="str">
            <v>טיוט</v>
          </cell>
          <cell r="G713" t="str">
            <v>כן</v>
          </cell>
          <cell r="H713" t="str">
            <v>בהתאם להחלטת ועדת התמיכות מיום 14/11/2024 - ערעורים אגודות - הוחלט לפנות לחשכ"ל לקבלת אישור להגשת אישור ניהול תקין באיחור. נשמר סכום והתמיכה תוקפא עד לקבלת אישור מחשכ"ל</v>
          </cell>
          <cell r="I713">
            <v>0</v>
          </cell>
          <cell r="J713" t="str">
            <v>לא הוגש אישור ניהול תקין במועד - ממתין לאישור חשכ"ל להגשת אישור ניהול תקין באיחור התמיכה מוקפאת</v>
          </cell>
          <cell r="K713">
            <v>0</v>
          </cell>
          <cell r="L713">
            <v>350000</v>
          </cell>
          <cell r="M713">
            <v>117090.0639042448</v>
          </cell>
          <cell r="N713">
            <v>1199803.9174354982</v>
          </cell>
          <cell r="O713" t="str">
            <v>לא</v>
          </cell>
          <cell r="P713" t="e">
            <v>#N/A</v>
          </cell>
          <cell r="Q713" t="str">
            <v>ממתין לאישור חשכ"ל להגשת אישור ניהול תקין באיחור התמיכה מוקפאת</v>
          </cell>
          <cell r="R713">
            <v>45383</v>
          </cell>
          <cell r="S713">
            <v>1</v>
          </cell>
          <cell r="T713" t="str">
            <v>א'</v>
          </cell>
          <cell r="U713">
            <v>108345.99229092625</v>
          </cell>
          <cell r="V713" t="e">
            <v>#N/A</v>
          </cell>
          <cell r="W713" t="e">
            <v>#N/A</v>
          </cell>
          <cell r="X713" t="str">
            <v>ו'</v>
          </cell>
        </row>
        <row r="714">
          <cell r="E714">
            <v>1001781153</v>
          </cell>
          <cell r="F714" t="str">
            <v>מועד</v>
          </cell>
          <cell r="G714" t="str">
            <v>כן</v>
          </cell>
          <cell r="H714">
            <v>0</v>
          </cell>
          <cell r="I714">
            <v>0</v>
          </cell>
          <cell r="J714" t="str">
            <v>תקין מנהלית</v>
          </cell>
          <cell r="K714">
            <v>0</v>
          </cell>
          <cell r="L714">
            <v>100000</v>
          </cell>
          <cell r="M714">
            <v>37861.095793236003</v>
          </cell>
          <cell r="N714" t="e">
            <v>#N/A</v>
          </cell>
          <cell r="O714" t="str">
            <v>לא</v>
          </cell>
          <cell r="P714" t="e">
            <v>#N/A</v>
          </cell>
          <cell r="Q714" t="str">
            <v>לא</v>
          </cell>
          <cell r="R714">
            <v>560</v>
          </cell>
          <cell r="S714">
            <v>1</v>
          </cell>
          <cell r="T714" t="str">
            <v>ג'</v>
          </cell>
          <cell r="U714">
            <v>28108.360216186673</v>
          </cell>
          <cell r="V714">
            <v>0</v>
          </cell>
          <cell r="W714">
            <v>0</v>
          </cell>
          <cell r="X714" t="str">
            <v>ג'</v>
          </cell>
        </row>
        <row r="715">
          <cell r="E715">
            <v>1001779853</v>
          </cell>
          <cell r="F715" t="str">
            <v>מועד</v>
          </cell>
          <cell r="G715" t="str">
            <v>כן</v>
          </cell>
          <cell r="H715">
            <v>0</v>
          </cell>
          <cell r="I715">
            <v>0</v>
          </cell>
          <cell r="J715" t="str">
            <v>תקין מנהלית</v>
          </cell>
          <cell r="K715">
            <v>70838.149999999994</v>
          </cell>
          <cell r="L715">
            <v>300000</v>
          </cell>
          <cell r="M715">
            <v>118301.72644294004</v>
          </cell>
          <cell r="N715">
            <v>2159135.6054515219</v>
          </cell>
          <cell r="O715" t="str">
            <v>לא</v>
          </cell>
          <cell r="P715" t="e">
            <v>#N/A</v>
          </cell>
          <cell r="Q715" t="str">
            <v>לא</v>
          </cell>
          <cell r="R715">
            <v>77</v>
          </cell>
          <cell r="S715">
            <v>1</v>
          </cell>
          <cell r="T715" t="str">
            <v>ג'</v>
          </cell>
          <cell r="U715">
            <v>96200.862839898895</v>
          </cell>
          <cell r="V715">
            <v>0</v>
          </cell>
          <cell r="W715">
            <v>0</v>
          </cell>
          <cell r="X715" t="str">
            <v>ג'</v>
          </cell>
        </row>
        <row r="716">
          <cell r="E716">
            <v>1001783588</v>
          </cell>
          <cell r="F716" t="str">
            <v>מועד</v>
          </cell>
          <cell r="G716" t="str">
            <v>כן</v>
          </cell>
          <cell r="H716">
            <v>0</v>
          </cell>
          <cell r="I716">
            <v>0</v>
          </cell>
          <cell r="J716" t="str">
            <v>תקין מנהלית</v>
          </cell>
          <cell r="K716">
            <v>5872.7</v>
          </cell>
          <cell r="L716">
            <v>200000</v>
          </cell>
          <cell r="M716">
            <v>16177.616604544151</v>
          </cell>
          <cell r="N716">
            <v>37200</v>
          </cell>
          <cell r="O716" t="str">
            <v>לא</v>
          </cell>
          <cell r="P716" t="e">
            <v>#N/A</v>
          </cell>
          <cell r="Q716" t="str">
            <v>לא</v>
          </cell>
          <cell r="R716">
            <v>99</v>
          </cell>
          <cell r="S716">
            <v>1</v>
          </cell>
          <cell r="T716" t="str">
            <v>ג'</v>
          </cell>
          <cell r="U716">
            <v>11394.039210094974</v>
          </cell>
          <cell r="V716">
            <v>0</v>
          </cell>
          <cell r="W716">
            <v>0</v>
          </cell>
          <cell r="X716" t="str">
            <v>ג'</v>
          </cell>
        </row>
        <row r="717">
          <cell r="E717">
            <v>1001780664</v>
          </cell>
          <cell r="F717" t="str">
            <v>מועד</v>
          </cell>
          <cell r="G717" t="str">
            <v>כן</v>
          </cell>
          <cell r="H717">
            <v>0</v>
          </cell>
          <cell r="I717">
            <v>0</v>
          </cell>
          <cell r="J717" t="str">
            <v>תקין מנהלית</v>
          </cell>
          <cell r="K717">
            <v>44505.19</v>
          </cell>
          <cell r="L717">
            <v>200000</v>
          </cell>
          <cell r="M717">
            <v>75722.191586472007</v>
          </cell>
          <cell r="N717">
            <v>1288644.6052205958</v>
          </cell>
          <cell r="O717" t="str">
            <v>לא</v>
          </cell>
          <cell r="P717" t="e">
            <v>#N/A</v>
          </cell>
          <cell r="Q717" t="str">
            <v>לא</v>
          </cell>
          <cell r="R717">
            <v>225</v>
          </cell>
          <cell r="S717">
            <v>1</v>
          </cell>
          <cell r="T717" t="str">
            <v>ג'</v>
          </cell>
          <cell r="U717">
            <v>64649.228497229349</v>
          </cell>
          <cell r="V717">
            <v>0</v>
          </cell>
          <cell r="W717">
            <v>0</v>
          </cell>
          <cell r="X717" t="str">
            <v>ג'</v>
          </cell>
        </row>
        <row r="718">
          <cell r="E718">
            <v>1001779670</v>
          </cell>
          <cell r="F718" t="str">
            <v>מועד</v>
          </cell>
          <cell r="G718" t="str">
            <v>כן</v>
          </cell>
          <cell r="H718">
            <v>0</v>
          </cell>
          <cell r="I718">
            <v>0</v>
          </cell>
          <cell r="J718" t="str">
            <v>תקין מנהלית</v>
          </cell>
          <cell r="K718">
            <v>55102</v>
          </cell>
          <cell r="L718">
            <v>2000000</v>
          </cell>
          <cell r="M718">
            <v>75722.191586472007</v>
          </cell>
          <cell r="N718">
            <v>1222920.5436000577</v>
          </cell>
          <cell r="O718" t="str">
            <v>לא</v>
          </cell>
          <cell r="P718" t="e">
            <v>#N/A</v>
          </cell>
          <cell r="Q718" t="str">
            <v>לא</v>
          </cell>
          <cell r="R718">
            <v>172</v>
          </cell>
          <cell r="S718">
            <v>3</v>
          </cell>
          <cell r="T718" t="str">
            <v>ג'</v>
          </cell>
          <cell r="U718">
            <v>73081.736562085352</v>
          </cell>
          <cell r="V718">
            <v>0</v>
          </cell>
          <cell r="W718">
            <v>0</v>
          </cell>
          <cell r="X718" t="str">
            <v>ג'</v>
          </cell>
        </row>
        <row r="719">
          <cell r="E719">
            <v>1001786256</v>
          </cell>
          <cell r="F719" t="str">
            <v>טיוט</v>
          </cell>
          <cell r="G719" t="str">
            <v>כן</v>
          </cell>
          <cell r="H719">
            <v>0</v>
          </cell>
          <cell r="I719" t="str">
            <v>בקשה כפולה - להוסיף הערב בפרו' לאחר בדיקת תקרת התמיכה</v>
          </cell>
          <cell r="J719" t="str">
            <v>בקשה כפולה</v>
          </cell>
          <cell r="K719">
            <v>0</v>
          </cell>
          <cell r="L719">
            <v>1000000</v>
          </cell>
          <cell r="M719">
            <v>75722.191586472007</v>
          </cell>
          <cell r="N719">
            <v>1222920.5436000577</v>
          </cell>
          <cell r="O719" t="str">
            <v>לא</v>
          </cell>
          <cell r="P719" t="e">
            <v>#N/A</v>
          </cell>
          <cell r="Q719" t="str">
            <v>לא</v>
          </cell>
          <cell r="R719">
            <v>172</v>
          </cell>
          <cell r="S719">
            <v>3</v>
          </cell>
          <cell r="T719" t="str">
            <v>א'</v>
          </cell>
          <cell r="U719">
            <v>73081.736562085352</v>
          </cell>
          <cell r="V719" t="e">
            <v>#N/A</v>
          </cell>
          <cell r="W719" t="e">
            <v>#N/A</v>
          </cell>
          <cell r="X719" t="str">
            <v>א'</v>
          </cell>
        </row>
        <row r="720">
          <cell r="E720">
            <v>1001786257</v>
          </cell>
          <cell r="F720" t="str">
            <v>טיוט</v>
          </cell>
          <cell r="G720" t="str">
            <v>כן</v>
          </cell>
          <cell r="H720">
            <v>0</v>
          </cell>
          <cell r="I720" t="str">
            <v>בקשה כפולה - להוסיף הערב בפרו' לאחר בדיקת תקרת התמיכה</v>
          </cell>
          <cell r="J720" t="str">
            <v>בקשה כפולה</v>
          </cell>
          <cell r="K720">
            <v>0</v>
          </cell>
          <cell r="L720">
            <v>1000000</v>
          </cell>
          <cell r="M720">
            <v>75722.191586472007</v>
          </cell>
          <cell r="N720">
            <v>1222920.5436000577</v>
          </cell>
          <cell r="O720" t="str">
            <v>לא</v>
          </cell>
          <cell r="P720" t="e">
            <v>#N/A</v>
          </cell>
          <cell r="Q720" t="str">
            <v>לא</v>
          </cell>
          <cell r="R720">
            <v>172</v>
          </cell>
          <cell r="S720">
            <v>3</v>
          </cell>
          <cell r="T720" t="str">
            <v>א'</v>
          </cell>
          <cell r="U720">
            <v>73081.736562085352</v>
          </cell>
          <cell r="V720" t="e">
            <v>#N/A</v>
          </cell>
          <cell r="W720" t="e">
            <v>#N/A</v>
          </cell>
          <cell r="X720" t="str">
            <v>א'</v>
          </cell>
        </row>
        <row r="721">
          <cell r="E721">
            <v>1001784310</v>
          </cell>
          <cell r="F721" t="str">
            <v>מועד</v>
          </cell>
          <cell r="G721" t="str">
            <v>כן</v>
          </cell>
          <cell r="H721" t="str">
            <v>העלו K001 ביום 29/04/2024</v>
          </cell>
          <cell r="I721">
            <v>0</v>
          </cell>
          <cell r="J721" t="str">
            <v>תקין מנהלית</v>
          </cell>
          <cell r="K721">
            <v>80458.399999999994</v>
          </cell>
          <cell r="L721">
            <v>550000</v>
          </cell>
          <cell r="M721">
            <v>221640.11367867221</v>
          </cell>
          <cell r="N721">
            <v>1207632.0121729635</v>
          </cell>
          <cell r="O721" t="str">
            <v>לא</v>
          </cell>
          <cell r="P721" t="e">
            <v>#N/A</v>
          </cell>
          <cell r="Q721" t="str">
            <v>לא</v>
          </cell>
          <cell r="R721">
            <v>110</v>
          </cell>
          <cell r="S721">
            <v>1</v>
          </cell>
          <cell r="T721" t="str">
            <v>ג'</v>
          </cell>
          <cell r="U721">
            <v>148311.47271399136</v>
          </cell>
          <cell r="V721">
            <v>0</v>
          </cell>
          <cell r="W721">
            <v>0</v>
          </cell>
          <cell r="X721" t="str">
            <v>ג'</v>
          </cell>
        </row>
        <row r="722">
          <cell r="E722">
            <v>1001779639</v>
          </cell>
          <cell r="F722" t="str">
            <v>מועד</v>
          </cell>
          <cell r="G722" t="str">
            <v>כן</v>
          </cell>
          <cell r="H722">
            <v>0</v>
          </cell>
          <cell r="I722">
            <v>0</v>
          </cell>
          <cell r="J722" t="str">
            <v>תקין מנהלית</v>
          </cell>
          <cell r="K722">
            <v>51172.68</v>
          </cell>
          <cell r="L722">
            <v>90000</v>
          </cell>
          <cell r="M722">
            <v>75602.327102424155</v>
          </cell>
          <cell r="N722">
            <v>793661.89</v>
          </cell>
          <cell r="O722" t="str">
            <v>לא</v>
          </cell>
          <cell r="P722" t="e">
            <v>#N/A</v>
          </cell>
          <cell r="Q722" t="str">
            <v>לא</v>
          </cell>
          <cell r="R722">
            <v>57</v>
          </cell>
          <cell r="S722">
            <v>1</v>
          </cell>
          <cell r="T722" t="str">
            <v>ג'</v>
          </cell>
          <cell r="U722">
            <v>114237.62790643048</v>
          </cell>
          <cell r="V722">
            <v>0</v>
          </cell>
          <cell r="W722">
            <v>0</v>
          </cell>
          <cell r="X722" t="str">
            <v>ג'</v>
          </cell>
        </row>
        <row r="723">
          <cell r="E723">
            <v>1001779844</v>
          </cell>
          <cell r="F723" t="str">
            <v>מועד</v>
          </cell>
          <cell r="G723" t="str">
            <v>כן</v>
          </cell>
          <cell r="H723">
            <v>0</v>
          </cell>
          <cell r="I723">
            <v>0</v>
          </cell>
          <cell r="J723" t="str">
            <v>תקין מנהלית</v>
          </cell>
          <cell r="K723">
            <v>184006.03</v>
          </cell>
          <cell r="L723">
            <v>500000</v>
          </cell>
          <cell r="M723">
            <v>312106.77139614744</v>
          </cell>
          <cell r="N723">
            <v>3267859.9386961129</v>
          </cell>
          <cell r="O723" t="str">
            <v>לא</v>
          </cell>
          <cell r="P723" t="e">
            <v>#N/A</v>
          </cell>
          <cell r="Q723" t="str">
            <v>לא</v>
          </cell>
          <cell r="R723">
            <v>62</v>
          </cell>
          <cell r="S723">
            <v>1</v>
          </cell>
          <cell r="T723" t="str">
            <v>ג'</v>
          </cell>
          <cell r="U723">
            <v>259725.71789951393</v>
          </cell>
          <cell r="V723">
            <v>0</v>
          </cell>
          <cell r="W723">
            <v>0</v>
          </cell>
          <cell r="X723" t="str">
            <v>ג'</v>
          </cell>
        </row>
        <row r="724">
          <cell r="E724">
            <v>1001780850</v>
          </cell>
          <cell r="F724" t="str">
            <v>טיוט</v>
          </cell>
          <cell r="G724" t="str">
            <v>כן</v>
          </cell>
          <cell r="H724" t="str">
            <v>לא הגישו התחייבות להחזר מקדמה - לא ניתן לשלם מקדמה</v>
          </cell>
          <cell r="I724" t="str">
            <v>לא לשלם מקדמה</v>
          </cell>
          <cell r="J724" t="str">
            <v>תקין מנהלית</v>
          </cell>
          <cell r="K724">
            <v>0</v>
          </cell>
          <cell r="L724">
            <v>80000</v>
          </cell>
          <cell r="M724" t="e">
            <v>#N/A</v>
          </cell>
          <cell r="N724">
            <v>239134.19</v>
          </cell>
          <cell r="O724" t="str">
            <v>לא</v>
          </cell>
          <cell r="P724" t="e">
            <v>#N/A</v>
          </cell>
          <cell r="Q724" t="str">
            <v>כן</v>
          </cell>
          <cell r="R724">
            <v>-36</v>
          </cell>
          <cell r="S724">
            <v>1</v>
          </cell>
          <cell r="T724" t="str">
            <v>ד'</v>
          </cell>
          <cell r="U724">
            <v>0</v>
          </cell>
          <cell r="V724" t="e">
            <v>#N/A</v>
          </cell>
          <cell r="W724" t="e">
            <v>#N/A</v>
          </cell>
          <cell r="X724" t="str">
            <v>ד'</v>
          </cell>
        </row>
        <row r="725">
          <cell r="E725">
            <v>1001781116</v>
          </cell>
          <cell r="F725" t="str">
            <v>מועד</v>
          </cell>
          <cell r="G725" t="str">
            <v>כן</v>
          </cell>
          <cell r="H725">
            <v>0</v>
          </cell>
          <cell r="I725">
            <v>0</v>
          </cell>
          <cell r="J725" t="str">
            <v>תקין מנהלית</v>
          </cell>
          <cell r="K725">
            <v>16064.66</v>
          </cell>
          <cell r="L725">
            <v>80000</v>
          </cell>
          <cell r="M725">
            <v>44253.596569194546</v>
          </cell>
          <cell r="N725">
            <v>22169</v>
          </cell>
          <cell r="O725" t="str">
            <v>לא</v>
          </cell>
          <cell r="P725" t="e">
            <v>#N/A</v>
          </cell>
          <cell r="Q725" t="str">
            <v>לא</v>
          </cell>
          <cell r="R725">
            <v>168</v>
          </cell>
          <cell r="S725">
            <v>1</v>
          </cell>
          <cell r="T725" t="str">
            <v>ג'</v>
          </cell>
          <cell r="U725">
            <v>27128.315137519119</v>
          </cell>
          <cell r="V725">
            <v>0</v>
          </cell>
          <cell r="W725">
            <v>0</v>
          </cell>
          <cell r="X725" t="str">
            <v>ג'</v>
          </cell>
        </row>
        <row r="726">
          <cell r="E726">
            <v>1001778765</v>
          </cell>
          <cell r="F726" t="str">
            <v>מועד</v>
          </cell>
          <cell r="G726" t="str">
            <v>כן</v>
          </cell>
          <cell r="H726">
            <v>0</v>
          </cell>
          <cell r="I726">
            <v>0</v>
          </cell>
          <cell r="J726" t="str">
            <v>תקין מנהלית</v>
          </cell>
          <cell r="K726">
            <v>50571.46</v>
          </cell>
          <cell r="L726">
            <v>200000</v>
          </cell>
          <cell r="M726">
            <v>81934.824337522121</v>
          </cell>
          <cell r="N726">
            <v>776512.75</v>
          </cell>
          <cell r="O726" t="str">
            <v>לא</v>
          </cell>
          <cell r="P726" t="e">
            <v>#N/A</v>
          </cell>
          <cell r="Q726" t="str">
            <v>לא</v>
          </cell>
          <cell r="R726">
            <v>120</v>
          </cell>
          <cell r="S726">
            <v>1</v>
          </cell>
          <cell r="T726" t="str">
            <v>ג'</v>
          </cell>
          <cell r="U726">
            <v>117979.75396429564</v>
          </cell>
          <cell r="V726">
            <v>0</v>
          </cell>
          <cell r="W726">
            <v>0</v>
          </cell>
          <cell r="X726" t="str">
            <v>ג'</v>
          </cell>
        </row>
        <row r="727">
          <cell r="E727">
            <v>1001784277</v>
          </cell>
          <cell r="F727" t="str">
            <v>מועד</v>
          </cell>
          <cell r="G727" t="str">
            <v>כן</v>
          </cell>
          <cell r="H727">
            <v>0</v>
          </cell>
          <cell r="I727">
            <v>0</v>
          </cell>
          <cell r="J727" t="str">
            <v>תקין מנהלית</v>
          </cell>
          <cell r="K727">
            <v>109446.65</v>
          </cell>
          <cell r="L727">
            <v>500000</v>
          </cell>
          <cell r="M727">
            <v>301494.54892947595</v>
          </cell>
          <cell r="N727">
            <v>2093915</v>
          </cell>
          <cell r="O727" t="str">
            <v>לא</v>
          </cell>
          <cell r="P727" t="e">
            <v>#N/A</v>
          </cell>
          <cell r="Q727" t="str">
            <v>לא</v>
          </cell>
          <cell r="R727">
            <v>5</v>
          </cell>
          <cell r="S727">
            <v>1</v>
          </cell>
          <cell r="T727" t="str">
            <v>ג'</v>
          </cell>
          <cell r="U727">
            <v>287799.09679169086</v>
          </cell>
          <cell r="V727">
            <v>0</v>
          </cell>
          <cell r="W727">
            <v>0</v>
          </cell>
          <cell r="X727" t="str">
            <v>ג'</v>
          </cell>
        </row>
        <row r="728">
          <cell r="E728">
            <v>1001776599</v>
          </cell>
          <cell r="F728" t="str">
            <v>מועד</v>
          </cell>
          <cell r="G728" t="str">
            <v>כן</v>
          </cell>
          <cell r="H728">
            <v>0</v>
          </cell>
          <cell r="I728">
            <v>0</v>
          </cell>
          <cell r="J728" t="str">
            <v>תקין מנהלית</v>
          </cell>
          <cell r="K728">
            <v>127305.25</v>
          </cell>
          <cell r="L728">
            <v>450000</v>
          </cell>
          <cell r="M728">
            <v>192100.88609290167</v>
          </cell>
          <cell r="N728">
            <v>70872.129147554471</v>
          </cell>
          <cell r="O728" t="str">
            <v>לא</v>
          </cell>
          <cell r="P728" t="e">
            <v>#N/A</v>
          </cell>
          <cell r="Q728" t="str">
            <v>לא</v>
          </cell>
          <cell r="R728">
            <v>146</v>
          </cell>
          <cell r="S728">
            <v>1</v>
          </cell>
          <cell r="T728" t="str">
            <v>ג'</v>
          </cell>
          <cell r="U728">
            <v>173658.25126419112</v>
          </cell>
          <cell r="V728">
            <v>0</v>
          </cell>
          <cell r="W728">
            <v>0</v>
          </cell>
          <cell r="X728" t="str">
            <v>ג'</v>
          </cell>
        </row>
        <row r="729">
          <cell r="E729">
            <v>1001780849</v>
          </cell>
          <cell r="F729" t="str">
            <v>מועד</v>
          </cell>
          <cell r="G729" t="str">
            <v>כן</v>
          </cell>
          <cell r="H729">
            <v>0</v>
          </cell>
          <cell r="I729">
            <v>0</v>
          </cell>
          <cell r="J729" t="str">
            <v>תקין מנהלית</v>
          </cell>
          <cell r="K729">
            <v>76789.91</v>
          </cell>
          <cell r="L729">
            <v>500000</v>
          </cell>
          <cell r="M729">
            <v>211534.48267759831</v>
          </cell>
          <cell r="N729">
            <v>2797129.9160907753</v>
          </cell>
          <cell r="O729" t="str">
            <v>לא</v>
          </cell>
          <cell r="P729" t="e">
            <v>#N/A</v>
          </cell>
          <cell r="Q729" t="str">
            <v>לא</v>
          </cell>
          <cell r="R729">
            <v>186</v>
          </cell>
          <cell r="S729">
            <v>1</v>
          </cell>
          <cell r="T729" t="str">
            <v>ג'</v>
          </cell>
          <cell r="U729">
            <v>120646.78508880646</v>
          </cell>
          <cell r="V729">
            <v>0</v>
          </cell>
          <cell r="W729">
            <v>0</v>
          </cell>
          <cell r="X729" t="str">
            <v>ג'</v>
          </cell>
        </row>
        <row r="730">
          <cell r="E730">
            <v>1001781271</v>
          </cell>
          <cell r="F730" t="str">
            <v>מועד</v>
          </cell>
          <cell r="G730" t="str">
            <v>כן</v>
          </cell>
          <cell r="H730">
            <v>0</v>
          </cell>
          <cell r="I730">
            <v>0</v>
          </cell>
          <cell r="J730" t="str">
            <v>תקין מנהלית</v>
          </cell>
          <cell r="K730">
            <v>14824.54</v>
          </cell>
          <cell r="L730">
            <v>85000</v>
          </cell>
          <cell r="M730">
            <v>23705.814430421135</v>
          </cell>
          <cell r="N730">
            <v>360599.55</v>
          </cell>
          <cell r="O730" t="str">
            <v>לא</v>
          </cell>
          <cell r="P730" t="e">
            <v>#N/A</v>
          </cell>
          <cell r="Q730" t="str">
            <v>כן</v>
          </cell>
          <cell r="R730">
            <v>-2</v>
          </cell>
          <cell r="S730">
            <v>1</v>
          </cell>
          <cell r="T730" t="str">
            <v>ג'</v>
          </cell>
          <cell r="U730">
            <v>22193.60680922847</v>
          </cell>
          <cell r="V730">
            <v>0</v>
          </cell>
          <cell r="W730">
            <v>0</v>
          </cell>
          <cell r="X730" t="str">
            <v>ג'</v>
          </cell>
        </row>
        <row r="731">
          <cell r="E731">
            <v>1001782892</v>
          </cell>
          <cell r="F731" t="str">
            <v>מועד</v>
          </cell>
          <cell r="G731" t="str">
            <v>כן</v>
          </cell>
          <cell r="H731">
            <v>0</v>
          </cell>
          <cell r="I731">
            <v>0</v>
          </cell>
          <cell r="J731" t="str">
            <v>תקין מנהלית</v>
          </cell>
          <cell r="K731">
            <v>30692.49</v>
          </cell>
          <cell r="L731">
            <v>750000</v>
          </cell>
          <cell r="M731">
            <v>43908.773964091801</v>
          </cell>
          <cell r="N731">
            <v>1092707.6288538375</v>
          </cell>
          <cell r="O731" t="str">
            <v>לא</v>
          </cell>
          <cell r="P731" t="e">
            <v>#N/A</v>
          </cell>
          <cell r="Q731" t="str">
            <v>לא</v>
          </cell>
          <cell r="R731">
            <v>167</v>
          </cell>
          <cell r="S731">
            <v>1</v>
          </cell>
          <cell r="T731" t="str">
            <v>ג'</v>
          </cell>
          <cell r="U731">
            <v>40215.595029602155</v>
          </cell>
          <cell r="V731">
            <v>0</v>
          </cell>
          <cell r="W731">
            <v>0</v>
          </cell>
          <cell r="X731" t="str">
            <v>ג'</v>
          </cell>
        </row>
        <row r="732">
          <cell r="E732">
            <v>1001783325</v>
          </cell>
          <cell r="F732" t="str">
            <v>טיוט</v>
          </cell>
          <cell r="G732" t="str">
            <v>כן</v>
          </cell>
          <cell r="H732">
            <v>0</v>
          </cell>
          <cell r="I732">
            <v>0</v>
          </cell>
          <cell r="J732" t="str">
            <v>תקין מנהלית</v>
          </cell>
          <cell r="K732">
            <v>0</v>
          </cell>
          <cell r="L732">
            <v>150000</v>
          </cell>
          <cell r="M732" t="e">
            <v>#N/A</v>
          </cell>
          <cell r="N732" t="e">
            <v>#N/A</v>
          </cell>
          <cell r="O732" t="str">
            <v>לבדיקה</v>
          </cell>
          <cell r="P732" t="e">
            <v>#N/A</v>
          </cell>
          <cell r="Q732" t="str">
            <v>כן</v>
          </cell>
          <cell r="R732">
            <v>-6</v>
          </cell>
          <cell r="S732">
            <v>1</v>
          </cell>
          <cell r="T732" t="str">
            <v>ג'</v>
          </cell>
          <cell r="U732">
            <v>17366.139345606076</v>
          </cell>
          <cell r="V732" t="str">
            <v>כן</v>
          </cell>
          <cell r="W732">
            <v>25946</v>
          </cell>
          <cell r="X732" t="str">
            <v>ג'</v>
          </cell>
        </row>
        <row r="733">
          <cell r="E733">
            <v>1001779906</v>
          </cell>
          <cell r="F733" t="str">
            <v>טיוט</v>
          </cell>
          <cell r="G733" t="str">
            <v>כן</v>
          </cell>
          <cell r="H733">
            <v>0</v>
          </cell>
          <cell r="I733">
            <v>0</v>
          </cell>
          <cell r="J733" t="str">
            <v>תקין מנהלית</v>
          </cell>
          <cell r="K733">
            <v>0</v>
          </cell>
          <cell r="L733">
            <v>150000</v>
          </cell>
          <cell r="M733" t="e">
            <v>#N/A</v>
          </cell>
          <cell r="N733" t="e">
            <v>#N/A</v>
          </cell>
          <cell r="O733" t="str">
            <v>לבדיקה</v>
          </cell>
          <cell r="P733" t="e">
            <v>#N/A</v>
          </cell>
          <cell r="Q733" t="str">
            <v>לא</v>
          </cell>
          <cell r="R733">
            <v>6</v>
          </cell>
          <cell r="S733">
            <v>1</v>
          </cell>
          <cell r="T733" t="str">
            <v>ג'</v>
          </cell>
          <cell r="U733">
            <v>69660.666538563193</v>
          </cell>
          <cell r="V733" t="str">
            <v>כן</v>
          </cell>
          <cell r="W733">
            <v>291828</v>
          </cell>
          <cell r="X733" t="str">
            <v>ג'</v>
          </cell>
        </row>
        <row r="734">
          <cell r="E734">
            <v>1001788776</v>
          </cell>
          <cell r="F734" t="str">
            <v>טיוט</v>
          </cell>
          <cell r="G734" t="str">
            <v>כן</v>
          </cell>
          <cell r="H734">
            <v>0</v>
          </cell>
          <cell r="I734">
            <v>0</v>
          </cell>
          <cell r="J734" t="str">
            <v>תקין מנהלית</v>
          </cell>
          <cell r="K734">
            <v>0</v>
          </cell>
          <cell r="L734">
            <v>120000</v>
          </cell>
          <cell r="M734" t="e">
            <v>#N/A</v>
          </cell>
          <cell r="N734">
            <v>93377</v>
          </cell>
          <cell r="O734" t="str">
            <v>לא</v>
          </cell>
          <cell r="P734" t="e">
            <v>#N/A</v>
          </cell>
          <cell r="Q734" t="str">
            <v>לא</v>
          </cell>
          <cell r="R734">
            <v>166</v>
          </cell>
          <cell r="S734">
            <v>1</v>
          </cell>
          <cell r="T734" t="str">
            <v>ב'</v>
          </cell>
          <cell r="U734" t="e">
            <v>#N/A</v>
          </cell>
          <cell r="V734" t="e">
            <v>#N/A</v>
          </cell>
          <cell r="W734" t="e">
            <v>#N/A</v>
          </cell>
          <cell r="X734" t="str">
            <v>ב'</v>
          </cell>
        </row>
        <row r="735">
          <cell r="E735">
            <v>1001783692</v>
          </cell>
          <cell r="F735" t="str">
            <v>מועד</v>
          </cell>
          <cell r="G735" t="str">
            <v>כן</v>
          </cell>
          <cell r="H735">
            <v>0</v>
          </cell>
          <cell r="I735">
            <v>0</v>
          </cell>
          <cell r="J735" t="str">
            <v>תקין מנהלית</v>
          </cell>
          <cell r="K735">
            <v>23279.06</v>
          </cell>
          <cell r="L735">
            <v>210000</v>
          </cell>
          <cell r="M735">
            <v>64127.230999793486</v>
          </cell>
          <cell r="N735">
            <v>1139421.6252039715</v>
          </cell>
          <cell r="O735" t="str">
            <v>לא</v>
          </cell>
          <cell r="P735" t="e">
            <v>#N/A</v>
          </cell>
          <cell r="Q735" t="str">
            <v>לא</v>
          </cell>
          <cell r="R735">
            <v>187</v>
          </cell>
          <cell r="S735">
            <v>1</v>
          </cell>
          <cell r="T735" t="str">
            <v>ג'</v>
          </cell>
          <cell r="U735">
            <v>40054.413308066018</v>
          </cell>
          <cell r="V735">
            <v>0</v>
          </cell>
          <cell r="W735">
            <v>0</v>
          </cell>
          <cell r="X735" t="str">
            <v>ג'</v>
          </cell>
        </row>
        <row r="736">
          <cell r="E736">
            <v>1001774147</v>
          </cell>
          <cell r="F736" t="str">
            <v>מועד</v>
          </cell>
          <cell r="G736" t="str">
            <v>כן</v>
          </cell>
          <cell r="H736">
            <v>0</v>
          </cell>
          <cell r="I736">
            <v>0</v>
          </cell>
          <cell r="J736" t="str">
            <v>תקין מנהלית</v>
          </cell>
          <cell r="K736">
            <v>15120.83</v>
          </cell>
          <cell r="L736">
            <v>90000</v>
          </cell>
          <cell r="M736">
            <v>41653.59793158956</v>
          </cell>
          <cell r="N736">
            <v>403887</v>
          </cell>
          <cell r="O736" t="str">
            <v>לא</v>
          </cell>
          <cell r="P736" t="e">
            <v>#N/A</v>
          </cell>
          <cell r="Q736" t="str">
            <v>לא</v>
          </cell>
          <cell r="R736">
            <v>222</v>
          </cell>
          <cell r="S736">
            <v>1</v>
          </cell>
          <cell r="T736" t="str">
            <v>ג'</v>
          </cell>
          <cell r="U736">
            <v>26830.193330339695</v>
          </cell>
          <cell r="V736">
            <v>0</v>
          </cell>
          <cell r="W736">
            <v>0</v>
          </cell>
          <cell r="X736" t="str">
            <v>ג'</v>
          </cell>
        </row>
        <row r="737">
          <cell r="E737">
            <v>1001783277</v>
          </cell>
          <cell r="F737" t="str">
            <v>מועד</v>
          </cell>
          <cell r="G737" t="str">
            <v>כן</v>
          </cell>
          <cell r="H737">
            <v>0</v>
          </cell>
          <cell r="I737">
            <v>0</v>
          </cell>
          <cell r="J737" t="str">
            <v>תקין מנהלית</v>
          </cell>
          <cell r="K737">
            <v>4610.13</v>
          </cell>
          <cell r="L737">
            <v>85000</v>
          </cell>
          <cell r="M737">
            <v>12699.60830544103</v>
          </cell>
          <cell r="N737" t="e">
            <v>#N/A</v>
          </cell>
          <cell r="O737" t="str">
            <v>לא</v>
          </cell>
          <cell r="P737" t="e">
            <v>#N/A</v>
          </cell>
          <cell r="Q737" t="str">
            <v>לא</v>
          </cell>
          <cell r="R737">
            <v>96</v>
          </cell>
          <cell r="S737">
            <v>1</v>
          </cell>
          <cell r="T737" t="str">
            <v>ד'</v>
          </cell>
          <cell r="U737">
            <v>0</v>
          </cell>
          <cell r="V737" t="e">
            <v>#N/A</v>
          </cell>
          <cell r="W737" t="e">
            <v>#N/A</v>
          </cell>
          <cell r="X737" t="str">
            <v>ד'</v>
          </cell>
        </row>
        <row r="738">
          <cell r="E738">
            <v>1001776406</v>
          </cell>
          <cell r="F738" t="str">
            <v>מועד</v>
          </cell>
          <cell r="G738" t="str">
            <v>כן</v>
          </cell>
          <cell r="H738">
            <v>0</v>
          </cell>
          <cell r="I738">
            <v>0</v>
          </cell>
          <cell r="J738" t="str">
            <v>תקין מנהלית</v>
          </cell>
          <cell r="K738">
            <v>41563</v>
          </cell>
          <cell r="L738">
            <v>200000</v>
          </cell>
          <cell r="M738">
            <v>35829.670390752151</v>
          </cell>
          <cell r="N738">
            <v>848698.41</v>
          </cell>
          <cell r="O738" t="str">
            <v>לא</v>
          </cell>
          <cell r="P738" t="e">
            <v>#N/A</v>
          </cell>
          <cell r="Q738" t="str">
            <v>לא</v>
          </cell>
          <cell r="R738">
            <v>146</v>
          </cell>
          <cell r="S738">
            <v>1</v>
          </cell>
          <cell r="T738" t="str">
            <v>ג'</v>
          </cell>
          <cell r="U738">
            <v>50248.384604702725</v>
          </cell>
          <cell r="V738">
            <v>0</v>
          </cell>
          <cell r="W738">
            <v>0</v>
          </cell>
          <cell r="X738" t="str">
            <v>ג'</v>
          </cell>
        </row>
        <row r="739">
          <cell r="E739">
            <v>1001783050</v>
          </cell>
          <cell r="F739" t="str">
            <v>מועד</v>
          </cell>
          <cell r="G739" t="str">
            <v>כן</v>
          </cell>
          <cell r="H739">
            <v>0</v>
          </cell>
          <cell r="I739">
            <v>0</v>
          </cell>
          <cell r="J739" t="str">
            <v>תקין מנהלית</v>
          </cell>
          <cell r="K739">
            <v>50227.49</v>
          </cell>
          <cell r="L739">
            <v>150000</v>
          </cell>
          <cell r="M739">
            <v>56255.438046459712</v>
          </cell>
          <cell r="N739">
            <v>495313.42</v>
          </cell>
          <cell r="O739" t="str">
            <v>לא</v>
          </cell>
          <cell r="P739" t="e">
            <v>#N/A</v>
          </cell>
          <cell r="Q739" t="str">
            <v>לא</v>
          </cell>
          <cell r="R739">
            <v>64</v>
          </cell>
          <cell r="S739">
            <v>1</v>
          </cell>
          <cell r="T739" t="str">
            <v>ג'</v>
          </cell>
          <cell r="U739">
            <v>66330.783532935908</v>
          </cell>
          <cell r="V739">
            <v>0</v>
          </cell>
          <cell r="W739">
            <v>0</v>
          </cell>
          <cell r="X739" t="str">
            <v>ג'</v>
          </cell>
        </row>
        <row r="740">
          <cell r="E740">
            <v>1001775809</v>
          </cell>
          <cell r="F740" t="str">
            <v>מועד</v>
          </cell>
          <cell r="G740" t="str">
            <v>כן</v>
          </cell>
          <cell r="H740">
            <v>0</v>
          </cell>
          <cell r="I740">
            <v>0</v>
          </cell>
          <cell r="J740" t="str">
            <v>תקין מנהלית</v>
          </cell>
          <cell r="K740">
            <v>265771</v>
          </cell>
          <cell r="L740">
            <v>2000000</v>
          </cell>
          <cell r="M740">
            <v>409815.21916721499</v>
          </cell>
          <cell r="N740">
            <v>1776508.3933857037</v>
          </cell>
          <cell r="O740" t="str">
            <v>לא</v>
          </cell>
          <cell r="P740" t="e">
            <v>#N/A</v>
          </cell>
          <cell r="Q740" t="str">
            <v>לא</v>
          </cell>
          <cell r="R740">
            <v>155</v>
          </cell>
          <cell r="S740">
            <v>1</v>
          </cell>
          <cell r="T740" t="str">
            <v>ג'</v>
          </cell>
          <cell r="U740">
            <v>389969.40634765732</v>
          </cell>
          <cell r="V740">
            <v>0</v>
          </cell>
          <cell r="W740">
            <v>0</v>
          </cell>
          <cell r="X740" t="str">
            <v>ג'</v>
          </cell>
        </row>
        <row r="741">
          <cell r="E741">
            <v>1001783253</v>
          </cell>
          <cell r="F741" t="str">
            <v>מועד</v>
          </cell>
          <cell r="G741" t="str">
            <v>כן</v>
          </cell>
          <cell r="H741">
            <v>0</v>
          </cell>
          <cell r="I741">
            <v>0</v>
          </cell>
          <cell r="J741" t="str">
            <v>תקין מנהלית</v>
          </cell>
          <cell r="K741">
            <v>3320.73</v>
          </cell>
          <cell r="L741">
            <v>1000000</v>
          </cell>
          <cell r="M741">
            <v>9147.6612425191252</v>
          </cell>
          <cell r="N741">
            <v>33145.018377502485</v>
          </cell>
          <cell r="O741" t="str">
            <v>לא</v>
          </cell>
          <cell r="P741" t="e">
            <v>#N/A</v>
          </cell>
          <cell r="Q741" t="str">
            <v>לא</v>
          </cell>
          <cell r="R741">
            <v>153</v>
          </cell>
          <cell r="S741">
            <v>1</v>
          </cell>
          <cell r="T741" t="str">
            <v>ד'</v>
          </cell>
          <cell r="U741">
            <v>0</v>
          </cell>
          <cell r="V741" t="e">
            <v>#N/A</v>
          </cell>
          <cell r="W741" t="e">
            <v>#N/A</v>
          </cell>
          <cell r="X741" t="str">
            <v>ד'</v>
          </cell>
        </row>
        <row r="742">
          <cell r="E742">
            <v>1001783226</v>
          </cell>
          <cell r="F742" t="str">
            <v>מועד</v>
          </cell>
          <cell r="G742" t="str">
            <v>כן</v>
          </cell>
          <cell r="H742">
            <v>0</v>
          </cell>
          <cell r="I742">
            <v>0</v>
          </cell>
          <cell r="J742" t="str">
            <v>תקין מנהלית</v>
          </cell>
          <cell r="K742">
            <v>28137.31</v>
          </cell>
          <cell r="L742">
            <v>140000</v>
          </cell>
          <cell r="M742">
            <v>77510.312023689767</v>
          </cell>
          <cell r="N742">
            <v>973600</v>
          </cell>
          <cell r="O742" t="str">
            <v>לא</v>
          </cell>
          <cell r="P742" t="e">
            <v>#N/A</v>
          </cell>
          <cell r="Q742" t="str">
            <v>לא</v>
          </cell>
          <cell r="R742">
            <v>167</v>
          </cell>
          <cell r="S742">
            <v>1</v>
          </cell>
          <cell r="T742" t="str">
            <v>ד'</v>
          </cell>
          <cell r="U742">
            <v>83867.259103628981</v>
          </cell>
          <cell r="V742" t="e">
            <v>#N/A</v>
          </cell>
          <cell r="W742" t="e">
            <v>#N/A</v>
          </cell>
          <cell r="X742" t="str">
            <v>ג'</v>
          </cell>
        </row>
        <row r="743">
          <cell r="E743">
            <v>1001747564</v>
          </cell>
          <cell r="F743" t="str">
            <v>מועד</v>
          </cell>
          <cell r="G743" t="str">
            <v>כן</v>
          </cell>
          <cell r="H743">
            <v>0</v>
          </cell>
          <cell r="I743">
            <v>0</v>
          </cell>
          <cell r="J743" t="str">
            <v>תקין מנהלית</v>
          </cell>
          <cell r="K743">
            <v>190607.78</v>
          </cell>
          <cell r="L743">
            <v>650000</v>
          </cell>
          <cell r="M743">
            <v>356817.8943049736</v>
          </cell>
          <cell r="N743">
            <v>5658576.25</v>
          </cell>
          <cell r="O743" t="str">
            <v>לא</v>
          </cell>
          <cell r="P743" t="e">
            <v>#N/A</v>
          </cell>
          <cell r="Q743" t="str">
            <v>לא</v>
          </cell>
          <cell r="R743">
            <v>102</v>
          </cell>
          <cell r="S743">
            <v>1</v>
          </cell>
          <cell r="T743" t="str">
            <v>ג'</v>
          </cell>
          <cell r="U743">
            <v>279451.84803836502</v>
          </cell>
          <cell r="V743">
            <v>0</v>
          </cell>
          <cell r="W743">
            <v>0</v>
          </cell>
          <cell r="X743" t="str">
            <v>ג'</v>
          </cell>
        </row>
        <row r="744">
          <cell r="E744">
            <v>1001778574</v>
          </cell>
          <cell r="F744" t="str">
            <v>טיוט</v>
          </cell>
          <cell r="G744" t="str">
            <v>לא</v>
          </cell>
          <cell r="H744">
            <v>0</v>
          </cell>
          <cell r="I744">
            <v>0</v>
          </cell>
          <cell r="J744" t="str">
            <v>לא הוגשו אחד או יותר מהמסמכים הנדרשים במסגרת בקשת התמיכה במועד</v>
          </cell>
          <cell r="K744">
            <v>0</v>
          </cell>
          <cell r="L744">
            <v>100000</v>
          </cell>
          <cell r="M744" t="e">
            <v>#N/A</v>
          </cell>
          <cell r="N744" t="e">
            <v>#N/A</v>
          </cell>
          <cell r="O744" t="str">
            <v>לבדיקה</v>
          </cell>
          <cell r="P744" t="e">
            <v>#N/A</v>
          </cell>
          <cell r="Q744" t="str">
            <v>לא</v>
          </cell>
          <cell r="R744">
            <v>117</v>
          </cell>
          <cell r="S744">
            <v>1</v>
          </cell>
          <cell r="T744" t="str">
            <v>א'</v>
          </cell>
          <cell r="U744">
            <v>0</v>
          </cell>
          <cell r="V744" t="e">
            <v>#N/A</v>
          </cell>
          <cell r="W744" t="e">
            <v>#N/A</v>
          </cell>
          <cell r="X744" t="str">
            <v>א'</v>
          </cell>
        </row>
        <row r="745">
          <cell r="E745">
            <v>1001783280</v>
          </cell>
          <cell r="F745" t="str">
            <v>מועד</v>
          </cell>
          <cell r="G745" t="str">
            <v>כן</v>
          </cell>
          <cell r="H745">
            <v>0</v>
          </cell>
          <cell r="I745">
            <v>0</v>
          </cell>
          <cell r="J745" t="str">
            <v>תקין מנהלית</v>
          </cell>
          <cell r="K745">
            <v>71001.850000000006</v>
          </cell>
          <cell r="L745">
            <v>150000</v>
          </cell>
          <cell r="M745">
            <v>79927.690106510869</v>
          </cell>
          <cell r="N745">
            <v>431198.63395771815</v>
          </cell>
          <cell r="O745" t="str">
            <v>לא</v>
          </cell>
          <cell r="P745" t="e">
            <v>#N/A</v>
          </cell>
          <cell r="Q745" t="str">
            <v>לא</v>
          </cell>
          <cell r="R745">
            <v>35</v>
          </cell>
          <cell r="S745">
            <v>1</v>
          </cell>
          <cell r="T745" t="str">
            <v>ג'</v>
          </cell>
          <cell r="U745">
            <v>95969.033593368775</v>
          </cell>
          <cell r="V745">
            <v>0</v>
          </cell>
          <cell r="W745">
            <v>0</v>
          </cell>
          <cell r="X745" t="str">
            <v>ג'</v>
          </cell>
        </row>
        <row r="746">
          <cell r="E746">
            <v>1001780665</v>
          </cell>
          <cell r="F746" t="str">
            <v>טיוט</v>
          </cell>
          <cell r="G746" t="str">
            <v>כן</v>
          </cell>
          <cell r="H746">
            <v>0</v>
          </cell>
          <cell r="I746">
            <v>0</v>
          </cell>
          <cell r="J746" t="str">
            <v>תקין מנהלית</v>
          </cell>
          <cell r="K746">
            <v>11698</v>
          </cell>
          <cell r="L746">
            <v>50000</v>
          </cell>
          <cell r="M746">
            <v>13912.220391303383</v>
          </cell>
          <cell r="N746">
            <v>386894.02</v>
          </cell>
          <cell r="O746" t="str">
            <v>לא</v>
          </cell>
          <cell r="P746" t="e">
            <v>#N/A</v>
          </cell>
          <cell r="Q746" t="str">
            <v>לא</v>
          </cell>
          <cell r="R746">
            <v>106</v>
          </cell>
          <cell r="S746">
            <v>1</v>
          </cell>
          <cell r="T746" t="str">
            <v>ג'</v>
          </cell>
          <cell r="U746">
            <v>13950.220159423552</v>
          </cell>
          <cell r="V746">
            <v>0</v>
          </cell>
          <cell r="W746">
            <v>0</v>
          </cell>
          <cell r="X746" t="str">
            <v>ג'</v>
          </cell>
        </row>
        <row r="747">
          <cell r="E747">
            <v>1001778795</v>
          </cell>
          <cell r="F747" t="str">
            <v>טיוט</v>
          </cell>
          <cell r="G747" t="str">
            <v>כן</v>
          </cell>
          <cell r="H747">
            <v>0</v>
          </cell>
          <cell r="I747">
            <v>0</v>
          </cell>
          <cell r="J747" t="str">
            <v>תקין מנהלית</v>
          </cell>
          <cell r="K747">
            <v>3730</v>
          </cell>
          <cell r="L747">
            <v>150000</v>
          </cell>
          <cell r="M747">
            <v>2734.5188467913663</v>
          </cell>
          <cell r="N747">
            <v>34084.899999999994</v>
          </cell>
          <cell r="O747" t="str">
            <v>לא</v>
          </cell>
          <cell r="P747" t="e">
            <v>#N/A</v>
          </cell>
          <cell r="Q747" t="str">
            <v>לא</v>
          </cell>
          <cell r="R747">
            <v>50</v>
          </cell>
          <cell r="S747">
            <v>1</v>
          </cell>
          <cell r="T747" t="str">
            <v>ג'</v>
          </cell>
          <cell r="U747">
            <v>6480.372001979109</v>
          </cell>
          <cell r="V747">
            <v>0</v>
          </cell>
          <cell r="W747">
            <v>0</v>
          </cell>
          <cell r="X747" t="str">
            <v>ג'</v>
          </cell>
        </row>
        <row r="748">
          <cell r="E748">
            <v>1001791877</v>
          </cell>
          <cell r="F748" t="str">
            <v>טיוט</v>
          </cell>
          <cell r="G748" t="str">
            <v>כן</v>
          </cell>
          <cell r="H748">
            <v>0</v>
          </cell>
          <cell r="I748">
            <v>0</v>
          </cell>
          <cell r="J748" t="str">
            <v>תקין מנהלית</v>
          </cell>
          <cell r="K748">
            <v>1997</v>
          </cell>
          <cell r="L748">
            <v>100000</v>
          </cell>
          <cell r="M748" t="e">
            <v>#N/A</v>
          </cell>
          <cell r="N748">
            <v>32908</v>
          </cell>
          <cell r="O748" t="str">
            <v>לא</v>
          </cell>
          <cell r="P748" t="e">
            <v>#N/A</v>
          </cell>
          <cell r="Q748" t="str">
            <v>לא</v>
          </cell>
          <cell r="R748">
            <v>102</v>
          </cell>
          <cell r="S748">
            <v>1</v>
          </cell>
          <cell r="T748" t="str">
            <v>ג'</v>
          </cell>
          <cell r="U748">
            <v>0</v>
          </cell>
          <cell r="V748">
            <v>0</v>
          </cell>
          <cell r="W748">
            <v>0</v>
          </cell>
          <cell r="X748" t="str">
            <v>ד'</v>
          </cell>
        </row>
        <row r="749">
          <cell r="E749">
            <v>1001781380</v>
          </cell>
          <cell r="F749" t="str">
            <v>מועד</v>
          </cell>
          <cell r="G749" t="str">
            <v>כן</v>
          </cell>
          <cell r="H749">
            <v>0</v>
          </cell>
          <cell r="I749">
            <v>0</v>
          </cell>
          <cell r="J749" t="str">
            <v>תקין מנהלית</v>
          </cell>
          <cell r="K749">
            <v>85534.31</v>
          </cell>
          <cell r="L749">
            <v>250000</v>
          </cell>
          <cell r="M749">
            <v>129896.78964377157</v>
          </cell>
          <cell r="N749">
            <v>999273.05498558551</v>
          </cell>
          <cell r="O749" t="str">
            <v>לא</v>
          </cell>
          <cell r="P749" t="e">
            <v>#N/A</v>
          </cell>
          <cell r="Q749" t="str">
            <v>לא</v>
          </cell>
          <cell r="R749">
            <v>105</v>
          </cell>
          <cell r="S749">
            <v>1</v>
          </cell>
          <cell r="T749" t="str">
            <v>ג'</v>
          </cell>
          <cell r="U749">
            <v>117295.48550300628</v>
          </cell>
          <cell r="V749">
            <v>0</v>
          </cell>
          <cell r="W749">
            <v>0</v>
          </cell>
          <cell r="X749" t="str">
            <v>ג'</v>
          </cell>
        </row>
        <row r="750">
          <cell r="E750">
            <v>1001779772</v>
          </cell>
          <cell r="F750" t="str">
            <v>טיוט</v>
          </cell>
          <cell r="G750" t="str">
            <v>כן</v>
          </cell>
          <cell r="H750">
            <v>0</v>
          </cell>
          <cell r="I750">
            <v>0</v>
          </cell>
          <cell r="J750" t="str">
            <v>תקין מנהלית</v>
          </cell>
          <cell r="K750">
            <v>117389</v>
          </cell>
          <cell r="L750">
            <v>350000</v>
          </cell>
          <cell r="M750">
            <v>21954.3869820459</v>
          </cell>
          <cell r="N750">
            <v>1995777.2534526193</v>
          </cell>
          <cell r="O750" t="str">
            <v>לא</v>
          </cell>
          <cell r="P750" t="e">
            <v>#N/A</v>
          </cell>
          <cell r="Q750" t="str">
            <v>לא</v>
          </cell>
          <cell r="R750">
            <v>20</v>
          </cell>
          <cell r="S750">
            <v>1</v>
          </cell>
          <cell r="T750" t="str">
            <v>ג'</v>
          </cell>
          <cell r="U750">
            <v>160862.38011840862</v>
          </cell>
          <cell r="V750">
            <v>0</v>
          </cell>
          <cell r="W750">
            <v>0</v>
          </cell>
          <cell r="X750" t="str">
            <v>ג'</v>
          </cell>
        </row>
        <row r="751">
          <cell r="E751">
            <v>1001780480</v>
          </cell>
          <cell r="F751" t="str">
            <v>מועד</v>
          </cell>
          <cell r="G751" t="str">
            <v>כן</v>
          </cell>
          <cell r="H751">
            <v>0</v>
          </cell>
          <cell r="I751">
            <v>0</v>
          </cell>
          <cell r="J751" t="str">
            <v>תקין מנהלית</v>
          </cell>
          <cell r="K751">
            <v>152865.44</v>
          </cell>
          <cell r="L751">
            <v>300000</v>
          </cell>
          <cell r="M751">
            <v>118919.59615274865</v>
          </cell>
          <cell r="N751">
            <v>621915.77148548025</v>
          </cell>
          <cell r="O751" t="str">
            <v>לא</v>
          </cell>
          <cell r="P751" t="e">
            <v>#N/A</v>
          </cell>
          <cell r="Q751" t="str">
            <v>לא</v>
          </cell>
          <cell r="R751">
            <v>49</v>
          </cell>
          <cell r="S751">
            <v>1</v>
          </cell>
          <cell r="T751" t="str">
            <v>ג'</v>
          </cell>
          <cell r="U751">
            <v>220881.10906410275</v>
          </cell>
          <cell r="V751">
            <v>0</v>
          </cell>
          <cell r="W751">
            <v>0</v>
          </cell>
          <cell r="X751" t="str">
            <v>ג'</v>
          </cell>
        </row>
        <row r="752">
          <cell r="E752">
            <v>1001776460</v>
          </cell>
          <cell r="F752" t="str">
            <v>מועד</v>
          </cell>
          <cell r="G752" t="str">
            <v>כן</v>
          </cell>
          <cell r="H752">
            <v>0</v>
          </cell>
          <cell r="I752">
            <v>0</v>
          </cell>
          <cell r="J752" t="str">
            <v>תקין מנהלית</v>
          </cell>
          <cell r="K752">
            <v>132038.48000000001</v>
          </cell>
          <cell r="L752">
            <v>600000</v>
          </cell>
          <cell r="M752">
            <v>215152.99242404982</v>
          </cell>
          <cell r="N752">
            <v>2122567.1257878607</v>
          </cell>
          <cell r="O752" t="str">
            <v>לא</v>
          </cell>
          <cell r="P752" t="e">
            <v>#N/A</v>
          </cell>
          <cell r="Q752" t="str">
            <v>לא</v>
          </cell>
          <cell r="R752">
            <v>145</v>
          </cell>
          <cell r="S752">
            <v>1</v>
          </cell>
          <cell r="T752" t="str">
            <v>ג'</v>
          </cell>
          <cell r="U752">
            <v>180056.18683708241</v>
          </cell>
          <cell r="V752">
            <v>0</v>
          </cell>
          <cell r="W752">
            <v>0</v>
          </cell>
          <cell r="X752" t="str">
            <v>ג'</v>
          </cell>
        </row>
        <row r="753">
          <cell r="E753">
            <v>1001781197</v>
          </cell>
          <cell r="F753" t="str">
            <v>מועד</v>
          </cell>
          <cell r="G753" t="str">
            <v>כן</v>
          </cell>
          <cell r="H753">
            <v>0</v>
          </cell>
          <cell r="I753">
            <v>0</v>
          </cell>
          <cell r="J753" t="str">
            <v>תקין מנהלית</v>
          </cell>
          <cell r="K753">
            <v>14163.76</v>
          </cell>
          <cell r="L753">
            <v>50000</v>
          </cell>
          <cell r="M753">
            <v>16905.033316625424</v>
          </cell>
          <cell r="N753">
            <v>222427.31</v>
          </cell>
          <cell r="O753" t="str">
            <v>לא</v>
          </cell>
          <cell r="P753" t="e">
            <v>#N/A</v>
          </cell>
          <cell r="Q753" t="str">
            <v>לא</v>
          </cell>
          <cell r="R753">
            <v>158</v>
          </cell>
          <cell r="S753">
            <v>1</v>
          </cell>
          <cell r="T753" t="str">
            <v>ג'</v>
          </cell>
          <cell r="U753">
            <v>20248.881324187703</v>
          </cell>
          <cell r="V753">
            <v>0</v>
          </cell>
          <cell r="W753">
            <v>0</v>
          </cell>
          <cell r="X753" t="str">
            <v>ג'</v>
          </cell>
        </row>
        <row r="754">
          <cell r="E754">
            <v>1001780812</v>
          </cell>
          <cell r="F754" t="str">
            <v>מועד</v>
          </cell>
          <cell r="G754" t="str">
            <v>כן</v>
          </cell>
          <cell r="H754" t="str">
            <v>אושר לאחר בדיקה של ענת</v>
          </cell>
          <cell r="I754">
            <v>0</v>
          </cell>
          <cell r="J754" t="str">
            <v>תקין מנהלית</v>
          </cell>
          <cell r="K754">
            <v>45438.39</v>
          </cell>
          <cell r="L754">
            <v>500000</v>
          </cell>
          <cell r="M754">
            <v>125169.8937561257</v>
          </cell>
          <cell r="N754">
            <v>482729.91000000003</v>
          </cell>
          <cell r="O754" t="str">
            <v>לא</v>
          </cell>
          <cell r="P754" t="e">
            <v>#N/A</v>
          </cell>
          <cell r="Q754" t="str">
            <v>לא</v>
          </cell>
          <cell r="R754">
            <v>43</v>
          </cell>
          <cell r="S754">
            <v>1</v>
          </cell>
          <cell r="T754" t="str">
            <v>ג'</v>
          </cell>
          <cell r="U754">
            <v>91665.806282750491</v>
          </cell>
          <cell r="V754">
            <v>0</v>
          </cell>
          <cell r="W754">
            <v>0</v>
          </cell>
          <cell r="X754" t="str">
            <v>ג'</v>
          </cell>
        </row>
        <row r="755">
          <cell r="E755">
            <v>1001777897</v>
          </cell>
          <cell r="F755" t="str">
            <v>מועד</v>
          </cell>
          <cell r="G755" t="str">
            <v>כן</v>
          </cell>
          <cell r="H755">
            <v>0</v>
          </cell>
          <cell r="I755">
            <v>0</v>
          </cell>
          <cell r="J755" t="str">
            <v>תקין מנהלית</v>
          </cell>
          <cell r="K755">
            <v>37145.17</v>
          </cell>
          <cell r="L755">
            <v>200000</v>
          </cell>
          <cell r="M755">
            <v>8024.9509684647783</v>
          </cell>
          <cell r="N755">
            <v>68083</v>
          </cell>
          <cell r="O755" t="str">
            <v>לא</v>
          </cell>
          <cell r="P755" t="e">
            <v>#N/A</v>
          </cell>
          <cell r="Q755" t="str">
            <v>כן</v>
          </cell>
          <cell r="R755">
            <v>-6</v>
          </cell>
          <cell r="S755">
            <v>1</v>
          </cell>
          <cell r="T755" t="str">
            <v>ג'</v>
          </cell>
          <cell r="U755">
            <v>4520.6124156557971</v>
          </cell>
          <cell r="V755">
            <v>0</v>
          </cell>
          <cell r="W755">
            <v>0</v>
          </cell>
          <cell r="X755" t="str">
            <v>ג'</v>
          </cell>
        </row>
        <row r="756">
          <cell r="E756">
            <v>1001780006</v>
          </cell>
          <cell r="F756" t="str">
            <v>מועד</v>
          </cell>
          <cell r="G756" t="str">
            <v>כן</v>
          </cell>
          <cell r="H756">
            <v>0</v>
          </cell>
          <cell r="I756">
            <v>0</v>
          </cell>
          <cell r="J756" t="str">
            <v>תקין מנהלית</v>
          </cell>
          <cell r="K756">
            <v>42651.199999999997</v>
          </cell>
          <cell r="L756">
            <v>400000</v>
          </cell>
          <cell r="M756">
            <v>67039.354188406287</v>
          </cell>
          <cell r="N756">
            <v>254234.25</v>
          </cell>
          <cell r="O756" t="str">
            <v>לא</v>
          </cell>
          <cell r="P756" t="e">
            <v>#N/A</v>
          </cell>
          <cell r="Q756" t="str">
            <v>לא</v>
          </cell>
          <cell r="R756">
            <v>26</v>
          </cell>
          <cell r="S756">
            <v>1</v>
          </cell>
          <cell r="T756" t="str">
            <v>ג'</v>
          </cell>
          <cell r="U756">
            <v>59185.979538193867</v>
          </cell>
          <cell r="V756">
            <v>0</v>
          </cell>
          <cell r="W756">
            <v>0</v>
          </cell>
          <cell r="X756" t="str">
            <v>ג'</v>
          </cell>
        </row>
        <row r="757">
          <cell r="E757">
            <v>1001778704</v>
          </cell>
          <cell r="F757" t="str">
            <v>מועד</v>
          </cell>
          <cell r="G757" t="str">
            <v>כן</v>
          </cell>
          <cell r="H757">
            <v>0</v>
          </cell>
          <cell r="I757">
            <v>0</v>
          </cell>
          <cell r="J757" t="str">
            <v>תקין מנהלית</v>
          </cell>
          <cell r="K757">
            <v>41877.339999999997</v>
          </cell>
          <cell r="L757">
            <v>200000</v>
          </cell>
          <cell r="M757">
            <v>76251.516376460801</v>
          </cell>
          <cell r="N757">
            <v>624642.6</v>
          </cell>
          <cell r="O757" t="str">
            <v>לא</v>
          </cell>
          <cell r="P757" t="e">
            <v>#N/A</v>
          </cell>
          <cell r="Q757" t="str">
            <v>לא</v>
          </cell>
          <cell r="R757">
            <v>61</v>
          </cell>
          <cell r="S757">
            <v>1</v>
          </cell>
          <cell r="T757" t="str">
            <v>ג'</v>
          </cell>
          <cell r="U757">
            <v>44944.939083009056</v>
          </cell>
          <cell r="V757">
            <v>0</v>
          </cell>
          <cell r="W757">
            <v>0</v>
          </cell>
          <cell r="X757" t="str">
            <v>ג'</v>
          </cell>
        </row>
        <row r="758">
          <cell r="E758">
            <v>1001775577</v>
          </cell>
          <cell r="F758" t="str">
            <v>מועד</v>
          </cell>
          <cell r="G758" t="str">
            <v>כן</v>
          </cell>
          <cell r="H758">
            <v>0</v>
          </cell>
          <cell r="I758">
            <v>0</v>
          </cell>
          <cell r="J758" t="str">
            <v>תקין מנהלית</v>
          </cell>
          <cell r="K758">
            <v>45316</v>
          </cell>
          <cell r="L758">
            <v>500000</v>
          </cell>
          <cell r="M758">
            <v>88095.932004943403</v>
          </cell>
          <cell r="N758">
            <v>4417043.24</v>
          </cell>
          <cell r="O758" t="str">
            <v>לא</v>
          </cell>
          <cell r="P758" t="e">
            <v>#N/A</v>
          </cell>
          <cell r="Q758" t="str">
            <v>לא</v>
          </cell>
          <cell r="R758">
            <v>154</v>
          </cell>
          <cell r="S758">
            <v>1</v>
          </cell>
          <cell r="T758" t="str">
            <v>ג'</v>
          </cell>
          <cell r="U758">
            <v>67472.527844127631</v>
          </cell>
          <cell r="V758">
            <v>0</v>
          </cell>
          <cell r="W758">
            <v>0</v>
          </cell>
          <cell r="X758" t="str">
            <v>ג'</v>
          </cell>
        </row>
        <row r="759">
          <cell r="E759">
            <v>1001783258</v>
          </cell>
          <cell r="F759" t="str">
            <v>מועד</v>
          </cell>
          <cell r="G759" t="str">
            <v>כן</v>
          </cell>
          <cell r="H759">
            <v>0</v>
          </cell>
          <cell r="I759">
            <v>0</v>
          </cell>
          <cell r="J759" t="str">
            <v>תקין מנהלית</v>
          </cell>
          <cell r="K759">
            <v>100313.03</v>
          </cell>
          <cell r="L759">
            <v>180000</v>
          </cell>
          <cell r="M759">
            <v>94462.084462999599</v>
          </cell>
          <cell r="N759">
            <v>331040</v>
          </cell>
          <cell r="O759" t="str">
            <v>לא</v>
          </cell>
          <cell r="P759" t="e">
            <v>#N/A</v>
          </cell>
          <cell r="Q759" t="str">
            <v>לא</v>
          </cell>
          <cell r="R759">
            <v>97</v>
          </cell>
          <cell r="S759">
            <v>1</v>
          </cell>
          <cell r="T759" t="str">
            <v>ג'</v>
          </cell>
          <cell r="U759">
            <v>144962.50000736013</v>
          </cell>
          <cell r="V759">
            <v>0</v>
          </cell>
          <cell r="W759">
            <v>0</v>
          </cell>
          <cell r="X759" t="str">
            <v>ג'</v>
          </cell>
        </row>
        <row r="760">
          <cell r="E760">
            <v>1001783238</v>
          </cell>
          <cell r="F760" t="str">
            <v>מועד</v>
          </cell>
          <cell r="G760" t="str">
            <v>כן</v>
          </cell>
          <cell r="H760">
            <v>0</v>
          </cell>
          <cell r="I760">
            <v>0</v>
          </cell>
          <cell r="J760" t="str">
            <v>תקין מנהלית</v>
          </cell>
          <cell r="K760">
            <v>172054.3</v>
          </cell>
          <cell r="L760">
            <v>2100000</v>
          </cell>
          <cell r="M760">
            <v>257834.06235193723</v>
          </cell>
          <cell r="N760">
            <v>368318.79456229403</v>
          </cell>
          <cell r="O760" t="str">
            <v>לא</v>
          </cell>
          <cell r="P760" t="e">
            <v>#N/A</v>
          </cell>
          <cell r="Q760" t="str">
            <v>לא</v>
          </cell>
          <cell r="R760">
            <v>96</v>
          </cell>
          <cell r="S760">
            <v>1</v>
          </cell>
          <cell r="T760" t="str">
            <v>ג'</v>
          </cell>
          <cell r="U760">
            <v>246468.51910318856</v>
          </cell>
          <cell r="V760">
            <v>0</v>
          </cell>
          <cell r="W760">
            <v>0</v>
          </cell>
          <cell r="X760" t="str">
            <v>ג'</v>
          </cell>
        </row>
        <row r="761">
          <cell r="E761">
            <v>1001783019</v>
          </cell>
          <cell r="F761" t="str">
            <v>מועד</v>
          </cell>
          <cell r="G761" t="str">
            <v>כן</v>
          </cell>
          <cell r="H761">
            <v>0</v>
          </cell>
          <cell r="I761">
            <v>0</v>
          </cell>
          <cell r="J761" t="str">
            <v>תקין מנהלית</v>
          </cell>
          <cell r="K761">
            <v>65086.239999999998</v>
          </cell>
          <cell r="L761">
            <v>300000</v>
          </cell>
          <cell r="M761">
            <v>179294.16035337484</v>
          </cell>
          <cell r="N761">
            <v>2657990.8179368358</v>
          </cell>
          <cell r="O761" t="str">
            <v>לא</v>
          </cell>
          <cell r="P761" t="e">
            <v>#N/A</v>
          </cell>
          <cell r="Q761" t="str">
            <v>לא</v>
          </cell>
          <cell r="R761">
            <v>5</v>
          </cell>
          <cell r="S761">
            <v>1</v>
          </cell>
          <cell r="T761" t="str">
            <v>ג'</v>
          </cell>
          <cell r="U761">
            <v>60932.719741821449</v>
          </cell>
          <cell r="V761">
            <v>0</v>
          </cell>
          <cell r="W761">
            <v>0</v>
          </cell>
          <cell r="X761" t="str">
            <v>ג'</v>
          </cell>
        </row>
        <row r="762">
          <cell r="E762">
            <v>1001779943</v>
          </cell>
          <cell r="F762" t="str">
            <v>מועד</v>
          </cell>
          <cell r="G762" t="str">
            <v>כן</v>
          </cell>
          <cell r="H762">
            <v>0</v>
          </cell>
          <cell r="I762">
            <v>0</v>
          </cell>
          <cell r="J762" t="str">
            <v>תקין מנהלית</v>
          </cell>
          <cell r="K762">
            <v>72579.570000000007</v>
          </cell>
          <cell r="L762">
            <v>200000</v>
          </cell>
          <cell r="M762">
            <v>107942.40266172567</v>
          </cell>
          <cell r="N762">
            <v>2543191.6783952992</v>
          </cell>
          <cell r="O762" t="str">
            <v>לא</v>
          </cell>
          <cell r="P762" t="e">
            <v>#N/A</v>
          </cell>
          <cell r="Q762" t="str">
            <v>לא</v>
          </cell>
          <cell r="R762">
            <v>187</v>
          </cell>
          <cell r="S762">
            <v>1</v>
          </cell>
          <cell r="T762" t="str">
            <v>ג'</v>
          </cell>
          <cell r="U762">
            <v>99015.669580459857</v>
          </cell>
          <cell r="V762">
            <v>0</v>
          </cell>
          <cell r="W762">
            <v>0</v>
          </cell>
          <cell r="X762" t="str">
            <v>ג'</v>
          </cell>
        </row>
        <row r="763">
          <cell r="E763">
            <v>1001783536</v>
          </cell>
          <cell r="F763" t="str">
            <v>מועד</v>
          </cell>
          <cell r="G763" t="str">
            <v>כן</v>
          </cell>
          <cell r="H763">
            <v>0</v>
          </cell>
          <cell r="I763">
            <v>0</v>
          </cell>
          <cell r="J763" t="str">
            <v>תקין מנהלית</v>
          </cell>
          <cell r="K763">
            <v>64773.1</v>
          </cell>
          <cell r="L763">
            <v>200000</v>
          </cell>
          <cell r="M763">
            <v>76840.35443716064</v>
          </cell>
          <cell r="N763">
            <v>30317.175977789419</v>
          </cell>
          <cell r="O763" t="str">
            <v>לא</v>
          </cell>
          <cell r="P763" t="e">
            <v>#N/A</v>
          </cell>
          <cell r="Q763" t="str">
            <v>לא</v>
          </cell>
          <cell r="R763">
            <v>132</v>
          </cell>
          <cell r="S763">
            <v>1</v>
          </cell>
          <cell r="T763" t="str">
            <v>ג'</v>
          </cell>
          <cell r="U763">
            <v>91399.079612732166</v>
          </cell>
          <cell r="V763">
            <v>0</v>
          </cell>
          <cell r="W763">
            <v>0</v>
          </cell>
          <cell r="X763" t="str">
            <v>ג'</v>
          </cell>
        </row>
        <row r="764">
          <cell r="E764">
            <v>1001787744</v>
          </cell>
          <cell r="F764" t="str">
            <v>טיוט</v>
          </cell>
          <cell r="G764" t="str">
            <v>לא</v>
          </cell>
          <cell r="H764">
            <v>0</v>
          </cell>
          <cell r="I764">
            <v>0</v>
          </cell>
          <cell r="J764" t="str">
            <v>לא הוגש אישור ניהול תקין + לא הוגשו אחד או יותר מהמסמכים הנדרשים במסגרת בקשת התמיכה במועד</v>
          </cell>
          <cell r="K764">
            <v>0</v>
          </cell>
          <cell r="L764">
            <v>52000</v>
          </cell>
          <cell r="M764" t="e">
            <v>#N/A</v>
          </cell>
          <cell r="N764" t="e">
            <v>#N/A</v>
          </cell>
          <cell r="O764" t="str">
            <v>לבדיקה</v>
          </cell>
          <cell r="P764" t="e">
            <v>#N/A</v>
          </cell>
          <cell r="Q764" t="str">
            <v>לא ניתן לתמוך</v>
          </cell>
          <cell r="R764">
            <v>45383</v>
          </cell>
          <cell r="S764">
            <v>1</v>
          </cell>
          <cell r="T764" t="str">
            <v>א'</v>
          </cell>
          <cell r="U764">
            <v>0</v>
          </cell>
          <cell r="V764" t="e">
            <v>#N/A</v>
          </cell>
          <cell r="W764" t="e">
            <v>#N/A</v>
          </cell>
          <cell r="X764" t="str">
            <v>א'</v>
          </cell>
        </row>
        <row r="765">
          <cell r="E765">
            <v>1001782981</v>
          </cell>
          <cell r="F765" t="str">
            <v>מועד</v>
          </cell>
          <cell r="G765" t="str">
            <v>כן</v>
          </cell>
          <cell r="H765">
            <v>0</v>
          </cell>
          <cell r="I765">
            <v>0</v>
          </cell>
          <cell r="J765" t="str">
            <v>תקין מנהלית</v>
          </cell>
          <cell r="K765">
            <v>34969.03</v>
          </cell>
          <cell r="L765">
            <v>2000000</v>
          </cell>
          <cell r="M765">
            <v>49929.320077329976</v>
          </cell>
          <cell r="N765">
            <v>937711.257143497</v>
          </cell>
          <cell r="O765" t="str">
            <v>לא</v>
          </cell>
          <cell r="P765" t="e">
            <v>#N/A</v>
          </cell>
          <cell r="Q765" t="str">
            <v>לא</v>
          </cell>
          <cell r="R765">
            <v>148</v>
          </cell>
          <cell r="S765">
            <v>1</v>
          </cell>
          <cell r="T765" t="str">
            <v>ג'</v>
          </cell>
          <cell r="U765">
            <v>46378.794356708022</v>
          </cell>
          <cell r="V765">
            <v>0</v>
          </cell>
          <cell r="W765">
            <v>0</v>
          </cell>
          <cell r="X765" t="str">
            <v>ג'</v>
          </cell>
        </row>
        <row r="766">
          <cell r="E766">
            <v>1001778722</v>
          </cell>
          <cell r="F766" t="str">
            <v>מועד</v>
          </cell>
          <cell r="G766" t="str">
            <v>כן</v>
          </cell>
          <cell r="H766">
            <v>0</v>
          </cell>
          <cell r="I766">
            <v>0</v>
          </cell>
          <cell r="J766" t="str">
            <v>תקין מנהלית</v>
          </cell>
          <cell r="K766">
            <v>65437.48</v>
          </cell>
          <cell r="L766">
            <v>200000</v>
          </cell>
          <cell r="M766">
            <v>106798.9450064108</v>
          </cell>
          <cell r="N766">
            <v>1172016.8718337491</v>
          </cell>
          <cell r="O766" t="str">
            <v>לא</v>
          </cell>
          <cell r="P766" t="e">
            <v>#N/A</v>
          </cell>
          <cell r="Q766" t="str">
            <v>לא</v>
          </cell>
          <cell r="R766">
            <v>531</v>
          </cell>
          <cell r="S766">
            <v>1</v>
          </cell>
          <cell r="T766" t="str">
            <v>ג'</v>
          </cell>
          <cell r="U766">
            <v>88352.443625641099</v>
          </cell>
          <cell r="V766">
            <v>0</v>
          </cell>
          <cell r="W766">
            <v>0</v>
          </cell>
          <cell r="X766" t="str">
            <v>ג'</v>
          </cell>
        </row>
        <row r="767">
          <cell r="E767">
            <v>1001778792</v>
          </cell>
          <cell r="F767" t="str">
            <v>מועד</v>
          </cell>
          <cell r="G767" t="str">
            <v>כן</v>
          </cell>
          <cell r="H767">
            <v>0</v>
          </cell>
          <cell r="I767">
            <v>0</v>
          </cell>
          <cell r="J767" t="str">
            <v>תקין מנהלית</v>
          </cell>
          <cell r="K767">
            <v>70000.41</v>
          </cell>
          <cell r="L767">
            <v>100000</v>
          </cell>
          <cell r="M767">
            <v>50495.09005870558</v>
          </cell>
          <cell r="N767">
            <v>1458142.8629225518</v>
          </cell>
          <cell r="O767" t="str">
            <v>לא</v>
          </cell>
          <cell r="P767" t="e">
            <v>#N/A</v>
          </cell>
          <cell r="Q767" t="str">
            <v>לא</v>
          </cell>
          <cell r="R767">
            <v>159</v>
          </cell>
          <cell r="S767">
            <v>1</v>
          </cell>
          <cell r="T767" t="str">
            <v>ג'</v>
          </cell>
          <cell r="U767">
            <v>176095.560053864</v>
          </cell>
          <cell r="V767">
            <v>0</v>
          </cell>
          <cell r="W767">
            <v>0</v>
          </cell>
          <cell r="X767" t="str">
            <v>ג'</v>
          </cell>
        </row>
        <row r="768">
          <cell r="E768">
            <v>1001783086</v>
          </cell>
          <cell r="F768" t="str">
            <v>טיוט</v>
          </cell>
          <cell r="G768" t="str">
            <v>כן</v>
          </cell>
          <cell r="H768">
            <v>0</v>
          </cell>
          <cell r="I768">
            <v>0</v>
          </cell>
          <cell r="J768" t="str">
            <v>תקין מנהלית</v>
          </cell>
          <cell r="K768">
            <v>10194</v>
          </cell>
          <cell r="L768">
            <v>100000</v>
          </cell>
          <cell r="M768" t="e">
            <v>#N/A</v>
          </cell>
          <cell r="N768">
            <v>60390.21</v>
          </cell>
          <cell r="O768" t="str">
            <v>לא</v>
          </cell>
          <cell r="P768" t="e">
            <v>#N/A</v>
          </cell>
          <cell r="Q768" t="str">
            <v>לא</v>
          </cell>
          <cell r="R768">
            <v>209</v>
          </cell>
          <cell r="S768">
            <v>1</v>
          </cell>
          <cell r="T768" t="str">
            <v>ג'</v>
          </cell>
          <cell r="U768">
            <v>14838.115851439317</v>
          </cell>
          <cell r="V768">
            <v>0</v>
          </cell>
          <cell r="W768">
            <v>0</v>
          </cell>
          <cell r="X768" t="str">
            <v>ג'</v>
          </cell>
        </row>
        <row r="769">
          <cell r="E769">
            <v>1001777891</v>
          </cell>
          <cell r="F769" t="str">
            <v>מועד</v>
          </cell>
          <cell r="G769" t="str">
            <v>כן</v>
          </cell>
          <cell r="H769">
            <v>0</v>
          </cell>
          <cell r="I769">
            <v>0</v>
          </cell>
          <cell r="J769" t="str">
            <v>תקין מנהלית</v>
          </cell>
          <cell r="K769">
            <v>54877.15</v>
          </cell>
          <cell r="L769">
            <v>200000</v>
          </cell>
          <cell r="M769">
            <v>56210.408682904163</v>
          </cell>
          <cell r="N769">
            <v>677902</v>
          </cell>
          <cell r="O769" t="str">
            <v>לא</v>
          </cell>
          <cell r="P769" t="e">
            <v>#N/A</v>
          </cell>
          <cell r="Q769" t="str">
            <v>לא</v>
          </cell>
          <cell r="R769">
            <v>46</v>
          </cell>
          <cell r="S769">
            <v>1</v>
          </cell>
          <cell r="T769" t="str">
            <v>ג'</v>
          </cell>
          <cell r="U769">
            <v>72832.623799190696</v>
          </cell>
          <cell r="V769">
            <v>0</v>
          </cell>
          <cell r="W769">
            <v>0</v>
          </cell>
          <cell r="X769" t="str">
            <v>ג'</v>
          </cell>
        </row>
        <row r="770">
          <cell r="E770">
            <v>1001779679</v>
          </cell>
          <cell r="F770" t="str">
            <v>מועד</v>
          </cell>
          <cell r="G770" t="str">
            <v>כן</v>
          </cell>
          <cell r="H770">
            <v>0</v>
          </cell>
          <cell r="I770">
            <v>0</v>
          </cell>
          <cell r="J770" t="str">
            <v>תקין מנהלית</v>
          </cell>
          <cell r="K770">
            <v>25431.66</v>
          </cell>
          <cell r="L770">
            <v>750000</v>
          </cell>
          <cell r="M770">
            <v>37482.48483530365</v>
          </cell>
          <cell r="N770">
            <v>733194.60203342931</v>
          </cell>
          <cell r="O770" t="str">
            <v>לא</v>
          </cell>
          <cell r="P770" t="e">
            <v>#N/A</v>
          </cell>
          <cell r="Q770" t="str">
            <v>לא</v>
          </cell>
          <cell r="R770">
            <v>82</v>
          </cell>
          <cell r="S770">
            <v>1</v>
          </cell>
          <cell r="T770" t="str">
            <v>ג'</v>
          </cell>
          <cell r="U770">
            <v>33730.032259424013</v>
          </cell>
          <cell r="V770">
            <v>0</v>
          </cell>
          <cell r="W770">
            <v>0</v>
          </cell>
          <cell r="X770" t="str">
            <v>ג'</v>
          </cell>
        </row>
        <row r="771">
          <cell r="E771">
            <v>1001782890</v>
          </cell>
          <cell r="F771" t="str">
            <v>מועד</v>
          </cell>
          <cell r="G771" t="str">
            <v>כן</v>
          </cell>
          <cell r="H771">
            <v>0</v>
          </cell>
          <cell r="I771">
            <v>0</v>
          </cell>
          <cell r="J771" t="str">
            <v>תקין מנהלית</v>
          </cell>
          <cell r="K771">
            <v>58296.36</v>
          </cell>
          <cell r="L771">
            <v>1500000</v>
          </cell>
          <cell r="M771">
            <v>54885.967455114747</v>
          </cell>
          <cell r="N771">
            <v>55946.226024351578</v>
          </cell>
          <cell r="O771" t="str">
            <v>לא</v>
          </cell>
          <cell r="P771" t="e">
            <v>#N/A</v>
          </cell>
          <cell r="Q771" t="str">
            <v>לא</v>
          </cell>
          <cell r="R771">
            <v>217</v>
          </cell>
          <cell r="S771">
            <v>1</v>
          </cell>
          <cell r="T771" t="str">
            <v>ג'</v>
          </cell>
          <cell r="U771">
            <v>82259.17165145895</v>
          </cell>
          <cell r="V771">
            <v>0</v>
          </cell>
          <cell r="W771">
            <v>0</v>
          </cell>
          <cell r="X771" t="str">
            <v>ג'</v>
          </cell>
        </row>
        <row r="772">
          <cell r="E772">
            <v>1001783221</v>
          </cell>
          <cell r="F772" t="str">
            <v>מועד</v>
          </cell>
          <cell r="G772" t="str">
            <v>כן</v>
          </cell>
          <cell r="H772">
            <v>0</v>
          </cell>
          <cell r="I772">
            <v>0</v>
          </cell>
          <cell r="J772" t="str">
            <v>תקין מנהלית</v>
          </cell>
          <cell r="K772">
            <v>33682</v>
          </cell>
          <cell r="L772">
            <v>100000</v>
          </cell>
          <cell r="M772">
            <v>42811.054614989502</v>
          </cell>
          <cell r="N772">
            <v>371607.107893968</v>
          </cell>
          <cell r="O772" t="str">
            <v>לא</v>
          </cell>
          <cell r="P772" t="e">
            <v>#N/A</v>
          </cell>
          <cell r="Q772" t="str">
            <v>לא</v>
          </cell>
          <cell r="R772">
            <v>25</v>
          </cell>
          <cell r="S772">
            <v>1</v>
          </cell>
          <cell r="T772" t="str">
            <v>ג'</v>
          </cell>
          <cell r="U772">
            <v>47527.521398620731</v>
          </cell>
          <cell r="V772">
            <v>0</v>
          </cell>
          <cell r="W772">
            <v>0</v>
          </cell>
          <cell r="X772" t="str">
            <v>ג'</v>
          </cell>
        </row>
        <row r="773">
          <cell r="E773">
            <v>1001780666</v>
          </cell>
          <cell r="F773" t="str">
            <v>טיוט</v>
          </cell>
          <cell r="G773" t="str">
            <v>כן</v>
          </cell>
          <cell r="H773">
            <v>0</v>
          </cell>
          <cell r="I773">
            <v>0</v>
          </cell>
          <cell r="J773" t="str">
            <v>תקין מנהלית</v>
          </cell>
          <cell r="K773">
            <v>30540</v>
          </cell>
          <cell r="L773">
            <v>200000</v>
          </cell>
          <cell r="M773">
            <v>96599.302721001965</v>
          </cell>
          <cell r="N773">
            <v>977007.94249277399</v>
          </cell>
          <cell r="O773" t="str">
            <v>לא</v>
          </cell>
          <cell r="P773" t="e">
            <v>#N/A</v>
          </cell>
          <cell r="Q773" t="str">
            <v>כן</v>
          </cell>
          <cell r="R773">
            <v>-36</v>
          </cell>
          <cell r="S773">
            <v>1</v>
          </cell>
          <cell r="T773" t="str">
            <v>ג'</v>
          </cell>
          <cell r="U773">
            <v>62151.374136657876</v>
          </cell>
          <cell r="V773">
            <v>0</v>
          </cell>
          <cell r="W773">
            <v>0</v>
          </cell>
          <cell r="X773" t="str">
            <v>ג'</v>
          </cell>
        </row>
        <row r="774">
          <cell r="E774">
            <v>1001790851</v>
          </cell>
          <cell r="F774" t="str">
            <v>טיוט</v>
          </cell>
          <cell r="G774" t="str">
            <v>כן</v>
          </cell>
          <cell r="H774">
            <v>0</v>
          </cell>
          <cell r="I774">
            <v>0</v>
          </cell>
          <cell r="J774" t="str">
            <v>תקין מנהלית</v>
          </cell>
          <cell r="K774">
            <v>0</v>
          </cell>
          <cell r="L774">
            <v>100000</v>
          </cell>
          <cell r="M774" t="e">
            <v>#N/A</v>
          </cell>
          <cell r="N774" t="e">
            <v>#N/A</v>
          </cell>
          <cell r="O774" t="str">
            <v>לבדיקה</v>
          </cell>
          <cell r="P774" t="e">
            <v>#N/A</v>
          </cell>
          <cell r="Q774" t="str">
            <v>לא</v>
          </cell>
          <cell r="R774">
            <v>230</v>
          </cell>
          <cell r="S774">
            <v>1</v>
          </cell>
          <cell r="T774" t="str">
            <v>ד'</v>
          </cell>
          <cell r="U774">
            <v>0</v>
          </cell>
          <cell r="V774" t="e">
            <v>#N/A</v>
          </cell>
          <cell r="W774" t="e">
            <v>#N/A</v>
          </cell>
          <cell r="X774" t="str">
            <v>ד'</v>
          </cell>
        </row>
        <row r="775">
          <cell r="E775">
            <v>1001754592</v>
          </cell>
          <cell r="F775" t="str">
            <v>מועד</v>
          </cell>
          <cell r="G775" t="str">
            <v>כן</v>
          </cell>
          <cell r="H775">
            <v>0</v>
          </cell>
          <cell r="I775">
            <v>0</v>
          </cell>
          <cell r="J775" t="str">
            <v>תקין מנהלית</v>
          </cell>
          <cell r="K775">
            <v>212696.27</v>
          </cell>
          <cell r="L775">
            <v>1500000</v>
          </cell>
          <cell r="M775">
            <v>585918.03504378721</v>
          </cell>
          <cell r="N775">
            <v>956585</v>
          </cell>
          <cell r="O775" t="str">
            <v>לא</v>
          </cell>
          <cell r="P775" t="e">
            <v>#N/A</v>
          </cell>
          <cell r="Q775" t="str">
            <v>לא</v>
          </cell>
          <cell r="R775">
            <v>172</v>
          </cell>
          <cell r="S775">
            <v>1</v>
          </cell>
          <cell r="T775" t="str">
            <v>ג'</v>
          </cell>
          <cell r="U775">
            <v>438323.73448226228</v>
          </cell>
          <cell r="V775">
            <v>0</v>
          </cell>
          <cell r="W775">
            <v>0</v>
          </cell>
          <cell r="X775" t="str">
            <v>ג'</v>
          </cell>
        </row>
        <row r="776">
          <cell r="E776">
            <v>1001784272</v>
          </cell>
          <cell r="F776" t="str">
            <v>טיוט</v>
          </cell>
          <cell r="G776" t="str">
            <v>כן</v>
          </cell>
          <cell r="H776">
            <v>0</v>
          </cell>
          <cell r="I776">
            <v>0</v>
          </cell>
          <cell r="J776" t="str">
            <v>תקין מנהלית</v>
          </cell>
          <cell r="K776">
            <v>0</v>
          </cell>
          <cell r="L776">
            <v>100000</v>
          </cell>
          <cell r="M776">
            <v>9465.2739483090008</v>
          </cell>
          <cell r="N776">
            <v>30830.164680003341</v>
          </cell>
          <cell r="O776" t="str">
            <v>לא</v>
          </cell>
          <cell r="P776" t="e">
            <v>#N/A</v>
          </cell>
          <cell r="Q776" t="str">
            <v>לא</v>
          </cell>
          <cell r="R776">
            <v>173</v>
          </cell>
          <cell r="S776">
            <v>1</v>
          </cell>
          <cell r="T776" t="str">
            <v>ד'</v>
          </cell>
          <cell r="U776">
            <v>0</v>
          </cell>
          <cell r="V776" t="e">
            <v>#N/A</v>
          </cell>
          <cell r="W776" t="e">
            <v>#N/A</v>
          </cell>
          <cell r="X776" t="str">
            <v>ד'</v>
          </cell>
        </row>
        <row r="777">
          <cell r="E777">
            <v>1001778243</v>
          </cell>
          <cell r="F777" t="str">
            <v>מועד</v>
          </cell>
          <cell r="G777" t="str">
            <v>כן</v>
          </cell>
          <cell r="H777">
            <v>0</v>
          </cell>
          <cell r="I777">
            <v>0</v>
          </cell>
          <cell r="J777" t="str">
            <v>תקין מנהלית</v>
          </cell>
          <cell r="K777">
            <v>21555.35</v>
          </cell>
          <cell r="L777">
            <v>150000</v>
          </cell>
          <cell r="M777">
            <v>59378.89392906279</v>
          </cell>
          <cell r="N777">
            <v>571648.65</v>
          </cell>
          <cell r="O777" t="str">
            <v>לא</v>
          </cell>
          <cell r="P777" t="e">
            <v>#N/A</v>
          </cell>
          <cell r="Q777" t="str">
            <v>לא</v>
          </cell>
          <cell r="R777">
            <v>477</v>
          </cell>
          <cell r="S777">
            <v>1</v>
          </cell>
          <cell r="T777" t="str">
            <v>ג'</v>
          </cell>
          <cell r="U777">
            <v>45540.280574114964</v>
          </cell>
          <cell r="V777">
            <v>0</v>
          </cell>
          <cell r="W777">
            <v>0</v>
          </cell>
          <cell r="X777" t="str">
            <v>ג'</v>
          </cell>
        </row>
        <row r="778">
          <cell r="E778">
            <v>1001781133</v>
          </cell>
          <cell r="F778" t="str">
            <v>מועד</v>
          </cell>
          <cell r="G778" t="str">
            <v>כן</v>
          </cell>
          <cell r="H778">
            <v>0</v>
          </cell>
          <cell r="I778">
            <v>0</v>
          </cell>
          <cell r="J778" t="str">
            <v>תקין מנהלית</v>
          </cell>
          <cell r="K778">
            <v>41609.9</v>
          </cell>
          <cell r="L778">
            <v>100000</v>
          </cell>
          <cell r="M778">
            <v>114623.49038502388</v>
          </cell>
          <cell r="N778">
            <v>847528.47</v>
          </cell>
          <cell r="O778" t="str">
            <v>לא</v>
          </cell>
          <cell r="P778" t="e">
            <v>#N/A</v>
          </cell>
          <cell r="Q778" t="str">
            <v>לא</v>
          </cell>
          <cell r="R778">
            <v>278</v>
          </cell>
          <cell r="S778">
            <v>1</v>
          </cell>
          <cell r="T778" t="str">
            <v>ג'</v>
          </cell>
          <cell r="U778">
            <v>45260.069797446813</v>
          </cell>
          <cell r="V778">
            <v>0</v>
          </cell>
          <cell r="W778">
            <v>0</v>
          </cell>
          <cell r="X778" t="str">
            <v>ג'</v>
          </cell>
        </row>
        <row r="779">
          <cell r="E779">
            <v>1001784016</v>
          </cell>
          <cell r="F779" t="str">
            <v>טיוט</v>
          </cell>
          <cell r="G779" t="str">
            <v>כן</v>
          </cell>
          <cell r="H779">
            <v>0</v>
          </cell>
          <cell r="I779">
            <v>0</v>
          </cell>
          <cell r="J779" t="str">
            <v>תקין מנהלית</v>
          </cell>
          <cell r="K779">
            <v>0</v>
          </cell>
          <cell r="L779">
            <v>50000</v>
          </cell>
          <cell r="M779" t="e">
            <v>#N/A</v>
          </cell>
          <cell r="N779" t="e">
            <v>#N/A</v>
          </cell>
          <cell r="O779" t="str">
            <v>לבדיקה</v>
          </cell>
          <cell r="P779" t="e">
            <v>#N/A</v>
          </cell>
          <cell r="Q779" t="str">
            <v>לא</v>
          </cell>
          <cell r="R779">
            <v>484</v>
          </cell>
          <cell r="S779">
            <v>1</v>
          </cell>
          <cell r="T779" t="str">
            <v>ד'</v>
          </cell>
          <cell r="U779">
            <v>0</v>
          </cell>
          <cell r="V779" t="e">
            <v>#N/A</v>
          </cell>
          <cell r="W779" t="e">
            <v>#N/A</v>
          </cell>
          <cell r="X779" t="str">
            <v>ד'</v>
          </cell>
        </row>
        <row r="780">
          <cell r="E780">
            <v>1001779771</v>
          </cell>
          <cell r="F780" t="str">
            <v>טיוט</v>
          </cell>
          <cell r="G780" t="str">
            <v>כן</v>
          </cell>
          <cell r="H780">
            <v>0</v>
          </cell>
          <cell r="I780">
            <v>0</v>
          </cell>
          <cell r="J780" t="str">
            <v>תקין מנהלית</v>
          </cell>
          <cell r="K780">
            <v>0</v>
          </cell>
          <cell r="L780">
            <v>250000</v>
          </cell>
          <cell r="M780">
            <v>18744.38993117158</v>
          </cell>
          <cell r="N780">
            <v>3350618.2642870033</v>
          </cell>
          <cell r="O780" t="str">
            <v>לא</v>
          </cell>
          <cell r="P780" t="e">
            <v>#N/A</v>
          </cell>
          <cell r="Q780" t="str">
            <v>לא</v>
          </cell>
          <cell r="R780">
            <v>526</v>
          </cell>
          <cell r="S780">
            <v>1</v>
          </cell>
          <cell r="T780" t="str">
            <v>ג'</v>
          </cell>
          <cell r="U780">
            <v>10749.538736195624</v>
          </cell>
          <cell r="V780">
            <v>0</v>
          </cell>
          <cell r="W780">
            <v>0</v>
          </cell>
          <cell r="X780" t="str">
            <v>ג'</v>
          </cell>
        </row>
        <row r="781">
          <cell r="E781">
            <v>1001777895</v>
          </cell>
          <cell r="F781" t="str">
            <v>טיוט</v>
          </cell>
          <cell r="G781" t="str">
            <v>כן</v>
          </cell>
          <cell r="H781">
            <v>0</v>
          </cell>
          <cell r="I781">
            <v>0</v>
          </cell>
          <cell r="J781" t="str">
            <v>תקין מנהלית</v>
          </cell>
          <cell r="K781">
            <v>0</v>
          </cell>
          <cell r="L781">
            <v>150000</v>
          </cell>
          <cell r="M781" t="e">
            <v>#N/A</v>
          </cell>
          <cell r="N781">
            <v>334264.25</v>
          </cell>
          <cell r="O781" t="str">
            <v>לא</v>
          </cell>
          <cell r="P781" t="e">
            <v>#N/A</v>
          </cell>
          <cell r="Q781" t="str">
            <v>לא</v>
          </cell>
          <cell r="R781">
            <v>523</v>
          </cell>
          <cell r="S781">
            <v>1</v>
          </cell>
          <cell r="T781" t="str">
            <v>ד'</v>
          </cell>
          <cell r="U781">
            <v>0</v>
          </cell>
          <cell r="V781" t="e">
            <v>#N/A</v>
          </cell>
          <cell r="W781" t="e">
            <v>#N/A</v>
          </cell>
          <cell r="X781" t="str">
            <v>ד'</v>
          </cell>
        </row>
        <row r="782">
          <cell r="E782">
            <v>1001784214</v>
          </cell>
          <cell r="F782" t="str">
            <v>מועד</v>
          </cell>
          <cell r="G782" t="str">
            <v>כן</v>
          </cell>
          <cell r="H782">
            <v>0</v>
          </cell>
          <cell r="I782">
            <v>0</v>
          </cell>
          <cell r="J782" t="str">
            <v>תקין מנהלית</v>
          </cell>
          <cell r="K782">
            <v>2567.1</v>
          </cell>
          <cell r="L782">
            <v>150000</v>
          </cell>
          <cell r="M782">
            <v>7071.6435197318115</v>
          </cell>
          <cell r="N782">
            <v>63876</v>
          </cell>
          <cell r="O782" t="str">
            <v>לא</v>
          </cell>
          <cell r="P782" t="e">
            <v>#N/A</v>
          </cell>
          <cell r="Q782" t="str">
            <v>לא</v>
          </cell>
          <cell r="R782">
            <v>140</v>
          </cell>
          <cell r="S782">
            <v>1</v>
          </cell>
          <cell r="T782" t="str">
            <v>ג'</v>
          </cell>
          <cell r="U782">
            <v>7333.1110853163073</v>
          </cell>
          <cell r="V782">
            <v>0</v>
          </cell>
          <cell r="W782">
            <v>0</v>
          </cell>
          <cell r="X782" t="str">
            <v>ג'</v>
          </cell>
        </row>
        <row r="783">
          <cell r="E783">
            <v>1001783566</v>
          </cell>
          <cell r="F783" t="str">
            <v>טיוט</v>
          </cell>
          <cell r="G783" t="str">
            <v>לא</v>
          </cell>
          <cell r="H783" t="str">
            <v>הועבר לבדיקה של ענת</v>
          </cell>
          <cell r="I783">
            <v>0</v>
          </cell>
          <cell r="J783" t="str">
            <v>לא הוגשו אחד או יותר מהמסמכים הנדרשים במסגרת בקשת התמיכה במועד</v>
          </cell>
          <cell r="K783">
            <v>0</v>
          </cell>
          <cell r="L783">
            <v>950000</v>
          </cell>
          <cell r="M783" t="e">
            <v>#N/A</v>
          </cell>
          <cell r="N783" t="e">
            <v>#N/A</v>
          </cell>
          <cell r="O783" t="str">
            <v>לבדיקה</v>
          </cell>
          <cell r="P783" t="e">
            <v>#N/A</v>
          </cell>
          <cell r="Q783" t="str">
            <v>לא</v>
          </cell>
          <cell r="R783">
            <v>33</v>
          </cell>
          <cell r="S783">
            <v>1</v>
          </cell>
          <cell r="T783" t="str">
            <v>א'</v>
          </cell>
          <cell r="U783">
            <v>0</v>
          </cell>
          <cell r="V783" t="e">
            <v>#N/A</v>
          </cell>
          <cell r="W783" t="e">
            <v>#N/A</v>
          </cell>
          <cell r="X783" t="str">
            <v>א'</v>
          </cell>
        </row>
        <row r="784">
          <cell r="E784">
            <v>1001777447</v>
          </cell>
          <cell r="F784" t="str">
            <v>מועד</v>
          </cell>
          <cell r="G784" t="str">
            <v>כן</v>
          </cell>
          <cell r="H784">
            <v>0</v>
          </cell>
          <cell r="I784">
            <v>0</v>
          </cell>
          <cell r="J784" t="str">
            <v>תקין מנהלית</v>
          </cell>
          <cell r="K784">
            <v>16208.14</v>
          </cell>
          <cell r="L784">
            <v>23154</v>
          </cell>
          <cell r="M784">
            <v>15145.819449763649</v>
          </cell>
          <cell r="N784">
            <v>94424.38</v>
          </cell>
          <cell r="O784" t="str">
            <v>לא</v>
          </cell>
          <cell r="P784" t="e">
            <v>#N/A</v>
          </cell>
          <cell r="Q784" t="str">
            <v>לא</v>
          </cell>
          <cell r="R784">
            <v>137</v>
          </cell>
          <cell r="S784">
            <v>1</v>
          </cell>
          <cell r="T784" t="str">
            <v>ג'</v>
          </cell>
          <cell r="U784">
            <v>26307.308882225385</v>
          </cell>
          <cell r="V784">
            <v>0</v>
          </cell>
          <cell r="W784">
            <v>0</v>
          </cell>
          <cell r="X784" t="str">
            <v>ג'</v>
          </cell>
        </row>
        <row r="785">
          <cell r="E785">
            <v>1001784320</v>
          </cell>
          <cell r="F785" t="str">
            <v>טיוט</v>
          </cell>
          <cell r="G785" t="str">
            <v>כן</v>
          </cell>
          <cell r="H785">
            <v>0</v>
          </cell>
          <cell r="I785">
            <v>0</v>
          </cell>
          <cell r="J785" t="str">
            <v>תקין מנהלית</v>
          </cell>
          <cell r="K785">
            <v>0</v>
          </cell>
          <cell r="L785">
            <v>50000</v>
          </cell>
          <cell r="M785" t="e">
            <v>#N/A</v>
          </cell>
          <cell r="N785">
            <v>115881.89</v>
          </cell>
          <cell r="O785" t="str">
            <v>לא</v>
          </cell>
          <cell r="P785" t="e">
            <v>#N/A</v>
          </cell>
          <cell r="Q785" t="str">
            <v>כן</v>
          </cell>
          <cell r="R785">
            <v>-29</v>
          </cell>
          <cell r="S785">
            <v>1</v>
          </cell>
          <cell r="T785" t="str">
            <v>ג'</v>
          </cell>
          <cell r="U785">
            <v>3224.1585943451464</v>
          </cell>
          <cell r="V785">
            <v>0</v>
          </cell>
          <cell r="W785">
            <v>0</v>
          </cell>
          <cell r="X785" t="str">
            <v>ג'</v>
          </cell>
        </row>
        <row r="786">
          <cell r="E786">
            <v>1001780114</v>
          </cell>
          <cell r="F786" t="str">
            <v>מועד</v>
          </cell>
          <cell r="G786" t="str">
            <v>כן</v>
          </cell>
          <cell r="H786">
            <v>0</v>
          </cell>
          <cell r="I786">
            <v>0</v>
          </cell>
          <cell r="J786" t="str">
            <v>תקין מנהלית</v>
          </cell>
          <cell r="K786">
            <v>14022.38</v>
          </cell>
          <cell r="L786">
            <v>200000</v>
          </cell>
          <cell r="M786">
            <v>38627.689724201875</v>
          </cell>
          <cell r="N786">
            <v>490844.13</v>
          </cell>
          <cell r="O786" t="str">
            <v>לא</v>
          </cell>
          <cell r="P786" t="e">
            <v>#N/A</v>
          </cell>
          <cell r="Q786" t="str">
            <v>לא</v>
          </cell>
          <cell r="R786">
            <v>146</v>
          </cell>
          <cell r="S786">
            <v>1</v>
          </cell>
          <cell r="T786" t="str">
            <v>ג'</v>
          </cell>
          <cell r="U786">
            <v>22350.334564026747</v>
          </cell>
          <cell r="V786">
            <v>0</v>
          </cell>
          <cell r="W786">
            <v>0</v>
          </cell>
          <cell r="X786" t="str">
            <v>ג'</v>
          </cell>
        </row>
        <row r="787">
          <cell r="E787">
            <v>1001781157</v>
          </cell>
          <cell r="F787" t="str">
            <v>מועד</v>
          </cell>
          <cell r="G787" t="str">
            <v>כן</v>
          </cell>
          <cell r="H787">
            <v>0</v>
          </cell>
          <cell r="I787">
            <v>0</v>
          </cell>
          <cell r="J787" t="str">
            <v>תקין מנהלית</v>
          </cell>
          <cell r="K787">
            <v>141293.59</v>
          </cell>
          <cell r="L787">
            <v>1200000</v>
          </cell>
          <cell r="M787">
            <v>389223.84504002269</v>
          </cell>
          <cell r="N787">
            <v>1900963.87</v>
          </cell>
          <cell r="O787" t="str">
            <v>לא</v>
          </cell>
          <cell r="P787" t="e">
            <v>#N/A</v>
          </cell>
          <cell r="Q787" t="str">
            <v>לא</v>
          </cell>
          <cell r="R787">
            <v>239</v>
          </cell>
          <cell r="S787">
            <v>1</v>
          </cell>
          <cell r="T787" t="str">
            <v>ג'</v>
          </cell>
          <cell r="U787">
            <v>244922.30371612849</v>
          </cell>
          <cell r="V787">
            <v>0</v>
          </cell>
          <cell r="W787">
            <v>0</v>
          </cell>
          <cell r="X787" t="str">
            <v>ג'</v>
          </cell>
        </row>
        <row r="788">
          <cell r="E788">
            <v>1001779933</v>
          </cell>
          <cell r="F788" t="str">
            <v>מועד</v>
          </cell>
          <cell r="G788" t="str">
            <v>כן</v>
          </cell>
          <cell r="H788">
            <v>0</v>
          </cell>
          <cell r="I788">
            <v>0</v>
          </cell>
          <cell r="J788" t="str">
            <v>תקין מנהלית</v>
          </cell>
          <cell r="K788">
            <v>1311.57</v>
          </cell>
          <cell r="L788">
            <v>45000</v>
          </cell>
          <cell r="M788">
            <v>3612.9988058801209</v>
          </cell>
          <cell r="N788">
            <v>689991</v>
          </cell>
          <cell r="O788" t="str">
            <v>לא</v>
          </cell>
          <cell r="P788" t="e">
            <v>#N/A</v>
          </cell>
          <cell r="Q788" t="str">
            <v>לא</v>
          </cell>
          <cell r="R788">
            <v>145</v>
          </cell>
          <cell r="S788">
            <v>1</v>
          </cell>
          <cell r="T788" t="str">
            <v>ג'</v>
          </cell>
          <cell r="U788">
            <v>2708.5401455407032</v>
          </cell>
          <cell r="V788">
            <v>0</v>
          </cell>
          <cell r="W788">
            <v>0</v>
          </cell>
          <cell r="X788" t="str">
            <v>ג'</v>
          </cell>
        </row>
        <row r="789">
          <cell r="E789">
            <v>1001776366</v>
          </cell>
          <cell r="F789" t="str">
            <v>מועד</v>
          </cell>
          <cell r="G789" t="str">
            <v>כן</v>
          </cell>
          <cell r="H789">
            <v>0</v>
          </cell>
          <cell r="I789">
            <v>0</v>
          </cell>
          <cell r="J789" t="str">
            <v>תקין מנהלית</v>
          </cell>
          <cell r="K789">
            <v>45095.17</v>
          </cell>
          <cell r="L789">
            <v>250000</v>
          </cell>
          <cell r="M789">
            <v>124224.44048903557</v>
          </cell>
          <cell r="N789">
            <v>1025986.5</v>
          </cell>
          <cell r="O789" t="str">
            <v>לא</v>
          </cell>
          <cell r="P789" t="e">
            <v>#N/A</v>
          </cell>
          <cell r="Q789" t="str">
            <v>לא</v>
          </cell>
          <cell r="R789">
            <v>567</v>
          </cell>
          <cell r="S789">
            <v>1</v>
          </cell>
          <cell r="T789" t="str">
            <v>ג'</v>
          </cell>
          <cell r="U789">
            <v>94496.723180603207</v>
          </cell>
          <cell r="V789">
            <v>0</v>
          </cell>
          <cell r="W789">
            <v>0</v>
          </cell>
          <cell r="X789" t="str">
            <v>ג'</v>
          </cell>
        </row>
        <row r="790">
          <cell r="E790">
            <v>1001780486</v>
          </cell>
          <cell r="F790" t="str">
            <v>מועד</v>
          </cell>
          <cell r="G790" t="str">
            <v>כן</v>
          </cell>
          <cell r="H790">
            <v>0</v>
          </cell>
          <cell r="I790">
            <v>0</v>
          </cell>
          <cell r="J790" t="str">
            <v>תקין מנהלית</v>
          </cell>
          <cell r="K790">
            <v>2911.08</v>
          </cell>
          <cell r="L790">
            <v>160000</v>
          </cell>
          <cell r="M790">
            <v>8019.2062684316115</v>
          </cell>
          <cell r="N790">
            <v>1984746.82</v>
          </cell>
          <cell r="O790" t="str">
            <v>לא</v>
          </cell>
          <cell r="P790" t="e">
            <v>#N/A</v>
          </cell>
          <cell r="Q790" t="str">
            <v>לא</v>
          </cell>
          <cell r="R790">
            <v>160</v>
          </cell>
          <cell r="S790">
            <v>1</v>
          </cell>
          <cell r="T790" t="str">
            <v>ג'</v>
          </cell>
          <cell r="U790">
            <v>10417.877268622351</v>
          </cell>
          <cell r="V790">
            <v>0</v>
          </cell>
          <cell r="W790">
            <v>0</v>
          </cell>
          <cell r="X790" t="str">
            <v>ג'</v>
          </cell>
        </row>
        <row r="791">
          <cell r="E791">
            <v>1001783337</v>
          </cell>
          <cell r="F791" t="str">
            <v>מועד</v>
          </cell>
          <cell r="G791" t="str">
            <v>כן</v>
          </cell>
          <cell r="H791">
            <v>0</v>
          </cell>
          <cell r="I791">
            <v>0</v>
          </cell>
          <cell r="J791" t="str">
            <v>תקין מנהלית</v>
          </cell>
          <cell r="K791">
            <v>57780.639999999999</v>
          </cell>
          <cell r="L791">
            <v>350000</v>
          </cell>
          <cell r="M791">
            <v>159169.30561983283</v>
          </cell>
          <cell r="N791">
            <v>1331423.0413036507</v>
          </cell>
          <cell r="O791" t="str">
            <v>לא</v>
          </cell>
          <cell r="P791" t="e">
            <v>#N/A</v>
          </cell>
          <cell r="Q791" t="str">
            <v>לא</v>
          </cell>
          <cell r="R791">
            <v>43</v>
          </cell>
          <cell r="S791">
            <v>1</v>
          </cell>
          <cell r="T791" t="str">
            <v>ג'</v>
          </cell>
          <cell r="U791">
            <v>77689.217670822341</v>
          </cell>
          <cell r="V791">
            <v>0</v>
          </cell>
          <cell r="W791">
            <v>0</v>
          </cell>
          <cell r="X791" t="str">
            <v>ג'</v>
          </cell>
        </row>
        <row r="792">
          <cell r="E792">
            <v>1001775807</v>
          </cell>
          <cell r="F792" t="str">
            <v>מועד</v>
          </cell>
          <cell r="G792" t="str">
            <v>כן</v>
          </cell>
          <cell r="H792">
            <v>0</v>
          </cell>
          <cell r="I792">
            <v>0</v>
          </cell>
          <cell r="J792" t="str">
            <v>תקין מנהלית</v>
          </cell>
          <cell r="K792">
            <v>144325.72</v>
          </cell>
          <cell r="L792">
            <v>1000000</v>
          </cell>
          <cell r="M792">
            <v>258733.26337702657</v>
          </cell>
          <cell r="N792">
            <v>2963976.8118591127</v>
          </cell>
          <cell r="O792" t="str">
            <v>לא</v>
          </cell>
          <cell r="P792" t="e">
            <v>#N/A</v>
          </cell>
          <cell r="Q792" t="str">
            <v>לא</v>
          </cell>
          <cell r="R792">
            <v>169</v>
          </cell>
          <cell r="S792">
            <v>1</v>
          </cell>
          <cell r="T792" t="str">
            <v>ג'</v>
          </cell>
          <cell r="U792">
            <v>203785.61156735336</v>
          </cell>
          <cell r="V792">
            <v>0</v>
          </cell>
          <cell r="W792">
            <v>0</v>
          </cell>
          <cell r="X792" t="str">
            <v>ג'</v>
          </cell>
        </row>
        <row r="793">
          <cell r="E793">
            <v>1001778225</v>
          </cell>
          <cell r="F793" t="str">
            <v>מועד</v>
          </cell>
          <cell r="G793" t="str">
            <v>כן</v>
          </cell>
          <cell r="H793">
            <v>0</v>
          </cell>
          <cell r="I793">
            <v>0</v>
          </cell>
          <cell r="J793" t="str">
            <v>תקין מנהלית</v>
          </cell>
          <cell r="K793">
            <v>3984.87</v>
          </cell>
          <cell r="L793">
            <v>50000</v>
          </cell>
          <cell r="M793">
            <v>10977.19349102295</v>
          </cell>
          <cell r="N793">
            <v>196292.89406876068</v>
          </cell>
          <cell r="O793" t="str">
            <v>לא</v>
          </cell>
          <cell r="P793" t="e">
            <v>#N/A</v>
          </cell>
          <cell r="Q793" t="str">
            <v>לא</v>
          </cell>
          <cell r="R793">
            <v>218</v>
          </cell>
          <cell r="S793">
            <v>1</v>
          </cell>
          <cell r="T793" t="str">
            <v>ד'</v>
          </cell>
          <cell r="U793">
            <v>0</v>
          </cell>
          <cell r="V793" t="e">
            <v>#N/A</v>
          </cell>
          <cell r="W793" t="e">
            <v>#N/A</v>
          </cell>
          <cell r="X793" t="str">
            <v>ד'</v>
          </cell>
        </row>
        <row r="794">
          <cell r="E794">
            <v>1001776391</v>
          </cell>
          <cell r="F794" t="str">
            <v>מועד</v>
          </cell>
          <cell r="G794" t="str">
            <v>כן</v>
          </cell>
          <cell r="H794">
            <v>0</v>
          </cell>
          <cell r="I794">
            <v>0</v>
          </cell>
          <cell r="J794" t="str">
            <v>תקין מנהלית</v>
          </cell>
          <cell r="K794">
            <v>45438.39</v>
          </cell>
          <cell r="L794">
            <v>250000</v>
          </cell>
          <cell r="M794">
            <v>125169.8937561257</v>
          </cell>
          <cell r="N794">
            <v>1215928.45</v>
          </cell>
          <cell r="O794" t="str">
            <v>לא</v>
          </cell>
          <cell r="P794" t="e">
            <v>#N/A</v>
          </cell>
          <cell r="Q794" t="str">
            <v>לא</v>
          </cell>
          <cell r="R794">
            <v>151</v>
          </cell>
          <cell r="S794">
            <v>1</v>
          </cell>
          <cell r="T794" t="str">
            <v>ג'</v>
          </cell>
          <cell r="U794">
            <v>81530.135473655828</v>
          </cell>
          <cell r="V794">
            <v>0</v>
          </cell>
          <cell r="W794">
            <v>0</v>
          </cell>
          <cell r="X794" t="str">
            <v>ג'</v>
          </cell>
        </row>
        <row r="795">
          <cell r="E795">
            <v>1001781273</v>
          </cell>
          <cell r="F795" t="str">
            <v>מועד</v>
          </cell>
          <cell r="G795" t="str">
            <v>כן</v>
          </cell>
          <cell r="H795">
            <v>0</v>
          </cell>
          <cell r="I795">
            <v>0</v>
          </cell>
          <cell r="J795" t="str">
            <v>תקין מנהלית</v>
          </cell>
          <cell r="K795">
            <v>17792.53</v>
          </cell>
          <cell r="L795">
            <v>250000</v>
          </cell>
          <cell r="M795">
            <v>49013.373079113968</v>
          </cell>
          <cell r="N795">
            <v>465362.61</v>
          </cell>
          <cell r="O795" t="str">
            <v>לא</v>
          </cell>
          <cell r="P795" t="e">
            <v>#N/A</v>
          </cell>
          <cell r="Q795" t="str">
            <v>לא</v>
          </cell>
          <cell r="R795">
            <v>57</v>
          </cell>
          <cell r="S795">
            <v>1</v>
          </cell>
          <cell r="T795" t="str">
            <v>ג'</v>
          </cell>
          <cell r="U795">
            <v>34598.247757957957</v>
          </cell>
          <cell r="V795">
            <v>0</v>
          </cell>
          <cell r="W795">
            <v>0</v>
          </cell>
          <cell r="X795" t="str">
            <v>ג'</v>
          </cell>
        </row>
        <row r="796">
          <cell r="E796">
            <v>1001780774</v>
          </cell>
          <cell r="F796" t="str">
            <v>מועד</v>
          </cell>
          <cell r="G796" t="str">
            <v>כן</v>
          </cell>
          <cell r="H796">
            <v>0</v>
          </cell>
          <cell r="I796">
            <v>0</v>
          </cell>
          <cell r="J796" t="str">
            <v>תקין מנהלית</v>
          </cell>
          <cell r="K796">
            <v>109450.56</v>
          </cell>
          <cell r="L796">
            <v>208000</v>
          </cell>
          <cell r="M796">
            <v>208566.67632943607</v>
          </cell>
          <cell r="N796">
            <v>4575555.9673636574</v>
          </cell>
          <cell r="O796" t="str">
            <v>לא</v>
          </cell>
          <cell r="P796" t="e">
            <v>#N/A</v>
          </cell>
          <cell r="Q796" t="str">
            <v>לא</v>
          </cell>
          <cell r="R796">
            <v>475</v>
          </cell>
          <cell r="S796">
            <v>1</v>
          </cell>
          <cell r="T796" t="str">
            <v>ג'</v>
          </cell>
          <cell r="U796">
            <v>149285.16336746255</v>
          </cell>
          <cell r="V796">
            <v>0</v>
          </cell>
          <cell r="W796">
            <v>0</v>
          </cell>
          <cell r="X796" t="str">
            <v>ג'</v>
          </cell>
        </row>
        <row r="797">
          <cell r="E797">
            <v>1001776402</v>
          </cell>
          <cell r="F797" t="str">
            <v>טיוט</v>
          </cell>
          <cell r="G797" t="str">
            <v>לא</v>
          </cell>
          <cell r="H797" t="str">
            <v>הגישו טופס Z61 תקין ביום 27/05/2024 שלא תאם למורשי חתמימה. ביום 30/05/2024 הועלה טופס מורשי חתימה תקין ואז ה- Z61 אושר. נדחה ע"י הוועדה מיום 23/07/2024</v>
          </cell>
          <cell r="I797">
            <v>0</v>
          </cell>
          <cell r="J797" t="str">
            <v>לא הוגשו אחד או יותר מהמסמכים הנדרשים במסגרת בקשת התמיכה במועד</v>
          </cell>
          <cell r="K797">
            <v>0</v>
          </cell>
          <cell r="L797">
            <v>50000</v>
          </cell>
          <cell r="M797" t="e">
            <v>#N/A</v>
          </cell>
          <cell r="N797">
            <v>31286.03</v>
          </cell>
          <cell r="O797" t="str">
            <v>לא</v>
          </cell>
          <cell r="P797" t="e">
            <v>#N/A</v>
          </cell>
          <cell r="Q797" t="str">
            <v>לא</v>
          </cell>
          <cell r="R797">
            <v>153</v>
          </cell>
          <cell r="S797">
            <v>1</v>
          </cell>
          <cell r="T797" t="str">
            <v>א'</v>
          </cell>
          <cell r="U797">
            <v>0</v>
          </cell>
          <cell r="V797" t="e">
            <v>#N/A</v>
          </cell>
          <cell r="W797" t="e">
            <v>#N/A</v>
          </cell>
          <cell r="X797" t="str">
            <v>א'</v>
          </cell>
        </row>
        <row r="798">
          <cell r="E798">
            <v>1001784305</v>
          </cell>
          <cell r="F798" t="str">
            <v>מועד</v>
          </cell>
          <cell r="G798" t="str">
            <v>כן</v>
          </cell>
          <cell r="H798">
            <v>0</v>
          </cell>
          <cell r="I798">
            <v>0</v>
          </cell>
          <cell r="J798" t="str">
            <v>תקין מנהלית</v>
          </cell>
          <cell r="K798">
            <v>22865.96</v>
          </cell>
          <cell r="L798">
            <v>50000</v>
          </cell>
          <cell r="M798">
            <v>9952.6862196533748</v>
          </cell>
          <cell r="N798">
            <v>39393</v>
          </cell>
          <cell r="O798" t="str">
            <v>לא</v>
          </cell>
          <cell r="P798" t="e">
            <v>#N/A</v>
          </cell>
          <cell r="Q798" t="str">
            <v>לא</v>
          </cell>
          <cell r="R798">
            <v>138</v>
          </cell>
          <cell r="S798">
            <v>1</v>
          </cell>
          <cell r="T798" t="str">
            <v>ג'</v>
          </cell>
          <cell r="U798">
            <v>27643.860289742395</v>
          </cell>
          <cell r="V798">
            <v>0</v>
          </cell>
          <cell r="W798">
            <v>0</v>
          </cell>
          <cell r="X798" t="str">
            <v>ג'</v>
          </cell>
        </row>
        <row r="799">
          <cell r="E799">
            <v>1001782876</v>
          </cell>
          <cell r="F799" t="str">
            <v>מועד</v>
          </cell>
          <cell r="G799" t="str">
            <v>כן</v>
          </cell>
          <cell r="H799">
            <v>0</v>
          </cell>
          <cell r="I799">
            <v>0</v>
          </cell>
          <cell r="J799" t="str">
            <v>תקין מנהלית</v>
          </cell>
          <cell r="K799">
            <v>22947</v>
          </cell>
          <cell r="L799">
            <v>150000</v>
          </cell>
          <cell r="M799">
            <v>34070.34542039693</v>
          </cell>
          <cell r="N799">
            <v>343397.52</v>
          </cell>
          <cell r="O799" t="str">
            <v>לא</v>
          </cell>
          <cell r="P799" t="e">
            <v>#N/A</v>
          </cell>
          <cell r="Q799" t="str">
            <v>לא</v>
          </cell>
          <cell r="R799">
            <v>127</v>
          </cell>
          <cell r="S799">
            <v>1</v>
          </cell>
          <cell r="T799" t="str">
            <v>ג'</v>
          </cell>
          <cell r="U799">
            <v>36026.387196195246</v>
          </cell>
          <cell r="V799">
            <v>0</v>
          </cell>
          <cell r="W799">
            <v>0</v>
          </cell>
          <cell r="X799" t="str">
            <v>ג'</v>
          </cell>
        </row>
        <row r="800">
          <cell r="E800">
            <v>1001783161</v>
          </cell>
          <cell r="F800" t="str">
            <v>מועד</v>
          </cell>
          <cell r="G800" t="str">
            <v>כן</v>
          </cell>
          <cell r="H800">
            <v>0</v>
          </cell>
          <cell r="I800">
            <v>0</v>
          </cell>
          <cell r="J800" t="str">
            <v>תקין מנהלית</v>
          </cell>
          <cell r="K800">
            <v>63444.94</v>
          </cell>
          <cell r="L800">
            <v>400000</v>
          </cell>
          <cell r="M800">
            <v>62204.096449130055</v>
          </cell>
          <cell r="N800">
            <v>1214009.7303724489</v>
          </cell>
          <cell r="O800" t="str">
            <v>לא</v>
          </cell>
          <cell r="P800" t="e">
            <v>#N/A</v>
          </cell>
          <cell r="Q800" t="str">
            <v>לא</v>
          </cell>
          <cell r="R800">
            <v>96</v>
          </cell>
          <cell r="S800">
            <v>1</v>
          </cell>
          <cell r="T800" t="str">
            <v>ג'</v>
          </cell>
          <cell r="U800">
            <v>88352.443625641099</v>
          </cell>
          <cell r="V800">
            <v>0</v>
          </cell>
          <cell r="W800">
            <v>0</v>
          </cell>
          <cell r="X800" t="str">
            <v>ג'</v>
          </cell>
        </row>
        <row r="801">
          <cell r="E801">
            <v>1001783667</v>
          </cell>
          <cell r="F801" t="str">
            <v>טיוט</v>
          </cell>
          <cell r="G801" t="str">
            <v>כן</v>
          </cell>
          <cell r="H801">
            <v>0</v>
          </cell>
          <cell r="I801">
            <v>0</v>
          </cell>
          <cell r="J801" t="str">
            <v>תקין מנהלית</v>
          </cell>
          <cell r="K801">
            <v>0</v>
          </cell>
          <cell r="L801">
            <v>100000</v>
          </cell>
          <cell r="M801">
            <v>22503.24665659705</v>
          </cell>
          <cell r="N801">
            <v>186085.32680157051</v>
          </cell>
          <cell r="O801" t="str">
            <v>לא</v>
          </cell>
          <cell r="P801" t="e">
            <v>#N/A</v>
          </cell>
          <cell r="Q801" t="str">
            <v>כן</v>
          </cell>
          <cell r="R801">
            <v>-34</v>
          </cell>
          <cell r="S801">
            <v>1</v>
          </cell>
          <cell r="T801" t="str">
            <v>ד'</v>
          </cell>
          <cell r="U801">
            <v>0</v>
          </cell>
          <cell r="V801" t="e">
            <v>#N/A</v>
          </cell>
          <cell r="W801" t="e">
            <v>#N/A</v>
          </cell>
          <cell r="X801" t="str">
            <v>ד'</v>
          </cell>
        </row>
        <row r="802">
          <cell r="E802">
            <v>1001735675</v>
          </cell>
          <cell r="F802" t="str">
            <v>מועד</v>
          </cell>
          <cell r="G802" t="str">
            <v>כן</v>
          </cell>
          <cell r="H802">
            <v>0</v>
          </cell>
          <cell r="I802">
            <v>0</v>
          </cell>
          <cell r="J802" t="str">
            <v>תקין מנהלית</v>
          </cell>
          <cell r="K802">
            <v>45341.1</v>
          </cell>
          <cell r="L802">
            <v>180000</v>
          </cell>
          <cell r="M802">
            <v>76840.35443716064</v>
          </cell>
          <cell r="N802">
            <v>650531.81908306037</v>
          </cell>
          <cell r="O802" t="str">
            <v>לא</v>
          </cell>
          <cell r="P802" t="e">
            <v>#N/A</v>
          </cell>
          <cell r="Q802" t="str">
            <v>לא</v>
          </cell>
          <cell r="R802">
            <v>461</v>
          </cell>
          <cell r="S802">
            <v>1</v>
          </cell>
          <cell r="T802" t="str">
            <v>ג'</v>
          </cell>
          <cell r="U802">
            <v>63979.355728912516</v>
          </cell>
          <cell r="V802">
            <v>0</v>
          </cell>
          <cell r="W802">
            <v>0</v>
          </cell>
          <cell r="X802" t="str">
            <v>ג'</v>
          </cell>
        </row>
        <row r="803">
          <cell r="E803">
            <v>1001778572</v>
          </cell>
          <cell r="F803" t="str">
            <v>טיוט</v>
          </cell>
          <cell r="G803" t="str">
            <v>לא</v>
          </cell>
          <cell r="H803">
            <v>0</v>
          </cell>
          <cell r="I803">
            <v>0</v>
          </cell>
          <cell r="J803" t="str">
            <v>לא הוגש אישור ניהול תקין</v>
          </cell>
          <cell r="K803">
            <v>0</v>
          </cell>
          <cell r="L803">
            <v>100000</v>
          </cell>
          <cell r="M803">
            <v>8477.0084250532345</v>
          </cell>
          <cell r="N803">
            <v>14016</v>
          </cell>
          <cell r="O803" t="str">
            <v>לא</v>
          </cell>
          <cell r="P803" t="e">
            <v>#N/A</v>
          </cell>
          <cell r="Q803" t="str">
            <v>לא ניתן לתמוך</v>
          </cell>
          <cell r="R803">
            <v>45383</v>
          </cell>
          <cell r="S803">
            <v>1</v>
          </cell>
          <cell r="T803" t="str">
            <v>א'</v>
          </cell>
          <cell r="U803">
            <v>0</v>
          </cell>
          <cell r="V803" t="e">
            <v>#N/A</v>
          </cell>
          <cell r="W803" t="e">
            <v>#N/A</v>
          </cell>
          <cell r="X803" t="str">
            <v>א'</v>
          </cell>
        </row>
        <row r="804">
          <cell r="E804">
            <v>1001781234</v>
          </cell>
          <cell r="F804" t="str">
            <v>מועד</v>
          </cell>
          <cell r="G804" t="str">
            <v>כן</v>
          </cell>
          <cell r="H804">
            <v>0</v>
          </cell>
          <cell r="I804">
            <v>0</v>
          </cell>
          <cell r="J804" t="str">
            <v>תקין מנהלית</v>
          </cell>
          <cell r="K804">
            <v>67742.820000000007</v>
          </cell>
          <cell r="L804">
            <v>400000</v>
          </cell>
          <cell r="M804">
            <v>186612.28934739012</v>
          </cell>
          <cell r="N804">
            <v>1662419.2451002123</v>
          </cell>
          <cell r="O804" t="str">
            <v>לא</v>
          </cell>
          <cell r="P804" t="e">
            <v>#N/A</v>
          </cell>
          <cell r="Q804" t="str">
            <v>לא</v>
          </cell>
          <cell r="R804">
            <v>20</v>
          </cell>
          <cell r="S804">
            <v>1</v>
          </cell>
          <cell r="T804" t="str">
            <v>ג'</v>
          </cell>
          <cell r="U804">
            <v>127958.71145782503</v>
          </cell>
          <cell r="V804">
            <v>0</v>
          </cell>
          <cell r="W804">
            <v>0</v>
          </cell>
          <cell r="X804" t="str">
            <v>ג'</v>
          </cell>
        </row>
        <row r="805">
          <cell r="E805">
            <v>1001778189</v>
          </cell>
          <cell r="F805" t="str">
            <v>מועד</v>
          </cell>
          <cell r="G805" t="str">
            <v>כן</v>
          </cell>
          <cell r="H805">
            <v>0</v>
          </cell>
          <cell r="I805">
            <v>0</v>
          </cell>
          <cell r="J805" t="str">
            <v>תקין מנהלית</v>
          </cell>
          <cell r="K805">
            <v>105191.34</v>
          </cell>
          <cell r="L805">
            <v>600000</v>
          </cell>
          <cell r="M805">
            <v>289772.3689112367</v>
          </cell>
          <cell r="N805">
            <v>339912.25003936264</v>
          </cell>
          <cell r="O805" t="str">
            <v>לא</v>
          </cell>
          <cell r="P805" t="e">
            <v>#N/A</v>
          </cell>
          <cell r="Q805" t="str">
            <v>לא</v>
          </cell>
          <cell r="R805">
            <v>36</v>
          </cell>
          <cell r="S805">
            <v>1</v>
          </cell>
          <cell r="T805" t="str">
            <v>ג'</v>
          </cell>
          <cell r="U805">
            <v>179819.62713771246</v>
          </cell>
          <cell r="V805">
            <v>0</v>
          </cell>
          <cell r="W805">
            <v>0</v>
          </cell>
          <cell r="X805" t="str">
            <v>ג'</v>
          </cell>
        </row>
        <row r="806">
          <cell r="E806">
            <v>1001778187</v>
          </cell>
          <cell r="F806" t="str">
            <v>מועד</v>
          </cell>
          <cell r="G806" t="str">
            <v>כן</v>
          </cell>
          <cell r="H806">
            <v>0</v>
          </cell>
          <cell r="I806">
            <v>0</v>
          </cell>
          <cell r="J806" t="str">
            <v>תקין מנהלית</v>
          </cell>
          <cell r="K806">
            <v>10722.89</v>
          </cell>
          <cell r="L806">
            <v>100000</v>
          </cell>
          <cell r="M806">
            <v>29538.523416355034</v>
          </cell>
          <cell r="N806" t="e">
            <v>#N/A</v>
          </cell>
          <cell r="O806" t="str">
            <v>לא</v>
          </cell>
          <cell r="P806" t="e">
            <v>#N/A</v>
          </cell>
          <cell r="Q806" t="str">
            <v>לא</v>
          </cell>
          <cell r="R806">
            <v>284</v>
          </cell>
          <cell r="S806">
            <v>1</v>
          </cell>
          <cell r="T806" t="str">
            <v>ג'</v>
          </cell>
          <cell r="U806">
            <v>5504.4012307729126</v>
          </cell>
          <cell r="V806">
            <v>0</v>
          </cell>
          <cell r="W806">
            <v>0</v>
          </cell>
          <cell r="X806" t="str">
            <v>ג'</v>
          </cell>
        </row>
        <row r="807">
          <cell r="E807">
            <v>1001784329</v>
          </cell>
          <cell r="F807" t="str">
            <v>טיוט</v>
          </cell>
          <cell r="G807" t="str">
            <v>כן</v>
          </cell>
          <cell r="H807" t="str">
            <v>אושר לאחר בדיקה של ענת</v>
          </cell>
          <cell r="I807">
            <v>0</v>
          </cell>
          <cell r="J807" t="str">
            <v>תקין מנהלית</v>
          </cell>
          <cell r="K807">
            <v>21589</v>
          </cell>
          <cell r="L807">
            <v>100000</v>
          </cell>
          <cell r="M807">
            <v>50614.450785436056</v>
          </cell>
          <cell r="N807">
            <v>78124</v>
          </cell>
          <cell r="O807" t="str">
            <v>לא</v>
          </cell>
          <cell r="P807" t="e">
            <v>#N/A</v>
          </cell>
          <cell r="Q807" t="str">
            <v>כן</v>
          </cell>
          <cell r="R807">
            <v>-17</v>
          </cell>
          <cell r="S807">
            <v>1</v>
          </cell>
          <cell r="T807" t="str">
            <v>ג'</v>
          </cell>
          <cell r="U807">
            <v>31733.139603505544</v>
          </cell>
          <cell r="V807">
            <v>0</v>
          </cell>
          <cell r="W807">
            <v>0</v>
          </cell>
          <cell r="X807" t="str">
            <v>ג'</v>
          </cell>
        </row>
        <row r="808">
          <cell r="E808">
            <v>1001778192</v>
          </cell>
          <cell r="F808" t="str">
            <v>מועד</v>
          </cell>
          <cell r="G808" t="str">
            <v>כן</v>
          </cell>
          <cell r="H808">
            <v>0</v>
          </cell>
          <cell r="I808">
            <v>0</v>
          </cell>
          <cell r="J808" t="str">
            <v>תקין מנהלית</v>
          </cell>
          <cell r="K808">
            <v>14980.38</v>
          </cell>
          <cell r="L808">
            <v>100000</v>
          </cell>
          <cell r="M808">
            <v>17909.45062534084</v>
          </cell>
          <cell r="N808">
            <v>247208.82</v>
          </cell>
          <cell r="O808" t="str">
            <v>לא</v>
          </cell>
          <cell r="P808" t="e">
            <v>#N/A</v>
          </cell>
          <cell r="Q808" t="str">
            <v>לא</v>
          </cell>
          <cell r="R808">
            <v>228</v>
          </cell>
          <cell r="S808">
            <v>1</v>
          </cell>
          <cell r="T808" t="str">
            <v>ג'</v>
          </cell>
          <cell r="U808">
            <v>11674.327661065481</v>
          </cell>
          <cell r="V808">
            <v>0</v>
          </cell>
          <cell r="W808">
            <v>0</v>
          </cell>
          <cell r="X808" t="str">
            <v>ג'</v>
          </cell>
        </row>
        <row r="809">
          <cell r="E809">
            <v>1001783327</v>
          </cell>
          <cell r="F809" t="str">
            <v>מועד</v>
          </cell>
          <cell r="G809" t="str">
            <v>כן</v>
          </cell>
          <cell r="H809">
            <v>0</v>
          </cell>
          <cell r="I809">
            <v>0</v>
          </cell>
          <cell r="J809" t="str">
            <v>תקין מנהלית</v>
          </cell>
          <cell r="K809">
            <v>41411.24</v>
          </cell>
          <cell r="L809">
            <v>800000</v>
          </cell>
          <cell r="M809">
            <v>114076.23854307615</v>
          </cell>
          <cell r="N809">
            <v>4467594</v>
          </cell>
          <cell r="O809" t="str">
            <v>לא</v>
          </cell>
          <cell r="P809" t="e">
            <v>#N/A</v>
          </cell>
          <cell r="Q809" t="str">
            <v>לא</v>
          </cell>
          <cell r="R809">
            <v>99</v>
          </cell>
          <cell r="S809">
            <v>1</v>
          </cell>
          <cell r="T809" t="str">
            <v>ג'</v>
          </cell>
          <cell r="U809">
            <v>32710.404177901113</v>
          </cell>
          <cell r="V809">
            <v>0</v>
          </cell>
          <cell r="W809">
            <v>0</v>
          </cell>
          <cell r="X809" t="str">
            <v>ג'</v>
          </cell>
        </row>
        <row r="810">
          <cell r="E810">
            <v>1001783611</v>
          </cell>
          <cell r="F810" t="str">
            <v>טיוט</v>
          </cell>
          <cell r="G810" t="str">
            <v>לא</v>
          </cell>
          <cell r="H810" t="str">
            <v>נתמכים לראשונה - בבדיקה של בת אל לא נתמכו ע"י המשרד או הממשלה ב- 8 שנים אחרונות - לא הגישו טופס ZN156 - לא ניתן לתמוך</v>
          </cell>
          <cell r="I810">
            <v>0</v>
          </cell>
          <cell r="J810" t="str">
            <v>לא הוגשו אחד או יותר מהמסמכים הנדרשים במסגרת בקשת התמיכה במועד</v>
          </cell>
          <cell r="K810">
            <v>0</v>
          </cell>
          <cell r="L810">
            <v>150000</v>
          </cell>
          <cell r="M810" t="e">
            <v>#N/A</v>
          </cell>
          <cell r="N810" t="e">
            <v>#N/A</v>
          </cell>
          <cell r="O810" t="str">
            <v>לבדיקה</v>
          </cell>
          <cell r="P810" t="e">
            <v>#N/A</v>
          </cell>
          <cell r="Q810" t="str">
            <v>לא</v>
          </cell>
          <cell r="R810">
            <v>49</v>
          </cell>
          <cell r="S810">
            <v>1</v>
          </cell>
          <cell r="T810" t="str">
            <v>א'</v>
          </cell>
          <cell r="U810">
            <v>0</v>
          </cell>
          <cell r="V810" t="e">
            <v>#N/A</v>
          </cell>
          <cell r="W810" t="e">
            <v>#N/A</v>
          </cell>
          <cell r="X810" t="str">
            <v>א'</v>
          </cell>
        </row>
        <row r="811">
          <cell r="E811">
            <v>1001778238</v>
          </cell>
          <cell r="F811" t="str">
            <v>טיוט</v>
          </cell>
          <cell r="G811" t="str">
            <v>כן</v>
          </cell>
          <cell r="H811">
            <v>0</v>
          </cell>
          <cell r="I811">
            <v>0</v>
          </cell>
          <cell r="J811" t="str">
            <v>תקין מנהלית</v>
          </cell>
          <cell r="K811">
            <v>10361</v>
          </cell>
          <cell r="L811">
            <v>50000</v>
          </cell>
          <cell r="M811">
            <v>7865.0662693713211</v>
          </cell>
          <cell r="N811">
            <v>244546.87</v>
          </cell>
          <cell r="O811" t="str">
            <v>לא</v>
          </cell>
          <cell r="P811" t="e">
            <v>#N/A</v>
          </cell>
          <cell r="Q811" t="str">
            <v>לא</v>
          </cell>
          <cell r="R811">
            <v>265</v>
          </cell>
          <cell r="S811">
            <v>1</v>
          </cell>
          <cell r="T811" t="str">
            <v>ג'</v>
          </cell>
          <cell r="U811">
            <v>14276.752062470843</v>
          </cell>
          <cell r="V811">
            <v>0</v>
          </cell>
          <cell r="W811">
            <v>0</v>
          </cell>
          <cell r="X811" t="str">
            <v>ג'</v>
          </cell>
        </row>
        <row r="812">
          <cell r="E812">
            <v>1001784261</v>
          </cell>
          <cell r="F812" t="str">
            <v>טיוט</v>
          </cell>
          <cell r="G812" t="str">
            <v>לא</v>
          </cell>
          <cell r="H812" t="str">
            <v>הועבר לבדיקה של ענת</v>
          </cell>
          <cell r="I812">
            <v>0</v>
          </cell>
          <cell r="J812" t="str">
            <v>לא הוגשו אחד או יותר מהמסמכים הנדרשים במסגרת בקשת התמיכה במועד</v>
          </cell>
          <cell r="K812">
            <v>0</v>
          </cell>
          <cell r="L812">
            <v>100000</v>
          </cell>
          <cell r="M812" t="e">
            <v>#N/A</v>
          </cell>
          <cell r="N812" t="e">
            <v>#N/A</v>
          </cell>
          <cell r="O812" t="str">
            <v>לבדיקה</v>
          </cell>
          <cell r="P812" t="e">
            <v>#N/A</v>
          </cell>
          <cell r="Q812" t="str">
            <v>לא</v>
          </cell>
          <cell r="R812">
            <v>96</v>
          </cell>
          <cell r="S812">
            <v>1</v>
          </cell>
          <cell r="T812" t="str">
            <v>א'</v>
          </cell>
          <cell r="U812">
            <v>0</v>
          </cell>
          <cell r="V812" t="e">
            <v>#N/A</v>
          </cell>
          <cell r="W812" t="e">
            <v>#N/A</v>
          </cell>
          <cell r="X812" t="str">
            <v>א'</v>
          </cell>
        </row>
        <row r="813">
          <cell r="E813">
            <v>1001781166</v>
          </cell>
          <cell r="F813" t="str">
            <v>מועד</v>
          </cell>
          <cell r="G813" t="str">
            <v>כן</v>
          </cell>
          <cell r="H813">
            <v>0</v>
          </cell>
          <cell r="I813">
            <v>0</v>
          </cell>
          <cell r="J813" t="str">
            <v>תקין מנהלית</v>
          </cell>
          <cell r="K813">
            <v>78725.02</v>
          </cell>
          <cell r="L813">
            <v>350000</v>
          </cell>
          <cell r="M813">
            <v>126237.72514676393</v>
          </cell>
          <cell r="N813">
            <v>725663.88170482253</v>
          </cell>
          <cell r="O813" t="str">
            <v>לא</v>
          </cell>
          <cell r="P813" t="e">
            <v>#N/A</v>
          </cell>
          <cell r="Q813" t="str">
            <v>לא</v>
          </cell>
          <cell r="R813">
            <v>152</v>
          </cell>
          <cell r="S813">
            <v>1</v>
          </cell>
          <cell r="T813" t="str">
            <v>ג'</v>
          </cell>
          <cell r="U813">
            <v>105108.94155464199</v>
          </cell>
          <cell r="V813">
            <v>0</v>
          </cell>
          <cell r="W813">
            <v>0</v>
          </cell>
          <cell r="X813" t="str">
            <v>ג'</v>
          </cell>
        </row>
        <row r="814">
          <cell r="E814">
            <v>1001786234</v>
          </cell>
          <cell r="F814" t="str">
            <v>טיוט</v>
          </cell>
          <cell r="G814" t="str">
            <v>כן</v>
          </cell>
          <cell r="H814">
            <v>0</v>
          </cell>
          <cell r="I814">
            <v>0</v>
          </cell>
          <cell r="J814" t="str">
            <v>תקין מנהלית</v>
          </cell>
          <cell r="K814">
            <v>0</v>
          </cell>
          <cell r="L814">
            <v>100000</v>
          </cell>
          <cell r="M814" t="e">
            <v>#N/A</v>
          </cell>
          <cell r="N814" t="e">
            <v>#N/A</v>
          </cell>
          <cell r="O814" t="str">
            <v>לבדיקה</v>
          </cell>
          <cell r="P814" t="e">
            <v>#N/A</v>
          </cell>
          <cell r="Q814" t="str">
            <v>לא</v>
          </cell>
          <cell r="R814">
            <v>77</v>
          </cell>
          <cell r="S814">
            <v>1</v>
          </cell>
          <cell r="T814" t="str">
            <v>ד'</v>
          </cell>
          <cell r="U814">
            <v>0</v>
          </cell>
          <cell r="V814" t="e">
            <v>#N/A</v>
          </cell>
          <cell r="W814" t="e">
            <v>#N/A</v>
          </cell>
          <cell r="X814" t="str">
            <v>ד'</v>
          </cell>
        </row>
        <row r="815">
          <cell r="E815">
            <v>1001778194</v>
          </cell>
          <cell r="F815" t="str">
            <v>טיוט</v>
          </cell>
          <cell r="G815" t="str">
            <v>כן</v>
          </cell>
          <cell r="H815">
            <v>0</v>
          </cell>
          <cell r="I815">
            <v>0</v>
          </cell>
          <cell r="J815" t="str">
            <v>תקין מנהלית</v>
          </cell>
          <cell r="K815">
            <v>0</v>
          </cell>
          <cell r="L815">
            <v>100000</v>
          </cell>
          <cell r="M815" t="e">
            <v>#N/A</v>
          </cell>
          <cell r="N815" t="e">
            <v>#N/A</v>
          </cell>
          <cell r="O815" t="str">
            <v>לבדיקה</v>
          </cell>
          <cell r="P815" t="e">
            <v>#N/A</v>
          </cell>
          <cell r="Q815" t="str">
            <v>לא</v>
          </cell>
          <cell r="R815">
            <v>208</v>
          </cell>
          <cell r="S815">
            <v>1</v>
          </cell>
          <cell r="T815" t="str">
            <v>ד'</v>
          </cell>
          <cell r="U815">
            <v>0</v>
          </cell>
          <cell r="V815" t="e">
            <v>#N/A</v>
          </cell>
          <cell r="W815" t="e">
            <v>#N/A</v>
          </cell>
          <cell r="X815" t="str">
            <v>ד'</v>
          </cell>
        </row>
        <row r="816">
          <cell r="E816">
            <v>1001778236</v>
          </cell>
          <cell r="F816" t="str">
            <v>טיוט</v>
          </cell>
          <cell r="G816" t="str">
            <v>כן</v>
          </cell>
          <cell r="H816">
            <v>0</v>
          </cell>
          <cell r="I816">
            <v>0</v>
          </cell>
          <cell r="J816" t="str">
            <v>תקין מנהלית</v>
          </cell>
          <cell r="K816">
            <v>20167</v>
          </cell>
          <cell r="L816">
            <v>50000</v>
          </cell>
          <cell r="M816">
            <v>8442.3361719724107</v>
          </cell>
          <cell r="N816">
            <v>94864.94</v>
          </cell>
          <cell r="O816" t="str">
            <v>לא</v>
          </cell>
          <cell r="P816" t="e">
            <v>#N/A</v>
          </cell>
          <cell r="Q816" t="str">
            <v>לא</v>
          </cell>
          <cell r="R816">
            <v>98</v>
          </cell>
          <cell r="S816">
            <v>1</v>
          </cell>
          <cell r="T816" t="str">
            <v>ג'</v>
          </cell>
          <cell r="U816">
            <v>9790.8371815267001</v>
          </cell>
          <cell r="V816">
            <v>0</v>
          </cell>
          <cell r="W816">
            <v>0</v>
          </cell>
          <cell r="X816" t="str">
            <v>ג'</v>
          </cell>
        </row>
        <row r="817">
          <cell r="E817">
            <v>1001776237</v>
          </cell>
          <cell r="F817" t="str">
            <v>מועד</v>
          </cell>
          <cell r="G817" t="str">
            <v>כן</v>
          </cell>
          <cell r="H817">
            <v>0</v>
          </cell>
          <cell r="I817">
            <v>0</v>
          </cell>
          <cell r="J817" t="str">
            <v>תקין מנהלית</v>
          </cell>
          <cell r="K817">
            <v>33715.74</v>
          </cell>
          <cell r="L817">
            <v>250000</v>
          </cell>
          <cell r="M817">
            <v>9376.3527735821026</v>
          </cell>
          <cell r="N817" t="e">
            <v>#N/A</v>
          </cell>
          <cell r="O817" t="str">
            <v>לא</v>
          </cell>
          <cell r="P817" t="e">
            <v>#N/A</v>
          </cell>
          <cell r="Q817" t="str">
            <v>לא</v>
          </cell>
          <cell r="R817">
            <v>278</v>
          </cell>
          <cell r="S817">
            <v>1</v>
          </cell>
          <cell r="T817" t="str">
            <v>ג'</v>
          </cell>
          <cell r="U817">
            <v>44176.22181282055</v>
          </cell>
          <cell r="V817">
            <v>0</v>
          </cell>
          <cell r="W817">
            <v>0</v>
          </cell>
          <cell r="X817" t="str">
            <v>ג'</v>
          </cell>
        </row>
        <row r="818">
          <cell r="E818">
            <v>1001780667</v>
          </cell>
          <cell r="F818" t="str">
            <v>טיוט</v>
          </cell>
          <cell r="G818" t="str">
            <v>כן</v>
          </cell>
          <cell r="H818">
            <v>0</v>
          </cell>
          <cell r="I818">
            <v>0</v>
          </cell>
          <cell r="J818" t="str">
            <v>תקין מנהלית</v>
          </cell>
          <cell r="K818">
            <v>0</v>
          </cell>
          <cell r="L818">
            <v>200000</v>
          </cell>
          <cell r="M818" t="e">
            <v>#N/A</v>
          </cell>
          <cell r="N818">
            <v>0</v>
          </cell>
          <cell r="O818" t="str">
            <v>לבדיקה</v>
          </cell>
          <cell r="P818" t="e">
            <v>#N/A</v>
          </cell>
          <cell r="Q818" t="str">
            <v>לא</v>
          </cell>
          <cell r="R818">
            <v>187</v>
          </cell>
          <cell r="S818">
            <v>1</v>
          </cell>
          <cell r="T818" t="str">
            <v>ב'</v>
          </cell>
          <cell r="U818" t="e">
            <v>#N/A</v>
          </cell>
          <cell r="V818" t="e">
            <v>#N/A</v>
          </cell>
          <cell r="W818" t="e">
            <v>#N/A</v>
          </cell>
          <cell r="X818" t="str">
            <v>ב'</v>
          </cell>
        </row>
        <row r="819">
          <cell r="E819">
            <v>1001784302</v>
          </cell>
          <cell r="F819" t="str">
            <v>מועד</v>
          </cell>
          <cell r="G819" t="str">
            <v>כן</v>
          </cell>
          <cell r="H819">
            <v>0</v>
          </cell>
          <cell r="I819">
            <v>0</v>
          </cell>
          <cell r="J819" t="str">
            <v>תקין מנהלית</v>
          </cell>
          <cell r="K819">
            <v>138478.79999999999</v>
          </cell>
          <cell r="L819">
            <v>500000</v>
          </cell>
          <cell r="M819">
            <v>381469.90641430678</v>
          </cell>
          <cell r="N819">
            <v>1247908.3659283146</v>
          </cell>
          <cell r="O819" t="str">
            <v>לא</v>
          </cell>
          <cell r="P819" t="e">
            <v>#N/A</v>
          </cell>
          <cell r="Q819" t="str">
            <v>לא</v>
          </cell>
          <cell r="R819">
            <v>48</v>
          </cell>
          <cell r="S819">
            <v>1</v>
          </cell>
          <cell r="T819" t="str">
            <v>ג'</v>
          </cell>
          <cell r="U819">
            <v>238661.27941042668</v>
          </cell>
          <cell r="V819">
            <v>0</v>
          </cell>
          <cell r="W819">
            <v>0</v>
          </cell>
          <cell r="X819" t="str">
            <v>ג'</v>
          </cell>
        </row>
        <row r="820">
          <cell r="E820">
            <v>1001779934</v>
          </cell>
          <cell r="F820" t="str">
            <v>מועד</v>
          </cell>
          <cell r="G820" t="str">
            <v>כן</v>
          </cell>
          <cell r="H820">
            <v>0</v>
          </cell>
          <cell r="I820">
            <v>0</v>
          </cell>
          <cell r="J820" t="str">
            <v>תקין מנהלית</v>
          </cell>
          <cell r="K820">
            <v>6641.45</v>
          </cell>
          <cell r="L820">
            <v>800000</v>
          </cell>
          <cell r="M820">
            <v>18295.32248503825</v>
          </cell>
          <cell r="N820">
            <v>0</v>
          </cell>
          <cell r="O820" t="str">
            <v>לא</v>
          </cell>
          <cell r="P820" t="e">
            <v>#N/A</v>
          </cell>
          <cell r="Q820" t="str">
            <v>לא</v>
          </cell>
          <cell r="R820">
            <v>169</v>
          </cell>
          <cell r="S820">
            <v>1</v>
          </cell>
          <cell r="T820" t="str">
            <v>ד'</v>
          </cell>
          <cell r="U820">
            <v>0</v>
          </cell>
          <cell r="V820" t="e">
            <v>#N/A</v>
          </cell>
          <cell r="W820" t="e">
            <v>#N/A</v>
          </cell>
          <cell r="X820" t="str">
            <v>ד'</v>
          </cell>
        </row>
        <row r="821">
          <cell r="E821">
            <v>1001777894</v>
          </cell>
          <cell r="F821" t="str">
            <v>טיוט</v>
          </cell>
          <cell r="G821" t="str">
            <v>לא</v>
          </cell>
          <cell r="H821" t="str">
            <v>טופס Z005 אושר ע"י המערכת ביום 15/05/2024. נדחה ע"י הוועדה ביום 23/07/2024</v>
          </cell>
          <cell r="I821">
            <v>0</v>
          </cell>
          <cell r="J821" t="str">
            <v>לא הוגשו אחד או יותר מהמסמכים הנדרשים במסגרת בקשת התמיכה במועד</v>
          </cell>
          <cell r="K821">
            <v>0</v>
          </cell>
          <cell r="L821">
            <v>100000</v>
          </cell>
          <cell r="M821">
            <v>14715.5917586875</v>
          </cell>
          <cell r="N821">
            <v>110588</v>
          </cell>
          <cell r="O821" t="str">
            <v>לא</v>
          </cell>
          <cell r="P821" t="e">
            <v>#N/A</v>
          </cell>
          <cell r="Q821" t="str">
            <v>לא</v>
          </cell>
          <cell r="R821">
            <v>102</v>
          </cell>
          <cell r="S821">
            <v>1</v>
          </cell>
          <cell r="T821" t="str">
            <v>א'</v>
          </cell>
          <cell r="U821">
            <v>0</v>
          </cell>
          <cell r="V821" t="e">
            <v>#N/A</v>
          </cell>
          <cell r="W821" t="e">
            <v>#N/A</v>
          </cell>
          <cell r="X821" t="str">
            <v>א'</v>
          </cell>
        </row>
        <row r="822">
          <cell r="E822">
            <v>1001783029</v>
          </cell>
          <cell r="F822" t="str">
            <v>מועד</v>
          </cell>
          <cell r="G822" t="str">
            <v>כן</v>
          </cell>
          <cell r="H822" t="str">
            <v>אושר לאחר בדיקה של ענת</v>
          </cell>
          <cell r="I822">
            <v>0</v>
          </cell>
          <cell r="J822" t="str">
            <v>תקין מנהלית</v>
          </cell>
          <cell r="K822">
            <v>33715.21</v>
          </cell>
          <cell r="L822">
            <v>200000</v>
          </cell>
          <cell r="M822">
            <v>53056.431242519131</v>
          </cell>
          <cell r="N822">
            <v>63595.319813744609</v>
          </cell>
          <cell r="O822" t="str">
            <v>לא</v>
          </cell>
          <cell r="P822" t="e">
            <v>#N/A</v>
          </cell>
          <cell r="Q822" t="str">
            <v>לא</v>
          </cell>
          <cell r="R822">
            <v>97</v>
          </cell>
          <cell r="S822">
            <v>1</v>
          </cell>
          <cell r="T822" t="str">
            <v>ג'</v>
          </cell>
          <cell r="U822">
            <v>44176.22181282055</v>
          </cell>
          <cell r="V822">
            <v>0</v>
          </cell>
          <cell r="W822">
            <v>0</v>
          </cell>
          <cell r="X822" t="str">
            <v>ג'</v>
          </cell>
        </row>
        <row r="823">
          <cell r="E823">
            <v>1001782843</v>
          </cell>
          <cell r="F823" t="str">
            <v>מועד</v>
          </cell>
          <cell r="G823" t="str">
            <v>כן</v>
          </cell>
          <cell r="H823">
            <v>0</v>
          </cell>
          <cell r="I823">
            <v>0</v>
          </cell>
          <cell r="J823" t="str">
            <v>תקין מנהלית</v>
          </cell>
          <cell r="K823">
            <v>33624.5</v>
          </cell>
          <cell r="L823">
            <v>300000</v>
          </cell>
          <cell r="M823">
            <v>30856.973507579558</v>
          </cell>
          <cell r="N823">
            <v>308548</v>
          </cell>
          <cell r="O823" t="str">
            <v>לא</v>
          </cell>
          <cell r="P823" t="e">
            <v>#N/A</v>
          </cell>
          <cell r="Q823" t="str">
            <v>לא</v>
          </cell>
          <cell r="R823">
            <v>159</v>
          </cell>
          <cell r="S823">
            <v>1</v>
          </cell>
          <cell r="T823" t="str">
            <v>ג'</v>
          </cell>
          <cell r="U823">
            <v>46652.436094725897</v>
          </cell>
          <cell r="V823">
            <v>0</v>
          </cell>
          <cell r="W823">
            <v>0</v>
          </cell>
          <cell r="X823" t="str">
            <v>ג'</v>
          </cell>
        </row>
        <row r="824">
          <cell r="E824">
            <v>1001783350</v>
          </cell>
          <cell r="F824" t="str">
            <v>מועד</v>
          </cell>
          <cell r="G824" t="str">
            <v>כן</v>
          </cell>
          <cell r="H824">
            <v>0</v>
          </cell>
          <cell r="I824">
            <v>0</v>
          </cell>
          <cell r="J824" t="str">
            <v>תקין מנהלית</v>
          </cell>
          <cell r="K824">
            <v>5411.74</v>
          </cell>
          <cell r="L824">
            <v>150000</v>
          </cell>
          <cell r="M824">
            <v>14907.806468586678</v>
          </cell>
          <cell r="N824" t="e">
            <v>#N/A</v>
          </cell>
          <cell r="O824" t="str">
            <v>לא</v>
          </cell>
          <cell r="P824" t="e">
            <v>#N/A</v>
          </cell>
          <cell r="Q824" t="str">
            <v>לא</v>
          </cell>
          <cell r="R824">
            <v>253</v>
          </cell>
          <cell r="S824">
            <v>1</v>
          </cell>
          <cell r="T824" t="str">
            <v>ג'</v>
          </cell>
          <cell r="U824">
            <v>7729.7990594513358</v>
          </cell>
          <cell r="V824">
            <v>0</v>
          </cell>
          <cell r="W824">
            <v>0</v>
          </cell>
          <cell r="X824" t="str">
            <v>ג'</v>
          </cell>
        </row>
        <row r="825">
          <cell r="E825">
            <v>1001781413</v>
          </cell>
          <cell r="F825" t="str">
            <v>טיוט</v>
          </cell>
          <cell r="G825" t="str">
            <v>כן</v>
          </cell>
          <cell r="H825" t="str">
            <v>לא הגישו התחייבות להחזר מקדמה - לא ניתן לשלם מקדמה.
אושר ע"י הוועדה מיום 23/07/2024</v>
          </cell>
          <cell r="I825" t="str">
            <v>לא לשלם מקדמה</v>
          </cell>
          <cell r="J825" t="str">
            <v>תקין מנהלית</v>
          </cell>
          <cell r="K825">
            <v>49246</v>
          </cell>
          <cell r="L825">
            <v>900000</v>
          </cell>
          <cell r="M825">
            <v>32482.959420221563</v>
          </cell>
          <cell r="N825" t="e">
            <v>#N/A</v>
          </cell>
          <cell r="O825" t="str">
            <v>לא</v>
          </cell>
          <cell r="P825" t="e">
            <v>#N/A</v>
          </cell>
          <cell r="Q825" t="str">
            <v>לא</v>
          </cell>
          <cell r="R825">
            <v>148</v>
          </cell>
          <cell r="S825">
            <v>1</v>
          </cell>
          <cell r="T825" t="str">
            <v>ג'</v>
          </cell>
          <cell r="U825">
            <v>46867.943516686035</v>
          </cell>
          <cell r="V825">
            <v>0</v>
          </cell>
          <cell r="W825">
            <v>0</v>
          </cell>
          <cell r="X825" t="str">
            <v>ג'</v>
          </cell>
        </row>
        <row r="826">
          <cell r="E826">
            <v>1001776365</v>
          </cell>
          <cell r="F826" t="str">
            <v>מועד</v>
          </cell>
          <cell r="G826" t="str">
            <v>כן</v>
          </cell>
          <cell r="H826">
            <v>0</v>
          </cell>
          <cell r="I826">
            <v>0</v>
          </cell>
          <cell r="J826" t="str">
            <v>תקין מנהלית</v>
          </cell>
          <cell r="K826">
            <v>188507.14</v>
          </cell>
          <cell r="L826">
            <v>1000000</v>
          </cell>
          <cell r="M826">
            <v>215884.80532345132</v>
          </cell>
          <cell r="N826">
            <v>3126543.0379225295</v>
          </cell>
          <cell r="O826" t="str">
            <v>לא</v>
          </cell>
          <cell r="P826" t="e">
            <v>#N/A</v>
          </cell>
          <cell r="Q826" t="str">
            <v>לא</v>
          </cell>
          <cell r="R826">
            <v>48</v>
          </cell>
          <cell r="S826">
            <v>1</v>
          </cell>
          <cell r="T826" t="str">
            <v>ג'</v>
          </cell>
          <cell r="U826">
            <v>252870.78692855901</v>
          </cell>
          <cell r="V826">
            <v>0</v>
          </cell>
          <cell r="W826">
            <v>0</v>
          </cell>
          <cell r="X826" t="str">
            <v>ג'</v>
          </cell>
        </row>
        <row r="827">
          <cell r="E827">
            <v>1001777074</v>
          </cell>
          <cell r="F827" t="str">
            <v>מועד</v>
          </cell>
          <cell r="G827" t="str">
            <v>כן</v>
          </cell>
          <cell r="H827">
            <v>0</v>
          </cell>
          <cell r="I827">
            <v>0</v>
          </cell>
          <cell r="J827" t="str">
            <v>תקין מנהלית</v>
          </cell>
          <cell r="K827">
            <v>78369.14</v>
          </cell>
          <cell r="L827">
            <v>400000</v>
          </cell>
          <cell r="M827">
            <v>215884.80532345135</v>
          </cell>
          <cell r="N827">
            <v>773258.25499638484</v>
          </cell>
          <cell r="O827" t="str">
            <v>לא</v>
          </cell>
          <cell r="P827" t="e">
            <v>#N/A</v>
          </cell>
          <cell r="Q827" t="str">
            <v>לא</v>
          </cell>
          <cell r="R827">
            <v>145</v>
          </cell>
          <cell r="S827">
            <v>1</v>
          </cell>
          <cell r="T827" t="str">
            <v>ג'</v>
          </cell>
          <cell r="U827">
            <v>179751.52323837328</v>
          </cell>
          <cell r="V827">
            <v>0</v>
          </cell>
          <cell r="W827">
            <v>0</v>
          </cell>
          <cell r="X827" t="str">
            <v>ג'</v>
          </cell>
        </row>
        <row r="828">
          <cell r="E828">
            <v>1001776094</v>
          </cell>
          <cell r="F828" t="str">
            <v>טיוט</v>
          </cell>
          <cell r="G828" t="str">
            <v>כן</v>
          </cell>
          <cell r="H828">
            <v>0</v>
          </cell>
          <cell r="I828">
            <v>0</v>
          </cell>
          <cell r="J828" t="str">
            <v>תקין מנהלית</v>
          </cell>
          <cell r="K828">
            <v>44506</v>
          </cell>
          <cell r="L828">
            <v>250000</v>
          </cell>
          <cell r="M828">
            <v>98438.849062413618</v>
          </cell>
          <cell r="N828">
            <v>1442938.9610162273</v>
          </cell>
          <cell r="O828" t="str">
            <v>לא</v>
          </cell>
          <cell r="P828" t="e">
            <v>#N/A</v>
          </cell>
          <cell r="Q828" t="str">
            <v>לא</v>
          </cell>
          <cell r="R828">
            <v>74</v>
          </cell>
          <cell r="S828">
            <v>1</v>
          </cell>
          <cell r="T828" t="str">
            <v>ג'</v>
          </cell>
          <cell r="U828">
            <v>59027.556453992001</v>
          </cell>
          <cell r="V828">
            <v>0</v>
          </cell>
          <cell r="W828">
            <v>0</v>
          </cell>
          <cell r="X828" t="str">
            <v>ג'</v>
          </cell>
        </row>
        <row r="829">
          <cell r="E829">
            <v>1001781128</v>
          </cell>
          <cell r="F829" t="str">
            <v>מועד</v>
          </cell>
          <cell r="G829" t="str">
            <v>כן</v>
          </cell>
          <cell r="H829">
            <v>0</v>
          </cell>
          <cell r="I829">
            <v>0</v>
          </cell>
          <cell r="J829" t="str">
            <v>תקין מנהלית</v>
          </cell>
          <cell r="K829">
            <v>33696.79</v>
          </cell>
          <cell r="L829">
            <v>200000</v>
          </cell>
          <cell r="M829">
            <v>59063.309437448159</v>
          </cell>
          <cell r="N829">
            <v>886756.89697322587</v>
          </cell>
          <cell r="O829" t="str">
            <v>לא</v>
          </cell>
          <cell r="P829" t="e">
            <v>#N/A</v>
          </cell>
          <cell r="Q829" t="str">
            <v>לא</v>
          </cell>
          <cell r="R829">
            <v>95</v>
          </cell>
          <cell r="S829">
            <v>1</v>
          </cell>
          <cell r="T829" t="str">
            <v>ג'</v>
          </cell>
          <cell r="U829">
            <v>44692.292743736813</v>
          </cell>
          <cell r="V829">
            <v>0</v>
          </cell>
          <cell r="W829">
            <v>0</v>
          </cell>
          <cell r="X829" t="str">
            <v>ג'</v>
          </cell>
        </row>
        <row r="830">
          <cell r="E830">
            <v>1001784267</v>
          </cell>
          <cell r="F830" t="str">
            <v>טיוט</v>
          </cell>
          <cell r="G830" t="str">
            <v>כן</v>
          </cell>
          <cell r="H830">
            <v>0</v>
          </cell>
          <cell r="I830">
            <v>0</v>
          </cell>
          <cell r="J830" t="str">
            <v>תקין מנהלית</v>
          </cell>
          <cell r="K830">
            <v>0</v>
          </cell>
          <cell r="L830">
            <v>300000</v>
          </cell>
          <cell r="M830" t="e">
            <v>#N/A</v>
          </cell>
          <cell r="N830" t="e">
            <v>#N/A</v>
          </cell>
          <cell r="O830" t="str">
            <v>לבדיקה</v>
          </cell>
          <cell r="P830" t="e">
            <v>#N/A</v>
          </cell>
          <cell r="Q830" t="str">
            <v>לא</v>
          </cell>
          <cell r="R830">
            <v>48</v>
          </cell>
          <cell r="S830">
            <v>1</v>
          </cell>
          <cell r="T830" t="str">
            <v>ב'</v>
          </cell>
          <cell r="U830" t="e">
            <v>#N/A</v>
          </cell>
          <cell r="V830" t="e">
            <v>#N/A</v>
          </cell>
          <cell r="W830" t="e">
            <v>#N/A</v>
          </cell>
          <cell r="X830" t="str">
            <v>ב'</v>
          </cell>
        </row>
        <row r="831">
          <cell r="E831">
            <v>1001781119</v>
          </cell>
          <cell r="F831" t="str">
            <v>מועד</v>
          </cell>
          <cell r="G831" t="str">
            <v>כן</v>
          </cell>
          <cell r="H831">
            <v>0</v>
          </cell>
          <cell r="I831">
            <v>0</v>
          </cell>
          <cell r="J831" t="str">
            <v>תקין מנהלית</v>
          </cell>
          <cell r="K831">
            <v>191718.23</v>
          </cell>
          <cell r="L831">
            <v>600000</v>
          </cell>
          <cell r="M831">
            <v>164272.66913395186</v>
          </cell>
          <cell r="N831">
            <v>418582.16000000003</v>
          </cell>
          <cell r="O831" t="str">
            <v>לא</v>
          </cell>
          <cell r="P831" t="e">
            <v>#N/A</v>
          </cell>
          <cell r="Q831" t="str">
            <v>לא</v>
          </cell>
          <cell r="R831">
            <v>166</v>
          </cell>
          <cell r="S831">
            <v>1</v>
          </cell>
          <cell r="T831" t="str">
            <v>ג'</v>
          </cell>
          <cell r="U831">
            <v>256825.76503845435</v>
          </cell>
          <cell r="V831">
            <v>0</v>
          </cell>
          <cell r="W831">
            <v>0</v>
          </cell>
          <cell r="X831" t="str">
            <v>ג'</v>
          </cell>
        </row>
        <row r="832">
          <cell r="E832">
            <v>1001777941</v>
          </cell>
          <cell r="F832" t="str">
            <v>מועד</v>
          </cell>
          <cell r="G832" t="str">
            <v>כן</v>
          </cell>
          <cell r="H832">
            <v>0</v>
          </cell>
          <cell r="I832">
            <v>0</v>
          </cell>
          <cell r="J832" t="str">
            <v>תקין מנהלית</v>
          </cell>
          <cell r="K832">
            <v>8140.37</v>
          </cell>
          <cell r="L832">
            <v>100000</v>
          </cell>
          <cell r="M832">
            <v>22424.419055803774</v>
          </cell>
          <cell r="N832">
            <v>517950.38</v>
          </cell>
          <cell r="O832" t="str">
            <v>לא</v>
          </cell>
          <cell r="P832" t="e">
            <v>#N/A</v>
          </cell>
          <cell r="Q832" t="str">
            <v>לא</v>
          </cell>
          <cell r="R832">
            <v>168</v>
          </cell>
          <cell r="S832">
            <v>1</v>
          </cell>
          <cell r="T832" t="str">
            <v>ג'</v>
          </cell>
          <cell r="U832">
            <v>15852.57629230605</v>
          </cell>
          <cell r="V832">
            <v>0</v>
          </cell>
          <cell r="W832">
            <v>0</v>
          </cell>
          <cell r="X832" t="str">
            <v>ג'</v>
          </cell>
        </row>
        <row r="833">
          <cell r="E833">
            <v>1001779650</v>
          </cell>
          <cell r="F833" t="str">
            <v>מועד</v>
          </cell>
          <cell r="G833" t="str">
            <v>כן</v>
          </cell>
          <cell r="H833">
            <v>0</v>
          </cell>
          <cell r="I833">
            <v>0</v>
          </cell>
          <cell r="J833" t="str">
            <v>תקין מנהלית</v>
          </cell>
          <cell r="K833">
            <v>86853.5</v>
          </cell>
          <cell r="L833">
            <v>200000</v>
          </cell>
          <cell r="M833">
            <v>102953.42008200799</v>
          </cell>
          <cell r="N833">
            <v>45162</v>
          </cell>
          <cell r="O833" t="str">
            <v>לא</v>
          </cell>
          <cell r="P833" t="e">
            <v>#N/A</v>
          </cell>
          <cell r="Q833" t="str">
            <v>לא</v>
          </cell>
          <cell r="R833">
            <v>319</v>
          </cell>
          <cell r="S833">
            <v>1</v>
          </cell>
          <cell r="T833" t="str">
            <v>ג'</v>
          </cell>
          <cell r="U833">
            <v>124005.96968009097</v>
          </cell>
          <cell r="V833">
            <v>0</v>
          </cell>
          <cell r="W833">
            <v>0</v>
          </cell>
          <cell r="X833" t="str">
            <v>ג'</v>
          </cell>
        </row>
        <row r="834">
          <cell r="E834">
            <v>1001783668</v>
          </cell>
          <cell r="F834" t="str">
            <v>טיוט</v>
          </cell>
          <cell r="G834" t="str">
            <v>כן</v>
          </cell>
          <cell r="H834">
            <v>0</v>
          </cell>
          <cell r="I834">
            <v>0</v>
          </cell>
          <cell r="J834" t="str">
            <v>תקין מנהלית</v>
          </cell>
          <cell r="K834">
            <v>0</v>
          </cell>
          <cell r="L834">
            <v>500000</v>
          </cell>
          <cell r="M834" t="e">
            <v>#N/A</v>
          </cell>
          <cell r="N834">
            <v>457273.78</v>
          </cell>
          <cell r="O834" t="str">
            <v>לא</v>
          </cell>
          <cell r="P834" t="e">
            <v>#N/A</v>
          </cell>
          <cell r="Q834" t="str">
            <v>לא</v>
          </cell>
          <cell r="R834">
            <v>166</v>
          </cell>
          <cell r="S834">
            <v>1</v>
          </cell>
          <cell r="T834" t="str">
            <v>ג'</v>
          </cell>
          <cell r="U834">
            <v>7232.7379333646359</v>
          </cell>
          <cell r="V834">
            <v>0</v>
          </cell>
          <cell r="W834">
            <v>0</v>
          </cell>
          <cell r="X834" t="str">
            <v>ג'</v>
          </cell>
        </row>
        <row r="835">
          <cell r="E835">
            <v>1001783336</v>
          </cell>
          <cell r="F835" t="str">
            <v>מועד</v>
          </cell>
          <cell r="G835" t="str">
            <v>כן</v>
          </cell>
          <cell r="H835">
            <v>0</v>
          </cell>
          <cell r="I835">
            <v>0</v>
          </cell>
          <cell r="J835" t="str">
            <v>תקין מנהלית</v>
          </cell>
          <cell r="K835">
            <v>40110</v>
          </cell>
          <cell r="L835">
            <v>200000</v>
          </cell>
          <cell r="M835">
            <v>62204.096449130055</v>
          </cell>
          <cell r="N835">
            <v>117085.98789396629</v>
          </cell>
          <cell r="O835" t="str">
            <v>לא</v>
          </cell>
          <cell r="P835" t="e">
            <v>#N/A</v>
          </cell>
          <cell r="Q835" t="str">
            <v>לא</v>
          </cell>
          <cell r="R835">
            <v>169</v>
          </cell>
          <cell r="S835">
            <v>1</v>
          </cell>
          <cell r="T835" t="str">
            <v>ג'</v>
          </cell>
          <cell r="U835">
            <v>52554.470777320996</v>
          </cell>
          <cell r="V835">
            <v>0</v>
          </cell>
          <cell r="W835">
            <v>0</v>
          </cell>
          <cell r="X835" t="str">
            <v>ג'</v>
          </cell>
        </row>
        <row r="836">
          <cell r="E836">
            <v>1001783213</v>
          </cell>
          <cell r="F836" t="str">
            <v>מועד</v>
          </cell>
          <cell r="G836" t="str">
            <v>כן</v>
          </cell>
          <cell r="H836">
            <v>0</v>
          </cell>
          <cell r="I836">
            <v>0</v>
          </cell>
          <cell r="J836" t="str">
            <v>תקין מנהלית</v>
          </cell>
          <cell r="K836">
            <v>11069.38</v>
          </cell>
          <cell r="L836">
            <v>100000</v>
          </cell>
          <cell r="M836">
            <v>30493.012613188308</v>
          </cell>
          <cell r="N836">
            <v>22080</v>
          </cell>
          <cell r="O836" t="str">
            <v>לא</v>
          </cell>
          <cell r="P836" t="e">
            <v>#N/A</v>
          </cell>
          <cell r="Q836" t="str">
            <v>לא</v>
          </cell>
          <cell r="R836">
            <v>113</v>
          </cell>
          <cell r="S836">
            <v>1</v>
          </cell>
          <cell r="T836" t="str">
            <v>ד'</v>
          </cell>
          <cell r="U836">
            <v>29263.819313252243</v>
          </cell>
          <cell r="V836" t="e">
            <v>#N/A</v>
          </cell>
          <cell r="W836" t="e">
            <v>#N/A</v>
          </cell>
          <cell r="X836" t="str">
            <v>ג'</v>
          </cell>
        </row>
        <row r="837">
          <cell r="E837">
            <v>1001783521</v>
          </cell>
          <cell r="F837" t="str">
            <v>מועד</v>
          </cell>
          <cell r="G837" t="str">
            <v>כן</v>
          </cell>
          <cell r="H837">
            <v>0</v>
          </cell>
          <cell r="I837">
            <v>0</v>
          </cell>
          <cell r="J837" t="str">
            <v>תקין מנהלית</v>
          </cell>
          <cell r="K837">
            <v>30920.54</v>
          </cell>
          <cell r="L837">
            <v>200000</v>
          </cell>
          <cell r="M837">
            <v>39517.896567682619</v>
          </cell>
          <cell r="N837">
            <v>90375.026973492</v>
          </cell>
          <cell r="O837" t="str">
            <v>לא</v>
          </cell>
          <cell r="P837" t="e">
            <v>#N/A</v>
          </cell>
          <cell r="Q837" t="str">
            <v>כן</v>
          </cell>
          <cell r="R837">
            <v>-2</v>
          </cell>
          <cell r="S837">
            <v>1</v>
          </cell>
          <cell r="T837" t="str">
            <v>ג'</v>
          </cell>
          <cell r="U837">
            <v>43871.558214111443</v>
          </cell>
          <cell r="V837">
            <v>0</v>
          </cell>
          <cell r="W837">
            <v>0</v>
          </cell>
          <cell r="X837" t="str">
            <v>ג'</v>
          </cell>
        </row>
        <row r="838">
          <cell r="E838">
            <v>1001780497</v>
          </cell>
          <cell r="F838" t="str">
            <v>מועד</v>
          </cell>
          <cell r="G838" t="str">
            <v>כן</v>
          </cell>
          <cell r="H838">
            <v>0</v>
          </cell>
          <cell r="I838">
            <v>0</v>
          </cell>
          <cell r="J838" t="str">
            <v>תקין מנהלית</v>
          </cell>
          <cell r="K838">
            <v>72579.100000000006</v>
          </cell>
          <cell r="L838">
            <v>250000</v>
          </cell>
          <cell r="M838">
            <v>76840.354437160655</v>
          </cell>
          <cell r="N838">
            <v>938008.77931227651</v>
          </cell>
          <cell r="O838" t="str">
            <v>לא</v>
          </cell>
          <cell r="P838" t="e">
            <v>#N/A</v>
          </cell>
          <cell r="Q838" t="str">
            <v>לא</v>
          </cell>
          <cell r="R838">
            <v>49</v>
          </cell>
          <cell r="S838">
            <v>1</v>
          </cell>
          <cell r="T838" t="str">
            <v>ג'</v>
          </cell>
          <cell r="U838">
            <v>99015.669580459842</v>
          </cell>
          <cell r="V838">
            <v>0</v>
          </cell>
          <cell r="W838">
            <v>0</v>
          </cell>
          <cell r="X838" t="str">
            <v>ג'</v>
          </cell>
        </row>
        <row r="839">
          <cell r="E839">
            <v>1001779682</v>
          </cell>
          <cell r="F839" t="str">
            <v>טיוט</v>
          </cell>
          <cell r="G839" t="str">
            <v>כן</v>
          </cell>
          <cell r="H839">
            <v>0</v>
          </cell>
          <cell r="I839">
            <v>0</v>
          </cell>
          <cell r="J839" t="str">
            <v>תקין מנהלית</v>
          </cell>
          <cell r="K839">
            <v>27045</v>
          </cell>
          <cell r="L839">
            <v>200000</v>
          </cell>
          <cell r="M839">
            <v>39280</v>
          </cell>
          <cell r="N839" t="e">
            <v>#N/A</v>
          </cell>
          <cell r="O839" t="str">
            <v>לא</v>
          </cell>
          <cell r="P839" t="e">
            <v>#N/A</v>
          </cell>
          <cell r="Q839" t="str">
            <v>לא</v>
          </cell>
          <cell r="R839">
            <v>32</v>
          </cell>
          <cell r="S839">
            <v>1</v>
          </cell>
          <cell r="T839" t="str">
            <v>ג'</v>
          </cell>
          <cell r="U839">
            <v>35870.100594065501</v>
          </cell>
          <cell r="V839">
            <v>0</v>
          </cell>
          <cell r="W839">
            <v>0</v>
          </cell>
          <cell r="X839" t="str">
            <v>ג'</v>
          </cell>
        </row>
        <row r="840">
          <cell r="E840">
            <v>1001779302</v>
          </cell>
          <cell r="F840" t="str">
            <v>מועד</v>
          </cell>
          <cell r="G840" t="str">
            <v>כן</v>
          </cell>
          <cell r="H840">
            <v>0</v>
          </cell>
          <cell r="I840">
            <v>0</v>
          </cell>
          <cell r="J840" t="str">
            <v>תקין מנהלית</v>
          </cell>
          <cell r="K840">
            <v>69999.61</v>
          </cell>
          <cell r="L840">
            <v>100000</v>
          </cell>
          <cell r="M840">
            <v>49974.998004834109</v>
          </cell>
          <cell r="N840">
            <v>353928</v>
          </cell>
          <cell r="O840" t="str">
            <v>לא</v>
          </cell>
          <cell r="P840" t="e">
            <v>#N/A</v>
          </cell>
          <cell r="Q840" t="str">
            <v>לא</v>
          </cell>
          <cell r="R840">
            <v>69</v>
          </cell>
          <cell r="S840">
            <v>1</v>
          </cell>
          <cell r="T840" t="str">
            <v>ג'</v>
          </cell>
          <cell r="U840">
            <v>113277.1401985605</v>
          </cell>
          <cell r="V840">
            <v>0</v>
          </cell>
          <cell r="W840">
            <v>0</v>
          </cell>
          <cell r="X840" t="str">
            <v>ג'</v>
          </cell>
        </row>
        <row r="841">
          <cell r="E841">
            <v>1001780110</v>
          </cell>
          <cell r="F841" t="str">
            <v>מועד</v>
          </cell>
          <cell r="G841" t="str">
            <v>כן</v>
          </cell>
          <cell r="H841">
            <v>0</v>
          </cell>
          <cell r="I841">
            <v>0</v>
          </cell>
          <cell r="J841" t="str">
            <v>תקין מנהלית</v>
          </cell>
          <cell r="K841">
            <v>11471.64</v>
          </cell>
          <cell r="L841">
            <v>150000</v>
          </cell>
          <cell r="M841">
            <v>31601.121577667825</v>
          </cell>
          <cell r="N841">
            <v>365983</v>
          </cell>
          <cell r="O841" t="str">
            <v>לא</v>
          </cell>
          <cell r="P841" t="e">
            <v>#N/A</v>
          </cell>
          <cell r="Q841" t="str">
            <v>לא</v>
          </cell>
          <cell r="R841">
            <v>173</v>
          </cell>
          <cell r="S841">
            <v>1</v>
          </cell>
          <cell r="T841" t="str">
            <v>ג'</v>
          </cell>
          <cell r="U841">
            <v>20308.333478091539</v>
          </cell>
          <cell r="V841">
            <v>0</v>
          </cell>
          <cell r="W841">
            <v>0</v>
          </cell>
          <cell r="X841" t="str">
            <v>ג'</v>
          </cell>
        </row>
        <row r="842">
          <cell r="E842">
            <v>1001781126</v>
          </cell>
          <cell r="F842" t="str">
            <v>טיוט</v>
          </cell>
          <cell r="G842" t="str">
            <v>כן</v>
          </cell>
          <cell r="H842">
            <v>0</v>
          </cell>
          <cell r="I842">
            <v>0</v>
          </cell>
          <cell r="J842" t="str">
            <v>תקין מנהלית</v>
          </cell>
          <cell r="K842">
            <v>7876</v>
          </cell>
          <cell r="L842">
            <v>150000</v>
          </cell>
          <cell r="M842">
            <v>14323.213204576306</v>
          </cell>
          <cell r="N842">
            <v>93475.64</v>
          </cell>
          <cell r="O842" t="str">
            <v>לא</v>
          </cell>
          <cell r="P842" t="e">
            <v>#N/A</v>
          </cell>
          <cell r="Q842" t="str">
            <v>כן</v>
          </cell>
          <cell r="R842">
            <v>-66</v>
          </cell>
          <cell r="S842">
            <v>1</v>
          </cell>
          <cell r="T842" t="str">
            <v>ג'</v>
          </cell>
          <cell r="U842">
            <v>14604.359455441758</v>
          </cell>
          <cell r="V842">
            <v>0</v>
          </cell>
          <cell r="W842">
            <v>0</v>
          </cell>
          <cell r="X842" t="str">
            <v>ג'</v>
          </cell>
        </row>
        <row r="843">
          <cell r="E843">
            <v>1001783106</v>
          </cell>
          <cell r="F843" t="str">
            <v>טיוט</v>
          </cell>
          <cell r="G843" t="str">
            <v>כן</v>
          </cell>
          <cell r="H843">
            <v>0</v>
          </cell>
          <cell r="I843">
            <v>0</v>
          </cell>
          <cell r="J843" t="str">
            <v>תקין מנהלית</v>
          </cell>
          <cell r="K843">
            <v>28780</v>
          </cell>
          <cell r="L843">
            <v>100000</v>
          </cell>
          <cell r="M843">
            <v>9194.0013736567544</v>
          </cell>
          <cell r="N843">
            <v>128920.3</v>
          </cell>
          <cell r="O843" t="str">
            <v>לא</v>
          </cell>
          <cell r="P843" t="e">
            <v>#N/A</v>
          </cell>
          <cell r="Q843" t="str">
            <v>לא</v>
          </cell>
          <cell r="R843">
            <v>322</v>
          </cell>
          <cell r="S843">
            <v>1</v>
          </cell>
          <cell r="T843" t="str">
            <v>ג'</v>
          </cell>
          <cell r="U843">
            <v>8378.9545242561126</v>
          </cell>
          <cell r="V843">
            <v>0</v>
          </cell>
          <cell r="W843">
            <v>0</v>
          </cell>
          <cell r="X843" t="str">
            <v>ג'</v>
          </cell>
        </row>
        <row r="844">
          <cell r="E844">
            <v>1001778213</v>
          </cell>
          <cell r="F844" t="str">
            <v>טיוט</v>
          </cell>
          <cell r="G844" t="str">
            <v>כן</v>
          </cell>
          <cell r="H844">
            <v>0</v>
          </cell>
          <cell r="I844">
            <v>0</v>
          </cell>
          <cell r="J844" t="str">
            <v>תקין מנהלית</v>
          </cell>
          <cell r="K844">
            <v>0</v>
          </cell>
          <cell r="L844">
            <v>500000</v>
          </cell>
          <cell r="M844" t="e">
            <v>#N/A</v>
          </cell>
          <cell r="N844" t="e">
            <v>#N/A</v>
          </cell>
          <cell r="O844" t="str">
            <v>לבדיקה</v>
          </cell>
          <cell r="P844" t="e">
            <v>#N/A</v>
          </cell>
          <cell r="Q844" t="str">
            <v>לא</v>
          </cell>
          <cell r="R844">
            <v>96</v>
          </cell>
          <cell r="S844">
            <v>1</v>
          </cell>
          <cell r="T844" t="str">
            <v>ד'</v>
          </cell>
          <cell r="U844">
            <v>0</v>
          </cell>
          <cell r="V844" t="e">
            <v>#N/A</v>
          </cell>
          <cell r="W844" t="e">
            <v>#N/A</v>
          </cell>
          <cell r="X844" t="str">
            <v>ד'</v>
          </cell>
        </row>
        <row r="845">
          <cell r="E845">
            <v>1001754560</v>
          </cell>
          <cell r="F845" t="str">
            <v>מועד</v>
          </cell>
          <cell r="G845" t="str">
            <v>כן</v>
          </cell>
          <cell r="H845">
            <v>0</v>
          </cell>
          <cell r="I845">
            <v>0</v>
          </cell>
          <cell r="J845" t="str">
            <v>תקין מנהלית</v>
          </cell>
          <cell r="K845">
            <v>19475.71</v>
          </cell>
          <cell r="L845">
            <v>60000</v>
          </cell>
          <cell r="M845">
            <v>20287.681814122814</v>
          </cell>
          <cell r="N845">
            <v>5336</v>
          </cell>
          <cell r="O845" t="str">
            <v>לא</v>
          </cell>
          <cell r="P845" t="e">
            <v>#N/A</v>
          </cell>
          <cell r="Q845" t="str">
            <v>לא</v>
          </cell>
          <cell r="R845">
            <v>97</v>
          </cell>
          <cell r="S845">
            <v>1</v>
          </cell>
          <cell r="T845" t="str">
            <v>ג'</v>
          </cell>
          <cell r="U845">
            <v>27026.199143644149</v>
          </cell>
          <cell r="V845">
            <v>0</v>
          </cell>
          <cell r="W845">
            <v>0</v>
          </cell>
          <cell r="X845" t="str">
            <v>ג'</v>
          </cell>
        </row>
        <row r="846">
          <cell r="E846">
            <v>1001776862</v>
          </cell>
          <cell r="F846" t="str">
            <v>מועד</v>
          </cell>
          <cell r="G846" t="str">
            <v>כן</v>
          </cell>
          <cell r="H846">
            <v>0</v>
          </cell>
          <cell r="I846">
            <v>0</v>
          </cell>
          <cell r="J846" t="str">
            <v>תקין מנהלית</v>
          </cell>
          <cell r="K846">
            <v>24667.45</v>
          </cell>
          <cell r="L846">
            <v>350000</v>
          </cell>
          <cell r="M846">
            <v>67951.830694857068</v>
          </cell>
          <cell r="N846" t="e">
            <v>#N/A</v>
          </cell>
          <cell r="O846" t="str">
            <v>לא</v>
          </cell>
          <cell r="P846" t="e">
            <v>#N/A</v>
          </cell>
          <cell r="Q846" t="str">
            <v>לא</v>
          </cell>
          <cell r="R846">
            <v>172</v>
          </cell>
          <cell r="S846">
            <v>1</v>
          </cell>
          <cell r="T846" t="str">
            <v>ב'</v>
          </cell>
          <cell r="U846" t="e">
            <v>#N/A</v>
          </cell>
          <cell r="V846" t="e">
            <v>#N/A</v>
          </cell>
          <cell r="W846" t="e">
            <v>#N/A</v>
          </cell>
          <cell r="X846" t="str">
            <v>ב'</v>
          </cell>
        </row>
        <row r="847">
          <cell r="E847">
            <v>1001784291</v>
          </cell>
          <cell r="F847" t="str">
            <v>מועד</v>
          </cell>
          <cell r="G847" t="str">
            <v>כן</v>
          </cell>
          <cell r="H847" t="str">
            <v>אושר לאחר בדיקה של ענת</v>
          </cell>
          <cell r="I847">
            <v>0</v>
          </cell>
          <cell r="J847" t="str">
            <v>תקין מנהלית</v>
          </cell>
          <cell r="K847">
            <v>24739.37</v>
          </cell>
          <cell r="L847">
            <v>150000</v>
          </cell>
          <cell r="M847">
            <v>68149.972427824803</v>
          </cell>
          <cell r="N847">
            <v>597640.17234117899</v>
          </cell>
          <cell r="O847" t="str">
            <v>לא</v>
          </cell>
          <cell r="P847" t="e">
            <v>#N/A</v>
          </cell>
          <cell r="Q847" t="str">
            <v>לא</v>
          </cell>
          <cell r="R847">
            <v>27</v>
          </cell>
          <cell r="S847">
            <v>1</v>
          </cell>
          <cell r="T847" t="str">
            <v>ג'</v>
          </cell>
          <cell r="U847">
            <v>34432.741264828677</v>
          </cell>
          <cell r="V847">
            <v>0</v>
          </cell>
          <cell r="W847">
            <v>0</v>
          </cell>
          <cell r="X847" t="str">
            <v>ג'</v>
          </cell>
        </row>
        <row r="848">
          <cell r="E848">
            <v>1001779698</v>
          </cell>
          <cell r="F848" t="str">
            <v>מועד</v>
          </cell>
          <cell r="G848" t="str">
            <v>כן</v>
          </cell>
          <cell r="H848">
            <v>0</v>
          </cell>
          <cell r="I848">
            <v>0</v>
          </cell>
          <cell r="J848" t="str">
            <v>תקין מנהלית</v>
          </cell>
          <cell r="K848">
            <v>13101.34</v>
          </cell>
          <cell r="L848">
            <v>90000</v>
          </cell>
          <cell r="M848">
            <v>36090.47191074006</v>
          </cell>
          <cell r="N848">
            <v>30123</v>
          </cell>
          <cell r="O848" t="str">
            <v>לא</v>
          </cell>
          <cell r="P848" t="e">
            <v>#N/A</v>
          </cell>
          <cell r="Q848" t="str">
            <v>לא</v>
          </cell>
          <cell r="R848">
            <v>146</v>
          </cell>
          <cell r="S848">
            <v>1</v>
          </cell>
          <cell r="T848" t="str">
            <v>ג'</v>
          </cell>
          <cell r="U848">
            <v>11222.806057270214</v>
          </cell>
          <cell r="V848">
            <v>0</v>
          </cell>
          <cell r="W848">
            <v>0</v>
          </cell>
          <cell r="X848" t="str">
            <v>ג'</v>
          </cell>
        </row>
        <row r="849">
          <cell r="E849">
            <v>1001778191</v>
          </cell>
          <cell r="F849" t="str">
            <v>מועד</v>
          </cell>
          <cell r="G849" t="str">
            <v>כן</v>
          </cell>
          <cell r="H849">
            <v>0</v>
          </cell>
          <cell r="I849">
            <v>0</v>
          </cell>
          <cell r="J849" t="str">
            <v>תקין מנהלית</v>
          </cell>
          <cell r="K849">
            <v>224854.2</v>
          </cell>
          <cell r="L849">
            <v>700000</v>
          </cell>
          <cell r="M849">
            <v>360755.54059680225</v>
          </cell>
          <cell r="N849">
            <v>959279</v>
          </cell>
          <cell r="O849" t="str">
            <v>לא</v>
          </cell>
          <cell r="P849" t="e">
            <v>#N/A</v>
          </cell>
          <cell r="Q849" t="str">
            <v>לא</v>
          </cell>
          <cell r="R849">
            <v>76</v>
          </cell>
          <cell r="S849">
            <v>1</v>
          </cell>
          <cell r="T849" t="str">
            <v>ג'</v>
          </cell>
          <cell r="U849">
            <v>358925.79238250054</v>
          </cell>
          <cell r="V849">
            <v>0</v>
          </cell>
          <cell r="W849">
            <v>0</v>
          </cell>
          <cell r="X849" t="str">
            <v>ג'</v>
          </cell>
        </row>
        <row r="850">
          <cell r="E850">
            <v>1001783056</v>
          </cell>
          <cell r="F850" t="str">
            <v>מועד</v>
          </cell>
          <cell r="G850" t="str">
            <v>כן</v>
          </cell>
          <cell r="H850" t="str">
            <v>אושר לאחר בדיקה של ענת</v>
          </cell>
          <cell r="I850">
            <v>0</v>
          </cell>
          <cell r="J850" t="str">
            <v>תקין מנהלית</v>
          </cell>
          <cell r="K850">
            <v>37625.99</v>
          </cell>
          <cell r="L850">
            <v>100000</v>
          </cell>
          <cell r="M850">
            <v>103648.9640044157</v>
          </cell>
          <cell r="N850">
            <v>756775.13</v>
          </cell>
          <cell r="O850" t="str">
            <v>לא</v>
          </cell>
          <cell r="P850" t="e">
            <v>#N/A</v>
          </cell>
          <cell r="Q850" t="str">
            <v>לא</v>
          </cell>
          <cell r="R850">
            <v>145</v>
          </cell>
          <cell r="S850">
            <v>1</v>
          </cell>
          <cell r="T850" t="str">
            <v>ג'</v>
          </cell>
          <cell r="U850">
            <v>59975.255392784456</v>
          </cell>
          <cell r="V850">
            <v>0</v>
          </cell>
          <cell r="W850">
            <v>0</v>
          </cell>
          <cell r="X850" t="str">
            <v>ג'</v>
          </cell>
        </row>
        <row r="851">
          <cell r="E851">
            <v>1001791783</v>
          </cell>
          <cell r="F851" t="str">
            <v>טיוט</v>
          </cell>
          <cell r="G851" t="str">
            <v>לא</v>
          </cell>
          <cell r="H851" t="str">
            <v>הועבר לבדיקה של ענת</v>
          </cell>
          <cell r="I851">
            <v>0</v>
          </cell>
          <cell r="J851" t="str">
            <v>לא הוגשו אחד או יותר מהמסמכים הנדרשים במסגרת בקשת התמיכה במועד</v>
          </cell>
          <cell r="K851">
            <v>0</v>
          </cell>
          <cell r="L851">
            <v>100000</v>
          </cell>
          <cell r="M851" t="e">
            <v>#N/A</v>
          </cell>
          <cell r="N851" t="e">
            <v>#N/A</v>
          </cell>
          <cell r="O851" t="str">
            <v>לבדיקה</v>
          </cell>
          <cell r="P851" t="e">
            <v>#N/A</v>
          </cell>
          <cell r="Q851" t="str">
            <v>כן</v>
          </cell>
          <cell r="R851">
            <v>-73</v>
          </cell>
          <cell r="S851">
            <v>1</v>
          </cell>
          <cell r="T851" t="str">
            <v>א'</v>
          </cell>
          <cell r="U851">
            <v>0</v>
          </cell>
          <cell r="V851" t="e">
            <v>#N/A</v>
          </cell>
          <cell r="W851" t="e">
            <v>#N/A</v>
          </cell>
          <cell r="X851" t="str">
            <v>א'</v>
          </cell>
        </row>
        <row r="852">
          <cell r="E852">
            <v>1001777898</v>
          </cell>
          <cell r="F852" t="str">
            <v>מועד</v>
          </cell>
          <cell r="G852" t="str">
            <v>כן</v>
          </cell>
          <cell r="H852">
            <v>0</v>
          </cell>
          <cell r="I852">
            <v>0</v>
          </cell>
          <cell r="J852" t="str">
            <v>תקין מנהלית</v>
          </cell>
          <cell r="K852">
            <v>55788.2</v>
          </cell>
          <cell r="L852">
            <v>200000</v>
          </cell>
          <cell r="M852">
            <v>153680.70887432131</v>
          </cell>
          <cell r="N852">
            <v>793053.08813388564</v>
          </cell>
          <cell r="O852" t="str">
            <v>לא</v>
          </cell>
          <cell r="P852" t="e">
            <v>#N/A</v>
          </cell>
          <cell r="Q852" t="str">
            <v>לא</v>
          </cell>
          <cell r="R852">
            <v>119</v>
          </cell>
          <cell r="S852">
            <v>1</v>
          </cell>
          <cell r="T852" t="str">
            <v>ג'</v>
          </cell>
          <cell r="U852">
            <v>107965.16279253988</v>
          </cell>
          <cell r="V852">
            <v>0</v>
          </cell>
          <cell r="W852">
            <v>0</v>
          </cell>
          <cell r="X852" t="str">
            <v>ג'</v>
          </cell>
        </row>
        <row r="853">
          <cell r="E853">
            <v>1001777056</v>
          </cell>
          <cell r="F853" t="str">
            <v>מועד</v>
          </cell>
          <cell r="G853" t="str">
            <v>כן</v>
          </cell>
          <cell r="H853">
            <v>0</v>
          </cell>
          <cell r="I853">
            <v>0</v>
          </cell>
          <cell r="J853" t="str">
            <v>תקין מנהלית</v>
          </cell>
          <cell r="K853">
            <v>10959.17</v>
          </cell>
          <cell r="L853">
            <v>200000</v>
          </cell>
          <cell r="M853">
            <v>30189.419743636132</v>
          </cell>
          <cell r="N853">
            <v>37050</v>
          </cell>
          <cell r="O853" t="str">
            <v>לא</v>
          </cell>
          <cell r="P853" t="e">
            <v>#N/A</v>
          </cell>
          <cell r="Q853" t="str">
            <v>לא</v>
          </cell>
          <cell r="R853">
            <v>246</v>
          </cell>
          <cell r="S853">
            <v>1</v>
          </cell>
          <cell r="T853" t="str">
            <v>ד'</v>
          </cell>
          <cell r="U853">
            <v>4405.0287700244262</v>
          </cell>
          <cell r="V853" t="e">
            <v>#N/A</v>
          </cell>
          <cell r="W853" t="e">
            <v>#N/A</v>
          </cell>
          <cell r="X853" t="str">
            <v>ג'</v>
          </cell>
        </row>
        <row r="854">
          <cell r="E854">
            <v>1001779774</v>
          </cell>
          <cell r="F854" t="str">
            <v>מועד</v>
          </cell>
          <cell r="G854" t="str">
            <v>כן</v>
          </cell>
          <cell r="H854">
            <v>0</v>
          </cell>
          <cell r="I854">
            <v>0</v>
          </cell>
          <cell r="J854" t="str">
            <v>תקין מנהלית</v>
          </cell>
          <cell r="K854">
            <v>48037.41</v>
          </cell>
          <cell r="L854">
            <v>300000</v>
          </cell>
          <cell r="M854">
            <v>132329.46261207428</v>
          </cell>
          <cell r="N854">
            <v>1155493.3900000001</v>
          </cell>
          <cell r="O854" t="str">
            <v>לא</v>
          </cell>
          <cell r="P854" t="e">
            <v>#N/A</v>
          </cell>
          <cell r="Q854" t="str">
            <v>לא</v>
          </cell>
          <cell r="R854">
            <v>82</v>
          </cell>
          <cell r="S854">
            <v>1</v>
          </cell>
          <cell r="T854" t="str">
            <v>ג'</v>
          </cell>
          <cell r="U854">
            <v>45064.213917622183</v>
          </cell>
          <cell r="V854">
            <v>0</v>
          </cell>
          <cell r="W854">
            <v>0</v>
          </cell>
          <cell r="X854" t="str">
            <v>ג'</v>
          </cell>
        </row>
        <row r="855">
          <cell r="E855">
            <v>1001779489</v>
          </cell>
          <cell r="F855" t="str">
            <v>מועד</v>
          </cell>
          <cell r="G855" t="str">
            <v>כן</v>
          </cell>
          <cell r="H855">
            <v>0</v>
          </cell>
          <cell r="I855">
            <v>0</v>
          </cell>
          <cell r="J855" t="str">
            <v>תקין מנהלית</v>
          </cell>
          <cell r="K855">
            <v>14378.78</v>
          </cell>
          <cell r="L855">
            <v>100000</v>
          </cell>
          <cell r="M855">
            <v>39609.46781713386</v>
          </cell>
          <cell r="N855">
            <v>15736</v>
          </cell>
          <cell r="O855" t="str">
            <v>לא</v>
          </cell>
          <cell r="P855" t="e">
            <v>#N/A</v>
          </cell>
          <cell r="Q855" t="str">
            <v>לא</v>
          </cell>
          <cell r="R855">
            <v>151</v>
          </cell>
          <cell r="S855">
            <v>1</v>
          </cell>
          <cell r="T855" t="str">
            <v>ג'</v>
          </cell>
          <cell r="U855">
            <v>13277.98188048362</v>
          </cell>
          <cell r="V855">
            <v>0</v>
          </cell>
          <cell r="W855">
            <v>0</v>
          </cell>
          <cell r="X855" t="str">
            <v>ג'</v>
          </cell>
        </row>
        <row r="856">
          <cell r="E856">
            <v>1001782879</v>
          </cell>
          <cell r="F856" t="str">
            <v>טיוט</v>
          </cell>
          <cell r="G856" t="str">
            <v>כן</v>
          </cell>
          <cell r="H856">
            <v>0</v>
          </cell>
          <cell r="I856">
            <v>0</v>
          </cell>
          <cell r="J856" t="str">
            <v>תקין מנהלית</v>
          </cell>
          <cell r="K856">
            <v>0</v>
          </cell>
          <cell r="L856">
            <v>250000</v>
          </cell>
          <cell r="M856" t="e">
            <v>#N/A</v>
          </cell>
          <cell r="N856" t="e">
            <v>#N/A</v>
          </cell>
          <cell r="O856" t="str">
            <v>לבדיקה</v>
          </cell>
          <cell r="P856" t="e">
            <v>#N/A</v>
          </cell>
          <cell r="Q856" t="str">
            <v>לא</v>
          </cell>
          <cell r="R856">
            <v>92</v>
          </cell>
          <cell r="S856">
            <v>1</v>
          </cell>
          <cell r="T856" t="str">
            <v>ג'</v>
          </cell>
          <cell r="U856">
            <v>2068.2713452580811</v>
          </cell>
          <cell r="V856" t="str">
            <v>כן</v>
          </cell>
          <cell r="W856">
            <v>437266</v>
          </cell>
          <cell r="X856" t="str">
            <v>ג'</v>
          </cell>
        </row>
        <row r="857">
          <cell r="E857">
            <v>1001780769</v>
          </cell>
          <cell r="F857" t="str">
            <v>מועד</v>
          </cell>
          <cell r="G857" t="str">
            <v>כן</v>
          </cell>
          <cell r="H857">
            <v>0</v>
          </cell>
          <cell r="I857">
            <v>0</v>
          </cell>
          <cell r="J857" t="str">
            <v>תקין מנהלית</v>
          </cell>
          <cell r="K857">
            <v>51607.31</v>
          </cell>
          <cell r="L857">
            <v>450000</v>
          </cell>
          <cell r="M857">
            <v>142163.54248711551</v>
          </cell>
          <cell r="N857">
            <v>285565.10291636793</v>
          </cell>
          <cell r="O857" t="str">
            <v>לא</v>
          </cell>
          <cell r="P857" t="e">
            <v>#N/A</v>
          </cell>
          <cell r="Q857" t="str">
            <v>לא</v>
          </cell>
          <cell r="R857">
            <v>194</v>
          </cell>
          <cell r="S857">
            <v>1</v>
          </cell>
          <cell r="T857" t="str">
            <v>ג'</v>
          </cell>
          <cell r="U857">
            <v>96614.296428895992</v>
          </cell>
          <cell r="V857">
            <v>0</v>
          </cell>
          <cell r="W857">
            <v>0</v>
          </cell>
          <cell r="X857" t="str">
            <v>ג'</v>
          </cell>
        </row>
        <row r="858">
          <cell r="E858">
            <v>1001784322</v>
          </cell>
          <cell r="F858" t="str">
            <v>טיוט</v>
          </cell>
          <cell r="G858" t="str">
            <v>כן</v>
          </cell>
          <cell r="H858">
            <v>0</v>
          </cell>
          <cell r="I858">
            <v>0</v>
          </cell>
          <cell r="J858" t="str">
            <v>תקין מנהלית</v>
          </cell>
          <cell r="K858">
            <v>0</v>
          </cell>
          <cell r="L858">
            <v>50000</v>
          </cell>
          <cell r="M858" t="e">
            <v>#N/A</v>
          </cell>
          <cell r="N858" t="e">
            <v>#N/A</v>
          </cell>
          <cell r="O858" t="str">
            <v>לבדיקה</v>
          </cell>
          <cell r="P858" t="e">
            <v>#N/A</v>
          </cell>
          <cell r="Q858" t="str">
            <v>כן</v>
          </cell>
          <cell r="R858">
            <v>-29</v>
          </cell>
          <cell r="S858">
            <v>1</v>
          </cell>
          <cell r="T858" t="str">
            <v>ג'</v>
          </cell>
          <cell r="U858">
            <v>8455.3175451554944</v>
          </cell>
          <cell r="V858" t="str">
            <v>לבדיקה</v>
          </cell>
          <cell r="W858" t="e">
            <v>#VALUE!</v>
          </cell>
          <cell r="X858" t="str">
            <v>ו'</v>
          </cell>
        </row>
        <row r="859">
          <cell r="E859">
            <v>1001784313</v>
          </cell>
          <cell r="F859" t="str">
            <v>טיוט</v>
          </cell>
          <cell r="G859" t="str">
            <v>כן</v>
          </cell>
          <cell r="H859">
            <v>0</v>
          </cell>
          <cell r="I859">
            <v>0</v>
          </cell>
          <cell r="J859" t="str">
            <v>תקין מנהלית</v>
          </cell>
          <cell r="K859">
            <v>0</v>
          </cell>
          <cell r="L859">
            <v>155000</v>
          </cell>
          <cell r="M859">
            <v>5854.8409008201943</v>
          </cell>
          <cell r="N859">
            <v>393153</v>
          </cell>
          <cell r="O859" t="str">
            <v>לא</v>
          </cell>
          <cell r="P859" t="e">
            <v>#N/A</v>
          </cell>
          <cell r="Q859" t="str">
            <v>לא</v>
          </cell>
          <cell r="R859">
            <v>239</v>
          </cell>
          <cell r="S859">
            <v>1</v>
          </cell>
          <cell r="T859" t="str">
            <v>ד'</v>
          </cell>
          <cell r="U859">
            <v>0</v>
          </cell>
          <cell r="V859" t="e">
            <v>#N/A</v>
          </cell>
          <cell r="W859" t="e">
            <v>#N/A</v>
          </cell>
          <cell r="X859" t="str">
            <v>ד'</v>
          </cell>
        </row>
        <row r="860">
          <cell r="E860">
            <v>1001780841</v>
          </cell>
          <cell r="F860" t="str">
            <v>מועד</v>
          </cell>
          <cell r="G860" t="str">
            <v>כן</v>
          </cell>
          <cell r="H860">
            <v>0</v>
          </cell>
          <cell r="I860">
            <v>0</v>
          </cell>
          <cell r="J860" t="str">
            <v>תקין מנהלית</v>
          </cell>
          <cell r="K860">
            <v>100324.28</v>
          </cell>
          <cell r="L860">
            <v>400000</v>
          </cell>
          <cell r="M860">
            <v>155975.59808085801</v>
          </cell>
          <cell r="N860">
            <v>449660.8430376277</v>
          </cell>
          <cell r="O860" t="str">
            <v>לא</v>
          </cell>
          <cell r="P860" t="e">
            <v>#N/A</v>
          </cell>
          <cell r="Q860" t="str">
            <v>לא</v>
          </cell>
          <cell r="R860">
            <v>238</v>
          </cell>
          <cell r="S860">
            <v>1</v>
          </cell>
          <cell r="T860" t="str">
            <v>ג'</v>
          </cell>
          <cell r="U860">
            <v>144505.11685727481</v>
          </cell>
          <cell r="V860">
            <v>0</v>
          </cell>
          <cell r="W860">
            <v>0</v>
          </cell>
          <cell r="X860" t="str">
            <v>ג'</v>
          </cell>
        </row>
        <row r="861">
          <cell r="E861">
            <v>1001787148</v>
          </cell>
          <cell r="F861" t="str">
            <v>טיוט</v>
          </cell>
          <cell r="G861" t="str">
            <v>כן</v>
          </cell>
          <cell r="H861">
            <v>0</v>
          </cell>
          <cell r="I861">
            <v>0</v>
          </cell>
          <cell r="J861" t="str">
            <v>תקין מנהלית</v>
          </cell>
          <cell r="K861">
            <v>7613</v>
          </cell>
          <cell r="L861">
            <v>100000</v>
          </cell>
          <cell r="M861">
            <v>14270.351538329835</v>
          </cell>
          <cell r="N861" t="e">
            <v>#N/A</v>
          </cell>
          <cell r="O861" t="str">
            <v>לא</v>
          </cell>
          <cell r="P861" t="e">
            <v>#N/A</v>
          </cell>
          <cell r="Q861" t="str">
            <v>כן</v>
          </cell>
          <cell r="R861">
            <v>-35</v>
          </cell>
          <cell r="S861">
            <v>1</v>
          </cell>
          <cell r="T861" t="str">
            <v>ג'</v>
          </cell>
          <cell r="U861">
            <v>11881.880349655183</v>
          </cell>
          <cell r="V861">
            <v>0</v>
          </cell>
          <cell r="W861">
            <v>0</v>
          </cell>
          <cell r="X861" t="str">
            <v>ג'</v>
          </cell>
        </row>
        <row r="862">
          <cell r="E862">
            <v>1001783234</v>
          </cell>
          <cell r="F862" t="str">
            <v>מועד</v>
          </cell>
          <cell r="G862" t="str">
            <v>כן</v>
          </cell>
          <cell r="H862">
            <v>0</v>
          </cell>
          <cell r="I862">
            <v>0</v>
          </cell>
          <cell r="J862" t="str">
            <v>תקין מנהלית</v>
          </cell>
          <cell r="K862">
            <v>88306.37</v>
          </cell>
          <cell r="L862">
            <v>500000</v>
          </cell>
          <cell r="M862">
            <v>152598.56550933869</v>
          </cell>
          <cell r="N862">
            <v>77168.419366559727</v>
          </cell>
          <cell r="O862" t="str">
            <v>לא</v>
          </cell>
          <cell r="P862" t="e">
            <v>#N/A</v>
          </cell>
          <cell r="Q862" t="str">
            <v>לא</v>
          </cell>
          <cell r="R862">
            <v>97</v>
          </cell>
          <cell r="S862">
            <v>1</v>
          </cell>
          <cell r="T862" t="str">
            <v>ג'</v>
          </cell>
          <cell r="U862">
            <v>127152.13404651807</v>
          </cell>
          <cell r="V862">
            <v>0</v>
          </cell>
          <cell r="W862">
            <v>0</v>
          </cell>
          <cell r="X862" t="str">
            <v>ג'</v>
          </cell>
        </row>
        <row r="863">
          <cell r="E863">
            <v>1001781233</v>
          </cell>
          <cell r="F863" t="str">
            <v>מועד</v>
          </cell>
          <cell r="G863" t="str">
            <v>כן</v>
          </cell>
          <cell r="H863">
            <v>0</v>
          </cell>
          <cell r="I863">
            <v>0</v>
          </cell>
          <cell r="J863" t="str">
            <v>תקין מנהלית</v>
          </cell>
          <cell r="K863">
            <v>63651.25</v>
          </cell>
          <cell r="L863">
            <v>500000</v>
          </cell>
          <cell r="M863">
            <v>83204.155611101363</v>
          </cell>
          <cell r="N863">
            <v>901934</v>
          </cell>
          <cell r="O863" t="str">
            <v>לא</v>
          </cell>
          <cell r="P863" t="e">
            <v>#N/A</v>
          </cell>
          <cell r="Q863" t="str">
            <v>לא</v>
          </cell>
          <cell r="R863">
            <v>209</v>
          </cell>
          <cell r="S863">
            <v>1</v>
          </cell>
          <cell r="T863" t="str">
            <v>ג'</v>
          </cell>
          <cell r="U863">
            <v>100830.84135791214</v>
          </cell>
          <cell r="V863">
            <v>0</v>
          </cell>
          <cell r="W863">
            <v>0</v>
          </cell>
          <cell r="X863" t="str">
            <v>ג'</v>
          </cell>
        </row>
        <row r="864">
          <cell r="E864">
            <v>1001782954</v>
          </cell>
          <cell r="F864" t="str">
            <v>מועד</v>
          </cell>
          <cell r="G864" t="str">
            <v>כן</v>
          </cell>
          <cell r="H864">
            <v>0</v>
          </cell>
          <cell r="I864">
            <v>0</v>
          </cell>
          <cell r="J864" t="str">
            <v>תקין מנהלית</v>
          </cell>
          <cell r="K864">
            <v>3414.91</v>
          </cell>
          <cell r="L864">
            <v>150000</v>
          </cell>
          <cell r="M864">
            <v>6167.5506166149889</v>
          </cell>
          <cell r="N864">
            <v>6113</v>
          </cell>
          <cell r="O864" t="str">
            <v>לא</v>
          </cell>
          <cell r="P864" t="e">
            <v>#N/A</v>
          </cell>
          <cell r="Q864" t="str">
            <v>לא</v>
          </cell>
          <cell r="R864">
            <v>6</v>
          </cell>
          <cell r="S864">
            <v>1</v>
          </cell>
          <cell r="T864" t="str">
            <v>ג'</v>
          </cell>
          <cell r="U864">
            <v>6834.4518652554543</v>
          </cell>
          <cell r="V864">
            <v>0</v>
          </cell>
          <cell r="W864">
            <v>0</v>
          </cell>
          <cell r="X864" t="str">
            <v>ג'</v>
          </cell>
        </row>
        <row r="865">
          <cell r="E865">
            <v>1001784187</v>
          </cell>
          <cell r="F865" t="str">
            <v>טיוט</v>
          </cell>
          <cell r="G865" t="str">
            <v>כן</v>
          </cell>
          <cell r="H865">
            <v>0</v>
          </cell>
          <cell r="I865">
            <v>0</v>
          </cell>
          <cell r="J865" t="str">
            <v>תקין מנהלית</v>
          </cell>
          <cell r="K865">
            <v>0</v>
          </cell>
          <cell r="L865">
            <v>100000</v>
          </cell>
          <cell r="M865" t="e">
            <v>#N/A</v>
          </cell>
          <cell r="N865" t="e">
            <v>#N/A</v>
          </cell>
          <cell r="O865" t="str">
            <v>לבדיקה</v>
          </cell>
          <cell r="P865" t="e">
            <v>#N/A</v>
          </cell>
          <cell r="Q865" t="str">
            <v>לא</v>
          </cell>
          <cell r="R865">
            <v>35</v>
          </cell>
          <cell r="S865">
            <v>1</v>
          </cell>
          <cell r="T865" t="str">
            <v>ב'</v>
          </cell>
          <cell r="U865" t="e">
            <v>#N/A</v>
          </cell>
          <cell r="V865" t="e">
            <v>#N/A</v>
          </cell>
          <cell r="W865" t="e">
            <v>#N/A</v>
          </cell>
          <cell r="X865" t="str">
            <v>ב'</v>
          </cell>
        </row>
        <row r="866">
          <cell r="E866">
            <v>1001776142</v>
          </cell>
          <cell r="F866" t="str">
            <v>מועד</v>
          </cell>
          <cell r="G866" t="str">
            <v>כן</v>
          </cell>
          <cell r="H866">
            <v>0</v>
          </cell>
          <cell r="I866">
            <v>0</v>
          </cell>
          <cell r="J866" t="str">
            <v>תקין מנהלית</v>
          </cell>
          <cell r="K866">
            <v>39720.83</v>
          </cell>
          <cell r="L866">
            <v>1000000</v>
          </cell>
          <cell r="M866">
            <v>109419.63341775186</v>
          </cell>
          <cell r="N866">
            <v>1152078.68273699</v>
          </cell>
          <cell r="O866" t="str">
            <v>לא</v>
          </cell>
          <cell r="P866" t="e">
            <v>#N/A</v>
          </cell>
          <cell r="Q866" t="str">
            <v>לא</v>
          </cell>
          <cell r="R866">
            <v>306</v>
          </cell>
          <cell r="S866">
            <v>1</v>
          </cell>
          <cell r="T866" t="str">
            <v>ג'</v>
          </cell>
          <cell r="U866">
            <v>51297.757394540677</v>
          </cell>
          <cell r="V866">
            <v>0</v>
          </cell>
          <cell r="W866">
            <v>0</v>
          </cell>
          <cell r="X866" t="str">
            <v>ג'</v>
          </cell>
        </row>
        <row r="867">
          <cell r="E867">
            <v>1001783018</v>
          </cell>
          <cell r="F867" t="str">
            <v>מועד</v>
          </cell>
          <cell r="G867" t="str">
            <v>כן</v>
          </cell>
          <cell r="H867">
            <v>0</v>
          </cell>
          <cell r="I867">
            <v>0</v>
          </cell>
          <cell r="J867" t="str">
            <v>תקין מנהלית</v>
          </cell>
          <cell r="K867">
            <v>12222.41</v>
          </cell>
          <cell r="L867">
            <v>150000</v>
          </cell>
          <cell r="M867">
            <v>14862.816312101057</v>
          </cell>
          <cell r="N867">
            <v>11253</v>
          </cell>
          <cell r="O867" t="str">
            <v>לא</v>
          </cell>
          <cell r="P867" t="e">
            <v>#N/A</v>
          </cell>
          <cell r="Q867" t="str">
            <v>לא</v>
          </cell>
          <cell r="R867">
            <v>26</v>
          </cell>
          <cell r="S867">
            <v>1</v>
          </cell>
          <cell r="T867" t="str">
            <v>ג'</v>
          </cell>
          <cell r="U867">
            <v>16960.865900315304</v>
          </cell>
          <cell r="V867">
            <v>0</v>
          </cell>
          <cell r="W867">
            <v>0</v>
          </cell>
          <cell r="X867" t="str">
            <v>ג'</v>
          </cell>
        </row>
        <row r="868">
          <cell r="E868">
            <v>1001783564</v>
          </cell>
          <cell r="F868" t="str">
            <v>טיוט</v>
          </cell>
          <cell r="G868" t="str">
            <v>כן</v>
          </cell>
          <cell r="H868">
            <v>0</v>
          </cell>
          <cell r="I868">
            <v>0</v>
          </cell>
          <cell r="J868" t="str">
            <v>תקין מנהלית</v>
          </cell>
          <cell r="K868">
            <v>0</v>
          </cell>
          <cell r="L868">
            <v>100000</v>
          </cell>
          <cell r="M868">
            <v>25047.636243258468</v>
          </cell>
          <cell r="N868">
            <v>33114.199999999997</v>
          </cell>
          <cell r="O868" t="str">
            <v>לא</v>
          </cell>
          <cell r="P868" t="e">
            <v>#N/A</v>
          </cell>
          <cell r="Q868" t="str">
            <v>כן</v>
          </cell>
          <cell r="R868">
            <v>-86</v>
          </cell>
          <cell r="S868">
            <v>1</v>
          </cell>
          <cell r="T868" t="str">
            <v>ג'</v>
          </cell>
          <cell r="U868">
            <v>34850.841187778846</v>
          </cell>
          <cell r="V868">
            <v>0</v>
          </cell>
          <cell r="W868">
            <v>0</v>
          </cell>
          <cell r="X868" t="str">
            <v>ג'</v>
          </cell>
        </row>
        <row r="869">
          <cell r="E869">
            <v>1001784312</v>
          </cell>
          <cell r="F869" t="str">
            <v>מועד</v>
          </cell>
          <cell r="G869" t="str">
            <v>כן</v>
          </cell>
          <cell r="H869">
            <v>0</v>
          </cell>
          <cell r="I869">
            <v>0</v>
          </cell>
          <cell r="J869" t="str">
            <v>תקין מנהלית</v>
          </cell>
          <cell r="K869">
            <v>61653.58</v>
          </cell>
          <cell r="L869">
            <v>180000</v>
          </cell>
          <cell r="M869">
            <v>85119.599388486517</v>
          </cell>
          <cell r="N869" t="e">
            <v>#N/A</v>
          </cell>
          <cell r="O869" t="str">
            <v>לא</v>
          </cell>
          <cell r="P869" t="e">
            <v>#N/A</v>
          </cell>
          <cell r="Q869" t="str">
            <v>לא</v>
          </cell>
          <cell r="R869">
            <v>57</v>
          </cell>
          <cell r="S869">
            <v>1</v>
          </cell>
          <cell r="T869" t="str">
            <v>ג'</v>
          </cell>
          <cell r="U869">
            <v>88628.359447345734</v>
          </cell>
          <cell r="V869">
            <v>0</v>
          </cell>
          <cell r="W869">
            <v>0</v>
          </cell>
          <cell r="X869" t="str">
            <v>ג'</v>
          </cell>
        </row>
        <row r="870">
          <cell r="E870">
            <v>1001746399</v>
          </cell>
          <cell r="F870" t="str">
            <v>מועד</v>
          </cell>
          <cell r="G870" t="str">
            <v>כן</v>
          </cell>
          <cell r="H870">
            <v>0</v>
          </cell>
          <cell r="I870">
            <v>0</v>
          </cell>
          <cell r="J870" t="str">
            <v>תקין מנהלית</v>
          </cell>
          <cell r="K870">
            <v>156829.35999999999</v>
          </cell>
          <cell r="L870">
            <v>700000</v>
          </cell>
          <cell r="M870">
            <v>291113.96555419167</v>
          </cell>
          <cell r="N870">
            <v>97691.587307934737</v>
          </cell>
          <cell r="O870" t="str">
            <v>לא</v>
          </cell>
          <cell r="P870" t="e">
            <v>#N/A</v>
          </cell>
          <cell r="Q870" t="str">
            <v>לא</v>
          </cell>
          <cell r="R870">
            <v>139</v>
          </cell>
          <cell r="S870">
            <v>1</v>
          </cell>
          <cell r="T870" t="str">
            <v>ג'</v>
          </cell>
          <cell r="U870">
            <v>290640.44463537022</v>
          </cell>
          <cell r="V870">
            <v>0</v>
          </cell>
          <cell r="W870">
            <v>0</v>
          </cell>
          <cell r="X870" t="str">
            <v>ג'</v>
          </cell>
        </row>
        <row r="871">
          <cell r="E871">
            <v>1001779068</v>
          </cell>
          <cell r="F871" t="str">
            <v>מועד</v>
          </cell>
          <cell r="G871" t="str">
            <v>כן</v>
          </cell>
          <cell r="H871">
            <v>0</v>
          </cell>
          <cell r="I871">
            <v>0</v>
          </cell>
          <cell r="J871" t="str">
            <v>תקין מנהלית</v>
          </cell>
          <cell r="K871">
            <v>24372.1</v>
          </cell>
          <cell r="L871">
            <v>750000</v>
          </cell>
          <cell r="M871">
            <v>37861.095793236003</v>
          </cell>
          <cell r="N871">
            <v>711543.83131907787</v>
          </cell>
          <cell r="O871" t="str">
            <v>לא</v>
          </cell>
          <cell r="P871" t="e">
            <v>#N/A</v>
          </cell>
          <cell r="Q871" t="str">
            <v>לא</v>
          </cell>
          <cell r="R871">
            <v>130</v>
          </cell>
          <cell r="S871">
            <v>1</v>
          </cell>
          <cell r="T871" t="str">
            <v>ג'</v>
          </cell>
          <cell r="U871">
            <v>32324.614248614675</v>
          </cell>
          <cell r="V871">
            <v>0</v>
          </cell>
          <cell r="W871">
            <v>0</v>
          </cell>
          <cell r="X871" t="str">
            <v>ג'</v>
          </cell>
        </row>
        <row r="872">
          <cell r="E872">
            <v>1001783693</v>
          </cell>
          <cell r="F872" t="str">
            <v>טיוט</v>
          </cell>
          <cell r="G872" t="str">
            <v>כן</v>
          </cell>
          <cell r="H872">
            <v>0</v>
          </cell>
          <cell r="I872">
            <v>0</v>
          </cell>
          <cell r="J872" t="str">
            <v>תקין מנהלית</v>
          </cell>
          <cell r="K872">
            <v>0</v>
          </cell>
          <cell r="L872">
            <v>450000</v>
          </cell>
          <cell r="M872" t="e">
            <v>#N/A</v>
          </cell>
          <cell r="N872" t="e">
            <v>#N/A</v>
          </cell>
          <cell r="O872" t="str">
            <v>לבדיקה</v>
          </cell>
          <cell r="P872" t="e">
            <v>#N/A</v>
          </cell>
          <cell r="Q872" t="str">
            <v>לא</v>
          </cell>
          <cell r="R872">
            <v>155</v>
          </cell>
          <cell r="S872">
            <v>1</v>
          </cell>
          <cell r="T872" t="str">
            <v>ג'</v>
          </cell>
          <cell r="U872">
            <v>0</v>
          </cell>
          <cell r="V872">
            <v>0</v>
          </cell>
          <cell r="W872">
            <v>0</v>
          </cell>
          <cell r="X872" t="str">
            <v>ד'</v>
          </cell>
        </row>
        <row r="873">
          <cell r="E873">
            <v>1001784321</v>
          </cell>
          <cell r="F873" t="str">
            <v>טיוט</v>
          </cell>
          <cell r="G873" t="str">
            <v>לא</v>
          </cell>
          <cell r="H873">
            <v>0</v>
          </cell>
          <cell r="I873">
            <v>0</v>
          </cell>
          <cell r="J873" t="str">
            <v>לא הוגש אישור ניהול תקין</v>
          </cell>
          <cell r="K873">
            <v>0</v>
          </cell>
          <cell r="L873">
            <v>50000</v>
          </cell>
          <cell r="M873" t="e">
            <v>#N/A</v>
          </cell>
          <cell r="N873">
            <v>4282</v>
          </cell>
          <cell r="O873" t="str">
            <v>לא</v>
          </cell>
          <cell r="P873" t="e">
            <v>#N/A</v>
          </cell>
          <cell r="Q873" t="str">
            <v>לא ניתן לתמוך</v>
          </cell>
          <cell r="R873">
            <v>45383</v>
          </cell>
          <cell r="S873">
            <v>1</v>
          </cell>
          <cell r="T873" t="str">
            <v>א'</v>
          </cell>
          <cell r="U873">
            <v>0</v>
          </cell>
          <cell r="V873" t="e">
            <v>#N/A</v>
          </cell>
          <cell r="W873" t="e">
            <v>#N/A</v>
          </cell>
          <cell r="X873" t="str">
            <v>א'</v>
          </cell>
        </row>
        <row r="874">
          <cell r="E874">
            <v>1001783015</v>
          </cell>
          <cell r="F874" t="str">
            <v>מועד</v>
          </cell>
          <cell r="G874" t="str">
            <v>כן</v>
          </cell>
          <cell r="H874">
            <v>0</v>
          </cell>
          <cell r="I874">
            <v>0</v>
          </cell>
          <cell r="J874" t="str">
            <v>תקין מנהלית</v>
          </cell>
          <cell r="K874">
            <v>16542.689999999999</v>
          </cell>
          <cell r="L874">
            <v>100000</v>
          </cell>
          <cell r="M874">
            <v>5500.3239054404839</v>
          </cell>
          <cell r="N874" t="e">
            <v>#N/A</v>
          </cell>
          <cell r="O874" t="str">
            <v>לא</v>
          </cell>
          <cell r="P874" t="e">
            <v>#N/A</v>
          </cell>
          <cell r="Q874" t="str">
            <v>לא</v>
          </cell>
          <cell r="R874">
            <v>61</v>
          </cell>
          <cell r="S874">
            <v>1</v>
          </cell>
          <cell r="T874" t="str">
            <v>ג'</v>
          </cell>
          <cell r="U874">
            <v>23595.418019576533</v>
          </cell>
          <cell r="V874">
            <v>0</v>
          </cell>
          <cell r="W874">
            <v>0</v>
          </cell>
          <cell r="X874" t="str">
            <v>ג'</v>
          </cell>
        </row>
        <row r="875">
          <cell r="E875">
            <v>1001781134</v>
          </cell>
          <cell r="F875" t="str">
            <v>טיוט</v>
          </cell>
          <cell r="G875" t="str">
            <v>כן</v>
          </cell>
          <cell r="H875">
            <v>0</v>
          </cell>
          <cell r="I875">
            <v>0</v>
          </cell>
          <cell r="J875" t="str">
            <v>תקין מנהלית</v>
          </cell>
          <cell r="K875">
            <v>0</v>
          </cell>
          <cell r="L875">
            <v>30000</v>
          </cell>
          <cell r="M875" t="e">
            <v>#N/A</v>
          </cell>
          <cell r="N875" t="e">
            <v>#N/A</v>
          </cell>
          <cell r="O875" t="str">
            <v>לבדיקה</v>
          </cell>
          <cell r="P875" t="e">
            <v>#N/A</v>
          </cell>
          <cell r="Q875" t="str">
            <v>לא</v>
          </cell>
          <cell r="R875">
            <v>285</v>
          </cell>
          <cell r="S875">
            <v>1</v>
          </cell>
          <cell r="T875" t="str">
            <v>ג'</v>
          </cell>
          <cell r="U875">
            <v>20253.505760422955</v>
          </cell>
          <cell r="V875" t="str">
            <v>כן</v>
          </cell>
          <cell r="W875">
            <v>742596</v>
          </cell>
          <cell r="X875" t="str">
            <v>ג'</v>
          </cell>
        </row>
        <row r="876">
          <cell r="E876">
            <v>1001784017</v>
          </cell>
          <cell r="F876" t="str">
            <v>טיוט</v>
          </cell>
          <cell r="G876" t="str">
            <v>כן</v>
          </cell>
          <cell r="H876">
            <v>0</v>
          </cell>
          <cell r="I876">
            <v>0</v>
          </cell>
          <cell r="J876" t="str">
            <v>תקין מנהלית</v>
          </cell>
          <cell r="K876">
            <v>0</v>
          </cell>
          <cell r="L876">
            <v>150208</v>
          </cell>
          <cell r="M876" t="e">
            <v>#N/A</v>
          </cell>
          <cell r="N876" t="e">
            <v>#N/A</v>
          </cell>
          <cell r="O876" t="str">
            <v>לבדיקה</v>
          </cell>
          <cell r="P876" t="e">
            <v>#N/A</v>
          </cell>
          <cell r="Q876" t="str">
            <v>לא</v>
          </cell>
          <cell r="R876">
            <v>118</v>
          </cell>
          <cell r="S876">
            <v>1</v>
          </cell>
          <cell r="T876" t="str">
            <v>ב'</v>
          </cell>
          <cell r="U876" t="e">
            <v>#N/A</v>
          </cell>
          <cell r="V876" t="e">
            <v>#N/A</v>
          </cell>
          <cell r="W876" t="e">
            <v>#N/A</v>
          </cell>
          <cell r="X876" t="str">
            <v>ב'</v>
          </cell>
        </row>
        <row r="877">
          <cell r="E877">
            <v>1001778698</v>
          </cell>
          <cell r="F877" t="str">
            <v>מועד</v>
          </cell>
          <cell r="G877" t="str">
            <v>כן</v>
          </cell>
          <cell r="H877">
            <v>0</v>
          </cell>
          <cell r="I877">
            <v>0</v>
          </cell>
          <cell r="J877" t="str">
            <v>תקין מנהלית</v>
          </cell>
          <cell r="K877">
            <v>192526.24</v>
          </cell>
          <cell r="L877">
            <v>700000</v>
          </cell>
          <cell r="M877">
            <v>292725.159760612</v>
          </cell>
          <cell r="N877">
            <v>1382126.36043446</v>
          </cell>
          <cell r="O877" t="str">
            <v>לא</v>
          </cell>
          <cell r="P877" t="e">
            <v>#N/A</v>
          </cell>
          <cell r="Q877" t="str">
            <v>לא</v>
          </cell>
          <cell r="R877">
            <v>174</v>
          </cell>
          <cell r="S877">
            <v>1</v>
          </cell>
          <cell r="T877" t="str">
            <v>ג'</v>
          </cell>
          <cell r="U877">
            <v>280290.51081237866</v>
          </cell>
          <cell r="V877">
            <v>0</v>
          </cell>
          <cell r="W877">
            <v>0</v>
          </cell>
          <cell r="X877" t="str">
            <v>ג'</v>
          </cell>
        </row>
        <row r="878">
          <cell r="E878">
            <v>1001791379</v>
          </cell>
          <cell r="F878" t="str">
            <v>טיוט</v>
          </cell>
          <cell r="G878" t="str">
            <v>כן</v>
          </cell>
          <cell r="H878">
            <v>0</v>
          </cell>
          <cell r="I878">
            <v>0</v>
          </cell>
          <cell r="J878" t="str">
            <v>תקין מנהלית</v>
          </cell>
          <cell r="K878">
            <v>0</v>
          </cell>
          <cell r="L878">
            <v>100000</v>
          </cell>
          <cell r="M878" t="e">
            <v>#N/A</v>
          </cell>
          <cell r="N878" t="e">
            <v>#N/A</v>
          </cell>
          <cell r="O878" t="str">
            <v>לבדיקה</v>
          </cell>
          <cell r="P878" t="e">
            <v>#N/A</v>
          </cell>
          <cell r="Q878" t="str">
            <v>לא</v>
          </cell>
          <cell r="R878">
            <v>222</v>
          </cell>
          <cell r="S878">
            <v>1</v>
          </cell>
          <cell r="T878" t="str">
            <v>ב'</v>
          </cell>
          <cell r="U878" t="e">
            <v>#N/A</v>
          </cell>
          <cell r="V878" t="e">
            <v>#N/A</v>
          </cell>
          <cell r="W878" t="e">
            <v>#N/A</v>
          </cell>
          <cell r="X878" t="str">
            <v>ב'</v>
          </cell>
        </row>
        <row r="879">
          <cell r="E879">
            <v>1001754311</v>
          </cell>
          <cell r="F879" t="str">
            <v>מועד</v>
          </cell>
          <cell r="G879" t="str">
            <v>כן</v>
          </cell>
          <cell r="H879">
            <v>0</v>
          </cell>
          <cell r="I879">
            <v>0</v>
          </cell>
          <cell r="J879" t="str">
            <v>תקין מנהלית</v>
          </cell>
          <cell r="K879">
            <v>15363.04</v>
          </cell>
          <cell r="L879">
            <v>70000</v>
          </cell>
          <cell r="M879">
            <v>42320.824862312242</v>
          </cell>
          <cell r="N879">
            <v>19819</v>
          </cell>
          <cell r="O879" t="str">
            <v>לא</v>
          </cell>
          <cell r="P879" t="e">
            <v>#N/A</v>
          </cell>
          <cell r="Q879" t="str">
            <v>לא</v>
          </cell>
          <cell r="R879">
            <v>32</v>
          </cell>
          <cell r="S879">
            <v>1</v>
          </cell>
          <cell r="T879" t="str">
            <v>ג'</v>
          </cell>
          <cell r="U879">
            <v>25288.497464551776</v>
          </cell>
          <cell r="V879">
            <v>0</v>
          </cell>
          <cell r="W879">
            <v>0</v>
          </cell>
          <cell r="X879" t="str">
            <v>ג'</v>
          </cell>
        </row>
        <row r="880">
          <cell r="E880">
            <v>1001784263</v>
          </cell>
          <cell r="F880" t="str">
            <v>טיוט</v>
          </cell>
          <cell r="G880" t="str">
            <v>לא</v>
          </cell>
          <cell r="H880" t="str">
            <v>הועבר לבדיקה של ענת</v>
          </cell>
          <cell r="I880">
            <v>0</v>
          </cell>
          <cell r="J880" t="str">
            <v>לא הוגשו אחד או יותר מהמסמכים הנדרשים במסגרת בקשת התמיכה במועד</v>
          </cell>
          <cell r="K880">
            <v>0</v>
          </cell>
          <cell r="L880">
            <v>300000</v>
          </cell>
          <cell r="M880">
            <v>76840.354437160655</v>
          </cell>
          <cell r="N880">
            <v>43251.817295839173</v>
          </cell>
          <cell r="O880" t="str">
            <v>לא</v>
          </cell>
          <cell r="P880" t="e">
            <v>#N/A</v>
          </cell>
          <cell r="Q880" t="str">
            <v>כן</v>
          </cell>
          <cell r="R880">
            <v>-70</v>
          </cell>
          <cell r="S880">
            <v>1</v>
          </cell>
          <cell r="T880" t="str">
            <v>א'</v>
          </cell>
          <cell r="U880">
            <v>0</v>
          </cell>
          <cell r="V880" t="e">
            <v>#N/A</v>
          </cell>
          <cell r="W880" t="e">
            <v>#N/A</v>
          </cell>
          <cell r="X880" t="str">
            <v>א'</v>
          </cell>
        </row>
        <row r="881">
          <cell r="E881">
            <v>1001779081</v>
          </cell>
          <cell r="F881" t="str">
            <v>מועד</v>
          </cell>
          <cell r="G881" t="str">
            <v>כן</v>
          </cell>
          <cell r="H881">
            <v>0</v>
          </cell>
          <cell r="I881">
            <v>0</v>
          </cell>
          <cell r="J881" t="str">
            <v>תקין מנהלית</v>
          </cell>
          <cell r="K881">
            <v>21327.78</v>
          </cell>
          <cell r="L881">
            <v>37752</v>
          </cell>
          <cell r="M881">
            <v>10916.33625356813</v>
          </cell>
          <cell r="N881" t="e">
            <v>#N/A</v>
          </cell>
          <cell r="O881" t="str">
            <v>לא</v>
          </cell>
          <cell r="P881" t="e">
            <v>#N/A</v>
          </cell>
          <cell r="Q881" t="str">
            <v>לא</v>
          </cell>
          <cell r="R881">
            <v>155</v>
          </cell>
          <cell r="S881">
            <v>1</v>
          </cell>
          <cell r="T881" t="str">
            <v>ג'</v>
          </cell>
          <cell r="U881">
            <v>30467.593214458404</v>
          </cell>
          <cell r="V881">
            <v>0</v>
          </cell>
          <cell r="W881">
            <v>0</v>
          </cell>
          <cell r="X881" t="str">
            <v>ג'</v>
          </cell>
        </row>
        <row r="882">
          <cell r="E882">
            <v>1001789557</v>
          </cell>
          <cell r="F882" t="str">
            <v>מועד</v>
          </cell>
          <cell r="G882" t="str">
            <v>כן</v>
          </cell>
          <cell r="H882">
            <v>0</v>
          </cell>
          <cell r="I882">
            <v>0</v>
          </cell>
          <cell r="J882" t="str">
            <v>תקין מנהלית</v>
          </cell>
          <cell r="K882">
            <v>223152.81</v>
          </cell>
          <cell r="L882">
            <v>1200000</v>
          </cell>
          <cell r="M882">
            <v>614722.82650200161</v>
          </cell>
          <cell r="N882">
            <v>431154.71060165839</v>
          </cell>
          <cell r="O882" t="str">
            <v>לא</v>
          </cell>
          <cell r="P882" t="e">
            <v>#N/A</v>
          </cell>
          <cell r="Q882" t="str">
            <v>לא</v>
          </cell>
          <cell r="R882">
            <v>110</v>
          </cell>
          <cell r="S882">
            <v>1</v>
          </cell>
          <cell r="T882" t="str">
            <v>ג'</v>
          </cell>
          <cell r="U882">
            <v>389969.40634765726</v>
          </cell>
          <cell r="V882">
            <v>0</v>
          </cell>
          <cell r="W882">
            <v>0</v>
          </cell>
          <cell r="X882" t="str">
            <v>ג'</v>
          </cell>
        </row>
        <row r="883">
          <cell r="E883">
            <v>1001784236</v>
          </cell>
          <cell r="F883" t="str">
            <v>מועד</v>
          </cell>
          <cell r="G883" t="str">
            <v>כן</v>
          </cell>
          <cell r="H883">
            <v>0</v>
          </cell>
          <cell r="I883">
            <v>0</v>
          </cell>
          <cell r="J883" t="str">
            <v>תקין מנהלית</v>
          </cell>
          <cell r="K883">
            <v>15412.78</v>
          </cell>
          <cell r="L883">
            <v>200000</v>
          </cell>
          <cell r="M883">
            <v>25835.895481634343</v>
          </cell>
          <cell r="N883">
            <v>51467.655321457278</v>
          </cell>
          <cell r="O883" t="str">
            <v>לא</v>
          </cell>
          <cell r="P883" t="e">
            <v>#N/A</v>
          </cell>
          <cell r="Q883" t="str">
            <v>לא</v>
          </cell>
          <cell r="R883">
            <v>92</v>
          </cell>
          <cell r="S883">
            <v>1</v>
          </cell>
          <cell r="T883" t="str">
            <v>ג'</v>
          </cell>
          <cell r="U883">
            <v>23955.988820613646</v>
          </cell>
          <cell r="V883">
            <v>0</v>
          </cell>
          <cell r="W883">
            <v>0</v>
          </cell>
          <cell r="X883" t="str">
            <v>ג'</v>
          </cell>
        </row>
        <row r="884">
          <cell r="E884">
            <v>1001784289</v>
          </cell>
          <cell r="F884" t="str">
            <v>טיוט</v>
          </cell>
          <cell r="G884" t="str">
            <v>כן</v>
          </cell>
          <cell r="H884" t="str">
            <v>בבדיקה של בת אל לא נתמכו מהטוטו ומהמשרד ב- 8 שנים האחרונות. נחשבים נתמכים לראשונה. לא הגישו טופס ZN63. 
אושר ע"י הוועדה מיום 23/07/2023</v>
          </cell>
          <cell r="I884">
            <v>0</v>
          </cell>
          <cell r="J884" t="str">
            <v>תקין מנהלית</v>
          </cell>
          <cell r="K884">
            <v>0</v>
          </cell>
          <cell r="L884">
            <v>250000</v>
          </cell>
          <cell r="M884" t="e">
            <v>#N/A</v>
          </cell>
          <cell r="N884" t="e">
            <v>#N/A</v>
          </cell>
          <cell r="O884" t="str">
            <v>לבדיקה</v>
          </cell>
          <cell r="P884" t="e">
            <v>#N/A</v>
          </cell>
          <cell r="Q884" t="str">
            <v>לא</v>
          </cell>
          <cell r="R884">
            <v>274</v>
          </cell>
          <cell r="S884">
            <v>1</v>
          </cell>
          <cell r="T884" t="str">
            <v>ד'</v>
          </cell>
          <cell r="U884">
            <v>0</v>
          </cell>
          <cell r="V884" t="e">
            <v>#N/A</v>
          </cell>
          <cell r="W884" t="e">
            <v>#N/A</v>
          </cell>
          <cell r="X884" t="str">
            <v>ד'</v>
          </cell>
        </row>
        <row r="885">
          <cell r="E885">
            <v>1001777441</v>
          </cell>
          <cell r="F885" t="str">
            <v>מועד</v>
          </cell>
          <cell r="G885" t="str">
            <v>כן</v>
          </cell>
          <cell r="H885">
            <v>0</v>
          </cell>
          <cell r="I885">
            <v>0</v>
          </cell>
          <cell r="J885" t="str">
            <v>תקין מנהלית</v>
          </cell>
          <cell r="K885">
            <v>82708.61</v>
          </cell>
          <cell r="L885">
            <v>150000</v>
          </cell>
          <cell r="M885">
            <v>49974.998004834109</v>
          </cell>
          <cell r="N885">
            <v>60553</v>
          </cell>
          <cell r="O885" t="str">
            <v>לא</v>
          </cell>
          <cell r="P885" t="e">
            <v>#N/A</v>
          </cell>
          <cell r="Q885" t="str">
            <v>לא</v>
          </cell>
          <cell r="R885">
            <v>169</v>
          </cell>
          <cell r="S885">
            <v>1</v>
          </cell>
          <cell r="T885" t="str">
            <v>ג'</v>
          </cell>
          <cell r="U885">
            <v>113269.05834799194</v>
          </cell>
          <cell r="V885">
            <v>0</v>
          </cell>
          <cell r="W885">
            <v>0</v>
          </cell>
          <cell r="X885" t="str">
            <v>ג'</v>
          </cell>
        </row>
        <row r="886">
          <cell r="E886">
            <v>1001783057</v>
          </cell>
          <cell r="F886" t="str">
            <v>טיוט</v>
          </cell>
          <cell r="G886" t="str">
            <v>כן</v>
          </cell>
          <cell r="H886">
            <v>0</v>
          </cell>
          <cell r="I886">
            <v>0</v>
          </cell>
          <cell r="J886" t="str">
            <v>תקין מנהלית</v>
          </cell>
          <cell r="K886">
            <v>0</v>
          </cell>
          <cell r="L886">
            <v>100000</v>
          </cell>
          <cell r="M886" t="e">
            <v>#N/A</v>
          </cell>
          <cell r="N886" t="e">
            <v>#N/A</v>
          </cell>
          <cell r="O886" t="str">
            <v>לבדיקה</v>
          </cell>
          <cell r="P886" t="e">
            <v>#N/A</v>
          </cell>
          <cell r="Q886" t="str">
            <v>לא</v>
          </cell>
          <cell r="R886">
            <v>126</v>
          </cell>
          <cell r="S886">
            <v>1</v>
          </cell>
          <cell r="T886" t="str">
            <v>ג'</v>
          </cell>
          <cell r="U886">
            <v>36540.868281042684</v>
          </cell>
          <cell r="V886" t="str">
            <v>לבדיקה</v>
          </cell>
          <cell r="W886" t="e">
            <v>#VALUE!</v>
          </cell>
          <cell r="X886" t="str">
            <v>ו'</v>
          </cell>
        </row>
        <row r="887">
          <cell r="E887">
            <v>1001780215</v>
          </cell>
          <cell r="F887" t="str">
            <v>מועד</v>
          </cell>
          <cell r="G887" t="str">
            <v>כן</v>
          </cell>
          <cell r="H887">
            <v>0</v>
          </cell>
          <cell r="I887">
            <v>0</v>
          </cell>
          <cell r="J887" t="str">
            <v>תקין מנהלית</v>
          </cell>
          <cell r="K887">
            <v>43375.88</v>
          </cell>
          <cell r="L887">
            <v>500000</v>
          </cell>
          <cell r="M887">
            <v>119488.28549221976</v>
          </cell>
          <cell r="N887">
            <v>454424</v>
          </cell>
          <cell r="O887" t="str">
            <v>לא</v>
          </cell>
          <cell r="P887" t="e">
            <v>#N/A</v>
          </cell>
          <cell r="Q887" t="str">
            <v>לא</v>
          </cell>
          <cell r="R887">
            <v>309</v>
          </cell>
          <cell r="S887">
            <v>1</v>
          </cell>
          <cell r="T887" t="str">
            <v>ג'</v>
          </cell>
          <cell r="U887">
            <v>138536.83230655928</v>
          </cell>
          <cell r="V887">
            <v>0</v>
          </cell>
          <cell r="W887">
            <v>0</v>
          </cell>
          <cell r="X887" t="str">
            <v>ג'</v>
          </cell>
        </row>
        <row r="888">
          <cell r="E888">
            <v>1001778200</v>
          </cell>
          <cell r="F888" t="str">
            <v>מועד</v>
          </cell>
          <cell r="G888" t="str">
            <v>כן</v>
          </cell>
          <cell r="H888">
            <v>0</v>
          </cell>
          <cell r="I888">
            <v>0</v>
          </cell>
          <cell r="J888" t="str">
            <v>תקין מנהלית</v>
          </cell>
          <cell r="K888">
            <v>43169.440000000002</v>
          </cell>
          <cell r="L888">
            <v>300000</v>
          </cell>
          <cell r="M888">
            <v>118919.59615274862</v>
          </cell>
          <cell r="N888">
            <v>30316.102385382543</v>
          </cell>
          <cell r="O888" t="str">
            <v>לא</v>
          </cell>
          <cell r="P888" t="e">
            <v>#N/A</v>
          </cell>
          <cell r="Q888" t="str">
            <v>לא</v>
          </cell>
          <cell r="R888">
            <v>43</v>
          </cell>
          <cell r="S888">
            <v>1</v>
          </cell>
          <cell r="T888" t="str">
            <v>ג'</v>
          </cell>
          <cell r="U888">
            <v>71595.945696640192</v>
          </cell>
          <cell r="V888">
            <v>0</v>
          </cell>
          <cell r="W888">
            <v>0</v>
          </cell>
          <cell r="X888" t="str">
            <v>ג'</v>
          </cell>
        </row>
        <row r="889">
          <cell r="E889">
            <v>1001781191</v>
          </cell>
          <cell r="F889" t="str">
            <v>מועד</v>
          </cell>
          <cell r="G889" t="str">
            <v>כן</v>
          </cell>
          <cell r="H889">
            <v>0</v>
          </cell>
          <cell r="I889">
            <v>0</v>
          </cell>
          <cell r="J889" t="str">
            <v>תקין מנהלית</v>
          </cell>
          <cell r="K889">
            <v>98042.78</v>
          </cell>
          <cell r="L889">
            <v>200000</v>
          </cell>
          <cell r="M889">
            <v>160998.83786833659</v>
          </cell>
          <cell r="N889" t="e">
            <v>#N/A</v>
          </cell>
          <cell r="O889" t="str">
            <v>לא</v>
          </cell>
          <cell r="P889" t="e">
            <v>#N/A</v>
          </cell>
          <cell r="Q889" t="str">
            <v>לא</v>
          </cell>
          <cell r="R889">
            <v>92</v>
          </cell>
          <cell r="S889">
            <v>1</v>
          </cell>
          <cell r="T889" t="str">
            <v>ג'</v>
          </cell>
          <cell r="U889">
            <v>134337.60555579697</v>
          </cell>
          <cell r="V889">
            <v>0</v>
          </cell>
          <cell r="W889">
            <v>0</v>
          </cell>
          <cell r="X889" t="str">
            <v>ג'</v>
          </cell>
        </row>
        <row r="890">
          <cell r="E890">
            <v>1001783324</v>
          </cell>
          <cell r="F890" t="str">
            <v>מועד</v>
          </cell>
          <cell r="G890" t="str">
            <v>כן</v>
          </cell>
          <cell r="H890">
            <v>0</v>
          </cell>
          <cell r="I890">
            <v>0</v>
          </cell>
          <cell r="J890" t="str">
            <v>תקין מנהלית</v>
          </cell>
          <cell r="K890">
            <v>14326.97</v>
          </cell>
          <cell r="L890">
            <v>150000</v>
          </cell>
          <cell r="M890">
            <v>39466.754147515559</v>
          </cell>
          <cell r="N890">
            <v>59291</v>
          </cell>
          <cell r="O890" t="str">
            <v>לא</v>
          </cell>
          <cell r="P890" t="e">
            <v>#N/A</v>
          </cell>
          <cell r="Q890" t="str">
            <v>לא</v>
          </cell>
          <cell r="R890">
            <v>155</v>
          </cell>
          <cell r="S890">
            <v>1</v>
          </cell>
          <cell r="T890" t="str">
            <v>ג'</v>
          </cell>
          <cell r="U890">
            <v>30467.593214458404</v>
          </cell>
          <cell r="V890">
            <v>0</v>
          </cell>
          <cell r="W890">
            <v>0</v>
          </cell>
          <cell r="X890" t="str">
            <v>ג'</v>
          </cell>
        </row>
        <row r="891">
          <cell r="E891">
            <v>1001784290</v>
          </cell>
          <cell r="F891" t="str">
            <v>מועד</v>
          </cell>
          <cell r="G891" t="str">
            <v>כן</v>
          </cell>
          <cell r="H891">
            <v>0</v>
          </cell>
          <cell r="I891">
            <v>0</v>
          </cell>
          <cell r="J891" t="str">
            <v>תקין מנהלית</v>
          </cell>
          <cell r="K891">
            <v>52288.11</v>
          </cell>
          <cell r="L891">
            <v>200000</v>
          </cell>
          <cell r="M891">
            <v>64091.543523918801</v>
          </cell>
          <cell r="N891">
            <v>147276</v>
          </cell>
          <cell r="O891" t="str">
            <v>לא</v>
          </cell>
          <cell r="P891" t="e">
            <v>#N/A</v>
          </cell>
          <cell r="Q891" t="str">
            <v>לא</v>
          </cell>
          <cell r="R891">
            <v>69</v>
          </cell>
          <cell r="S891">
            <v>1</v>
          </cell>
          <cell r="T891" t="str">
            <v>ג'</v>
          </cell>
          <cell r="U891">
            <v>74789.776831719675</v>
          </cell>
          <cell r="V891">
            <v>0</v>
          </cell>
          <cell r="W891">
            <v>0</v>
          </cell>
          <cell r="X891" t="str">
            <v>ג'</v>
          </cell>
        </row>
        <row r="892">
          <cell r="E892">
            <v>1001783214</v>
          </cell>
          <cell r="F892" t="str">
            <v>מועד</v>
          </cell>
          <cell r="G892" t="str">
            <v>כן</v>
          </cell>
          <cell r="H892">
            <v>0</v>
          </cell>
          <cell r="I892">
            <v>0</v>
          </cell>
          <cell r="J892" t="str">
            <v>תקין מנהלית</v>
          </cell>
          <cell r="K892">
            <v>41877.339999999997</v>
          </cell>
          <cell r="L892">
            <v>700000</v>
          </cell>
          <cell r="M892">
            <v>76251.516376460801</v>
          </cell>
          <cell r="N892">
            <v>49150</v>
          </cell>
          <cell r="O892" t="str">
            <v>לא</v>
          </cell>
          <cell r="P892" t="e">
            <v>#N/A</v>
          </cell>
          <cell r="Q892" t="str">
            <v>לא</v>
          </cell>
          <cell r="R892">
            <v>95</v>
          </cell>
          <cell r="S892">
            <v>1</v>
          </cell>
          <cell r="T892" t="str">
            <v>ג'</v>
          </cell>
          <cell r="U892">
            <v>44944.939083009056</v>
          </cell>
          <cell r="V892">
            <v>0</v>
          </cell>
          <cell r="W892">
            <v>0</v>
          </cell>
          <cell r="X892" t="str">
            <v>ג'</v>
          </cell>
        </row>
        <row r="893">
          <cell r="E893">
            <v>1001783259</v>
          </cell>
          <cell r="F893" t="str">
            <v>מועד</v>
          </cell>
          <cell r="G893" t="str">
            <v>כן</v>
          </cell>
          <cell r="H893">
            <v>0</v>
          </cell>
          <cell r="I893">
            <v>0</v>
          </cell>
          <cell r="J893" t="str">
            <v>תקין מנהלית</v>
          </cell>
          <cell r="K893">
            <v>5832.63</v>
          </cell>
          <cell r="L893">
            <v>200000</v>
          </cell>
          <cell r="M893">
            <v>16067.254368152588</v>
          </cell>
          <cell r="N893">
            <v>20023</v>
          </cell>
          <cell r="O893" t="str">
            <v>לא</v>
          </cell>
          <cell r="P893" t="e">
            <v>#N/A</v>
          </cell>
          <cell r="Q893" t="str">
            <v>לא</v>
          </cell>
          <cell r="R893">
            <v>137</v>
          </cell>
          <cell r="S893">
            <v>1</v>
          </cell>
          <cell r="T893" t="str">
            <v>ג'</v>
          </cell>
          <cell r="U893">
            <v>9203.3228086864801</v>
          </cell>
          <cell r="V893">
            <v>0</v>
          </cell>
          <cell r="W893">
            <v>0</v>
          </cell>
          <cell r="X893" t="str">
            <v>ג'</v>
          </cell>
        </row>
        <row r="894">
          <cell r="E894">
            <v>1001778198</v>
          </cell>
          <cell r="F894" t="str">
            <v>מועד</v>
          </cell>
          <cell r="G894" t="str">
            <v>כן</v>
          </cell>
          <cell r="H894">
            <v>0</v>
          </cell>
          <cell r="I894">
            <v>0</v>
          </cell>
          <cell r="J894" t="str">
            <v>תקין מנהלית</v>
          </cell>
          <cell r="K894">
            <v>30293.72</v>
          </cell>
          <cell r="L894">
            <v>100000</v>
          </cell>
          <cell r="M894">
            <v>24149.825680250491</v>
          </cell>
          <cell r="N894" t="e">
            <v>#N/A</v>
          </cell>
          <cell r="O894" t="str">
            <v>לא</v>
          </cell>
          <cell r="P894" t="e">
            <v>#N/A</v>
          </cell>
          <cell r="Q894" t="str">
            <v>לא</v>
          </cell>
          <cell r="R894">
            <v>67</v>
          </cell>
          <cell r="S894">
            <v>1</v>
          </cell>
          <cell r="T894" t="str">
            <v>ג'</v>
          </cell>
          <cell r="U894">
            <v>42043.576621856802</v>
          </cell>
          <cell r="V894">
            <v>0</v>
          </cell>
          <cell r="W894">
            <v>0</v>
          </cell>
          <cell r="X894" t="str">
            <v>ג'</v>
          </cell>
        </row>
        <row r="895">
          <cell r="E895">
            <v>1001780207</v>
          </cell>
          <cell r="F895" t="str">
            <v>מועד</v>
          </cell>
          <cell r="G895" t="str">
            <v>כן</v>
          </cell>
          <cell r="H895">
            <v>0</v>
          </cell>
          <cell r="I895">
            <v>0</v>
          </cell>
          <cell r="J895" t="str">
            <v>תקין מנהלית</v>
          </cell>
          <cell r="K895">
            <v>140000.20000000001</v>
          </cell>
          <cell r="L895">
            <v>200000</v>
          </cell>
          <cell r="M895">
            <v>252817.46715933344</v>
          </cell>
          <cell r="N895">
            <v>78671.94792468012</v>
          </cell>
          <cell r="O895" t="str">
            <v>לא</v>
          </cell>
          <cell r="P895" t="e">
            <v>#N/A</v>
          </cell>
          <cell r="Q895" t="str">
            <v>לא</v>
          </cell>
          <cell r="R895">
            <v>97</v>
          </cell>
          <cell r="S895">
            <v>1</v>
          </cell>
          <cell r="T895" t="str">
            <v>ג'</v>
          </cell>
          <cell r="U895">
            <v>205191.02957816271</v>
          </cell>
          <cell r="V895">
            <v>0</v>
          </cell>
          <cell r="W895">
            <v>0</v>
          </cell>
          <cell r="X895" t="str">
            <v>ג'</v>
          </cell>
        </row>
        <row r="896">
          <cell r="E896">
            <v>1001783541</v>
          </cell>
          <cell r="F896" t="str">
            <v>מועד</v>
          </cell>
          <cell r="G896" t="str">
            <v>כן</v>
          </cell>
          <cell r="H896">
            <v>0</v>
          </cell>
          <cell r="I896">
            <v>0</v>
          </cell>
          <cell r="J896" t="str">
            <v>תקין מנהלית</v>
          </cell>
          <cell r="K896">
            <v>103438.2</v>
          </cell>
          <cell r="L896">
            <v>450000</v>
          </cell>
          <cell r="M896">
            <v>153680.70887432131</v>
          </cell>
          <cell r="N896">
            <v>0</v>
          </cell>
          <cell r="O896" t="str">
            <v>לא</v>
          </cell>
          <cell r="P896" t="e">
            <v>#N/A</v>
          </cell>
          <cell r="Q896" t="str">
            <v>לא</v>
          </cell>
          <cell r="R896">
            <v>28</v>
          </cell>
          <cell r="S896">
            <v>1</v>
          </cell>
          <cell r="T896" t="str">
            <v>ג'</v>
          </cell>
          <cell r="U896">
            <v>142582.56419586216</v>
          </cell>
          <cell r="V896">
            <v>0</v>
          </cell>
          <cell r="W896">
            <v>0</v>
          </cell>
          <cell r="X896" t="str">
            <v>ג'</v>
          </cell>
        </row>
        <row r="897">
          <cell r="E897">
            <v>1001789106</v>
          </cell>
          <cell r="F897" t="str">
            <v>טיוט</v>
          </cell>
          <cell r="G897" t="str">
            <v>לא</v>
          </cell>
          <cell r="H897" t="str">
            <v>הועבר לבדיקה של ענת</v>
          </cell>
          <cell r="I897">
            <v>0</v>
          </cell>
          <cell r="J897" t="str">
            <v>לא הוגשו אחד או יותר מהמסמכים הנדרשים במסגרת בקשת התמיכה במועד</v>
          </cell>
          <cell r="K897">
            <v>0</v>
          </cell>
          <cell r="L897">
            <v>250000</v>
          </cell>
          <cell r="M897" t="e">
            <v>#N/A</v>
          </cell>
          <cell r="N897" t="e">
            <v>#N/A</v>
          </cell>
          <cell r="O897" t="str">
            <v>לבדיקה</v>
          </cell>
          <cell r="P897" t="e">
            <v>#N/A</v>
          </cell>
          <cell r="Q897" t="str">
            <v>לא</v>
          </cell>
          <cell r="R897">
            <v>256</v>
          </cell>
          <cell r="S897">
            <v>1</v>
          </cell>
          <cell r="T897" t="str">
            <v>א'</v>
          </cell>
          <cell r="U897" t="e">
            <v>#N/A</v>
          </cell>
          <cell r="V897" t="e">
            <v>#N/A</v>
          </cell>
          <cell r="W897" t="e">
            <v>#N/A</v>
          </cell>
          <cell r="X897" t="str">
            <v>א'</v>
          </cell>
        </row>
        <row r="898">
          <cell r="E898">
            <v>1001789001</v>
          </cell>
          <cell r="F898" t="str">
            <v>טיוט</v>
          </cell>
          <cell r="G898" t="str">
            <v>כן</v>
          </cell>
          <cell r="H898">
            <v>0</v>
          </cell>
          <cell r="I898">
            <v>0</v>
          </cell>
          <cell r="J898" t="str">
            <v>תקין מנהלית</v>
          </cell>
          <cell r="K898">
            <v>0</v>
          </cell>
          <cell r="L898">
            <v>70000</v>
          </cell>
          <cell r="M898" t="e">
            <v>#N/A</v>
          </cell>
          <cell r="N898" t="e">
            <v>#N/A</v>
          </cell>
          <cell r="O898" t="str">
            <v>לבדיקה</v>
          </cell>
          <cell r="P898" t="e">
            <v>#N/A</v>
          </cell>
          <cell r="Q898" t="str">
            <v>לא</v>
          </cell>
          <cell r="R898">
            <v>166</v>
          </cell>
          <cell r="S898">
            <v>1</v>
          </cell>
          <cell r="T898" t="str">
            <v>ב'</v>
          </cell>
          <cell r="U898" t="e">
            <v>#N/A</v>
          </cell>
          <cell r="V898" t="e">
            <v>#N/A</v>
          </cell>
          <cell r="W898" t="e">
            <v>#N/A</v>
          </cell>
          <cell r="X898" t="str">
            <v>ב'</v>
          </cell>
        </row>
        <row r="899">
          <cell r="E899">
            <v>1001778573</v>
          </cell>
          <cell r="F899" t="str">
            <v>מועד</v>
          </cell>
          <cell r="G899" t="str">
            <v>כן</v>
          </cell>
          <cell r="H899">
            <v>0</v>
          </cell>
          <cell r="I899">
            <v>0</v>
          </cell>
          <cell r="J899" t="str">
            <v>תקין מנהלית</v>
          </cell>
          <cell r="K899">
            <v>3218.78</v>
          </cell>
          <cell r="L899">
            <v>100000</v>
          </cell>
          <cell r="M899">
            <v>8866.8159398333555</v>
          </cell>
          <cell r="N899">
            <v>4782</v>
          </cell>
          <cell r="O899" t="str">
            <v>לא</v>
          </cell>
          <cell r="P899" t="e">
            <v>#N/A</v>
          </cell>
          <cell r="Q899" t="str">
            <v>לא</v>
          </cell>
          <cell r="R899">
            <v>141</v>
          </cell>
          <cell r="S899">
            <v>1</v>
          </cell>
          <cell r="T899" t="str">
            <v>ג'</v>
          </cell>
          <cell r="U899">
            <v>8819.0059174967228</v>
          </cell>
          <cell r="V899">
            <v>0</v>
          </cell>
          <cell r="W899">
            <v>0</v>
          </cell>
          <cell r="X899" t="str">
            <v>ג'</v>
          </cell>
        </row>
        <row r="900">
          <cell r="E900">
            <v>1001780670</v>
          </cell>
          <cell r="F900" t="str">
            <v>מועד</v>
          </cell>
          <cell r="G900" t="str">
            <v>כן</v>
          </cell>
          <cell r="H900">
            <v>0</v>
          </cell>
          <cell r="I900">
            <v>0</v>
          </cell>
          <cell r="J900" t="str">
            <v>תקין מנהלית</v>
          </cell>
          <cell r="K900">
            <v>14846.68</v>
          </cell>
          <cell r="L900">
            <v>50000</v>
          </cell>
          <cell r="M900">
            <v>8891.3513259850824</v>
          </cell>
          <cell r="N900">
            <v>16456</v>
          </cell>
          <cell r="O900" t="str">
            <v>לא</v>
          </cell>
          <cell r="P900" t="e">
            <v>#N/A</v>
          </cell>
          <cell r="Q900" t="str">
            <v>לא</v>
          </cell>
          <cell r="R900">
            <v>166</v>
          </cell>
          <cell r="S900">
            <v>1</v>
          </cell>
          <cell r="T900" t="str">
            <v>ג'</v>
          </cell>
          <cell r="U900">
            <v>22551.339022267355</v>
          </cell>
          <cell r="V900">
            <v>0</v>
          </cell>
          <cell r="W900">
            <v>0</v>
          </cell>
          <cell r="X900" t="str">
            <v>ג'</v>
          </cell>
        </row>
        <row r="901">
          <cell r="E901">
            <v>1001776999</v>
          </cell>
          <cell r="F901" t="str">
            <v>טיוט</v>
          </cell>
          <cell r="G901" t="str">
            <v>כן</v>
          </cell>
          <cell r="H901">
            <v>0</v>
          </cell>
          <cell r="I901">
            <v>0</v>
          </cell>
          <cell r="J901" t="str">
            <v>תקין מנהלית</v>
          </cell>
          <cell r="K901">
            <v>0</v>
          </cell>
          <cell r="L901">
            <v>100000</v>
          </cell>
          <cell r="M901" t="e">
            <v>#N/A</v>
          </cell>
          <cell r="N901" t="e">
            <v>#N/A</v>
          </cell>
          <cell r="O901" t="str">
            <v>לבדיקה</v>
          </cell>
          <cell r="P901" t="e">
            <v>#N/A</v>
          </cell>
          <cell r="Q901" t="str">
            <v>לא</v>
          </cell>
          <cell r="R901">
            <v>252</v>
          </cell>
          <cell r="S901">
            <v>1</v>
          </cell>
          <cell r="T901" t="str">
            <v>ג'</v>
          </cell>
          <cell r="U901">
            <v>446.20051975312288</v>
          </cell>
          <cell r="V901" t="str">
            <v>כן</v>
          </cell>
          <cell r="W901">
            <v>120000</v>
          </cell>
          <cell r="X901" t="str">
            <v>ג'</v>
          </cell>
        </row>
        <row r="902">
          <cell r="E902">
            <v>1001780668</v>
          </cell>
          <cell r="F902" t="str">
            <v>מועד</v>
          </cell>
          <cell r="G902" t="str">
            <v>כן</v>
          </cell>
          <cell r="H902">
            <v>0</v>
          </cell>
          <cell r="I902">
            <v>0</v>
          </cell>
          <cell r="J902" t="str">
            <v>תקין מנהלית</v>
          </cell>
          <cell r="K902">
            <v>69999.69</v>
          </cell>
          <cell r="L902">
            <v>100000</v>
          </cell>
          <cell r="M902">
            <v>36964.683440131092</v>
          </cell>
          <cell r="N902">
            <v>19279</v>
          </cell>
          <cell r="O902" t="str">
            <v>לא</v>
          </cell>
          <cell r="P902" t="e">
            <v>#N/A</v>
          </cell>
          <cell r="Q902" t="str">
            <v>לא</v>
          </cell>
          <cell r="R902">
            <v>12</v>
          </cell>
          <cell r="S902">
            <v>1</v>
          </cell>
          <cell r="T902" t="str">
            <v>ג'</v>
          </cell>
          <cell r="U902">
            <v>113269.05834799194</v>
          </cell>
          <cell r="V902">
            <v>0</v>
          </cell>
          <cell r="W902">
            <v>0</v>
          </cell>
          <cell r="X902" t="str">
            <v>ג'</v>
          </cell>
        </row>
        <row r="903">
          <cell r="E903">
            <v>1001789457</v>
          </cell>
          <cell r="F903" t="str">
            <v>מועד</v>
          </cell>
          <cell r="G903" t="str">
            <v>כן</v>
          </cell>
          <cell r="H903">
            <v>0</v>
          </cell>
          <cell r="I903">
            <v>0</v>
          </cell>
          <cell r="J903" t="str">
            <v>תקין מנהלית</v>
          </cell>
          <cell r="K903">
            <v>4981.09</v>
          </cell>
          <cell r="L903">
            <v>37500</v>
          </cell>
          <cell r="M903">
            <v>13721.491863778687</v>
          </cell>
          <cell r="N903">
            <v>12800.442267190172</v>
          </cell>
          <cell r="O903" t="str">
            <v>לא</v>
          </cell>
          <cell r="P903" t="e">
            <v>#N/A</v>
          </cell>
          <cell r="Q903" t="str">
            <v>לא</v>
          </cell>
          <cell r="R903">
            <v>27</v>
          </cell>
          <cell r="S903">
            <v>1</v>
          </cell>
          <cell r="T903" t="str">
            <v>ד'</v>
          </cell>
          <cell r="U903">
            <v>0</v>
          </cell>
          <cell r="V903" t="e">
            <v>#N/A</v>
          </cell>
          <cell r="W903" t="e">
            <v>#N/A</v>
          </cell>
          <cell r="X903" t="str">
            <v>ד'</v>
          </cell>
        </row>
        <row r="904">
          <cell r="E904">
            <v>1001778199</v>
          </cell>
          <cell r="F904" t="str">
            <v>מועד</v>
          </cell>
          <cell r="G904" t="str">
            <v>כן</v>
          </cell>
          <cell r="H904">
            <v>0</v>
          </cell>
          <cell r="I904">
            <v>0</v>
          </cell>
          <cell r="J904" t="str">
            <v>תקין מנהלית</v>
          </cell>
          <cell r="K904">
            <v>6803.33</v>
          </cell>
          <cell r="L904">
            <v>50000</v>
          </cell>
          <cell r="M904">
            <v>18741.242417651825</v>
          </cell>
          <cell r="N904">
            <v>14357.814501415465</v>
          </cell>
          <cell r="O904" t="str">
            <v>לא</v>
          </cell>
          <cell r="P904" t="e">
            <v>#N/A</v>
          </cell>
          <cell r="Q904" t="str">
            <v>לא</v>
          </cell>
          <cell r="R904">
            <v>26</v>
          </cell>
          <cell r="S904">
            <v>1</v>
          </cell>
          <cell r="T904" t="str">
            <v>ד'</v>
          </cell>
          <cell r="U904">
            <v>0</v>
          </cell>
          <cell r="V904" t="e">
            <v>#N/A</v>
          </cell>
          <cell r="W904" t="e">
            <v>#N/A</v>
          </cell>
          <cell r="X904" t="str">
            <v>ד'</v>
          </cell>
        </row>
        <row r="905">
          <cell r="E905">
            <v>1001778571</v>
          </cell>
          <cell r="F905" t="str">
            <v>מועד</v>
          </cell>
          <cell r="G905" t="str">
            <v>כן</v>
          </cell>
          <cell r="H905">
            <v>0</v>
          </cell>
          <cell r="I905">
            <v>0</v>
          </cell>
          <cell r="J905" t="str">
            <v>תקין מנהלית</v>
          </cell>
          <cell r="K905">
            <v>53348.01</v>
          </cell>
          <cell r="L905">
            <v>100000</v>
          </cell>
          <cell r="M905">
            <v>48108.391550721164</v>
          </cell>
          <cell r="N905" t="e">
            <v>#N/A</v>
          </cell>
          <cell r="O905" t="str">
            <v>לא</v>
          </cell>
          <cell r="P905" t="e">
            <v>#N/A</v>
          </cell>
          <cell r="Q905" t="str">
            <v>לא</v>
          </cell>
          <cell r="R905">
            <v>195</v>
          </cell>
          <cell r="S905">
            <v>1</v>
          </cell>
          <cell r="T905" t="str">
            <v>ג'</v>
          </cell>
          <cell r="U905">
            <v>75855.19246910559</v>
          </cell>
          <cell r="V905">
            <v>0</v>
          </cell>
          <cell r="W905">
            <v>0</v>
          </cell>
          <cell r="X905" t="str">
            <v>ג'</v>
          </cell>
        </row>
        <row r="906">
          <cell r="E906">
            <v>1001779419</v>
          </cell>
          <cell r="F906" t="str">
            <v>מועד</v>
          </cell>
          <cell r="G906" t="str">
            <v>כן</v>
          </cell>
          <cell r="H906">
            <v>0</v>
          </cell>
          <cell r="I906">
            <v>0</v>
          </cell>
          <cell r="J906" t="str">
            <v>תקין מנהלית</v>
          </cell>
          <cell r="K906">
            <v>55237.18</v>
          </cell>
          <cell r="L906">
            <v>120000</v>
          </cell>
          <cell r="M906">
            <v>43299.149629236708</v>
          </cell>
          <cell r="N906">
            <v>45485</v>
          </cell>
          <cell r="O906" t="str">
            <v>לא</v>
          </cell>
          <cell r="P906" t="e">
            <v>#N/A</v>
          </cell>
          <cell r="Q906" t="str">
            <v>לא</v>
          </cell>
          <cell r="R906">
            <v>246</v>
          </cell>
          <cell r="S906">
            <v>1</v>
          </cell>
          <cell r="T906" t="str">
            <v>ג'</v>
          </cell>
          <cell r="U906">
            <v>72947.959460768747</v>
          </cell>
          <cell r="V906">
            <v>0</v>
          </cell>
          <cell r="W906">
            <v>0</v>
          </cell>
          <cell r="X906" t="str">
            <v>ג'</v>
          </cell>
        </row>
        <row r="907">
          <cell r="E907">
            <v>1001783524</v>
          </cell>
          <cell r="F907" t="str">
            <v>מועד</v>
          </cell>
          <cell r="G907" t="str">
            <v>כן</v>
          </cell>
          <cell r="H907">
            <v>0</v>
          </cell>
          <cell r="I907">
            <v>0</v>
          </cell>
          <cell r="J907" t="str">
            <v>תקין מנהלית</v>
          </cell>
          <cell r="K907">
            <v>16840.669999999998</v>
          </cell>
          <cell r="L907">
            <v>100000</v>
          </cell>
          <cell r="M907">
            <v>28540.703076659669</v>
          </cell>
          <cell r="N907" t="e">
            <v>#N/A</v>
          </cell>
          <cell r="O907" t="str">
            <v>לא</v>
          </cell>
          <cell r="P907" t="e">
            <v>#N/A</v>
          </cell>
          <cell r="Q907" t="str">
            <v>לא</v>
          </cell>
          <cell r="R907">
            <v>102</v>
          </cell>
          <cell r="S907">
            <v>1</v>
          </cell>
          <cell r="T907" t="str">
            <v>ג'</v>
          </cell>
          <cell r="U907">
            <v>23763.760699310365</v>
          </cell>
          <cell r="V907">
            <v>0</v>
          </cell>
          <cell r="W907">
            <v>0</v>
          </cell>
          <cell r="X907" t="str">
            <v>ג'</v>
          </cell>
        </row>
        <row r="908">
          <cell r="E908">
            <v>1001786306</v>
          </cell>
          <cell r="F908" t="str">
            <v>טיוט</v>
          </cell>
          <cell r="G908" t="str">
            <v>כן</v>
          </cell>
          <cell r="H908" t="str">
            <v>אושר ע"י הוועדה מיום 23/07/2024</v>
          </cell>
          <cell r="I908">
            <v>0</v>
          </cell>
          <cell r="J908" t="str">
            <v>תקין מנהלית</v>
          </cell>
          <cell r="K908">
            <v>1062</v>
          </cell>
          <cell r="L908">
            <v>100000</v>
          </cell>
          <cell r="M908">
            <v>1874.5288093673548</v>
          </cell>
          <cell r="N908">
            <v>1234</v>
          </cell>
          <cell r="O908" t="str">
            <v>לא</v>
          </cell>
          <cell r="P908" t="e">
            <v>#N/A</v>
          </cell>
          <cell r="Q908" t="str">
            <v>לא</v>
          </cell>
          <cell r="R908">
            <v>96</v>
          </cell>
          <cell r="S908">
            <v>1</v>
          </cell>
          <cell r="T908" t="str">
            <v>ג'</v>
          </cell>
          <cell r="U908">
            <v>2027.2626036238103</v>
          </cell>
          <cell r="V908">
            <v>0</v>
          </cell>
          <cell r="W908">
            <v>0</v>
          </cell>
          <cell r="X908" t="str">
            <v>ג'</v>
          </cell>
        </row>
        <row r="909">
          <cell r="E909">
            <v>1001783526</v>
          </cell>
          <cell r="F909" t="str">
            <v>טיוט</v>
          </cell>
          <cell r="G909" t="str">
            <v>כן</v>
          </cell>
          <cell r="H909">
            <v>0</v>
          </cell>
          <cell r="I909">
            <v>0</v>
          </cell>
          <cell r="J909" t="str">
            <v>תקין מנהלית</v>
          </cell>
          <cell r="K909">
            <v>54976</v>
          </cell>
          <cell r="L909">
            <v>200000</v>
          </cell>
          <cell r="M909">
            <v>64033.628697633874</v>
          </cell>
          <cell r="N909">
            <v>12800.442267190172</v>
          </cell>
          <cell r="O909" t="str">
            <v>לא</v>
          </cell>
          <cell r="P909" t="e">
            <v>#N/A</v>
          </cell>
          <cell r="Q909" t="str">
            <v>כן</v>
          </cell>
          <cell r="R909">
            <v>-52</v>
          </cell>
          <cell r="S909">
            <v>1</v>
          </cell>
          <cell r="T909" t="str">
            <v>ג'</v>
          </cell>
          <cell r="U909">
            <v>89875.761619186625</v>
          </cell>
          <cell r="V909">
            <v>0</v>
          </cell>
          <cell r="W909">
            <v>0</v>
          </cell>
          <cell r="X909" t="str">
            <v>ג'</v>
          </cell>
        </row>
        <row r="910">
          <cell r="E910">
            <v>1001775642</v>
          </cell>
          <cell r="F910" t="str">
            <v>מועד</v>
          </cell>
          <cell r="G910" t="str">
            <v>כן</v>
          </cell>
          <cell r="H910">
            <v>0</v>
          </cell>
          <cell r="I910">
            <v>0</v>
          </cell>
          <cell r="J910" t="str">
            <v>תקין מנהלית</v>
          </cell>
          <cell r="K910">
            <v>15275.34</v>
          </cell>
          <cell r="L910">
            <v>100000</v>
          </cell>
          <cell r="M910">
            <v>42079.241715587981</v>
          </cell>
          <cell r="N910">
            <v>24252.452471343284</v>
          </cell>
          <cell r="O910" t="str">
            <v>לא</v>
          </cell>
          <cell r="P910" t="e">
            <v>#N/A</v>
          </cell>
          <cell r="Q910" t="str">
            <v>לא</v>
          </cell>
          <cell r="R910">
            <v>146</v>
          </cell>
          <cell r="S910">
            <v>1</v>
          </cell>
          <cell r="T910" t="str">
            <v>ג'</v>
          </cell>
          <cell r="U910">
            <v>25896.405890274116</v>
          </cell>
          <cell r="V910">
            <v>0</v>
          </cell>
          <cell r="W910">
            <v>0</v>
          </cell>
          <cell r="X910" t="str">
            <v>ג'</v>
          </cell>
        </row>
        <row r="911">
          <cell r="E911">
            <v>1001783334</v>
          </cell>
          <cell r="F911" t="str">
            <v>מועד</v>
          </cell>
          <cell r="G911" t="str">
            <v>כן</v>
          </cell>
          <cell r="H911">
            <v>0</v>
          </cell>
          <cell r="I911">
            <v>0</v>
          </cell>
          <cell r="J911" t="str">
            <v>תקין מנהלית</v>
          </cell>
          <cell r="K911">
            <v>14436.99</v>
          </cell>
          <cell r="L911">
            <v>100000</v>
          </cell>
          <cell r="M911">
            <v>39769.826009144279</v>
          </cell>
          <cell r="N911" t="e">
            <v>#N/A</v>
          </cell>
          <cell r="O911" t="str">
            <v>לא</v>
          </cell>
          <cell r="P911" t="e">
            <v>#N/A</v>
          </cell>
          <cell r="Q911" t="str">
            <v>לא</v>
          </cell>
          <cell r="R911">
            <v>140</v>
          </cell>
          <cell r="S911">
            <v>1</v>
          </cell>
          <cell r="T911" t="str">
            <v>ג'</v>
          </cell>
          <cell r="U911">
            <v>13829.741487285992</v>
          </cell>
          <cell r="V911">
            <v>0</v>
          </cell>
          <cell r="W911">
            <v>0</v>
          </cell>
          <cell r="X911" t="str">
            <v>ג'</v>
          </cell>
        </row>
        <row r="912">
          <cell r="E912">
            <v>1001783652</v>
          </cell>
          <cell r="F912" t="str">
            <v>מועד</v>
          </cell>
          <cell r="G912" t="str">
            <v>כן</v>
          </cell>
          <cell r="H912">
            <v>0</v>
          </cell>
          <cell r="I912">
            <v>0</v>
          </cell>
          <cell r="J912" t="str">
            <v>תקין מנהלית</v>
          </cell>
          <cell r="K912">
            <v>39308.120000000003</v>
          </cell>
          <cell r="L912">
            <v>200000</v>
          </cell>
          <cell r="M912">
            <v>108282.73396865498</v>
          </cell>
          <cell r="N912" t="e">
            <v>#N/A</v>
          </cell>
          <cell r="O912" t="str">
            <v>לא</v>
          </cell>
          <cell r="P912" t="e">
            <v>#N/A</v>
          </cell>
          <cell r="Q912" t="str">
            <v>לא</v>
          </cell>
          <cell r="R912">
            <v>5</v>
          </cell>
          <cell r="S912">
            <v>1</v>
          </cell>
          <cell r="T912" t="str">
            <v>ג'</v>
          </cell>
          <cell r="U912">
            <v>81162.890124239028</v>
          </cell>
          <cell r="V912">
            <v>0</v>
          </cell>
          <cell r="W912">
            <v>0</v>
          </cell>
          <cell r="X912" t="str">
            <v>ג'</v>
          </cell>
        </row>
        <row r="913">
          <cell r="E913">
            <v>1001790838</v>
          </cell>
          <cell r="F913" t="str">
            <v>טיוט</v>
          </cell>
          <cell r="G913" t="str">
            <v>כן</v>
          </cell>
          <cell r="H913">
            <v>0</v>
          </cell>
          <cell r="I913">
            <v>0</v>
          </cell>
          <cell r="J913" t="str">
            <v>תקין מנהלית</v>
          </cell>
          <cell r="K913">
            <v>0</v>
          </cell>
          <cell r="L913">
            <v>200000</v>
          </cell>
          <cell r="M913" t="e">
            <v>#N/A</v>
          </cell>
          <cell r="N913" t="e">
            <v>#N/A</v>
          </cell>
          <cell r="O913" t="str">
            <v>לבדיקה</v>
          </cell>
          <cell r="P913" t="e">
            <v>#N/A</v>
          </cell>
          <cell r="Q913" t="str">
            <v>לא</v>
          </cell>
          <cell r="R913">
            <v>71</v>
          </cell>
          <cell r="S913">
            <v>1</v>
          </cell>
          <cell r="T913" t="str">
            <v>ג'</v>
          </cell>
          <cell r="U913">
            <v>0</v>
          </cell>
          <cell r="V913" t="str">
            <v>לבדיקה</v>
          </cell>
          <cell r="W913" t="e">
            <v>#VALUE!</v>
          </cell>
          <cell r="X913" t="str">
            <v>ד'</v>
          </cell>
        </row>
        <row r="914">
          <cell r="E914">
            <v>1001783354</v>
          </cell>
          <cell r="F914" t="str">
            <v>מועד</v>
          </cell>
          <cell r="G914" t="str">
            <v>כן</v>
          </cell>
          <cell r="H914">
            <v>0</v>
          </cell>
          <cell r="I914">
            <v>0</v>
          </cell>
          <cell r="J914" t="str">
            <v>תקין מנהלית</v>
          </cell>
          <cell r="K914">
            <v>76017.23</v>
          </cell>
          <cell r="L914">
            <v>300000</v>
          </cell>
          <cell r="M914">
            <v>65863.160946137708</v>
          </cell>
          <cell r="N914">
            <v>30316.102385382543</v>
          </cell>
          <cell r="O914" t="str">
            <v>לא</v>
          </cell>
          <cell r="P914" t="e">
            <v>#N/A</v>
          </cell>
          <cell r="Q914" t="str">
            <v>לא</v>
          </cell>
          <cell r="R914">
            <v>98</v>
          </cell>
          <cell r="S914">
            <v>1</v>
          </cell>
          <cell r="T914" t="str">
            <v>ג'</v>
          </cell>
          <cell r="U914">
            <v>110440.55453205138</v>
          </cell>
          <cell r="V914">
            <v>0</v>
          </cell>
          <cell r="W914">
            <v>0</v>
          </cell>
          <cell r="X914" t="str">
            <v>ג'</v>
          </cell>
        </row>
        <row r="915">
          <cell r="E915">
            <v>1001783543</v>
          </cell>
          <cell r="F915" t="str">
            <v>מועד</v>
          </cell>
          <cell r="G915" t="str">
            <v>כן</v>
          </cell>
          <cell r="H915">
            <v>0</v>
          </cell>
          <cell r="I915">
            <v>0</v>
          </cell>
          <cell r="J915" t="str">
            <v>תקין מנהלית</v>
          </cell>
          <cell r="K915">
            <v>18799.41</v>
          </cell>
          <cell r="L915">
            <v>100000</v>
          </cell>
          <cell r="M915">
            <v>51787.060406123841</v>
          </cell>
          <cell r="N915" t="e">
            <v>#N/A</v>
          </cell>
          <cell r="O915" t="str">
            <v>לא</v>
          </cell>
          <cell r="P915" t="e">
            <v>#N/A</v>
          </cell>
          <cell r="Q915" t="str">
            <v>כן</v>
          </cell>
          <cell r="R915">
            <v>-1</v>
          </cell>
          <cell r="S915">
            <v>1</v>
          </cell>
          <cell r="T915" t="str">
            <v>ד'</v>
          </cell>
          <cell r="U915">
            <v>29264.037760844771</v>
          </cell>
          <cell r="V915" t="e">
            <v>#N/A</v>
          </cell>
          <cell r="W915" t="e">
            <v>#N/A</v>
          </cell>
          <cell r="X915" t="str">
            <v>ג'</v>
          </cell>
        </row>
        <row r="916">
          <cell r="E916">
            <v>1001784271</v>
          </cell>
          <cell r="F916" t="str">
            <v>טיוט</v>
          </cell>
          <cell r="G916" t="str">
            <v>לא</v>
          </cell>
          <cell r="H916" t="str">
            <v>הועבר לבדיקה של ענת</v>
          </cell>
          <cell r="I916">
            <v>0</v>
          </cell>
          <cell r="J916" t="str">
            <v>לא הוגשו אחד או יותר מהמסמכים הנדרשים במסגרת בקשת התמיכה במועד</v>
          </cell>
          <cell r="K916">
            <v>0</v>
          </cell>
          <cell r="L916">
            <v>250000</v>
          </cell>
          <cell r="M916" t="e">
            <v>#N/A</v>
          </cell>
          <cell r="N916" t="e">
            <v>#N/A</v>
          </cell>
          <cell r="O916" t="str">
            <v>לבדיקה</v>
          </cell>
          <cell r="P916" t="e">
            <v>#N/A</v>
          </cell>
          <cell r="Q916" t="str">
            <v>לא</v>
          </cell>
          <cell r="R916">
            <v>95</v>
          </cell>
          <cell r="S916">
            <v>1</v>
          </cell>
          <cell r="T916" t="str">
            <v>א'</v>
          </cell>
          <cell r="U916" t="e">
            <v>#N/A</v>
          </cell>
          <cell r="V916" t="e">
            <v>#N/A</v>
          </cell>
          <cell r="W916" t="e">
            <v>#N/A</v>
          </cell>
          <cell r="X916" t="str">
            <v>א'</v>
          </cell>
        </row>
        <row r="917">
          <cell r="E917">
            <v>1001783250</v>
          </cell>
          <cell r="F917" t="str">
            <v>טיוט</v>
          </cell>
          <cell r="G917" t="str">
            <v>כן</v>
          </cell>
          <cell r="H917">
            <v>0</v>
          </cell>
          <cell r="I917">
            <v>0</v>
          </cell>
          <cell r="J917" t="str">
            <v>תקין מנהלית</v>
          </cell>
          <cell r="K917">
            <v>0</v>
          </cell>
          <cell r="L917">
            <v>100000</v>
          </cell>
          <cell r="M917" t="e">
            <v>#N/A</v>
          </cell>
          <cell r="N917" t="e">
            <v>#N/A</v>
          </cell>
          <cell r="O917" t="str">
            <v>לבדיקה</v>
          </cell>
          <cell r="P917" t="e">
            <v>#N/A</v>
          </cell>
          <cell r="Q917" t="str">
            <v>לא</v>
          </cell>
          <cell r="R917">
            <v>155</v>
          </cell>
          <cell r="S917">
            <v>1</v>
          </cell>
          <cell r="T917" t="str">
            <v>ד'</v>
          </cell>
          <cell r="U917">
            <v>1029.2833368979502</v>
          </cell>
          <cell r="V917" t="str">
            <v>כן</v>
          </cell>
          <cell r="W917">
            <v>404094</v>
          </cell>
          <cell r="X917" t="str">
            <v>ג'</v>
          </cell>
        </row>
        <row r="918">
          <cell r="E918">
            <v>1001779945</v>
          </cell>
          <cell r="F918" t="str">
            <v>מועד</v>
          </cell>
          <cell r="G918" t="str">
            <v>כן</v>
          </cell>
          <cell r="H918">
            <v>0</v>
          </cell>
          <cell r="I918">
            <v>0</v>
          </cell>
          <cell r="J918" t="str">
            <v>תקין מנהלית</v>
          </cell>
          <cell r="K918">
            <v>4004.1</v>
          </cell>
          <cell r="L918">
            <v>100000</v>
          </cell>
          <cell r="M918">
            <v>11030.151740150519</v>
          </cell>
          <cell r="N918">
            <v>6460</v>
          </cell>
          <cell r="O918" t="str">
            <v>לא</v>
          </cell>
          <cell r="P918" t="e">
            <v>#N/A</v>
          </cell>
          <cell r="Q918" t="str">
            <v>לא</v>
          </cell>
          <cell r="R918">
            <v>82</v>
          </cell>
          <cell r="S918">
            <v>1</v>
          </cell>
          <cell r="T918" t="str">
            <v>ג'</v>
          </cell>
          <cell r="U918">
            <v>13875.973161674032</v>
          </cell>
          <cell r="V918">
            <v>0</v>
          </cell>
          <cell r="W918">
            <v>0</v>
          </cell>
          <cell r="X918" t="str">
            <v>ג'</v>
          </cell>
        </row>
        <row r="919">
          <cell r="E919">
            <v>1001784268</v>
          </cell>
          <cell r="F919" t="str">
            <v>טיוט</v>
          </cell>
          <cell r="G919" t="str">
            <v>כן</v>
          </cell>
          <cell r="H919">
            <v>0</v>
          </cell>
          <cell r="I919">
            <v>0</v>
          </cell>
          <cell r="J919" t="str">
            <v>תקין מנהלית</v>
          </cell>
          <cell r="K919">
            <v>0</v>
          </cell>
          <cell r="L919">
            <v>400000</v>
          </cell>
          <cell r="M919" t="e">
            <v>#N/A</v>
          </cell>
          <cell r="N919" t="e">
            <v>#N/A</v>
          </cell>
          <cell r="O919" t="str">
            <v>לבדיקה</v>
          </cell>
          <cell r="P919" t="e">
            <v>#N/A</v>
          </cell>
          <cell r="Q919" t="str">
            <v>לא</v>
          </cell>
          <cell r="R919">
            <v>134</v>
          </cell>
          <cell r="S919">
            <v>1</v>
          </cell>
          <cell r="T919" t="str">
            <v>ג'</v>
          </cell>
          <cell r="U919">
            <v>153550.45374939006</v>
          </cell>
          <cell r="V919" t="str">
            <v>כן</v>
          </cell>
          <cell r="W919">
            <v>196762</v>
          </cell>
          <cell r="X919" t="str">
            <v>ג'</v>
          </cell>
        </row>
        <row r="920">
          <cell r="E920">
            <v>1001781079</v>
          </cell>
          <cell r="F920" t="str">
            <v>מועד</v>
          </cell>
          <cell r="G920" t="str">
            <v>כן</v>
          </cell>
          <cell r="H920">
            <v>0</v>
          </cell>
          <cell r="I920">
            <v>0</v>
          </cell>
          <cell r="J920" t="str">
            <v>תקין מנהלית</v>
          </cell>
          <cell r="K920">
            <v>8990.56</v>
          </cell>
          <cell r="L920">
            <v>30000</v>
          </cell>
          <cell r="M920">
            <v>6218.9465734210653</v>
          </cell>
          <cell r="N920">
            <v>9191</v>
          </cell>
          <cell r="O920" t="str">
            <v>לא</v>
          </cell>
          <cell r="P920" t="e">
            <v>#N/A</v>
          </cell>
          <cell r="Q920" t="str">
            <v>לא</v>
          </cell>
          <cell r="R920">
            <v>7</v>
          </cell>
          <cell r="S920">
            <v>1</v>
          </cell>
          <cell r="T920" t="str">
            <v>ג'</v>
          </cell>
          <cell r="U920">
            <v>11624.529952956518</v>
          </cell>
          <cell r="V920">
            <v>0</v>
          </cell>
          <cell r="W920">
            <v>0</v>
          </cell>
          <cell r="X920" t="str">
            <v>ג'</v>
          </cell>
        </row>
        <row r="921">
          <cell r="E921">
            <v>1001780761</v>
          </cell>
          <cell r="F921" t="str">
            <v>מועד</v>
          </cell>
          <cell r="G921" t="str">
            <v>כן</v>
          </cell>
          <cell r="H921">
            <v>0</v>
          </cell>
          <cell r="I921">
            <v>0</v>
          </cell>
          <cell r="J921" t="str">
            <v>תקין מנהלית</v>
          </cell>
          <cell r="K921">
            <v>59599.93</v>
          </cell>
          <cell r="L921">
            <v>300000</v>
          </cell>
          <cell r="M921">
            <v>77374.290417014665</v>
          </cell>
          <cell r="N921" t="e">
            <v>#N/A</v>
          </cell>
          <cell r="O921" t="str">
            <v>לא</v>
          </cell>
          <cell r="P921" t="e">
            <v>#N/A</v>
          </cell>
          <cell r="Q921" t="str">
            <v>לא</v>
          </cell>
          <cell r="R921">
            <v>92</v>
          </cell>
          <cell r="S921">
            <v>1</v>
          </cell>
          <cell r="T921" t="str">
            <v>ג'</v>
          </cell>
          <cell r="U921">
            <v>85151.887931518169</v>
          </cell>
          <cell r="V921">
            <v>0</v>
          </cell>
          <cell r="W921">
            <v>0</v>
          </cell>
          <cell r="X921" t="str">
            <v>ג'</v>
          </cell>
        </row>
        <row r="922">
          <cell r="E922">
            <v>1001781428</v>
          </cell>
          <cell r="F922" t="str">
            <v>מועד</v>
          </cell>
          <cell r="G922" t="str">
            <v>כן</v>
          </cell>
          <cell r="H922">
            <v>0</v>
          </cell>
          <cell r="I922">
            <v>0</v>
          </cell>
          <cell r="J922" t="str">
            <v>תקין מנהלית</v>
          </cell>
          <cell r="K922">
            <v>17742.189999999999</v>
          </cell>
          <cell r="L922">
            <v>300000</v>
          </cell>
          <cell r="M922">
            <v>48874.70809794782</v>
          </cell>
          <cell r="N922">
            <v>47465</v>
          </cell>
          <cell r="O922" t="str">
            <v>לא</v>
          </cell>
          <cell r="P922" t="e">
            <v>#N/A</v>
          </cell>
          <cell r="Q922" t="str">
            <v>לא</v>
          </cell>
          <cell r="R922">
            <v>153</v>
          </cell>
          <cell r="S922">
            <v>1</v>
          </cell>
          <cell r="T922" t="str">
            <v>ב'</v>
          </cell>
          <cell r="U922" t="e">
            <v>#N/A</v>
          </cell>
          <cell r="V922" t="e">
            <v>#N/A</v>
          </cell>
          <cell r="W922" t="e">
            <v>#N/A</v>
          </cell>
          <cell r="X922" t="str">
            <v>ב'</v>
          </cell>
        </row>
        <row r="923">
          <cell r="E923">
            <v>1001783356</v>
          </cell>
          <cell r="F923" t="str">
            <v>מועד</v>
          </cell>
          <cell r="G923" t="str">
            <v>כן</v>
          </cell>
          <cell r="H923">
            <v>0</v>
          </cell>
          <cell r="I923">
            <v>0</v>
          </cell>
          <cell r="J923" t="str">
            <v>תקין מנהלית</v>
          </cell>
          <cell r="K923">
            <v>116734.41</v>
          </cell>
          <cell r="L923">
            <v>3500000</v>
          </cell>
          <cell r="M923">
            <v>178928.25390367411</v>
          </cell>
          <cell r="N923">
            <v>117221.26053723275</v>
          </cell>
          <cell r="O923" t="str">
            <v>לא</v>
          </cell>
          <cell r="P923" t="e">
            <v>#N/A</v>
          </cell>
          <cell r="Q923" t="str">
            <v>לא</v>
          </cell>
          <cell r="R923">
            <v>61</v>
          </cell>
          <cell r="S923">
            <v>1</v>
          </cell>
          <cell r="T923" t="str">
            <v>ג'</v>
          </cell>
          <cell r="U923">
            <v>221185.77266281185</v>
          </cell>
          <cell r="V923">
            <v>0</v>
          </cell>
          <cell r="W923">
            <v>0</v>
          </cell>
          <cell r="X923" t="str">
            <v>ג'</v>
          </cell>
        </row>
        <row r="924">
          <cell r="E924">
            <v>1001783083</v>
          </cell>
          <cell r="F924" t="str">
            <v>מועד</v>
          </cell>
          <cell r="G924" t="str">
            <v>כן</v>
          </cell>
          <cell r="H924">
            <v>0</v>
          </cell>
          <cell r="I924">
            <v>0</v>
          </cell>
          <cell r="J924" t="str">
            <v>תקין מנהלית</v>
          </cell>
          <cell r="K924">
            <v>34204.51</v>
          </cell>
          <cell r="L924">
            <v>75000</v>
          </cell>
          <cell r="M924">
            <v>48572.581845260589</v>
          </cell>
          <cell r="N924" t="e">
            <v>#N/A</v>
          </cell>
          <cell r="O924" t="str">
            <v>לא</v>
          </cell>
          <cell r="P924" t="e">
            <v>#N/A</v>
          </cell>
          <cell r="Q924" t="str">
            <v>לא</v>
          </cell>
          <cell r="R924">
            <v>91</v>
          </cell>
          <cell r="S924">
            <v>1</v>
          </cell>
          <cell r="T924" t="str">
            <v>ג'</v>
          </cell>
          <cell r="U924">
            <v>71346.299110383028</v>
          </cell>
          <cell r="V924">
            <v>0</v>
          </cell>
          <cell r="W924">
            <v>0</v>
          </cell>
          <cell r="X924" t="str">
            <v>ג'</v>
          </cell>
        </row>
        <row r="925">
          <cell r="E925">
            <v>1001782966</v>
          </cell>
          <cell r="F925" t="str">
            <v>מועד</v>
          </cell>
          <cell r="G925" t="str">
            <v>כן</v>
          </cell>
          <cell r="H925">
            <v>0</v>
          </cell>
          <cell r="I925">
            <v>0</v>
          </cell>
          <cell r="J925" t="str">
            <v>תקין מנהלית</v>
          </cell>
          <cell r="K925">
            <v>12290.24</v>
          </cell>
          <cell r="L925">
            <v>80000</v>
          </cell>
          <cell r="M925">
            <v>9262.0070080506139</v>
          </cell>
          <cell r="N925">
            <v>8488.8951611735883</v>
          </cell>
          <cell r="O925" t="str">
            <v>לא</v>
          </cell>
          <cell r="P925" t="e">
            <v>#N/A</v>
          </cell>
          <cell r="Q925" t="str">
            <v>לא</v>
          </cell>
          <cell r="R925">
            <v>162</v>
          </cell>
          <cell r="S925">
            <v>1</v>
          </cell>
          <cell r="T925" t="str">
            <v>ג'</v>
          </cell>
          <cell r="U925">
            <v>16756.4979290009</v>
          </cell>
          <cell r="V925">
            <v>0</v>
          </cell>
          <cell r="W925">
            <v>0</v>
          </cell>
          <cell r="X925" t="str">
            <v>ג'</v>
          </cell>
        </row>
        <row r="926">
          <cell r="E926">
            <v>1001783122</v>
          </cell>
          <cell r="F926" t="str">
            <v>טיוט</v>
          </cell>
          <cell r="G926" t="str">
            <v>כן</v>
          </cell>
          <cell r="H926">
            <v>0</v>
          </cell>
          <cell r="I926">
            <v>0</v>
          </cell>
          <cell r="J926" t="str">
            <v>תקין מנהלית</v>
          </cell>
          <cell r="K926">
            <v>23318</v>
          </cell>
          <cell r="L926">
            <v>100000</v>
          </cell>
          <cell r="M926">
            <v>13172.632189227541</v>
          </cell>
          <cell r="N926" t="e">
            <v>#N/A</v>
          </cell>
          <cell r="O926" t="str">
            <v>לא</v>
          </cell>
          <cell r="P926" t="e">
            <v>#N/A</v>
          </cell>
          <cell r="Q926" t="str">
            <v>לא</v>
          </cell>
          <cell r="R926">
            <v>98</v>
          </cell>
          <cell r="S926">
            <v>1</v>
          </cell>
          <cell r="T926" t="str">
            <v>ג'</v>
          </cell>
          <cell r="U926">
            <v>32903.668660583586</v>
          </cell>
          <cell r="V926">
            <v>0</v>
          </cell>
          <cell r="W926">
            <v>0</v>
          </cell>
          <cell r="X926" t="str">
            <v>ג'</v>
          </cell>
        </row>
        <row r="927">
          <cell r="E927">
            <v>1001788963</v>
          </cell>
          <cell r="F927" t="str">
            <v>טיוט</v>
          </cell>
          <cell r="G927" t="str">
            <v>כן</v>
          </cell>
          <cell r="H927">
            <v>0</v>
          </cell>
          <cell r="I927">
            <v>0</v>
          </cell>
          <cell r="J927" t="str">
            <v>תקין מנהלית</v>
          </cell>
          <cell r="K927">
            <v>4040</v>
          </cell>
          <cell r="L927">
            <v>100000</v>
          </cell>
          <cell r="M927">
            <v>11692.732793383397</v>
          </cell>
          <cell r="N927">
            <v>4924</v>
          </cell>
          <cell r="O927" t="str">
            <v>לא</v>
          </cell>
          <cell r="P927" t="e">
            <v>#N/A</v>
          </cell>
          <cell r="Q927" t="str">
            <v>לא</v>
          </cell>
          <cell r="R927">
            <v>242</v>
          </cell>
          <cell r="S927">
            <v>1</v>
          </cell>
          <cell r="T927" t="str">
            <v>ג'</v>
          </cell>
          <cell r="U927">
            <v>8421.6811552875897</v>
          </cell>
          <cell r="V927">
            <v>0</v>
          </cell>
          <cell r="W927">
            <v>0</v>
          </cell>
          <cell r="X927" t="str">
            <v>ג'</v>
          </cell>
        </row>
        <row r="928">
          <cell r="E928">
            <v>1001775689</v>
          </cell>
          <cell r="F928" t="str">
            <v>מועד</v>
          </cell>
          <cell r="G928" t="str">
            <v>כן</v>
          </cell>
          <cell r="H928">
            <v>0</v>
          </cell>
          <cell r="I928">
            <v>0</v>
          </cell>
          <cell r="J928" t="str">
            <v>תקין מנהלית</v>
          </cell>
          <cell r="K928">
            <v>25244.6</v>
          </cell>
          <cell r="L928">
            <v>200000</v>
          </cell>
          <cell r="M928">
            <v>20124.854733542074</v>
          </cell>
          <cell r="N928">
            <v>11183.612102433952</v>
          </cell>
          <cell r="O928" t="str">
            <v>לא</v>
          </cell>
          <cell r="P928" t="e">
            <v>#N/A</v>
          </cell>
          <cell r="Q928" t="str">
            <v>לא</v>
          </cell>
          <cell r="R928">
            <v>102</v>
          </cell>
          <cell r="S928">
            <v>1</v>
          </cell>
          <cell r="T928" t="str">
            <v>ג'</v>
          </cell>
          <cell r="U928">
            <v>35036.313851547333</v>
          </cell>
          <cell r="V928">
            <v>0</v>
          </cell>
          <cell r="W928">
            <v>0</v>
          </cell>
          <cell r="X928" t="str">
            <v>ג'</v>
          </cell>
        </row>
        <row r="929">
          <cell r="E929">
            <v>1001782840</v>
          </cell>
          <cell r="F929" t="str">
            <v>טיוט</v>
          </cell>
          <cell r="G929" t="str">
            <v>כן</v>
          </cell>
          <cell r="H929" t="str">
            <v>נתמכו ב 2024 בגין 2023 ע"פ פרו' ערעורים מיום 02/04/2024 - לא נתמכים לראשונה. ניתן לתמוך</v>
          </cell>
          <cell r="I929">
            <v>0</v>
          </cell>
          <cell r="J929" t="str">
            <v>תקין מנהלית</v>
          </cell>
          <cell r="K929">
            <v>46267</v>
          </cell>
          <cell r="L929">
            <v>200000</v>
          </cell>
          <cell r="M929">
            <v>76840</v>
          </cell>
          <cell r="N929" t="e">
            <v>#N/A</v>
          </cell>
          <cell r="O929" t="str">
            <v>לא</v>
          </cell>
          <cell r="P929" t="e">
            <v>#N/A</v>
          </cell>
          <cell r="Q929" t="str">
            <v>לא</v>
          </cell>
          <cell r="R929">
            <v>111</v>
          </cell>
          <cell r="S929">
            <v>1</v>
          </cell>
          <cell r="T929" t="str">
            <v>ג'</v>
          </cell>
          <cell r="U929">
            <v>91399.079612732166</v>
          </cell>
          <cell r="V929">
            <v>0</v>
          </cell>
          <cell r="W929">
            <v>0</v>
          </cell>
          <cell r="X929" t="str">
            <v>ג'</v>
          </cell>
        </row>
        <row r="930">
          <cell r="E930">
            <v>1001736555</v>
          </cell>
          <cell r="F930" t="str">
            <v>מועד</v>
          </cell>
          <cell r="G930" t="str">
            <v>כן</v>
          </cell>
          <cell r="H930">
            <v>0</v>
          </cell>
          <cell r="I930">
            <v>0</v>
          </cell>
          <cell r="J930" t="str">
            <v>תקין מנהלית</v>
          </cell>
          <cell r="K930">
            <v>122200.91</v>
          </cell>
          <cell r="L930">
            <v>600000</v>
          </cell>
          <cell r="M930">
            <v>336628.92922706204</v>
          </cell>
          <cell r="N930">
            <v>77473.648857438922</v>
          </cell>
          <cell r="O930" t="str">
            <v>לא</v>
          </cell>
          <cell r="P930" t="e">
            <v>#N/A</v>
          </cell>
          <cell r="Q930" t="str">
            <v>לא</v>
          </cell>
          <cell r="R930">
            <v>57</v>
          </cell>
          <cell r="S930">
            <v>1</v>
          </cell>
          <cell r="T930" t="str">
            <v>ג'</v>
          </cell>
          <cell r="U930">
            <v>243730.87896728577</v>
          </cell>
          <cell r="V930">
            <v>0</v>
          </cell>
          <cell r="W930">
            <v>0</v>
          </cell>
          <cell r="X930" t="str">
            <v>ג'</v>
          </cell>
        </row>
        <row r="931">
          <cell r="E931">
            <v>1001781161</v>
          </cell>
          <cell r="F931" t="str">
            <v>מועד</v>
          </cell>
          <cell r="G931" t="str">
            <v>כן</v>
          </cell>
          <cell r="H931">
            <v>0</v>
          </cell>
          <cell r="I931">
            <v>0</v>
          </cell>
          <cell r="J931" t="str">
            <v>תקין מנהלית</v>
          </cell>
          <cell r="K931">
            <v>4535.3500000000004</v>
          </cell>
          <cell r="L931">
            <v>80000</v>
          </cell>
          <cell r="M931">
            <v>12493.604902519246</v>
          </cell>
          <cell r="N931" t="e">
            <v>#N/A</v>
          </cell>
          <cell r="O931" t="str">
            <v>לא</v>
          </cell>
          <cell r="P931" t="e">
            <v>#N/A</v>
          </cell>
          <cell r="Q931" t="str">
            <v>לא</v>
          </cell>
          <cell r="R931">
            <v>97</v>
          </cell>
          <cell r="S931">
            <v>1</v>
          </cell>
          <cell r="T931" t="str">
            <v>ג'</v>
          </cell>
          <cell r="U931">
            <v>5548.4017023071174</v>
          </cell>
          <cell r="V931">
            <v>0</v>
          </cell>
          <cell r="W931">
            <v>0</v>
          </cell>
          <cell r="X931" t="str">
            <v>ג'</v>
          </cell>
        </row>
        <row r="932">
          <cell r="E932">
            <v>1001786235</v>
          </cell>
          <cell r="F932" t="str">
            <v>טיוט</v>
          </cell>
          <cell r="G932" t="str">
            <v>כן</v>
          </cell>
          <cell r="H932">
            <v>0</v>
          </cell>
          <cell r="I932">
            <v>0</v>
          </cell>
          <cell r="J932" t="str">
            <v>תקין מנהלית</v>
          </cell>
          <cell r="K932">
            <v>0</v>
          </cell>
          <cell r="L932">
            <v>200000</v>
          </cell>
          <cell r="M932" t="e">
            <v>#N/A</v>
          </cell>
          <cell r="N932" t="e">
            <v>#N/A</v>
          </cell>
          <cell r="O932" t="str">
            <v>לבדיקה</v>
          </cell>
          <cell r="P932" t="e">
            <v>#N/A</v>
          </cell>
          <cell r="Q932" t="str">
            <v>לא</v>
          </cell>
          <cell r="R932">
            <v>147</v>
          </cell>
          <cell r="S932">
            <v>1</v>
          </cell>
          <cell r="T932" t="str">
            <v>ג'</v>
          </cell>
          <cell r="U932">
            <v>0</v>
          </cell>
          <cell r="V932" t="str">
            <v>לבדיקה</v>
          </cell>
          <cell r="W932" t="e">
            <v>#VALUE!</v>
          </cell>
          <cell r="X932" t="str">
            <v>ד'</v>
          </cell>
        </row>
        <row r="933">
          <cell r="E933">
            <v>1001786304</v>
          </cell>
          <cell r="F933" t="str">
            <v>טיוט</v>
          </cell>
          <cell r="G933" t="str">
            <v>כן</v>
          </cell>
          <cell r="H933">
            <v>0</v>
          </cell>
          <cell r="I933">
            <v>0</v>
          </cell>
          <cell r="J933" t="str">
            <v>תקין מנהלית</v>
          </cell>
          <cell r="K933">
            <v>38889</v>
          </cell>
          <cell r="L933">
            <v>100000</v>
          </cell>
          <cell r="M933">
            <v>48082</v>
          </cell>
          <cell r="N933" t="e">
            <v>#N/A</v>
          </cell>
          <cell r="O933" t="str">
            <v>לא</v>
          </cell>
          <cell r="P933" t="e">
            <v>#N/A</v>
          </cell>
          <cell r="Q933" t="str">
            <v>לא</v>
          </cell>
          <cell r="R933">
            <v>67</v>
          </cell>
          <cell r="S933">
            <v>2</v>
          </cell>
          <cell r="T933" t="str">
            <v>ג'</v>
          </cell>
          <cell r="U933">
            <v>52703.175405350019</v>
          </cell>
          <cell r="V933">
            <v>0</v>
          </cell>
          <cell r="W933">
            <v>0</v>
          </cell>
          <cell r="X933" t="str">
            <v>ג'</v>
          </cell>
        </row>
        <row r="934">
          <cell r="E934">
            <v>1001791848</v>
          </cell>
          <cell r="F934" t="str">
            <v>טיוט</v>
          </cell>
          <cell r="G934" t="str">
            <v>כן</v>
          </cell>
          <cell r="H934">
            <v>0</v>
          </cell>
          <cell r="I934" t="str">
            <v>בקשה כפולה - להוסיף הערב בפרו' לאחר בדיקת תקרת התמיכה</v>
          </cell>
          <cell r="J934" t="str">
            <v>בקשה כפולה</v>
          </cell>
          <cell r="K934">
            <v>0</v>
          </cell>
          <cell r="L934">
            <v>90000</v>
          </cell>
          <cell r="M934">
            <v>48082</v>
          </cell>
          <cell r="N934" t="e">
            <v>#N/A</v>
          </cell>
          <cell r="O934" t="str">
            <v>לא</v>
          </cell>
          <cell r="P934" t="e">
            <v>#N/A</v>
          </cell>
          <cell r="Q934" t="str">
            <v>לא</v>
          </cell>
          <cell r="R934">
            <v>67</v>
          </cell>
          <cell r="S934">
            <v>2</v>
          </cell>
          <cell r="T934" t="str">
            <v>א'</v>
          </cell>
          <cell r="U934">
            <v>52703.175405350019</v>
          </cell>
          <cell r="V934" t="e">
            <v>#N/A</v>
          </cell>
          <cell r="W934" t="e">
            <v>#N/A</v>
          </cell>
          <cell r="X934" t="str">
            <v>א'</v>
          </cell>
        </row>
        <row r="935">
          <cell r="E935">
            <v>1001784252</v>
          </cell>
          <cell r="F935" t="str">
            <v>טיוט</v>
          </cell>
          <cell r="G935" t="str">
            <v>כן</v>
          </cell>
          <cell r="H935">
            <v>0</v>
          </cell>
          <cell r="I935">
            <v>0</v>
          </cell>
          <cell r="J935" t="str">
            <v>תקין מנהלית</v>
          </cell>
          <cell r="K935">
            <v>0</v>
          </cell>
          <cell r="L935">
            <v>100000</v>
          </cell>
          <cell r="M935" t="e">
            <v>#N/A</v>
          </cell>
          <cell r="N935" t="e">
            <v>#N/A</v>
          </cell>
          <cell r="O935" t="str">
            <v>לבדיקה</v>
          </cell>
          <cell r="P935" t="e">
            <v>#N/A</v>
          </cell>
          <cell r="Q935" t="str">
            <v>לא</v>
          </cell>
          <cell r="R935">
            <v>99</v>
          </cell>
          <cell r="S935">
            <v>1</v>
          </cell>
          <cell r="T935" t="str">
            <v>ד'</v>
          </cell>
          <cell r="U935">
            <v>0</v>
          </cell>
          <cell r="V935" t="e">
            <v>#N/A</v>
          </cell>
          <cell r="W935" t="e">
            <v>#N/A</v>
          </cell>
          <cell r="X935" t="str">
            <v>ד'</v>
          </cell>
        </row>
        <row r="936">
          <cell r="E936">
            <v>1001786277</v>
          </cell>
          <cell r="F936" t="str">
            <v>טיוט</v>
          </cell>
          <cell r="G936" t="str">
            <v>לא</v>
          </cell>
          <cell r="H936">
            <v>0</v>
          </cell>
          <cell r="I936">
            <v>0</v>
          </cell>
          <cell r="J936" t="str">
            <v>לא הוגש אישור ניהול תקין + לא הוגשו אחד או יותר מהמסמכים הנדרשים במסגרת בקשת התמיכה במועד</v>
          </cell>
          <cell r="K936">
            <v>0</v>
          </cell>
          <cell r="L936">
            <v>60000</v>
          </cell>
          <cell r="M936" t="e">
            <v>#N/A</v>
          </cell>
          <cell r="N936" t="e">
            <v>#N/A</v>
          </cell>
          <cell r="O936" t="str">
            <v>לבדיקה</v>
          </cell>
          <cell r="P936" t="e">
            <v>#N/A</v>
          </cell>
          <cell r="Q936" t="str">
            <v>לא ניתן לתמוך</v>
          </cell>
          <cell r="R936">
            <v>45383</v>
          </cell>
          <cell r="S936">
            <v>1</v>
          </cell>
          <cell r="T936" t="str">
            <v>א'</v>
          </cell>
          <cell r="U936">
            <v>0</v>
          </cell>
          <cell r="V936" t="e">
            <v>#N/A</v>
          </cell>
          <cell r="W936" t="e">
            <v>#N/A</v>
          </cell>
          <cell r="X936" t="str">
            <v>א'</v>
          </cell>
        </row>
        <row r="937">
          <cell r="E937">
            <v>1001780219</v>
          </cell>
          <cell r="F937" t="str">
            <v>מועד</v>
          </cell>
          <cell r="G937" t="str">
            <v>כן</v>
          </cell>
          <cell r="H937">
            <v>0</v>
          </cell>
          <cell r="I937">
            <v>0</v>
          </cell>
          <cell r="J937" t="str">
            <v>תקין מנהלית</v>
          </cell>
          <cell r="K937">
            <v>14572.96</v>
          </cell>
          <cell r="L937">
            <v>80000</v>
          </cell>
          <cell r="M937">
            <v>40144.369205104114</v>
          </cell>
          <cell r="N937" t="e">
            <v>#N/A</v>
          </cell>
          <cell r="O937" t="str">
            <v>לא</v>
          </cell>
          <cell r="P937" t="e">
            <v>#N/A</v>
          </cell>
          <cell r="Q937" t="str">
            <v>לא</v>
          </cell>
          <cell r="R937">
            <v>161</v>
          </cell>
          <cell r="S937">
            <v>1</v>
          </cell>
          <cell r="T937" t="str">
            <v>ג'</v>
          </cell>
          <cell r="U937">
            <v>0</v>
          </cell>
          <cell r="V937">
            <v>0</v>
          </cell>
          <cell r="W937">
            <v>0</v>
          </cell>
          <cell r="X937" t="str">
            <v>ד'</v>
          </cell>
        </row>
        <row r="938">
          <cell r="E938">
            <v>1001784330</v>
          </cell>
          <cell r="F938" t="str">
            <v>מועד</v>
          </cell>
          <cell r="G938" t="str">
            <v>כן</v>
          </cell>
          <cell r="H938">
            <v>0</v>
          </cell>
          <cell r="I938">
            <v>0</v>
          </cell>
          <cell r="J938" t="str">
            <v>תקין מנהלית</v>
          </cell>
          <cell r="K938">
            <v>6529.46</v>
          </cell>
          <cell r="L938">
            <v>50000</v>
          </cell>
          <cell r="M938">
            <v>17986.820032813819</v>
          </cell>
          <cell r="N938">
            <v>61803</v>
          </cell>
          <cell r="O938" t="str">
            <v>לא</v>
          </cell>
          <cell r="P938" t="e">
            <v>#N/A</v>
          </cell>
          <cell r="Q938" t="str">
            <v>לא</v>
          </cell>
          <cell r="R938">
            <v>244</v>
          </cell>
          <cell r="S938">
            <v>1</v>
          </cell>
          <cell r="T938" t="str">
            <v>ג'</v>
          </cell>
          <cell r="U938">
            <v>7852.8202522256142</v>
          </cell>
          <cell r="V938">
            <v>0</v>
          </cell>
          <cell r="W938">
            <v>0</v>
          </cell>
          <cell r="X938" t="str">
            <v>ג'</v>
          </cell>
        </row>
        <row r="939">
          <cell r="E939">
            <v>1001781114</v>
          </cell>
          <cell r="F939" t="str">
            <v>טיוט</v>
          </cell>
          <cell r="G939" t="str">
            <v>כן</v>
          </cell>
          <cell r="H939">
            <v>0</v>
          </cell>
          <cell r="I939">
            <v>0</v>
          </cell>
          <cell r="J939" t="str">
            <v>תקין מנהלית</v>
          </cell>
          <cell r="K939">
            <v>31722</v>
          </cell>
          <cell r="L939">
            <v>120000</v>
          </cell>
          <cell r="M939">
            <v>31102.048224565027</v>
          </cell>
          <cell r="N939">
            <v>63595.319813744609</v>
          </cell>
          <cell r="O939" t="str">
            <v>לא</v>
          </cell>
          <cell r="P939" t="e">
            <v>#N/A</v>
          </cell>
          <cell r="Q939" t="str">
            <v>לא</v>
          </cell>
          <cell r="R939">
            <v>110</v>
          </cell>
          <cell r="S939">
            <v>1</v>
          </cell>
          <cell r="T939" t="str">
            <v>ג'</v>
          </cell>
          <cell r="U939">
            <v>44176.22181282055</v>
          </cell>
          <cell r="V939">
            <v>0</v>
          </cell>
          <cell r="W939">
            <v>0</v>
          </cell>
          <cell r="X939" t="str">
            <v>ג'</v>
          </cell>
        </row>
        <row r="940">
          <cell r="E940">
            <v>1001775813</v>
          </cell>
          <cell r="F940" t="str">
            <v>מועד</v>
          </cell>
          <cell r="G940" t="str">
            <v>כן</v>
          </cell>
          <cell r="H940">
            <v>0</v>
          </cell>
          <cell r="I940">
            <v>0</v>
          </cell>
          <cell r="J940" t="str">
            <v>תקין מנהלית</v>
          </cell>
          <cell r="K940">
            <v>66228.95</v>
          </cell>
          <cell r="L940">
            <v>100000</v>
          </cell>
          <cell r="M940">
            <v>23965.911685853585</v>
          </cell>
          <cell r="N940">
            <v>1196</v>
          </cell>
          <cell r="O940" t="str">
            <v>לא</v>
          </cell>
          <cell r="P940" t="e">
            <v>#N/A</v>
          </cell>
          <cell r="Q940" t="str">
            <v>לא</v>
          </cell>
          <cell r="R940">
            <v>200</v>
          </cell>
          <cell r="S940">
            <v>1</v>
          </cell>
          <cell r="T940" t="str">
            <v>ג'</v>
          </cell>
          <cell r="U940">
            <v>93189.839341357263</v>
          </cell>
          <cell r="V940">
            <v>0</v>
          </cell>
          <cell r="W940">
            <v>0</v>
          </cell>
          <cell r="X940" t="str">
            <v>ג'</v>
          </cell>
        </row>
        <row r="941">
          <cell r="E941">
            <v>1001780433</v>
          </cell>
          <cell r="F941" t="str">
            <v>מועד</v>
          </cell>
          <cell r="G941" t="str">
            <v>כן</v>
          </cell>
          <cell r="H941" t="str">
            <v>אושר ע"י הוועדה מיום 23/07/2024</v>
          </cell>
          <cell r="I941">
            <v>0</v>
          </cell>
          <cell r="J941" t="str">
            <v>תקין מנהלית</v>
          </cell>
          <cell r="K941">
            <v>17038.580000000002</v>
          </cell>
          <cell r="L941">
            <v>80000</v>
          </cell>
          <cell r="M941">
            <v>46936.472075664657</v>
          </cell>
          <cell r="N941" t="e">
            <v>#N/A</v>
          </cell>
          <cell r="O941" t="str">
            <v>לא</v>
          </cell>
          <cell r="P941" t="e">
            <v>#N/A</v>
          </cell>
          <cell r="Q941" t="str">
            <v>לא</v>
          </cell>
          <cell r="R941">
            <v>161</v>
          </cell>
          <cell r="S941">
            <v>1</v>
          </cell>
          <cell r="T941" t="str">
            <v>ג'</v>
          </cell>
          <cell r="U941">
            <v>0</v>
          </cell>
          <cell r="V941">
            <v>0</v>
          </cell>
          <cell r="W941">
            <v>0</v>
          </cell>
          <cell r="X941" t="str">
            <v>ד'</v>
          </cell>
        </row>
        <row r="942">
          <cell r="E942">
            <v>1001779949</v>
          </cell>
          <cell r="F942" t="str">
            <v>מועד</v>
          </cell>
          <cell r="G942" t="str">
            <v>כן</v>
          </cell>
          <cell r="H942">
            <v>0</v>
          </cell>
          <cell r="I942">
            <v>0</v>
          </cell>
          <cell r="J942" t="str">
            <v>תקין מנהלית</v>
          </cell>
          <cell r="K942">
            <v>85859.43</v>
          </cell>
          <cell r="L942">
            <v>500000</v>
          </cell>
          <cell r="M942">
            <v>236518.41634832183</v>
          </cell>
          <cell r="N942" t="e">
            <v>#N/A</v>
          </cell>
          <cell r="O942" t="str">
            <v>לא</v>
          </cell>
          <cell r="P942" t="e">
            <v>#N/A</v>
          </cell>
          <cell r="Q942" t="str">
            <v>לא</v>
          </cell>
          <cell r="R942">
            <v>18</v>
          </cell>
          <cell r="S942">
            <v>1</v>
          </cell>
          <cell r="T942" t="str">
            <v>ג'</v>
          </cell>
          <cell r="U942">
            <v>160797.40174755093</v>
          </cell>
          <cell r="V942">
            <v>0</v>
          </cell>
          <cell r="W942">
            <v>0</v>
          </cell>
          <cell r="X942" t="str">
            <v>ג'</v>
          </cell>
        </row>
        <row r="943">
          <cell r="E943">
            <v>1001780383</v>
          </cell>
          <cell r="F943" t="str">
            <v>מועד</v>
          </cell>
          <cell r="G943" t="str">
            <v>כן</v>
          </cell>
          <cell r="H943">
            <v>0</v>
          </cell>
          <cell r="I943">
            <v>0</v>
          </cell>
          <cell r="J943" t="str">
            <v>תקין מנהלית</v>
          </cell>
          <cell r="K943">
            <v>20240.22</v>
          </cell>
          <cell r="L943">
            <v>80000</v>
          </cell>
          <cell r="M943">
            <v>55756.068340422375</v>
          </cell>
          <cell r="N943" t="e">
            <v>#N/A</v>
          </cell>
          <cell r="O943" t="str">
            <v>לא</v>
          </cell>
          <cell r="P943" t="e">
            <v>#N/A</v>
          </cell>
          <cell r="Q943" t="str">
            <v>לא</v>
          </cell>
          <cell r="R943">
            <v>161</v>
          </cell>
          <cell r="S943">
            <v>1</v>
          </cell>
          <cell r="T943" t="str">
            <v>ג'</v>
          </cell>
          <cell r="U943">
            <v>0</v>
          </cell>
          <cell r="V943">
            <v>0</v>
          </cell>
          <cell r="W943">
            <v>0</v>
          </cell>
          <cell r="X943" t="str">
            <v>ד'</v>
          </cell>
        </row>
        <row r="944">
          <cell r="E944">
            <v>1001780431</v>
          </cell>
          <cell r="F944" t="str">
            <v>מועד</v>
          </cell>
          <cell r="G944" t="str">
            <v>כן</v>
          </cell>
          <cell r="H944">
            <v>0</v>
          </cell>
          <cell r="I944">
            <v>0</v>
          </cell>
          <cell r="J944" t="str">
            <v>תקין מנהלית</v>
          </cell>
          <cell r="K944">
            <v>14720.16</v>
          </cell>
          <cell r="L944">
            <v>80000</v>
          </cell>
          <cell r="M944">
            <v>40549.867883943545</v>
          </cell>
          <cell r="N944" t="e">
            <v>#N/A</v>
          </cell>
          <cell r="O944" t="str">
            <v>לא</v>
          </cell>
          <cell r="P944" t="e">
            <v>#N/A</v>
          </cell>
          <cell r="Q944" t="str">
            <v>לא</v>
          </cell>
          <cell r="R944">
            <v>161</v>
          </cell>
          <cell r="S944">
            <v>1</v>
          </cell>
          <cell r="T944" t="str">
            <v>ג'</v>
          </cell>
          <cell r="U944">
            <v>0</v>
          </cell>
          <cell r="V944">
            <v>0</v>
          </cell>
          <cell r="W944">
            <v>0</v>
          </cell>
          <cell r="X944" t="str">
            <v>ד'</v>
          </cell>
        </row>
        <row r="945">
          <cell r="E945">
            <v>1001789025</v>
          </cell>
          <cell r="F945" t="str">
            <v>טיוט</v>
          </cell>
          <cell r="G945" t="str">
            <v>כן</v>
          </cell>
          <cell r="H945">
            <v>0</v>
          </cell>
          <cell r="I945">
            <v>0</v>
          </cell>
          <cell r="J945" t="str">
            <v>תקין מנהלית</v>
          </cell>
          <cell r="K945">
            <v>0</v>
          </cell>
          <cell r="L945">
            <v>100000</v>
          </cell>
          <cell r="M945" t="e">
            <v>#N/A</v>
          </cell>
          <cell r="N945" t="e">
            <v>#N/A</v>
          </cell>
          <cell r="O945" t="str">
            <v>לבדיקה</v>
          </cell>
          <cell r="P945" t="e">
            <v>#N/A</v>
          </cell>
          <cell r="Q945" t="str">
            <v>לא</v>
          </cell>
          <cell r="R945">
            <v>48</v>
          </cell>
          <cell r="S945">
            <v>1</v>
          </cell>
          <cell r="T945" t="str">
            <v>ד'</v>
          </cell>
          <cell r="U945">
            <v>75854.788703658371</v>
          </cell>
          <cell r="V945" t="str">
            <v>כן</v>
          </cell>
          <cell r="W945">
            <v>442734</v>
          </cell>
          <cell r="X945" t="str">
            <v>ג'</v>
          </cell>
        </row>
        <row r="946">
          <cell r="E946">
            <v>1001784235</v>
          </cell>
          <cell r="F946" t="str">
            <v>טיוט</v>
          </cell>
          <cell r="G946" t="str">
            <v>כן</v>
          </cell>
          <cell r="H946">
            <v>0</v>
          </cell>
          <cell r="I946">
            <v>0</v>
          </cell>
          <cell r="J946" t="str">
            <v>תקין מנהלית</v>
          </cell>
          <cell r="K946">
            <v>0</v>
          </cell>
          <cell r="L946">
            <v>100000</v>
          </cell>
          <cell r="M946" t="e">
            <v>#N/A</v>
          </cell>
          <cell r="N946" t="e">
            <v>#N/A</v>
          </cell>
          <cell r="O946" t="str">
            <v>לבדיקה</v>
          </cell>
          <cell r="P946" t="e">
            <v>#N/A</v>
          </cell>
          <cell r="Q946" t="str">
            <v>לא</v>
          </cell>
          <cell r="R946">
            <v>43</v>
          </cell>
          <cell r="S946">
            <v>1</v>
          </cell>
          <cell r="T946" t="str">
            <v>ד'</v>
          </cell>
          <cell r="U946">
            <v>0</v>
          </cell>
          <cell r="V946" t="e">
            <v>#N/A</v>
          </cell>
          <cell r="W946" t="e">
            <v>#N/A</v>
          </cell>
          <cell r="X946" t="str">
            <v>ד'</v>
          </cell>
        </row>
        <row r="947">
          <cell r="E947">
            <v>1001790984</v>
          </cell>
          <cell r="F947" t="str">
            <v>מועד</v>
          </cell>
          <cell r="G947" t="str">
            <v>כן</v>
          </cell>
          <cell r="H947">
            <v>0</v>
          </cell>
          <cell r="I947">
            <v>0</v>
          </cell>
          <cell r="J947" t="str">
            <v>תקין מנהלית</v>
          </cell>
          <cell r="K947">
            <v>13598.37</v>
          </cell>
          <cell r="L947">
            <v>200000</v>
          </cell>
          <cell r="M947">
            <v>37459.672788115815</v>
          </cell>
          <cell r="N947" t="e">
            <v>#N/A</v>
          </cell>
          <cell r="O947" t="str">
            <v>לא</v>
          </cell>
          <cell r="P947" t="e">
            <v>#N/A</v>
          </cell>
          <cell r="Q947" t="str">
            <v>לא</v>
          </cell>
          <cell r="R947">
            <v>169</v>
          </cell>
          <cell r="S947">
            <v>1</v>
          </cell>
          <cell r="T947" t="str">
            <v>ג'</v>
          </cell>
          <cell r="U947">
            <v>20107.797514801077</v>
          </cell>
          <cell r="V947">
            <v>0</v>
          </cell>
          <cell r="W947">
            <v>0</v>
          </cell>
          <cell r="X947" t="str">
            <v>ג'</v>
          </cell>
        </row>
        <row r="948">
          <cell r="E948">
            <v>1001736359</v>
          </cell>
          <cell r="F948" t="str">
            <v>טיוט</v>
          </cell>
          <cell r="G948" t="str">
            <v>כן</v>
          </cell>
          <cell r="H948">
            <v>0</v>
          </cell>
          <cell r="I948">
            <v>0</v>
          </cell>
          <cell r="J948" t="str">
            <v>תקין מנהלית</v>
          </cell>
          <cell r="K948">
            <v>0</v>
          </cell>
          <cell r="L948">
            <v>110000</v>
          </cell>
          <cell r="M948" t="e">
            <v>#N/A</v>
          </cell>
          <cell r="N948" t="e">
            <v>#N/A</v>
          </cell>
          <cell r="O948" t="str">
            <v>לבדיקה</v>
          </cell>
          <cell r="P948" t="e">
            <v>#N/A</v>
          </cell>
          <cell r="Q948" t="str">
            <v>לא</v>
          </cell>
          <cell r="R948">
            <v>110</v>
          </cell>
          <cell r="S948">
            <v>1</v>
          </cell>
          <cell r="T948" t="str">
            <v>ג'</v>
          </cell>
          <cell r="U948">
            <v>52767.400978342535</v>
          </cell>
          <cell r="V948" t="str">
            <v>כן</v>
          </cell>
          <cell r="W948">
            <v>409200</v>
          </cell>
          <cell r="X948" t="str">
            <v>ג'</v>
          </cell>
        </row>
        <row r="949">
          <cell r="E949">
            <v>1001779188</v>
          </cell>
          <cell r="F949" t="str">
            <v>מועד</v>
          </cell>
          <cell r="G949" t="str">
            <v>כן</v>
          </cell>
          <cell r="H949">
            <v>0</v>
          </cell>
          <cell r="I949">
            <v>0</v>
          </cell>
          <cell r="J949" t="str">
            <v>תקין מנהלית</v>
          </cell>
          <cell r="K949">
            <v>86297.99</v>
          </cell>
          <cell r="L949">
            <v>200000</v>
          </cell>
          <cell r="M949">
            <v>75468.205250782776</v>
          </cell>
          <cell r="N949">
            <v>58342.232166897214</v>
          </cell>
          <cell r="O949" t="str">
            <v>לא</v>
          </cell>
          <cell r="P949" t="e">
            <v>#N/A</v>
          </cell>
          <cell r="Q949" t="str">
            <v>לא</v>
          </cell>
          <cell r="R949">
            <v>217</v>
          </cell>
          <cell r="S949">
            <v>1</v>
          </cell>
          <cell r="T949" t="str">
            <v>ג'</v>
          </cell>
          <cell r="U949">
            <v>116990.82190429718</v>
          </cell>
          <cell r="V949">
            <v>0</v>
          </cell>
          <cell r="W949">
            <v>0</v>
          </cell>
          <cell r="X949" t="str">
            <v>ג'</v>
          </cell>
        </row>
        <row r="950">
          <cell r="E950">
            <v>1001791692</v>
          </cell>
          <cell r="F950" t="str">
            <v>טיוט</v>
          </cell>
          <cell r="G950" t="str">
            <v>כן</v>
          </cell>
          <cell r="H950">
            <v>0</v>
          </cell>
          <cell r="I950">
            <v>0</v>
          </cell>
          <cell r="J950" t="str">
            <v>תקין מנהלית</v>
          </cell>
          <cell r="K950">
            <v>0</v>
          </cell>
          <cell r="L950">
            <v>100000</v>
          </cell>
          <cell r="M950" t="e">
            <v>#N/A</v>
          </cell>
          <cell r="N950" t="e">
            <v>#N/A</v>
          </cell>
          <cell r="O950" t="str">
            <v>לבדיקה</v>
          </cell>
          <cell r="P950" t="e">
            <v>#N/A</v>
          </cell>
          <cell r="Q950" t="str">
            <v>לא</v>
          </cell>
          <cell r="R950">
            <v>287</v>
          </cell>
          <cell r="S950">
            <v>1</v>
          </cell>
          <cell r="T950" t="str">
            <v>ג'</v>
          </cell>
          <cell r="U950">
            <v>128019.09840776792</v>
          </cell>
          <cell r="V950" t="str">
            <v>לא</v>
          </cell>
          <cell r="W950" t="e">
            <v>#VALUE!</v>
          </cell>
          <cell r="X950" t="str">
            <v>ו'</v>
          </cell>
        </row>
        <row r="951">
          <cell r="E951">
            <v>1001784204</v>
          </cell>
          <cell r="F951" t="str">
            <v>טיוט</v>
          </cell>
          <cell r="G951" t="str">
            <v>כן</v>
          </cell>
          <cell r="H951" t="str">
            <v>אושר ע"י הוועדה מיום 23/07/2024</v>
          </cell>
          <cell r="I951">
            <v>0</v>
          </cell>
          <cell r="J951" t="str">
            <v>תקין מנהלית</v>
          </cell>
          <cell r="K951">
            <v>0</v>
          </cell>
          <cell r="L951">
            <v>80000</v>
          </cell>
          <cell r="M951" t="e">
            <v>#N/A</v>
          </cell>
          <cell r="N951" t="e">
            <v>#N/A</v>
          </cell>
          <cell r="O951" t="str">
            <v>לבדיקה</v>
          </cell>
          <cell r="P951" t="e">
            <v>#N/A</v>
          </cell>
          <cell r="Q951" t="str">
            <v>לא</v>
          </cell>
          <cell r="R951">
            <v>113</v>
          </cell>
          <cell r="S951">
            <v>1</v>
          </cell>
          <cell r="T951" t="str">
            <v>ג'</v>
          </cell>
          <cell r="U951">
            <v>43773.521139374338</v>
          </cell>
          <cell r="V951" t="str">
            <v>כן</v>
          </cell>
          <cell r="W951">
            <v>102806</v>
          </cell>
          <cell r="X951" t="str">
            <v>ג'</v>
          </cell>
        </row>
        <row r="952">
          <cell r="E952">
            <v>1001791870</v>
          </cell>
          <cell r="F952" t="str">
            <v>טיוט</v>
          </cell>
          <cell r="G952" t="str">
            <v>לא</v>
          </cell>
          <cell r="H952">
            <v>0</v>
          </cell>
          <cell r="I952">
            <v>0</v>
          </cell>
          <cell r="J952" t="str">
            <v>לא הוגש אישור ניהול תקין + לא הוגשו אחד או יותר מהמסמכים הנדרשים במסגרת בקשת התמיכה במועד</v>
          </cell>
          <cell r="K952">
            <v>0</v>
          </cell>
          <cell r="L952">
            <v>35000</v>
          </cell>
          <cell r="M952" t="e">
            <v>#N/A</v>
          </cell>
          <cell r="N952" t="e">
            <v>#N/A</v>
          </cell>
          <cell r="O952" t="str">
            <v>לבדיקה</v>
          </cell>
          <cell r="P952" t="e">
            <v>#N/A</v>
          </cell>
          <cell r="Q952" t="str">
            <v>לא ניתן לתמוך</v>
          </cell>
          <cell r="R952">
            <v>45383</v>
          </cell>
          <cell r="S952">
            <v>1</v>
          </cell>
          <cell r="T952" t="str">
            <v>א'</v>
          </cell>
          <cell r="U952">
            <v>0</v>
          </cell>
          <cell r="V952" t="e">
            <v>#N/A</v>
          </cell>
          <cell r="W952" t="e">
            <v>#N/A</v>
          </cell>
          <cell r="X952" t="str">
            <v>א'</v>
          </cell>
        </row>
        <row r="953">
          <cell r="E953">
            <v>1001777439</v>
          </cell>
          <cell r="F953" t="str">
            <v>טיוט</v>
          </cell>
          <cell r="G953" t="str">
            <v>כן</v>
          </cell>
          <cell r="H953">
            <v>0</v>
          </cell>
          <cell r="I953">
            <v>0</v>
          </cell>
          <cell r="J953" t="str">
            <v>תקין מנהלית</v>
          </cell>
          <cell r="K953">
            <v>12742</v>
          </cell>
          <cell r="L953">
            <v>100000</v>
          </cell>
          <cell r="M953">
            <v>10977.19349102295</v>
          </cell>
          <cell r="N953" t="e">
            <v>#N/A</v>
          </cell>
          <cell r="O953" t="str">
            <v>לא</v>
          </cell>
          <cell r="P953" t="e">
            <v>#N/A</v>
          </cell>
          <cell r="Q953" t="str">
            <v>כן</v>
          </cell>
          <cell r="R953">
            <v>-6</v>
          </cell>
          <cell r="S953">
            <v>1</v>
          </cell>
          <cell r="T953" t="str">
            <v>ג'</v>
          </cell>
          <cell r="U953">
            <v>18279.815922546433</v>
          </cell>
          <cell r="V953">
            <v>0</v>
          </cell>
          <cell r="W953">
            <v>0</v>
          </cell>
          <cell r="X953" t="str">
            <v>ג'</v>
          </cell>
        </row>
        <row r="954">
          <cell r="E954">
            <v>1001784331</v>
          </cell>
          <cell r="F954" t="str">
            <v>טיוט</v>
          </cell>
          <cell r="G954" t="str">
            <v>לא</v>
          </cell>
          <cell r="H954" t="str">
            <v>נדחה ע"י הוועדה ביום 23/07/2024</v>
          </cell>
          <cell r="I954">
            <v>0</v>
          </cell>
          <cell r="J954" t="str">
            <v>לא הוגשו אחד או יותר מהמסמכים הנדרשים במסגרת בקשת התמיכה במועד</v>
          </cell>
          <cell r="K954">
            <v>0</v>
          </cell>
          <cell r="L954">
            <v>50000</v>
          </cell>
          <cell r="M954" t="e">
            <v>#N/A</v>
          </cell>
          <cell r="N954" t="e">
            <v>#N/A</v>
          </cell>
          <cell r="O954" t="str">
            <v>לבדיקה</v>
          </cell>
          <cell r="P954" t="e">
            <v>#N/A</v>
          </cell>
          <cell r="Q954" t="str">
            <v>כן</v>
          </cell>
          <cell r="R954">
            <v>-56</v>
          </cell>
          <cell r="S954">
            <v>1</v>
          </cell>
          <cell r="T954" t="str">
            <v>א'</v>
          </cell>
          <cell r="U954">
            <v>0</v>
          </cell>
          <cell r="V954" t="e">
            <v>#N/A</v>
          </cell>
          <cell r="W954" t="e">
            <v>#N/A</v>
          </cell>
          <cell r="X954" t="str">
            <v>א'</v>
          </cell>
        </row>
        <row r="955">
          <cell r="E955">
            <v>1001754473</v>
          </cell>
          <cell r="F955" t="str">
            <v>טיוט</v>
          </cell>
          <cell r="G955" t="str">
            <v>כן</v>
          </cell>
          <cell r="H955">
            <v>0</v>
          </cell>
          <cell r="I955">
            <v>0</v>
          </cell>
          <cell r="J955" t="str">
            <v>תקין מנהלית</v>
          </cell>
          <cell r="K955">
            <v>0</v>
          </cell>
          <cell r="L955">
            <v>35000</v>
          </cell>
          <cell r="M955" t="e">
            <v>#N/A</v>
          </cell>
          <cell r="N955" t="e">
            <v>#N/A</v>
          </cell>
          <cell r="O955" t="str">
            <v>לבדיקה</v>
          </cell>
          <cell r="P955" t="e">
            <v>#N/A</v>
          </cell>
          <cell r="Q955" t="str">
            <v>לא</v>
          </cell>
          <cell r="R955">
            <v>98</v>
          </cell>
          <cell r="S955">
            <v>1</v>
          </cell>
          <cell r="T955" t="str">
            <v>ג'</v>
          </cell>
          <cell r="U955">
            <v>33512.995858001799</v>
          </cell>
          <cell r="V955" t="str">
            <v>כן</v>
          </cell>
          <cell r="W955">
            <v>679206</v>
          </cell>
          <cell r="X955" t="str">
            <v>ג'</v>
          </cell>
        </row>
        <row r="956">
          <cell r="E956">
            <v>1001778195</v>
          </cell>
          <cell r="F956" t="str">
            <v>מועד</v>
          </cell>
          <cell r="G956" t="str">
            <v>כן</v>
          </cell>
          <cell r="H956">
            <v>0</v>
          </cell>
          <cell r="I956">
            <v>0</v>
          </cell>
          <cell r="J956" t="str">
            <v>תקין מנהלית</v>
          </cell>
          <cell r="K956">
            <v>35863.839999999997</v>
          </cell>
          <cell r="L956">
            <v>200000</v>
          </cell>
          <cell r="M956">
            <v>98794.741419206563</v>
          </cell>
          <cell r="N956" t="e">
            <v>#N/A</v>
          </cell>
          <cell r="O956" t="str">
            <v>לא</v>
          </cell>
          <cell r="P956" t="e">
            <v>#N/A</v>
          </cell>
          <cell r="Q956" t="str">
            <v>לא</v>
          </cell>
          <cell r="R956">
            <v>7</v>
          </cell>
          <cell r="S956">
            <v>1</v>
          </cell>
          <cell r="T956" t="str">
            <v>ג'</v>
          </cell>
          <cell r="U956">
            <v>66264.332719230821</v>
          </cell>
          <cell r="V956">
            <v>0</v>
          </cell>
          <cell r="W956">
            <v>0</v>
          </cell>
          <cell r="X956" t="str">
            <v>ג'</v>
          </cell>
        </row>
        <row r="957">
          <cell r="E957">
            <v>1001786273</v>
          </cell>
          <cell r="F957" t="str">
            <v>טיוט</v>
          </cell>
          <cell r="G957" t="str">
            <v>לא</v>
          </cell>
          <cell r="H957">
            <v>0</v>
          </cell>
          <cell r="I957">
            <v>0</v>
          </cell>
          <cell r="J957" t="str">
            <v>לא הוגש אישור ניהול תקין + לא הוגשו אחד או יותר מהמסמכים הנדרשים במסגרת בקשת התמיכה במועד</v>
          </cell>
          <cell r="K957">
            <v>0</v>
          </cell>
          <cell r="L957">
            <v>60000</v>
          </cell>
          <cell r="M957" t="e">
            <v>#N/A</v>
          </cell>
          <cell r="N957" t="e">
            <v>#N/A</v>
          </cell>
          <cell r="O957" t="str">
            <v>לבדיקה</v>
          </cell>
          <cell r="P957" t="e">
            <v>#N/A</v>
          </cell>
          <cell r="Q957" t="str">
            <v>לא ניתן לתמוך</v>
          </cell>
          <cell r="R957">
            <v>45383</v>
          </cell>
          <cell r="S957">
            <v>1</v>
          </cell>
          <cell r="T957" t="str">
            <v>א'</v>
          </cell>
          <cell r="U957">
            <v>0</v>
          </cell>
          <cell r="V957" t="e">
            <v>#N/A</v>
          </cell>
          <cell r="W957" t="e">
            <v>#N/A</v>
          </cell>
          <cell r="X957" t="str">
            <v>א'</v>
          </cell>
        </row>
        <row r="958">
          <cell r="E958">
            <v>1001784269</v>
          </cell>
          <cell r="F958" t="str">
            <v>טיוט</v>
          </cell>
          <cell r="G958" t="str">
            <v>לא</v>
          </cell>
          <cell r="H958" t="str">
            <v>נמתכים לראשונה - בבדיקה של בת אל לא נתמכו ע"י המשרד או הממשלה ב- 8 שנים אחרונות - לא הגישו טופס ZN156 - לא ניתן לתמוך</v>
          </cell>
          <cell r="I958">
            <v>0</v>
          </cell>
          <cell r="J958" t="str">
            <v>לא הוגשו אחד או יותר מהמסמכים הנדרשים במסגרת בקשת התמיכה במועד</v>
          </cell>
          <cell r="K958">
            <v>0</v>
          </cell>
          <cell r="L958">
            <v>70000</v>
          </cell>
          <cell r="M958" t="e">
            <v>#N/A</v>
          </cell>
          <cell r="N958" t="e">
            <v>#N/A</v>
          </cell>
          <cell r="O958" t="str">
            <v>לבדיקה</v>
          </cell>
          <cell r="P958" t="e">
            <v>#N/A</v>
          </cell>
          <cell r="Q958" t="str">
            <v>לא</v>
          </cell>
          <cell r="R958">
            <v>92</v>
          </cell>
          <cell r="S958">
            <v>1</v>
          </cell>
          <cell r="T958" t="str">
            <v>א'</v>
          </cell>
          <cell r="U958" t="e">
            <v>#N/A</v>
          </cell>
          <cell r="V958" t="e">
            <v>#N/A</v>
          </cell>
          <cell r="W958" t="e">
            <v>#N/A</v>
          </cell>
          <cell r="X958" t="str">
            <v>א'</v>
          </cell>
        </row>
        <row r="959">
          <cell r="E959">
            <v>1001780385</v>
          </cell>
          <cell r="F959" t="str">
            <v>מועד</v>
          </cell>
          <cell r="G959" t="str">
            <v>כן</v>
          </cell>
          <cell r="H959">
            <v>0</v>
          </cell>
          <cell r="I959">
            <v>0</v>
          </cell>
          <cell r="J959" t="str">
            <v>תקין מנהלית</v>
          </cell>
          <cell r="K959">
            <v>40192.879999999997</v>
          </cell>
          <cell r="L959">
            <v>400000</v>
          </cell>
          <cell r="M959">
            <v>18580.232931951701</v>
          </cell>
          <cell r="N959" t="e">
            <v>#N/A</v>
          </cell>
          <cell r="O959" t="str">
            <v>לא</v>
          </cell>
          <cell r="P959" t="e">
            <v>#N/A</v>
          </cell>
          <cell r="Q959" t="str">
            <v>לא</v>
          </cell>
          <cell r="R959">
            <v>204</v>
          </cell>
          <cell r="S959">
            <v>1</v>
          </cell>
          <cell r="T959" t="str">
            <v>ג'</v>
          </cell>
          <cell r="U959">
            <v>59843.475503455338</v>
          </cell>
          <cell r="V959">
            <v>0</v>
          </cell>
          <cell r="W959">
            <v>0</v>
          </cell>
          <cell r="X959" t="str">
            <v>ג'</v>
          </cell>
        </row>
        <row r="960">
          <cell r="E960">
            <v>1001779290</v>
          </cell>
          <cell r="F960" t="str">
            <v>מועד</v>
          </cell>
          <cell r="G960" t="str">
            <v>כן</v>
          </cell>
          <cell r="H960">
            <v>0</v>
          </cell>
          <cell r="I960">
            <v>0</v>
          </cell>
          <cell r="J960" t="str">
            <v>תקין מנהלית</v>
          </cell>
          <cell r="K960">
            <v>274373.61</v>
          </cell>
          <cell r="L960">
            <v>600000</v>
          </cell>
          <cell r="M960">
            <v>289797.90626819333</v>
          </cell>
          <cell r="N960">
            <v>101051.88529726368</v>
          </cell>
          <cell r="O960" t="str">
            <v>לא</v>
          </cell>
          <cell r="P960" t="e">
            <v>#N/A</v>
          </cell>
          <cell r="Q960" t="str">
            <v>לא</v>
          </cell>
          <cell r="R960">
            <v>152</v>
          </cell>
          <cell r="S960">
            <v>1</v>
          </cell>
          <cell r="T960" t="str">
            <v>ג'</v>
          </cell>
          <cell r="U960">
            <v>402155.95029602159</v>
          </cell>
          <cell r="V960">
            <v>0</v>
          </cell>
          <cell r="W960">
            <v>0</v>
          </cell>
          <cell r="X960" t="str">
            <v>ג'</v>
          </cell>
        </row>
        <row r="961">
          <cell r="E961">
            <v>1001786892</v>
          </cell>
          <cell r="F961" t="str">
            <v>טיוט</v>
          </cell>
          <cell r="G961" t="str">
            <v>כן</v>
          </cell>
          <cell r="H961" t="str">
            <v>אושר ע"י הוועדה מיום 23/07/2024</v>
          </cell>
          <cell r="I961">
            <v>0</v>
          </cell>
          <cell r="J961" t="str">
            <v>תקין מנהלית</v>
          </cell>
          <cell r="K961">
            <v>0</v>
          </cell>
          <cell r="L961">
            <v>100000</v>
          </cell>
          <cell r="M961" t="e">
            <v>#N/A</v>
          </cell>
          <cell r="N961" t="e">
            <v>#N/A</v>
          </cell>
          <cell r="O961" t="str">
            <v>לבדיקה</v>
          </cell>
          <cell r="P961" t="e">
            <v>#N/A</v>
          </cell>
          <cell r="Q961" t="str">
            <v>לא</v>
          </cell>
          <cell r="R961">
            <v>148</v>
          </cell>
          <cell r="S961">
            <v>1</v>
          </cell>
          <cell r="T961" t="str">
            <v>ב'</v>
          </cell>
          <cell r="U961" t="e">
            <v>#N/A</v>
          </cell>
          <cell r="V961" t="e">
            <v>#N/A</v>
          </cell>
          <cell r="W961" t="e">
            <v>#N/A</v>
          </cell>
          <cell r="X961" t="str">
            <v>ב'</v>
          </cell>
        </row>
        <row r="962">
          <cell r="E962">
            <v>1001779499</v>
          </cell>
          <cell r="F962" t="str">
            <v>טיוט</v>
          </cell>
          <cell r="G962" t="str">
            <v>כן</v>
          </cell>
          <cell r="H962">
            <v>0</v>
          </cell>
          <cell r="I962">
            <v>0</v>
          </cell>
          <cell r="J962" t="str">
            <v>תקין מנהלית</v>
          </cell>
          <cell r="K962">
            <v>22437</v>
          </cell>
          <cell r="L962">
            <v>200000</v>
          </cell>
          <cell r="M962">
            <v>1450.1579453717281</v>
          </cell>
          <cell r="N962" t="e">
            <v>#N/A</v>
          </cell>
          <cell r="O962" t="str">
            <v>לא</v>
          </cell>
          <cell r="P962" t="e">
            <v>#N/A</v>
          </cell>
          <cell r="Q962" t="str">
            <v>לא</v>
          </cell>
          <cell r="R962">
            <v>95</v>
          </cell>
          <cell r="S962">
            <v>1</v>
          </cell>
          <cell r="T962" t="str">
            <v>ג'</v>
          </cell>
          <cell r="U962">
            <v>4572.9588253608927</v>
          </cell>
          <cell r="V962">
            <v>0</v>
          </cell>
          <cell r="W962">
            <v>0</v>
          </cell>
          <cell r="X962" t="str">
            <v>ג'</v>
          </cell>
        </row>
        <row r="963">
          <cell r="E963">
            <v>1001789458</v>
          </cell>
          <cell r="F963" t="str">
            <v>טיוט</v>
          </cell>
          <cell r="G963" t="str">
            <v>כן</v>
          </cell>
          <cell r="H963">
            <v>0</v>
          </cell>
          <cell r="I963">
            <v>0</v>
          </cell>
          <cell r="J963" t="str">
            <v>תקין מנהלית</v>
          </cell>
          <cell r="K963">
            <v>0</v>
          </cell>
          <cell r="L963">
            <v>200000</v>
          </cell>
          <cell r="M963" t="e">
            <v>#N/A</v>
          </cell>
          <cell r="N963" t="e">
            <v>#N/A</v>
          </cell>
          <cell r="O963" t="str">
            <v>לבדיקה</v>
          </cell>
          <cell r="P963" t="e">
            <v>#N/A</v>
          </cell>
          <cell r="Q963" t="str">
            <v>לא</v>
          </cell>
          <cell r="R963">
            <v>187</v>
          </cell>
          <cell r="S963">
            <v>1</v>
          </cell>
          <cell r="T963" t="str">
            <v>ד'</v>
          </cell>
          <cell r="U963">
            <v>0</v>
          </cell>
          <cell r="V963" t="e">
            <v>#N/A</v>
          </cell>
          <cell r="W963" t="e">
            <v>#N/A</v>
          </cell>
          <cell r="X963" t="str">
            <v>ד'</v>
          </cell>
        </row>
        <row r="964">
          <cell r="E964">
            <v>1001781384</v>
          </cell>
          <cell r="F964" t="str">
            <v>מועד</v>
          </cell>
          <cell r="G964" t="str">
            <v>כן</v>
          </cell>
          <cell r="H964">
            <v>0</v>
          </cell>
          <cell r="I964">
            <v>0</v>
          </cell>
          <cell r="J964" t="str">
            <v>תקין מנהלית</v>
          </cell>
          <cell r="K964">
            <v>42351.67</v>
          </cell>
          <cell r="L964">
            <v>250000</v>
          </cell>
          <cell r="M964">
            <v>28540.703076659669</v>
          </cell>
          <cell r="N964" t="e">
            <v>#N/A</v>
          </cell>
          <cell r="O964" t="str">
            <v>לא</v>
          </cell>
          <cell r="P964" t="e">
            <v>#N/A</v>
          </cell>
          <cell r="Q964" t="str">
            <v>לא</v>
          </cell>
          <cell r="R964">
            <v>96</v>
          </cell>
          <cell r="S964">
            <v>1</v>
          </cell>
          <cell r="T964" t="str">
            <v>ג'</v>
          </cell>
          <cell r="U964">
            <v>63674.69213020341</v>
          </cell>
          <cell r="V964">
            <v>0</v>
          </cell>
          <cell r="W964">
            <v>0</v>
          </cell>
          <cell r="X964" t="str">
            <v>ג'</v>
          </cell>
        </row>
        <row r="965">
          <cell r="E965">
            <v>1001783615</v>
          </cell>
          <cell r="F965" t="str">
            <v>טיוט</v>
          </cell>
          <cell r="G965" t="str">
            <v>כן</v>
          </cell>
          <cell r="H965" t="str">
            <v>אושר ע"י הוועדה מיום 23/07/2024</v>
          </cell>
          <cell r="I965">
            <v>0</v>
          </cell>
          <cell r="J965" t="str">
            <v>תקין מנהלית</v>
          </cell>
          <cell r="K965">
            <v>0</v>
          </cell>
          <cell r="L965">
            <v>150000</v>
          </cell>
          <cell r="M965" t="e">
            <v>#N/A</v>
          </cell>
          <cell r="N965" t="e">
            <v>#N/A</v>
          </cell>
          <cell r="O965" t="str">
            <v>לבדיקה</v>
          </cell>
          <cell r="P965" t="e">
            <v>#N/A</v>
          </cell>
          <cell r="Q965" t="str">
            <v>לא</v>
          </cell>
          <cell r="R965">
            <v>215</v>
          </cell>
          <cell r="S965">
            <v>1</v>
          </cell>
          <cell r="T965" t="str">
            <v>ג'</v>
          </cell>
          <cell r="U965">
            <v>5667.4376600607357</v>
          </cell>
          <cell r="V965" t="str">
            <v xml:space="preserve">כן </v>
          </cell>
          <cell r="W965">
            <v>205480</v>
          </cell>
          <cell r="X965" t="str">
            <v>ג'</v>
          </cell>
        </row>
        <row r="966">
          <cell r="E966">
            <v>1001784205</v>
          </cell>
          <cell r="F966" t="str">
            <v>טיוט</v>
          </cell>
          <cell r="G966" t="str">
            <v>כן</v>
          </cell>
          <cell r="H966">
            <v>0</v>
          </cell>
          <cell r="I966">
            <v>0</v>
          </cell>
          <cell r="J966" t="str">
            <v>תקין מנהלית</v>
          </cell>
          <cell r="K966">
            <v>0</v>
          </cell>
          <cell r="L966">
            <v>250000</v>
          </cell>
          <cell r="M966" t="e">
            <v>#N/A</v>
          </cell>
          <cell r="N966" t="e">
            <v>#N/A</v>
          </cell>
          <cell r="O966" t="str">
            <v>לבדיקה</v>
          </cell>
          <cell r="P966" t="e">
            <v>#N/A</v>
          </cell>
          <cell r="Q966" t="str">
            <v>כן</v>
          </cell>
          <cell r="R966">
            <v>-35</v>
          </cell>
          <cell r="S966">
            <v>1</v>
          </cell>
          <cell r="T966" t="str">
            <v>ד'</v>
          </cell>
          <cell r="U966">
            <v>0</v>
          </cell>
          <cell r="V966" t="e">
            <v>#N/A</v>
          </cell>
          <cell r="W966" t="e">
            <v>#N/A</v>
          </cell>
          <cell r="X966" t="str">
            <v>ד'</v>
          </cell>
        </row>
        <row r="967">
          <cell r="E967">
            <v>1001783351</v>
          </cell>
          <cell r="F967" t="str">
            <v>מועד</v>
          </cell>
          <cell r="G967" t="str">
            <v>כן</v>
          </cell>
          <cell r="H967">
            <v>0</v>
          </cell>
          <cell r="I967">
            <v>0</v>
          </cell>
          <cell r="J967" t="str">
            <v>תקין מנהלית</v>
          </cell>
          <cell r="K967">
            <v>44031.73</v>
          </cell>
          <cell r="L967">
            <v>120000</v>
          </cell>
          <cell r="M967">
            <v>31210.20908222568</v>
          </cell>
          <cell r="N967" t="e">
            <v>#N/A</v>
          </cell>
          <cell r="O967" t="str">
            <v>לא</v>
          </cell>
          <cell r="P967" t="e">
            <v>#N/A</v>
          </cell>
          <cell r="Q967" t="str">
            <v>לא</v>
          </cell>
          <cell r="R967">
            <v>5</v>
          </cell>
          <cell r="S967">
            <v>1</v>
          </cell>
          <cell r="T967" t="str">
            <v>ג'</v>
          </cell>
          <cell r="U967">
            <v>60529.880201024673</v>
          </cell>
          <cell r="V967">
            <v>0</v>
          </cell>
          <cell r="W967">
            <v>0</v>
          </cell>
          <cell r="X967" t="str">
            <v>ג'</v>
          </cell>
        </row>
        <row r="968">
          <cell r="E968">
            <v>1001783565</v>
          </cell>
          <cell r="F968" t="str">
            <v>טיוט</v>
          </cell>
          <cell r="G968" t="str">
            <v>כן</v>
          </cell>
          <cell r="H968">
            <v>0</v>
          </cell>
          <cell r="I968">
            <v>0</v>
          </cell>
          <cell r="J968" t="str">
            <v>תקין מנהלית</v>
          </cell>
          <cell r="K968">
            <v>0</v>
          </cell>
          <cell r="L968">
            <v>500000</v>
          </cell>
          <cell r="M968" t="e">
            <v>#N/A</v>
          </cell>
          <cell r="N968" t="e">
            <v>#N/A</v>
          </cell>
          <cell r="O968" t="str">
            <v>לבדיקה</v>
          </cell>
          <cell r="P968" t="e">
            <v>#N/A</v>
          </cell>
          <cell r="Q968" t="str">
            <v>לא</v>
          </cell>
          <cell r="R968">
            <v>95</v>
          </cell>
          <cell r="S968">
            <v>1</v>
          </cell>
          <cell r="T968" t="str">
            <v>ג'</v>
          </cell>
          <cell r="U968">
            <v>253537.40915000383</v>
          </cell>
          <cell r="V968" t="str">
            <v>כן</v>
          </cell>
          <cell r="W968">
            <v>57940</v>
          </cell>
          <cell r="X968" t="str">
            <v>ו'</v>
          </cell>
        </row>
        <row r="969">
          <cell r="E969">
            <v>1001781235</v>
          </cell>
          <cell r="F969" t="str">
            <v>מועד</v>
          </cell>
          <cell r="G969" t="str">
            <v>כן</v>
          </cell>
          <cell r="H969">
            <v>0</v>
          </cell>
          <cell r="I969">
            <v>0</v>
          </cell>
          <cell r="J969" t="str">
            <v>תקין מנהלית</v>
          </cell>
          <cell r="K969">
            <v>83357.97</v>
          </cell>
          <cell r="L969">
            <v>500000</v>
          </cell>
          <cell r="M969">
            <v>87817.547928183601</v>
          </cell>
          <cell r="N969" t="e">
            <v>#N/A</v>
          </cell>
          <cell r="O969" t="str">
            <v>לא</v>
          </cell>
          <cell r="P969" t="e">
            <v>#N/A</v>
          </cell>
          <cell r="Q969" t="str">
            <v>לא</v>
          </cell>
          <cell r="R969">
            <v>194</v>
          </cell>
          <cell r="S969">
            <v>1</v>
          </cell>
          <cell r="T969" t="str">
            <v>ג'</v>
          </cell>
          <cell r="U969">
            <v>114705.84491397886</v>
          </cell>
          <cell r="V969">
            <v>0</v>
          </cell>
          <cell r="W969">
            <v>0</v>
          </cell>
          <cell r="X969" t="str">
            <v>ג'</v>
          </cell>
        </row>
        <row r="970">
          <cell r="E970">
            <v>1001784260</v>
          </cell>
          <cell r="F970" t="str">
            <v>טיוט</v>
          </cell>
          <cell r="G970" t="str">
            <v>כן</v>
          </cell>
          <cell r="H970">
            <v>0</v>
          </cell>
          <cell r="I970">
            <v>0</v>
          </cell>
          <cell r="J970" t="str">
            <v>תקין מנהלית</v>
          </cell>
          <cell r="K970">
            <v>0</v>
          </cell>
          <cell r="L970">
            <v>104000</v>
          </cell>
          <cell r="M970" t="e">
            <v>#N/A</v>
          </cell>
          <cell r="N970" t="e">
            <v>#N/A</v>
          </cell>
          <cell r="O970" t="str">
            <v>לבדיקה</v>
          </cell>
          <cell r="P970" t="e">
            <v>#N/A</v>
          </cell>
          <cell r="Q970" t="str">
            <v>לא</v>
          </cell>
          <cell r="R970">
            <v>99</v>
          </cell>
          <cell r="S970">
            <v>1</v>
          </cell>
          <cell r="T970" t="str">
            <v>ב'</v>
          </cell>
          <cell r="U970" t="e">
            <v>#N/A</v>
          </cell>
          <cell r="V970" t="e">
            <v>#N/A</v>
          </cell>
          <cell r="W970" t="e">
            <v>#N/A</v>
          </cell>
          <cell r="X970" t="str">
            <v>ב'</v>
          </cell>
        </row>
        <row r="971">
          <cell r="E971">
            <v>1001783251</v>
          </cell>
          <cell r="F971" t="str">
            <v>טיוט</v>
          </cell>
          <cell r="G971" t="str">
            <v>כן</v>
          </cell>
          <cell r="H971">
            <v>0</v>
          </cell>
          <cell r="I971">
            <v>0</v>
          </cell>
          <cell r="J971" t="str">
            <v>תקין מנהלית</v>
          </cell>
          <cell r="K971">
            <v>0</v>
          </cell>
          <cell r="L971">
            <v>100000</v>
          </cell>
          <cell r="M971" t="e">
            <v>#N/A</v>
          </cell>
          <cell r="N971" t="e">
            <v>#N/A</v>
          </cell>
          <cell r="O971" t="str">
            <v>לבדיקה</v>
          </cell>
          <cell r="P971" t="e">
            <v>#N/A</v>
          </cell>
          <cell r="Q971" t="str">
            <v>לא</v>
          </cell>
          <cell r="R971">
            <v>39</v>
          </cell>
          <cell r="S971">
            <v>1</v>
          </cell>
          <cell r="T971" t="str">
            <v>ד'</v>
          </cell>
          <cell r="U971">
            <v>0</v>
          </cell>
          <cell r="V971" t="e">
            <v>#N/A</v>
          </cell>
          <cell r="W971" t="e">
            <v>#N/A</v>
          </cell>
          <cell r="X971" t="str">
            <v>ד'</v>
          </cell>
        </row>
        <row r="972">
          <cell r="E972">
            <v>1001781131</v>
          </cell>
          <cell r="F972" t="str">
            <v>מועד</v>
          </cell>
          <cell r="G972" t="str">
            <v>כן</v>
          </cell>
          <cell r="H972">
            <v>0</v>
          </cell>
          <cell r="I972">
            <v>0</v>
          </cell>
          <cell r="J972" t="str">
            <v>תקין מנהלית</v>
          </cell>
          <cell r="K972">
            <v>44925.26</v>
          </cell>
          <cell r="L972">
            <v>200000</v>
          </cell>
          <cell r="M972">
            <v>30365.974341764253</v>
          </cell>
          <cell r="N972" t="e">
            <v>#N/A</v>
          </cell>
          <cell r="O972" t="str">
            <v>לא</v>
          </cell>
          <cell r="P972" t="e">
            <v>#N/A</v>
          </cell>
          <cell r="Q972" t="str">
            <v>כן</v>
          </cell>
          <cell r="R972">
            <v>-2</v>
          </cell>
          <cell r="S972">
            <v>1</v>
          </cell>
          <cell r="T972" t="str">
            <v>ג'</v>
          </cell>
          <cell r="U972">
            <v>66228.47265649114</v>
          </cell>
          <cell r="V972">
            <v>0</v>
          </cell>
          <cell r="W972">
            <v>0</v>
          </cell>
          <cell r="X972" t="str">
            <v>ג'</v>
          </cell>
        </row>
        <row r="973">
          <cell r="E973">
            <v>1001776092</v>
          </cell>
          <cell r="F973" t="str">
            <v>טיוט</v>
          </cell>
          <cell r="G973" t="str">
            <v>כן</v>
          </cell>
          <cell r="H973">
            <v>0</v>
          </cell>
          <cell r="I973">
            <v>0</v>
          </cell>
          <cell r="J973" t="str">
            <v>תקין מנהלית</v>
          </cell>
          <cell r="K973">
            <v>0</v>
          </cell>
          <cell r="L973">
            <v>200000</v>
          </cell>
          <cell r="M973" t="e">
            <v>#N/A</v>
          </cell>
          <cell r="N973" t="e">
            <v>#N/A</v>
          </cell>
          <cell r="O973" t="str">
            <v>לבדיקה</v>
          </cell>
          <cell r="P973" t="e">
            <v>#N/A</v>
          </cell>
          <cell r="Q973" t="str">
            <v>לא</v>
          </cell>
          <cell r="R973">
            <v>274</v>
          </cell>
          <cell r="S973">
            <v>1</v>
          </cell>
          <cell r="T973" t="str">
            <v>ד'</v>
          </cell>
          <cell r="U973">
            <v>0</v>
          </cell>
          <cell r="V973" t="e">
            <v>#N/A</v>
          </cell>
          <cell r="W973" t="e">
            <v>#N/A</v>
          </cell>
          <cell r="X973" t="str">
            <v>ד'</v>
          </cell>
        </row>
        <row r="974">
          <cell r="E974">
            <v>1001779907</v>
          </cell>
          <cell r="F974" t="str">
            <v>מועד</v>
          </cell>
          <cell r="G974" t="str">
            <v>כן</v>
          </cell>
          <cell r="H974">
            <v>0</v>
          </cell>
          <cell r="I974">
            <v>0</v>
          </cell>
          <cell r="J974" t="str">
            <v>תקין מנהלית</v>
          </cell>
          <cell r="K974">
            <v>4083.64</v>
          </cell>
          <cell r="L974">
            <v>100000</v>
          </cell>
          <cell r="M974">
            <v>5301.8389458972197</v>
          </cell>
          <cell r="N974" t="e">
            <v>#N/A</v>
          </cell>
          <cell r="O974" t="str">
            <v>לא</v>
          </cell>
          <cell r="P974" t="e">
            <v>#N/A</v>
          </cell>
          <cell r="Q974" t="str">
            <v>לא</v>
          </cell>
          <cell r="R974">
            <v>236</v>
          </cell>
          <cell r="S974">
            <v>1</v>
          </cell>
          <cell r="T974" t="str">
            <v>ג'</v>
          </cell>
          <cell r="U974">
            <v>7792.5129202452072</v>
          </cell>
          <cell r="V974">
            <v>0</v>
          </cell>
          <cell r="W974">
            <v>0</v>
          </cell>
          <cell r="X974" t="str">
            <v>ג'</v>
          </cell>
        </row>
        <row r="975">
          <cell r="E975">
            <v>1001784323</v>
          </cell>
          <cell r="F975" t="str">
            <v>טיוט</v>
          </cell>
          <cell r="G975" t="str">
            <v>כן</v>
          </cell>
          <cell r="H975">
            <v>0</v>
          </cell>
          <cell r="I975">
            <v>0</v>
          </cell>
          <cell r="J975" t="str">
            <v>תקין מנהלית</v>
          </cell>
          <cell r="K975">
            <v>0</v>
          </cell>
          <cell r="L975">
            <v>100000</v>
          </cell>
          <cell r="M975">
            <v>15503.169682239373</v>
          </cell>
          <cell r="N975" t="e">
            <v>#N/A</v>
          </cell>
          <cell r="O975" t="str">
            <v>לא</v>
          </cell>
          <cell r="P975" t="e">
            <v>#N/A</v>
          </cell>
          <cell r="Q975" t="str">
            <v>כן</v>
          </cell>
          <cell r="R975">
            <v>-86</v>
          </cell>
          <cell r="S975">
            <v>1</v>
          </cell>
          <cell r="T975" t="str">
            <v>ד'</v>
          </cell>
          <cell r="U975">
            <v>0</v>
          </cell>
          <cell r="V975" t="e">
            <v>#N/A</v>
          </cell>
          <cell r="W975" t="e">
            <v>#N/A</v>
          </cell>
          <cell r="X975" t="str">
            <v>ד'</v>
          </cell>
        </row>
        <row r="976">
          <cell r="E976">
            <v>1001781118</v>
          </cell>
          <cell r="F976" t="str">
            <v>טיוט</v>
          </cell>
          <cell r="G976" t="str">
            <v>כן</v>
          </cell>
          <cell r="H976">
            <v>0</v>
          </cell>
          <cell r="I976">
            <v>0</v>
          </cell>
          <cell r="J976" t="str">
            <v>תקין מנהלית</v>
          </cell>
          <cell r="K976">
            <v>0</v>
          </cell>
          <cell r="L976">
            <v>194916</v>
          </cell>
          <cell r="M976" t="e">
            <v>#N/A</v>
          </cell>
          <cell r="N976" t="e">
            <v>#N/A</v>
          </cell>
          <cell r="O976" t="str">
            <v>לבדיקה</v>
          </cell>
          <cell r="P976" t="e">
            <v>#N/A</v>
          </cell>
          <cell r="Q976" t="str">
            <v>לא</v>
          </cell>
          <cell r="R976">
            <v>188</v>
          </cell>
          <cell r="S976">
            <v>1</v>
          </cell>
          <cell r="T976" t="str">
            <v>ג'</v>
          </cell>
          <cell r="U976">
            <v>83981.830821773008</v>
          </cell>
          <cell r="V976" t="str">
            <v>כן</v>
          </cell>
          <cell r="W976">
            <v>362540</v>
          </cell>
          <cell r="X976" t="str">
            <v>ג'</v>
          </cell>
        </row>
        <row r="977">
          <cell r="E977">
            <v>1001791272</v>
          </cell>
          <cell r="F977" t="str">
            <v>טיוט</v>
          </cell>
          <cell r="G977" t="str">
            <v>כן</v>
          </cell>
          <cell r="H977" t="str">
            <v>בהתאם להחלטת ועדת התמיכות מיום 14/11/2024 - ערעורים אגודות - הוחלט לפנות לחשכ"ל לקבלת אישור להגשת אישור ניהול תקין באיחור (לאחר קבלת אסמכתא לאשמת רשם העמותות באיחור ההגשה). נשמר סכום והתמיכה תוקפא עד לקבלת אישור מחשכ"ל</v>
          </cell>
          <cell r="I977">
            <v>0</v>
          </cell>
          <cell r="J977" t="str">
            <v>לא הוגש אישור ניהול תקין במועד - ממתין לאישור חשכ"ל להגשת אישור ניהול תקין באיחור התמיכה מוקפאת</v>
          </cell>
          <cell r="K977">
            <v>0</v>
          </cell>
          <cell r="L977">
            <v>60000</v>
          </cell>
          <cell r="M977">
            <v>49974.998004834109</v>
          </cell>
          <cell r="N977" t="e">
            <v>#N/A</v>
          </cell>
          <cell r="O977" t="str">
            <v>לא</v>
          </cell>
          <cell r="P977" t="e">
            <v>#N/A</v>
          </cell>
          <cell r="Q977" t="str">
            <v>ממתין לאישור חשכ"ל להגשת אישור ניהול תקין באיחור התמיכה מוקפאת</v>
          </cell>
          <cell r="R977">
            <v>45383</v>
          </cell>
          <cell r="S977">
            <v>1</v>
          </cell>
          <cell r="T977" t="str">
            <v>א'</v>
          </cell>
          <cell r="U977">
            <v>94519.347517517366</v>
          </cell>
          <cell r="V977" t="e">
            <v>#N/A</v>
          </cell>
          <cell r="W977" t="e">
            <v>#N/A</v>
          </cell>
          <cell r="X977" t="str">
            <v>ו'</v>
          </cell>
        </row>
        <row r="978">
          <cell r="E978">
            <v>1001786340</v>
          </cell>
          <cell r="F978" t="str">
            <v>טיוט</v>
          </cell>
          <cell r="G978" t="str">
            <v>לא</v>
          </cell>
          <cell r="H978">
            <v>0</v>
          </cell>
          <cell r="I978">
            <v>0</v>
          </cell>
          <cell r="J978" t="str">
            <v>לא הוגשו אחד או יותר מהמסמכים הנדרשים במסגרת בקשת התמיכה במועד</v>
          </cell>
          <cell r="K978">
            <v>0</v>
          </cell>
          <cell r="L978">
            <v>40000</v>
          </cell>
          <cell r="M978" t="e">
            <v>#N/A</v>
          </cell>
          <cell r="N978" t="e">
            <v>#N/A</v>
          </cell>
          <cell r="O978" t="str">
            <v>לבדיקה</v>
          </cell>
          <cell r="P978" t="e">
            <v>#N/A</v>
          </cell>
          <cell r="Q978" t="str">
            <v>לא</v>
          </cell>
          <cell r="R978">
            <v>162</v>
          </cell>
          <cell r="S978">
            <v>1</v>
          </cell>
          <cell r="T978" t="str">
            <v>א'</v>
          </cell>
          <cell r="U978" t="e">
            <v>#N/A</v>
          </cell>
          <cell r="V978" t="e">
            <v>#N/A</v>
          </cell>
          <cell r="W978" t="e">
            <v>#N/A</v>
          </cell>
          <cell r="X978" t="str">
            <v>א'</v>
          </cell>
        </row>
        <row r="979">
          <cell r="E979">
            <v>1001780494</v>
          </cell>
          <cell r="F979" t="str">
            <v>טיוט</v>
          </cell>
          <cell r="G979" t="str">
            <v>כן</v>
          </cell>
          <cell r="H979">
            <v>0</v>
          </cell>
          <cell r="I979">
            <v>0</v>
          </cell>
          <cell r="J979" t="str">
            <v>תקין מנהלית</v>
          </cell>
          <cell r="K979">
            <v>0</v>
          </cell>
          <cell r="L979">
            <v>300000</v>
          </cell>
          <cell r="M979" t="e">
            <v>#N/A</v>
          </cell>
          <cell r="N979" t="e">
            <v>#N/A</v>
          </cell>
          <cell r="O979" t="str">
            <v>לבדיקה</v>
          </cell>
          <cell r="P979" t="e">
            <v>#N/A</v>
          </cell>
          <cell r="Q979" t="str">
            <v>לא</v>
          </cell>
          <cell r="R979">
            <v>281</v>
          </cell>
          <cell r="S979">
            <v>1</v>
          </cell>
          <cell r="T979" t="str">
            <v>ג'</v>
          </cell>
          <cell r="U979">
            <v>31304.18476736077</v>
          </cell>
          <cell r="V979" t="str">
            <v>כן</v>
          </cell>
          <cell r="W979">
            <v>178182</v>
          </cell>
          <cell r="X979" t="str">
            <v>ג'</v>
          </cell>
        </row>
        <row r="980">
          <cell r="E980">
            <v>1001778147</v>
          </cell>
          <cell r="F980" t="str">
            <v>מועד</v>
          </cell>
          <cell r="G980" t="str">
            <v>כן</v>
          </cell>
          <cell r="H980">
            <v>0</v>
          </cell>
          <cell r="I980">
            <v>0</v>
          </cell>
          <cell r="J980" t="str">
            <v>תקין מנהלית</v>
          </cell>
          <cell r="K980">
            <v>38199.47</v>
          </cell>
          <cell r="L980">
            <v>200000</v>
          </cell>
          <cell r="M980">
            <v>31102.048224565027</v>
          </cell>
          <cell r="N980" t="e">
            <v>#N/A</v>
          </cell>
          <cell r="O980" t="str">
            <v>לא</v>
          </cell>
          <cell r="P980" t="e">
            <v>#N/A</v>
          </cell>
          <cell r="Q980" t="str">
            <v>לא</v>
          </cell>
          <cell r="R980">
            <v>145</v>
          </cell>
          <cell r="S980">
            <v>1</v>
          </cell>
          <cell r="T980" t="str">
            <v>ג'</v>
          </cell>
          <cell r="U980">
            <v>53316.129774093766</v>
          </cell>
          <cell r="V980">
            <v>0</v>
          </cell>
          <cell r="W980">
            <v>0</v>
          </cell>
          <cell r="X980" t="str">
            <v>ג'</v>
          </cell>
        </row>
        <row r="981">
          <cell r="E981">
            <v>1001779683</v>
          </cell>
          <cell r="F981" t="str">
            <v>טיוט</v>
          </cell>
          <cell r="G981" t="str">
            <v>כן</v>
          </cell>
          <cell r="H981">
            <v>0</v>
          </cell>
          <cell r="I981">
            <v>0</v>
          </cell>
          <cell r="J981" t="str">
            <v>תקין מנהלית</v>
          </cell>
          <cell r="K981">
            <v>0</v>
          </cell>
          <cell r="L981">
            <v>200000</v>
          </cell>
          <cell r="M981" t="e">
            <v>#N/A</v>
          </cell>
          <cell r="N981" t="e">
            <v>#N/A</v>
          </cell>
          <cell r="O981" t="str">
            <v>לבדיקה</v>
          </cell>
          <cell r="P981" t="e">
            <v>#N/A</v>
          </cell>
          <cell r="Q981" t="str">
            <v>לא</v>
          </cell>
          <cell r="R981">
            <v>139</v>
          </cell>
          <cell r="S981">
            <v>1</v>
          </cell>
          <cell r="T981" t="str">
            <v>ד'</v>
          </cell>
          <cell r="U981">
            <v>0</v>
          </cell>
          <cell r="V981" t="e">
            <v>#N/A</v>
          </cell>
          <cell r="W981" t="e">
            <v>#N/A</v>
          </cell>
          <cell r="X981" t="str">
            <v>ד'</v>
          </cell>
        </row>
        <row r="982">
          <cell r="E982">
            <v>1001788007</v>
          </cell>
          <cell r="F982" t="str">
            <v>טיוט</v>
          </cell>
          <cell r="G982" t="str">
            <v>כן</v>
          </cell>
          <cell r="H982">
            <v>0</v>
          </cell>
          <cell r="I982">
            <v>0</v>
          </cell>
          <cell r="J982" t="str">
            <v>תקין מנהלית</v>
          </cell>
          <cell r="K982">
            <v>0</v>
          </cell>
          <cell r="L982">
            <v>100000</v>
          </cell>
          <cell r="M982" t="e">
            <v>#N/A</v>
          </cell>
          <cell r="N982" t="e">
            <v>#N/A</v>
          </cell>
          <cell r="O982" t="str">
            <v>לבדיקה</v>
          </cell>
          <cell r="P982" t="e">
            <v>#N/A</v>
          </cell>
          <cell r="Q982" t="str">
            <v>לא</v>
          </cell>
          <cell r="R982">
            <v>21</v>
          </cell>
          <cell r="S982">
            <v>1</v>
          </cell>
          <cell r="T982" t="str">
            <v>ג'</v>
          </cell>
          <cell r="U982">
            <v>161471.70731582685</v>
          </cell>
          <cell r="V982" t="str">
            <v>לבדיקה</v>
          </cell>
          <cell r="W982" t="e">
            <v>#VALUE!</v>
          </cell>
          <cell r="X982" t="str">
            <v>ו'</v>
          </cell>
        </row>
        <row r="983">
          <cell r="E983">
            <v>1001783126</v>
          </cell>
          <cell r="F983" t="str">
            <v>מועד</v>
          </cell>
          <cell r="G983" t="str">
            <v>כן</v>
          </cell>
          <cell r="H983">
            <v>0</v>
          </cell>
          <cell r="I983">
            <v>0</v>
          </cell>
          <cell r="J983" t="str">
            <v>תקין מנהלית</v>
          </cell>
          <cell r="K983">
            <v>29147.919999999998</v>
          </cell>
          <cell r="L983">
            <v>145000</v>
          </cell>
          <cell r="M983">
            <v>49397.370709603281</v>
          </cell>
          <cell r="N983" t="e">
            <v>#N/A</v>
          </cell>
          <cell r="O983" t="str">
            <v>לא</v>
          </cell>
          <cell r="P983" t="e">
            <v>#N/A</v>
          </cell>
          <cell r="Q983" t="str">
            <v>לא</v>
          </cell>
          <cell r="R983">
            <v>102</v>
          </cell>
          <cell r="S983">
            <v>1</v>
          </cell>
          <cell r="T983" t="str">
            <v>ג'</v>
          </cell>
          <cell r="U983">
            <v>41129.585825729475</v>
          </cell>
          <cell r="V983">
            <v>0</v>
          </cell>
          <cell r="W983">
            <v>0</v>
          </cell>
          <cell r="X983" t="str">
            <v>ג'</v>
          </cell>
        </row>
        <row r="984">
          <cell r="E984">
            <v>1001780592</v>
          </cell>
          <cell r="F984" t="str">
            <v>טיוט</v>
          </cell>
          <cell r="G984" t="str">
            <v>כן</v>
          </cell>
          <cell r="H984">
            <v>0</v>
          </cell>
          <cell r="I984">
            <v>0</v>
          </cell>
          <cell r="J984" t="str">
            <v>תקין מנהלית</v>
          </cell>
          <cell r="K984">
            <v>0</v>
          </cell>
          <cell r="L984">
            <v>160000</v>
          </cell>
          <cell r="M984" t="e">
            <v>#N/A</v>
          </cell>
          <cell r="N984" t="e">
            <v>#N/A</v>
          </cell>
          <cell r="O984" t="str">
            <v>לבדיקה</v>
          </cell>
          <cell r="P984" t="e">
            <v>#N/A</v>
          </cell>
          <cell r="Q984" t="str">
            <v>לא</v>
          </cell>
          <cell r="R984">
            <v>22</v>
          </cell>
          <cell r="S984">
            <v>1</v>
          </cell>
          <cell r="T984" t="str">
            <v>ג'</v>
          </cell>
          <cell r="U984">
            <v>24229.929020667489</v>
          </cell>
          <cell r="V984" t="str">
            <v>כן</v>
          </cell>
          <cell r="W984">
            <v>116342</v>
          </cell>
          <cell r="X984" t="str">
            <v>ג'</v>
          </cell>
        </row>
        <row r="985">
          <cell r="E985">
            <v>1001784238</v>
          </cell>
          <cell r="F985" t="str">
            <v>טיוט</v>
          </cell>
          <cell r="G985" t="str">
            <v>כן</v>
          </cell>
          <cell r="H985">
            <v>0</v>
          </cell>
          <cell r="I985">
            <v>0</v>
          </cell>
          <cell r="J985" t="str">
            <v>תקין מנהלית</v>
          </cell>
          <cell r="K985">
            <v>0</v>
          </cell>
          <cell r="L985">
            <v>70000</v>
          </cell>
          <cell r="M985" t="e">
            <v>#N/A</v>
          </cell>
          <cell r="N985" t="e">
            <v>#N/A</v>
          </cell>
          <cell r="O985" t="str">
            <v>לבדיקה</v>
          </cell>
          <cell r="P985" t="e">
            <v>#N/A</v>
          </cell>
          <cell r="Q985" t="str">
            <v>לא</v>
          </cell>
          <cell r="R985">
            <v>25</v>
          </cell>
          <cell r="S985">
            <v>1</v>
          </cell>
          <cell r="T985" t="str">
            <v>ג'</v>
          </cell>
          <cell r="U985">
            <v>4098.9886073894331</v>
          </cell>
          <cell r="V985" t="str">
            <v>כן</v>
          </cell>
          <cell r="W985">
            <v>105342</v>
          </cell>
          <cell r="X985" t="str">
            <v>ג'</v>
          </cell>
        </row>
        <row r="986">
          <cell r="E986">
            <v>1001780772</v>
          </cell>
          <cell r="F986" t="str">
            <v>טיוט</v>
          </cell>
          <cell r="G986" t="str">
            <v>כן</v>
          </cell>
          <cell r="H986">
            <v>0</v>
          </cell>
          <cell r="I986">
            <v>0</v>
          </cell>
          <cell r="J986" t="str">
            <v>תקין מנהלית</v>
          </cell>
          <cell r="K986">
            <v>0</v>
          </cell>
          <cell r="L986">
            <v>200000</v>
          </cell>
          <cell r="M986" t="e">
            <v>#N/A</v>
          </cell>
          <cell r="N986" t="e">
            <v>#N/A</v>
          </cell>
          <cell r="O986" t="str">
            <v>לבדיקה</v>
          </cell>
          <cell r="P986" t="e">
            <v>#N/A</v>
          </cell>
          <cell r="Q986" t="str">
            <v>לא</v>
          </cell>
          <cell r="R986">
            <v>161</v>
          </cell>
          <cell r="S986">
            <v>1</v>
          </cell>
          <cell r="T986" t="str">
            <v>ג'</v>
          </cell>
          <cell r="U986">
            <v>25896.405890274116</v>
          </cell>
          <cell r="V986" t="str">
            <v>כן</v>
          </cell>
          <cell r="W986">
            <v>3724080</v>
          </cell>
          <cell r="X986" t="str">
            <v>ג'</v>
          </cell>
        </row>
        <row r="987">
          <cell r="E987">
            <v>1001786276</v>
          </cell>
          <cell r="F987" t="str">
            <v>טיוט</v>
          </cell>
          <cell r="G987" t="str">
            <v>כן</v>
          </cell>
          <cell r="H987">
            <v>0</v>
          </cell>
          <cell r="I987">
            <v>0</v>
          </cell>
          <cell r="J987" t="str">
            <v>תקין מנהלית</v>
          </cell>
          <cell r="K987">
            <v>0</v>
          </cell>
          <cell r="L987">
            <v>100000</v>
          </cell>
          <cell r="M987" t="e">
            <v>#N/A</v>
          </cell>
          <cell r="N987" t="e">
            <v>#N/A</v>
          </cell>
          <cell r="O987" t="str">
            <v>לבדיקה</v>
          </cell>
          <cell r="P987" t="e">
            <v>#N/A</v>
          </cell>
          <cell r="Q987" t="str">
            <v>לא</v>
          </cell>
          <cell r="R987">
            <v>35</v>
          </cell>
          <cell r="S987">
            <v>1</v>
          </cell>
          <cell r="T987" t="str">
            <v>ד'</v>
          </cell>
          <cell r="U987">
            <v>0</v>
          </cell>
          <cell r="V987" t="e">
            <v>#N/A</v>
          </cell>
          <cell r="W987" t="e">
            <v>#N/A</v>
          </cell>
          <cell r="X987" t="str">
            <v>ד'</v>
          </cell>
        </row>
        <row r="988">
          <cell r="E988">
            <v>1001783406</v>
          </cell>
          <cell r="F988" t="str">
            <v>טיוט</v>
          </cell>
          <cell r="G988" t="str">
            <v>כן</v>
          </cell>
          <cell r="H988">
            <v>0</v>
          </cell>
          <cell r="I988">
            <v>0</v>
          </cell>
          <cell r="J988" t="str">
            <v>תקין מנהלית</v>
          </cell>
          <cell r="K988">
            <v>0</v>
          </cell>
          <cell r="L988">
            <v>200000</v>
          </cell>
          <cell r="M988" t="e">
            <v>#N/A</v>
          </cell>
          <cell r="N988" t="e">
            <v>#N/A</v>
          </cell>
          <cell r="O988" t="str">
            <v>לבדיקה</v>
          </cell>
          <cell r="P988" t="e">
            <v>#N/A</v>
          </cell>
          <cell r="Q988" t="str">
            <v>לא</v>
          </cell>
          <cell r="R988">
            <v>215</v>
          </cell>
          <cell r="S988">
            <v>1</v>
          </cell>
          <cell r="T988" t="str">
            <v>ג'</v>
          </cell>
          <cell r="U988">
            <v>5481.1302421564014</v>
          </cell>
          <cell r="V988" t="str">
            <v>כן</v>
          </cell>
          <cell r="W988">
            <v>860488</v>
          </cell>
          <cell r="X988" t="str">
            <v>ג'</v>
          </cell>
        </row>
        <row r="989">
          <cell r="E989">
            <v>1001783576</v>
          </cell>
          <cell r="F989" t="str">
            <v>טיוט</v>
          </cell>
          <cell r="G989" t="str">
            <v>כן</v>
          </cell>
          <cell r="H989" t="str">
            <v>טופס Z61 נדחה מכיוון שלא נרשם בראש העמוד שם ומס' עמותה. כן נרשם שם המועדון בגוף הטופס ומורשי החתימה הם של הגוף - תקין</v>
          </cell>
          <cell r="I989">
            <v>0</v>
          </cell>
          <cell r="J989" t="str">
            <v>תקין מנהלית</v>
          </cell>
          <cell r="K989">
            <v>0</v>
          </cell>
          <cell r="L989">
            <v>80000</v>
          </cell>
          <cell r="M989" t="e">
            <v>#N/A</v>
          </cell>
          <cell r="N989" t="e">
            <v>#N/A</v>
          </cell>
          <cell r="O989" t="str">
            <v>לבדיקה</v>
          </cell>
          <cell r="P989" t="e">
            <v>#N/A</v>
          </cell>
          <cell r="Q989" t="str">
            <v>לא</v>
          </cell>
          <cell r="R989">
            <v>288</v>
          </cell>
          <cell r="S989">
            <v>1</v>
          </cell>
          <cell r="T989" t="str">
            <v>ג'</v>
          </cell>
          <cell r="U989">
            <v>26540.951232846579</v>
          </cell>
          <cell r="V989" t="str">
            <v>כן</v>
          </cell>
          <cell r="W989">
            <v>68486</v>
          </cell>
          <cell r="X989" t="str">
            <v>ג'</v>
          </cell>
        </row>
        <row r="990">
          <cell r="E990">
            <v>1001783572</v>
          </cell>
          <cell r="F990" t="str">
            <v>טיוט</v>
          </cell>
          <cell r="G990" t="str">
            <v>כן</v>
          </cell>
          <cell r="H990">
            <v>0</v>
          </cell>
          <cell r="I990">
            <v>0</v>
          </cell>
          <cell r="J990" t="str">
            <v>תקין מנהלית</v>
          </cell>
          <cell r="K990">
            <v>0</v>
          </cell>
          <cell r="L990">
            <v>100000</v>
          </cell>
          <cell r="M990" t="e">
            <v>#N/A</v>
          </cell>
          <cell r="N990" t="e">
            <v>#N/A</v>
          </cell>
          <cell r="O990" t="str">
            <v>לבדיקה</v>
          </cell>
          <cell r="P990" t="e">
            <v>#N/A</v>
          </cell>
          <cell r="Q990" t="str">
            <v>לא</v>
          </cell>
          <cell r="R990">
            <v>89</v>
          </cell>
          <cell r="S990">
            <v>1</v>
          </cell>
          <cell r="T990" t="str">
            <v>ג'</v>
          </cell>
          <cell r="U990">
            <v>3889.9401884125723</v>
          </cell>
          <cell r="V990" t="str">
            <v>לבדיקה</v>
          </cell>
          <cell r="W990" t="e">
            <v>#VALUE!</v>
          </cell>
          <cell r="X990" t="str">
            <v>ו'</v>
          </cell>
        </row>
        <row r="991">
          <cell r="E991">
            <v>1001784270</v>
          </cell>
          <cell r="F991" t="str">
            <v>טיוט</v>
          </cell>
          <cell r="G991" t="str">
            <v>לא</v>
          </cell>
          <cell r="H991" t="str">
            <v>נתמכים לראשונה הגישו טופס N156 ב- 18/04/2024 - לא תקין</v>
          </cell>
          <cell r="I991">
            <v>0</v>
          </cell>
          <cell r="J991" t="str">
            <v>לא הוגשו אחד או יותר מהמסמכים הנדרשים במסגרת בקשת התמיכה במועד</v>
          </cell>
          <cell r="K991">
            <v>0</v>
          </cell>
          <cell r="L991">
            <v>50000</v>
          </cell>
          <cell r="M991" t="e">
            <v>#N/A</v>
          </cell>
          <cell r="N991" t="e">
            <v>#N/A</v>
          </cell>
          <cell r="O991" t="str">
            <v>לבדיקה</v>
          </cell>
          <cell r="P991" t="e">
            <v>#N/A</v>
          </cell>
          <cell r="Q991" t="str">
            <v>כן</v>
          </cell>
          <cell r="R991">
            <v>-17</v>
          </cell>
          <cell r="S991">
            <v>1</v>
          </cell>
          <cell r="T991" t="str">
            <v>א'</v>
          </cell>
          <cell r="U991">
            <v>0</v>
          </cell>
          <cell r="V991" t="e">
            <v>#N/A</v>
          </cell>
          <cell r="W991" t="e">
            <v>#N/A</v>
          </cell>
          <cell r="X991" t="str">
            <v>א'</v>
          </cell>
        </row>
        <row r="992">
          <cell r="E992">
            <v>1001783178</v>
          </cell>
          <cell r="F992" t="str">
            <v>טיוט</v>
          </cell>
          <cell r="G992" t="str">
            <v>לא</v>
          </cell>
          <cell r="H992">
            <v>0</v>
          </cell>
          <cell r="I992">
            <v>0</v>
          </cell>
          <cell r="J992" t="str">
            <v>לא הוגש אישור ניהול תקין + לא הוגשו אחד או יותר מהמסמכים הנדרשים במסגרת בקשת התמיכה במועד</v>
          </cell>
          <cell r="K992">
            <v>0</v>
          </cell>
          <cell r="L992">
            <v>50000</v>
          </cell>
          <cell r="M992" t="e">
            <v>#N/A</v>
          </cell>
          <cell r="N992" t="e">
            <v>#N/A</v>
          </cell>
          <cell r="O992" t="str">
            <v>לבדיקה</v>
          </cell>
          <cell r="P992" t="e">
            <v>#N/A</v>
          </cell>
          <cell r="Q992" t="str">
            <v>לא ניתן לתמוך</v>
          </cell>
          <cell r="R992">
            <v>45383</v>
          </cell>
          <cell r="S992">
            <v>1</v>
          </cell>
          <cell r="T992" t="str">
            <v>א'</v>
          </cell>
          <cell r="U992">
            <v>0</v>
          </cell>
          <cell r="V992" t="e">
            <v>#N/A</v>
          </cell>
          <cell r="W992" t="e">
            <v>#N/A</v>
          </cell>
          <cell r="X992" t="str">
            <v>א'</v>
          </cell>
        </row>
        <row r="993">
          <cell r="E993">
            <v>1001790132</v>
          </cell>
          <cell r="F993" t="str">
            <v>טיוט</v>
          </cell>
          <cell r="G993" t="str">
            <v>כן</v>
          </cell>
          <cell r="H993" t="str">
            <v>בבדיקה מול מרכב"ה שנערכה ביום 15/07/2024 עם צבי- הסתבר כי ZN13 היה תקין במועד הום תוקף הק"ק ובגלל תקלה במרכב"ה הנתונים נמחקו מהטופס הדיגיטלי. אושר ע"י הוועדה מיום 23/07/2024</v>
          </cell>
          <cell r="I993" t="str">
            <v>לא לשלם מקדמה</v>
          </cell>
          <cell r="J993" t="str">
            <v>תקין מנהלית</v>
          </cell>
          <cell r="K993">
            <v>0</v>
          </cell>
          <cell r="L993">
            <v>350000</v>
          </cell>
          <cell r="M993" t="e">
            <v>#N/A</v>
          </cell>
          <cell r="N993" t="e">
            <v>#N/A</v>
          </cell>
          <cell r="O993" t="str">
            <v>לבדיקה</v>
          </cell>
          <cell r="P993" t="e">
            <v>#N/A</v>
          </cell>
          <cell r="Q993" t="str">
            <v>לא</v>
          </cell>
          <cell r="R993">
            <v>14</v>
          </cell>
          <cell r="S993">
            <v>1</v>
          </cell>
          <cell r="T993" t="str">
            <v>ג'</v>
          </cell>
          <cell r="U993">
            <v>137098.61941909825</v>
          </cell>
          <cell r="V993" t="str">
            <v>כן</v>
          </cell>
          <cell r="W993">
            <v>140120</v>
          </cell>
          <cell r="X993" t="str">
            <v>ג'</v>
          </cell>
        </row>
        <row r="994">
          <cell r="E994">
            <v>1001784245</v>
          </cell>
          <cell r="F994" t="str">
            <v>טיוט</v>
          </cell>
          <cell r="G994" t="str">
            <v>כן</v>
          </cell>
          <cell r="H994">
            <v>0</v>
          </cell>
          <cell r="I994">
            <v>0</v>
          </cell>
          <cell r="J994" t="str">
            <v>תקין מנהלית</v>
          </cell>
          <cell r="K994">
            <v>0</v>
          </cell>
          <cell r="L994">
            <v>150000</v>
          </cell>
          <cell r="M994" t="e">
            <v>#N/A</v>
          </cell>
          <cell r="N994" t="e">
            <v>#N/A</v>
          </cell>
          <cell r="O994" t="str">
            <v>לבדיקה</v>
          </cell>
          <cell r="P994" t="e">
            <v>#N/A</v>
          </cell>
          <cell r="Q994" t="str">
            <v>לא</v>
          </cell>
          <cell r="R994">
            <v>165</v>
          </cell>
          <cell r="S994">
            <v>1</v>
          </cell>
          <cell r="T994" t="str">
            <v>ג'</v>
          </cell>
          <cell r="U994">
            <v>13709.861941909825</v>
          </cell>
          <cell r="V994" t="str">
            <v>כן</v>
          </cell>
          <cell r="W994">
            <v>176600</v>
          </cell>
          <cell r="X994" t="str">
            <v>ג'</v>
          </cell>
        </row>
        <row r="995">
          <cell r="E995">
            <v>1001779117</v>
          </cell>
          <cell r="F995" t="str">
            <v>טיוט</v>
          </cell>
          <cell r="G995" t="str">
            <v>כן</v>
          </cell>
          <cell r="H995">
            <v>0</v>
          </cell>
          <cell r="I995">
            <v>0</v>
          </cell>
          <cell r="J995" t="str">
            <v>תקין מנהלית</v>
          </cell>
          <cell r="K995">
            <v>0</v>
          </cell>
          <cell r="L995">
            <v>80000</v>
          </cell>
          <cell r="M995" t="e">
            <v>#N/A</v>
          </cell>
          <cell r="N995" t="e">
            <v>#N/A</v>
          </cell>
          <cell r="O995" t="str">
            <v>לבדיקה</v>
          </cell>
          <cell r="P995" t="e">
            <v>#N/A</v>
          </cell>
          <cell r="Q995" t="str">
            <v>לא</v>
          </cell>
          <cell r="R995">
            <v>223</v>
          </cell>
          <cell r="S995">
            <v>1</v>
          </cell>
          <cell r="T995" t="str">
            <v>ג'</v>
          </cell>
          <cell r="U995">
            <v>23610.174378563137</v>
          </cell>
          <cell r="V995" t="str">
            <v>כן</v>
          </cell>
          <cell r="W995">
            <v>12000</v>
          </cell>
          <cell r="X995" t="str">
            <v>ו'</v>
          </cell>
        </row>
        <row r="996">
          <cell r="E996">
            <v>1001786279</v>
          </cell>
          <cell r="F996" t="str">
            <v>טיוט</v>
          </cell>
          <cell r="G996" t="str">
            <v>כן</v>
          </cell>
          <cell r="H996">
            <v>0</v>
          </cell>
          <cell r="I996">
            <v>0</v>
          </cell>
          <cell r="J996" t="str">
            <v>תקין מנהלית</v>
          </cell>
          <cell r="K996">
            <v>0</v>
          </cell>
          <cell r="L996">
            <v>50000</v>
          </cell>
          <cell r="M996" t="e">
            <v>#N/A</v>
          </cell>
          <cell r="N996" t="e">
            <v>#N/A</v>
          </cell>
          <cell r="O996" t="str">
            <v>לבדיקה</v>
          </cell>
          <cell r="P996" t="e">
            <v>#N/A</v>
          </cell>
          <cell r="Q996" t="str">
            <v>כן</v>
          </cell>
          <cell r="R996">
            <v>-17</v>
          </cell>
          <cell r="S996">
            <v>1</v>
          </cell>
          <cell r="T996" t="str">
            <v>ג'</v>
          </cell>
          <cell r="U996">
            <v>53335.613510214222</v>
          </cell>
          <cell r="V996" t="str">
            <v>כן</v>
          </cell>
          <cell r="W996">
            <v>242808</v>
          </cell>
          <cell r="X996" t="str">
            <v>ג'</v>
          </cell>
        </row>
        <row r="997">
          <cell r="E997">
            <v>1001790858</v>
          </cell>
          <cell r="F997" t="str">
            <v>טיוט</v>
          </cell>
          <cell r="G997" t="str">
            <v>לא</v>
          </cell>
          <cell r="H997">
            <v>0</v>
          </cell>
          <cell r="I997">
            <v>0</v>
          </cell>
          <cell r="J997" t="str">
            <v>לא הוגש אישור ניהול תקין</v>
          </cell>
          <cell r="K997">
            <v>0</v>
          </cell>
          <cell r="L997">
            <v>100000</v>
          </cell>
          <cell r="M997" t="e">
            <v>#N/A</v>
          </cell>
          <cell r="N997" t="e">
            <v>#N/A</v>
          </cell>
          <cell r="O997" t="str">
            <v>לבדיקה</v>
          </cell>
          <cell r="P997" t="e">
            <v>#N/A</v>
          </cell>
          <cell r="Q997" t="str">
            <v>לא ניתן לתמוך</v>
          </cell>
          <cell r="R997">
            <v>45383</v>
          </cell>
          <cell r="S997">
            <v>1</v>
          </cell>
          <cell r="T997" t="str">
            <v>א'</v>
          </cell>
          <cell r="U997" t="e">
            <v>#N/A</v>
          </cell>
          <cell r="V997" t="e">
            <v>#N/A</v>
          </cell>
          <cell r="W997" t="e">
            <v>#N/A</v>
          </cell>
          <cell r="X997" t="str">
            <v>א'</v>
          </cell>
        </row>
        <row r="998">
          <cell r="E998">
            <v>1001804207</v>
          </cell>
          <cell r="F998" t="str">
            <v>טיוט</v>
          </cell>
          <cell r="G998" t="str">
            <v>כן</v>
          </cell>
          <cell r="H998" t="str">
            <v>הגישו בקשה תקינה במועד עם כל המסמכים. ובטעות ביטלו אותה. הוועדה פנתה לחשכ"ל לקבלת אישור לפתיחת בקשה ידנית. יובהר כי מסמכים לק"ק - K001 ו- K002 - נמצאים בבקשה המבוטלת (א"א היה להעתיר)</v>
          </cell>
          <cell r="I998">
            <v>0</v>
          </cell>
          <cell r="J998" t="str">
            <v>תקין מנהלית</v>
          </cell>
          <cell r="K998">
            <v>0</v>
          </cell>
          <cell r="L998">
            <v>1000000</v>
          </cell>
          <cell r="M998" t="e">
            <v>#N/A</v>
          </cell>
          <cell r="N998" t="e">
            <v>#N/A</v>
          </cell>
          <cell r="O998" t="str">
            <v>לבדיקה</v>
          </cell>
          <cell r="P998" t="e">
            <v>#N/A</v>
          </cell>
          <cell r="Q998" t="str">
            <v>לא</v>
          </cell>
          <cell r="R998">
            <v>173</v>
          </cell>
          <cell r="S998">
            <v>1</v>
          </cell>
          <cell r="T998" t="str">
            <v>ג'</v>
          </cell>
          <cell r="U998">
            <v>75854.788703658371</v>
          </cell>
          <cell r="V998" t="str">
            <v>כן</v>
          </cell>
          <cell r="W998">
            <v>492722</v>
          </cell>
          <cell r="X998" t="str">
            <v>ג'</v>
          </cell>
        </row>
        <row r="999">
          <cell r="E999">
            <v>1001805349</v>
          </cell>
          <cell r="F999" t="str">
            <v>טיוט</v>
          </cell>
          <cell r="G999" t="str">
            <v>כן</v>
          </cell>
          <cell r="H999" t="str">
            <v>נפתחה בקשה ידנית ע"י האגף באישור חשכ"ל מיום 09/05/2024. טפסים K001 ו- K002 נמצאים בתיקייה של הוועדה - לא ניתן היה להטמיע בבקשה</v>
          </cell>
          <cell r="I999">
            <v>0</v>
          </cell>
          <cell r="J999" t="str">
            <v>תקין מנהלית</v>
          </cell>
          <cell r="K999">
            <v>133402</v>
          </cell>
          <cell r="L999">
            <v>1000000</v>
          </cell>
          <cell r="M999">
            <v>278260.98867482907</v>
          </cell>
          <cell r="N999">
            <v>2250496.895068645</v>
          </cell>
          <cell r="O999" t="str">
            <v>לא</v>
          </cell>
          <cell r="P999" t="e">
            <v>#N/A</v>
          </cell>
          <cell r="Q999" t="str">
            <v>לא</v>
          </cell>
          <cell r="R999">
            <v>139</v>
          </cell>
          <cell r="S999">
            <v>1</v>
          </cell>
          <cell r="T999" t="str">
            <v>ג'</v>
          </cell>
          <cell r="U999">
            <v>186760.5783376683</v>
          </cell>
          <cell r="V999">
            <v>0</v>
          </cell>
          <cell r="W999">
            <v>0</v>
          </cell>
          <cell r="X999" t="str">
            <v>ג'</v>
          </cell>
        </row>
        <row r="1000">
          <cell r="E1000">
            <v>1001805069</v>
          </cell>
          <cell r="F1000" t="str">
            <v>טיוט</v>
          </cell>
          <cell r="G1000" t="str">
            <v>לא</v>
          </cell>
          <cell r="H1000" t="str">
            <v>בקשה נפתחה ידנית ע"י המשרד - נדחתה ע"י הוועדה מיום 23/07/2024</v>
          </cell>
          <cell r="I1000">
            <v>0</v>
          </cell>
          <cell r="J1000" t="str">
            <v>לא הוגשו אחד או יותר מהמסמכים הנדרשים במסגרת בקשת התמיכה במועד</v>
          </cell>
          <cell r="K1000">
            <v>0</v>
          </cell>
          <cell r="L1000">
            <v>1000000</v>
          </cell>
          <cell r="M1000" t="e">
            <v>#N/A</v>
          </cell>
          <cell r="N1000" t="e">
            <v>#N/A</v>
          </cell>
          <cell r="O1000" t="str">
            <v>לבדיקה</v>
          </cell>
          <cell r="P1000" t="e">
            <v>#N/A</v>
          </cell>
          <cell r="Q1000" t="str">
            <v>לא</v>
          </cell>
          <cell r="R1000">
            <v>45383</v>
          </cell>
          <cell r="S1000">
            <v>1</v>
          </cell>
          <cell r="T1000" t="str">
            <v>א'</v>
          </cell>
          <cell r="U1000">
            <v>0</v>
          </cell>
          <cell r="V1000" t="e">
            <v>#N/A</v>
          </cell>
          <cell r="W1000" t="e">
            <v>#N/A</v>
          </cell>
          <cell r="X1000" t="str">
            <v>א'</v>
          </cell>
        </row>
        <row r="1001">
          <cell r="E1001">
            <v>1001781390</v>
          </cell>
          <cell r="F1001" t="str">
            <v>מועד</v>
          </cell>
          <cell r="G1001" t="str">
            <v>כן</v>
          </cell>
          <cell r="J1001" t="str">
            <v>תקין מנהלית</v>
          </cell>
          <cell r="K1001">
            <v>271882.15000000002</v>
          </cell>
          <cell r="L1001">
            <v>7000000</v>
          </cell>
          <cell r="M1001">
            <v>442746.80413792579</v>
          </cell>
          <cell r="N1001">
            <v>5846585.647836403</v>
          </cell>
          <cell r="O1001" t="str">
            <v>לא</v>
          </cell>
          <cell r="P1001" t="e">
            <v>#N/A</v>
          </cell>
          <cell r="Q1001" t="str">
            <v>לא</v>
          </cell>
          <cell r="R1001" t="e">
            <v>#N/A</v>
          </cell>
          <cell r="S1001">
            <v>1</v>
          </cell>
          <cell r="T1001" t="str">
            <v>ג'</v>
          </cell>
          <cell r="U1001">
            <v>368642.95443801978</v>
          </cell>
          <cell r="V1001">
            <v>0</v>
          </cell>
          <cell r="W1001">
            <v>0</v>
          </cell>
          <cell r="X1001" t="str">
            <v>ג'</v>
          </cell>
        </row>
        <row r="1002">
          <cell r="E1002">
            <v>1001779287</v>
          </cell>
          <cell r="F1002" t="str">
            <v>מועד</v>
          </cell>
          <cell r="G1002" t="str">
            <v>כן</v>
          </cell>
          <cell r="J1002" t="str">
            <v>תקין מנהלית</v>
          </cell>
          <cell r="K1002">
            <v>39358.6</v>
          </cell>
          <cell r="L1002">
            <v>2000000</v>
          </cell>
          <cell r="M1002">
            <v>79508.301165795609</v>
          </cell>
          <cell r="N1002">
            <v>1754477.8773362441</v>
          </cell>
          <cell r="O1002" t="str">
            <v>לא</v>
          </cell>
          <cell r="P1002" t="e">
            <v>#N/A</v>
          </cell>
          <cell r="Q1002" t="str">
            <v>לא</v>
          </cell>
          <cell r="R1002" t="e">
            <v>#N/A</v>
          </cell>
          <cell r="S1002">
            <v>1</v>
          </cell>
          <cell r="T1002" t="str">
            <v>ג'</v>
          </cell>
          <cell r="U1002">
            <v>73081.736562085352</v>
          </cell>
          <cell r="V1002">
            <v>0</v>
          </cell>
          <cell r="W1002">
            <v>0</v>
          </cell>
          <cell r="X1002" t="str">
            <v>ג'</v>
          </cell>
        </row>
        <row r="1003">
          <cell r="E1003">
            <v>1001781423</v>
          </cell>
          <cell r="F1003" t="str">
            <v>טיוט</v>
          </cell>
          <cell r="G1003" t="str">
            <v>כן</v>
          </cell>
          <cell r="J1003" t="str">
            <v>תקין מנהלית</v>
          </cell>
          <cell r="K1003">
            <v>111610</v>
          </cell>
          <cell r="L1003">
            <v>5000000</v>
          </cell>
          <cell r="M1003">
            <v>175635.0958563672</v>
          </cell>
          <cell r="N1003">
            <v>5573919.2720627524</v>
          </cell>
          <cell r="O1003" t="str">
            <v>לא</v>
          </cell>
          <cell r="P1003" t="e">
            <v>#N/A</v>
          </cell>
          <cell r="Q1003" t="str">
            <v>לא</v>
          </cell>
          <cell r="R1003" t="e">
            <v>#N/A</v>
          </cell>
          <cell r="S1003">
            <v>1</v>
          </cell>
          <cell r="T1003" t="str">
            <v>ג'</v>
          </cell>
          <cell r="U1003">
            <v>146238.52738037147</v>
          </cell>
          <cell r="V1003">
            <v>0</v>
          </cell>
          <cell r="W1003">
            <v>0</v>
          </cell>
          <cell r="X1003" t="str">
            <v>ג'</v>
          </cell>
        </row>
        <row r="1004">
          <cell r="E1004">
            <v>1001776078</v>
          </cell>
          <cell r="F1004" t="str">
            <v>מועד</v>
          </cell>
          <cell r="G1004" t="str">
            <v>כן</v>
          </cell>
          <cell r="J1004" t="str">
            <v>תקין מנהלית</v>
          </cell>
          <cell r="K1004">
            <v>38148</v>
          </cell>
          <cell r="L1004">
            <v>2000000</v>
          </cell>
          <cell r="M1004">
            <v>95409.961398954722</v>
          </cell>
          <cell r="N1004">
            <v>1603489.5292591453</v>
          </cell>
          <cell r="O1004" t="str">
            <v>לא</v>
          </cell>
          <cell r="P1004" t="e">
            <v>#N/A</v>
          </cell>
          <cell r="Q1004" t="str">
            <v>לא</v>
          </cell>
          <cell r="R1004" t="e">
            <v>#N/A</v>
          </cell>
          <cell r="S1004">
            <v>1</v>
          </cell>
          <cell r="T1004" t="str">
            <v>ג'</v>
          </cell>
          <cell r="U1004">
            <v>70833.067744790431</v>
          </cell>
          <cell r="V1004">
            <v>0</v>
          </cell>
          <cell r="W1004">
            <v>0</v>
          </cell>
          <cell r="X1004" t="str">
            <v>ג'</v>
          </cell>
        </row>
        <row r="1005">
          <cell r="E1005">
            <v>1001778138</v>
          </cell>
          <cell r="F1005" t="str">
            <v>מועד</v>
          </cell>
          <cell r="G1005" t="str">
            <v>כן</v>
          </cell>
          <cell r="J1005" t="str">
            <v>תקין מנהלית</v>
          </cell>
          <cell r="K1005">
            <v>185086.41</v>
          </cell>
          <cell r="L1005">
            <v>1500000</v>
          </cell>
          <cell r="M1005">
            <v>307361.41774864262</v>
          </cell>
          <cell r="N1005" t="e">
            <v>#N/A</v>
          </cell>
          <cell r="O1005" t="str">
            <v>לא</v>
          </cell>
          <cell r="P1005" t="e">
            <v>#N/A</v>
          </cell>
          <cell r="Q1005" t="str">
            <v>לא</v>
          </cell>
          <cell r="R1005" t="e">
            <v>#N/A</v>
          </cell>
          <cell r="S1005">
            <v>1</v>
          </cell>
          <cell r="T1005" t="str">
            <v>ג'</v>
          </cell>
          <cell r="U1005">
            <v>255917.4229156501</v>
          </cell>
          <cell r="V1005">
            <v>0</v>
          </cell>
          <cell r="W1005">
            <v>0</v>
          </cell>
          <cell r="X1005" t="str">
            <v>ג'</v>
          </cell>
        </row>
        <row r="1006">
          <cell r="E1006">
            <v>1001783534</v>
          </cell>
          <cell r="F1006" t="str">
            <v>טיוט</v>
          </cell>
          <cell r="G1006" t="str">
            <v>כן</v>
          </cell>
          <cell r="J1006" t="str">
            <v>תקין מנהלית</v>
          </cell>
          <cell r="K1006">
            <v>0</v>
          </cell>
          <cell r="L1006">
            <v>1000000</v>
          </cell>
          <cell r="M1006" t="e">
            <v>#N/A</v>
          </cell>
          <cell r="N1006" t="e">
            <v>#N/A</v>
          </cell>
          <cell r="O1006" t="str">
            <v>לבדיקה</v>
          </cell>
          <cell r="P1006" t="e">
            <v>#N/A</v>
          </cell>
          <cell r="Q1006" t="str">
            <v>לא</v>
          </cell>
          <cell r="R1006" t="e">
            <v>#N/A</v>
          </cell>
          <cell r="S1006">
            <v>1</v>
          </cell>
          <cell r="T1006" t="str">
            <v>ג'</v>
          </cell>
          <cell r="U1006">
            <v>67460.064518848012</v>
          </cell>
          <cell r="V1006" t="str">
            <v xml:space="preserve">כן </v>
          </cell>
          <cell r="W1006" t="e">
            <v>#VALUE!</v>
          </cell>
          <cell r="X1006" t="str">
            <v>ג'</v>
          </cell>
        </row>
        <row r="1007">
          <cell r="E1007">
            <v>1001779481</v>
          </cell>
          <cell r="F1007" t="str">
            <v>מועד</v>
          </cell>
          <cell r="G1007" t="str">
            <v>כן</v>
          </cell>
          <cell r="J1007" t="str">
            <v>תקין מנהלית</v>
          </cell>
          <cell r="K1007">
            <v>58444.78</v>
          </cell>
          <cell r="L1007">
            <v>50000000</v>
          </cell>
          <cell r="M1007">
            <v>160998.83786833659</v>
          </cell>
          <cell r="N1007" t="e">
            <v>#N/A</v>
          </cell>
          <cell r="O1007" t="str">
            <v>לא</v>
          </cell>
          <cell r="P1007" t="e">
            <v>#N/A</v>
          </cell>
          <cell r="Q1007" t="str">
            <v>לא</v>
          </cell>
          <cell r="R1007" t="e">
            <v>#N/A</v>
          </cell>
          <cell r="S1007">
            <v>1</v>
          </cell>
          <cell r="T1007" t="str">
            <v>ג'</v>
          </cell>
          <cell r="U1007">
            <v>134051.9834320072</v>
          </cell>
          <cell r="V1007" t="e">
            <v>#N/A</v>
          </cell>
          <cell r="W1007" t="e">
            <v>#N/A</v>
          </cell>
          <cell r="X1007" t="str">
            <v>ג'</v>
          </cell>
        </row>
      </sheetData>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אגודות שוטף ברמת קבוצה 2025"/>
      <sheetName val="אגודות שוטף ברמת אגודה 2025"/>
      <sheetName val="נספח א"/>
      <sheetName val="נספח ב"/>
      <sheetName val="נספח ג"/>
      <sheetName val="נספח ד"/>
      <sheetName val="נספח ה"/>
      <sheetName val="גביע אירופה 2025"/>
    </sheetNames>
    <sheetDataSet>
      <sheetData sheetId="0"/>
      <sheetData sheetId="1"/>
      <sheetData sheetId="2"/>
      <sheetData sheetId="3"/>
      <sheetData sheetId="4"/>
      <sheetData sheetId="5"/>
      <sheetData sheetId="6">
        <row r="3">
          <cell r="C3" t="str">
            <v>מספר בקשה</v>
          </cell>
          <cell r="D3" t="str">
            <v>מס' מגיש (ספק)</v>
          </cell>
          <cell r="E3" t="str">
            <v>מזהה מגיש הבקשה</v>
          </cell>
          <cell r="F3" t="str">
            <v>שם מגיש הבקשה</v>
          </cell>
          <cell r="G3" t="str">
            <v>נתמכים לראשונה</v>
          </cell>
          <cell r="H3" t="str">
            <v>נדרש להפחית קנס על אי הגשת אישור ניהול תקין במועד כן/לא</v>
          </cell>
          <cell r="I3" t="str">
            <v>מס' ימי איחור</v>
          </cell>
          <cell r="J3" t="str">
            <v>קנס על אי הגשת אישור ניהול תקין במועד</v>
          </cell>
          <cell r="K3" t="str">
            <v>סכום מבוקש</v>
          </cell>
          <cell r="L3" t="str">
            <v>מס' מופעים</v>
          </cell>
          <cell r="M3" t="str">
            <v>סכום תמיכה מאושר בהתאם למודל</v>
          </cell>
        </row>
        <row r="4">
          <cell r="C4">
            <v>1001900315</v>
          </cell>
          <cell r="D4">
            <v>42513655</v>
          </cell>
          <cell r="E4">
            <v>516245602</v>
          </cell>
          <cell r="F4" t="str">
            <v>מ.ס. עמק חפר בע"מ (חל"צ)</v>
          </cell>
          <cell r="G4" t="str">
            <v>כן</v>
          </cell>
          <cell r="H4" t="str">
            <v>לא</v>
          </cell>
          <cell r="I4">
            <v>0</v>
          </cell>
          <cell r="J4">
            <v>0</v>
          </cell>
          <cell r="K4">
            <v>250000</v>
          </cell>
          <cell r="L4">
            <v>1</v>
          </cell>
          <cell r="M4">
            <v>58243.911094044997</v>
          </cell>
        </row>
        <row r="5">
          <cell r="C5">
            <v>1001900476</v>
          </cell>
          <cell r="D5">
            <v>42843864</v>
          </cell>
          <cell r="E5">
            <v>520031667</v>
          </cell>
          <cell r="F5" t="str">
            <v>מרכז הספורט של מכבי תל-אביב בע"מ (ח</v>
          </cell>
          <cell r="G5" t="str">
            <v>כן</v>
          </cell>
          <cell r="H5" t="str">
            <v>לא</v>
          </cell>
          <cell r="I5">
            <v>0</v>
          </cell>
          <cell r="J5">
            <v>0</v>
          </cell>
          <cell r="K5">
            <v>400000</v>
          </cell>
          <cell r="L5">
            <v>1</v>
          </cell>
          <cell r="M5">
            <v>2971.2071287555218</v>
          </cell>
        </row>
        <row r="6">
          <cell r="C6">
            <v>1001900744</v>
          </cell>
          <cell r="D6">
            <v>42710702</v>
          </cell>
          <cell r="E6">
            <v>580751436</v>
          </cell>
          <cell r="F6" t="str">
            <v>מכבי לקידום טניס שולחן בראשון לציון</v>
          </cell>
          <cell r="G6" t="str">
            <v>כן</v>
          </cell>
          <cell r="H6" t="str">
            <v>לא</v>
          </cell>
          <cell r="I6">
            <v>0</v>
          </cell>
          <cell r="J6">
            <v>0</v>
          </cell>
          <cell r="K6">
            <v>850000</v>
          </cell>
          <cell r="L6">
            <v>1</v>
          </cell>
          <cell r="M6">
            <v>1730.6981884185873</v>
          </cell>
        </row>
        <row r="7">
          <cell r="C7">
            <v>1001900876</v>
          </cell>
          <cell r="D7">
            <v>42415333</v>
          </cell>
          <cell r="E7">
            <v>580612679</v>
          </cell>
          <cell r="F7" t="str">
            <v>לב הארי - לספורט ומצויינות (ע"ר)</v>
          </cell>
          <cell r="G7" t="str">
            <v>כן</v>
          </cell>
          <cell r="H7" t="str">
            <v>לא</v>
          </cell>
          <cell r="I7">
            <v>0</v>
          </cell>
          <cell r="J7">
            <v>0</v>
          </cell>
          <cell r="K7">
            <v>200000</v>
          </cell>
          <cell r="L7">
            <v>1</v>
          </cell>
          <cell r="M7">
            <v>41186.872481793856</v>
          </cell>
        </row>
        <row r="8">
          <cell r="C8">
            <v>1001901019</v>
          </cell>
          <cell r="D8">
            <v>40000262</v>
          </cell>
          <cell r="E8">
            <v>510567647</v>
          </cell>
          <cell r="F8" t="str">
            <v>חברת מוסדות חינוך ותרבות בנס ציונה</v>
          </cell>
          <cell r="G8" t="str">
            <v>כן</v>
          </cell>
          <cell r="H8" t="str">
            <v>לא</v>
          </cell>
          <cell r="I8">
            <v>0</v>
          </cell>
          <cell r="J8">
            <v>0</v>
          </cell>
          <cell r="K8">
            <v>500000</v>
          </cell>
          <cell r="L8">
            <v>1</v>
          </cell>
          <cell r="M8">
            <v>1985.8709603658303</v>
          </cell>
        </row>
        <row r="9">
          <cell r="C9">
            <v>1001901183</v>
          </cell>
          <cell r="D9">
            <v>42861030</v>
          </cell>
          <cell r="E9">
            <v>580757516</v>
          </cell>
          <cell r="F9" t="str">
            <v>מועדון כדורגל לנשים עתלית (ע"ר)</v>
          </cell>
          <cell r="G9" t="str">
            <v>כן</v>
          </cell>
          <cell r="H9" t="str">
            <v>לא</v>
          </cell>
          <cell r="I9">
            <v>0</v>
          </cell>
          <cell r="J9">
            <v>0</v>
          </cell>
          <cell r="K9">
            <v>1000000</v>
          </cell>
          <cell r="L9">
            <v>1</v>
          </cell>
          <cell r="M9">
            <v>88752.626429020936</v>
          </cell>
        </row>
        <row r="10">
          <cell r="C10">
            <v>1001901184</v>
          </cell>
          <cell r="D10">
            <v>42861109</v>
          </cell>
          <cell r="E10">
            <v>580744852</v>
          </cell>
          <cell r="F10" t="str">
            <v>העמותה לקידום כדורגל נשים נערות ויל</v>
          </cell>
          <cell r="G10" t="str">
            <v>כן</v>
          </cell>
          <cell r="H10" t="str">
            <v>לא</v>
          </cell>
          <cell r="I10">
            <v>0</v>
          </cell>
          <cell r="J10">
            <v>0</v>
          </cell>
          <cell r="K10">
            <v>1000000</v>
          </cell>
          <cell r="L10">
            <v>1</v>
          </cell>
          <cell r="M10">
            <v>22188.156607255234</v>
          </cell>
        </row>
        <row r="11">
          <cell r="C11">
            <v>1001901419</v>
          </cell>
          <cell r="D11">
            <v>42828422</v>
          </cell>
          <cell r="E11">
            <v>580765147</v>
          </cell>
          <cell r="F11" t="str">
            <v>מכבי כשרונות רמת גן (ע"ר)</v>
          </cell>
          <cell r="G11" t="str">
            <v>כן</v>
          </cell>
          <cell r="H11" t="str">
            <v>כן</v>
          </cell>
          <cell r="I11">
            <v>22</v>
          </cell>
          <cell r="J11">
            <v>1337.3683434510006</v>
          </cell>
          <cell r="K11">
            <v>500000</v>
          </cell>
          <cell r="L11">
            <v>1</v>
          </cell>
          <cell r="M11">
            <v>22188.156607255234</v>
          </cell>
        </row>
        <row r="12">
          <cell r="C12">
            <v>1001901519</v>
          </cell>
          <cell r="D12">
            <v>42796541</v>
          </cell>
          <cell r="E12">
            <v>580730315</v>
          </cell>
          <cell r="F12" t="str">
            <v>מועדון כדורגל צופי חיפה (ע"ר)</v>
          </cell>
          <cell r="G12" t="str">
            <v>כן</v>
          </cell>
          <cell r="H12" t="str">
            <v>לא</v>
          </cell>
          <cell r="I12">
            <v>0</v>
          </cell>
          <cell r="J12">
            <v>0</v>
          </cell>
          <cell r="K12">
            <v>500000</v>
          </cell>
          <cell r="L12">
            <v>1</v>
          </cell>
          <cell r="M12">
            <v>22188.156607255234</v>
          </cell>
        </row>
        <row r="13">
          <cell r="C13">
            <v>1001901604</v>
          </cell>
          <cell r="D13">
            <v>40000036</v>
          </cell>
          <cell r="E13">
            <v>511854788</v>
          </cell>
          <cell r="F13" t="str">
            <v>מרכז תרבות, נוער וספורט רמת נגב (חל</v>
          </cell>
          <cell r="G13" t="str">
            <v>כן</v>
          </cell>
          <cell r="H13" t="str">
            <v>לא</v>
          </cell>
          <cell r="I13">
            <v>0</v>
          </cell>
          <cell r="J13">
            <v>0</v>
          </cell>
          <cell r="K13">
            <v>300000</v>
          </cell>
          <cell r="L13">
            <v>1</v>
          </cell>
          <cell r="M13">
            <v>14615.51350144995</v>
          </cell>
        </row>
        <row r="14">
          <cell r="C14">
            <v>1001902101</v>
          </cell>
          <cell r="D14">
            <v>42461980</v>
          </cell>
          <cell r="E14">
            <v>580611200</v>
          </cell>
          <cell r="F14" t="str">
            <v>הפועל אלתרמנס לקידום הטריאתלון והרי</v>
          </cell>
          <cell r="G14" t="str">
            <v>כן</v>
          </cell>
          <cell r="H14" t="str">
            <v>לא</v>
          </cell>
          <cell r="I14">
            <v>0</v>
          </cell>
          <cell r="J14">
            <v>0</v>
          </cell>
          <cell r="K14">
            <v>200000</v>
          </cell>
          <cell r="L14">
            <v>1</v>
          </cell>
          <cell r="M14">
            <v>25029.449344254379</v>
          </cell>
        </row>
        <row r="15">
          <cell r="C15">
            <v>1001902531</v>
          </cell>
          <cell r="D15">
            <v>42789118</v>
          </cell>
          <cell r="E15">
            <v>580655165</v>
          </cell>
          <cell r="F15" t="str">
            <v>רעננה בייסבול אסוסיאשון (ע"ר)</v>
          </cell>
          <cell r="G15" t="str">
            <v>כן</v>
          </cell>
          <cell r="H15" t="str">
            <v>לא</v>
          </cell>
          <cell r="I15">
            <v>0</v>
          </cell>
          <cell r="J15">
            <v>0</v>
          </cell>
          <cell r="K15">
            <v>500000</v>
          </cell>
          <cell r="L15">
            <v>1</v>
          </cell>
          <cell r="M15">
            <v>57359.658371441583</v>
          </cell>
        </row>
        <row r="16">
          <cell r="C16">
            <v>1001902573</v>
          </cell>
          <cell r="D16">
            <v>42806687</v>
          </cell>
          <cell r="E16">
            <v>580707008</v>
          </cell>
          <cell r="F16" t="str">
            <v>כסייפה לספורט וחוגי החינוך הבלתי פו</v>
          </cell>
          <cell r="G16" t="str">
            <v>כן</v>
          </cell>
          <cell r="H16" t="str">
            <v>לא</v>
          </cell>
          <cell r="I16">
            <v>0</v>
          </cell>
          <cell r="J16">
            <v>0</v>
          </cell>
          <cell r="K16">
            <v>200000</v>
          </cell>
          <cell r="L16">
            <v>1</v>
          </cell>
          <cell r="M16">
            <v>45763.073002463927</v>
          </cell>
        </row>
        <row r="17">
          <cell r="C17">
            <v>1001903556</v>
          </cell>
          <cell r="D17">
            <v>41118000</v>
          </cell>
          <cell r="E17">
            <v>513894139</v>
          </cell>
          <cell r="F17" t="str">
            <v>למען הספורט בנתניה בע"מ</v>
          </cell>
          <cell r="G17" t="str">
            <v>כן</v>
          </cell>
          <cell r="H17" t="str">
            <v>לא</v>
          </cell>
          <cell r="I17">
            <v>0</v>
          </cell>
          <cell r="J17">
            <v>0</v>
          </cell>
          <cell r="K17">
            <v>2000000</v>
          </cell>
          <cell r="L17">
            <v>1</v>
          </cell>
          <cell r="M17">
            <v>644730.07927785756</v>
          </cell>
        </row>
        <row r="18">
          <cell r="C18">
            <v>1001904069</v>
          </cell>
          <cell r="D18">
            <v>42357627</v>
          </cell>
          <cell r="E18">
            <v>580640134</v>
          </cell>
          <cell r="F18" t="str">
            <v>מכבי קריית חיים כדורגל (ע"ר)</v>
          </cell>
          <cell r="G18" t="str">
            <v>כן</v>
          </cell>
          <cell r="H18" t="str">
            <v>לא</v>
          </cell>
          <cell r="I18">
            <v>0</v>
          </cell>
          <cell r="J18">
            <v>0</v>
          </cell>
          <cell r="K18">
            <v>500000</v>
          </cell>
          <cell r="L18">
            <v>1</v>
          </cell>
          <cell r="M18">
            <v>40271.504242168245</v>
          </cell>
        </row>
        <row r="19">
          <cell r="C19">
            <v>1001904086</v>
          </cell>
          <cell r="D19">
            <v>42792911</v>
          </cell>
          <cell r="E19">
            <v>580705580</v>
          </cell>
          <cell r="F19" t="str">
            <v>עמותת ספורט בריאות ונפש (ע"ר)</v>
          </cell>
          <cell r="G19" t="str">
            <v>כן</v>
          </cell>
          <cell r="H19" t="str">
            <v>לא</v>
          </cell>
          <cell r="I19">
            <v>0</v>
          </cell>
          <cell r="J19">
            <v>0</v>
          </cell>
          <cell r="K19">
            <v>250000</v>
          </cell>
          <cell r="L19">
            <v>1</v>
          </cell>
          <cell r="M19">
            <v>19969.340946529712</v>
          </cell>
        </row>
        <row r="20">
          <cell r="C20">
            <v>1001904188</v>
          </cell>
          <cell r="D20">
            <v>42832876</v>
          </cell>
          <cell r="E20">
            <v>580760841</v>
          </cell>
          <cell r="F20" t="str">
            <v>העמותה לאגרוף מקצועי נצרת (ע"ר)</v>
          </cell>
          <cell r="G20" t="str">
            <v>כן</v>
          </cell>
          <cell r="H20" t="str">
            <v>לא</v>
          </cell>
          <cell r="I20">
            <v>0</v>
          </cell>
          <cell r="J20">
            <v>0</v>
          </cell>
          <cell r="K20">
            <v>500000</v>
          </cell>
          <cell r="L20">
            <v>1</v>
          </cell>
          <cell r="M20">
            <v>2935.1033324715468</v>
          </cell>
        </row>
        <row r="21">
          <cell r="C21">
            <v>1001904189</v>
          </cell>
          <cell r="D21">
            <v>42796666</v>
          </cell>
          <cell r="E21">
            <v>580722031</v>
          </cell>
          <cell r="F21" t="str">
            <v>אביב מכבי - לקידום ספורט הרכיבה ביש</v>
          </cell>
          <cell r="G21" t="str">
            <v>כן</v>
          </cell>
          <cell r="H21" t="str">
            <v>לא</v>
          </cell>
          <cell r="I21">
            <v>0</v>
          </cell>
          <cell r="J21">
            <v>0</v>
          </cell>
          <cell r="K21">
            <v>500000</v>
          </cell>
          <cell r="L21">
            <v>1</v>
          </cell>
          <cell r="M21">
            <v>52022.646421750556</v>
          </cell>
        </row>
        <row r="22">
          <cell r="C22">
            <v>1001904305</v>
          </cell>
          <cell r="D22">
            <v>42568230</v>
          </cell>
          <cell r="E22">
            <v>580718781</v>
          </cell>
          <cell r="F22" t="str">
            <v>טאיקונדר (ע"ר)</v>
          </cell>
          <cell r="G22" t="str">
            <v>כן</v>
          </cell>
          <cell r="H22" t="str">
            <v>לא</v>
          </cell>
          <cell r="I22">
            <v>0</v>
          </cell>
          <cell r="J22">
            <v>0</v>
          </cell>
          <cell r="K22">
            <v>70000</v>
          </cell>
          <cell r="L22">
            <v>1</v>
          </cell>
          <cell r="M22">
            <v>7032.7409191346314</v>
          </cell>
        </row>
        <row r="23">
          <cell r="C23">
            <v>1001904315</v>
          </cell>
          <cell r="D23">
            <v>40000025</v>
          </cell>
          <cell r="E23">
            <v>510718752</v>
          </cell>
          <cell r="F23" t="str">
            <v>מרכז קהילתי בקרית מלאכי ע"ש חטיבת ה</v>
          </cell>
          <cell r="G23" t="str">
            <v>כן</v>
          </cell>
          <cell r="H23" t="str">
            <v>לא</v>
          </cell>
          <cell r="I23">
            <v>0</v>
          </cell>
          <cell r="J23">
            <v>0</v>
          </cell>
          <cell r="K23">
            <v>500000</v>
          </cell>
          <cell r="L23">
            <v>1</v>
          </cell>
          <cell r="M23">
            <v>7495.1351289486929</v>
          </cell>
        </row>
        <row r="24">
          <cell r="C24">
            <v>1001904475</v>
          </cell>
          <cell r="D24">
            <v>42788698</v>
          </cell>
          <cell r="E24">
            <v>580754893</v>
          </cell>
          <cell r="F24" t="str">
            <v>טניס - דרך חיים בתל אביב (ע"ר)</v>
          </cell>
          <cell r="G24" t="str">
            <v>כן</v>
          </cell>
          <cell r="H24" t="str">
            <v>לא</v>
          </cell>
          <cell r="I24">
            <v>0</v>
          </cell>
          <cell r="J24">
            <v>0</v>
          </cell>
          <cell r="K24">
            <v>300000</v>
          </cell>
          <cell r="L24">
            <v>1</v>
          </cell>
          <cell r="M24">
            <v>67166.77507412339</v>
          </cell>
        </row>
        <row r="25">
          <cell r="C25">
            <v>1001904623</v>
          </cell>
          <cell r="D25">
            <v>42840096</v>
          </cell>
          <cell r="E25">
            <v>580706208</v>
          </cell>
          <cell r="F25" t="str">
            <v>כדורת קרייזי בול ראשון לציון (ע"ר)</v>
          </cell>
          <cell r="G25" t="str">
            <v>כן</v>
          </cell>
          <cell r="H25" t="str">
            <v>כן</v>
          </cell>
          <cell r="I25">
            <v>41</v>
          </cell>
          <cell r="J25">
            <v>743.17520911712609</v>
          </cell>
          <cell r="K25">
            <v>100000</v>
          </cell>
          <cell r="L25">
            <v>1</v>
          </cell>
          <cell r="M25">
            <v>6616.0719836036833</v>
          </cell>
        </row>
        <row r="26">
          <cell r="C26">
            <v>1001905058</v>
          </cell>
          <cell r="D26">
            <v>42899856</v>
          </cell>
          <cell r="E26">
            <v>580740033</v>
          </cell>
          <cell r="F26" t="str">
            <v>גדיר עמותה לקידום וטיפוח הספורט ביר</v>
          </cell>
          <cell r="G26" t="str">
            <v>כן</v>
          </cell>
          <cell r="H26" t="str">
            <v>לא</v>
          </cell>
          <cell r="I26">
            <v>0</v>
          </cell>
          <cell r="J26">
            <v>0</v>
          </cell>
          <cell r="K26">
            <v>200000</v>
          </cell>
          <cell r="L26">
            <v>1</v>
          </cell>
          <cell r="M26">
            <v>29954.01141979457</v>
          </cell>
        </row>
        <row r="27">
          <cell r="C27">
            <v>1001905310</v>
          </cell>
          <cell r="D27">
            <v>42792905</v>
          </cell>
          <cell r="E27">
            <v>580631737</v>
          </cell>
          <cell r="F27" t="str">
            <v>סוהו טים-ראשון לציון (ע"ר)</v>
          </cell>
          <cell r="G27" t="str">
            <v>כן</v>
          </cell>
          <cell r="H27" t="str">
            <v>לא</v>
          </cell>
          <cell r="I27">
            <v>0</v>
          </cell>
          <cell r="J27">
            <v>0</v>
          </cell>
          <cell r="K27">
            <v>500000</v>
          </cell>
          <cell r="L27">
            <v>1</v>
          </cell>
          <cell r="M27">
            <v>4502.596906793995</v>
          </cell>
        </row>
        <row r="28">
          <cell r="C28">
            <v>1001905320</v>
          </cell>
          <cell r="D28">
            <v>42802845</v>
          </cell>
          <cell r="E28">
            <v>580544393</v>
          </cell>
          <cell r="F28" t="str">
            <v>העמותה לטיפוח ספורטאים צעירים בחורפ</v>
          </cell>
          <cell r="G28" t="str">
            <v>כן</v>
          </cell>
          <cell r="H28" t="str">
            <v>לא</v>
          </cell>
          <cell r="I28">
            <v>0</v>
          </cell>
          <cell r="J28">
            <v>0</v>
          </cell>
          <cell r="K28">
            <v>300000</v>
          </cell>
          <cell r="L28">
            <v>1</v>
          </cell>
          <cell r="M28">
            <v>54083.631730184636</v>
          </cell>
        </row>
        <row r="29">
          <cell r="C29">
            <v>1001905935</v>
          </cell>
          <cell r="D29">
            <v>42519615</v>
          </cell>
          <cell r="E29">
            <v>580741601</v>
          </cell>
          <cell r="F29" t="str">
            <v>מכבי הרמת משקולות אילת (ע"ר)</v>
          </cell>
          <cell r="G29" t="str">
            <v>כן</v>
          </cell>
          <cell r="H29" t="str">
            <v>כן</v>
          </cell>
          <cell r="I29">
            <v>22</v>
          </cell>
          <cell r="J29">
            <v>420.7875479831431</v>
          </cell>
          <cell r="K29">
            <v>250000</v>
          </cell>
          <cell r="L29">
            <v>1</v>
          </cell>
          <cell r="M29">
            <v>6981.2479551748738</v>
          </cell>
        </row>
        <row r="30">
          <cell r="C30">
            <v>1001906067</v>
          </cell>
          <cell r="D30">
            <v>42240025</v>
          </cell>
          <cell r="E30">
            <v>580652188</v>
          </cell>
          <cell r="F30" t="str">
            <v>"תנופה" להתעמלות אומנותית (ע"ר)</v>
          </cell>
          <cell r="G30" t="str">
            <v>כן</v>
          </cell>
          <cell r="H30" t="str">
            <v>לא</v>
          </cell>
          <cell r="I30">
            <v>0</v>
          </cell>
          <cell r="J30">
            <v>0</v>
          </cell>
          <cell r="K30">
            <v>115000</v>
          </cell>
          <cell r="L30">
            <v>1</v>
          </cell>
          <cell r="M30">
            <v>3468.2561091412363</v>
          </cell>
        </row>
        <row r="31">
          <cell r="C31">
            <v>1001906202</v>
          </cell>
          <cell r="D31">
            <v>40145954</v>
          </cell>
          <cell r="E31">
            <v>580213924</v>
          </cell>
          <cell r="F31" t="str">
            <v>מרכז קהילתי בקעת הירדן (ע"ר)</v>
          </cell>
          <cell r="G31" t="str">
            <v>כן</v>
          </cell>
          <cell r="H31" t="str">
            <v>לא</v>
          </cell>
          <cell r="I31">
            <v>0</v>
          </cell>
          <cell r="J31">
            <v>0</v>
          </cell>
          <cell r="K31">
            <v>50000</v>
          </cell>
          <cell r="L31">
            <v>1</v>
          </cell>
          <cell r="M31">
            <v>4871.8378338166494</v>
          </cell>
        </row>
        <row r="32">
          <cell r="C32">
            <v>1001906208</v>
          </cell>
          <cell r="D32">
            <v>42901228</v>
          </cell>
          <cell r="E32">
            <v>580767804</v>
          </cell>
          <cell r="F32" t="str">
            <v>כדורעף פריבול ת"א (ע"ר)</v>
          </cell>
          <cell r="G32" t="str">
            <v>כן</v>
          </cell>
          <cell r="H32" t="str">
            <v>לא</v>
          </cell>
          <cell r="I32">
            <v>0</v>
          </cell>
          <cell r="J32">
            <v>0</v>
          </cell>
          <cell r="K32">
            <v>1000000</v>
          </cell>
          <cell r="L32">
            <v>1</v>
          </cell>
          <cell r="M32">
            <v>34618.379542463437</v>
          </cell>
        </row>
        <row r="33">
          <cell r="C33">
            <v>1001906215</v>
          </cell>
          <cell r="D33">
            <v>42506545</v>
          </cell>
          <cell r="E33">
            <v>580711844</v>
          </cell>
          <cell r="F33" t="str">
            <v>עמותת מכבי לקידום טנ"ש בגדרה והסביב</v>
          </cell>
          <cell r="G33" t="str">
            <v>כן</v>
          </cell>
          <cell r="H33" t="str">
            <v>כן</v>
          </cell>
          <cell r="I33">
            <v>24</v>
          </cell>
          <cell r="J33">
            <v>159.77124889184017</v>
          </cell>
          <cell r="K33">
            <v>500000</v>
          </cell>
          <cell r="L33">
            <v>1</v>
          </cell>
          <cell r="M33">
            <v>2429.8544102300693</v>
          </cell>
        </row>
        <row r="34">
          <cell r="C34">
            <v>1001906252</v>
          </cell>
          <cell r="D34">
            <v>41448772</v>
          </cell>
          <cell r="E34">
            <v>580441558</v>
          </cell>
          <cell r="F34" t="str">
            <v>כולנו למען כולנו )ע"ר(</v>
          </cell>
          <cell r="G34" t="str">
            <v>כן</v>
          </cell>
          <cell r="H34" t="str">
            <v>לא</v>
          </cell>
          <cell r="I34">
            <v>0</v>
          </cell>
          <cell r="J34">
            <v>0</v>
          </cell>
          <cell r="K34">
            <v>180000</v>
          </cell>
          <cell r="L34">
            <v>1</v>
          </cell>
          <cell r="M34">
            <v>50791.123012112075</v>
          </cell>
        </row>
        <row r="35">
          <cell r="C35">
            <v>1001906301</v>
          </cell>
          <cell r="D35">
            <v>42901227</v>
          </cell>
          <cell r="E35">
            <v>580746865</v>
          </cell>
          <cell r="F35" t="str">
            <v>בני דבוריה לכדורגל (ע"ר)</v>
          </cell>
          <cell r="G35" t="str">
            <v>כן</v>
          </cell>
          <cell r="H35" t="str">
            <v>כן</v>
          </cell>
          <cell r="I35">
            <v>42</v>
          </cell>
          <cell r="J35">
            <v>23688.197572846006</v>
          </cell>
          <cell r="K35">
            <v>1000000</v>
          </cell>
          <cell r="L35">
            <v>1</v>
          </cell>
          <cell r="M35">
            <v>205861.71700211411</v>
          </cell>
        </row>
        <row r="36">
          <cell r="C36">
            <v>1001906374</v>
          </cell>
          <cell r="D36">
            <v>42746695</v>
          </cell>
          <cell r="E36">
            <v>580725166</v>
          </cell>
          <cell r="F36" t="str">
            <v>הכוח תל אביב -אומנויות לחימה וכושר</v>
          </cell>
          <cell r="G36" t="str">
            <v>כן</v>
          </cell>
          <cell r="H36" t="str">
            <v>לא</v>
          </cell>
          <cell r="I36">
            <v>0</v>
          </cell>
          <cell r="J36">
            <v>0</v>
          </cell>
          <cell r="K36">
            <v>200000</v>
          </cell>
          <cell r="L36">
            <v>1</v>
          </cell>
          <cell r="M36">
            <v>5639.2769044595834</v>
          </cell>
        </row>
        <row r="37">
          <cell r="C37">
            <v>1001906532</v>
          </cell>
          <cell r="D37">
            <v>42791367</v>
          </cell>
          <cell r="E37">
            <v>580600377</v>
          </cell>
          <cell r="F37" t="str">
            <v>ילדי המים נעורים - חבצלת השרון (ע"ר</v>
          </cell>
          <cell r="G37" t="str">
            <v>כן</v>
          </cell>
          <cell r="H37" t="str">
            <v>לא</v>
          </cell>
          <cell r="I37">
            <v>0</v>
          </cell>
          <cell r="J37">
            <v>0</v>
          </cell>
          <cell r="K37">
            <v>500000</v>
          </cell>
          <cell r="L37">
            <v>1</v>
          </cell>
          <cell r="M37">
            <v>10980.40279725682</v>
          </cell>
        </row>
        <row r="38">
          <cell r="C38">
            <v>1001906550</v>
          </cell>
          <cell r="D38">
            <v>42480421</v>
          </cell>
          <cell r="E38">
            <v>580665099</v>
          </cell>
          <cell r="F38" t="str">
            <v>מרכז אלנג'יב לחינוך (ע"ר)</v>
          </cell>
          <cell r="G38" t="str">
            <v>כן</v>
          </cell>
          <cell r="H38" t="str">
            <v>לא</v>
          </cell>
          <cell r="I38">
            <v>0</v>
          </cell>
          <cell r="J38">
            <v>0</v>
          </cell>
          <cell r="K38">
            <v>200000</v>
          </cell>
          <cell r="L38">
            <v>1</v>
          </cell>
          <cell r="M38">
            <v>6866.67451718966</v>
          </cell>
        </row>
        <row r="39">
          <cell r="C39">
            <v>1001906694</v>
          </cell>
          <cell r="D39">
            <v>42901841</v>
          </cell>
          <cell r="E39">
            <v>580688687</v>
          </cell>
          <cell r="F39" t="str">
            <v>מועדון ספורט טמרה (ע"ר)</v>
          </cell>
          <cell r="G39" t="str">
            <v>כן</v>
          </cell>
          <cell r="H39" t="str">
            <v>כן</v>
          </cell>
          <cell r="I39">
            <v>43</v>
          </cell>
          <cell r="J39">
            <v>3528.8287426059355</v>
          </cell>
          <cell r="K39">
            <v>500000</v>
          </cell>
          <cell r="L39">
            <v>1</v>
          </cell>
          <cell r="M39">
            <v>29954.01141979457</v>
          </cell>
        </row>
        <row r="40">
          <cell r="C40">
            <v>1001907386</v>
          </cell>
          <cell r="D40">
            <v>42809345</v>
          </cell>
          <cell r="E40">
            <v>580595510</v>
          </cell>
          <cell r="F40" t="str">
            <v>מועדון ספורט הפועל באר יעקב (ע"ר)</v>
          </cell>
          <cell r="G40" t="str">
            <v>כן</v>
          </cell>
          <cell r="H40" t="str">
            <v>לא</v>
          </cell>
          <cell r="I40">
            <v>0</v>
          </cell>
          <cell r="J40">
            <v>0</v>
          </cell>
          <cell r="K40">
            <v>70000</v>
          </cell>
          <cell r="L40">
            <v>1</v>
          </cell>
          <cell r="M40">
            <v>6245.945940790577</v>
          </cell>
        </row>
        <row r="41">
          <cell r="C41">
            <v>1001907393</v>
          </cell>
          <cell r="D41">
            <v>42902170</v>
          </cell>
          <cell r="E41">
            <v>580725471</v>
          </cell>
          <cell r="F41" t="str">
            <v>מכבי אולימפ רחובות ג'ודו (ע"ר)</v>
          </cell>
          <cell r="G41" t="str">
            <v>כן</v>
          </cell>
          <cell r="H41" t="str">
            <v>לא</v>
          </cell>
          <cell r="I41">
            <v>0</v>
          </cell>
          <cell r="J41">
            <v>0</v>
          </cell>
          <cell r="K41">
            <v>1000000</v>
          </cell>
          <cell r="L41">
            <v>1</v>
          </cell>
          <cell r="M41">
            <v>3160.2355817311632</v>
          </cell>
        </row>
        <row r="42">
          <cell r="C42">
            <v>1001907401</v>
          </cell>
          <cell r="D42">
            <v>42901011</v>
          </cell>
          <cell r="E42">
            <v>580749315</v>
          </cell>
          <cell r="F42" t="str">
            <v>מרכז להתעמלות טוויסט (ע"ר)</v>
          </cell>
          <cell r="G42" t="str">
            <v>כן</v>
          </cell>
          <cell r="H42" t="str">
            <v>כן</v>
          </cell>
          <cell r="I42">
            <v>38</v>
          </cell>
          <cell r="J42">
            <v>1016.0587186894811</v>
          </cell>
          <cell r="K42">
            <v>100000</v>
          </cell>
          <cell r="L42">
            <v>1</v>
          </cell>
          <cell r="M42">
            <v>9759.5113768858046</v>
          </cell>
        </row>
        <row r="43">
          <cell r="C43">
            <v>1001907509</v>
          </cell>
          <cell r="D43">
            <v>42791368</v>
          </cell>
          <cell r="E43">
            <v>580706687</v>
          </cell>
          <cell r="F43" t="str">
            <v>העמותה לקידום הספורט בשומרון ובנימי</v>
          </cell>
          <cell r="G43" t="str">
            <v>כן</v>
          </cell>
          <cell r="H43" t="str">
            <v>לא</v>
          </cell>
          <cell r="I43">
            <v>0</v>
          </cell>
          <cell r="J43">
            <v>0</v>
          </cell>
          <cell r="K43">
            <v>200000</v>
          </cell>
          <cell r="L43">
            <v>1</v>
          </cell>
          <cell r="M43">
            <v>15309.828059006111</v>
          </cell>
        </row>
        <row r="44">
          <cell r="C44">
            <v>1001907688</v>
          </cell>
          <cell r="D44">
            <v>42902255</v>
          </cell>
          <cell r="E44">
            <v>580756419</v>
          </cell>
          <cell r="F44" t="str">
            <v>מועדון אגרוף טריפל וי (ע"ר)</v>
          </cell>
          <cell r="G44" t="str">
            <v>כן</v>
          </cell>
          <cell r="H44" t="str">
            <v>כן</v>
          </cell>
          <cell r="I44">
            <v>23</v>
          </cell>
          <cell r="J44">
            <v>704.57796891684893</v>
          </cell>
          <cell r="K44">
            <v>300000</v>
          </cell>
          <cell r="L44">
            <v>1</v>
          </cell>
          <cell r="M44">
            <v>11181.346028463036</v>
          </cell>
        </row>
        <row r="45">
          <cell r="C45">
            <v>1001907910</v>
          </cell>
          <cell r="D45">
            <v>42864896</v>
          </cell>
          <cell r="E45">
            <v>580738367</v>
          </cell>
          <cell r="F45" t="str">
            <v>מרכז צומחים ביחד לתרבות וספורט אכסא</v>
          </cell>
          <cell r="G45" t="str">
            <v>כן</v>
          </cell>
          <cell r="H45" t="str">
            <v>לא</v>
          </cell>
          <cell r="I45">
            <v>0</v>
          </cell>
          <cell r="J45">
            <v>0</v>
          </cell>
          <cell r="K45">
            <v>350000</v>
          </cell>
          <cell r="L45">
            <v>1</v>
          </cell>
          <cell r="M45">
            <v>130681.41049024335</v>
          </cell>
        </row>
        <row r="46">
          <cell r="C46">
            <v>1001908196</v>
          </cell>
          <cell r="D46">
            <v>42902794</v>
          </cell>
          <cell r="E46">
            <v>580615219</v>
          </cell>
          <cell r="F46" t="str">
            <v>יורו ספורט סקול לכדורגל יפיע (ע"ר)</v>
          </cell>
          <cell r="G46" t="str">
            <v>כן</v>
          </cell>
          <cell r="H46" t="str">
            <v>כן</v>
          </cell>
          <cell r="I46">
            <v>6</v>
          </cell>
          <cell r="J46">
            <v>765.94732397648215</v>
          </cell>
          <cell r="K46">
            <v>300000</v>
          </cell>
          <cell r="L46">
            <v>1</v>
          </cell>
          <cell r="M46">
            <v>46595.128875235998</v>
          </cell>
        </row>
        <row r="47">
          <cell r="C47">
            <v>1001908460</v>
          </cell>
          <cell r="D47">
            <v>40000020</v>
          </cell>
          <cell r="E47">
            <v>510662224</v>
          </cell>
          <cell r="F47" t="str">
            <v>מרכז קהילתי בשלומי עש גרין בע"מ (חל</v>
          </cell>
          <cell r="G47" t="str">
            <v>כן</v>
          </cell>
          <cell r="H47" t="str">
            <v>לא</v>
          </cell>
          <cell r="I47">
            <v>0</v>
          </cell>
          <cell r="J47">
            <v>0</v>
          </cell>
          <cell r="K47">
            <v>300000</v>
          </cell>
          <cell r="L47">
            <v>1</v>
          </cell>
          <cell r="M47">
            <v>4157.3016181902076</v>
          </cell>
        </row>
        <row r="48">
          <cell r="C48">
            <v>1001909000</v>
          </cell>
          <cell r="D48">
            <v>42220480</v>
          </cell>
          <cell r="E48">
            <v>580612489</v>
          </cell>
          <cell r="F48" t="str">
            <v>צא במחול (ע"ר)</v>
          </cell>
          <cell r="G48" t="str">
            <v>כן</v>
          </cell>
          <cell r="H48" t="str">
            <v>לא</v>
          </cell>
          <cell r="I48">
            <v>0</v>
          </cell>
          <cell r="J48">
            <v>0</v>
          </cell>
          <cell r="K48">
            <v>30</v>
          </cell>
          <cell r="L48">
            <v>1</v>
          </cell>
          <cell r="M48">
            <v>10728.368998837961</v>
          </cell>
        </row>
        <row r="49">
          <cell r="C49">
            <v>1001909218</v>
          </cell>
          <cell r="D49">
            <v>42903894</v>
          </cell>
          <cell r="E49">
            <v>580574218</v>
          </cell>
          <cell r="F49" t="str">
            <v>דאבל פאנץ' (ע"ר)</v>
          </cell>
          <cell r="G49" t="str">
            <v>כן</v>
          </cell>
          <cell r="H49" t="str">
            <v>לא</v>
          </cell>
          <cell r="I49">
            <v>0</v>
          </cell>
          <cell r="J49">
            <v>0</v>
          </cell>
          <cell r="K49">
            <v>400000</v>
          </cell>
          <cell r="L49">
            <v>1</v>
          </cell>
          <cell r="M49">
            <v>180278.77243394876</v>
          </cell>
        </row>
      </sheetData>
      <sheetData sheetId="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ערכת נושא של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74F2-9FA0-4201-8A61-597C766FC53B}">
  <dimension ref="B1:N7902"/>
  <sheetViews>
    <sheetView rightToLeft="1" tabSelected="1" zoomScale="90" zoomScaleNormal="90" workbookViewId="0">
      <pane xSplit="5" ySplit="2" topLeftCell="F3" activePane="bottomRight" state="frozen"/>
      <selection activeCell="D29" sqref="D29"/>
      <selection pane="topRight" activeCell="D29" sqref="D29"/>
      <selection pane="bottomLeft" activeCell="D29" sqref="D29"/>
      <selection pane="bottomRight" activeCell="D17" sqref="D17"/>
    </sheetView>
  </sheetViews>
  <sheetFormatPr defaultColWidth="8.75" defaultRowHeight="15" x14ac:dyDescent="0.25"/>
  <cols>
    <col min="1" max="1" width="2.875" style="45" customWidth="1"/>
    <col min="2" max="2" width="7.25" style="59" bestFit="1" customWidth="1"/>
    <col min="3" max="3" width="24" style="45" bestFit="1" customWidth="1"/>
    <col min="4" max="4" width="10.875" style="59" bestFit="1" customWidth="1"/>
    <col min="5" max="5" width="37.75" style="60" customWidth="1"/>
    <col min="6" max="6" width="12.25" style="45" bestFit="1" customWidth="1"/>
    <col min="7" max="7" width="9.125" style="59" customWidth="1"/>
    <col min="8" max="8" width="31.625" style="45" bestFit="1" customWidth="1"/>
    <col min="9" max="9" width="17.125" style="45" bestFit="1" customWidth="1"/>
    <col min="10" max="10" width="9.875" style="61" bestFit="1" customWidth="1"/>
    <col min="11" max="12" width="8.75" style="59"/>
    <col min="13" max="13" width="10.875" style="59" bestFit="1" customWidth="1"/>
    <col min="14" max="14" width="43.25" style="45" bestFit="1" customWidth="1"/>
    <col min="15" max="16384" width="8.75" style="45"/>
  </cols>
  <sheetData>
    <row r="1" spans="2:14" ht="22.9" customHeight="1" x14ac:dyDescent="0.25">
      <c r="B1" s="84" t="s">
        <v>1038</v>
      </c>
      <c r="C1" s="84"/>
      <c r="D1" s="84"/>
      <c r="E1" s="84"/>
      <c r="F1" s="84"/>
      <c r="G1" s="84"/>
      <c r="H1" s="84"/>
      <c r="I1" s="84"/>
      <c r="J1" s="85"/>
      <c r="K1" s="84"/>
      <c r="L1" s="84"/>
      <c r="M1" s="84"/>
      <c r="N1" s="84"/>
    </row>
    <row r="2" spans="2:14" ht="120" x14ac:dyDescent="0.25">
      <c r="B2" s="46" t="s">
        <v>1</v>
      </c>
      <c r="C2" s="46" t="s">
        <v>1039</v>
      </c>
      <c r="D2" s="46" t="s">
        <v>1040</v>
      </c>
      <c r="E2" s="46" t="s">
        <v>1041</v>
      </c>
      <c r="F2" s="46" t="s">
        <v>1042</v>
      </c>
      <c r="G2" s="46" t="s">
        <v>1043</v>
      </c>
      <c r="H2" s="46" t="s">
        <v>1044</v>
      </c>
      <c r="I2" s="46" t="s">
        <v>1045</v>
      </c>
      <c r="J2" s="47" t="s">
        <v>1046</v>
      </c>
      <c r="K2" s="46" t="s">
        <v>1047</v>
      </c>
      <c r="L2" s="46" t="s">
        <v>1048</v>
      </c>
      <c r="M2" s="46" t="s">
        <v>1049</v>
      </c>
      <c r="N2" s="46" t="s">
        <v>119</v>
      </c>
    </row>
    <row r="3" spans="2:14" x14ac:dyDescent="0.25">
      <c r="B3" s="48">
        <v>1</v>
      </c>
      <c r="C3" s="49" t="s">
        <v>1050</v>
      </c>
      <c r="D3" s="48">
        <v>580717528</v>
      </c>
      <c r="E3" s="50" t="s">
        <v>1051</v>
      </c>
      <c r="F3" s="51">
        <v>0</v>
      </c>
      <c r="G3" s="48">
        <v>128</v>
      </c>
      <c r="H3" s="51" t="s">
        <v>1052</v>
      </c>
      <c r="I3" s="51" t="s">
        <v>1053</v>
      </c>
      <c r="J3" s="52">
        <v>0</v>
      </c>
      <c r="K3" s="48" t="s">
        <v>1054</v>
      </c>
      <c r="L3" s="48" t="s">
        <v>1054</v>
      </c>
      <c r="M3" s="53">
        <v>0</v>
      </c>
      <c r="N3" s="51"/>
    </row>
    <row r="4" spans="2:14" x14ac:dyDescent="0.25">
      <c r="B4" s="48">
        <v>2</v>
      </c>
      <c r="C4" s="49" t="s">
        <v>1055</v>
      </c>
      <c r="D4" s="48">
        <v>510681968</v>
      </c>
      <c r="E4" s="50" t="s">
        <v>1056</v>
      </c>
      <c r="F4" s="51">
        <v>0</v>
      </c>
      <c r="G4" s="48">
        <v>0</v>
      </c>
      <c r="H4" s="51" t="s">
        <v>1052</v>
      </c>
      <c r="I4" s="51" t="s">
        <v>1057</v>
      </c>
      <c r="J4" s="52">
        <v>0</v>
      </c>
      <c r="K4" s="48" t="s">
        <v>1054</v>
      </c>
      <c r="L4" s="48" t="s">
        <v>1058</v>
      </c>
      <c r="M4" s="53">
        <v>0</v>
      </c>
      <c r="N4" s="51"/>
    </row>
    <row r="5" spans="2:14" x14ac:dyDescent="0.25">
      <c r="B5" s="48">
        <v>3</v>
      </c>
      <c r="C5" s="49" t="s">
        <v>1055</v>
      </c>
      <c r="D5" s="48">
        <v>512481235</v>
      </c>
      <c r="E5" s="50" t="s">
        <v>1059</v>
      </c>
      <c r="F5" s="51">
        <v>0</v>
      </c>
      <c r="G5" s="48">
        <v>16</v>
      </c>
      <c r="H5" s="51" t="s">
        <v>1052</v>
      </c>
      <c r="I5" s="51" t="s">
        <v>1060</v>
      </c>
      <c r="J5" s="52">
        <v>0</v>
      </c>
      <c r="K5" s="48" t="s">
        <v>1058</v>
      </c>
      <c r="L5" s="48" t="s">
        <v>1054</v>
      </c>
      <c r="M5" s="53">
        <v>0</v>
      </c>
      <c r="N5" s="51"/>
    </row>
    <row r="6" spans="2:14" x14ac:dyDescent="0.25">
      <c r="B6" s="48">
        <v>4</v>
      </c>
      <c r="C6" s="49" t="s">
        <v>1055</v>
      </c>
      <c r="D6" s="48">
        <v>580032118</v>
      </c>
      <c r="E6" s="50" t="s">
        <v>1061</v>
      </c>
      <c r="F6" s="51">
        <v>0</v>
      </c>
      <c r="G6" s="48">
        <v>0</v>
      </c>
      <c r="H6" s="51" t="s">
        <v>1052</v>
      </c>
      <c r="I6" s="51" t="s">
        <v>1062</v>
      </c>
      <c r="J6" s="52">
        <v>0</v>
      </c>
      <c r="K6" s="48" t="s">
        <v>1054</v>
      </c>
      <c r="L6" s="48" t="s">
        <v>1054</v>
      </c>
      <c r="M6" s="53">
        <v>0</v>
      </c>
      <c r="N6" s="51"/>
    </row>
    <row r="7" spans="2:14" x14ac:dyDescent="0.25">
      <c r="B7" s="48">
        <v>5</v>
      </c>
      <c r="C7" s="49" t="s">
        <v>1055</v>
      </c>
      <c r="D7" s="48">
        <v>580055937</v>
      </c>
      <c r="E7" s="50" t="s">
        <v>1063</v>
      </c>
      <c r="F7" s="51">
        <v>0</v>
      </c>
      <c r="G7" s="48">
        <v>47</v>
      </c>
      <c r="H7" s="51" t="s">
        <v>1052</v>
      </c>
      <c r="I7" s="51" t="s">
        <v>1064</v>
      </c>
      <c r="J7" s="52">
        <v>443.12</v>
      </c>
      <c r="K7" s="48" t="s">
        <v>1058</v>
      </c>
      <c r="L7" s="48" t="s">
        <v>1058</v>
      </c>
      <c r="M7" s="53">
        <v>55919.509712628846</v>
      </c>
      <c r="N7" s="51"/>
    </row>
    <row r="8" spans="2:14" x14ac:dyDescent="0.25">
      <c r="B8" s="48">
        <v>6</v>
      </c>
      <c r="C8" s="49" t="s">
        <v>1055</v>
      </c>
      <c r="D8" s="48">
        <v>580057321</v>
      </c>
      <c r="E8" s="50" t="s">
        <v>1065</v>
      </c>
      <c r="F8" s="51">
        <v>0</v>
      </c>
      <c r="G8" s="48">
        <v>0</v>
      </c>
      <c r="H8" s="51" t="s">
        <v>1052</v>
      </c>
      <c r="I8" s="51" t="s">
        <v>1066</v>
      </c>
      <c r="J8" s="52">
        <v>0</v>
      </c>
      <c r="K8" s="48" t="s">
        <v>1054</v>
      </c>
      <c r="L8" s="48" t="s">
        <v>1054</v>
      </c>
      <c r="M8" s="53">
        <v>0</v>
      </c>
      <c r="N8" s="51"/>
    </row>
    <row r="9" spans="2:14" x14ac:dyDescent="0.25">
      <c r="B9" s="48">
        <v>7</v>
      </c>
      <c r="C9" s="49" t="s">
        <v>1055</v>
      </c>
      <c r="D9" s="48">
        <v>580231843</v>
      </c>
      <c r="E9" s="50" t="s">
        <v>1067</v>
      </c>
      <c r="F9" s="51">
        <v>0</v>
      </c>
      <c r="G9" s="48">
        <v>10</v>
      </c>
      <c r="H9" s="51" t="s">
        <v>1052</v>
      </c>
      <c r="I9" s="51" t="s">
        <v>1068</v>
      </c>
      <c r="J9" s="52">
        <v>0</v>
      </c>
      <c r="K9" s="48" t="s">
        <v>1054</v>
      </c>
      <c r="L9" s="48" t="s">
        <v>1054</v>
      </c>
      <c r="M9" s="53">
        <v>0</v>
      </c>
      <c r="N9" s="51"/>
    </row>
    <row r="10" spans="2:14" x14ac:dyDescent="0.25">
      <c r="B10" s="48">
        <v>8</v>
      </c>
      <c r="C10" s="49" t="s">
        <v>1055</v>
      </c>
      <c r="D10" s="48">
        <v>580235869</v>
      </c>
      <c r="E10" s="50" t="s">
        <v>1069</v>
      </c>
      <c r="F10" s="51">
        <v>0</v>
      </c>
      <c r="G10" s="48">
        <v>95</v>
      </c>
      <c r="H10" s="51" t="s">
        <v>1052</v>
      </c>
      <c r="I10" s="51" t="s">
        <v>1053</v>
      </c>
      <c r="J10" s="52">
        <v>1648.94</v>
      </c>
      <c r="K10" s="48" t="s">
        <v>1058</v>
      </c>
      <c r="L10" s="48" t="s">
        <v>1058</v>
      </c>
      <c r="M10" s="53">
        <v>110803.71599123893</v>
      </c>
      <c r="N10" s="51"/>
    </row>
    <row r="11" spans="2:14" x14ac:dyDescent="0.25">
      <c r="B11" s="48">
        <v>9</v>
      </c>
      <c r="C11" s="49" t="s">
        <v>1055</v>
      </c>
      <c r="D11" s="48">
        <v>580244317</v>
      </c>
      <c r="E11" s="50" t="s">
        <v>1070</v>
      </c>
      <c r="F11" s="51">
        <v>0</v>
      </c>
      <c r="G11" s="48">
        <v>32</v>
      </c>
      <c r="H11" s="51" t="s">
        <v>1052</v>
      </c>
      <c r="I11" s="51" t="s">
        <v>1053</v>
      </c>
      <c r="J11" s="52">
        <v>0</v>
      </c>
      <c r="K11" s="48" t="s">
        <v>1054</v>
      </c>
      <c r="L11" s="48" t="s">
        <v>1054</v>
      </c>
      <c r="M11" s="53">
        <v>0</v>
      </c>
      <c r="N11" s="51"/>
    </row>
    <row r="12" spans="2:14" x14ac:dyDescent="0.25">
      <c r="B12" s="48">
        <v>10</v>
      </c>
      <c r="C12" s="49" t="s">
        <v>1055</v>
      </c>
      <c r="D12" s="48">
        <v>580329290</v>
      </c>
      <c r="E12" s="50" t="s">
        <v>199</v>
      </c>
      <c r="F12" s="51">
        <v>0</v>
      </c>
      <c r="G12" s="48">
        <v>53</v>
      </c>
      <c r="H12" s="51" t="s">
        <v>1052</v>
      </c>
      <c r="I12" s="51" t="s">
        <v>1053</v>
      </c>
      <c r="J12" s="52">
        <v>676.22</v>
      </c>
      <c r="K12" s="48" t="s">
        <v>1058</v>
      </c>
      <c r="L12" s="48" t="s">
        <v>1058</v>
      </c>
      <c r="M12" s="53">
        <v>85335.554382275412</v>
      </c>
      <c r="N12" s="51"/>
    </row>
    <row r="13" spans="2:14" x14ac:dyDescent="0.25">
      <c r="B13" s="48">
        <v>11</v>
      </c>
      <c r="C13" s="49" t="s">
        <v>1055</v>
      </c>
      <c r="D13" s="48">
        <v>580352540</v>
      </c>
      <c r="E13" s="50" t="s">
        <v>1071</v>
      </c>
      <c r="F13" s="51">
        <v>0</v>
      </c>
      <c r="G13" s="48">
        <v>8</v>
      </c>
      <c r="H13" s="51" t="s">
        <v>1052</v>
      </c>
      <c r="I13" s="51" t="s">
        <v>1072</v>
      </c>
      <c r="J13" s="52">
        <v>0</v>
      </c>
      <c r="K13" s="48" t="s">
        <v>1054</v>
      </c>
      <c r="L13" s="48" t="s">
        <v>1058</v>
      </c>
      <c r="M13" s="53">
        <v>0</v>
      </c>
      <c r="N13" s="51"/>
    </row>
    <row r="14" spans="2:14" x14ac:dyDescent="0.25">
      <c r="B14" s="48">
        <v>12</v>
      </c>
      <c r="C14" s="49" t="s">
        <v>1055</v>
      </c>
      <c r="D14" s="48">
        <v>580352797</v>
      </c>
      <c r="E14" s="50" t="s">
        <v>823</v>
      </c>
      <c r="F14" s="51">
        <v>0</v>
      </c>
      <c r="G14" s="48">
        <v>38</v>
      </c>
      <c r="H14" s="51" t="s">
        <v>1052</v>
      </c>
      <c r="I14" s="51" t="s">
        <v>1053</v>
      </c>
      <c r="J14" s="52">
        <v>698.41</v>
      </c>
      <c r="K14" s="48" t="s">
        <v>1058</v>
      </c>
      <c r="L14" s="48" t="s">
        <v>1058</v>
      </c>
      <c r="M14" s="53">
        <v>88135.820496472981</v>
      </c>
      <c r="N14" s="51"/>
    </row>
    <row r="15" spans="2:14" x14ac:dyDescent="0.25">
      <c r="B15" s="48">
        <v>13</v>
      </c>
      <c r="C15" s="49" t="s">
        <v>1055</v>
      </c>
      <c r="D15" s="48">
        <v>580358257</v>
      </c>
      <c r="E15" s="50" t="s">
        <v>1073</v>
      </c>
      <c r="F15" s="51">
        <v>0</v>
      </c>
      <c r="G15" s="48">
        <v>0</v>
      </c>
      <c r="H15" s="51" t="s">
        <v>1052</v>
      </c>
      <c r="I15" s="51" t="s">
        <v>1074</v>
      </c>
      <c r="J15" s="52">
        <v>0</v>
      </c>
      <c r="K15" s="48" t="s">
        <v>1054</v>
      </c>
      <c r="L15" s="48" t="s">
        <v>1054</v>
      </c>
      <c r="M15" s="53">
        <v>0</v>
      </c>
      <c r="N15" s="51"/>
    </row>
    <row r="16" spans="2:14" x14ac:dyDescent="0.25">
      <c r="B16" s="48">
        <v>14</v>
      </c>
      <c r="C16" s="49" t="s">
        <v>1055</v>
      </c>
      <c r="D16" s="48">
        <v>580380244</v>
      </c>
      <c r="E16" s="50" t="s">
        <v>1075</v>
      </c>
      <c r="F16" s="51">
        <v>0</v>
      </c>
      <c r="G16" s="48">
        <v>49</v>
      </c>
      <c r="H16" s="51" t="s">
        <v>1052</v>
      </c>
      <c r="I16" s="51" t="s">
        <v>1062</v>
      </c>
      <c r="J16" s="52">
        <v>395.32</v>
      </c>
      <c r="K16" s="48" t="s">
        <v>1058</v>
      </c>
      <c r="L16" s="48" t="s">
        <v>1058</v>
      </c>
      <c r="M16" s="53">
        <v>49887.3907284628</v>
      </c>
      <c r="N16" s="51"/>
    </row>
    <row r="17" spans="2:14" x14ac:dyDescent="0.25">
      <c r="B17" s="48">
        <v>15</v>
      </c>
      <c r="C17" s="49" t="s">
        <v>1055</v>
      </c>
      <c r="D17" s="48">
        <v>580418960</v>
      </c>
      <c r="E17" s="50" t="s">
        <v>906</v>
      </c>
      <c r="F17" s="51">
        <v>0</v>
      </c>
      <c r="G17" s="48">
        <v>25</v>
      </c>
      <c r="H17" s="51" t="s">
        <v>1052</v>
      </c>
      <c r="I17" s="51" t="s">
        <v>1076</v>
      </c>
      <c r="J17" s="52">
        <v>604.81200000000001</v>
      </c>
      <c r="K17" s="48" t="s">
        <v>1058</v>
      </c>
      <c r="L17" s="48" t="s">
        <v>1058</v>
      </c>
      <c r="M17" s="53">
        <v>76324.22483371204</v>
      </c>
      <c r="N17" s="51"/>
    </row>
    <row r="18" spans="2:14" x14ac:dyDescent="0.25">
      <c r="B18" s="48">
        <v>16</v>
      </c>
      <c r="C18" s="49" t="s">
        <v>1055</v>
      </c>
      <c r="D18" s="48">
        <v>580419810</v>
      </c>
      <c r="E18" s="50" t="s">
        <v>1077</v>
      </c>
      <c r="F18" s="51">
        <v>0</v>
      </c>
      <c r="G18" s="48">
        <v>5</v>
      </c>
      <c r="H18" s="51" t="s">
        <v>1052</v>
      </c>
      <c r="I18" s="51" t="s">
        <v>1078</v>
      </c>
      <c r="J18" s="52">
        <v>0</v>
      </c>
      <c r="K18" s="48" t="s">
        <v>1054</v>
      </c>
      <c r="L18" s="48" t="s">
        <v>1058</v>
      </c>
      <c r="M18" s="53">
        <v>0</v>
      </c>
      <c r="N18" s="51"/>
    </row>
    <row r="19" spans="2:14" x14ac:dyDescent="0.25">
      <c r="B19" s="48">
        <v>17</v>
      </c>
      <c r="C19" s="49" t="s">
        <v>1055</v>
      </c>
      <c r="D19" s="48">
        <v>580421915</v>
      </c>
      <c r="E19" s="50" t="s">
        <v>1079</v>
      </c>
      <c r="F19" s="51">
        <v>0</v>
      </c>
      <c r="G19" s="48">
        <v>8</v>
      </c>
      <c r="H19" s="51" t="s">
        <v>1052</v>
      </c>
      <c r="I19" s="51" t="s">
        <v>1066</v>
      </c>
      <c r="J19" s="52">
        <v>0</v>
      </c>
      <c r="K19" s="48" t="s">
        <v>1054</v>
      </c>
      <c r="L19" s="48" t="s">
        <v>1058</v>
      </c>
      <c r="M19" s="53">
        <v>0</v>
      </c>
      <c r="N19" s="51"/>
    </row>
    <row r="20" spans="2:14" x14ac:dyDescent="0.25">
      <c r="B20" s="48">
        <v>18</v>
      </c>
      <c r="C20" s="49" t="s">
        <v>1055</v>
      </c>
      <c r="D20" s="48">
        <v>580424638</v>
      </c>
      <c r="E20" s="50" t="s">
        <v>1080</v>
      </c>
      <c r="F20" s="51">
        <v>0</v>
      </c>
      <c r="G20" s="48">
        <v>5</v>
      </c>
      <c r="H20" s="51" t="s">
        <v>1052</v>
      </c>
      <c r="I20" s="51" t="s">
        <v>1081</v>
      </c>
      <c r="J20" s="52">
        <v>0</v>
      </c>
      <c r="K20" s="48" t="s">
        <v>1054</v>
      </c>
      <c r="L20" s="48" t="s">
        <v>1058</v>
      </c>
      <c r="M20" s="53">
        <v>0</v>
      </c>
      <c r="N20" s="51"/>
    </row>
    <row r="21" spans="2:14" x14ac:dyDescent="0.25">
      <c r="B21" s="48">
        <v>19</v>
      </c>
      <c r="C21" s="49" t="s">
        <v>1055</v>
      </c>
      <c r="D21" s="48">
        <v>580428845</v>
      </c>
      <c r="E21" s="50" t="s">
        <v>1082</v>
      </c>
      <c r="F21" s="51">
        <v>0</v>
      </c>
      <c r="G21" s="48">
        <v>0</v>
      </c>
      <c r="H21" s="51" t="s">
        <v>1052</v>
      </c>
      <c r="I21" s="51" t="s">
        <v>1083</v>
      </c>
      <c r="J21" s="52">
        <v>0</v>
      </c>
      <c r="K21" s="48" t="s">
        <v>1054</v>
      </c>
      <c r="L21" s="48" t="s">
        <v>1058</v>
      </c>
      <c r="M21" s="53">
        <v>0</v>
      </c>
      <c r="N21" s="51"/>
    </row>
    <row r="22" spans="2:14" x14ac:dyDescent="0.25">
      <c r="B22" s="48">
        <v>20</v>
      </c>
      <c r="C22" s="49" t="s">
        <v>1055</v>
      </c>
      <c r="D22" s="48">
        <v>580432169</v>
      </c>
      <c r="E22" s="50" t="s">
        <v>1084</v>
      </c>
      <c r="F22" s="51">
        <v>0</v>
      </c>
      <c r="G22" s="48">
        <v>30</v>
      </c>
      <c r="H22" s="51" t="s">
        <v>1052</v>
      </c>
      <c r="I22" s="51" t="s">
        <v>1085</v>
      </c>
      <c r="J22" s="52">
        <v>426.51</v>
      </c>
      <c r="K22" s="48" t="s">
        <v>1058</v>
      </c>
      <c r="L22" s="48" t="s">
        <v>1058</v>
      </c>
      <c r="M22" s="53">
        <v>53823.41146311006</v>
      </c>
      <c r="N22" s="51"/>
    </row>
    <row r="23" spans="2:14" x14ac:dyDescent="0.25">
      <c r="B23" s="48">
        <v>21</v>
      </c>
      <c r="C23" s="49" t="s">
        <v>1055</v>
      </c>
      <c r="D23" s="48">
        <v>580442077</v>
      </c>
      <c r="E23" s="50" t="s">
        <v>1086</v>
      </c>
      <c r="F23" s="51">
        <v>0</v>
      </c>
      <c r="G23" s="48">
        <v>15</v>
      </c>
      <c r="H23" s="51" t="s">
        <v>1052</v>
      </c>
      <c r="I23" s="51" t="s">
        <v>1053</v>
      </c>
      <c r="J23" s="52">
        <v>19</v>
      </c>
      <c r="K23" s="48" t="s">
        <v>1058</v>
      </c>
      <c r="L23" s="48" t="s">
        <v>1058</v>
      </c>
      <c r="M23" s="53">
        <v>2397.70419872709</v>
      </c>
      <c r="N23" s="51"/>
    </row>
    <row r="24" spans="2:14" x14ac:dyDescent="0.25">
      <c r="B24" s="48">
        <v>22</v>
      </c>
      <c r="C24" s="49" t="s">
        <v>1055</v>
      </c>
      <c r="D24" s="48">
        <v>580449437</v>
      </c>
      <c r="E24" s="50" t="s">
        <v>645</v>
      </c>
      <c r="F24" s="51">
        <v>0</v>
      </c>
      <c r="G24" s="48">
        <v>15</v>
      </c>
      <c r="H24" s="51" t="s">
        <v>1052</v>
      </c>
      <c r="I24" s="51" t="s">
        <v>1062</v>
      </c>
      <c r="J24" s="52">
        <v>91</v>
      </c>
      <c r="K24" s="48" t="s">
        <v>1058</v>
      </c>
      <c r="L24" s="48" t="s">
        <v>1058</v>
      </c>
      <c r="M24" s="53">
        <v>11483.741162324483</v>
      </c>
      <c r="N24" s="51"/>
    </row>
    <row r="25" spans="2:14" x14ac:dyDescent="0.25">
      <c r="B25" s="48">
        <v>23</v>
      </c>
      <c r="C25" s="49" t="s">
        <v>1055</v>
      </c>
      <c r="D25" s="48">
        <v>580450666</v>
      </c>
      <c r="E25" s="50" t="s">
        <v>1087</v>
      </c>
      <c r="F25" s="51">
        <v>0</v>
      </c>
      <c r="G25" s="48">
        <v>0</v>
      </c>
      <c r="H25" s="51" t="s">
        <v>1052</v>
      </c>
      <c r="I25" s="51" t="s">
        <v>1088</v>
      </c>
      <c r="J25" s="52">
        <v>0</v>
      </c>
      <c r="K25" s="48" t="s">
        <v>1054</v>
      </c>
      <c r="L25" s="48" t="s">
        <v>1058</v>
      </c>
      <c r="M25" s="53">
        <v>0</v>
      </c>
      <c r="N25" s="51"/>
    </row>
    <row r="26" spans="2:14" x14ac:dyDescent="0.25">
      <c r="B26" s="48">
        <v>24</v>
      </c>
      <c r="C26" s="49" t="s">
        <v>1055</v>
      </c>
      <c r="D26" s="48">
        <v>580502763</v>
      </c>
      <c r="E26" s="50" t="s">
        <v>1089</v>
      </c>
      <c r="F26" s="51">
        <v>0</v>
      </c>
      <c r="G26" s="48">
        <v>13</v>
      </c>
      <c r="H26" s="51" t="s">
        <v>1052</v>
      </c>
      <c r="I26" s="51" t="s">
        <v>1053</v>
      </c>
      <c r="J26" s="52">
        <v>0</v>
      </c>
      <c r="K26" s="48" t="s">
        <v>1054</v>
      </c>
      <c r="L26" s="48" t="s">
        <v>1058</v>
      </c>
      <c r="M26" s="53">
        <v>0</v>
      </c>
      <c r="N26" s="51"/>
    </row>
    <row r="27" spans="2:14" x14ac:dyDescent="0.25">
      <c r="B27" s="48">
        <v>25</v>
      </c>
      <c r="C27" s="49" t="s">
        <v>1055</v>
      </c>
      <c r="D27" s="48">
        <v>580513216</v>
      </c>
      <c r="E27" s="50" t="s">
        <v>1090</v>
      </c>
      <c r="F27" s="51">
        <v>0</v>
      </c>
      <c r="G27" s="48">
        <v>44</v>
      </c>
      <c r="H27" s="51" t="s">
        <v>1052</v>
      </c>
      <c r="I27" s="51" t="s">
        <v>1091</v>
      </c>
      <c r="J27" s="52">
        <v>157.75200000000001</v>
      </c>
      <c r="K27" s="48" t="s">
        <v>1058</v>
      </c>
      <c r="L27" s="48" t="s">
        <v>1058</v>
      </c>
      <c r="M27" s="53">
        <v>19907.50698724189</v>
      </c>
      <c r="N27" s="51"/>
    </row>
    <row r="28" spans="2:14" x14ac:dyDescent="0.25">
      <c r="B28" s="48">
        <v>26</v>
      </c>
      <c r="C28" s="49" t="s">
        <v>1055</v>
      </c>
      <c r="D28" s="48">
        <v>580560753</v>
      </c>
      <c r="E28" s="50" t="s">
        <v>1092</v>
      </c>
      <c r="F28" s="51">
        <v>0</v>
      </c>
      <c r="G28" s="48">
        <v>4</v>
      </c>
      <c r="H28" s="51" t="s">
        <v>1052</v>
      </c>
      <c r="I28" s="51" t="s">
        <v>1093</v>
      </c>
      <c r="J28" s="52">
        <v>0</v>
      </c>
      <c r="K28" s="48" t="s">
        <v>1054</v>
      </c>
      <c r="L28" s="48" t="s">
        <v>1054</v>
      </c>
      <c r="M28" s="53">
        <v>0</v>
      </c>
      <c r="N28" s="51"/>
    </row>
    <row r="29" spans="2:14" x14ac:dyDescent="0.25">
      <c r="B29" s="48">
        <v>27</v>
      </c>
      <c r="C29" s="49" t="s">
        <v>1055</v>
      </c>
      <c r="D29" s="48">
        <v>580578623</v>
      </c>
      <c r="E29" s="50" t="s">
        <v>1094</v>
      </c>
      <c r="F29" s="51">
        <v>0</v>
      </c>
      <c r="G29" s="48">
        <v>10</v>
      </c>
      <c r="H29" s="51" t="s">
        <v>1052</v>
      </c>
      <c r="I29" s="51" t="s">
        <v>1095</v>
      </c>
      <c r="J29" s="52">
        <v>0</v>
      </c>
      <c r="K29" s="48" t="s">
        <v>1054</v>
      </c>
      <c r="L29" s="48" t="s">
        <v>1058</v>
      </c>
      <c r="M29" s="53">
        <v>0</v>
      </c>
      <c r="N29" s="51"/>
    </row>
    <row r="30" spans="2:14" x14ac:dyDescent="0.25">
      <c r="B30" s="48">
        <v>28</v>
      </c>
      <c r="C30" s="49" t="s">
        <v>1055</v>
      </c>
      <c r="D30" s="48">
        <v>580599173</v>
      </c>
      <c r="E30" s="50" t="s">
        <v>31</v>
      </c>
      <c r="F30" s="51">
        <v>0</v>
      </c>
      <c r="G30" s="48">
        <v>11</v>
      </c>
      <c r="H30" s="51" t="s">
        <v>1052</v>
      </c>
      <c r="I30" s="51" t="s">
        <v>1096</v>
      </c>
      <c r="J30" s="52">
        <v>0</v>
      </c>
      <c r="K30" s="48" t="s">
        <v>1054</v>
      </c>
      <c r="L30" s="48" t="s">
        <v>1054</v>
      </c>
      <c r="M30" s="53">
        <v>0</v>
      </c>
      <c r="N30" s="51"/>
    </row>
    <row r="31" spans="2:14" x14ac:dyDescent="0.25">
      <c r="B31" s="48">
        <v>29</v>
      </c>
      <c r="C31" s="49" t="s">
        <v>1055</v>
      </c>
      <c r="D31" s="48">
        <v>580603207</v>
      </c>
      <c r="E31" s="50" t="s">
        <v>1097</v>
      </c>
      <c r="F31" s="51">
        <v>0</v>
      </c>
      <c r="G31" s="48">
        <v>7</v>
      </c>
      <c r="H31" s="51" t="s">
        <v>1052</v>
      </c>
      <c r="I31" s="51" t="s">
        <v>1098</v>
      </c>
      <c r="J31" s="52">
        <v>0</v>
      </c>
      <c r="K31" s="48" t="s">
        <v>1054</v>
      </c>
      <c r="L31" s="48" t="s">
        <v>1058</v>
      </c>
      <c r="M31" s="53">
        <v>0</v>
      </c>
      <c r="N31" s="51"/>
    </row>
    <row r="32" spans="2:14" x14ac:dyDescent="0.25">
      <c r="B32" s="48">
        <v>30</v>
      </c>
      <c r="C32" s="49" t="s">
        <v>1055</v>
      </c>
      <c r="D32" s="48">
        <v>580640266</v>
      </c>
      <c r="E32" s="50" t="s">
        <v>1099</v>
      </c>
      <c r="F32" s="51">
        <v>0</v>
      </c>
      <c r="G32" s="48">
        <v>15</v>
      </c>
      <c r="H32" s="51" t="s">
        <v>1052</v>
      </c>
      <c r="I32" s="51" t="s">
        <v>1068</v>
      </c>
      <c r="J32" s="52">
        <v>0</v>
      </c>
      <c r="K32" s="48" t="s">
        <v>1054</v>
      </c>
      <c r="L32" s="48" t="s">
        <v>1054</v>
      </c>
      <c r="M32" s="53">
        <v>0</v>
      </c>
      <c r="N32" s="51"/>
    </row>
    <row r="33" spans="2:14" x14ac:dyDescent="0.25">
      <c r="B33" s="48">
        <v>31</v>
      </c>
      <c r="C33" s="49" t="s">
        <v>1055</v>
      </c>
      <c r="D33" s="48">
        <v>580649358</v>
      </c>
      <c r="E33" s="50" t="s">
        <v>1100</v>
      </c>
      <c r="F33" s="51">
        <v>0</v>
      </c>
      <c r="G33" s="48">
        <v>0</v>
      </c>
      <c r="H33" s="51" t="s">
        <v>1052</v>
      </c>
      <c r="I33" s="51" t="s">
        <v>1101</v>
      </c>
      <c r="J33" s="52">
        <v>0</v>
      </c>
      <c r="K33" s="48" t="s">
        <v>1054</v>
      </c>
      <c r="L33" s="48" t="s">
        <v>1058</v>
      </c>
      <c r="M33" s="53">
        <v>0</v>
      </c>
      <c r="N33" s="51"/>
    </row>
    <row r="34" spans="2:14" x14ac:dyDescent="0.25">
      <c r="B34" s="48">
        <v>32</v>
      </c>
      <c r="C34" s="49" t="s">
        <v>1055</v>
      </c>
      <c r="D34" s="48">
        <v>580684272</v>
      </c>
      <c r="E34" s="50" t="s">
        <v>1102</v>
      </c>
      <c r="F34" s="51">
        <v>0</v>
      </c>
      <c r="G34" s="48">
        <v>0</v>
      </c>
      <c r="H34" s="51" t="s">
        <v>1052</v>
      </c>
      <c r="I34" s="51" t="s">
        <v>1103</v>
      </c>
      <c r="J34" s="52">
        <v>0</v>
      </c>
      <c r="K34" s="48" t="s">
        <v>1054</v>
      </c>
      <c r="L34" s="48" t="s">
        <v>1058</v>
      </c>
      <c r="M34" s="53">
        <v>0</v>
      </c>
      <c r="N34" s="51"/>
    </row>
    <row r="35" spans="2:14" x14ac:dyDescent="0.25">
      <c r="B35" s="48">
        <v>33</v>
      </c>
      <c r="C35" s="49" t="s">
        <v>1055</v>
      </c>
      <c r="D35" s="48">
        <v>580684504</v>
      </c>
      <c r="E35" s="50" t="s">
        <v>1104</v>
      </c>
      <c r="F35" s="51">
        <v>0</v>
      </c>
      <c r="G35" s="48">
        <v>5</v>
      </c>
      <c r="H35" s="51" t="s">
        <v>1052</v>
      </c>
      <c r="I35" s="51" t="s">
        <v>1105</v>
      </c>
      <c r="J35" s="52">
        <v>0</v>
      </c>
      <c r="K35" s="48" t="s">
        <v>1054</v>
      </c>
      <c r="L35" s="48" t="s">
        <v>1058</v>
      </c>
      <c r="M35" s="53">
        <v>0</v>
      </c>
      <c r="N35" s="51"/>
    </row>
    <row r="36" spans="2:14" x14ac:dyDescent="0.25">
      <c r="B36" s="48">
        <v>34</v>
      </c>
      <c r="C36" s="49" t="s">
        <v>1055</v>
      </c>
      <c r="D36" s="48">
        <v>580690097</v>
      </c>
      <c r="E36" s="50" t="s">
        <v>1106</v>
      </c>
      <c r="F36" s="51">
        <v>0</v>
      </c>
      <c r="G36" s="48">
        <v>0</v>
      </c>
      <c r="H36" s="51" t="s">
        <v>1052</v>
      </c>
      <c r="I36" s="51" t="s">
        <v>1107</v>
      </c>
      <c r="J36" s="52">
        <v>0</v>
      </c>
      <c r="K36" s="48" t="s">
        <v>1054</v>
      </c>
      <c r="L36" s="48" t="s">
        <v>1054</v>
      </c>
      <c r="M36" s="53">
        <v>0</v>
      </c>
      <c r="N36" s="51"/>
    </row>
    <row r="37" spans="2:14" x14ac:dyDescent="0.25">
      <c r="B37" s="48">
        <v>35</v>
      </c>
      <c r="C37" s="49" t="s">
        <v>1055</v>
      </c>
      <c r="D37" s="48">
        <v>580701928</v>
      </c>
      <c r="E37" s="50" t="s">
        <v>1108</v>
      </c>
      <c r="F37" s="51">
        <v>0</v>
      </c>
      <c r="G37" s="48">
        <v>10</v>
      </c>
      <c r="H37" s="51" t="s">
        <v>1052</v>
      </c>
      <c r="I37" s="51" t="s">
        <v>1109</v>
      </c>
      <c r="J37" s="52">
        <v>0</v>
      </c>
      <c r="K37" s="48" t="s">
        <v>1054</v>
      </c>
      <c r="L37" s="48" t="s">
        <v>1054</v>
      </c>
      <c r="M37" s="53">
        <v>0</v>
      </c>
      <c r="N37" s="51"/>
    </row>
    <row r="38" spans="2:14" x14ac:dyDescent="0.25">
      <c r="B38" s="48">
        <v>36</v>
      </c>
      <c r="C38" s="49" t="s">
        <v>1055</v>
      </c>
      <c r="D38" s="48">
        <v>580710721</v>
      </c>
      <c r="E38" s="50" t="s">
        <v>1110</v>
      </c>
      <c r="F38" s="51">
        <v>0</v>
      </c>
      <c r="G38" s="48">
        <v>14</v>
      </c>
      <c r="H38" s="51" t="s">
        <v>1052</v>
      </c>
      <c r="I38" s="51" t="s">
        <v>1111</v>
      </c>
      <c r="J38" s="52">
        <v>0</v>
      </c>
      <c r="K38" s="48" t="s">
        <v>1054</v>
      </c>
      <c r="L38" s="48" t="s">
        <v>1054</v>
      </c>
      <c r="M38" s="53">
        <v>0</v>
      </c>
      <c r="N38" s="51"/>
    </row>
    <row r="39" spans="2:14" x14ac:dyDescent="0.25">
      <c r="B39" s="48">
        <v>37</v>
      </c>
      <c r="C39" s="49" t="s">
        <v>1055</v>
      </c>
      <c r="D39" s="48">
        <v>580722130</v>
      </c>
      <c r="E39" s="50" t="s">
        <v>1112</v>
      </c>
      <c r="F39" s="51">
        <v>0</v>
      </c>
      <c r="G39" s="48">
        <v>3</v>
      </c>
      <c r="H39" s="51" t="s">
        <v>1052</v>
      </c>
      <c r="I39" s="51" t="s">
        <v>1062</v>
      </c>
      <c r="J39" s="52">
        <v>0</v>
      </c>
      <c r="K39" s="48" t="s">
        <v>1054</v>
      </c>
      <c r="L39" s="48" t="s">
        <v>1054</v>
      </c>
      <c r="M39" s="53">
        <v>0</v>
      </c>
      <c r="N39" s="51"/>
    </row>
    <row r="40" spans="2:14" x14ac:dyDescent="0.25">
      <c r="B40" s="48">
        <v>38</v>
      </c>
      <c r="C40" s="49" t="s">
        <v>1113</v>
      </c>
      <c r="D40" s="48">
        <v>512390683</v>
      </c>
      <c r="E40" s="50" t="s">
        <v>1114</v>
      </c>
      <c r="F40" s="51">
        <v>0</v>
      </c>
      <c r="G40" s="48">
        <v>140</v>
      </c>
      <c r="H40" s="51" t="s">
        <v>1052</v>
      </c>
      <c r="I40" s="51" t="s">
        <v>1115</v>
      </c>
      <c r="J40" s="52">
        <v>736.26</v>
      </c>
      <c r="K40" s="48" t="s">
        <v>1058</v>
      </c>
      <c r="L40" s="48" t="s">
        <v>1058</v>
      </c>
      <c r="M40" s="53">
        <v>32659.772967269506</v>
      </c>
      <c r="N40" s="51"/>
    </row>
    <row r="41" spans="2:14" x14ac:dyDescent="0.25">
      <c r="B41" s="48">
        <v>39</v>
      </c>
      <c r="C41" s="49" t="s">
        <v>1113</v>
      </c>
      <c r="D41" s="48">
        <v>580314581</v>
      </c>
      <c r="E41" s="50" t="s">
        <v>1116</v>
      </c>
      <c r="F41" s="51">
        <v>0</v>
      </c>
      <c r="G41" s="48">
        <v>63</v>
      </c>
      <c r="H41" s="51" t="s">
        <v>1052</v>
      </c>
      <c r="I41" s="51" t="s">
        <v>1117</v>
      </c>
      <c r="J41" s="52">
        <v>579.79999999999995</v>
      </c>
      <c r="K41" s="48" t="s">
        <v>1058</v>
      </c>
      <c r="L41" s="48" t="s">
        <v>1058</v>
      </c>
      <c r="M41" s="53">
        <v>32659.772967269506</v>
      </c>
      <c r="N41" s="51"/>
    </row>
    <row r="42" spans="2:14" x14ac:dyDescent="0.25">
      <c r="B42" s="48">
        <v>40</v>
      </c>
      <c r="C42" s="49" t="s">
        <v>1113</v>
      </c>
      <c r="D42" s="48">
        <v>580336303</v>
      </c>
      <c r="E42" s="50" t="s">
        <v>1118</v>
      </c>
      <c r="F42" s="51">
        <v>0</v>
      </c>
      <c r="G42" s="48">
        <v>4</v>
      </c>
      <c r="H42" s="51" t="s">
        <v>1052</v>
      </c>
      <c r="I42" s="51" t="s">
        <v>1119</v>
      </c>
      <c r="J42" s="52">
        <v>0</v>
      </c>
      <c r="K42" s="48" t="s">
        <v>1054</v>
      </c>
      <c r="L42" s="48" t="s">
        <v>1058</v>
      </c>
      <c r="M42" s="53">
        <v>0</v>
      </c>
      <c r="N42" s="51"/>
    </row>
    <row r="43" spans="2:14" x14ac:dyDescent="0.25">
      <c r="B43" s="48">
        <v>41</v>
      </c>
      <c r="C43" s="49" t="s">
        <v>1113</v>
      </c>
      <c r="D43" s="48">
        <v>580337343</v>
      </c>
      <c r="E43" s="50" t="s">
        <v>1120</v>
      </c>
      <c r="F43" s="51">
        <v>0</v>
      </c>
      <c r="G43" s="48">
        <v>58</v>
      </c>
      <c r="H43" s="51" t="s">
        <v>1052</v>
      </c>
      <c r="I43" s="51" t="s">
        <v>1062</v>
      </c>
      <c r="J43" s="52">
        <v>67</v>
      </c>
      <c r="K43" s="48" t="s">
        <v>1058</v>
      </c>
      <c r="L43" s="48" t="s">
        <v>1058</v>
      </c>
      <c r="M43" s="53">
        <v>4490.597396021536</v>
      </c>
      <c r="N43" s="51"/>
    </row>
    <row r="44" spans="2:14" x14ac:dyDescent="0.25">
      <c r="B44" s="48">
        <v>42</v>
      </c>
      <c r="C44" s="49" t="s">
        <v>1113</v>
      </c>
      <c r="D44" s="48">
        <v>580371037</v>
      </c>
      <c r="E44" s="50" t="s">
        <v>1121</v>
      </c>
      <c r="F44" s="51">
        <v>0</v>
      </c>
      <c r="G44" s="48">
        <v>23</v>
      </c>
      <c r="H44" s="51" t="s">
        <v>1052</v>
      </c>
      <c r="I44" s="51" t="s">
        <v>1122</v>
      </c>
      <c r="J44" s="52">
        <v>301.24799999999999</v>
      </c>
      <c r="K44" s="48" t="s">
        <v>1058</v>
      </c>
      <c r="L44" s="48" t="s">
        <v>1058</v>
      </c>
      <c r="M44" s="53">
        <v>20190.798273980537</v>
      </c>
      <c r="N44" s="51"/>
    </row>
    <row r="45" spans="2:14" x14ac:dyDescent="0.25">
      <c r="B45" s="48">
        <v>43</v>
      </c>
      <c r="C45" s="49" t="s">
        <v>1113</v>
      </c>
      <c r="D45" s="48">
        <v>580401206</v>
      </c>
      <c r="E45" s="50" t="s">
        <v>1123</v>
      </c>
      <c r="F45" s="51">
        <v>0</v>
      </c>
      <c r="G45" s="48">
        <v>20</v>
      </c>
      <c r="H45" s="51" t="s">
        <v>1052</v>
      </c>
      <c r="I45" s="51" t="s">
        <v>1117</v>
      </c>
      <c r="J45" s="52">
        <v>169.32</v>
      </c>
      <c r="K45" s="48" t="s">
        <v>1058</v>
      </c>
      <c r="L45" s="48" t="s">
        <v>1058</v>
      </c>
      <c r="M45" s="53">
        <v>11348.476882005467</v>
      </c>
      <c r="N45" s="51"/>
    </row>
    <row r="46" spans="2:14" x14ac:dyDescent="0.25">
      <c r="B46" s="48">
        <v>44</v>
      </c>
      <c r="C46" s="49" t="s">
        <v>1113</v>
      </c>
      <c r="D46" s="48">
        <v>580424406</v>
      </c>
      <c r="E46" s="50" t="s">
        <v>1124</v>
      </c>
      <c r="F46" s="51">
        <v>0</v>
      </c>
      <c r="G46" s="48">
        <v>23</v>
      </c>
      <c r="H46" s="51" t="s">
        <v>1052</v>
      </c>
      <c r="I46" s="51" t="s">
        <v>1125</v>
      </c>
      <c r="J46" s="52">
        <v>877.62</v>
      </c>
      <c r="K46" s="48" t="s">
        <v>1058</v>
      </c>
      <c r="L46" s="48" t="s">
        <v>1058</v>
      </c>
      <c r="M46" s="53">
        <v>32659.772967269506</v>
      </c>
      <c r="N46" s="51"/>
    </row>
    <row r="47" spans="2:14" x14ac:dyDescent="0.25">
      <c r="B47" s="48">
        <v>45</v>
      </c>
      <c r="C47" s="49" t="s">
        <v>1113</v>
      </c>
      <c r="D47" s="48">
        <v>580472751</v>
      </c>
      <c r="E47" s="50" t="s">
        <v>1126</v>
      </c>
      <c r="F47" s="51">
        <v>0</v>
      </c>
      <c r="G47" s="48">
        <v>19</v>
      </c>
      <c r="H47" s="51" t="s">
        <v>1052</v>
      </c>
      <c r="I47" s="51" t="s">
        <v>1062</v>
      </c>
      <c r="J47" s="52">
        <v>18</v>
      </c>
      <c r="K47" s="48" t="s">
        <v>1058</v>
      </c>
      <c r="L47" s="48" t="s">
        <v>1058</v>
      </c>
      <c r="M47" s="53">
        <v>1206.4291511699651</v>
      </c>
      <c r="N47" s="51"/>
    </row>
    <row r="48" spans="2:14" x14ac:dyDescent="0.25">
      <c r="B48" s="48">
        <v>46</v>
      </c>
      <c r="C48" s="49" t="s">
        <v>1113</v>
      </c>
      <c r="D48" s="48">
        <v>580530376</v>
      </c>
      <c r="E48" s="50" t="s">
        <v>1127</v>
      </c>
      <c r="F48" s="51">
        <v>0</v>
      </c>
      <c r="G48" s="48">
        <v>52</v>
      </c>
      <c r="H48" s="51" t="s">
        <v>1052</v>
      </c>
      <c r="I48" s="51" t="s">
        <v>1115</v>
      </c>
      <c r="J48" s="52">
        <v>379.98</v>
      </c>
      <c r="K48" s="48" t="s">
        <v>1058</v>
      </c>
      <c r="L48" s="48" t="s">
        <v>1058</v>
      </c>
      <c r="M48" s="53">
        <v>25467.719381197956</v>
      </c>
      <c r="N48" s="51"/>
    </row>
    <row r="49" spans="2:14" x14ac:dyDescent="0.25">
      <c r="B49" s="48">
        <v>47</v>
      </c>
      <c r="C49" s="49" t="s">
        <v>1113</v>
      </c>
      <c r="D49" s="48">
        <v>580530897</v>
      </c>
      <c r="E49" s="50" t="s">
        <v>1128</v>
      </c>
      <c r="F49" s="51">
        <v>0</v>
      </c>
      <c r="G49" s="48">
        <v>19</v>
      </c>
      <c r="H49" s="51" t="s">
        <v>1052</v>
      </c>
      <c r="I49" s="51" t="s">
        <v>1125</v>
      </c>
      <c r="J49" s="52">
        <v>25</v>
      </c>
      <c r="K49" s="48" t="s">
        <v>1058</v>
      </c>
      <c r="L49" s="48" t="s">
        <v>1058</v>
      </c>
      <c r="M49" s="53">
        <v>1675.5960432916181</v>
      </c>
      <c r="N49" s="51"/>
    </row>
    <row r="50" spans="2:14" x14ac:dyDescent="0.25">
      <c r="B50" s="48">
        <v>48</v>
      </c>
      <c r="C50" s="49" t="s">
        <v>1113</v>
      </c>
      <c r="D50" s="48">
        <v>580531556</v>
      </c>
      <c r="E50" s="50" t="s">
        <v>1129</v>
      </c>
      <c r="F50" s="51">
        <v>0</v>
      </c>
      <c r="G50" s="48">
        <v>17</v>
      </c>
      <c r="H50" s="51" t="s">
        <v>1052</v>
      </c>
      <c r="I50" s="51" t="s">
        <v>1130</v>
      </c>
      <c r="J50" s="52">
        <v>14</v>
      </c>
      <c r="K50" s="48" t="s">
        <v>1058</v>
      </c>
      <c r="L50" s="48" t="s">
        <v>1058</v>
      </c>
      <c r="M50" s="53">
        <v>938.33378424330613</v>
      </c>
      <c r="N50" s="51"/>
    </row>
    <row r="51" spans="2:14" x14ac:dyDescent="0.25">
      <c r="B51" s="48">
        <v>49</v>
      </c>
      <c r="C51" s="49" t="s">
        <v>1113</v>
      </c>
      <c r="D51" s="48">
        <v>580577591</v>
      </c>
      <c r="E51" s="50" t="s">
        <v>1131</v>
      </c>
      <c r="F51" s="51">
        <v>0</v>
      </c>
      <c r="G51" s="48">
        <v>34</v>
      </c>
      <c r="H51" s="51" t="s">
        <v>1052</v>
      </c>
      <c r="I51" s="51" t="s">
        <v>1062</v>
      </c>
      <c r="J51" s="52">
        <v>0</v>
      </c>
      <c r="K51" s="48" t="s">
        <v>1058</v>
      </c>
      <c r="L51" s="48" t="s">
        <v>1054</v>
      </c>
      <c r="M51" s="53">
        <v>0</v>
      </c>
      <c r="N51" s="51"/>
    </row>
    <row r="52" spans="2:14" x14ac:dyDescent="0.25">
      <c r="B52" s="48">
        <v>50</v>
      </c>
      <c r="C52" s="49" t="s">
        <v>1132</v>
      </c>
      <c r="D52" s="48">
        <v>512390683</v>
      </c>
      <c r="E52" s="50" t="s">
        <v>1133</v>
      </c>
      <c r="F52" s="51">
        <v>0</v>
      </c>
      <c r="G52" s="48">
        <v>15</v>
      </c>
      <c r="H52" s="51" t="s">
        <v>1052</v>
      </c>
      <c r="I52" s="51" t="s">
        <v>1115</v>
      </c>
      <c r="J52" s="52">
        <v>22</v>
      </c>
      <c r="K52" s="48" t="s">
        <v>1058</v>
      </c>
      <c r="L52" s="48" t="s">
        <v>1058</v>
      </c>
      <c r="M52" s="53">
        <v>2883.1895351402768</v>
      </c>
      <c r="N52" s="51"/>
    </row>
    <row r="53" spans="2:14" x14ac:dyDescent="0.25">
      <c r="B53" s="48">
        <v>51</v>
      </c>
      <c r="C53" s="49" t="s">
        <v>1132</v>
      </c>
      <c r="D53" s="48">
        <v>580216943</v>
      </c>
      <c r="E53" s="50" t="s">
        <v>1134</v>
      </c>
      <c r="F53" s="51">
        <v>0</v>
      </c>
      <c r="G53" s="48">
        <v>49</v>
      </c>
      <c r="H53" s="51" t="s">
        <v>1052</v>
      </c>
      <c r="I53" s="51" t="s">
        <v>1135</v>
      </c>
      <c r="J53" s="52">
        <v>134</v>
      </c>
      <c r="K53" s="48" t="s">
        <v>1058</v>
      </c>
      <c r="L53" s="48" t="s">
        <v>1058</v>
      </c>
      <c r="M53" s="53">
        <v>17561.245350399866</v>
      </c>
      <c r="N53" s="51"/>
    </row>
    <row r="54" spans="2:14" x14ac:dyDescent="0.25">
      <c r="B54" s="48">
        <v>52</v>
      </c>
      <c r="C54" s="49" t="s">
        <v>1132</v>
      </c>
      <c r="D54" s="48">
        <v>580217826</v>
      </c>
      <c r="E54" s="50" t="s">
        <v>1136</v>
      </c>
      <c r="F54" s="51">
        <v>0</v>
      </c>
      <c r="G54" s="48">
        <v>17</v>
      </c>
      <c r="H54" s="51" t="s">
        <v>1052</v>
      </c>
      <c r="I54" s="51" t="s">
        <v>1137</v>
      </c>
      <c r="J54" s="52">
        <v>34.776000000000003</v>
      </c>
      <c r="K54" s="48" t="s">
        <v>1058</v>
      </c>
      <c r="L54" s="48" t="s">
        <v>1058</v>
      </c>
      <c r="M54" s="53">
        <v>4557.5363306381032</v>
      </c>
      <c r="N54" s="51"/>
    </row>
    <row r="55" spans="2:14" x14ac:dyDescent="0.25">
      <c r="B55" s="48">
        <v>53</v>
      </c>
      <c r="C55" s="49" t="s">
        <v>1132</v>
      </c>
      <c r="D55" s="48">
        <v>580244937</v>
      </c>
      <c r="E55" s="50" t="s">
        <v>1138</v>
      </c>
      <c r="F55" s="51">
        <v>0</v>
      </c>
      <c r="G55" s="48">
        <v>0</v>
      </c>
      <c r="H55" s="51" t="s">
        <v>1052</v>
      </c>
      <c r="I55" s="51" t="s">
        <v>1139</v>
      </c>
      <c r="J55" s="52">
        <v>0</v>
      </c>
      <c r="K55" s="48" t="s">
        <v>1054</v>
      </c>
      <c r="L55" s="48" t="s">
        <v>1054</v>
      </c>
      <c r="M55" s="53">
        <v>0</v>
      </c>
      <c r="N55" s="51"/>
    </row>
    <row r="56" spans="2:14" x14ac:dyDescent="0.25">
      <c r="B56" s="48">
        <v>54</v>
      </c>
      <c r="C56" s="49" t="s">
        <v>1132</v>
      </c>
      <c r="D56" s="48">
        <v>580262251</v>
      </c>
      <c r="E56" s="50" t="s">
        <v>1140</v>
      </c>
      <c r="F56" s="51">
        <v>0</v>
      </c>
      <c r="G56" s="48">
        <v>16</v>
      </c>
      <c r="H56" s="51" t="s">
        <v>1052</v>
      </c>
      <c r="I56" s="51" t="s">
        <v>1141</v>
      </c>
      <c r="J56" s="52">
        <v>34</v>
      </c>
      <c r="K56" s="48" t="s">
        <v>1058</v>
      </c>
      <c r="L56" s="48" t="s">
        <v>1058</v>
      </c>
      <c r="M56" s="53">
        <v>4455.8383724895184</v>
      </c>
      <c r="N56" s="51"/>
    </row>
    <row r="57" spans="2:14" x14ac:dyDescent="0.25">
      <c r="B57" s="48">
        <v>55</v>
      </c>
      <c r="C57" s="49" t="s">
        <v>1132</v>
      </c>
      <c r="D57" s="48">
        <v>580284719</v>
      </c>
      <c r="E57" s="50" t="s">
        <v>1142</v>
      </c>
      <c r="F57" s="51">
        <v>0</v>
      </c>
      <c r="G57" s="48">
        <v>18</v>
      </c>
      <c r="H57" s="51" t="s">
        <v>1052</v>
      </c>
      <c r="I57" s="51" t="s">
        <v>1143</v>
      </c>
      <c r="J57" s="52">
        <v>55.98</v>
      </c>
      <c r="K57" s="48" t="s">
        <v>1058</v>
      </c>
      <c r="L57" s="48" t="s">
        <v>1058</v>
      </c>
      <c r="M57" s="53">
        <v>7336.4068262342125</v>
      </c>
      <c r="N57" s="51"/>
    </row>
    <row r="58" spans="2:14" x14ac:dyDescent="0.25">
      <c r="B58" s="48">
        <v>56</v>
      </c>
      <c r="C58" s="49" t="s">
        <v>1132</v>
      </c>
      <c r="D58" s="48">
        <v>580291730</v>
      </c>
      <c r="E58" s="50" t="s">
        <v>1144</v>
      </c>
      <c r="F58" s="51">
        <v>0</v>
      </c>
      <c r="G58" s="48">
        <v>48</v>
      </c>
      <c r="H58" s="51" t="s">
        <v>1052</v>
      </c>
      <c r="I58" s="51" t="s">
        <v>1145</v>
      </c>
      <c r="J58" s="52">
        <v>214.5</v>
      </c>
      <c r="K58" s="48" t="s">
        <v>1058</v>
      </c>
      <c r="L58" s="48" t="s">
        <v>1058</v>
      </c>
      <c r="M58" s="53">
        <v>28111.097967617698</v>
      </c>
      <c r="N58" s="51"/>
    </row>
    <row r="59" spans="2:14" x14ac:dyDescent="0.25">
      <c r="B59" s="48">
        <v>57</v>
      </c>
      <c r="C59" s="49" t="s">
        <v>1132</v>
      </c>
      <c r="D59" s="48">
        <v>580301745</v>
      </c>
      <c r="E59" s="50" t="s">
        <v>1146</v>
      </c>
      <c r="F59" s="51">
        <v>0</v>
      </c>
      <c r="G59" s="48">
        <v>45</v>
      </c>
      <c r="H59" s="51" t="s">
        <v>1052</v>
      </c>
      <c r="I59" s="51" t="s">
        <v>1147</v>
      </c>
      <c r="J59" s="52">
        <v>332.72</v>
      </c>
      <c r="K59" s="48" t="s">
        <v>1058</v>
      </c>
      <c r="L59" s="48" t="s">
        <v>1058</v>
      </c>
      <c r="M59" s="53">
        <v>43604.310096903318</v>
      </c>
      <c r="N59" s="51"/>
    </row>
    <row r="60" spans="2:14" x14ac:dyDescent="0.25">
      <c r="B60" s="48">
        <v>58</v>
      </c>
      <c r="C60" s="49" t="s">
        <v>1132</v>
      </c>
      <c r="D60" s="48">
        <v>580308062</v>
      </c>
      <c r="E60" s="50" t="s">
        <v>1148</v>
      </c>
      <c r="F60" s="51">
        <v>0</v>
      </c>
      <c r="G60" s="48">
        <v>31</v>
      </c>
      <c r="H60" s="51" t="s">
        <v>1052</v>
      </c>
      <c r="I60" s="51" t="s">
        <v>1122</v>
      </c>
      <c r="J60" s="52">
        <v>132.54000000000002</v>
      </c>
      <c r="K60" s="48" t="s">
        <v>1058</v>
      </c>
      <c r="L60" s="48" t="s">
        <v>1058</v>
      </c>
      <c r="M60" s="53">
        <v>17369.90640852238</v>
      </c>
      <c r="N60" s="51"/>
    </row>
    <row r="61" spans="2:14" x14ac:dyDescent="0.25">
      <c r="B61" s="48">
        <v>59</v>
      </c>
      <c r="C61" s="49" t="s">
        <v>1132</v>
      </c>
      <c r="D61" s="48">
        <v>580314581</v>
      </c>
      <c r="E61" s="50" t="s">
        <v>1149</v>
      </c>
      <c r="F61" s="51">
        <v>0</v>
      </c>
      <c r="G61" s="48">
        <v>31</v>
      </c>
      <c r="H61" s="51" t="s">
        <v>1052</v>
      </c>
      <c r="I61" s="51" t="s">
        <v>1117</v>
      </c>
      <c r="J61" s="52">
        <v>117</v>
      </c>
      <c r="K61" s="48" t="s">
        <v>1058</v>
      </c>
      <c r="L61" s="48" t="s">
        <v>1058</v>
      </c>
      <c r="M61" s="53">
        <v>15333.326164155107</v>
      </c>
      <c r="N61" s="51"/>
    </row>
    <row r="62" spans="2:14" x14ac:dyDescent="0.25">
      <c r="B62" s="48">
        <v>60</v>
      </c>
      <c r="C62" s="49" t="s">
        <v>1132</v>
      </c>
      <c r="D62" s="48">
        <v>580322741</v>
      </c>
      <c r="E62" s="50" t="s">
        <v>1150</v>
      </c>
      <c r="F62" s="51">
        <v>0</v>
      </c>
      <c r="G62" s="48">
        <v>20</v>
      </c>
      <c r="H62" s="51" t="s">
        <v>1052</v>
      </c>
      <c r="I62" s="51" t="s">
        <v>1072</v>
      </c>
      <c r="J62" s="52">
        <v>0</v>
      </c>
      <c r="K62" s="48" t="s">
        <v>1058</v>
      </c>
      <c r="L62" s="48" t="s">
        <v>1054</v>
      </c>
      <c r="M62" s="53">
        <v>0</v>
      </c>
      <c r="N62" s="51"/>
    </row>
    <row r="63" spans="2:14" x14ac:dyDescent="0.25">
      <c r="B63" s="48">
        <v>61</v>
      </c>
      <c r="C63" s="49" t="s">
        <v>1132</v>
      </c>
      <c r="D63" s="48">
        <v>580333243</v>
      </c>
      <c r="E63" s="50" t="s">
        <v>1151</v>
      </c>
      <c r="F63" s="51">
        <v>0</v>
      </c>
      <c r="G63" s="48">
        <v>21</v>
      </c>
      <c r="H63" s="51" t="s">
        <v>1052</v>
      </c>
      <c r="I63" s="51" t="s">
        <v>1152</v>
      </c>
      <c r="J63" s="52">
        <v>0</v>
      </c>
      <c r="K63" s="48" t="s">
        <v>1058</v>
      </c>
      <c r="L63" s="48" t="s">
        <v>1054</v>
      </c>
      <c r="M63" s="53">
        <v>0</v>
      </c>
      <c r="N63" s="51"/>
    </row>
    <row r="64" spans="2:14" x14ac:dyDescent="0.25">
      <c r="B64" s="48">
        <v>62</v>
      </c>
      <c r="C64" s="49" t="s">
        <v>1132</v>
      </c>
      <c r="D64" s="48">
        <v>580334738</v>
      </c>
      <c r="E64" s="50" t="s">
        <v>1153</v>
      </c>
      <c r="F64" s="51">
        <v>0</v>
      </c>
      <c r="G64" s="48">
        <v>32</v>
      </c>
      <c r="H64" s="51" t="s">
        <v>1052</v>
      </c>
      <c r="I64" s="51" t="s">
        <v>1053</v>
      </c>
      <c r="J64" s="52">
        <v>198.5</v>
      </c>
      <c r="K64" s="48" t="s">
        <v>1058</v>
      </c>
      <c r="L64" s="48" t="s">
        <v>1058</v>
      </c>
      <c r="M64" s="53">
        <v>26014.232851152043</v>
      </c>
      <c r="N64" s="51"/>
    </row>
    <row r="65" spans="2:14" x14ac:dyDescent="0.25">
      <c r="B65" s="48">
        <v>63</v>
      </c>
      <c r="C65" s="49" t="s">
        <v>1132</v>
      </c>
      <c r="D65" s="48">
        <v>580337343</v>
      </c>
      <c r="E65" s="50" t="s">
        <v>1154</v>
      </c>
      <c r="F65" s="51">
        <v>0</v>
      </c>
      <c r="G65" s="48">
        <v>17</v>
      </c>
      <c r="H65" s="51" t="s">
        <v>1052</v>
      </c>
      <c r="I65" s="51" t="s">
        <v>1062</v>
      </c>
      <c r="J65" s="52">
        <v>14.98</v>
      </c>
      <c r="K65" s="48" t="s">
        <v>1058</v>
      </c>
      <c r="L65" s="48" t="s">
        <v>1058</v>
      </c>
      <c r="M65" s="53">
        <v>1963.1899652909703</v>
      </c>
      <c r="N65" s="51"/>
    </row>
    <row r="66" spans="2:14" x14ac:dyDescent="0.25">
      <c r="B66" s="48">
        <v>64</v>
      </c>
      <c r="C66" s="49" t="s">
        <v>1132</v>
      </c>
      <c r="D66" s="48">
        <v>580345973</v>
      </c>
      <c r="E66" s="50" t="s">
        <v>1155</v>
      </c>
      <c r="F66" s="51">
        <v>0</v>
      </c>
      <c r="G66" s="48">
        <v>17</v>
      </c>
      <c r="H66" s="51" t="s">
        <v>1052</v>
      </c>
      <c r="I66" s="51" t="s">
        <v>1156</v>
      </c>
      <c r="J66" s="52">
        <v>71.343999999999994</v>
      </c>
      <c r="K66" s="48" t="s">
        <v>1058</v>
      </c>
      <c r="L66" s="48" t="s">
        <v>1058</v>
      </c>
      <c r="M66" s="53">
        <v>9349.9215543203591</v>
      </c>
      <c r="N66" s="51"/>
    </row>
    <row r="67" spans="2:14" x14ac:dyDescent="0.25">
      <c r="B67" s="48">
        <v>65</v>
      </c>
      <c r="C67" s="49" t="s">
        <v>1132</v>
      </c>
      <c r="D67" s="48">
        <v>580348704</v>
      </c>
      <c r="E67" s="50" t="s">
        <v>1157</v>
      </c>
      <c r="F67" s="51">
        <v>0</v>
      </c>
      <c r="G67" s="48">
        <v>48</v>
      </c>
      <c r="H67" s="51" t="s">
        <v>1052</v>
      </c>
      <c r="I67" s="51" t="s">
        <v>1158</v>
      </c>
      <c r="J67" s="52">
        <v>397.68</v>
      </c>
      <c r="K67" s="48" t="s">
        <v>1058</v>
      </c>
      <c r="L67" s="48" t="s">
        <v>1058</v>
      </c>
      <c r="M67" s="53">
        <v>52117.582469753877</v>
      </c>
      <c r="N67" s="51"/>
    </row>
    <row r="68" spans="2:14" x14ac:dyDescent="0.25">
      <c r="B68" s="48">
        <v>66</v>
      </c>
      <c r="C68" s="49" t="s">
        <v>1132</v>
      </c>
      <c r="D68" s="48">
        <v>580356178</v>
      </c>
      <c r="E68" s="50" t="s">
        <v>1159</v>
      </c>
      <c r="F68" s="51">
        <v>0</v>
      </c>
      <c r="G68" s="48">
        <v>15</v>
      </c>
      <c r="H68" s="51" t="s">
        <v>1052</v>
      </c>
      <c r="I68" s="51" t="s">
        <v>1160</v>
      </c>
      <c r="J68" s="52">
        <v>0</v>
      </c>
      <c r="K68" s="48" t="s">
        <v>1058</v>
      </c>
      <c r="L68" s="48" t="s">
        <v>1054</v>
      </c>
      <c r="M68" s="53">
        <v>0</v>
      </c>
      <c r="N68" s="51"/>
    </row>
    <row r="69" spans="2:14" x14ac:dyDescent="0.25">
      <c r="B69" s="48">
        <v>67</v>
      </c>
      <c r="C69" s="49" t="s">
        <v>1132</v>
      </c>
      <c r="D69" s="48">
        <v>580378024</v>
      </c>
      <c r="E69" s="50" t="s">
        <v>1161</v>
      </c>
      <c r="F69" s="51">
        <v>0</v>
      </c>
      <c r="G69" s="48">
        <v>0</v>
      </c>
      <c r="H69" s="51" t="s">
        <v>1052</v>
      </c>
      <c r="I69" s="51" t="s">
        <v>1162</v>
      </c>
      <c r="J69" s="52">
        <v>0</v>
      </c>
      <c r="K69" s="48" t="s">
        <v>1054</v>
      </c>
      <c r="L69" s="48" t="s">
        <v>1054</v>
      </c>
      <c r="M69" s="53">
        <v>0</v>
      </c>
      <c r="N69" s="51"/>
    </row>
    <row r="70" spans="2:14" x14ac:dyDescent="0.25">
      <c r="B70" s="48">
        <v>68</v>
      </c>
      <c r="C70" s="49" t="s">
        <v>1132</v>
      </c>
      <c r="D70" s="48">
        <v>580382406</v>
      </c>
      <c r="E70" s="50" t="s">
        <v>1163</v>
      </c>
      <c r="F70" s="51">
        <v>0</v>
      </c>
      <c r="G70" s="48">
        <v>24</v>
      </c>
      <c r="H70" s="51" t="s">
        <v>1052</v>
      </c>
      <c r="I70" s="51" t="s">
        <v>1164</v>
      </c>
      <c r="J70" s="52">
        <v>85.98</v>
      </c>
      <c r="K70" s="48" t="s">
        <v>1058</v>
      </c>
      <c r="L70" s="48" t="s">
        <v>1058</v>
      </c>
      <c r="M70" s="53">
        <v>11268.028919607319</v>
      </c>
      <c r="N70" s="51"/>
    </row>
    <row r="71" spans="2:14" x14ac:dyDescent="0.25">
      <c r="B71" s="48">
        <v>69</v>
      </c>
      <c r="C71" s="49" t="s">
        <v>1132</v>
      </c>
      <c r="D71" s="48">
        <v>580401818</v>
      </c>
      <c r="E71" s="50" t="s">
        <v>1165</v>
      </c>
      <c r="F71" s="51">
        <v>0</v>
      </c>
      <c r="G71" s="48">
        <v>20</v>
      </c>
      <c r="H71" s="51" t="s">
        <v>1052</v>
      </c>
      <c r="I71" s="51" t="s">
        <v>1158</v>
      </c>
      <c r="J71" s="52">
        <v>115</v>
      </c>
      <c r="K71" s="48" t="s">
        <v>1058</v>
      </c>
      <c r="L71" s="48" t="s">
        <v>1058</v>
      </c>
      <c r="M71" s="53">
        <v>15071.218024596901</v>
      </c>
      <c r="N71" s="51"/>
    </row>
    <row r="72" spans="2:14" x14ac:dyDescent="0.25">
      <c r="B72" s="48">
        <v>70</v>
      </c>
      <c r="C72" s="49" t="s">
        <v>1132</v>
      </c>
      <c r="D72" s="48">
        <v>580442309</v>
      </c>
      <c r="E72" s="50" t="s">
        <v>1166</v>
      </c>
      <c r="F72" s="51">
        <v>0</v>
      </c>
      <c r="G72" s="48">
        <v>2</v>
      </c>
      <c r="H72" s="51" t="s">
        <v>1052</v>
      </c>
      <c r="I72" s="51" t="s">
        <v>1167</v>
      </c>
      <c r="J72" s="52">
        <v>0</v>
      </c>
      <c r="K72" s="48" t="s">
        <v>1054</v>
      </c>
      <c r="L72" s="48" t="s">
        <v>1058</v>
      </c>
      <c r="M72" s="53">
        <v>0</v>
      </c>
      <c r="N72" s="51"/>
    </row>
    <row r="73" spans="2:14" x14ac:dyDescent="0.25">
      <c r="B73" s="48">
        <v>71</v>
      </c>
      <c r="C73" s="49" t="s">
        <v>1132</v>
      </c>
      <c r="D73" s="48">
        <v>580447258</v>
      </c>
      <c r="E73" s="50" t="s">
        <v>1168</v>
      </c>
      <c r="F73" s="51">
        <v>0</v>
      </c>
      <c r="G73" s="48">
        <v>35</v>
      </c>
      <c r="H73" s="51" t="s">
        <v>1052</v>
      </c>
      <c r="I73" s="51" t="s">
        <v>1169</v>
      </c>
      <c r="J73" s="52">
        <v>156</v>
      </c>
      <c r="K73" s="48" t="s">
        <v>1058</v>
      </c>
      <c r="L73" s="48" t="s">
        <v>1058</v>
      </c>
      <c r="M73" s="53">
        <v>20444.434885540144</v>
      </c>
      <c r="N73" s="51"/>
    </row>
    <row r="74" spans="2:14" x14ac:dyDescent="0.25">
      <c r="B74" s="48">
        <v>72</v>
      </c>
      <c r="C74" s="49" t="s">
        <v>1132</v>
      </c>
      <c r="D74" s="48">
        <v>580451243</v>
      </c>
      <c r="E74" s="50" t="s">
        <v>1170</v>
      </c>
      <c r="F74" s="51">
        <v>0</v>
      </c>
      <c r="G74" s="48">
        <v>17</v>
      </c>
      <c r="H74" s="51" t="s">
        <v>1052</v>
      </c>
      <c r="I74" s="51" t="s">
        <v>1109</v>
      </c>
      <c r="J74" s="52">
        <v>43.5</v>
      </c>
      <c r="K74" s="48" t="s">
        <v>1058</v>
      </c>
      <c r="L74" s="48" t="s">
        <v>1058</v>
      </c>
      <c r="M74" s="53">
        <v>5700.8520353910017</v>
      </c>
      <c r="N74" s="51"/>
    </row>
    <row r="75" spans="2:14" x14ac:dyDescent="0.25">
      <c r="B75" s="48">
        <v>73</v>
      </c>
      <c r="C75" s="49" t="s">
        <v>1132</v>
      </c>
      <c r="D75" s="48">
        <v>580479624</v>
      </c>
      <c r="E75" s="50" t="s">
        <v>1171</v>
      </c>
      <c r="F75" s="51">
        <v>0</v>
      </c>
      <c r="G75" s="48">
        <v>16</v>
      </c>
      <c r="H75" s="51" t="s">
        <v>1052</v>
      </c>
      <c r="I75" s="51" t="s">
        <v>1172</v>
      </c>
      <c r="J75" s="52">
        <v>84.5</v>
      </c>
      <c r="K75" s="48" t="s">
        <v>1058</v>
      </c>
      <c r="L75" s="48" t="s">
        <v>1058</v>
      </c>
      <c r="M75" s="53">
        <v>11074.068896334245</v>
      </c>
      <c r="N75" s="51"/>
    </row>
    <row r="76" spans="2:14" x14ac:dyDescent="0.25">
      <c r="B76" s="48">
        <v>74</v>
      </c>
      <c r="C76" s="49" t="s">
        <v>1132</v>
      </c>
      <c r="D76" s="48">
        <v>580484582</v>
      </c>
      <c r="E76" s="50" t="s">
        <v>1173</v>
      </c>
      <c r="F76" s="51">
        <v>0</v>
      </c>
      <c r="G76" s="48">
        <v>16</v>
      </c>
      <c r="H76" s="51" t="s">
        <v>1052</v>
      </c>
      <c r="I76" s="51" t="s">
        <v>1174</v>
      </c>
      <c r="J76" s="52">
        <v>24</v>
      </c>
      <c r="K76" s="48" t="s">
        <v>1058</v>
      </c>
      <c r="L76" s="48" t="s">
        <v>1058</v>
      </c>
      <c r="M76" s="53">
        <v>3145.2976746984837</v>
      </c>
      <c r="N76" s="51"/>
    </row>
    <row r="77" spans="2:14" x14ac:dyDescent="0.25">
      <c r="B77" s="48">
        <v>75</v>
      </c>
      <c r="C77" s="49" t="s">
        <v>1132</v>
      </c>
      <c r="D77" s="48">
        <v>580496792</v>
      </c>
      <c r="E77" s="50" t="s">
        <v>1175</v>
      </c>
      <c r="F77" s="51">
        <v>0</v>
      </c>
      <c r="G77" s="48">
        <v>17</v>
      </c>
      <c r="H77" s="51" t="s">
        <v>1052</v>
      </c>
      <c r="I77" s="51" t="s">
        <v>1176</v>
      </c>
      <c r="J77" s="52">
        <v>0</v>
      </c>
      <c r="K77" s="48" t="s">
        <v>1054</v>
      </c>
      <c r="L77" s="48" t="s">
        <v>1058</v>
      </c>
      <c r="M77" s="53">
        <v>0</v>
      </c>
      <c r="N77" s="51"/>
    </row>
    <row r="78" spans="2:14" x14ac:dyDescent="0.25">
      <c r="B78" s="48">
        <v>76</v>
      </c>
      <c r="C78" s="49" t="s">
        <v>1132</v>
      </c>
      <c r="D78" s="48">
        <v>580515054</v>
      </c>
      <c r="E78" s="50" t="s">
        <v>1177</v>
      </c>
      <c r="F78" s="51">
        <v>0</v>
      </c>
      <c r="G78" s="48">
        <v>14</v>
      </c>
      <c r="H78" s="51" t="s">
        <v>1052</v>
      </c>
      <c r="I78" s="51" t="s">
        <v>1178</v>
      </c>
      <c r="J78" s="52">
        <v>0</v>
      </c>
      <c r="K78" s="48" t="s">
        <v>1054</v>
      </c>
      <c r="L78" s="48" t="s">
        <v>1054</v>
      </c>
      <c r="M78" s="53">
        <v>0</v>
      </c>
      <c r="N78" s="51"/>
    </row>
    <row r="79" spans="2:14" x14ac:dyDescent="0.25">
      <c r="B79" s="48">
        <v>77</v>
      </c>
      <c r="C79" s="49" t="s">
        <v>1132</v>
      </c>
      <c r="D79" s="48">
        <v>580549558</v>
      </c>
      <c r="E79" s="50" t="s">
        <v>1179</v>
      </c>
      <c r="F79" s="51">
        <v>0</v>
      </c>
      <c r="G79" s="48">
        <v>49</v>
      </c>
      <c r="H79" s="51" t="s">
        <v>1052</v>
      </c>
      <c r="I79" s="51" t="s">
        <v>1180</v>
      </c>
      <c r="J79" s="52">
        <v>484.2</v>
      </c>
      <c r="K79" s="48" t="s">
        <v>1058</v>
      </c>
      <c r="L79" s="48" t="s">
        <v>1058</v>
      </c>
      <c r="M79" s="53">
        <v>63456.380587041909</v>
      </c>
      <c r="N79" s="51"/>
    </row>
    <row r="80" spans="2:14" x14ac:dyDescent="0.25">
      <c r="B80" s="48">
        <v>78</v>
      </c>
      <c r="C80" s="49" t="s">
        <v>1132</v>
      </c>
      <c r="D80" s="48">
        <v>580575769</v>
      </c>
      <c r="E80" s="50" t="s">
        <v>1181</v>
      </c>
      <c r="F80" s="51">
        <v>0</v>
      </c>
      <c r="G80" s="48">
        <v>17</v>
      </c>
      <c r="H80" s="51" t="s">
        <v>1052</v>
      </c>
      <c r="I80" s="51" t="s">
        <v>1182</v>
      </c>
      <c r="J80" s="52">
        <v>0</v>
      </c>
      <c r="K80" s="48" t="s">
        <v>1058</v>
      </c>
      <c r="L80" s="48" t="s">
        <v>1054</v>
      </c>
      <c r="M80" s="53">
        <v>0</v>
      </c>
      <c r="N80" s="51"/>
    </row>
    <row r="81" spans="2:14" x14ac:dyDescent="0.25">
      <c r="B81" s="48">
        <v>79</v>
      </c>
      <c r="C81" s="49" t="s">
        <v>1132</v>
      </c>
      <c r="D81" s="48">
        <v>580587459</v>
      </c>
      <c r="E81" s="50" t="s">
        <v>1183</v>
      </c>
      <c r="F81" s="51">
        <v>0</v>
      </c>
      <c r="G81" s="48">
        <v>49</v>
      </c>
      <c r="H81" s="51" t="s">
        <v>1052</v>
      </c>
      <c r="I81" s="51" t="s">
        <v>1184</v>
      </c>
      <c r="J81" s="52">
        <v>344.4</v>
      </c>
      <c r="K81" s="48" t="s">
        <v>1058</v>
      </c>
      <c r="L81" s="48" t="s">
        <v>1058</v>
      </c>
      <c r="M81" s="53">
        <v>45135.021631923235</v>
      </c>
      <c r="N81" s="51"/>
    </row>
    <row r="82" spans="2:14" x14ac:dyDescent="0.25">
      <c r="B82" s="48">
        <v>80</v>
      </c>
      <c r="C82" s="49" t="s">
        <v>1132</v>
      </c>
      <c r="D82" s="48">
        <v>580600583</v>
      </c>
      <c r="E82" s="50" t="s">
        <v>1185</v>
      </c>
      <c r="F82" s="51">
        <v>0</v>
      </c>
      <c r="G82" s="48">
        <v>30</v>
      </c>
      <c r="H82" s="51" t="s">
        <v>1052</v>
      </c>
      <c r="I82" s="51" t="s">
        <v>1062</v>
      </c>
      <c r="J82" s="52">
        <v>227.36</v>
      </c>
      <c r="K82" s="48" t="s">
        <v>1058</v>
      </c>
      <c r="L82" s="48" t="s">
        <v>1058</v>
      </c>
      <c r="M82" s="53">
        <v>29796.453304976971</v>
      </c>
      <c r="N82" s="51"/>
    </row>
    <row r="83" spans="2:14" x14ac:dyDescent="0.25">
      <c r="B83" s="48">
        <v>81</v>
      </c>
      <c r="C83" s="49" t="s">
        <v>1132</v>
      </c>
      <c r="D83" s="48">
        <v>580620318</v>
      </c>
      <c r="E83" s="50" t="s">
        <v>1186</v>
      </c>
      <c r="F83" s="51">
        <v>0</v>
      </c>
      <c r="G83" s="48">
        <v>19</v>
      </c>
      <c r="H83" s="51" t="s">
        <v>1052</v>
      </c>
      <c r="I83" s="51" t="s">
        <v>1187</v>
      </c>
      <c r="J83" s="52">
        <v>0</v>
      </c>
      <c r="K83" s="48" t="s">
        <v>1058</v>
      </c>
      <c r="L83" s="48" t="s">
        <v>1054</v>
      </c>
      <c r="M83" s="53">
        <v>0</v>
      </c>
      <c r="N83" s="51"/>
    </row>
    <row r="84" spans="2:14" x14ac:dyDescent="0.25">
      <c r="B84" s="48">
        <v>82</v>
      </c>
      <c r="C84" s="49" t="s">
        <v>1132</v>
      </c>
      <c r="D84" s="48">
        <v>580656270</v>
      </c>
      <c r="E84" s="50" t="s">
        <v>1188</v>
      </c>
      <c r="F84" s="51">
        <v>0</v>
      </c>
      <c r="G84" s="48">
        <v>18</v>
      </c>
      <c r="H84" s="51" t="s">
        <v>1052</v>
      </c>
      <c r="I84" s="51" t="s">
        <v>1189</v>
      </c>
      <c r="J84" s="52">
        <v>32.4</v>
      </c>
      <c r="K84" s="48" t="s">
        <v>1058</v>
      </c>
      <c r="L84" s="48" t="s">
        <v>1058</v>
      </c>
      <c r="M84" s="53">
        <v>4246.1518608429524</v>
      </c>
      <c r="N84" s="51"/>
    </row>
    <row r="85" spans="2:14" x14ac:dyDescent="0.25">
      <c r="B85" s="48">
        <v>83</v>
      </c>
      <c r="C85" s="49" t="s">
        <v>1132</v>
      </c>
      <c r="D85" s="48">
        <v>580662468</v>
      </c>
      <c r="E85" s="50" t="s">
        <v>1190</v>
      </c>
      <c r="F85" s="51">
        <v>0</v>
      </c>
      <c r="G85" s="48">
        <v>17</v>
      </c>
      <c r="H85" s="51" t="s">
        <v>1052</v>
      </c>
      <c r="I85" s="51" t="s">
        <v>1174</v>
      </c>
      <c r="J85" s="52">
        <v>0</v>
      </c>
      <c r="K85" s="48" t="s">
        <v>1058</v>
      </c>
      <c r="L85" s="48" t="s">
        <v>1054</v>
      </c>
      <c r="M85" s="53">
        <v>0</v>
      </c>
      <c r="N85" s="51"/>
    </row>
    <row r="86" spans="2:14" x14ac:dyDescent="0.25">
      <c r="B86" s="48">
        <v>84</v>
      </c>
      <c r="C86" s="49" t="s">
        <v>1132</v>
      </c>
      <c r="D86" s="48">
        <v>580671311</v>
      </c>
      <c r="E86" s="50" t="s">
        <v>1191</v>
      </c>
      <c r="F86" s="51">
        <v>0</v>
      </c>
      <c r="G86" s="48">
        <v>17</v>
      </c>
      <c r="H86" s="51" t="s">
        <v>1052</v>
      </c>
      <c r="I86" s="51" t="s">
        <v>1174</v>
      </c>
      <c r="J86" s="52">
        <v>0</v>
      </c>
      <c r="K86" s="48" t="s">
        <v>1058</v>
      </c>
      <c r="L86" s="48" t="s">
        <v>1054</v>
      </c>
      <c r="M86" s="53">
        <v>0</v>
      </c>
      <c r="N86" s="51"/>
    </row>
    <row r="87" spans="2:14" x14ac:dyDescent="0.25">
      <c r="B87" s="48">
        <v>85</v>
      </c>
      <c r="C87" s="49" t="s">
        <v>1132</v>
      </c>
      <c r="D87" s="48">
        <v>580681302</v>
      </c>
      <c r="E87" s="50" t="s">
        <v>1192</v>
      </c>
      <c r="F87" s="51">
        <v>0</v>
      </c>
      <c r="G87" s="48">
        <v>16</v>
      </c>
      <c r="H87" s="51" t="s">
        <v>1052</v>
      </c>
      <c r="I87" s="51" t="s">
        <v>1068</v>
      </c>
      <c r="J87" s="52">
        <v>0</v>
      </c>
      <c r="K87" s="48" t="s">
        <v>1058</v>
      </c>
      <c r="L87" s="48" t="s">
        <v>1054</v>
      </c>
      <c r="M87" s="53">
        <v>0</v>
      </c>
      <c r="N87" s="51"/>
    </row>
    <row r="88" spans="2:14" x14ac:dyDescent="0.25">
      <c r="B88" s="48">
        <v>86</v>
      </c>
      <c r="C88" s="49" t="s">
        <v>1132</v>
      </c>
      <c r="D88" s="48">
        <v>580700656</v>
      </c>
      <c r="E88" s="50" t="s">
        <v>1193</v>
      </c>
      <c r="F88" s="51">
        <v>0</v>
      </c>
      <c r="G88" s="48">
        <v>17</v>
      </c>
      <c r="H88" s="51" t="s">
        <v>1052</v>
      </c>
      <c r="I88" s="51" t="s">
        <v>1194</v>
      </c>
      <c r="J88" s="52">
        <v>0</v>
      </c>
      <c r="K88" s="48" t="s">
        <v>1058</v>
      </c>
      <c r="L88" s="48" t="s">
        <v>1054</v>
      </c>
      <c r="M88" s="53">
        <v>0</v>
      </c>
      <c r="N88" s="51"/>
    </row>
    <row r="89" spans="2:14" x14ac:dyDescent="0.25">
      <c r="B89" s="48">
        <v>87</v>
      </c>
      <c r="C89" s="49" t="s">
        <v>1132</v>
      </c>
      <c r="D89" s="48">
        <v>580702207</v>
      </c>
      <c r="E89" s="50" t="s">
        <v>1195</v>
      </c>
      <c r="F89" s="51">
        <v>0</v>
      </c>
      <c r="G89" s="48">
        <v>16</v>
      </c>
      <c r="H89" s="51" t="s">
        <v>1052</v>
      </c>
      <c r="I89" s="51" t="s">
        <v>1196</v>
      </c>
      <c r="J89" s="52">
        <v>41</v>
      </c>
      <c r="K89" s="48" t="s">
        <v>1058</v>
      </c>
      <c r="L89" s="48" t="s">
        <v>1058</v>
      </c>
      <c r="M89" s="53">
        <v>5373.2168609432429</v>
      </c>
      <c r="N89" s="51"/>
    </row>
    <row r="90" spans="2:14" x14ac:dyDescent="0.25">
      <c r="B90" s="48">
        <v>88</v>
      </c>
      <c r="C90" s="49" t="s">
        <v>1132</v>
      </c>
      <c r="D90" s="48">
        <v>580728228</v>
      </c>
      <c r="E90" s="50" t="s">
        <v>1197</v>
      </c>
      <c r="F90" s="51">
        <v>0</v>
      </c>
      <c r="G90" s="48">
        <v>18</v>
      </c>
      <c r="H90" s="51" t="s">
        <v>1052</v>
      </c>
      <c r="I90" s="51" t="s">
        <v>1130</v>
      </c>
      <c r="J90" s="52">
        <v>56</v>
      </c>
      <c r="K90" s="48" t="s">
        <v>1058</v>
      </c>
      <c r="L90" s="48" t="s">
        <v>1058</v>
      </c>
      <c r="M90" s="53">
        <v>7339.0279076297957</v>
      </c>
      <c r="N90" s="51"/>
    </row>
    <row r="91" spans="2:14" x14ac:dyDescent="0.25">
      <c r="B91" s="48">
        <v>89</v>
      </c>
      <c r="C91" s="49" t="s">
        <v>1132</v>
      </c>
      <c r="D91" s="48">
        <v>580734804</v>
      </c>
      <c r="E91" s="50" t="s">
        <v>1198</v>
      </c>
      <c r="F91" s="51">
        <v>0</v>
      </c>
      <c r="G91" s="48">
        <v>17</v>
      </c>
      <c r="H91" s="51" t="s">
        <v>1052</v>
      </c>
      <c r="I91" s="51" t="s">
        <v>1117</v>
      </c>
      <c r="J91" s="52">
        <v>76</v>
      </c>
      <c r="K91" s="48" t="s">
        <v>1058</v>
      </c>
      <c r="L91" s="48" t="s">
        <v>1058</v>
      </c>
      <c r="M91" s="53">
        <v>9960.1093032118642</v>
      </c>
      <c r="N91" s="51"/>
    </row>
    <row r="92" spans="2:14" x14ac:dyDescent="0.25">
      <c r="B92" s="48">
        <v>90</v>
      </c>
      <c r="C92" s="49" t="s">
        <v>1132</v>
      </c>
      <c r="D92" s="48">
        <v>580734812</v>
      </c>
      <c r="E92" s="50" t="s">
        <v>1199</v>
      </c>
      <c r="F92" s="51">
        <v>0</v>
      </c>
      <c r="G92" s="48">
        <v>20</v>
      </c>
      <c r="H92" s="51" t="s">
        <v>1052</v>
      </c>
      <c r="I92" s="51" t="s">
        <v>1117</v>
      </c>
      <c r="J92" s="52">
        <v>34</v>
      </c>
      <c r="K92" s="48" t="s">
        <v>1058</v>
      </c>
      <c r="L92" s="48" t="s">
        <v>1058</v>
      </c>
      <c r="M92" s="53">
        <v>4455.8383724895184</v>
      </c>
      <c r="N92" s="51"/>
    </row>
    <row r="93" spans="2:14" x14ac:dyDescent="0.25">
      <c r="B93" s="48">
        <v>91</v>
      </c>
      <c r="C93" s="49" t="s">
        <v>1132</v>
      </c>
      <c r="D93" s="48">
        <v>580746147</v>
      </c>
      <c r="E93" s="50" t="s">
        <v>1200</v>
      </c>
      <c r="F93" s="51">
        <v>0</v>
      </c>
      <c r="G93" s="48">
        <v>23</v>
      </c>
      <c r="H93" s="51" t="s">
        <v>1052</v>
      </c>
      <c r="I93" s="51" t="s">
        <v>1137</v>
      </c>
      <c r="J93" s="52">
        <v>97.596000000000004</v>
      </c>
      <c r="K93" s="48" t="s">
        <v>1058</v>
      </c>
      <c r="L93" s="48" t="s">
        <v>1058</v>
      </c>
      <c r="M93" s="53">
        <v>12790.352994161385</v>
      </c>
      <c r="N93" s="51"/>
    </row>
    <row r="94" spans="2:14" x14ac:dyDescent="0.25">
      <c r="B94" s="48">
        <v>92</v>
      </c>
      <c r="C94" s="49" t="s">
        <v>1132</v>
      </c>
      <c r="D94" s="48">
        <v>580756419</v>
      </c>
      <c r="E94" s="50" t="s">
        <v>1201</v>
      </c>
      <c r="F94" s="51">
        <v>0</v>
      </c>
      <c r="G94" s="48">
        <v>21</v>
      </c>
      <c r="H94" s="51" t="s">
        <v>1052</v>
      </c>
      <c r="I94" s="51" t="s">
        <v>1137</v>
      </c>
      <c r="J94" s="52">
        <v>96</v>
      </c>
      <c r="K94" s="48" t="s">
        <v>1058</v>
      </c>
      <c r="L94" s="48" t="s">
        <v>1058</v>
      </c>
      <c r="M94" s="53">
        <v>12581.190698793935</v>
      </c>
      <c r="N94" s="51"/>
    </row>
    <row r="95" spans="2:14" x14ac:dyDescent="0.25">
      <c r="B95" s="48">
        <v>93</v>
      </c>
      <c r="C95" s="49" t="s">
        <v>1132</v>
      </c>
      <c r="D95" s="48">
        <v>580760841</v>
      </c>
      <c r="E95" s="50" t="s">
        <v>1202</v>
      </c>
      <c r="F95" s="51">
        <v>0</v>
      </c>
      <c r="G95" s="48">
        <v>17</v>
      </c>
      <c r="H95" s="51" t="s">
        <v>1052</v>
      </c>
      <c r="I95" s="51" t="s">
        <v>1174</v>
      </c>
      <c r="J95" s="52">
        <v>25.2</v>
      </c>
      <c r="K95" s="48" t="s">
        <v>1058</v>
      </c>
      <c r="L95" s="48" t="s">
        <v>1058</v>
      </c>
      <c r="M95" s="53">
        <v>3302.562558433408</v>
      </c>
      <c r="N95" s="51"/>
    </row>
    <row r="96" spans="2:14" x14ac:dyDescent="0.25">
      <c r="B96" s="48">
        <v>94</v>
      </c>
      <c r="C96" s="49" t="s">
        <v>1132</v>
      </c>
      <c r="D96" s="48">
        <v>580780633</v>
      </c>
      <c r="E96" s="50" t="s">
        <v>1203</v>
      </c>
      <c r="F96" s="51">
        <v>0</v>
      </c>
      <c r="G96" s="48">
        <v>3</v>
      </c>
      <c r="H96" s="51" t="s">
        <v>1052</v>
      </c>
      <c r="I96" s="51" t="s">
        <v>1068</v>
      </c>
      <c r="J96" s="52">
        <v>0</v>
      </c>
      <c r="K96" s="48" t="s">
        <v>1054</v>
      </c>
      <c r="L96" s="48" t="s">
        <v>1054</v>
      </c>
      <c r="M96" s="53">
        <v>0</v>
      </c>
      <c r="N96" s="51"/>
    </row>
    <row r="97" spans="2:14" x14ac:dyDescent="0.25">
      <c r="B97" s="48">
        <v>95</v>
      </c>
      <c r="C97" s="49" t="s">
        <v>1204</v>
      </c>
      <c r="D97" s="48">
        <v>512390683</v>
      </c>
      <c r="E97" s="50" t="s">
        <v>1205</v>
      </c>
      <c r="F97" s="51">
        <v>0</v>
      </c>
      <c r="G97" s="48">
        <v>20</v>
      </c>
      <c r="H97" s="51" t="s">
        <v>1052</v>
      </c>
      <c r="I97" s="51" t="s">
        <v>1115</v>
      </c>
      <c r="J97" s="52">
        <v>3</v>
      </c>
      <c r="K97" s="48" t="s">
        <v>1058</v>
      </c>
      <c r="L97" s="48" t="s">
        <v>1058</v>
      </c>
      <c r="M97" s="53">
        <v>53678.592137864631</v>
      </c>
      <c r="N97" s="51"/>
    </row>
    <row r="98" spans="2:14" x14ac:dyDescent="0.25">
      <c r="B98" s="48">
        <v>96</v>
      </c>
      <c r="C98" s="49" t="s">
        <v>1204</v>
      </c>
      <c r="D98" s="48">
        <v>516953809</v>
      </c>
      <c r="E98" s="50" t="s">
        <v>1206</v>
      </c>
      <c r="F98" s="51">
        <v>0</v>
      </c>
      <c r="G98" s="48">
        <v>0</v>
      </c>
      <c r="H98" s="51" t="s">
        <v>1052</v>
      </c>
      <c r="I98" s="51" t="s">
        <v>1207</v>
      </c>
      <c r="J98" s="52">
        <v>0</v>
      </c>
      <c r="K98" s="48" t="s">
        <v>1054</v>
      </c>
      <c r="L98" s="48" t="s">
        <v>1054</v>
      </c>
      <c r="M98" s="53">
        <v>0</v>
      </c>
      <c r="N98" s="51"/>
    </row>
    <row r="99" spans="2:14" x14ac:dyDescent="0.25">
      <c r="B99" s="48">
        <v>97</v>
      </c>
      <c r="C99" s="49" t="s">
        <v>1204</v>
      </c>
      <c r="D99" s="48">
        <v>580037828</v>
      </c>
      <c r="E99" s="50" t="s">
        <v>1208</v>
      </c>
      <c r="F99" s="51">
        <v>0</v>
      </c>
      <c r="G99" s="48">
        <v>0</v>
      </c>
      <c r="H99" s="51" t="s">
        <v>1052</v>
      </c>
      <c r="I99" s="51" t="s">
        <v>1209</v>
      </c>
      <c r="J99" s="52">
        <v>0</v>
      </c>
      <c r="K99" s="48" t="s">
        <v>1054</v>
      </c>
      <c r="L99" s="48" t="s">
        <v>1058</v>
      </c>
      <c r="M99" s="53">
        <v>0</v>
      </c>
      <c r="N99" s="51"/>
    </row>
    <row r="100" spans="2:14" x14ac:dyDescent="0.25">
      <c r="B100" s="48">
        <v>98</v>
      </c>
      <c r="C100" s="49" t="s">
        <v>1204</v>
      </c>
      <c r="D100" s="48">
        <v>580038156</v>
      </c>
      <c r="E100" s="50" t="s">
        <v>1210</v>
      </c>
      <c r="F100" s="51">
        <v>0</v>
      </c>
      <c r="G100" s="48">
        <v>0</v>
      </c>
      <c r="H100" s="51" t="s">
        <v>1052</v>
      </c>
      <c r="I100" s="51" t="s">
        <v>1137</v>
      </c>
      <c r="J100" s="52">
        <v>0</v>
      </c>
      <c r="K100" s="48" t="s">
        <v>1054</v>
      </c>
      <c r="L100" s="48" t="s">
        <v>1058</v>
      </c>
      <c r="M100" s="53">
        <v>0</v>
      </c>
      <c r="N100" s="51"/>
    </row>
    <row r="101" spans="2:14" x14ac:dyDescent="0.25">
      <c r="B101" s="48">
        <v>99</v>
      </c>
      <c r="C101" s="49" t="s">
        <v>1204</v>
      </c>
      <c r="D101" s="48">
        <v>580345973</v>
      </c>
      <c r="E101" s="50" t="s">
        <v>1211</v>
      </c>
      <c r="F101" s="51">
        <v>0</v>
      </c>
      <c r="G101" s="48">
        <v>2</v>
      </c>
      <c r="H101" s="51" t="s">
        <v>1052</v>
      </c>
      <c r="I101" s="51" t="s">
        <v>1156</v>
      </c>
      <c r="J101" s="52">
        <v>0</v>
      </c>
      <c r="K101" s="48" t="s">
        <v>1054</v>
      </c>
      <c r="L101" s="48" t="s">
        <v>1058</v>
      </c>
      <c r="M101" s="53">
        <v>0</v>
      </c>
      <c r="N101" s="51"/>
    </row>
    <row r="102" spans="2:14" x14ac:dyDescent="0.25">
      <c r="B102" s="48">
        <v>100</v>
      </c>
      <c r="C102" s="49" t="s">
        <v>1204</v>
      </c>
      <c r="D102" s="48">
        <v>580408714</v>
      </c>
      <c r="E102" s="50" t="s">
        <v>1212</v>
      </c>
      <c r="F102" s="51">
        <v>0</v>
      </c>
      <c r="G102" s="48">
        <v>7</v>
      </c>
      <c r="H102" s="51" t="s">
        <v>1052</v>
      </c>
      <c r="I102" s="51" t="s">
        <v>1122</v>
      </c>
      <c r="J102" s="52">
        <v>0</v>
      </c>
      <c r="K102" s="48" t="s">
        <v>1054</v>
      </c>
      <c r="L102" s="48" t="s">
        <v>1054</v>
      </c>
      <c r="M102" s="53">
        <v>0</v>
      </c>
      <c r="N102" s="51"/>
    </row>
    <row r="103" spans="2:14" x14ac:dyDescent="0.25">
      <c r="B103" s="48">
        <v>101</v>
      </c>
      <c r="C103" s="49" t="s">
        <v>1204</v>
      </c>
      <c r="D103" s="48">
        <v>580441558</v>
      </c>
      <c r="E103" s="50" t="s">
        <v>1213</v>
      </c>
      <c r="F103" s="51">
        <v>0</v>
      </c>
      <c r="G103" s="48">
        <v>27</v>
      </c>
      <c r="H103" s="51" t="s">
        <v>1052</v>
      </c>
      <c r="I103" s="51" t="s">
        <v>1122</v>
      </c>
      <c r="J103" s="52">
        <v>14.4</v>
      </c>
      <c r="K103" s="48" t="s">
        <v>1058</v>
      </c>
      <c r="L103" s="48" t="s">
        <v>1058</v>
      </c>
      <c r="M103" s="53">
        <v>53678.592137864631</v>
      </c>
      <c r="N103" s="51"/>
    </row>
    <row r="104" spans="2:14" x14ac:dyDescent="0.25">
      <c r="B104" s="48">
        <v>102</v>
      </c>
      <c r="C104" s="49" t="s">
        <v>1204</v>
      </c>
      <c r="D104" s="48">
        <v>580531556</v>
      </c>
      <c r="E104" s="50" t="s">
        <v>1214</v>
      </c>
      <c r="F104" s="51">
        <v>0</v>
      </c>
      <c r="G104" s="48">
        <v>30</v>
      </c>
      <c r="H104" s="51" t="s">
        <v>1052</v>
      </c>
      <c r="I104" s="51" t="s">
        <v>1130</v>
      </c>
      <c r="J104" s="52">
        <v>353.13</v>
      </c>
      <c r="K104" s="48" t="s">
        <v>1058</v>
      </c>
      <c r="L104" s="48" t="s">
        <v>1058</v>
      </c>
      <c r="M104" s="53">
        <v>53678.592137864631</v>
      </c>
      <c r="N104" s="51"/>
    </row>
    <row r="105" spans="2:14" x14ac:dyDescent="0.25">
      <c r="B105" s="48">
        <v>103</v>
      </c>
      <c r="C105" s="49" t="s">
        <v>1204</v>
      </c>
      <c r="D105" s="48">
        <v>580572089</v>
      </c>
      <c r="E105" s="50" t="s">
        <v>1215</v>
      </c>
      <c r="F105" s="51">
        <v>0</v>
      </c>
      <c r="G105" s="48">
        <v>0</v>
      </c>
      <c r="H105" s="51" t="s">
        <v>1052</v>
      </c>
      <c r="I105" s="51" t="s">
        <v>1053</v>
      </c>
      <c r="J105" s="52">
        <v>0</v>
      </c>
      <c r="K105" s="48" t="s">
        <v>1054</v>
      </c>
      <c r="L105" s="48" t="s">
        <v>1054</v>
      </c>
      <c r="M105" s="53">
        <v>0</v>
      </c>
      <c r="N105" s="51"/>
    </row>
    <row r="106" spans="2:14" x14ac:dyDescent="0.25">
      <c r="B106" s="48">
        <v>104</v>
      </c>
      <c r="C106" s="49" t="s">
        <v>1204</v>
      </c>
      <c r="D106" s="48">
        <v>580614386</v>
      </c>
      <c r="E106" s="50" t="s">
        <v>1216</v>
      </c>
      <c r="F106" s="51">
        <v>0</v>
      </c>
      <c r="G106" s="48">
        <v>0</v>
      </c>
      <c r="H106" s="51" t="s">
        <v>1052</v>
      </c>
      <c r="I106" s="51" t="s">
        <v>1152</v>
      </c>
      <c r="J106" s="52">
        <v>0</v>
      </c>
      <c r="K106" s="48" t="s">
        <v>1054</v>
      </c>
      <c r="L106" s="48" t="s">
        <v>1054</v>
      </c>
      <c r="M106" s="53">
        <v>0</v>
      </c>
      <c r="N106" s="51"/>
    </row>
    <row r="107" spans="2:14" x14ac:dyDescent="0.25">
      <c r="B107" s="48">
        <v>105</v>
      </c>
      <c r="C107" s="49" t="s">
        <v>1204</v>
      </c>
      <c r="D107" s="48">
        <v>580618007</v>
      </c>
      <c r="E107" s="50" t="s">
        <v>1217</v>
      </c>
      <c r="F107" s="51">
        <v>0</v>
      </c>
      <c r="G107" s="48">
        <v>0</v>
      </c>
      <c r="H107" s="51" t="s">
        <v>1052</v>
      </c>
      <c r="I107" s="51" t="s">
        <v>1218</v>
      </c>
      <c r="J107" s="52">
        <v>0</v>
      </c>
      <c r="K107" s="48" t="s">
        <v>1054</v>
      </c>
      <c r="L107" s="48" t="s">
        <v>1054</v>
      </c>
      <c r="M107" s="53">
        <v>0</v>
      </c>
      <c r="N107" s="51"/>
    </row>
    <row r="108" spans="2:14" x14ac:dyDescent="0.25">
      <c r="B108" s="48">
        <v>106</v>
      </c>
      <c r="C108" s="49" t="s">
        <v>1204</v>
      </c>
      <c r="D108" s="48">
        <v>580629244</v>
      </c>
      <c r="E108" s="50" t="s">
        <v>1219</v>
      </c>
      <c r="F108" s="51">
        <v>0</v>
      </c>
      <c r="G108" s="48">
        <v>166</v>
      </c>
      <c r="H108" s="51" t="s">
        <v>1052</v>
      </c>
      <c r="I108" s="51" t="s">
        <v>1115</v>
      </c>
      <c r="J108" s="52">
        <v>198.5</v>
      </c>
      <c r="K108" s="48" t="s">
        <v>1058</v>
      </c>
      <c r="L108" s="48" t="s">
        <v>1058</v>
      </c>
      <c r="M108" s="53">
        <v>53678.592137864631</v>
      </c>
      <c r="N108" s="51"/>
    </row>
    <row r="109" spans="2:14" x14ac:dyDescent="0.25">
      <c r="B109" s="48">
        <v>107</v>
      </c>
      <c r="C109" s="49" t="s">
        <v>1204</v>
      </c>
      <c r="D109" s="48">
        <v>580642106</v>
      </c>
      <c r="E109" s="50" t="s">
        <v>1220</v>
      </c>
      <c r="F109" s="51">
        <v>0</v>
      </c>
      <c r="G109" s="48">
        <v>0</v>
      </c>
      <c r="H109" s="51" t="s">
        <v>1052</v>
      </c>
      <c r="I109" s="51" t="s">
        <v>1135</v>
      </c>
      <c r="J109" s="52">
        <v>0</v>
      </c>
      <c r="K109" s="48" t="s">
        <v>1054</v>
      </c>
      <c r="L109" s="48" t="s">
        <v>1058</v>
      </c>
      <c r="M109" s="53">
        <v>0</v>
      </c>
      <c r="N109" s="51"/>
    </row>
    <row r="110" spans="2:14" x14ac:dyDescent="0.25">
      <c r="B110" s="48">
        <v>108</v>
      </c>
      <c r="C110" s="49" t="s">
        <v>1204</v>
      </c>
      <c r="D110" s="48">
        <v>580653756</v>
      </c>
      <c r="E110" s="50" t="s">
        <v>1221</v>
      </c>
      <c r="F110" s="51">
        <v>0</v>
      </c>
      <c r="G110" s="48">
        <v>0</v>
      </c>
      <c r="H110" s="51" t="s">
        <v>1052</v>
      </c>
      <c r="I110" s="51" t="s">
        <v>1222</v>
      </c>
      <c r="J110" s="52">
        <v>0</v>
      </c>
      <c r="K110" s="48" t="s">
        <v>1054</v>
      </c>
      <c r="L110" s="48" t="s">
        <v>1058</v>
      </c>
      <c r="M110" s="53">
        <v>0</v>
      </c>
      <c r="N110" s="51"/>
    </row>
    <row r="111" spans="2:14" x14ac:dyDescent="0.25">
      <c r="B111" s="48">
        <v>109</v>
      </c>
      <c r="C111" s="49" t="s">
        <v>1204</v>
      </c>
      <c r="D111" s="48">
        <v>580750461</v>
      </c>
      <c r="E111" s="50" t="s">
        <v>1223</v>
      </c>
      <c r="F111" s="51">
        <v>0</v>
      </c>
      <c r="G111" s="48">
        <v>0</v>
      </c>
      <c r="H111" s="51" t="s">
        <v>1052</v>
      </c>
      <c r="I111" s="51" t="s">
        <v>1224</v>
      </c>
      <c r="J111" s="52">
        <v>0</v>
      </c>
      <c r="K111" s="48" t="s">
        <v>1054</v>
      </c>
      <c r="L111" s="48" t="s">
        <v>1054</v>
      </c>
      <c r="M111" s="53">
        <v>0</v>
      </c>
      <c r="N111" s="51"/>
    </row>
    <row r="112" spans="2:14" x14ac:dyDescent="0.25">
      <c r="B112" s="48">
        <v>110</v>
      </c>
      <c r="C112" s="49" t="s">
        <v>1225</v>
      </c>
      <c r="D112" s="48">
        <v>510623812</v>
      </c>
      <c r="E112" s="50" t="s">
        <v>1226</v>
      </c>
      <c r="F112" s="51">
        <v>0</v>
      </c>
      <c r="G112" s="48">
        <v>0</v>
      </c>
      <c r="H112" s="51" t="s">
        <v>1052</v>
      </c>
      <c r="I112" s="51" t="s">
        <v>1227</v>
      </c>
      <c r="J112" s="52">
        <v>0</v>
      </c>
      <c r="K112" s="48" t="s">
        <v>1054</v>
      </c>
      <c r="L112" s="48" t="s">
        <v>1058</v>
      </c>
      <c r="M112" s="53">
        <v>0</v>
      </c>
      <c r="N112" s="51"/>
    </row>
    <row r="113" spans="2:14" x14ac:dyDescent="0.25">
      <c r="B113" s="48">
        <v>111</v>
      </c>
      <c r="C113" s="49" t="s">
        <v>1225</v>
      </c>
      <c r="D113" s="48">
        <v>510681968</v>
      </c>
      <c r="E113" s="50" t="s">
        <v>1228</v>
      </c>
      <c r="F113" s="51">
        <v>0</v>
      </c>
      <c r="G113" s="48">
        <v>0</v>
      </c>
      <c r="H113" s="51" t="s">
        <v>1052</v>
      </c>
      <c r="I113" s="51" t="s">
        <v>1057</v>
      </c>
      <c r="J113" s="52">
        <v>0</v>
      </c>
      <c r="K113" s="48" t="s">
        <v>1054</v>
      </c>
      <c r="L113" s="48" t="s">
        <v>1058</v>
      </c>
      <c r="M113" s="53">
        <v>0</v>
      </c>
      <c r="N113" s="51"/>
    </row>
    <row r="114" spans="2:14" x14ac:dyDescent="0.25">
      <c r="B114" s="48">
        <v>112</v>
      </c>
      <c r="C114" s="49" t="s">
        <v>1225</v>
      </c>
      <c r="D114" s="48">
        <v>512339656</v>
      </c>
      <c r="E114" s="50" t="s">
        <v>1229</v>
      </c>
      <c r="F114" s="51">
        <v>0</v>
      </c>
      <c r="G114" s="48">
        <v>0</v>
      </c>
      <c r="H114" s="51" t="s">
        <v>1052</v>
      </c>
      <c r="I114" s="51" t="s">
        <v>1141</v>
      </c>
      <c r="J114" s="52">
        <v>0</v>
      </c>
      <c r="K114" s="48" t="s">
        <v>1054</v>
      </c>
      <c r="L114" s="48" t="s">
        <v>1058</v>
      </c>
      <c r="M114" s="53">
        <v>0</v>
      </c>
      <c r="N114" s="51"/>
    </row>
    <row r="115" spans="2:14" x14ac:dyDescent="0.25">
      <c r="B115" s="48">
        <v>113</v>
      </c>
      <c r="C115" s="49" t="s">
        <v>1225</v>
      </c>
      <c r="D115" s="48">
        <v>514646124</v>
      </c>
      <c r="E115" s="50" t="s">
        <v>1230</v>
      </c>
      <c r="F115" s="51">
        <v>0</v>
      </c>
      <c r="G115" s="48">
        <v>13</v>
      </c>
      <c r="H115" s="51" t="s">
        <v>1052</v>
      </c>
      <c r="I115" s="51" t="s">
        <v>1107</v>
      </c>
      <c r="J115" s="52">
        <v>0</v>
      </c>
      <c r="K115" s="48" t="s">
        <v>1054</v>
      </c>
      <c r="L115" s="48" t="s">
        <v>1054</v>
      </c>
      <c r="M115" s="53">
        <v>0</v>
      </c>
      <c r="N115" s="51"/>
    </row>
    <row r="116" spans="2:14" x14ac:dyDescent="0.25">
      <c r="B116" s="48">
        <v>114</v>
      </c>
      <c r="C116" s="49" t="s">
        <v>1225</v>
      </c>
      <c r="D116" s="48">
        <v>514918143</v>
      </c>
      <c r="E116" s="50" t="s">
        <v>1231</v>
      </c>
      <c r="F116" s="51">
        <v>0</v>
      </c>
      <c r="G116" s="48">
        <v>0</v>
      </c>
      <c r="H116" s="51" t="s">
        <v>1052</v>
      </c>
      <c r="I116" s="51" t="s">
        <v>1141</v>
      </c>
      <c r="J116" s="52">
        <v>0</v>
      </c>
      <c r="K116" s="48" t="s">
        <v>1054</v>
      </c>
      <c r="L116" s="48" t="s">
        <v>1054</v>
      </c>
      <c r="M116" s="53">
        <v>0</v>
      </c>
      <c r="N116" s="51"/>
    </row>
    <row r="117" spans="2:14" x14ac:dyDescent="0.25">
      <c r="B117" s="48">
        <v>115</v>
      </c>
      <c r="C117" s="49" t="s">
        <v>1225</v>
      </c>
      <c r="D117" s="48">
        <v>515486504</v>
      </c>
      <c r="E117" s="50" t="s">
        <v>1232</v>
      </c>
      <c r="F117" s="51">
        <v>0</v>
      </c>
      <c r="G117" s="48">
        <v>0</v>
      </c>
      <c r="H117" s="51" t="s">
        <v>1052</v>
      </c>
      <c r="I117" s="51" t="s">
        <v>1141</v>
      </c>
      <c r="J117" s="52">
        <v>0</v>
      </c>
      <c r="K117" s="48" t="s">
        <v>1054</v>
      </c>
      <c r="L117" s="48" t="s">
        <v>1054</v>
      </c>
      <c r="M117" s="53">
        <v>0</v>
      </c>
      <c r="N117" s="51"/>
    </row>
    <row r="118" spans="2:14" x14ac:dyDescent="0.25">
      <c r="B118" s="48">
        <v>116</v>
      </c>
      <c r="C118" s="49" t="s">
        <v>1225</v>
      </c>
      <c r="D118" s="48">
        <v>580016715</v>
      </c>
      <c r="E118" s="50" t="s">
        <v>1233</v>
      </c>
      <c r="F118" s="51">
        <v>0</v>
      </c>
      <c r="G118" s="48">
        <v>0</v>
      </c>
      <c r="H118" s="51" t="s">
        <v>1052</v>
      </c>
      <c r="I118" s="51" t="s">
        <v>1053</v>
      </c>
      <c r="J118" s="52">
        <v>0</v>
      </c>
      <c r="K118" s="48" t="s">
        <v>1054</v>
      </c>
      <c r="L118" s="48" t="s">
        <v>1058</v>
      </c>
      <c r="M118" s="53">
        <v>0</v>
      </c>
      <c r="N118" s="51"/>
    </row>
    <row r="119" spans="2:14" x14ac:dyDescent="0.25">
      <c r="B119" s="48">
        <v>117</v>
      </c>
      <c r="C119" s="49" t="s">
        <v>1225</v>
      </c>
      <c r="D119" s="48">
        <v>580040376</v>
      </c>
      <c r="E119" s="50" t="s">
        <v>1234</v>
      </c>
      <c r="F119" s="51">
        <v>0</v>
      </c>
      <c r="G119" s="48">
        <v>32</v>
      </c>
      <c r="H119" s="51" t="s">
        <v>1052</v>
      </c>
      <c r="I119" s="51" t="s">
        <v>1137</v>
      </c>
      <c r="J119" s="52">
        <v>30.6</v>
      </c>
      <c r="K119" s="48" t="s">
        <v>1058</v>
      </c>
      <c r="L119" s="48" t="s">
        <v>1058</v>
      </c>
      <c r="M119" s="53">
        <v>2532.5950424499229</v>
      </c>
      <c r="N119" s="51"/>
    </row>
    <row r="120" spans="2:14" x14ac:dyDescent="0.25">
      <c r="B120" s="48">
        <v>118</v>
      </c>
      <c r="C120" s="49" t="s">
        <v>1225</v>
      </c>
      <c r="D120" s="48">
        <v>580049534</v>
      </c>
      <c r="E120" s="50" t="s">
        <v>1235</v>
      </c>
      <c r="F120" s="51">
        <v>0</v>
      </c>
      <c r="G120" s="48">
        <v>0</v>
      </c>
      <c r="H120" s="51" t="s">
        <v>1052</v>
      </c>
      <c r="I120" s="51" t="s">
        <v>1235</v>
      </c>
      <c r="J120" s="52">
        <v>0</v>
      </c>
      <c r="K120" s="48" t="s">
        <v>1054</v>
      </c>
      <c r="L120" s="48" t="s">
        <v>1058</v>
      </c>
      <c r="M120" s="53">
        <v>0</v>
      </c>
      <c r="N120" s="51"/>
    </row>
    <row r="121" spans="2:14" x14ac:dyDescent="0.25">
      <c r="B121" s="48">
        <v>119</v>
      </c>
      <c r="C121" s="49" t="s">
        <v>1225</v>
      </c>
      <c r="D121" s="48">
        <v>580181659</v>
      </c>
      <c r="E121" s="50" t="s">
        <v>1236</v>
      </c>
      <c r="F121" s="51">
        <v>0</v>
      </c>
      <c r="G121" s="48">
        <v>169</v>
      </c>
      <c r="H121" s="51" t="s">
        <v>1052</v>
      </c>
      <c r="I121" s="51" t="s">
        <v>1237</v>
      </c>
      <c r="J121" s="52">
        <v>268.22000000000003</v>
      </c>
      <c r="K121" s="48" t="s">
        <v>1058</v>
      </c>
      <c r="L121" s="48" t="s">
        <v>1058</v>
      </c>
      <c r="M121" s="53">
        <v>22199.105957056156</v>
      </c>
      <c r="N121" s="51"/>
    </row>
    <row r="122" spans="2:14" x14ac:dyDescent="0.25">
      <c r="B122" s="48">
        <v>120</v>
      </c>
      <c r="C122" s="49" t="s">
        <v>1225</v>
      </c>
      <c r="D122" s="48">
        <v>580184828</v>
      </c>
      <c r="E122" s="50" t="s">
        <v>1238</v>
      </c>
      <c r="F122" s="51">
        <v>0</v>
      </c>
      <c r="G122" s="48">
        <v>0</v>
      </c>
      <c r="H122" s="51" t="s">
        <v>1052</v>
      </c>
      <c r="I122" s="51" t="s">
        <v>1137</v>
      </c>
      <c r="J122" s="52">
        <v>0</v>
      </c>
      <c r="K122" s="48" t="s">
        <v>1054</v>
      </c>
      <c r="L122" s="48" t="s">
        <v>1058</v>
      </c>
      <c r="M122" s="53">
        <v>0</v>
      </c>
      <c r="N122" s="51"/>
    </row>
    <row r="123" spans="2:14" x14ac:dyDescent="0.25">
      <c r="B123" s="48">
        <v>121</v>
      </c>
      <c r="C123" s="49" t="s">
        <v>1225</v>
      </c>
      <c r="D123" s="48">
        <v>580202638</v>
      </c>
      <c r="E123" s="50" t="s">
        <v>1239</v>
      </c>
      <c r="F123" s="51">
        <v>0</v>
      </c>
      <c r="G123" s="48">
        <v>7</v>
      </c>
      <c r="H123" s="51" t="s">
        <v>1052</v>
      </c>
      <c r="I123" s="51" t="s">
        <v>1240</v>
      </c>
      <c r="J123" s="52">
        <v>0</v>
      </c>
      <c r="K123" s="48" t="s">
        <v>1054</v>
      </c>
      <c r="L123" s="48" t="s">
        <v>1058</v>
      </c>
      <c r="M123" s="53">
        <v>0</v>
      </c>
      <c r="N123" s="51"/>
    </row>
    <row r="124" spans="2:14" x14ac:dyDescent="0.25">
      <c r="B124" s="48">
        <v>122</v>
      </c>
      <c r="C124" s="49" t="s">
        <v>1225</v>
      </c>
      <c r="D124" s="48">
        <v>580226934</v>
      </c>
      <c r="E124" s="50" t="s">
        <v>1241</v>
      </c>
      <c r="F124" s="51">
        <v>0</v>
      </c>
      <c r="G124" s="48">
        <v>0</v>
      </c>
      <c r="H124" s="51" t="s">
        <v>1052</v>
      </c>
      <c r="I124" s="51" t="s">
        <v>1053</v>
      </c>
      <c r="J124" s="52">
        <v>0</v>
      </c>
      <c r="K124" s="48" t="s">
        <v>1054</v>
      </c>
      <c r="L124" s="48" t="s">
        <v>1054</v>
      </c>
      <c r="M124" s="53">
        <v>0</v>
      </c>
      <c r="N124" s="51"/>
    </row>
    <row r="125" spans="2:14" x14ac:dyDescent="0.25">
      <c r="B125" s="48">
        <v>123</v>
      </c>
      <c r="C125" s="49" t="s">
        <v>1225</v>
      </c>
      <c r="D125" s="48">
        <v>580233245</v>
      </c>
      <c r="E125" s="50" t="s">
        <v>1242</v>
      </c>
      <c r="F125" s="51">
        <v>0</v>
      </c>
      <c r="G125" s="48">
        <v>27</v>
      </c>
      <c r="H125" s="51" t="s">
        <v>1052</v>
      </c>
      <c r="I125" s="51" t="s">
        <v>1062</v>
      </c>
      <c r="J125" s="52">
        <v>42</v>
      </c>
      <c r="K125" s="48" t="s">
        <v>1058</v>
      </c>
      <c r="L125" s="48" t="s">
        <v>1058</v>
      </c>
      <c r="M125" s="53">
        <v>3476.1108425783254</v>
      </c>
      <c r="N125" s="51"/>
    </row>
    <row r="126" spans="2:14" x14ac:dyDescent="0.25">
      <c r="B126" s="48">
        <v>124</v>
      </c>
      <c r="C126" s="49" t="s">
        <v>1225</v>
      </c>
      <c r="D126" s="48">
        <v>580235869</v>
      </c>
      <c r="E126" s="50" t="s">
        <v>1243</v>
      </c>
      <c r="F126" s="51">
        <v>0</v>
      </c>
      <c r="G126" s="48">
        <v>0</v>
      </c>
      <c r="H126" s="51" t="s">
        <v>1052</v>
      </c>
      <c r="I126" s="51" t="s">
        <v>1053</v>
      </c>
      <c r="J126" s="52">
        <v>0</v>
      </c>
      <c r="K126" s="48" t="s">
        <v>1054</v>
      </c>
      <c r="L126" s="48" t="s">
        <v>1058</v>
      </c>
      <c r="M126" s="53">
        <v>0</v>
      </c>
      <c r="N126" s="51"/>
    </row>
    <row r="127" spans="2:14" x14ac:dyDescent="0.25">
      <c r="B127" s="48">
        <v>125</v>
      </c>
      <c r="C127" s="49" t="s">
        <v>1225</v>
      </c>
      <c r="D127" s="48">
        <v>580249936</v>
      </c>
      <c r="E127" s="50" t="s">
        <v>1244</v>
      </c>
      <c r="F127" s="51">
        <v>0</v>
      </c>
      <c r="G127" s="48">
        <v>0</v>
      </c>
      <c r="H127" s="51" t="s">
        <v>1052</v>
      </c>
      <c r="I127" s="51" t="s">
        <v>1122</v>
      </c>
      <c r="J127" s="52">
        <v>0</v>
      </c>
      <c r="K127" s="48" t="s">
        <v>1054</v>
      </c>
      <c r="L127" s="48" t="s">
        <v>1054</v>
      </c>
      <c r="M127" s="53">
        <v>0</v>
      </c>
      <c r="N127" s="51"/>
    </row>
    <row r="128" spans="2:14" x14ac:dyDescent="0.25">
      <c r="B128" s="48">
        <v>126</v>
      </c>
      <c r="C128" s="49" t="s">
        <v>1225</v>
      </c>
      <c r="D128" s="48">
        <v>580274173</v>
      </c>
      <c r="E128" s="50" t="s">
        <v>1245</v>
      </c>
      <c r="F128" s="51">
        <v>0</v>
      </c>
      <c r="G128" s="48">
        <v>114</v>
      </c>
      <c r="H128" s="51" t="s">
        <v>1052</v>
      </c>
      <c r="I128" s="51" t="s">
        <v>1062</v>
      </c>
      <c r="J128" s="52">
        <v>1083.17</v>
      </c>
      <c r="K128" s="48" t="s">
        <v>1058</v>
      </c>
      <c r="L128" s="48" t="s">
        <v>1058</v>
      </c>
      <c r="M128" s="53">
        <v>89648.070984656311</v>
      </c>
      <c r="N128" s="51"/>
    </row>
    <row r="129" spans="2:14" x14ac:dyDescent="0.25">
      <c r="B129" s="48">
        <v>127</v>
      </c>
      <c r="C129" s="49" t="s">
        <v>1225</v>
      </c>
      <c r="D129" s="48">
        <v>580301745</v>
      </c>
      <c r="E129" s="50" t="s">
        <v>1146</v>
      </c>
      <c r="F129" s="51">
        <v>0</v>
      </c>
      <c r="G129" s="48">
        <v>0</v>
      </c>
      <c r="H129" s="51" t="s">
        <v>1052</v>
      </c>
      <c r="I129" s="51" t="s">
        <v>1246</v>
      </c>
      <c r="J129" s="52">
        <v>0</v>
      </c>
      <c r="K129" s="48" t="s">
        <v>1054</v>
      </c>
      <c r="L129" s="48" t="s">
        <v>1058</v>
      </c>
      <c r="M129" s="53">
        <v>0</v>
      </c>
      <c r="N129" s="51"/>
    </row>
    <row r="130" spans="2:14" x14ac:dyDescent="0.25">
      <c r="B130" s="48">
        <v>128</v>
      </c>
      <c r="C130" s="49" t="s">
        <v>1225</v>
      </c>
      <c r="D130" s="48">
        <v>580333045</v>
      </c>
      <c r="E130" s="50" t="s">
        <v>1247</v>
      </c>
      <c r="F130" s="51">
        <v>0</v>
      </c>
      <c r="G130" s="48">
        <v>232</v>
      </c>
      <c r="H130" s="51" t="s">
        <v>1052</v>
      </c>
      <c r="I130" s="51" t="s">
        <v>1115</v>
      </c>
      <c r="J130" s="52">
        <v>1815.2600000000002</v>
      </c>
      <c r="K130" s="48" t="s">
        <v>1058</v>
      </c>
      <c r="L130" s="48" t="s">
        <v>1058</v>
      </c>
      <c r="M130" s="53">
        <v>150239.16590711265</v>
      </c>
      <c r="N130" s="51"/>
    </row>
    <row r="131" spans="2:14" x14ac:dyDescent="0.25">
      <c r="B131" s="48">
        <v>129</v>
      </c>
      <c r="C131" s="49" t="s">
        <v>1225</v>
      </c>
      <c r="D131" s="48">
        <v>580334738</v>
      </c>
      <c r="E131" s="50" t="s">
        <v>1248</v>
      </c>
      <c r="F131" s="51">
        <v>0</v>
      </c>
      <c r="G131" s="48">
        <v>238</v>
      </c>
      <c r="H131" s="51" t="s">
        <v>1052</v>
      </c>
      <c r="I131" s="51" t="s">
        <v>1053</v>
      </c>
      <c r="J131" s="52">
        <v>4304.7300000000005</v>
      </c>
      <c r="K131" s="48" t="s">
        <v>1058</v>
      </c>
      <c r="L131" s="48" t="s">
        <v>1058</v>
      </c>
      <c r="M131" s="53">
        <v>184946.84981982727</v>
      </c>
      <c r="N131" s="51"/>
    </row>
    <row r="132" spans="2:14" x14ac:dyDescent="0.25">
      <c r="B132" s="48">
        <v>130</v>
      </c>
      <c r="C132" s="49" t="s">
        <v>1225</v>
      </c>
      <c r="D132" s="48">
        <v>580345973</v>
      </c>
      <c r="E132" s="50" t="s">
        <v>1249</v>
      </c>
      <c r="F132" s="51">
        <v>0</v>
      </c>
      <c r="G132" s="48">
        <v>0</v>
      </c>
      <c r="H132" s="51" t="s">
        <v>1052</v>
      </c>
      <c r="I132" s="51" t="s">
        <v>1156</v>
      </c>
      <c r="J132" s="52">
        <v>0</v>
      </c>
      <c r="K132" s="48" t="s">
        <v>1054</v>
      </c>
      <c r="L132" s="48" t="s">
        <v>1058</v>
      </c>
      <c r="M132" s="53">
        <v>0</v>
      </c>
      <c r="N132" s="51"/>
    </row>
    <row r="133" spans="2:14" x14ac:dyDescent="0.25">
      <c r="B133" s="48">
        <v>131</v>
      </c>
      <c r="C133" s="49" t="s">
        <v>1225</v>
      </c>
      <c r="D133" s="48">
        <v>580352540</v>
      </c>
      <c r="E133" s="50" t="s">
        <v>1250</v>
      </c>
      <c r="F133" s="51">
        <v>0</v>
      </c>
      <c r="G133" s="48">
        <v>0</v>
      </c>
      <c r="H133" s="51" t="s">
        <v>1052</v>
      </c>
      <c r="I133" s="51" t="s">
        <v>1072</v>
      </c>
      <c r="J133" s="52">
        <v>0</v>
      </c>
      <c r="K133" s="48" t="s">
        <v>1054</v>
      </c>
      <c r="L133" s="48" t="s">
        <v>1058</v>
      </c>
      <c r="M133" s="53">
        <v>0</v>
      </c>
      <c r="N133" s="51"/>
    </row>
    <row r="134" spans="2:14" x14ac:dyDescent="0.25">
      <c r="B134" s="48">
        <v>132</v>
      </c>
      <c r="C134" s="49" t="s">
        <v>1225</v>
      </c>
      <c r="D134" s="48">
        <v>580357358</v>
      </c>
      <c r="E134" s="50" t="s">
        <v>1251</v>
      </c>
      <c r="F134" s="51">
        <v>0</v>
      </c>
      <c r="G134" s="48">
        <v>0</v>
      </c>
      <c r="H134" s="51" t="s">
        <v>1052</v>
      </c>
      <c r="I134" s="51" t="s">
        <v>1252</v>
      </c>
      <c r="J134" s="52">
        <v>0</v>
      </c>
      <c r="K134" s="48" t="s">
        <v>1054</v>
      </c>
      <c r="L134" s="48" t="s">
        <v>1058</v>
      </c>
      <c r="M134" s="53">
        <v>0</v>
      </c>
      <c r="N134" s="51"/>
    </row>
    <row r="135" spans="2:14" x14ac:dyDescent="0.25">
      <c r="B135" s="48">
        <v>133</v>
      </c>
      <c r="C135" s="49" t="s">
        <v>1225</v>
      </c>
      <c r="D135" s="48">
        <v>580359826</v>
      </c>
      <c r="E135" s="50" t="s">
        <v>1253</v>
      </c>
      <c r="F135" s="51">
        <v>0</v>
      </c>
      <c r="G135" s="48">
        <v>73</v>
      </c>
      <c r="H135" s="51" t="s">
        <v>1052</v>
      </c>
      <c r="I135" s="51" t="s">
        <v>1068</v>
      </c>
      <c r="J135" s="52">
        <v>831.5100000000001</v>
      </c>
      <c r="K135" s="48" t="s">
        <v>1058</v>
      </c>
      <c r="L135" s="48" t="s">
        <v>1058</v>
      </c>
      <c r="M135" s="53">
        <v>68819.545874102478</v>
      </c>
      <c r="N135" s="51"/>
    </row>
    <row r="136" spans="2:14" x14ac:dyDescent="0.25">
      <c r="B136" s="48">
        <v>134</v>
      </c>
      <c r="C136" s="49" t="s">
        <v>1225</v>
      </c>
      <c r="D136" s="48">
        <v>580364727</v>
      </c>
      <c r="E136" s="50" t="s">
        <v>1254</v>
      </c>
      <c r="F136" s="51">
        <v>0</v>
      </c>
      <c r="G136" s="48">
        <v>94</v>
      </c>
      <c r="H136" s="51" t="s">
        <v>1052</v>
      </c>
      <c r="I136" s="51" t="s">
        <v>1255</v>
      </c>
      <c r="J136" s="52">
        <v>1152.9900000000002</v>
      </c>
      <c r="K136" s="48" t="s">
        <v>1058</v>
      </c>
      <c r="L136" s="48" t="s">
        <v>1058</v>
      </c>
      <c r="M136" s="53">
        <v>95426.691437723435</v>
      </c>
      <c r="N136" s="51"/>
    </row>
    <row r="137" spans="2:14" x14ac:dyDescent="0.25">
      <c r="B137" s="48">
        <v>135</v>
      </c>
      <c r="C137" s="49" t="s">
        <v>1225</v>
      </c>
      <c r="D137" s="48">
        <v>580366946</v>
      </c>
      <c r="E137" s="50" t="s">
        <v>1256</v>
      </c>
      <c r="F137" s="51">
        <v>0</v>
      </c>
      <c r="G137" s="48">
        <v>0</v>
      </c>
      <c r="H137" s="51" t="s">
        <v>1052</v>
      </c>
      <c r="I137" s="51" t="s">
        <v>1257</v>
      </c>
      <c r="J137" s="52">
        <v>0</v>
      </c>
      <c r="K137" s="48" t="s">
        <v>1054</v>
      </c>
      <c r="L137" s="48" t="s">
        <v>1058</v>
      </c>
      <c r="M137" s="53">
        <v>0</v>
      </c>
      <c r="N137" s="51"/>
    </row>
    <row r="138" spans="2:14" x14ac:dyDescent="0.25">
      <c r="B138" s="48">
        <v>136</v>
      </c>
      <c r="C138" s="49" t="s">
        <v>1225</v>
      </c>
      <c r="D138" s="48">
        <v>580416824</v>
      </c>
      <c r="E138" s="50" t="s">
        <v>1258</v>
      </c>
      <c r="F138" s="51">
        <v>0</v>
      </c>
      <c r="G138" s="48">
        <v>34</v>
      </c>
      <c r="H138" s="51" t="s">
        <v>1052</v>
      </c>
      <c r="I138" s="51" t="s">
        <v>1259</v>
      </c>
      <c r="J138" s="52">
        <v>55.5</v>
      </c>
      <c r="K138" s="48" t="s">
        <v>1058</v>
      </c>
      <c r="L138" s="48" t="s">
        <v>1058</v>
      </c>
      <c r="M138" s="53">
        <v>4593.4321848356449</v>
      </c>
      <c r="N138" s="51"/>
    </row>
    <row r="139" spans="2:14" x14ac:dyDescent="0.25">
      <c r="B139" s="48">
        <v>137</v>
      </c>
      <c r="C139" s="49" t="s">
        <v>1225</v>
      </c>
      <c r="D139" s="48">
        <v>580417509</v>
      </c>
      <c r="E139" s="50" t="s">
        <v>1260</v>
      </c>
      <c r="F139" s="51">
        <v>0</v>
      </c>
      <c r="G139" s="48">
        <v>67</v>
      </c>
      <c r="H139" s="51" t="s">
        <v>1052</v>
      </c>
      <c r="I139" s="51" t="s">
        <v>1060</v>
      </c>
      <c r="J139" s="52">
        <v>919.57</v>
      </c>
      <c r="K139" s="48" t="s">
        <v>1058</v>
      </c>
      <c r="L139" s="48" t="s">
        <v>1058</v>
      </c>
      <c r="M139" s="53">
        <v>76107.791607375024</v>
      </c>
      <c r="N139" s="51"/>
    </row>
    <row r="140" spans="2:14" x14ac:dyDescent="0.25">
      <c r="B140" s="48">
        <v>138</v>
      </c>
      <c r="C140" s="49" t="s">
        <v>1225</v>
      </c>
      <c r="D140" s="48">
        <v>580420347</v>
      </c>
      <c r="E140" s="50" t="s">
        <v>1261</v>
      </c>
      <c r="F140" s="51">
        <v>0</v>
      </c>
      <c r="G140" s="48">
        <v>51</v>
      </c>
      <c r="H140" s="51" t="s">
        <v>1052</v>
      </c>
      <c r="I140" s="51" t="s">
        <v>1262</v>
      </c>
      <c r="J140" s="52">
        <v>68.25</v>
      </c>
      <c r="K140" s="48" t="s">
        <v>1058</v>
      </c>
      <c r="L140" s="48" t="s">
        <v>1058</v>
      </c>
      <c r="M140" s="53">
        <v>5648.6801191897794</v>
      </c>
      <c r="N140" s="51"/>
    </row>
    <row r="141" spans="2:14" x14ac:dyDescent="0.25">
      <c r="B141" s="48">
        <v>139</v>
      </c>
      <c r="C141" s="49" t="s">
        <v>1225</v>
      </c>
      <c r="D141" s="48">
        <v>580439354</v>
      </c>
      <c r="E141" s="50" t="s">
        <v>1263</v>
      </c>
      <c r="F141" s="51">
        <v>0</v>
      </c>
      <c r="G141" s="48">
        <v>0</v>
      </c>
      <c r="H141" s="51" t="s">
        <v>1052</v>
      </c>
      <c r="I141" s="51" t="s">
        <v>1174</v>
      </c>
      <c r="J141" s="52">
        <v>0</v>
      </c>
      <c r="K141" s="48" t="s">
        <v>1054</v>
      </c>
      <c r="L141" s="48" t="s">
        <v>1058</v>
      </c>
      <c r="M141" s="53">
        <v>0</v>
      </c>
      <c r="N141" s="51"/>
    </row>
    <row r="142" spans="2:14" x14ac:dyDescent="0.25">
      <c r="B142" s="48">
        <v>140</v>
      </c>
      <c r="C142" s="49" t="s">
        <v>1225</v>
      </c>
      <c r="D142" s="48">
        <v>580449437</v>
      </c>
      <c r="E142" s="50" t="s">
        <v>1264</v>
      </c>
      <c r="F142" s="51">
        <v>0</v>
      </c>
      <c r="G142" s="48">
        <v>24</v>
      </c>
      <c r="H142" s="51" t="s">
        <v>1052</v>
      </c>
      <c r="I142" s="51" t="s">
        <v>1062</v>
      </c>
      <c r="J142" s="52">
        <v>150.36000000000001</v>
      </c>
      <c r="K142" s="48" t="s">
        <v>1058</v>
      </c>
      <c r="L142" s="48" t="s">
        <v>1058</v>
      </c>
      <c r="M142" s="53">
        <v>12444.476816430404</v>
      </c>
      <c r="N142" s="51"/>
    </row>
    <row r="143" spans="2:14" x14ac:dyDescent="0.25">
      <c r="B143" s="48">
        <v>141</v>
      </c>
      <c r="C143" s="49" t="s">
        <v>1225</v>
      </c>
      <c r="D143" s="48">
        <v>580453850</v>
      </c>
      <c r="E143" s="50" t="s">
        <v>1265</v>
      </c>
      <c r="F143" s="51">
        <v>0</v>
      </c>
      <c r="G143" s="48">
        <v>43</v>
      </c>
      <c r="H143" s="51" t="s">
        <v>1052</v>
      </c>
      <c r="I143" s="51" t="s">
        <v>1218</v>
      </c>
      <c r="J143" s="52">
        <v>415.40999999999997</v>
      </c>
      <c r="K143" s="48" t="s">
        <v>1058</v>
      </c>
      <c r="L143" s="48" t="s">
        <v>1058</v>
      </c>
      <c r="M143" s="53">
        <v>34381.219169415766</v>
      </c>
      <c r="N143" s="51"/>
    </row>
    <row r="144" spans="2:14" x14ac:dyDescent="0.25">
      <c r="B144" s="48">
        <v>142</v>
      </c>
      <c r="C144" s="49" t="s">
        <v>1225</v>
      </c>
      <c r="D144" s="48">
        <v>580474062</v>
      </c>
      <c r="E144" s="50" t="s">
        <v>1266</v>
      </c>
      <c r="F144" s="51">
        <v>0</v>
      </c>
      <c r="G144" s="48">
        <v>35</v>
      </c>
      <c r="H144" s="51" t="s">
        <v>1052</v>
      </c>
      <c r="I144" s="51" t="s">
        <v>1137</v>
      </c>
      <c r="J144" s="52">
        <v>39.6</v>
      </c>
      <c r="K144" s="48" t="s">
        <v>1058</v>
      </c>
      <c r="L144" s="48" t="s">
        <v>1058</v>
      </c>
      <c r="M144" s="53">
        <v>3277.4759372881358</v>
      </c>
      <c r="N144" s="51"/>
    </row>
    <row r="145" spans="2:14" x14ac:dyDescent="0.25">
      <c r="B145" s="48">
        <v>143</v>
      </c>
      <c r="C145" s="49" t="s">
        <v>1225</v>
      </c>
      <c r="D145" s="48">
        <v>580481232</v>
      </c>
      <c r="E145" s="50" t="s">
        <v>1267</v>
      </c>
      <c r="F145" s="51">
        <v>0</v>
      </c>
      <c r="G145" s="48">
        <v>25</v>
      </c>
      <c r="H145" s="51" t="s">
        <v>1052</v>
      </c>
      <c r="I145" s="51" t="s">
        <v>1268</v>
      </c>
      <c r="J145" s="52">
        <v>44</v>
      </c>
      <c r="K145" s="48" t="s">
        <v>1058</v>
      </c>
      <c r="L145" s="48" t="s">
        <v>1058</v>
      </c>
      <c r="M145" s="53">
        <v>3641.6399303201506</v>
      </c>
      <c r="N145" s="51"/>
    </row>
    <row r="146" spans="2:14" x14ac:dyDescent="0.25">
      <c r="B146" s="48">
        <v>144</v>
      </c>
      <c r="C146" s="49" t="s">
        <v>1225</v>
      </c>
      <c r="D146" s="48">
        <v>580482040</v>
      </c>
      <c r="E146" s="50" t="s">
        <v>1269</v>
      </c>
      <c r="F146" s="51">
        <v>0</v>
      </c>
      <c r="G146" s="48">
        <v>28</v>
      </c>
      <c r="H146" s="51" t="s">
        <v>1052</v>
      </c>
      <c r="I146" s="51" t="s">
        <v>1053</v>
      </c>
      <c r="J146" s="52">
        <v>299.18</v>
      </c>
      <c r="K146" s="48" t="s">
        <v>1058</v>
      </c>
      <c r="L146" s="48" t="s">
        <v>1058</v>
      </c>
      <c r="M146" s="53">
        <v>24761.496235299604</v>
      </c>
      <c r="N146" s="51"/>
    </row>
    <row r="147" spans="2:14" x14ac:dyDescent="0.25">
      <c r="B147" s="48">
        <v>145</v>
      </c>
      <c r="C147" s="49" t="s">
        <v>1225</v>
      </c>
      <c r="D147" s="48">
        <v>580513158</v>
      </c>
      <c r="E147" s="50" t="s">
        <v>1270</v>
      </c>
      <c r="F147" s="51">
        <v>0</v>
      </c>
      <c r="G147" s="48">
        <v>0</v>
      </c>
      <c r="H147" s="51" t="s">
        <v>1052</v>
      </c>
      <c r="I147" s="51" t="s">
        <v>1271</v>
      </c>
      <c r="J147" s="52">
        <v>0</v>
      </c>
      <c r="K147" s="48" t="s">
        <v>1054</v>
      </c>
      <c r="L147" s="48" t="s">
        <v>1058</v>
      </c>
      <c r="M147" s="53">
        <v>0</v>
      </c>
      <c r="N147" s="51"/>
    </row>
    <row r="148" spans="2:14" x14ac:dyDescent="0.25">
      <c r="B148" s="48">
        <v>146</v>
      </c>
      <c r="C148" s="49" t="s">
        <v>1225</v>
      </c>
      <c r="D148" s="48">
        <v>580535516</v>
      </c>
      <c r="E148" s="50" t="s">
        <v>1272</v>
      </c>
      <c r="F148" s="51">
        <v>0</v>
      </c>
      <c r="G148" s="48">
        <v>64</v>
      </c>
      <c r="H148" s="51" t="s">
        <v>1052</v>
      </c>
      <c r="I148" s="51" t="s">
        <v>1135</v>
      </c>
      <c r="J148" s="52">
        <v>154.47999999999999</v>
      </c>
      <c r="K148" s="48" t="s">
        <v>1058</v>
      </c>
      <c r="L148" s="48" t="s">
        <v>1058</v>
      </c>
      <c r="M148" s="53">
        <v>12785.466737178564</v>
      </c>
      <c r="N148" s="51"/>
    </row>
    <row r="149" spans="2:14" x14ac:dyDescent="0.25">
      <c r="B149" s="48">
        <v>147</v>
      </c>
      <c r="C149" s="49" t="s">
        <v>1225</v>
      </c>
      <c r="D149" s="48">
        <v>580536316</v>
      </c>
      <c r="E149" s="50" t="s">
        <v>1273</v>
      </c>
      <c r="F149" s="51">
        <v>0</v>
      </c>
      <c r="G149" s="48">
        <v>136</v>
      </c>
      <c r="H149" s="51" t="s">
        <v>1052</v>
      </c>
      <c r="I149" s="51" t="s">
        <v>1137</v>
      </c>
      <c r="J149" s="52">
        <v>1439.5080000000003</v>
      </c>
      <c r="K149" s="48" t="s">
        <v>1058</v>
      </c>
      <c r="L149" s="48" t="s">
        <v>1058</v>
      </c>
      <c r="M149" s="53">
        <v>119140.22301852955</v>
      </c>
      <c r="N149" s="51"/>
    </row>
    <row r="150" spans="2:14" x14ac:dyDescent="0.25">
      <c r="B150" s="48">
        <v>148</v>
      </c>
      <c r="C150" s="49" t="s">
        <v>1225</v>
      </c>
      <c r="D150" s="48">
        <v>580550374</v>
      </c>
      <c r="E150" s="50" t="s">
        <v>1274</v>
      </c>
      <c r="F150" s="51">
        <v>0</v>
      </c>
      <c r="G150" s="48">
        <v>39</v>
      </c>
      <c r="H150" s="51" t="s">
        <v>1052</v>
      </c>
      <c r="I150" s="51" t="s">
        <v>1141</v>
      </c>
      <c r="J150" s="52">
        <v>46</v>
      </c>
      <c r="K150" s="48" t="s">
        <v>1058</v>
      </c>
      <c r="L150" s="48" t="s">
        <v>1058</v>
      </c>
      <c r="M150" s="53">
        <v>3807.1690180619753</v>
      </c>
      <c r="N150" s="51"/>
    </row>
    <row r="151" spans="2:14" x14ac:dyDescent="0.25">
      <c r="B151" s="48">
        <v>149</v>
      </c>
      <c r="C151" s="49" t="s">
        <v>1225</v>
      </c>
      <c r="D151" s="48">
        <v>580563740</v>
      </c>
      <c r="E151" s="50" t="s">
        <v>1275</v>
      </c>
      <c r="F151" s="51">
        <v>0</v>
      </c>
      <c r="G151" s="48">
        <v>3</v>
      </c>
      <c r="H151" s="51" t="s">
        <v>1052</v>
      </c>
      <c r="I151" s="51" t="s">
        <v>1276</v>
      </c>
      <c r="J151" s="52">
        <v>0</v>
      </c>
      <c r="K151" s="48" t="s">
        <v>1054</v>
      </c>
      <c r="L151" s="48" t="s">
        <v>1054</v>
      </c>
      <c r="M151" s="53">
        <v>0</v>
      </c>
      <c r="N151" s="51"/>
    </row>
    <row r="152" spans="2:14" x14ac:dyDescent="0.25">
      <c r="B152" s="48">
        <v>150</v>
      </c>
      <c r="C152" s="49" t="s">
        <v>1225</v>
      </c>
      <c r="D152" s="48">
        <v>580578623</v>
      </c>
      <c r="E152" s="50" t="s">
        <v>1277</v>
      </c>
      <c r="F152" s="51">
        <v>0</v>
      </c>
      <c r="G152" s="48">
        <v>7</v>
      </c>
      <c r="H152" s="51" t="s">
        <v>1052</v>
      </c>
      <c r="I152" s="51" t="s">
        <v>1095</v>
      </c>
      <c r="J152" s="52">
        <v>0</v>
      </c>
      <c r="K152" s="48" t="s">
        <v>1054</v>
      </c>
      <c r="L152" s="48" t="s">
        <v>1058</v>
      </c>
      <c r="M152" s="53">
        <v>0</v>
      </c>
      <c r="N152" s="51"/>
    </row>
    <row r="153" spans="2:14" x14ac:dyDescent="0.25">
      <c r="B153" s="48">
        <v>151</v>
      </c>
      <c r="C153" s="49" t="s">
        <v>1225</v>
      </c>
      <c r="D153" s="48">
        <v>580593887</v>
      </c>
      <c r="E153" s="50" t="s">
        <v>1278</v>
      </c>
      <c r="F153" s="51">
        <v>0</v>
      </c>
      <c r="G153" s="48">
        <v>0</v>
      </c>
      <c r="H153" s="51" t="s">
        <v>1052</v>
      </c>
      <c r="I153" s="51" t="s">
        <v>1180</v>
      </c>
      <c r="J153" s="52">
        <v>0</v>
      </c>
      <c r="K153" s="48" t="s">
        <v>1054</v>
      </c>
      <c r="L153" s="48" t="s">
        <v>1058</v>
      </c>
      <c r="M153" s="53">
        <v>0</v>
      </c>
      <c r="N153" s="51"/>
    </row>
    <row r="154" spans="2:14" x14ac:dyDescent="0.25">
      <c r="B154" s="48">
        <v>152</v>
      </c>
      <c r="C154" s="49" t="s">
        <v>1225</v>
      </c>
      <c r="D154" s="48">
        <v>580603454</v>
      </c>
      <c r="E154" s="50" t="s">
        <v>1279</v>
      </c>
      <c r="F154" s="51">
        <v>0</v>
      </c>
      <c r="G154" s="48">
        <v>0</v>
      </c>
      <c r="H154" s="51" t="s">
        <v>1052</v>
      </c>
      <c r="I154" s="51" t="s">
        <v>1280</v>
      </c>
      <c r="J154" s="52">
        <v>0</v>
      </c>
      <c r="K154" s="48" t="s">
        <v>1054</v>
      </c>
      <c r="L154" s="48" t="s">
        <v>1058</v>
      </c>
      <c r="M154" s="53">
        <v>0</v>
      </c>
      <c r="N154" s="51"/>
    </row>
    <row r="155" spans="2:14" x14ac:dyDescent="0.25">
      <c r="B155" s="48">
        <v>153</v>
      </c>
      <c r="C155" s="49" t="s">
        <v>1225</v>
      </c>
      <c r="D155" s="48">
        <v>580603892</v>
      </c>
      <c r="E155" s="50" t="s">
        <v>1281</v>
      </c>
      <c r="F155" s="51">
        <v>0</v>
      </c>
      <c r="G155" s="48">
        <v>213</v>
      </c>
      <c r="H155" s="51" t="s">
        <v>1052</v>
      </c>
      <c r="I155" s="51" t="s">
        <v>1053</v>
      </c>
      <c r="J155" s="52">
        <v>9.5</v>
      </c>
      <c r="K155" s="48" t="s">
        <v>1058</v>
      </c>
      <c r="L155" s="48" t="s">
        <v>1058</v>
      </c>
      <c r="M155" s="53">
        <v>786.2631667736689</v>
      </c>
      <c r="N155" s="51"/>
    </row>
    <row r="156" spans="2:14" x14ac:dyDescent="0.25">
      <c r="B156" s="48">
        <v>154</v>
      </c>
      <c r="C156" s="49" t="s">
        <v>1225</v>
      </c>
      <c r="D156" s="48">
        <v>580612588</v>
      </c>
      <c r="E156" s="50" t="s">
        <v>1282</v>
      </c>
      <c r="F156" s="51">
        <v>0</v>
      </c>
      <c r="G156" s="48">
        <v>0</v>
      </c>
      <c r="H156" s="51" t="s">
        <v>1052</v>
      </c>
      <c r="I156" s="51" t="s">
        <v>1115</v>
      </c>
      <c r="J156" s="52">
        <v>0</v>
      </c>
      <c r="K156" s="48" t="s">
        <v>1054</v>
      </c>
      <c r="L156" s="48" t="s">
        <v>1054</v>
      </c>
      <c r="M156" s="53">
        <v>0</v>
      </c>
      <c r="N156" s="51"/>
    </row>
    <row r="157" spans="2:14" x14ac:dyDescent="0.25">
      <c r="B157" s="48">
        <v>155</v>
      </c>
      <c r="C157" s="49" t="s">
        <v>1225</v>
      </c>
      <c r="D157" s="48">
        <v>580612778</v>
      </c>
      <c r="E157" s="50" t="s">
        <v>1283</v>
      </c>
      <c r="F157" s="51">
        <v>0</v>
      </c>
      <c r="G157" s="48">
        <v>0</v>
      </c>
      <c r="H157" s="51" t="s">
        <v>1052</v>
      </c>
      <c r="I157" s="51" t="s">
        <v>1284</v>
      </c>
      <c r="J157" s="52">
        <v>0</v>
      </c>
      <c r="K157" s="48" t="s">
        <v>1054</v>
      </c>
      <c r="L157" s="48" t="s">
        <v>1054</v>
      </c>
      <c r="M157" s="53">
        <v>0</v>
      </c>
      <c r="N157" s="51"/>
    </row>
    <row r="158" spans="2:14" x14ac:dyDescent="0.25">
      <c r="B158" s="48">
        <v>156</v>
      </c>
      <c r="C158" s="49" t="s">
        <v>1225</v>
      </c>
      <c r="D158" s="48">
        <v>580628659</v>
      </c>
      <c r="E158" s="50" t="s">
        <v>1285</v>
      </c>
      <c r="F158" s="51">
        <v>0</v>
      </c>
      <c r="G158" s="48">
        <v>0</v>
      </c>
      <c r="H158" s="51" t="s">
        <v>1052</v>
      </c>
      <c r="I158" s="51" t="s">
        <v>1174</v>
      </c>
      <c r="J158" s="52">
        <v>0</v>
      </c>
      <c r="K158" s="48" t="s">
        <v>1054</v>
      </c>
      <c r="L158" s="48" t="s">
        <v>1058</v>
      </c>
      <c r="M158" s="53">
        <v>0</v>
      </c>
      <c r="N158" s="51"/>
    </row>
    <row r="159" spans="2:14" x14ac:dyDescent="0.25">
      <c r="B159" s="48">
        <v>157</v>
      </c>
      <c r="C159" s="49" t="s">
        <v>1225</v>
      </c>
      <c r="D159" s="48">
        <v>580631737</v>
      </c>
      <c r="E159" s="50" t="s">
        <v>1286</v>
      </c>
      <c r="F159" s="51">
        <v>0</v>
      </c>
      <c r="G159" s="48">
        <v>0</v>
      </c>
      <c r="H159" s="51" t="s">
        <v>1052</v>
      </c>
      <c r="I159" s="51" t="s">
        <v>1115</v>
      </c>
      <c r="J159" s="52">
        <v>0</v>
      </c>
      <c r="K159" s="48" t="s">
        <v>1054</v>
      </c>
      <c r="L159" s="48" t="s">
        <v>1058</v>
      </c>
      <c r="M159" s="53">
        <v>0</v>
      </c>
      <c r="N159" s="51"/>
    </row>
    <row r="160" spans="2:14" x14ac:dyDescent="0.25">
      <c r="B160" s="48">
        <v>158</v>
      </c>
      <c r="C160" s="49" t="s">
        <v>1225</v>
      </c>
      <c r="D160" s="48">
        <v>580681351</v>
      </c>
      <c r="E160" s="50" t="s">
        <v>1287</v>
      </c>
      <c r="F160" s="51">
        <v>0</v>
      </c>
      <c r="G160" s="48">
        <v>15</v>
      </c>
      <c r="H160" s="51" t="s">
        <v>1052</v>
      </c>
      <c r="I160" s="51" t="s">
        <v>1137</v>
      </c>
      <c r="J160" s="52">
        <v>4.92</v>
      </c>
      <c r="K160" s="48" t="s">
        <v>1058</v>
      </c>
      <c r="L160" s="48" t="s">
        <v>1058</v>
      </c>
      <c r="M160" s="53">
        <v>407.20155584488958</v>
      </c>
      <c r="N160" s="51"/>
    </row>
    <row r="161" spans="2:14" x14ac:dyDescent="0.25">
      <c r="B161" s="48">
        <v>159</v>
      </c>
      <c r="C161" s="49" t="s">
        <v>1225</v>
      </c>
      <c r="D161" s="48">
        <v>580690964</v>
      </c>
      <c r="E161" s="50" t="s">
        <v>1288</v>
      </c>
      <c r="F161" s="51">
        <v>0</v>
      </c>
      <c r="G161" s="48">
        <v>0</v>
      </c>
      <c r="H161" s="51" t="s">
        <v>1052</v>
      </c>
      <c r="I161" s="51" t="s">
        <v>1137</v>
      </c>
      <c r="J161" s="52">
        <v>0</v>
      </c>
      <c r="K161" s="48" t="s">
        <v>1054</v>
      </c>
      <c r="L161" s="48" t="s">
        <v>1054</v>
      </c>
      <c r="M161" s="53">
        <v>0</v>
      </c>
      <c r="N161" s="51"/>
    </row>
    <row r="162" spans="2:14" x14ac:dyDescent="0.25">
      <c r="B162" s="48">
        <v>160</v>
      </c>
      <c r="C162" s="49" t="s">
        <v>1225</v>
      </c>
      <c r="D162" s="48">
        <v>580718963</v>
      </c>
      <c r="E162" s="50" t="s">
        <v>1289</v>
      </c>
      <c r="F162" s="51">
        <v>0</v>
      </c>
      <c r="G162" s="48">
        <v>27</v>
      </c>
      <c r="H162" s="51" t="s">
        <v>1052</v>
      </c>
      <c r="I162" s="51" t="s">
        <v>1141</v>
      </c>
      <c r="J162" s="52">
        <v>68.430000000000007</v>
      </c>
      <c r="K162" s="48" t="s">
        <v>1058</v>
      </c>
      <c r="L162" s="48" t="s">
        <v>1058</v>
      </c>
      <c r="M162" s="53">
        <v>5663.5777370865435</v>
      </c>
      <c r="N162" s="51"/>
    </row>
    <row r="163" spans="2:14" x14ac:dyDescent="0.25">
      <c r="B163" s="48">
        <v>161</v>
      </c>
      <c r="C163" s="49" t="s">
        <v>1290</v>
      </c>
      <c r="D163" s="48">
        <v>580037828</v>
      </c>
      <c r="E163" s="50" t="s">
        <v>1291</v>
      </c>
      <c r="F163" s="51">
        <v>0</v>
      </c>
      <c r="G163" s="48">
        <v>20</v>
      </c>
      <c r="H163" s="51" t="s">
        <v>1052</v>
      </c>
      <c r="I163" s="51" t="s">
        <v>1209</v>
      </c>
      <c r="J163" s="52">
        <v>329.32</v>
      </c>
      <c r="K163" s="48" t="s">
        <v>1058</v>
      </c>
      <c r="L163" s="48" t="s">
        <v>1058</v>
      </c>
      <c r="M163" s="53">
        <v>25182.799685225516</v>
      </c>
      <c r="N163" s="51"/>
    </row>
    <row r="164" spans="2:14" x14ac:dyDescent="0.25">
      <c r="B164" s="48">
        <v>162</v>
      </c>
      <c r="C164" s="49" t="s">
        <v>1290</v>
      </c>
      <c r="D164" s="48">
        <v>580058840</v>
      </c>
      <c r="E164" s="50" t="s">
        <v>1292</v>
      </c>
      <c r="F164" s="51">
        <v>0</v>
      </c>
      <c r="G164" s="48">
        <v>1</v>
      </c>
      <c r="H164" s="51" t="s">
        <v>1052</v>
      </c>
      <c r="I164" s="51" t="s">
        <v>1293</v>
      </c>
      <c r="J164" s="52">
        <v>0</v>
      </c>
      <c r="K164" s="48" t="s">
        <v>1054</v>
      </c>
      <c r="L164" s="48" t="s">
        <v>1054</v>
      </c>
      <c r="M164" s="53">
        <v>0</v>
      </c>
      <c r="N164" s="51"/>
    </row>
    <row r="165" spans="2:14" x14ac:dyDescent="0.25">
      <c r="B165" s="48">
        <v>163</v>
      </c>
      <c r="C165" s="49" t="s">
        <v>1290</v>
      </c>
      <c r="D165" s="48">
        <v>580093151</v>
      </c>
      <c r="E165" s="50" t="s">
        <v>1294</v>
      </c>
      <c r="F165" s="51">
        <v>0</v>
      </c>
      <c r="G165" s="48">
        <v>19</v>
      </c>
      <c r="H165" s="51" t="s">
        <v>1052</v>
      </c>
      <c r="I165" s="51" t="s">
        <v>1295</v>
      </c>
      <c r="J165" s="52">
        <v>31</v>
      </c>
      <c r="K165" s="48" t="s">
        <v>1058</v>
      </c>
      <c r="L165" s="48" t="s">
        <v>1058</v>
      </c>
      <c r="M165" s="53">
        <v>2370.5416927061551</v>
      </c>
      <c r="N165" s="51"/>
    </row>
    <row r="166" spans="2:14" x14ac:dyDescent="0.25">
      <c r="B166" s="48">
        <v>164</v>
      </c>
      <c r="C166" s="49" t="s">
        <v>1290</v>
      </c>
      <c r="D166" s="48">
        <v>580317584</v>
      </c>
      <c r="E166" s="50" t="s">
        <v>1296</v>
      </c>
      <c r="F166" s="51">
        <v>0</v>
      </c>
      <c r="G166" s="48">
        <v>15</v>
      </c>
      <c r="H166" s="51" t="s">
        <v>1052</v>
      </c>
      <c r="I166" s="51" t="s">
        <v>1297</v>
      </c>
      <c r="J166" s="52">
        <v>0</v>
      </c>
      <c r="K166" s="48" t="s">
        <v>1054</v>
      </c>
      <c r="L166" s="48" t="s">
        <v>1058</v>
      </c>
      <c r="M166" s="53">
        <v>0</v>
      </c>
      <c r="N166" s="51"/>
    </row>
    <row r="167" spans="2:14" x14ac:dyDescent="0.25">
      <c r="B167" s="48">
        <v>165</v>
      </c>
      <c r="C167" s="49" t="s">
        <v>1290</v>
      </c>
      <c r="D167" s="48">
        <v>580332757</v>
      </c>
      <c r="E167" s="50" t="s">
        <v>1298</v>
      </c>
      <c r="F167" s="51">
        <v>0</v>
      </c>
      <c r="G167" s="48">
        <v>4</v>
      </c>
      <c r="H167" s="51" t="s">
        <v>1052</v>
      </c>
      <c r="I167" s="51" t="s">
        <v>1158</v>
      </c>
      <c r="J167" s="52">
        <v>0</v>
      </c>
      <c r="K167" s="48" t="s">
        <v>1054</v>
      </c>
      <c r="L167" s="48" t="s">
        <v>1058</v>
      </c>
      <c r="M167" s="53">
        <v>0</v>
      </c>
      <c r="N167" s="51"/>
    </row>
    <row r="168" spans="2:14" x14ac:dyDescent="0.25">
      <c r="B168" s="48">
        <v>166</v>
      </c>
      <c r="C168" s="49" t="s">
        <v>1290</v>
      </c>
      <c r="D168" s="48">
        <v>580361178</v>
      </c>
      <c r="E168" s="50" t="s">
        <v>1299</v>
      </c>
      <c r="F168" s="51">
        <v>0</v>
      </c>
      <c r="G168" s="48">
        <v>19</v>
      </c>
      <c r="H168" s="51" t="s">
        <v>1052</v>
      </c>
      <c r="I168" s="51" t="s">
        <v>1180</v>
      </c>
      <c r="J168" s="52">
        <v>17.52</v>
      </c>
      <c r="K168" s="48" t="s">
        <v>1058</v>
      </c>
      <c r="L168" s="48" t="s">
        <v>1058</v>
      </c>
      <c r="M168" s="53">
        <v>1339.738401813285</v>
      </c>
      <c r="N168" s="51"/>
    </row>
    <row r="169" spans="2:14" x14ac:dyDescent="0.25">
      <c r="B169" s="48">
        <v>167</v>
      </c>
      <c r="C169" s="49" t="s">
        <v>1290</v>
      </c>
      <c r="D169" s="48">
        <v>580375103</v>
      </c>
      <c r="E169" s="50" t="s">
        <v>1300</v>
      </c>
      <c r="F169" s="51">
        <v>0</v>
      </c>
      <c r="G169" s="48">
        <v>15</v>
      </c>
      <c r="H169" s="51" t="s">
        <v>1052</v>
      </c>
      <c r="I169" s="51" t="s">
        <v>1115</v>
      </c>
      <c r="J169" s="52">
        <v>233.22</v>
      </c>
      <c r="K169" s="48" t="s">
        <v>1058</v>
      </c>
      <c r="L169" s="48" t="s">
        <v>1058</v>
      </c>
      <c r="M169" s="53">
        <v>17834.120437836438</v>
      </c>
      <c r="N169" s="51"/>
    </row>
    <row r="170" spans="2:14" x14ac:dyDescent="0.25">
      <c r="B170" s="48">
        <v>168</v>
      </c>
      <c r="C170" s="49" t="s">
        <v>1290</v>
      </c>
      <c r="D170" s="48">
        <v>580401818</v>
      </c>
      <c r="E170" s="50" t="s">
        <v>1301</v>
      </c>
      <c r="F170" s="51">
        <v>0</v>
      </c>
      <c r="G170" s="48">
        <v>15</v>
      </c>
      <c r="H170" s="51" t="s">
        <v>1052</v>
      </c>
      <c r="I170" s="51" t="s">
        <v>1158</v>
      </c>
      <c r="J170" s="52">
        <v>53.92</v>
      </c>
      <c r="K170" s="48" t="s">
        <v>1058</v>
      </c>
      <c r="L170" s="48" t="s">
        <v>1058</v>
      </c>
      <c r="M170" s="53">
        <v>4123.2131635714804</v>
      </c>
      <c r="N170" s="51"/>
    </row>
    <row r="171" spans="2:14" x14ac:dyDescent="0.25">
      <c r="B171" s="48">
        <v>169</v>
      </c>
      <c r="C171" s="49" t="s">
        <v>1290</v>
      </c>
      <c r="D171" s="48">
        <v>580416824</v>
      </c>
      <c r="E171" s="50" t="s">
        <v>1258</v>
      </c>
      <c r="F171" s="51">
        <v>0</v>
      </c>
      <c r="G171" s="48">
        <v>6</v>
      </c>
      <c r="H171" s="51" t="s">
        <v>1052</v>
      </c>
      <c r="I171" s="51" t="s">
        <v>1259</v>
      </c>
      <c r="J171" s="52">
        <v>0</v>
      </c>
      <c r="K171" s="48" t="s">
        <v>1054</v>
      </c>
      <c r="L171" s="48" t="s">
        <v>1058</v>
      </c>
      <c r="M171" s="53">
        <v>0</v>
      </c>
      <c r="N171" s="51"/>
    </row>
    <row r="172" spans="2:14" x14ac:dyDescent="0.25">
      <c r="B172" s="48">
        <v>170</v>
      </c>
      <c r="C172" s="49" t="s">
        <v>1290</v>
      </c>
      <c r="D172" s="48">
        <v>580421402</v>
      </c>
      <c r="E172" s="50" t="s">
        <v>1302</v>
      </c>
      <c r="F172" s="51">
        <v>0</v>
      </c>
      <c r="G172" s="48">
        <v>34</v>
      </c>
      <c r="H172" s="51" t="s">
        <v>1052</v>
      </c>
      <c r="I172" s="51" t="s">
        <v>1141</v>
      </c>
      <c r="J172" s="52">
        <v>514.24</v>
      </c>
      <c r="K172" s="48" t="s">
        <v>1058</v>
      </c>
      <c r="L172" s="48" t="s">
        <v>1058</v>
      </c>
      <c r="M172" s="53">
        <v>30738.02394875648</v>
      </c>
      <c r="N172" s="51"/>
    </row>
    <row r="173" spans="2:14" x14ac:dyDescent="0.25">
      <c r="B173" s="48">
        <v>171</v>
      </c>
      <c r="C173" s="49" t="s">
        <v>1290</v>
      </c>
      <c r="D173" s="48">
        <v>580493054</v>
      </c>
      <c r="E173" s="50" t="s">
        <v>1303</v>
      </c>
      <c r="F173" s="51">
        <v>0</v>
      </c>
      <c r="G173" s="48">
        <v>16</v>
      </c>
      <c r="H173" s="51" t="s">
        <v>1052</v>
      </c>
      <c r="I173" s="51" t="s">
        <v>1304</v>
      </c>
      <c r="J173" s="52">
        <v>14.48</v>
      </c>
      <c r="K173" s="48" t="s">
        <v>1058</v>
      </c>
      <c r="L173" s="48" t="s">
        <v>1058</v>
      </c>
      <c r="M173" s="53">
        <v>1107.272377754359</v>
      </c>
      <c r="N173" s="51"/>
    </row>
    <row r="174" spans="2:14" x14ac:dyDescent="0.25">
      <c r="B174" s="48">
        <v>172</v>
      </c>
      <c r="C174" s="49" t="s">
        <v>1290</v>
      </c>
      <c r="D174" s="48">
        <v>580495257</v>
      </c>
      <c r="E174" s="50" t="s">
        <v>1305</v>
      </c>
      <c r="F174" s="51">
        <v>0</v>
      </c>
      <c r="G174" s="48">
        <v>9</v>
      </c>
      <c r="H174" s="51" t="s">
        <v>1052</v>
      </c>
      <c r="I174" s="51" t="s">
        <v>1137</v>
      </c>
      <c r="J174" s="52">
        <v>0</v>
      </c>
      <c r="K174" s="48" t="s">
        <v>1054</v>
      </c>
      <c r="L174" s="48" t="s">
        <v>1058</v>
      </c>
      <c r="M174" s="53">
        <v>0</v>
      </c>
      <c r="N174" s="51"/>
    </row>
    <row r="175" spans="2:14" x14ac:dyDescent="0.25">
      <c r="B175" s="48">
        <v>173</v>
      </c>
      <c r="C175" s="49" t="s">
        <v>1290</v>
      </c>
      <c r="D175" s="48">
        <v>580497048</v>
      </c>
      <c r="E175" s="50" t="s">
        <v>1306</v>
      </c>
      <c r="F175" s="51">
        <v>0</v>
      </c>
      <c r="G175" s="48">
        <v>36</v>
      </c>
      <c r="H175" s="51" t="s">
        <v>1052</v>
      </c>
      <c r="I175" s="51" t="s">
        <v>1307</v>
      </c>
      <c r="J175" s="52">
        <v>316.51</v>
      </c>
      <c r="K175" s="48" t="s">
        <v>1058</v>
      </c>
      <c r="L175" s="48" t="s">
        <v>1058</v>
      </c>
      <c r="M175" s="53">
        <v>24203.230682529844</v>
      </c>
      <c r="N175" s="51"/>
    </row>
    <row r="176" spans="2:14" x14ac:dyDescent="0.25">
      <c r="B176" s="48">
        <v>174</v>
      </c>
      <c r="C176" s="49" t="s">
        <v>1290</v>
      </c>
      <c r="D176" s="48">
        <v>580507929</v>
      </c>
      <c r="E176" s="50" t="s">
        <v>1308</v>
      </c>
      <c r="F176" s="51">
        <v>0</v>
      </c>
      <c r="G176" s="48">
        <v>30</v>
      </c>
      <c r="H176" s="51" t="s">
        <v>1052</v>
      </c>
      <c r="I176" s="51" t="s">
        <v>1309</v>
      </c>
      <c r="J176" s="52">
        <v>560.04</v>
      </c>
      <c r="K176" s="48" t="s">
        <v>1058</v>
      </c>
      <c r="L176" s="48" t="s">
        <v>1058</v>
      </c>
      <c r="M176" s="53">
        <v>30738.02394875648</v>
      </c>
      <c r="N176" s="51"/>
    </row>
    <row r="177" spans="2:14" x14ac:dyDescent="0.25">
      <c r="B177" s="48">
        <v>175</v>
      </c>
      <c r="C177" s="49" t="s">
        <v>1290</v>
      </c>
      <c r="D177" s="48">
        <v>580509065</v>
      </c>
      <c r="E177" s="50" t="s">
        <v>1310</v>
      </c>
      <c r="F177" s="51">
        <v>0</v>
      </c>
      <c r="G177" s="48">
        <v>23</v>
      </c>
      <c r="H177" s="51" t="s">
        <v>1052</v>
      </c>
      <c r="I177" s="51" t="s">
        <v>1311</v>
      </c>
      <c r="J177" s="52">
        <v>0</v>
      </c>
      <c r="K177" s="48" t="s">
        <v>1058</v>
      </c>
      <c r="L177" s="48" t="s">
        <v>1054</v>
      </c>
      <c r="M177" s="53">
        <v>0</v>
      </c>
      <c r="N177" s="51"/>
    </row>
    <row r="178" spans="2:14" x14ac:dyDescent="0.25">
      <c r="B178" s="48">
        <v>176</v>
      </c>
      <c r="C178" s="49" t="s">
        <v>1290</v>
      </c>
      <c r="D178" s="48">
        <v>580609105</v>
      </c>
      <c r="E178" s="50" t="s">
        <v>1312</v>
      </c>
      <c r="F178" s="51">
        <v>0</v>
      </c>
      <c r="G178" s="48">
        <v>29</v>
      </c>
      <c r="H178" s="51" t="s">
        <v>1052</v>
      </c>
      <c r="I178" s="51" t="s">
        <v>1068</v>
      </c>
      <c r="J178" s="52">
        <v>48</v>
      </c>
      <c r="K178" s="48" t="s">
        <v>1058</v>
      </c>
      <c r="L178" s="48" t="s">
        <v>1058</v>
      </c>
      <c r="M178" s="53">
        <v>3670.516169351466</v>
      </c>
      <c r="N178" s="51"/>
    </row>
    <row r="179" spans="2:14" x14ac:dyDescent="0.25">
      <c r="B179" s="48">
        <v>177</v>
      </c>
      <c r="C179" s="49" t="s">
        <v>1290</v>
      </c>
      <c r="D179" s="48">
        <v>580621910</v>
      </c>
      <c r="E179" s="50" t="s">
        <v>1313</v>
      </c>
      <c r="F179" s="51">
        <v>0</v>
      </c>
      <c r="G179" s="48">
        <v>27</v>
      </c>
      <c r="H179" s="51" t="s">
        <v>1052</v>
      </c>
      <c r="I179" s="51" t="s">
        <v>1293</v>
      </c>
      <c r="J179" s="52">
        <v>161.93</v>
      </c>
      <c r="K179" s="48" t="s">
        <v>1058</v>
      </c>
      <c r="L179" s="48" t="s">
        <v>1058</v>
      </c>
      <c r="M179" s="53">
        <v>12382.639235480894</v>
      </c>
      <c r="N179" s="51"/>
    </row>
    <row r="180" spans="2:14" x14ac:dyDescent="0.25">
      <c r="B180" s="48">
        <v>178</v>
      </c>
      <c r="C180" s="49" t="s">
        <v>1290</v>
      </c>
      <c r="D180" s="48">
        <v>580695450</v>
      </c>
      <c r="E180" s="50" t="s">
        <v>1314</v>
      </c>
      <c r="F180" s="51">
        <v>0</v>
      </c>
      <c r="G180" s="48">
        <v>0</v>
      </c>
      <c r="H180" s="51" t="s">
        <v>1052</v>
      </c>
      <c r="I180" s="51" t="s">
        <v>1141</v>
      </c>
      <c r="J180" s="52">
        <v>0</v>
      </c>
      <c r="K180" s="48" t="s">
        <v>1054</v>
      </c>
      <c r="L180" s="48" t="s">
        <v>1054</v>
      </c>
      <c r="M180" s="53">
        <v>0</v>
      </c>
      <c r="N180" s="51"/>
    </row>
    <row r="181" spans="2:14" x14ac:dyDescent="0.25">
      <c r="B181" s="48">
        <v>179</v>
      </c>
      <c r="C181" s="49" t="s">
        <v>1315</v>
      </c>
      <c r="D181" s="48">
        <v>580109247</v>
      </c>
      <c r="E181" s="50" t="s">
        <v>1316</v>
      </c>
      <c r="F181" s="51">
        <v>101</v>
      </c>
      <c r="G181" s="48">
        <v>15</v>
      </c>
      <c r="H181" s="51" t="s">
        <v>1317</v>
      </c>
      <c r="I181" s="51" t="s">
        <v>1307</v>
      </c>
      <c r="J181" s="52">
        <v>0</v>
      </c>
      <c r="K181" s="48" t="s">
        <v>1054</v>
      </c>
      <c r="L181" s="48" t="s">
        <v>1054</v>
      </c>
      <c r="M181" s="53">
        <v>0</v>
      </c>
      <c r="N181" s="51"/>
    </row>
    <row r="182" spans="2:14" x14ac:dyDescent="0.25">
      <c r="B182" s="48">
        <v>180</v>
      </c>
      <c r="C182" s="49" t="s">
        <v>1315</v>
      </c>
      <c r="D182" s="48">
        <v>580239275</v>
      </c>
      <c r="E182" s="50" t="s">
        <v>1318</v>
      </c>
      <c r="F182" s="51">
        <v>102</v>
      </c>
      <c r="G182" s="48">
        <v>17</v>
      </c>
      <c r="H182" s="51" t="s">
        <v>1317</v>
      </c>
      <c r="I182" s="51" t="s">
        <v>1318</v>
      </c>
      <c r="J182" s="52">
        <v>2.5</v>
      </c>
      <c r="K182" s="48" t="s">
        <v>1058</v>
      </c>
      <c r="L182" s="48" t="s">
        <v>1058</v>
      </c>
      <c r="M182" s="53">
        <v>32623.510146036853</v>
      </c>
      <c r="N182" s="51"/>
    </row>
    <row r="183" spans="2:14" x14ac:dyDescent="0.25">
      <c r="B183" s="48">
        <v>181</v>
      </c>
      <c r="C183" s="49" t="s">
        <v>1315</v>
      </c>
      <c r="D183" s="48">
        <v>580421550</v>
      </c>
      <c r="E183" s="50" t="s">
        <v>1093</v>
      </c>
      <c r="F183" s="51">
        <v>103</v>
      </c>
      <c r="G183" s="48">
        <v>16</v>
      </c>
      <c r="H183" s="51" t="s">
        <v>1317</v>
      </c>
      <c r="I183" s="51" t="s">
        <v>1093</v>
      </c>
      <c r="J183" s="52">
        <v>3</v>
      </c>
      <c r="K183" s="48" t="s">
        <v>1058</v>
      </c>
      <c r="L183" s="48" t="s">
        <v>1058</v>
      </c>
      <c r="M183" s="53">
        <v>39148.212175244218</v>
      </c>
      <c r="N183" s="51"/>
    </row>
    <row r="184" spans="2:14" x14ac:dyDescent="0.25">
      <c r="B184" s="48">
        <v>182</v>
      </c>
      <c r="C184" s="49" t="s">
        <v>1315</v>
      </c>
      <c r="D184" s="48">
        <v>580418960</v>
      </c>
      <c r="E184" s="50" t="s">
        <v>1076</v>
      </c>
      <c r="F184" s="51">
        <v>104</v>
      </c>
      <c r="G184" s="48">
        <v>19</v>
      </c>
      <c r="H184" s="51" t="s">
        <v>1317</v>
      </c>
      <c r="I184" s="51" t="s">
        <v>1076</v>
      </c>
      <c r="J184" s="52">
        <v>4.2249999999999996</v>
      </c>
      <c r="K184" s="48" t="s">
        <v>1058</v>
      </c>
      <c r="L184" s="48" t="s">
        <v>1058</v>
      </c>
      <c r="M184" s="53">
        <v>55133.732146802271</v>
      </c>
      <c r="N184" s="51"/>
    </row>
    <row r="185" spans="2:14" x14ac:dyDescent="0.25">
      <c r="B185" s="48">
        <v>183</v>
      </c>
      <c r="C185" s="49" t="s">
        <v>1315</v>
      </c>
      <c r="D185" s="48">
        <v>580655165</v>
      </c>
      <c r="E185" s="50" t="s">
        <v>1259</v>
      </c>
      <c r="F185" s="51">
        <v>105</v>
      </c>
      <c r="G185" s="48">
        <v>16</v>
      </c>
      <c r="H185" s="51" t="s">
        <v>1317</v>
      </c>
      <c r="I185" s="51" t="s">
        <v>1259</v>
      </c>
      <c r="J185" s="52">
        <v>2.75</v>
      </c>
      <c r="K185" s="48" t="s">
        <v>1058</v>
      </c>
      <c r="L185" s="48" t="s">
        <v>1058</v>
      </c>
      <c r="M185" s="53">
        <v>35885.861160640539</v>
      </c>
      <c r="N185" s="51"/>
    </row>
    <row r="186" spans="2:14" x14ac:dyDescent="0.25">
      <c r="B186" s="48">
        <v>184</v>
      </c>
      <c r="C186" s="49" t="s">
        <v>1315</v>
      </c>
      <c r="D186" s="48">
        <v>580329274</v>
      </c>
      <c r="E186" s="50" t="s">
        <v>1319</v>
      </c>
      <c r="F186" s="51">
        <v>106</v>
      </c>
      <c r="G186" s="48">
        <v>16</v>
      </c>
      <c r="H186" s="51" t="s">
        <v>1317</v>
      </c>
      <c r="I186" s="51" t="s">
        <v>1053</v>
      </c>
      <c r="J186" s="52">
        <v>3</v>
      </c>
      <c r="K186" s="48" t="s">
        <v>1058</v>
      </c>
      <c r="L186" s="48" t="s">
        <v>1058</v>
      </c>
      <c r="M186" s="53">
        <v>39148.212175244218</v>
      </c>
      <c r="N186" s="51"/>
    </row>
    <row r="187" spans="2:14" x14ac:dyDescent="0.25">
      <c r="B187" s="48">
        <v>185</v>
      </c>
      <c r="C187" s="49" t="s">
        <v>1315</v>
      </c>
      <c r="D187" s="48">
        <v>580109247</v>
      </c>
      <c r="E187" s="50" t="s">
        <v>1320</v>
      </c>
      <c r="F187" s="51">
        <v>114</v>
      </c>
      <c r="G187" s="48">
        <v>12</v>
      </c>
      <c r="H187" s="51" t="s">
        <v>1317</v>
      </c>
      <c r="I187" s="51" t="s">
        <v>1259</v>
      </c>
      <c r="J187" s="52">
        <v>0</v>
      </c>
      <c r="K187" s="48" t="s">
        <v>1054</v>
      </c>
      <c r="L187" s="48" t="s">
        <v>1054</v>
      </c>
      <c r="M187" s="53">
        <v>0</v>
      </c>
      <c r="N187" s="51"/>
    </row>
    <row r="188" spans="2:14" x14ac:dyDescent="0.25">
      <c r="B188" s="48">
        <v>186</v>
      </c>
      <c r="C188" s="49" t="s">
        <v>1315</v>
      </c>
      <c r="D188" s="48">
        <v>580239275</v>
      </c>
      <c r="E188" s="50" t="s">
        <v>1318</v>
      </c>
      <c r="F188" s="51">
        <v>1022</v>
      </c>
      <c r="G188" s="48">
        <v>12</v>
      </c>
      <c r="H188" s="51" t="s">
        <v>1321</v>
      </c>
      <c r="I188" s="51" t="s">
        <v>1318</v>
      </c>
      <c r="J188" s="52">
        <v>0.75</v>
      </c>
      <c r="K188" s="48" t="s">
        <v>1058</v>
      </c>
      <c r="L188" s="48" t="s">
        <v>1058</v>
      </c>
      <c r="M188" s="53">
        <v>9787.0530438110545</v>
      </c>
      <c r="N188" s="51"/>
    </row>
    <row r="189" spans="2:14" x14ac:dyDescent="0.25">
      <c r="B189" s="48">
        <v>187</v>
      </c>
      <c r="C189" s="49" t="s">
        <v>1315</v>
      </c>
      <c r="D189" s="48">
        <v>580239275</v>
      </c>
      <c r="E189" s="50" t="s">
        <v>1318</v>
      </c>
      <c r="F189" s="51">
        <v>1023</v>
      </c>
      <c r="G189" s="48">
        <v>14</v>
      </c>
      <c r="H189" s="51" t="s">
        <v>1322</v>
      </c>
      <c r="I189" s="51" t="s">
        <v>1318</v>
      </c>
      <c r="J189" s="52">
        <v>1.5</v>
      </c>
      <c r="K189" s="48" t="s">
        <v>1058</v>
      </c>
      <c r="L189" s="48" t="s">
        <v>1058</v>
      </c>
      <c r="M189" s="53">
        <v>19574.106087622109</v>
      </c>
      <c r="N189" s="51"/>
    </row>
    <row r="190" spans="2:14" x14ac:dyDescent="0.25">
      <c r="B190" s="48">
        <v>188</v>
      </c>
      <c r="C190" s="49" t="s">
        <v>1315</v>
      </c>
      <c r="D190" s="48">
        <v>580421550</v>
      </c>
      <c r="E190" s="50" t="s">
        <v>1093</v>
      </c>
      <c r="F190" s="51">
        <v>1031</v>
      </c>
      <c r="G190" s="48">
        <v>15</v>
      </c>
      <c r="H190" s="51" t="s">
        <v>1323</v>
      </c>
      <c r="I190" s="51" t="s">
        <v>1093</v>
      </c>
      <c r="J190" s="52">
        <v>0</v>
      </c>
      <c r="K190" s="48" t="s">
        <v>1054</v>
      </c>
      <c r="L190" s="48" t="s">
        <v>1058</v>
      </c>
      <c r="M190" s="53">
        <v>0</v>
      </c>
      <c r="N190" s="51"/>
    </row>
    <row r="191" spans="2:14" x14ac:dyDescent="0.25">
      <c r="B191" s="48">
        <v>189</v>
      </c>
      <c r="C191" s="49" t="s">
        <v>1315</v>
      </c>
      <c r="D191" s="48">
        <v>580421550</v>
      </c>
      <c r="E191" s="50" t="s">
        <v>1093</v>
      </c>
      <c r="F191" s="51">
        <v>1035</v>
      </c>
      <c r="G191" s="48">
        <v>13</v>
      </c>
      <c r="H191" s="51" t="s">
        <v>1324</v>
      </c>
      <c r="I191" s="51" t="s">
        <v>1093</v>
      </c>
      <c r="J191" s="52">
        <v>0</v>
      </c>
      <c r="K191" s="48" t="s">
        <v>1054</v>
      </c>
      <c r="L191" s="48" t="s">
        <v>1058</v>
      </c>
      <c r="M191" s="53">
        <v>0</v>
      </c>
      <c r="N191" s="51"/>
    </row>
    <row r="192" spans="2:14" x14ac:dyDescent="0.25">
      <c r="B192" s="48">
        <v>190</v>
      </c>
      <c r="C192" s="49" t="s">
        <v>1315</v>
      </c>
      <c r="D192" s="48">
        <v>580655165</v>
      </c>
      <c r="E192" s="50" t="s">
        <v>1259</v>
      </c>
      <c r="F192" s="51">
        <v>1051</v>
      </c>
      <c r="G192" s="48">
        <v>9</v>
      </c>
      <c r="H192" s="51" t="s">
        <v>1323</v>
      </c>
      <c r="I192" s="51" t="s">
        <v>1259</v>
      </c>
      <c r="J192" s="52">
        <v>0</v>
      </c>
      <c r="K192" s="48" t="s">
        <v>1054</v>
      </c>
      <c r="L192" s="48" t="s">
        <v>1058</v>
      </c>
      <c r="M192" s="53">
        <v>0</v>
      </c>
      <c r="N192" s="51"/>
    </row>
    <row r="193" spans="2:14" x14ac:dyDescent="0.25">
      <c r="B193" s="48">
        <v>191</v>
      </c>
      <c r="C193" s="49" t="s">
        <v>1315</v>
      </c>
      <c r="D193" s="48">
        <v>580655165</v>
      </c>
      <c r="E193" s="50" t="s">
        <v>1259</v>
      </c>
      <c r="F193" s="51">
        <v>1052</v>
      </c>
      <c r="G193" s="48">
        <v>15</v>
      </c>
      <c r="H193" s="51" t="s">
        <v>1321</v>
      </c>
      <c r="I193" s="51" t="s">
        <v>1259</v>
      </c>
      <c r="J193" s="52">
        <v>0.75</v>
      </c>
      <c r="K193" s="48" t="s">
        <v>1058</v>
      </c>
      <c r="L193" s="48" t="s">
        <v>1058</v>
      </c>
      <c r="M193" s="53">
        <v>9787.0530438110545</v>
      </c>
      <c r="N193" s="51"/>
    </row>
    <row r="194" spans="2:14" x14ac:dyDescent="0.25">
      <c r="B194" s="48">
        <v>192</v>
      </c>
      <c r="C194" s="49" t="s">
        <v>1315</v>
      </c>
      <c r="D194" s="48">
        <v>580655165</v>
      </c>
      <c r="E194" s="50" t="s">
        <v>1259</v>
      </c>
      <c r="F194" s="51">
        <v>1053</v>
      </c>
      <c r="G194" s="48">
        <v>17</v>
      </c>
      <c r="H194" s="51" t="s">
        <v>1322</v>
      </c>
      <c r="I194" s="51" t="s">
        <v>1259</v>
      </c>
      <c r="J194" s="52">
        <v>1.5</v>
      </c>
      <c r="K194" s="48" t="s">
        <v>1058</v>
      </c>
      <c r="L194" s="48" t="s">
        <v>1058</v>
      </c>
      <c r="M194" s="53">
        <v>19574.106087622109</v>
      </c>
      <c r="N194" s="51"/>
    </row>
    <row r="195" spans="2:14" x14ac:dyDescent="0.25">
      <c r="B195" s="48">
        <v>193</v>
      </c>
      <c r="C195" s="49" t="s">
        <v>1315</v>
      </c>
      <c r="D195" s="48">
        <v>580655165</v>
      </c>
      <c r="E195" s="50" t="s">
        <v>1259</v>
      </c>
      <c r="F195" s="51">
        <v>1054</v>
      </c>
      <c r="G195" s="48">
        <v>11</v>
      </c>
      <c r="H195" s="51" t="s">
        <v>1325</v>
      </c>
      <c r="I195" s="51" t="s">
        <v>1259</v>
      </c>
      <c r="J195" s="52">
        <v>0</v>
      </c>
      <c r="K195" s="48" t="s">
        <v>1054</v>
      </c>
      <c r="L195" s="48" t="s">
        <v>1058</v>
      </c>
      <c r="M195" s="53">
        <v>0</v>
      </c>
      <c r="N195" s="51"/>
    </row>
    <row r="196" spans="2:14" x14ac:dyDescent="0.25">
      <c r="B196" s="48">
        <v>194</v>
      </c>
      <c r="C196" s="49" t="s">
        <v>1315</v>
      </c>
      <c r="D196" s="48">
        <v>580655165</v>
      </c>
      <c r="E196" s="50" t="s">
        <v>1259</v>
      </c>
      <c r="F196" s="51">
        <v>1055</v>
      </c>
      <c r="G196" s="48">
        <v>7</v>
      </c>
      <c r="H196" s="51" t="s">
        <v>1324</v>
      </c>
      <c r="I196" s="51" t="s">
        <v>1259</v>
      </c>
      <c r="J196" s="52">
        <v>0</v>
      </c>
      <c r="K196" s="48" t="s">
        <v>1054</v>
      </c>
      <c r="L196" s="48" t="s">
        <v>1058</v>
      </c>
      <c r="M196" s="53">
        <v>0</v>
      </c>
      <c r="N196" s="51"/>
    </row>
    <row r="197" spans="2:14" x14ac:dyDescent="0.25">
      <c r="B197" s="48">
        <v>195</v>
      </c>
      <c r="C197" s="49" t="s">
        <v>1315</v>
      </c>
      <c r="D197" s="48">
        <v>580329274</v>
      </c>
      <c r="E197" s="50" t="s">
        <v>1319</v>
      </c>
      <c r="F197" s="51">
        <v>1061</v>
      </c>
      <c r="G197" s="48">
        <v>5</v>
      </c>
      <c r="H197" s="51" t="s">
        <v>1323</v>
      </c>
      <c r="I197" s="51" t="s">
        <v>1053</v>
      </c>
      <c r="J197" s="52">
        <v>0</v>
      </c>
      <c r="K197" s="48" t="s">
        <v>1054</v>
      </c>
      <c r="L197" s="48" t="s">
        <v>1058</v>
      </c>
      <c r="M197" s="53">
        <v>0</v>
      </c>
      <c r="N197" s="51"/>
    </row>
    <row r="198" spans="2:14" x14ac:dyDescent="0.25">
      <c r="B198" s="48">
        <v>196</v>
      </c>
      <c r="C198" s="49" t="s">
        <v>1315</v>
      </c>
      <c r="D198" s="48">
        <v>580329274</v>
      </c>
      <c r="E198" s="50" t="s">
        <v>1319</v>
      </c>
      <c r="F198" s="51">
        <v>1062</v>
      </c>
      <c r="G198" s="48">
        <v>9</v>
      </c>
      <c r="H198" s="51" t="s">
        <v>1321</v>
      </c>
      <c r="I198" s="51" t="s">
        <v>1053</v>
      </c>
      <c r="J198" s="52">
        <v>0</v>
      </c>
      <c r="K198" s="48" t="s">
        <v>1054</v>
      </c>
      <c r="L198" s="48" t="s">
        <v>1058</v>
      </c>
      <c r="M198" s="53">
        <v>0</v>
      </c>
      <c r="N198" s="51"/>
    </row>
    <row r="199" spans="2:14" x14ac:dyDescent="0.25">
      <c r="B199" s="48">
        <v>197</v>
      </c>
      <c r="C199" s="49" t="s">
        <v>1315</v>
      </c>
      <c r="D199" s="48">
        <v>580329274</v>
      </c>
      <c r="E199" s="50" t="s">
        <v>1319</v>
      </c>
      <c r="F199" s="51">
        <v>1063</v>
      </c>
      <c r="G199" s="48">
        <v>10</v>
      </c>
      <c r="H199" s="51" t="s">
        <v>1322</v>
      </c>
      <c r="I199" s="51" t="s">
        <v>1053</v>
      </c>
      <c r="J199" s="52">
        <v>0</v>
      </c>
      <c r="K199" s="48" t="s">
        <v>1054</v>
      </c>
      <c r="L199" s="48" t="s">
        <v>1058</v>
      </c>
      <c r="M199" s="53">
        <v>0</v>
      </c>
      <c r="N199" s="51"/>
    </row>
    <row r="200" spans="2:14" x14ac:dyDescent="0.25">
      <c r="B200" s="48">
        <v>198</v>
      </c>
      <c r="C200" s="49" t="s">
        <v>1315</v>
      </c>
      <c r="D200" s="48">
        <v>580329274</v>
      </c>
      <c r="E200" s="50" t="s">
        <v>1319</v>
      </c>
      <c r="F200" s="51">
        <v>1064</v>
      </c>
      <c r="G200" s="48">
        <v>14</v>
      </c>
      <c r="H200" s="51" t="s">
        <v>1325</v>
      </c>
      <c r="I200" s="51" t="s">
        <v>1053</v>
      </c>
      <c r="J200" s="52">
        <v>0</v>
      </c>
      <c r="K200" s="48" t="s">
        <v>1054</v>
      </c>
      <c r="L200" s="48" t="s">
        <v>1058</v>
      </c>
      <c r="M200" s="53">
        <v>0</v>
      </c>
      <c r="N200" s="51"/>
    </row>
    <row r="201" spans="2:14" x14ac:dyDescent="0.25">
      <c r="B201" s="48">
        <v>199</v>
      </c>
      <c r="C201" s="49" t="s">
        <v>1315</v>
      </c>
      <c r="D201" s="48">
        <v>580329274</v>
      </c>
      <c r="E201" s="50" t="s">
        <v>1319</v>
      </c>
      <c r="F201" s="51">
        <v>1065</v>
      </c>
      <c r="G201" s="48">
        <v>3</v>
      </c>
      <c r="H201" s="51" t="s">
        <v>1324</v>
      </c>
      <c r="I201" s="51" t="s">
        <v>1053</v>
      </c>
      <c r="J201" s="52">
        <v>0</v>
      </c>
      <c r="K201" s="48" t="s">
        <v>1054</v>
      </c>
      <c r="L201" s="48" t="s">
        <v>1058</v>
      </c>
      <c r="M201" s="53">
        <v>0</v>
      </c>
      <c r="N201" s="51"/>
    </row>
    <row r="202" spans="2:14" x14ac:dyDescent="0.25">
      <c r="B202" s="48">
        <v>200</v>
      </c>
      <c r="C202" s="49" t="s">
        <v>1315</v>
      </c>
      <c r="D202" s="48">
        <v>580109247</v>
      </c>
      <c r="E202" s="50" t="s">
        <v>1326</v>
      </c>
      <c r="F202" s="51">
        <v>1072</v>
      </c>
      <c r="G202" s="48">
        <v>12</v>
      </c>
      <c r="H202" s="51" t="s">
        <v>1321</v>
      </c>
      <c r="I202" s="51" t="s">
        <v>1060</v>
      </c>
      <c r="J202" s="52">
        <v>0</v>
      </c>
      <c r="K202" s="48" t="s">
        <v>1054</v>
      </c>
      <c r="L202" s="48" t="s">
        <v>1054</v>
      </c>
      <c r="M202" s="53">
        <v>0</v>
      </c>
      <c r="N202" s="51"/>
    </row>
    <row r="203" spans="2:14" x14ac:dyDescent="0.25">
      <c r="B203" s="48">
        <v>201</v>
      </c>
      <c r="C203" s="49" t="s">
        <v>1315</v>
      </c>
      <c r="D203" s="48">
        <v>580109247</v>
      </c>
      <c r="E203" s="50" t="s">
        <v>1326</v>
      </c>
      <c r="F203" s="51">
        <v>1073</v>
      </c>
      <c r="G203" s="48">
        <v>15</v>
      </c>
      <c r="H203" s="51" t="s">
        <v>1322</v>
      </c>
      <c r="I203" s="51" t="s">
        <v>1060</v>
      </c>
      <c r="J203" s="52">
        <v>0</v>
      </c>
      <c r="K203" s="48" t="s">
        <v>1054</v>
      </c>
      <c r="L203" s="48" t="s">
        <v>1054</v>
      </c>
      <c r="M203" s="53">
        <v>0</v>
      </c>
      <c r="N203" s="51"/>
    </row>
    <row r="204" spans="2:14" x14ac:dyDescent="0.25">
      <c r="B204" s="48">
        <v>202</v>
      </c>
      <c r="C204" s="49" t="s">
        <v>1315</v>
      </c>
      <c r="D204" s="48">
        <v>580353381</v>
      </c>
      <c r="E204" s="50" t="s">
        <v>1147</v>
      </c>
      <c r="F204" s="51">
        <v>1084</v>
      </c>
      <c r="G204" s="48">
        <v>5</v>
      </c>
      <c r="H204" s="51" t="s">
        <v>1325</v>
      </c>
      <c r="I204" s="51" t="s">
        <v>1147</v>
      </c>
      <c r="J204" s="52">
        <v>0</v>
      </c>
      <c r="K204" s="48" t="s">
        <v>1054</v>
      </c>
      <c r="L204" s="48" t="s">
        <v>1058</v>
      </c>
      <c r="M204" s="53">
        <v>0</v>
      </c>
      <c r="N204" s="51"/>
    </row>
    <row r="205" spans="2:14" x14ac:dyDescent="0.25">
      <c r="B205" s="48">
        <v>203</v>
      </c>
      <c r="C205" s="49" t="s">
        <v>1315</v>
      </c>
      <c r="D205" s="48">
        <v>580208940</v>
      </c>
      <c r="E205" s="50" t="s">
        <v>1327</v>
      </c>
      <c r="F205" s="51">
        <v>1092</v>
      </c>
      <c r="G205" s="48">
        <v>18</v>
      </c>
      <c r="H205" s="51" t="s">
        <v>1321</v>
      </c>
      <c r="I205" s="51" t="s">
        <v>1328</v>
      </c>
      <c r="J205" s="52">
        <v>0</v>
      </c>
      <c r="K205" s="48" t="s">
        <v>1058</v>
      </c>
      <c r="L205" s="48" t="s">
        <v>1054</v>
      </c>
      <c r="M205" s="53">
        <v>0</v>
      </c>
      <c r="N205" s="51"/>
    </row>
    <row r="206" spans="2:14" x14ac:dyDescent="0.25">
      <c r="B206" s="48">
        <v>204</v>
      </c>
      <c r="C206" s="49" t="s">
        <v>1315</v>
      </c>
      <c r="D206" s="48">
        <v>580208940</v>
      </c>
      <c r="E206" s="50" t="s">
        <v>1327</v>
      </c>
      <c r="F206" s="51">
        <v>1094</v>
      </c>
      <c r="G206" s="48">
        <v>13</v>
      </c>
      <c r="H206" s="51" t="s">
        <v>1325</v>
      </c>
      <c r="I206" s="51" t="s">
        <v>1328</v>
      </c>
      <c r="J206" s="52">
        <v>0</v>
      </c>
      <c r="K206" s="48" t="s">
        <v>1054</v>
      </c>
      <c r="L206" s="48" t="s">
        <v>1054</v>
      </c>
      <c r="M206" s="53">
        <v>0</v>
      </c>
      <c r="N206" s="51"/>
    </row>
    <row r="207" spans="2:14" x14ac:dyDescent="0.25">
      <c r="B207" s="48">
        <v>205</v>
      </c>
      <c r="C207" s="49" t="s">
        <v>1315</v>
      </c>
      <c r="D207" s="48">
        <v>580208940</v>
      </c>
      <c r="E207" s="50" t="s">
        <v>1327</v>
      </c>
      <c r="F207" s="51">
        <v>1095</v>
      </c>
      <c r="G207" s="48">
        <v>7</v>
      </c>
      <c r="H207" s="51" t="s">
        <v>1324</v>
      </c>
      <c r="I207" s="51" t="s">
        <v>1328</v>
      </c>
      <c r="J207" s="52">
        <v>0</v>
      </c>
      <c r="K207" s="48" t="s">
        <v>1054</v>
      </c>
      <c r="L207" s="48" t="s">
        <v>1054</v>
      </c>
      <c r="M207" s="53">
        <v>0</v>
      </c>
      <c r="N207" s="51"/>
    </row>
    <row r="208" spans="2:14" x14ac:dyDescent="0.25">
      <c r="B208" s="48">
        <v>206</v>
      </c>
      <c r="C208" s="49" t="s">
        <v>1315</v>
      </c>
      <c r="D208" s="48">
        <v>580353381</v>
      </c>
      <c r="E208" s="50" t="s">
        <v>1137</v>
      </c>
      <c r="F208" s="51">
        <v>1111</v>
      </c>
      <c r="G208" s="48">
        <v>6</v>
      </c>
      <c r="H208" s="51" t="s">
        <v>1323</v>
      </c>
      <c r="I208" s="51" t="s">
        <v>1137</v>
      </c>
      <c r="J208" s="52">
        <v>0</v>
      </c>
      <c r="K208" s="48" t="s">
        <v>1054</v>
      </c>
      <c r="L208" s="48" t="s">
        <v>1058</v>
      </c>
      <c r="M208" s="53">
        <v>0</v>
      </c>
      <c r="N208" s="51"/>
    </row>
    <row r="209" spans="2:14" x14ac:dyDescent="0.25">
      <c r="B209" s="48">
        <v>207</v>
      </c>
      <c r="C209" s="49" t="s">
        <v>1315</v>
      </c>
      <c r="D209" s="48">
        <v>580353381</v>
      </c>
      <c r="E209" s="50" t="s">
        <v>1137</v>
      </c>
      <c r="F209" s="51">
        <v>1112</v>
      </c>
      <c r="G209" s="48">
        <v>10</v>
      </c>
      <c r="H209" s="51" t="s">
        <v>1321</v>
      </c>
      <c r="I209" s="51" t="s">
        <v>1137</v>
      </c>
      <c r="J209" s="52">
        <v>0</v>
      </c>
      <c r="K209" s="48" t="s">
        <v>1054</v>
      </c>
      <c r="L209" s="48" t="s">
        <v>1058</v>
      </c>
      <c r="M209" s="53">
        <v>0</v>
      </c>
      <c r="N209" s="51"/>
    </row>
    <row r="210" spans="2:14" x14ac:dyDescent="0.25">
      <c r="B210" s="48">
        <v>208</v>
      </c>
      <c r="C210" s="49" t="s">
        <v>1315</v>
      </c>
      <c r="D210" s="48">
        <v>580353381</v>
      </c>
      <c r="E210" s="50" t="s">
        <v>1137</v>
      </c>
      <c r="F210" s="51">
        <v>1113</v>
      </c>
      <c r="G210" s="48">
        <v>10</v>
      </c>
      <c r="H210" s="51" t="s">
        <v>1322</v>
      </c>
      <c r="I210" s="51" t="s">
        <v>1137</v>
      </c>
      <c r="J210" s="52">
        <v>0</v>
      </c>
      <c r="K210" s="48" t="s">
        <v>1054</v>
      </c>
      <c r="L210" s="48" t="s">
        <v>1058</v>
      </c>
      <c r="M210" s="53">
        <v>0</v>
      </c>
      <c r="N210" s="51"/>
    </row>
    <row r="211" spans="2:14" x14ac:dyDescent="0.25">
      <c r="B211" s="48">
        <v>209</v>
      </c>
      <c r="C211" s="49" t="s">
        <v>1315</v>
      </c>
      <c r="D211" s="48">
        <v>580353381</v>
      </c>
      <c r="E211" s="50" t="s">
        <v>1137</v>
      </c>
      <c r="F211" s="51">
        <v>1114</v>
      </c>
      <c r="G211" s="48">
        <v>8</v>
      </c>
      <c r="H211" s="51" t="s">
        <v>1325</v>
      </c>
      <c r="I211" s="51" t="s">
        <v>1137</v>
      </c>
      <c r="J211" s="52">
        <v>0</v>
      </c>
      <c r="K211" s="48" t="s">
        <v>1054</v>
      </c>
      <c r="L211" s="48" t="s">
        <v>1058</v>
      </c>
      <c r="M211" s="53">
        <v>0</v>
      </c>
      <c r="N211" s="51"/>
    </row>
    <row r="212" spans="2:14" x14ac:dyDescent="0.25">
      <c r="B212" s="48">
        <v>210</v>
      </c>
      <c r="C212" s="49" t="s">
        <v>1315</v>
      </c>
      <c r="D212" s="48">
        <v>580497048</v>
      </c>
      <c r="E212" s="50" t="s">
        <v>1329</v>
      </c>
      <c r="F212" s="51">
        <v>1121</v>
      </c>
      <c r="G212" s="48">
        <v>7</v>
      </c>
      <c r="H212" s="51" t="s">
        <v>1323</v>
      </c>
      <c r="I212" s="51" t="s">
        <v>1307</v>
      </c>
      <c r="J212" s="52">
        <v>0</v>
      </c>
      <c r="K212" s="48" t="s">
        <v>1054</v>
      </c>
      <c r="L212" s="48" t="s">
        <v>1058</v>
      </c>
      <c r="M212" s="53">
        <v>0</v>
      </c>
      <c r="N212" s="51"/>
    </row>
    <row r="213" spans="2:14" x14ac:dyDescent="0.25">
      <c r="B213" s="48">
        <v>211</v>
      </c>
      <c r="C213" s="49" t="s">
        <v>1315</v>
      </c>
      <c r="D213" s="48">
        <v>580497048</v>
      </c>
      <c r="E213" s="50" t="s">
        <v>1329</v>
      </c>
      <c r="F213" s="51">
        <v>1122</v>
      </c>
      <c r="G213" s="48">
        <v>15</v>
      </c>
      <c r="H213" s="51" t="s">
        <v>1321</v>
      </c>
      <c r="I213" s="51" t="s">
        <v>1307</v>
      </c>
      <c r="J213" s="52">
        <v>0.75</v>
      </c>
      <c r="K213" s="48" t="s">
        <v>1058</v>
      </c>
      <c r="L213" s="48" t="s">
        <v>1058</v>
      </c>
      <c r="M213" s="53">
        <v>9787.0530438110545</v>
      </c>
      <c r="N213" s="51"/>
    </row>
    <row r="214" spans="2:14" x14ac:dyDescent="0.25">
      <c r="B214" s="48">
        <v>212</v>
      </c>
      <c r="C214" s="49" t="s">
        <v>1315</v>
      </c>
      <c r="D214" s="48">
        <v>580497048</v>
      </c>
      <c r="E214" s="50" t="s">
        <v>1329</v>
      </c>
      <c r="F214" s="51">
        <v>1123</v>
      </c>
      <c r="G214" s="48">
        <v>17</v>
      </c>
      <c r="H214" s="51" t="s">
        <v>1322</v>
      </c>
      <c r="I214" s="51" t="s">
        <v>1307</v>
      </c>
      <c r="J214" s="52">
        <v>1.5</v>
      </c>
      <c r="K214" s="48" t="s">
        <v>1058</v>
      </c>
      <c r="L214" s="48" t="s">
        <v>1058</v>
      </c>
      <c r="M214" s="53">
        <v>19574.106087622109</v>
      </c>
      <c r="N214" s="51"/>
    </row>
    <row r="215" spans="2:14" x14ac:dyDescent="0.25">
      <c r="B215" s="48">
        <v>213</v>
      </c>
      <c r="C215" s="49" t="s">
        <v>1315</v>
      </c>
      <c r="D215" s="48">
        <v>580497048</v>
      </c>
      <c r="E215" s="50" t="s">
        <v>1329</v>
      </c>
      <c r="F215" s="51">
        <v>1125</v>
      </c>
      <c r="G215" s="48">
        <v>9</v>
      </c>
      <c r="H215" s="51" t="s">
        <v>1324</v>
      </c>
      <c r="I215" s="51" t="s">
        <v>1307</v>
      </c>
      <c r="J215" s="52">
        <v>0</v>
      </c>
      <c r="K215" s="48" t="s">
        <v>1054</v>
      </c>
      <c r="L215" s="48" t="s">
        <v>1058</v>
      </c>
      <c r="M215" s="53">
        <v>0</v>
      </c>
      <c r="N215" s="51"/>
    </row>
    <row r="216" spans="2:14" x14ac:dyDescent="0.25">
      <c r="B216" s="48">
        <v>214</v>
      </c>
      <c r="C216" s="49" t="s">
        <v>1315</v>
      </c>
      <c r="D216" s="48">
        <v>580329274</v>
      </c>
      <c r="E216" s="50" t="s">
        <v>1330</v>
      </c>
      <c r="F216" s="51">
        <v>1134</v>
      </c>
      <c r="G216" s="48">
        <v>1</v>
      </c>
      <c r="H216" s="51" t="s">
        <v>1325</v>
      </c>
      <c r="I216" s="51" t="s">
        <v>1330</v>
      </c>
      <c r="J216" s="52">
        <v>0</v>
      </c>
      <c r="K216" s="48" t="s">
        <v>1054</v>
      </c>
      <c r="L216" s="48" t="s">
        <v>1058</v>
      </c>
      <c r="M216" s="53">
        <v>0</v>
      </c>
      <c r="N216" s="51"/>
    </row>
    <row r="217" spans="2:14" x14ac:dyDescent="0.25">
      <c r="B217" s="48">
        <v>215</v>
      </c>
      <c r="C217" s="49" t="s">
        <v>1315</v>
      </c>
      <c r="D217" s="48">
        <v>580329274</v>
      </c>
      <c r="E217" s="50" t="s">
        <v>1330</v>
      </c>
      <c r="F217" s="51">
        <v>1135</v>
      </c>
      <c r="G217" s="48">
        <v>8</v>
      </c>
      <c r="H217" s="51" t="s">
        <v>1324</v>
      </c>
      <c r="I217" s="51" t="s">
        <v>1330</v>
      </c>
      <c r="J217" s="52">
        <v>0</v>
      </c>
      <c r="K217" s="48" t="s">
        <v>1054</v>
      </c>
      <c r="L217" s="48" t="s">
        <v>1058</v>
      </c>
      <c r="M217" s="53">
        <v>0</v>
      </c>
      <c r="N217" s="51"/>
    </row>
    <row r="218" spans="2:14" x14ac:dyDescent="0.25">
      <c r="B218" s="48">
        <v>216</v>
      </c>
      <c r="C218" s="49" t="s">
        <v>1315</v>
      </c>
      <c r="D218" s="48">
        <v>580421550</v>
      </c>
      <c r="E218" s="50" t="s">
        <v>1093</v>
      </c>
      <c r="F218" s="51">
        <v>10321</v>
      </c>
      <c r="G218" s="48">
        <v>11</v>
      </c>
      <c r="H218" s="51" t="s">
        <v>1321</v>
      </c>
      <c r="I218" s="51" t="s">
        <v>1093</v>
      </c>
      <c r="J218" s="52">
        <v>0</v>
      </c>
      <c r="K218" s="48" t="s">
        <v>1054</v>
      </c>
      <c r="L218" s="48" t="s">
        <v>1058</v>
      </c>
      <c r="M218" s="53">
        <v>0</v>
      </c>
      <c r="N218" s="51"/>
    </row>
    <row r="219" spans="2:14" x14ac:dyDescent="0.25">
      <c r="B219" s="48">
        <v>217</v>
      </c>
      <c r="C219" s="49" t="s">
        <v>1315</v>
      </c>
      <c r="D219" s="48">
        <v>580421550</v>
      </c>
      <c r="E219" s="50" t="s">
        <v>1093</v>
      </c>
      <c r="F219" s="51">
        <v>10322</v>
      </c>
      <c r="G219" s="48">
        <v>11</v>
      </c>
      <c r="H219" s="51" t="s">
        <v>1321</v>
      </c>
      <c r="I219" s="51" t="s">
        <v>1093</v>
      </c>
      <c r="J219" s="52">
        <v>0</v>
      </c>
      <c r="K219" s="48" t="s">
        <v>1054</v>
      </c>
      <c r="L219" s="48" t="s">
        <v>1058</v>
      </c>
      <c r="M219" s="53">
        <v>0</v>
      </c>
      <c r="N219" s="51"/>
    </row>
    <row r="220" spans="2:14" x14ac:dyDescent="0.25">
      <c r="B220" s="48">
        <v>218</v>
      </c>
      <c r="C220" s="49" t="s">
        <v>1315</v>
      </c>
      <c r="D220" s="48">
        <v>580421550</v>
      </c>
      <c r="E220" s="50" t="s">
        <v>1093</v>
      </c>
      <c r="F220" s="51">
        <v>10323</v>
      </c>
      <c r="G220" s="48">
        <v>13</v>
      </c>
      <c r="H220" s="51" t="s">
        <v>1321</v>
      </c>
      <c r="I220" s="51" t="s">
        <v>1093</v>
      </c>
      <c r="J220" s="52">
        <v>0.9</v>
      </c>
      <c r="K220" s="48" t="s">
        <v>1058</v>
      </c>
      <c r="L220" s="48" t="s">
        <v>1058</v>
      </c>
      <c r="M220" s="53">
        <v>11744.463652573268</v>
      </c>
      <c r="N220" s="51"/>
    </row>
    <row r="221" spans="2:14" x14ac:dyDescent="0.25">
      <c r="B221" s="48">
        <v>219</v>
      </c>
      <c r="C221" s="49" t="s">
        <v>1315</v>
      </c>
      <c r="D221" s="48">
        <v>580421550</v>
      </c>
      <c r="E221" s="50" t="s">
        <v>1093</v>
      </c>
      <c r="F221" s="51">
        <v>10324</v>
      </c>
      <c r="G221" s="48">
        <v>11</v>
      </c>
      <c r="H221" s="51" t="s">
        <v>1321</v>
      </c>
      <c r="I221" s="51" t="s">
        <v>1093</v>
      </c>
      <c r="J221" s="52">
        <v>0</v>
      </c>
      <c r="K221" s="48" t="s">
        <v>1054</v>
      </c>
      <c r="L221" s="48" t="s">
        <v>1058</v>
      </c>
      <c r="M221" s="53">
        <v>0</v>
      </c>
      <c r="N221" s="51"/>
    </row>
    <row r="222" spans="2:14" x14ac:dyDescent="0.25">
      <c r="B222" s="48">
        <v>220</v>
      </c>
      <c r="C222" s="49" t="s">
        <v>1315</v>
      </c>
      <c r="D222" s="48">
        <v>580421550</v>
      </c>
      <c r="E222" s="50" t="s">
        <v>1093</v>
      </c>
      <c r="F222" s="51">
        <v>10331</v>
      </c>
      <c r="G222" s="48">
        <v>10</v>
      </c>
      <c r="H222" s="51" t="s">
        <v>1322</v>
      </c>
      <c r="I222" s="51" t="s">
        <v>1093</v>
      </c>
      <c r="J222" s="52">
        <v>0</v>
      </c>
      <c r="K222" s="48" t="s">
        <v>1054</v>
      </c>
      <c r="L222" s="48" t="s">
        <v>1058</v>
      </c>
      <c r="M222" s="53">
        <v>0</v>
      </c>
      <c r="N222" s="51"/>
    </row>
    <row r="223" spans="2:14" x14ac:dyDescent="0.25">
      <c r="B223" s="48">
        <v>221</v>
      </c>
      <c r="C223" s="49" t="s">
        <v>1315</v>
      </c>
      <c r="D223" s="48">
        <v>580421550</v>
      </c>
      <c r="E223" s="50" t="s">
        <v>1093</v>
      </c>
      <c r="F223" s="51">
        <v>10332</v>
      </c>
      <c r="G223" s="48">
        <v>11</v>
      </c>
      <c r="H223" s="51" t="s">
        <v>1322</v>
      </c>
      <c r="I223" s="51" t="s">
        <v>1093</v>
      </c>
      <c r="J223" s="52">
        <v>0</v>
      </c>
      <c r="K223" s="48" t="s">
        <v>1054</v>
      </c>
      <c r="L223" s="48" t="s">
        <v>1058</v>
      </c>
      <c r="M223" s="53">
        <v>0</v>
      </c>
      <c r="N223" s="51"/>
    </row>
    <row r="224" spans="2:14" x14ac:dyDescent="0.25">
      <c r="B224" s="48">
        <v>222</v>
      </c>
      <c r="C224" s="49" t="s">
        <v>1315</v>
      </c>
      <c r="D224" s="48">
        <v>580421550</v>
      </c>
      <c r="E224" s="50" t="s">
        <v>1093</v>
      </c>
      <c r="F224" s="51">
        <v>10333</v>
      </c>
      <c r="G224" s="48">
        <v>11</v>
      </c>
      <c r="H224" s="51" t="s">
        <v>1322</v>
      </c>
      <c r="I224" s="51" t="s">
        <v>1093</v>
      </c>
      <c r="J224" s="52">
        <v>0</v>
      </c>
      <c r="K224" s="48" t="s">
        <v>1054</v>
      </c>
      <c r="L224" s="48" t="s">
        <v>1058</v>
      </c>
      <c r="M224" s="53">
        <v>0</v>
      </c>
      <c r="N224" s="51"/>
    </row>
    <row r="225" spans="2:14" x14ac:dyDescent="0.25">
      <c r="B225" s="48">
        <v>223</v>
      </c>
      <c r="C225" s="49" t="s">
        <v>1315</v>
      </c>
      <c r="D225" s="48">
        <v>580421550</v>
      </c>
      <c r="E225" s="50" t="s">
        <v>1093</v>
      </c>
      <c r="F225" s="51">
        <v>10334</v>
      </c>
      <c r="G225" s="48">
        <v>11</v>
      </c>
      <c r="H225" s="51" t="s">
        <v>1322</v>
      </c>
      <c r="I225" s="51" t="s">
        <v>1093</v>
      </c>
      <c r="J225" s="52">
        <v>0</v>
      </c>
      <c r="K225" s="48" t="s">
        <v>1054</v>
      </c>
      <c r="L225" s="48" t="s">
        <v>1058</v>
      </c>
      <c r="M225" s="53">
        <v>0</v>
      </c>
      <c r="N225" s="51"/>
    </row>
    <row r="226" spans="2:14" x14ac:dyDescent="0.25">
      <c r="B226" s="48">
        <v>224</v>
      </c>
      <c r="C226" s="49" t="s">
        <v>1315</v>
      </c>
      <c r="D226" s="48">
        <v>580421550</v>
      </c>
      <c r="E226" s="50" t="s">
        <v>1093</v>
      </c>
      <c r="F226" s="51">
        <v>10341</v>
      </c>
      <c r="G226" s="48">
        <v>11</v>
      </c>
      <c r="H226" s="51" t="s">
        <v>1325</v>
      </c>
      <c r="I226" s="51" t="s">
        <v>1093</v>
      </c>
      <c r="J226" s="52">
        <v>0</v>
      </c>
      <c r="K226" s="48" t="s">
        <v>1054</v>
      </c>
      <c r="L226" s="48" t="s">
        <v>1058</v>
      </c>
      <c r="M226" s="53">
        <v>0</v>
      </c>
      <c r="N226" s="51"/>
    </row>
    <row r="227" spans="2:14" x14ac:dyDescent="0.25">
      <c r="B227" s="48">
        <v>225</v>
      </c>
      <c r="C227" s="49" t="s">
        <v>1315</v>
      </c>
      <c r="D227" s="48">
        <v>580421550</v>
      </c>
      <c r="E227" s="50" t="s">
        <v>1093</v>
      </c>
      <c r="F227" s="51">
        <v>10342</v>
      </c>
      <c r="G227" s="48">
        <v>3</v>
      </c>
      <c r="H227" s="51" t="s">
        <v>1325</v>
      </c>
      <c r="I227" s="51" t="s">
        <v>1093</v>
      </c>
      <c r="J227" s="52">
        <v>0</v>
      </c>
      <c r="K227" s="48" t="s">
        <v>1054</v>
      </c>
      <c r="L227" s="48" t="s">
        <v>1058</v>
      </c>
      <c r="M227" s="53">
        <v>0</v>
      </c>
      <c r="N227" s="51"/>
    </row>
    <row r="228" spans="2:14" x14ac:dyDescent="0.25">
      <c r="B228" s="48">
        <v>226</v>
      </c>
      <c r="C228" s="49" t="s">
        <v>1315</v>
      </c>
      <c r="D228" s="48">
        <v>580418960</v>
      </c>
      <c r="E228" s="50" t="s">
        <v>1076</v>
      </c>
      <c r="F228" s="51">
        <v>10411</v>
      </c>
      <c r="G228" s="48">
        <v>12</v>
      </c>
      <c r="H228" s="51" t="s">
        <v>1323</v>
      </c>
      <c r="I228" s="51" t="s">
        <v>1076</v>
      </c>
      <c r="J228" s="52">
        <v>0</v>
      </c>
      <c r="K228" s="48" t="s">
        <v>1054</v>
      </c>
      <c r="L228" s="48" t="s">
        <v>1058</v>
      </c>
      <c r="M228" s="53">
        <v>0</v>
      </c>
      <c r="N228" s="51"/>
    </row>
    <row r="229" spans="2:14" x14ac:dyDescent="0.25">
      <c r="B229" s="48">
        <v>227</v>
      </c>
      <c r="C229" s="49" t="s">
        <v>1315</v>
      </c>
      <c r="D229" s="48">
        <v>580418960</v>
      </c>
      <c r="E229" s="50" t="s">
        <v>1076</v>
      </c>
      <c r="F229" s="51">
        <v>10412</v>
      </c>
      <c r="G229" s="48">
        <v>13</v>
      </c>
      <c r="H229" s="51" t="s">
        <v>1323</v>
      </c>
      <c r="I229" s="51" t="s">
        <v>1076</v>
      </c>
      <c r="J229" s="52">
        <v>0</v>
      </c>
      <c r="K229" s="48" t="s">
        <v>1054</v>
      </c>
      <c r="L229" s="48" t="s">
        <v>1058</v>
      </c>
      <c r="M229" s="53">
        <v>0</v>
      </c>
      <c r="N229" s="51"/>
    </row>
    <row r="230" spans="2:14" x14ac:dyDescent="0.25">
      <c r="B230" s="48">
        <v>228</v>
      </c>
      <c r="C230" s="49" t="s">
        <v>1315</v>
      </c>
      <c r="D230" s="48">
        <v>580418960</v>
      </c>
      <c r="E230" s="50" t="s">
        <v>1076</v>
      </c>
      <c r="F230" s="51">
        <v>10421</v>
      </c>
      <c r="G230" s="48">
        <v>11</v>
      </c>
      <c r="H230" s="51" t="s">
        <v>1321</v>
      </c>
      <c r="I230" s="51" t="s">
        <v>1076</v>
      </c>
      <c r="J230" s="52">
        <v>0</v>
      </c>
      <c r="K230" s="48" t="s">
        <v>1054</v>
      </c>
      <c r="L230" s="48" t="s">
        <v>1058</v>
      </c>
      <c r="M230" s="53">
        <v>0</v>
      </c>
      <c r="N230" s="51"/>
    </row>
    <row r="231" spans="2:14" x14ac:dyDescent="0.25">
      <c r="B231" s="48">
        <v>229</v>
      </c>
      <c r="C231" s="49" t="s">
        <v>1315</v>
      </c>
      <c r="D231" s="48">
        <v>580418960</v>
      </c>
      <c r="E231" s="50" t="s">
        <v>1076</v>
      </c>
      <c r="F231" s="51">
        <v>10422</v>
      </c>
      <c r="G231" s="48">
        <v>12</v>
      </c>
      <c r="H231" s="51" t="s">
        <v>1321</v>
      </c>
      <c r="I231" s="51" t="s">
        <v>1076</v>
      </c>
      <c r="J231" s="52">
        <v>0.97499999999999998</v>
      </c>
      <c r="K231" s="48" t="s">
        <v>1058</v>
      </c>
      <c r="L231" s="48" t="s">
        <v>1058</v>
      </c>
      <c r="M231" s="53">
        <v>12723.168956954372</v>
      </c>
      <c r="N231" s="51"/>
    </row>
    <row r="232" spans="2:14" x14ac:dyDescent="0.25">
      <c r="B232" s="48">
        <v>230</v>
      </c>
      <c r="C232" s="49" t="s">
        <v>1315</v>
      </c>
      <c r="D232" s="48">
        <v>580418960</v>
      </c>
      <c r="E232" s="50" t="s">
        <v>1076</v>
      </c>
      <c r="F232" s="51">
        <v>10423</v>
      </c>
      <c r="G232" s="48">
        <v>16</v>
      </c>
      <c r="H232" s="51" t="s">
        <v>1321</v>
      </c>
      <c r="I232" s="51" t="s">
        <v>1076</v>
      </c>
      <c r="J232" s="52">
        <v>0.97499999999999998</v>
      </c>
      <c r="K232" s="48" t="s">
        <v>1058</v>
      </c>
      <c r="L232" s="48" t="s">
        <v>1058</v>
      </c>
      <c r="M232" s="53">
        <v>12723.168956954372</v>
      </c>
      <c r="N232" s="51"/>
    </row>
    <row r="233" spans="2:14" x14ac:dyDescent="0.25">
      <c r="B233" s="48">
        <v>231</v>
      </c>
      <c r="C233" s="49" t="s">
        <v>1315</v>
      </c>
      <c r="D233" s="48">
        <v>580418960</v>
      </c>
      <c r="E233" s="50" t="s">
        <v>1076</v>
      </c>
      <c r="F233" s="51">
        <v>10431</v>
      </c>
      <c r="G233" s="48">
        <v>10</v>
      </c>
      <c r="H233" s="51" t="s">
        <v>1322</v>
      </c>
      <c r="I233" s="51" t="s">
        <v>1076</v>
      </c>
      <c r="J233" s="52">
        <v>0</v>
      </c>
      <c r="K233" s="48" t="s">
        <v>1054</v>
      </c>
      <c r="L233" s="48" t="s">
        <v>1058</v>
      </c>
      <c r="M233" s="53">
        <v>0</v>
      </c>
      <c r="N233" s="51"/>
    </row>
    <row r="234" spans="2:14" x14ac:dyDescent="0.25">
      <c r="B234" s="48">
        <v>232</v>
      </c>
      <c r="C234" s="49" t="s">
        <v>1315</v>
      </c>
      <c r="D234" s="48">
        <v>580418960</v>
      </c>
      <c r="E234" s="50" t="s">
        <v>1076</v>
      </c>
      <c r="F234" s="51">
        <v>10432</v>
      </c>
      <c r="G234" s="48">
        <v>12</v>
      </c>
      <c r="H234" s="51" t="s">
        <v>1322</v>
      </c>
      <c r="I234" s="51" t="s">
        <v>1076</v>
      </c>
      <c r="J234" s="52">
        <v>1.95</v>
      </c>
      <c r="K234" s="48" t="s">
        <v>1058</v>
      </c>
      <c r="L234" s="48" t="s">
        <v>1058</v>
      </c>
      <c r="M234" s="53">
        <v>25446.337913908745</v>
      </c>
      <c r="N234" s="51"/>
    </row>
    <row r="235" spans="2:14" x14ac:dyDescent="0.25">
      <c r="B235" s="48">
        <v>233</v>
      </c>
      <c r="C235" s="49" t="s">
        <v>1315</v>
      </c>
      <c r="D235" s="48">
        <v>580418960</v>
      </c>
      <c r="E235" s="50" t="s">
        <v>1076</v>
      </c>
      <c r="F235" s="51">
        <v>10433</v>
      </c>
      <c r="G235" s="48">
        <v>14</v>
      </c>
      <c r="H235" s="51" t="s">
        <v>1322</v>
      </c>
      <c r="I235" s="51" t="s">
        <v>1076</v>
      </c>
      <c r="J235" s="52">
        <v>1.95</v>
      </c>
      <c r="K235" s="48" t="s">
        <v>1058</v>
      </c>
      <c r="L235" s="48" t="s">
        <v>1058</v>
      </c>
      <c r="M235" s="53">
        <v>25446.337913908745</v>
      </c>
      <c r="N235" s="51"/>
    </row>
    <row r="236" spans="2:14" x14ac:dyDescent="0.25">
      <c r="B236" s="48">
        <v>234</v>
      </c>
      <c r="C236" s="49" t="s">
        <v>1315</v>
      </c>
      <c r="D236" s="48">
        <v>580418960</v>
      </c>
      <c r="E236" s="50" t="s">
        <v>1076</v>
      </c>
      <c r="F236" s="51">
        <v>10434</v>
      </c>
      <c r="G236" s="48">
        <v>13</v>
      </c>
      <c r="H236" s="51" t="s">
        <v>1322</v>
      </c>
      <c r="I236" s="51" t="s">
        <v>1076</v>
      </c>
      <c r="J236" s="52">
        <v>1.95</v>
      </c>
      <c r="K236" s="48" t="s">
        <v>1058</v>
      </c>
      <c r="L236" s="48" t="s">
        <v>1058</v>
      </c>
      <c r="M236" s="53">
        <v>25446.337913908745</v>
      </c>
      <c r="N236" s="51"/>
    </row>
    <row r="237" spans="2:14" x14ac:dyDescent="0.25">
      <c r="B237" s="48">
        <v>235</v>
      </c>
      <c r="C237" s="49" t="s">
        <v>1331</v>
      </c>
      <c r="D237" s="48">
        <v>580419455</v>
      </c>
      <c r="E237" s="50" t="s">
        <v>1332</v>
      </c>
      <c r="F237" s="51">
        <v>0</v>
      </c>
      <c r="G237" s="48">
        <v>373</v>
      </c>
      <c r="H237" s="51" t="s">
        <v>1052</v>
      </c>
      <c r="I237" s="51" t="s">
        <v>1141</v>
      </c>
      <c r="J237" s="52">
        <v>0</v>
      </c>
      <c r="K237" s="48" t="s">
        <v>1054</v>
      </c>
      <c r="L237" s="48" t="s">
        <v>1054</v>
      </c>
      <c r="M237" s="53">
        <v>0</v>
      </c>
      <c r="N237" s="51"/>
    </row>
    <row r="238" spans="2:14" x14ac:dyDescent="0.25">
      <c r="B238" s="48">
        <v>236</v>
      </c>
      <c r="C238" s="49" t="s">
        <v>1333</v>
      </c>
      <c r="D238" s="48">
        <v>510604937</v>
      </c>
      <c r="E238" s="50" t="s">
        <v>1334</v>
      </c>
      <c r="F238" s="51">
        <v>0</v>
      </c>
      <c r="G238" s="48">
        <v>126</v>
      </c>
      <c r="H238" s="51" t="s">
        <v>1052</v>
      </c>
      <c r="I238" s="51" t="s">
        <v>1115</v>
      </c>
      <c r="J238" s="52">
        <v>0</v>
      </c>
      <c r="K238" s="48" t="s">
        <v>1058</v>
      </c>
      <c r="L238" s="48" t="s">
        <v>1054</v>
      </c>
      <c r="M238" s="53">
        <v>0</v>
      </c>
      <c r="N238" s="51"/>
    </row>
    <row r="239" spans="2:14" x14ac:dyDescent="0.25">
      <c r="B239" s="48">
        <v>237</v>
      </c>
      <c r="C239" s="49" t="s">
        <v>1333</v>
      </c>
      <c r="D239" s="48">
        <v>511068215</v>
      </c>
      <c r="E239" s="50" t="s">
        <v>1335</v>
      </c>
      <c r="F239" s="51">
        <v>0</v>
      </c>
      <c r="G239" s="48">
        <v>53</v>
      </c>
      <c r="H239" s="51" t="s">
        <v>1052</v>
      </c>
      <c r="I239" s="51" t="s">
        <v>1336</v>
      </c>
      <c r="J239" s="52">
        <v>0</v>
      </c>
      <c r="K239" s="48" t="s">
        <v>1058</v>
      </c>
      <c r="L239" s="48" t="s">
        <v>1054</v>
      </c>
      <c r="M239" s="53">
        <v>0</v>
      </c>
      <c r="N239" s="51"/>
    </row>
    <row r="240" spans="2:14" x14ac:dyDescent="0.25">
      <c r="B240" s="48">
        <v>238</v>
      </c>
      <c r="C240" s="49" t="s">
        <v>1333</v>
      </c>
      <c r="D240" s="48">
        <v>512279001</v>
      </c>
      <c r="E240" s="50" t="s">
        <v>1130</v>
      </c>
      <c r="F240" s="51">
        <v>0</v>
      </c>
      <c r="G240" s="48">
        <v>45</v>
      </c>
      <c r="H240" s="51" t="s">
        <v>1052</v>
      </c>
      <c r="I240" s="51" t="s">
        <v>1130</v>
      </c>
      <c r="J240" s="52">
        <v>0</v>
      </c>
      <c r="K240" s="48" t="s">
        <v>1058</v>
      </c>
      <c r="L240" s="48" t="s">
        <v>1054</v>
      </c>
      <c r="M240" s="53">
        <v>0</v>
      </c>
      <c r="N240" s="51"/>
    </row>
    <row r="241" spans="2:14" x14ac:dyDescent="0.25">
      <c r="B241" s="48">
        <v>239</v>
      </c>
      <c r="C241" s="49" t="s">
        <v>1333</v>
      </c>
      <c r="D241" s="48">
        <v>512339656</v>
      </c>
      <c r="E241" s="50" t="s">
        <v>1337</v>
      </c>
      <c r="F241" s="51">
        <v>0</v>
      </c>
      <c r="G241" s="48">
        <v>185</v>
      </c>
      <c r="H241" s="51" t="s">
        <v>1052</v>
      </c>
      <c r="I241" s="51" t="s">
        <v>1141</v>
      </c>
      <c r="J241" s="52">
        <v>471.2</v>
      </c>
      <c r="K241" s="48" t="s">
        <v>1058</v>
      </c>
      <c r="L241" s="48" t="s">
        <v>1058</v>
      </c>
      <c r="M241" s="53">
        <v>27714.49734298524</v>
      </c>
      <c r="N241" s="51"/>
    </row>
    <row r="242" spans="2:14" x14ac:dyDescent="0.25">
      <c r="B242" s="48">
        <v>240</v>
      </c>
      <c r="C242" s="49" t="s">
        <v>1333</v>
      </c>
      <c r="D242" s="48">
        <v>512759564</v>
      </c>
      <c r="E242" s="50" t="s">
        <v>1338</v>
      </c>
      <c r="F242" s="51">
        <v>0</v>
      </c>
      <c r="G242" s="48">
        <v>155</v>
      </c>
      <c r="H242" s="51" t="s">
        <v>1052</v>
      </c>
      <c r="I242" s="51" t="s">
        <v>1068</v>
      </c>
      <c r="J242" s="52">
        <v>0</v>
      </c>
      <c r="K242" s="48" t="s">
        <v>1058</v>
      </c>
      <c r="L242" s="48" t="s">
        <v>1054</v>
      </c>
      <c r="M242" s="53">
        <v>0</v>
      </c>
      <c r="N242" s="51"/>
    </row>
    <row r="243" spans="2:14" x14ac:dyDescent="0.25">
      <c r="B243" s="48">
        <v>241</v>
      </c>
      <c r="C243" s="49" t="s">
        <v>1333</v>
      </c>
      <c r="D243" s="48">
        <v>515774404</v>
      </c>
      <c r="E243" s="50" t="s">
        <v>1339</v>
      </c>
      <c r="F243" s="51">
        <v>0</v>
      </c>
      <c r="G243" s="48">
        <v>97</v>
      </c>
      <c r="H243" s="51" t="s">
        <v>1052</v>
      </c>
      <c r="I243" s="51" t="s">
        <v>1141</v>
      </c>
      <c r="J243" s="52">
        <v>0</v>
      </c>
      <c r="K243" s="48" t="s">
        <v>1054</v>
      </c>
      <c r="L243" s="48" t="s">
        <v>1054</v>
      </c>
      <c r="M243" s="53">
        <v>0</v>
      </c>
      <c r="N243" s="51"/>
    </row>
    <row r="244" spans="2:14" x14ac:dyDescent="0.25">
      <c r="B244" s="48">
        <v>242</v>
      </c>
      <c r="C244" s="49" t="s">
        <v>1333</v>
      </c>
      <c r="D244" s="48">
        <v>558218111</v>
      </c>
      <c r="E244" s="50" t="s">
        <v>1340</v>
      </c>
      <c r="F244" s="51">
        <v>0</v>
      </c>
      <c r="G244" s="48">
        <v>260</v>
      </c>
      <c r="H244" s="51" t="s">
        <v>1052</v>
      </c>
      <c r="I244" s="51" t="s">
        <v>1062</v>
      </c>
      <c r="J244" s="52">
        <v>0</v>
      </c>
      <c r="K244" s="48" t="s">
        <v>1058</v>
      </c>
      <c r="L244" s="48" t="s">
        <v>1054</v>
      </c>
      <c r="M244" s="53">
        <v>0</v>
      </c>
      <c r="N244" s="51"/>
    </row>
    <row r="245" spans="2:14" x14ac:dyDescent="0.25">
      <c r="B245" s="48">
        <v>243</v>
      </c>
      <c r="C245" s="49" t="s">
        <v>1333</v>
      </c>
      <c r="D245" s="48">
        <v>558393831</v>
      </c>
      <c r="E245" s="50" t="s">
        <v>1341</v>
      </c>
      <c r="F245" s="51">
        <v>0</v>
      </c>
      <c r="G245" s="48">
        <v>211</v>
      </c>
      <c r="H245" s="51" t="s">
        <v>1052</v>
      </c>
      <c r="I245" s="51" t="s">
        <v>1125</v>
      </c>
      <c r="J245" s="52">
        <v>0</v>
      </c>
      <c r="K245" s="48" t="s">
        <v>1058</v>
      </c>
      <c r="L245" s="48" t="s">
        <v>1054</v>
      </c>
      <c r="M245" s="53">
        <v>0</v>
      </c>
      <c r="N245" s="51"/>
    </row>
    <row r="246" spans="2:14" x14ac:dyDescent="0.25">
      <c r="B246" s="48">
        <v>244</v>
      </c>
      <c r="C246" s="49" t="s">
        <v>1333</v>
      </c>
      <c r="D246" s="48">
        <v>580021764</v>
      </c>
      <c r="E246" s="50" t="s">
        <v>1342</v>
      </c>
      <c r="F246" s="51">
        <v>0</v>
      </c>
      <c r="G246" s="48">
        <v>2343</v>
      </c>
      <c r="H246" s="51" t="s">
        <v>1052</v>
      </c>
      <c r="I246" s="51" t="s">
        <v>1259</v>
      </c>
      <c r="J246" s="52">
        <v>0</v>
      </c>
      <c r="K246" s="48" t="s">
        <v>1054</v>
      </c>
      <c r="L246" s="48" t="s">
        <v>1054</v>
      </c>
      <c r="M246" s="53">
        <v>0</v>
      </c>
      <c r="N246" s="51"/>
    </row>
    <row r="247" spans="2:14" x14ac:dyDescent="0.25">
      <c r="B247" s="48">
        <v>245</v>
      </c>
      <c r="C247" s="49" t="s">
        <v>1333</v>
      </c>
      <c r="D247" s="48">
        <v>580052728</v>
      </c>
      <c r="E247" s="50" t="s">
        <v>1343</v>
      </c>
      <c r="F247" s="51">
        <v>0</v>
      </c>
      <c r="G247" s="48">
        <v>49</v>
      </c>
      <c r="H247" s="51" t="s">
        <v>1052</v>
      </c>
      <c r="I247" s="51" t="s">
        <v>1053</v>
      </c>
      <c r="J247" s="52">
        <v>1.1000000000000001</v>
      </c>
      <c r="K247" s="48" t="s">
        <v>1058</v>
      </c>
      <c r="L247" s="48" t="s">
        <v>1058</v>
      </c>
      <c r="M247" s="53">
        <v>704.88529730447794</v>
      </c>
      <c r="N247" s="51"/>
    </row>
    <row r="248" spans="2:14" x14ac:dyDescent="0.25">
      <c r="B248" s="48">
        <v>246</v>
      </c>
      <c r="C248" s="49" t="s">
        <v>1333</v>
      </c>
      <c r="D248" s="48">
        <v>580055937</v>
      </c>
      <c r="E248" s="50" t="s">
        <v>1344</v>
      </c>
      <c r="F248" s="51">
        <v>0</v>
      </c>
      <c r="G248" s="48">
        <v>273</v>
      </c>
      <c r="H248" s="51" t="s">
        <v>1052</v>
      </c>
      <c r="I248" s="51" t="s">
        <v>1135</v>
      </c>
      <c r="J248" s="52">
        <v>7.1</v>
      </c>
      <c r="K248" s="48" t="s">
        <v>1058</v>
      </c>
      <c r="L248" s="48" t="s">
        <v>1058</v>
      </c>
      <c r="M248" s="53">
        <v>4549.7141916925393</v>
      </c>
      <c r="N248" s="51"/>
    </row>
    <row r="249" spans="2:14" x14ac:dyDescent="0.25">
      <c r="B249" s="48">
        <v>247</v>
      </c>
      <c r="C249" s="49" t="s">
        <v>1333</v>
      </c>
      <c r="D249" s="48">
        <v>580056497</v>
      </c>
      <c r="E249" s="50" t="s">
        <v>1345</v>
      </c>
      <c r="F249" s="51">
        <v>0</v>
      </c>
      <c r="G249" s="48">
        <v>184</v>
      </c>
      <c r="H249" s="51" t="s">
        <v>1052</v>
      </c>
      <c r="I249" s="51" t="s">
        <v>1259</v>
      </c>
      <c r="J249" s="52">
        <v>0</v>
      </c>
      <c r="K249" s="48" t="s">
        <v>1058</v>
      </c>
      <c r="L249" s="48" t="s">
        <v>1054</v>
      </c>
      <c r="M249" s="53">
        <v>0</v>
      </c>
      <c r="N249" s="51"/>
    </row>
    <row r="250" spans="2:14" x14ac:dyDescent="0.25">
      <c r="B250" s="48">
        <v>248</v>
      </c>
      <c r="C250" s="49" t="s">
        <v>1333</v>
      </c>
      <c r="D250" s="48">
        <v>580156552</v>
      </c>
      <c r="E250" s="50" t="s">
        <v>1346</v>
      </c>
      <c r="F250" s="51">
        <v>0</v>
      </c>
      <c r="G250" s="48">
        <v>150</v>
      </c>
      <c r="H250" s="51" t="s">
        <v>1052</v>
      </c>
      <c r="I250" s="51" t="s">
        <v>1218</v>
      </c>
      <c r="J250" s="52">
        <v>11.9</v>
      </c>
      <c r="K250" s="48" t="s">
        <v>1058</v>
      </c>
      <c r="L250" s="48" t="s">
        <v>1058</v>
      </c>
      <c r="M250" s="53">
        <v>7625.5773072029888</v>
      </c>
      <c r="N250" s="51"/>
    </row>
    <row r="251" spans="2:14" x14ac:dyDescent="0.25">
      <c r="B251" s="48">
        <v>249</v>
      </c>
      <c r="C251" s="49" t="s">
        <v>1333</v>
      </c>
      <c r="D251" s="48">
        <v>580181659</v>
      </c>
      <c r="E251" s="50" t="s">
        <v>1237</v>
      </c>
      <c r="F251" s="51">
        <v>0</v>
      </c>
      <c r="G251" s="48">
        <v>243</v>
      </c>
      <c r="H251" s="51" t="s">
        <v>1052</v>
      </c>
      <c r="I251" s="51" t="s">
        <v>1237</v>
      </c>
      <c r="J251" s="52">
        <v>47.2</v>
      </c>
      <c r="K251" s="48" t="s">
        <v>1058</v>
      </c>
      <c r="L251" s="48" t="s">
        <v>1058</v>
      </c>
      <c r="M251" s="53">
        <v>27714.49734298524</v>
      </c>
      <c r="N251" s="51"/>
    </row>
    <row r="252" spans="2:14" x14ac:dyDescent="0.25">
      <c r="B252" s="48">
        <v>250</v>
      </c>
      <c r="C252" s="49" t="s">
        <v>1333</v>
      </c>
      <c r="D252" s="48">
        <v>580226082</v>
      </c>
      <c r="E252" s="50" t="s">
        <v>1347</v>
      </c>
      <c r="F252" s="51">
        <v>0</v>
      </c>
      <c r="G252" s="48">
        <v>55</v>
      </c>
      <c r="H252" s="51" t="s">
        <v>1052</v>
      </c>
      <c r="I252" s="51" t="s">
        <v>1259</v>
      </c>
      <c r="J252" s="52">
        <v>17</v>
      </c>
      <c r="K252" s="48" t="s">
        <v>1058</v>
      </c>
      <c r="L252" s="48" t="s">
        <v>1058</v>
      </c>
      <c r="M252" s="53">
        <v>10893.681867432844</v>
      </c>
      <c r="N252" s="51"/>
    </row>
    <row r="253" spans="2:14" x14ac:dyDescent="0.25">
      <c r="B253" s="48">
        <v>251</v>
      </c>
      <c r="C253" s="49" t="s">
        <v>1333</v>
      </c>
      <c r="D253" s="48">
        <v>580233179</v>
      </c>
      <c r="E253" s="50" t="s">
        <v>1280</v>
      </c>
      <c r="F253" s="51">
        <v>0</v>
      </c>
      <c r="G253" s="48">
        <v>111</v>
      </c>
      <c r="H253" s="51" t="s">
        <v>1052</v>
      </c>
      <c r="I253" s="51" t="s">
        <v>1280</v>
      </c>
      <c r="J253" s="52">
        <v>421.8</v>
      </c>
      <c r="K253" s="48" t="s">
        <v>1058</v>
      </c>
      <c r="L253" s="48" t="s">
        <v>1058</v>
      </c>
      <c r="M253" s="53">
        <v>27714.49734298524</v>
      </c>
      <c r="N253" s="51"/>
    </row>
    <row r="254" spans="2:14" x14ac:dyDescent="0.25">
      <c r="B254" s="48">
        <v>252</v>
      </c>
      <c r="C254" s="49" t="s">
        <v>1333</v>
      </c>
      <c r="D254" s="48">
        <v>580235869</v>
      </c>
      <c r="E254" s="50" t="s">
        <v>1348</v>
      </c>
      <c r="F254" s="51">
        <v>0</v>
      </c>
      <c r="G254" s="48">
        <v>580</v>
      </c>
      <c r="H254" s="51" t="s">
        <v>1052</v>
      </c>
      <c r="I254" s="51" t="s">
        <v>1053</v>
      </c>
      <c r="J254" s="52">
        <v>1061.3</v>
      </c>
      <c r="K254" s="48" t="s">
        <v>1058</v>
      </c>
      <c r="L254" s="48" t="s">
        <v>1058</v>
      </c>
      <c r="M254" s="53">
        <v>27714.49734298524</v>
      </c>
      <c r="N254" s="51"/>
    </row>
    <row r="255" spans="2:14" x14ac:dyDescent="0.25">
      <c r="B255" s="48">
        <v>253</v>
      </c>
      <c r="C255" s="49" t="s">
        <v>1333</v>
      </c>
      <c r="D255" s="48">
        <v>580253532</v>
      </c>
      <c r="E255" s="50" t="s">
        <v>1349</v>
      </c>
      <c r="F255" s="51">
        <v>0</v>
      </c>
      <c r="G255" s="48">
        <v>98</v>
      </c>
      <c r="H255" s="51" t="s">
        <v>1052</v>
      </c>
      <c r="I255" s="51" t="s">
        <v>1350</v>
      </c>
      <c r="J255" s="52">
        <v>0</v>
      </c>
      <c r="K255" s="48" t="s">
        <v>1058</v>
      </c>
      <c r="L255" s="48" t="s">
        <v>1054</v>
      </c>
      <c r="M255" s="53">
        <v>0</v>
      </c>
      <c r="N255" s="51"/>
    </row>
    <row r="256" spans="2:14" x14ac:dyDescent="0.25">
      <c r="B256" s="48">
        <v>254</v>
      </c>
      <c r="C256" s="49" t="s">
        <v>1333</v>
      </c>
      <c r="D256" s="48">
        <v>580344836</v>
      </c>
      <c r="E256" s="50" t="s">
        <v>1351</v>
      </c>
      <c r="F256" s="51">
        <v>0</v>
      </c>
      <c r="G256" s="48">
        <v>55</v>
      </c>
      <c r="H256" s="51" t="s">
        <v>1052</v>
      </c>
      <c r="I256" s="51" t="s">
        <v>1160</v>
      </c>
      <c r="J256" s="52">
        <v>0</v>
      </c>
      <c r="K256" s="48" t="s">
        <v>1058</v>
      </c>
      <c r="L256" s="48" t="s">
        <v>1054</v>
      </c>
      <c r="M256" s="53">
        <v>0</v>
      </c>
      <c r="N256" s="51"/>
    </row>
    <row r="257" spans="2:14" x14ac:dyDescent="0.25">
      <c r="B257" s="48">
        <v>255</v>
      </c>
      <c r="C257" s="49" t="s">
        <v>1333</v>
      </c>
      <c r="D257" s="48">
        <v>580353076</v>
      </c>
      <c r="E257" s="50" t="s">
        <v>1182</v>
      </c>
      <c r="F257" s="51">
        <v>0</v>
      </c>
      <c r="G257" s="48">
        <v>16</v>
      </c>
      <c r="H257" s="51" t="s">
        <v>1052</v>
      </c>
      <c r="I257" s="51" t="s">
        <v>1182</v>
      </c>
      <c r="J257" s="52">
        <v>0</v>
      </c>
      <c r="K257" s="48" t="s">
        <v>1054</v>
      </c>
      <c r="L257" s="48" t="s">
        <v>1054</v>
      </c>
      <c r="M257" s="53">
        <v>0</v>
      </c>
      <c r="N257" s="51"/>
    </row>
    <row r="258" spans="2:14" x14ac:dyDescent="0.25">
      <c r="B258" s="48">
        <v>256</v>
      </c>
      <c r="C258" s="49" t="s">
        <v>1333</v>
      </c>
      <c r="D258" s="48">
        <v>580396836</v>
      </c>
      <c r="E258" s="50" t="s">
        <v>1137</v>
      </c>
      <c r="F258" s="51">
        <v>0</v>
      </c>
      <c r="G258" s="48">
        <v>366</v>
      </c>
      <c r="H258" s="51" t="s">
        <v>1052</v>
      </c>
      <c r="I258" s="51" t="s">
        <v>1137</v>
      </c>
      <c r="J258" s="52">
        <v>6.1199999999999992</v>
      </c>
      <c r="K258" s="48" t="s">
        <v>1058</v>
      </c>
      <c r="L258" s="48" t="s">
        <v>1058</v>
      </c>
      <c r="M258" s="53">
        <v>3921.7254722758221</v>
      </c>
      <c r="N258" s="51"/>
    </row>
    <row r="259" spans="2:14" x14ac:dyDescent="0.25">
      <c r="B259" s="48">
        <v>257</v>
      </c>
      <c r="C259" s="49" t="s">
        <v>1333</v>
      </c>
      <c r="D259" s="48">
        <v>580455517</v>
      </c>
      <c r="E259" s="50" t="s">
        <v>1352</v>
      </c>
      <c r="F259" s="51">
        <v>0</v>
      </c>
      <c r="G259" s="48">
        <v>77</v>
      </c>
      <c r="H259" s="51" t="s">
        <v>1052</v>
      </c>
      <c r="I259" s="51" t="s">
        <v>1145</v>
      </c>
      <c r="J259" s="52">
        <v>0</v>
      </c>
      <c r="K259" s="48" t="s">
        <v>1058</v>
      </c>
      <c r="L259" s="48" t="s">
        <v>1054</v>
      </c>
      <c r="M259" s="53">
        <v>0</v>
      </c>
      <c r="N259" s="51"/>
    </row>
    <row r="260" spans="2:14" x14ac:dyDescent="0.25">
      <c r="B260" s="48">
        <v>258</v>
      </c>
      <c r="C260" s="49" t="s">
        <v>1353</v>
      </c>
      <c r="D260" s="48">
        <v>512390188</v>
      </c>
      <c r="E260" s="50" t="s">
        <v>1354</v>
      </c>
      <c r="F260" s="51">
        <v>0</v>
      </c>
      <c r="G260" s="48">
        <v>0</v>
      </c>
      <c r="H260" s="51" t="s">
        <v>1052</v>
      </c>
      <c r="I260" s="51" t="s">
        <v>1158</v>
      </c>
      <c r="J260" s="52">
        <v>0</v>
      </c>
      <c r="K260" s="48" t="s">
        <v>1054</v>
      </c>
      <c r="L260" s="48" t="s">
        <v>1054</v>
      </c>
      <c r="M260" s="53">
        <v>0</v>
      </c>
      <c r="N260" s="51"/>
    </row>
    <row r="261" spans="2:14" x14ac:dyDescent="0.25">
      <c r="B261" s="48">
        <v>259</v>
      </c>
      <c r="C261" s="49" t="s">
        <v>1353</v>
      </c>
      <c r="D261" s="48">
        <v>512390618</v>
      </c>
      <c r="E261" s="50" t="s">
        <v>1355</v>
      </c>
      <c r="F261" s="51">
        <v>0</v>
      </c>
      <c r="G261" s="48">
        <v>56</v>
      </c>
      <c r="H261" s="51" t="s">
        <v>1052</v>
      </c>
      <c r="I261" s="51" t="s">
        <v>1218</v>
      </c>
      <c r="J261" s="52">
        <v>388</v>
      </c>
      <c r="K261" s="48" t="s">
        <v>1058</v>
      </c>
      <c r="L261" s="48" t="s">
        <v>1058</v>
      </c>
      <c r="M261" s="53">
        <v>57407.774931087901</v>
      </c>
      <c r="N261" s="51"/>
    </row>
    <row r="262" spans="2:14" x14ac:dyDescent="0.25">
      <c r="B262" s="48">
        <v>260</v>
      </c>
      <c r="C262" s="49" t="s">
        <v>1353</v>
      </c>
      <c r="D262" s="48">
        <v>512390626</v>
      </c>
      <c r="E262" s="50" t="s">
        <v>1356</v>
      </c>
      <c r="F262" s="51">
        <v>0</v>
      </c>
      <c r="G262" s="48">
        <v>72</v>
      </c>
      <c r="H262" s="51" t="s">
        <v>1052</v>
      </c>
      <c r="I262" s="51" t="s">
        <v>1141</v>
      </c>
      <c r="J262" s="52">
        <v>419.5</v>
      </c>
      <c r="K262" s="48" t="s">
        <v>1058</v>
      </c>
      <c r="L262" s="48" t="s">
        <v>1058</v>
      </c>
      <c r="M262" s="53">
        <v>62068.457689668496</v>
      </c>
      <c r="N262" s="51"/>
    </row>
    <row r="263" spans="2:14" x14ac:dyDescent="0.25">
      <c r="B263" s="48">
        <v>261</v>
      </c>
      <c r="C263" s="49" t="s">
        <v>1353</v>
      </c>
      <c r="D263" s="48">
        <v>512390642</v>
      </c>
      <c r="E263" s="50" t="s">
        <v>1357</v>
      </c>
      <c r="F263" s="51">
        <v>0</v>
      </c>
      <c r="G263" s="48">
        <v>0</v>
      </c>
      <c r="H263" s="51" t="s">
        <v>1052</v>
      </c>
      <c r="I263" s="51" t="s">
        <v>1053</v>
      </c>
      <c r="J263" s="52">
        <v>0</v>
      </c>
      <c r="K263" s="48" t="s">
        <v>1054</v>
      </c>
      <c r="L263" s="48" t="s">
        <v>1054</v>
      </c>
      <c r="M263" s="53">
        <v>0</v>
      </c>
      <c r="N263" s="51"/>
    </row>
    <row r="264" spans="2:14" x14ac:dyDescent="0.25">
      <c r="B264" s="48">
        <v>262</v>
      </c>
      <c r="C264" s="49" t="s">
        <v>1353</v>
      </c>
      <c r="D264" s="48">
        <v>512390675</v>
      </c>
      <c r="E264" s="50" t="s">
        <v>1358</v>
      </c>
      <c r="F264" s="51">
        <v>0</v>
      </c>
      <c r="G264" s="48">
        <v>47</v>
      </c>
      <c r="H264" s="51" t="s">
        <v>1052</v>
      </c>
      <c r="I264" s="51" t="s">
        <v>1259</v>
      </c>
      <c r="J264" s="52">
        <v>80</v>
      </c>
      <c r="K264" s="48" t="s">
        <v>1058</v>
      </c>
      <c r="L264" s="48" t="s">
        <v>1058</v>
      </c>
      <c r="M264" s="53">
        <v>11836.654624966577</v>
      </c>
      <c r="N264" s="51"/>
    </row>
    <row r="265" spans="2:14" x14ac:dyDescent="0.25">
      <c r="B265" s="48">
        <v>263</v>
      </c>
      <c r="C265" s="49" t="s">
        <v>1353</v>
      </c>
      <c r="D265" s="48">
        <v>512390683</v>
      </c>
      <c r="E265" s="50" t="s">
        <v>1359</v>
      </c>
      <c r="F265" s="51">
        <v>0</v>
      </c>
      <c r="G265" s="48">
        <v>405</v>
      </c>
      <c r="H265" s="51" t="s">
        <v>1052</v>
      </c>
      <c r="I265" s="51" t="s">
        <v>1115</v>
      </c>
      <c r="J265" s="52">
        <v>860.74</v>
      </c>
      <c r="K265" s="48" t="s">
        <v>1058</v>
      </c>
      <c r="L265" s="48" t="s">
        <v>1058</v>
      </c>
      <c r="M265" s="53">
        <v>127353.52627367165</v>
      </c>
      <c r="N265" s="51"/>
    </row>
    <row r="266" spans="2:14" x14ac:dyDescent="0.25">
      <c r="B266" s="48">
        <v>264</v>
      </c>
      <c r="C266" s="49" t="s">
        <v>1353</v>
      </c>
      <c r="D266" s="48">
        <v>512390691</v>
      </c>
      <c r="E266" s="50" t="s">
        <v>1360</v>
      </c>
      <c r="F266" s="51">
        <v>0</v>
      </c>
      <c r="G266" s="48">
        <v>36</v>
      </c>
      <c r="H266" s="51" t="s">
        <v>1052</v>
      </c>
      <c r="I266" s="51" t="s">
        <v>1307</v>
      </c>
      <c r="J266" s="52">
        <v>88.9</v>
      </c>
      <c r="K266" s="48" t="s">
        <v>1058</v>
      </c>
      <c r="L266" s="48" t="s">
        <v>1058</v>
      </c>
      <c r="M266" s="53">
        <v>13153.48245199411</v>
      </c>
      <c r="N266" s="51"/>
    </row>
    <row r="267" spans="2:14" x14ac:dyDescent="0.25">
      <c r="B267" s="48">
        <v>265</v>
      </c>
      <c r="C267" s="49" t="s">
        <v>1353</v>
      </c>
      <c r="D267" s="48">
        <v>512574823</v>
      </c>
      <c r="E267" s="50" t="s">
        <v>1361</v>
      </c>
      <c r="F267" s="51">
        <v>0</v>
      </c>
      <c r="G267" s="48">
        <v>0</v>
      </c>
      <c r="H267" s="51" t="s">
        <v>1052</v>
      </c>
      <c r="I267" s="51" t="s">
        <v>1053</v>
      </c>
      <c r="J267" s="52">
        <v>0</v>
      </c>
      <c r="K267" s="48" t="s">
        <v>1054</v>
      </c>
      <c r="L267" s="48" t="s">
        <v>1054</v>
      </c>
      <c r="M267" s="53">
        <v>0</v>
      </c>
      <c r="N267" s="51"/>
    </row>
    <row r="268" spans="2:14" x14ac:dyDescent="0.25">
      <c r="B268" s="48">
        <v>266</v>
      </c>
      <c r="C268" s="49" t="s">
        <v>1353</v>
      </c>
      <c r="D268" s="48">
        <v>580049120</v>
      </c>
      <c r="E268" s="50" t="s">
        <v>1362</v>
      </c>
      <c r="F268" s="51">
        <v>0</v>
      </c>
      <c r="G268" s="48">
        <v>0</v>
      </c>
      <c r="H268" s="51" t="s">
        <v>1052</v>
      </c>
      <c r="I268" s="51" t="s">
        <v>1363</v>
      </c>
      <c r="J268" s="52">
        <v>0</v>
      </c>
      <c r="K268" s="48" t="s">
        <v>1054</v>
      </c>
      <c r="L268" s="48" t="s">
        <v>1058</v>
      </c>
      <c r="M268" s="53">
        <v>0</v>
      </c>
      <c r="N268" s="51"/>
    </row>
    <row r="269" spans="2:14" x14ac:dyDescent="0.25">
      <c r="B269" s="48">
        <v>267</v>
      </c>
      <c r="C269" s="49" t="s">
        <v>1353</v>
      </c>
      <c r="D269" s="48">
        <v>580111052</v>
      </c>
      <c r="E269" s="50" t="s">
        <v>1364</v>
      </c>
      <c r="F269" s="51">
        <v>0</v>
      </c>
      <c r="G269" s="48">
        <v>23</v>
      </c>
      <c r="H269" s="51" t="s">
        <v>1052</v>
      </c>
      <c r="I269" s="51" t="s">
        <v>1137</v>
      </c>
      <c r="J269" s="52">
        <v>42</v>
      </c>
      <c r="K269" s="48" t="s">
        <v>1058</v>
      </c>
      <c r="L269" s="48" t="s">
        <v>1058</v>
      </c>
      <c r="M269" s="53">
        <v>6214.2436781074539</v>
      </c>
      <c r="N269" s="51"/>
    </row>
    <row r="270" spans="2:14" x14ac:dyDescent="0.25">
      <c r="B270" s="48">
        <v>268</v>
      </c>
      <c r="C270" s="49" t="s">
        <v>1353</v>
      </c>
      <c r="D270" s="48">
        <v>580120418</v>
      </c>
      <c r="E270" s="50" t="s">
        <v>1365</v>
      </c>
      <c r="F270" s="51">
        <v>0</v>
      </c>
      <c r="G270" s="48">
        <v>11</v>
      </c>
      <c r="H270" s="51" t="s">
        <v>1052</v>
      </c>
      <c r="I270" s="51" t="s">
        <v>1363</v>
      </c>
      <c r="J270" s="52">
        <v>0</v>
      </c>
      <c r="K270" s="48" t="s">
        <v>1054</v>
      </c>
      <c r="L270" s="48" t="s">
        <v>1058</v>
      </c>
      <c r="M270" s="53">
        <v>0</v>
      </c>
      <c r="N270" s="51"/>
    </row>
    <row r="271" spans="2:14" x14ac:dyDescent="0.25">
      <c r="B271" s="48">
        <v>269</v>
      </c>
      <c r="C271" s="49" t="s">
        <v>1353</v>
      </c>
      <c r="D271" s="48">
        <v>580184828</v>
      </c>
      <c r="E271" s="50" t="s">
        <v>1366</v>
      </c>
      <c r="F271" s="51">
        <v>0</v>
      </c>
      <c r="G271" s="48">
        <v>17</v>
      </c>
      <c r="H271" s="51" t="s">
        <v>1052</v>
      </c>
      <c r="I271" s="51" t="s">
        <v>1207</v>
      </c>
      <c r="J271" s="52">
        <v>33</v>
      </c>
      <c r="K271" s="48" t="s">
        <v>1058</v>
      </c>
      <c r="L271" s="48" t="s">
        <v>1058</v>
      </c>
      <c r="M271" s="53">
        <v>4882.6200327987135</v>
      </c>
      <c r="N271" s="51"/>
    </row>
    <row r="272" spans="2:14" x14ac:dyDescent="0.25">
      <c r="B272" s="48">
        <v>270</v>
      </c>
      <c r="C272" s="49" t="s">
        <v>1353</v>
      </c>
      <c r="D272" s="48">
        <v>580203800</v>
      </c>
      <c r="E272" s="50" t="s">
        <v>1367</v>
      </c>
      <c r="F272" s="51">
        <v>0</v>
      </c>
      <c r="G272" s="48">
        <v>2</v>
      </c>
      <c r="H272" s="51" t="s">
        <v>1052</v>
      </c>
      <c r="I272" s="51" t="s">
        <v>1135</v>
      </c>
      <c r="J272" s="52">
        <v>0</v>
      </c>
      <c r="K272" s="48" t="s">
        <v>1054</v>
      </c>
      <c r="L272" s="48" t="s">
        <v>1058</v>
      </c>
      <c r="M272" s="53">
        <v>0</v>
      </c>
      <c r="N272" s="51"/>
    </row>
    <row r="273" spans="2:14" x14ac:dyDescent="0.25">
      <c r="B273" s="48">
        <v>271</v>
      </c>
      <c r="C273" s="49" t="s">
        <v>1353</v>
      </c>
      <c r="D273" s="48">
        <v>580224046</v>
      </c>
      <c r="E273" s="50" t="s">
        <v>1298</v>
      </c>
      <c r="F273" s="51">
        <v>0</v>
      </c>
      <c r="G273" s="48">
        <v>0</v>
      </c>
      <c r="H273" s="51" t="s">
        <v>1052</v>
      </c>
      <c r="I273" s="51" t="s">
        <v>1158</v>
      </c>
      <c r="J273" s="52">
        <v>0</v>
      </c>
      <c r="K273" s="48" t="s">
        <v>1054</v>
      </c>
      <c r="L273" s="48" t="s">
        <v>1058</v>
      </c>
      <c r="M273" s="53">
        <v>0</v>
      </c>
      <c r="N273" s="51"/>
    </row>
    <row r="274" spans="2:14" x14ac:dyDescent="0.25">
      <c r="B274" s="48">
        <v>272</v>
      </c>
      <c r="C274" s="49" t="s">
        <v>1353</v>
      </c>
      <c r="D274" s="48">
        <v>580244168</v>
      </c>
      <c r="E274" s="50" t="s">
        <v>1368</v>
      </c>
      <c r="F274" s="51">
        <v>0</v>
      </c>
      <c r="G274" s="48">
        <v>4</v>
      </c>
      <c r="H274" s="51" t="s">
        <v>1052</v>
      </c>
      <c r="I274" s="51" t="s">
        <v>1053</v>
      </c>
      <c r="J274" s="52">
        <v>0</v>
      </c>
      <c r="K274" s="48" t="s">
        <v>1054</v>
      </c>
      <c r="L274" s="48" t="s">
        <v>1054</v>
      </c>
      <c r="M274" s="53">
        <v>0</v>
      </c>
      <c r="N274" s="51"/>
    </row>
    <row r="275" spans="2:14" x14ac:dyDescent="0.25">
      <c r="B275" s="48">
        <v>273</v>
      </c>
      <c r="C275" s="49" t="s">
        <v>1353</v>
      </c>
      <c r="D275" s="48">
        <v>580245553</v>
      </c>
      <c r="E275" s="50" t="s">
        <v>1369</v>
      </c>
      <c r="F275" s="51">
        <v>0</v>
      </c>
      <c r="G275" s="48">
        <v>26</v>
      </c>
      <c r="H275" s="51" t="s">
        <v>1052</v>
      </c>
      <c r="I275" s="51" t="s">
        <v>1167</v>
      </c>
      <c r="J275" s="52">
        <v>54</v>
      </c>
      <c r="K275" s="48" t="s">
        <v>1058</v>
      </c>
      <c r="L275" s="48" t="s">
        <v>1058</v>
      </c>
      <c r="M275" s="53">
        <v>7989.7418718524395</v>
      </c>
      <c r="N275" s="51"/>
    </row>
    <row r="276" spans="2:14" x14ac:dyDescent="0.25">
      <c r="B276" s="48">
        <v>274</v>
      </c>
      <c r="C276" s="49" t="s">
        <v>1353</v>
      </c>
      <c r="D276" s="48">
        <v>580271153</v>
      </c>
      <c r="E276" s="50" t="s">
        <v>1370</v>
      </c>
      <c r="F276" s="51">
        <v>0</v>
      </c>
      <c r="G276" s="48">
        <v>0</v>
      </c>
      <c r="H276" s="51" t="s">
        <v>1052</v>
      </c>
      <c r="I276" s="51" t="s">
        <v>1053</v>
      </c>
      <c r="J276" s="52">
        <v>0</v>
      </c>
      <c r="K276" s="48" t="s">
        <v>1054</v>
      </c>
      <c r="L276" s="48" t="s">
        <v>1054</v>
      </c>
      <c r="M276" s="53">
        <v>0</v>
      </c>
      <c r="N276" s="51"/>
    </row>
    <row r="277" spans="2:14" x14ac:dyDescent="0.25">
      <c r="B277" s="48">
        <v>275</v>
      </c>
      <c r="C277" s="49" t="s">
        <v>1353</v>
      </c>
      <c r="D277" s="48">
        <v>580274173</v>
      </c>
      <c r="E277" s="50" t="s">
        <v>1245</v>
      </c>
      <c r="F277" s="51">
        <v>0</v>
      </c>
      <c r="G277" s="48">
        <v>142</v>
      </c>
      <c r="H277" s="51" t="s">
        <v>1052</v>
      </c>
      <c r="I277" s="51" t="s">
        <v>1062</v>
      </c>
      <c r="J277" s="52">
        <v>359.6</v>
      </c>
      <c r="K277" s="48" t="s">
        <v>1058</v>
      </c>
      <c r="L277" s="48" t="s">
        <v>1058</v>
      </c>
      <c r="M277" s="53">
        <v>53205.762539224772</v>
      </c>
      <c r="N277" s="51"/>
    </row>
    <row r="278" spans="2:14" x14ac:dyDescent="0.25">
      <c r="B278" s="48">
        <v>276</v>
      </c>
      <c r="C278" s="49" t="s">
        <v>1353</v>
      </c>
      <c r="D278" s="48">
        <v>580284933</v>
      </c>
      <c r="E278" s="50" t="s">
        <v>1371</v>
      </c>
      <c r="F278" s="51">
        <v>0</v>
      </c>
      <c r="G278" s="48">
        <v>0</v>
      </c>
      <c r="H278" s="51" t="s">
        <v>1052</v>
      </c>
      <c r="I278" s="51" t="s">
        <v>1372</v>
      </c>
      <c r="J278" s="52">
        <v>0</v>
      </c>
      <c r="K278" s="48" t="s">
        <v>1054</v>
      </c>
      <c r="L278" s="48" t="s">
        <v>1058</v>
      </c>
      <c r="M278" s="53">
        <v>0</v>
      </c>
      <c r="N278" s="51"/>
    </row>
    <row r="279" spans="2:14" x14ac:dyDescent="0.25">
      <c r="B279" s="48">
        <v>277</v>
      </c>
      <c r="C279" s="49" t="s">
        <v>1353</v>
      </c>
      <c r="D279" s="48">
        <v>580293512</v>
      </c>
      <c r="E279" s="50" t="s">
        <v>1373</v>
      </c>
      <c r="F279" s="51">
        <v>0</v>
      </c>
      <c r="G279" s="48">
        <v>0</v>
      </c>
      <c r="H279" s="51" t="s">
        <v>1052</v>
      </c>
      <c r="I279" s="51" t="s">
        <v>1139</v>
      </c>
      <c r="J279" s="52">
        <v>0</v>
      </c>
      <c r="K279" s="48" t="s">
        <v>1054</v>
      </c>
      <c r="L279" s="48" t="s">
        <v>1054</v>
      </c>
      <c r="M279" s="53">
        <v>0</v>
      </c>
      <c r="N279" s="51"/>
    </row>
    <row r="280" spans="2:14" x14ac:dyDescent="0.25">
      <c r="B280" s="48">
        <v>278</v>
      </c>
      <c r="C280" s="49" t="s">
        <v>1353</v>
      </c>
      <c r="D280" s="48">
        <v>580297984</v>
      </c>
      <c r="E280" s="50" t="s">
        <v>1374</v>
      </c>
      <c r="F280" s="51">
        <v>0</v>
      </c>
      <c r="G280" s="48">
        <v>116</v>
      </c>
      <c r="H280" s="51" t="s">
        <v>1052</v>
      </c>
      <c r="I280" s="51" t="s">
        <v>1053</v>
      </c>
      <c r="J280" s="52">
        <v>640.9</v>
      </c>
      <c r="K280" s="48" t="s">
        <v>1058</v>
      </c>
      <c r="L280" s="48" t="s">
        <v>1058</v>
      </c>
      <c r="M280" s="53">
        <v>94826.399364263503</v>
      </c>
      <c r="N280" s="51"/>
    </row>
    <row r="281" spans="2:14" x14ac:dyDescent="0.25">
      <c r="B281" s="48">
        <v>279</v>
      </c>
      <c r="C281" s="49" t="s">
        <v>1353</v>
      </c>
      <c r="D281" s="48">
        <v>580299485</v>
      </c>
      <c r="E281" s="50" t="s">
        <v>1375</v>
      </c>
      <c r="F281" s="51">
        <v>0</v>
      </c>
      <c r="G281" s="48">
        <v>48</v>
      </c>
      <c r="H281" s="51" t="s">
        <v>1052</v>
      </c>
      <c r="I281" s="51" t="s">
        <v>1307</v>
      </c>
      <c r="J281" s="52">
        <v>631.04</v>
      </c>
      <c r="K281" s="48" t="s">
        <v>1058</v>
      </c>
      <c r="L281" s="48" t="s">
        <v>1058</v>
      </c>
      <c r="M281" s="53">
        <v>93367.531681736364</v>
      </c>
      <c r="N281" s="51"/>
    </row>
    <row r="282" spans="2:14" x14ac:dyDescent="0.25">
      <c r="B282" s="48">
        <v>280</v>
      </c>
      <c r="C282" s="49" t="s">
        <v>1353</v>
      </c>
      <c r="D282" s="48">
        <v>580299493</v>
      </c>
      <c r="E282" s="50" t="s">
        <v>1376</v>
      </c>
      <c r="F282" s="51">
        <v>0</v>
      </c>
      <c r="G282" s="48">
        <v>596</v>
      </c>
      <c r="H282" s="51" t="s">
        <v>1052</v>
      </c>
      <c r="I282" s="51" t="s">
        <v>1137</v>
      </c>
      <c r="J282" s="52">
        <v>1833.6479999999999</v>
      </c>
      <c r="K282" s="48" t="s">
        <v>1058</v>
      </c>
      <c r="L282" s="48" t="s">
        <v>1058</v>
      </c>
      <c r="M282" s="53">
        <v>271303.22599700897</v>
      </c>
      <c r="N282" s="51"/>
    </row>
    <row r="283" spans="2:14" x14ac:dyDescent="0.25">
      <c r="B283" s="48">
        <v>281</v>
      </c>
      <c r="C283" s="49" t="s">
        <v>1353</v>
      </c>
      <c r="D283" s="48">
        <v>580314581</v>
      </c>
      <c r="E283" s="50" t="s">
        <v>1377</v>
      </c>
      <c r="F283" s="51">
        <v>0</v>
      </c>
      <c r="G283" s="48">
        <v>16</v>
      </c>
      <c r="H283" s="51" t="s">
        <v>1052</v>
      </c>
      <c r="I283" s="51" t="s">
        <v>1117</v>
      </c>
      <c r="J283" s="52">
        <v>62</v>
      </c>
      <c r="K283" s="48" t="s">
        <v>1058</v>
      </c>
      <c r="L283" s="48" t="s">
        <v>1058</v>
      </c>
      <c r="M283" s="53">
        <v>9173.4073343490982</v>
      </c>
      <c r="N283" s="51"/>
    </row>
    <row r="284" spans="2:14" x14ac:dyDescent="0.25">
      <c r="B284" s="48">
        <v>282</v>
      </c>
      <c r="C284" s="49" t="s">
        <v>1353</v>
      </c>
      <c r="D284" s="48">
        <v>580315893</v>
      </c>
      <c r="E284" s="50" t="s">
        <v>1378</v>
      </c>
      <c r="F284" s="51">
        <v>0</v>
      </c>
      <c r="G284" s="48">
        <v>14</v>
      </c>
      <c r="H284" s="51" t="s">
        <v>1052</v>
      </c>
      <c r="I284" s="51" t="s">
        <v>1172</v>
      </c>
      <c r="J284" s="52">
        <v>0</v>
      </c>
      <c r="K284" s="48" t="s">
        <v>1054</v>
      </c>
      <c r="L284" s="48" t="s">
        <v>1058</v>
      </c>
      <c r="M284" s="53">
        <v>0</v>
      </c>
      <c r="N284" s="51"/>
    </row>
    <row r="285" spans="2:14" x14ac:dyDescent="0.25">
      <c r="B285" s="48">
        <v>283</v>
      </c>
      <c r="C285" s="49" t="s">
        <v>1353</v>
      </c>
      <c r="D285" s="48">
        <v>580315901</v>
      </c>
      <c r="E285" s="50" t="s">
        <v>1379</v>
      </c>
      <c r="F285" s="51">
        <v>0</v>
      </c>
      <c r="G285" s="48">
        <v>55</v>
      </c>
      <c r="H285" s="51" t="s">
        <v>1052</v>
      </c>
      <c r="I285" s="51" t="s">
        <v>1068</v>
      </c>
      <c r="J285" s="52">
        <v>92.5</v>
      </c>
      <c r="K285" s="48" t="s">
        <v>1058</v>
      </c>
      <c r="L285" s="48" t="s">
        <v>1058</v>
      </c>
      <c r="M285" s="53">
        <v>13686.131910117605</v>
      </c>
      <c r="N285" s="51"/>
    </row>
    <row r="286" spans="2:14" x14ac:dyDescent="0.25">
      <c r="B286" s="48">
        <v>284</v>
      </c>
      <c r="C286" s="49" t="s">
        <v>1353</v>
      </c>
      <c r="D286" s="48">
        <v>580315927</v>
      </c>
      <c r="E286" s="50" t="s">
        <v>1380</v>
      </c>
      <c r="F286" s="51">
        <v>0</v>
      </c>
      <c r="G286" s="48">
        <v>27</v>
      </c>
      <c r="H286" s="51" t="s">
        <v>1052</v>
      </c>
      <c r="I286" s="51" t="s">
        <v>1125</v>
      </c>
      <c r="J286" s="52">
        <v>90.76</v>
      </c>
      <c r="K286" s="48" t="s">
        <v>1058</v>
      </c>
      <c r="L286" s="48" t="s">
        <v>1058</v>
      </c>
      <c r="M286" s="53">
        <v>13428.684672024583</v>
      </c>
      <c r="N286" s="51"/>
    </row>
    <row r="287" spans="2:14" x14ac:dyDescent="0.25">
      <c r="B287" s="48">
        <v>285</v>
      </c>
      <c r="C287" s="49" t="s">
        <v>1353</v>
      </c>
      <c r="D287" s="48">
        <v>580315935</v>
      </c>
      <c r="E287" s="50" t="s">
        <v>1381</v>
      </c>
      <c r="F287" s="51">
        <v>0</v>
      </c>
      <c r="G287" s="48">
        <v>75</v>
      </c>
      <c r="H287" s="51" t="s">
        <v>1052</v>
      </c>
      <c r="I287" s="51" t="s">
        <v>1117</v>
      </c>
      <c r="J287" s="52">
        <v>466.86</v>
      </c>
      <c r="K287" s="48" t="s">
        <v>1058</v>
      </c>
      <c r="L287" s="48" t="s">
        <v>1058</v>
      </c>
      <c r="M287" s="53">
        <v>69075.757227648704</v>
      </c>
      <c r="N287" s="51"/>
    </row>
    <row r="288" spans="2:14" x14ac:dyDescent="0.25">
      <c r="B288" s="48">
        <v>286</v>
      </c>
      <c r="C288" s="49" t="s">
        <v>1353</v>
      </c>
      <c r="D288" s="48">
        <v>580315950</v>
      </c>
      <c r="E288" s="50" t="s">
        <v>1382</v>
      </c>
      <c r="F288" s="51">
        <v>0</v>
      </c>
      <c r="G288" s="48">
        <v>0</v>
      </c>
      <c r="H288" s="51" t="s">
        <v>1052</v>
      </c>
      <c r="I288" s="51" t="s">
        <v>1218</v>
      </c>
      <c r="J288" s="52">
        <v>0</v>
      </c>
      <c r="K288" s="48" t="s">
        <v>1054</v>
      </c>
      <c r="L288" s="48" t="s">
        <v>1054</v>
      </c>
      <c r="M288" s="53">
        <v>0</v>
      </c>
      <c r="N288" s="51"/>
    </row>
    <row r="289" spans="2:14" x14ac:dyDescent="0.25">
      <c r="B289" s="48">
        <v>287</v>
      </c>
      <c r="C289" s="49" t="s">
        <v>1353</v>
      </c>
      <c r="D289" s="48">
        <v>580315976</v>
      </c>
      <c r="E289" s="50" t="s">
        <v>1383</v>
      </c>
      <c r="F289" s="51">
        <v>0</v>
      </c>
      <c r="G289" s="48">
        <v>18</v>
      </c>
      <c r="H289" s="51" t="s">
        <v>1052</v>
      </c>
      <c r="I289" s="51" t="s">
        <v>1109</v>
      </c>
      <c r="J289" s="52">
        <v>24</v>
      </c>
      <c r="K289" s="48" t="s">
        <v>1058</v>
      </c>
      <c r="L289" s="48" t="s">
        <v>1058</v>
      </c>
      <c r="M289" s="53">
        <v>3550.9963874899731</v>
      </c>
      <c r="N289" s="51"/>
    </row>
    <row r="290" spans="2:14" x14ac:dyDescent="0.25">
      <c r="B290" s="48">
        <v>288</v>
      </c>
      <c r="C290" s="49" t="s">
        <v>1353</v>
      </c>
      <c r="D290" s="48">
        <v>580315984</v>
      </c>
      <c r="E290" s="50" t="s">
        <v>1384</v>
      </c>
      <c r="F290" s="51">
        <v>0</v>
      </c>
      <c r="G290" s="48">
        <v>708</v>
      </c>
      <c r="H290" s="51" t="s">
        <v>1052</v>
      </c>
      <c r="I290" s="51" t="s">
        <v>1135</v>
      </c>
      <c r="J290" s="52">
        <v>4392.6000000000004</v>
      </c>
      <c r="K290" s="48" t="s">
        <v>1058</v>
      </c>
      <c r="L290" s="48" t="s">
        <v>1058</v>
      </c>
      <c r="M290" s="53">
        <v>475131.15842984751</v>
      </c>
      <c r="N290" s="51"/>
    </row>
    <row r="291" spans="2:14" x14ac:dyDescent="0.25">
      <c r="B291" s="48">
        <v>289</v>
      </c>
      <c r="C291" s="49" t="s">
        <v>1353</v>
      </c>
      <c r="D291" s="48">
        <v>580315992</v>
      </c>
      <c r="E291" s="50" t="s">
        <v>1385</v>
      </c>
      <c r="F291" s="51">
        <v>0</v>
      </c>
      <c r="G291" s="48">
        <v>42</v>
      </c>
      <c r="H291" s="51" t="s">
        <v>1052</v>
      </c>
      <c r="I291" s="51" t="s">
        <v>1158</v>
      </c>
      <c r="J291" s="52">
        <v>152</v>
      </c>
      <c r="K291" s="48" t="s">
        <v>1058</v>
      </c>
      <c r="L291" s="48" t="s">
        <v>1058</v>
      </c>
      <c r="M291" s="53">
        <v>22489.643787436496</v>
      </c>
      <c r="N291" s="51"/>
    </row>
    <row r="292" spans="2:14" x14ac:dyDescent="0.25">
      <c r="B292" s="48">
        <v>290</v>
      </c>
      <c r="C292" s="49" t="s">
        <v>1353</v>
      </c>
      <c r="D292" s="48">
        <v>580317584</v>
      </c>
      <c r="E292" s="50" t="s">
        <v>1296</v>
      </c>
      <c r="F292" s="51">
        <v>0</v>
      </c>
      <c r="G292" s="48">
        <v>0</v>
      </c>
      <c r="H292" s="51" t="s">
        <v>1052</v>
      </c>
      <c r="I292" s="51" t="s">
        <v>1297</v>
      </c>
      <c r="J292" s="52">
        <v>0</v>
      </c>
      <c r="K292" s="48" t="s">
        <v>1054</v>
      </c>
      <c r="L292" s="48" t="s">
        <v>1058</v>
      </c>
      <c r="M292" s="53">
        <v>0</v>
      </c>
      <c r="N292" s="51"/>
    </row>
    <row r="293" spans="2:14" x14ac:dyDescent="0.25">
      <c r="B293" s="48">
        <v>291</v>
      </c>
      <c r="C293" s="49" t="s">
        <v>1353</v>
      </c>
      <c r="D293" s="48">
        <v>580324127</v>
      </c>
      <c r="E293" s="50" t="s">
        <v>1386</v>
      </c>
      <c r="F293" s="51">
        <v>0</v>
      </c>
      <c r="G293" s="48">
        <v>122</v>
      </c>
      <c r="H293" s="51" t="s">
        <v>1052</v>
      </c>
      <c r="I293" s="51" t="s">
        <v>1227</v>
      </c>
      <c r="J293" s="52">
        <v>193.44000000000003</v>
      </c>
      <c r="K293" s="48" t="s">
        <v>1058</v>
      </c>
      <c r="L293" s="48" t="s">
        <v>1058</v>
      </c>
      <c r="M293" s="53">
        <v>28621.030883169191</v>
      </c>
      <c r="N293" s="51"/>
    </row>
    <row r="294" spans="2:14" x14ac:dyDescent="0.25">
      <c r="B294" s="48">
        <v>292</v>
      </c>
      <c r="C294" s="49" t="s">
        <v>1353</v>
      </c>
      <c r="D294" s="48">
        <v>580329423</v>
      </c>
      <c r="E294" s="50" t="s">
        <v>1387</v>
      </c>
      <c r="F294" s="51">
        <v>0</v>
      </c>
      <c r="G294" s="48">
        <v>39</v>
      </c>
      <c r="H294" s="51" t="s">
        <v>1052</v>
      </c>
      <c r="I294" s="51" t="s">
        <v>1295</v>
      </c>
      <c r="J294" s="52">
        <v>218.74</v>
      </c>
      <c r="K294" s="48" t="s">
        <v>1058</v>
      </c>
      <c r="L294" s="48" t="s">
        <v>1058</v>
      </c>
      <c r="M294" s="53">
        <v>32364.372908314865</v>
      </c>
      <c r="N294" s="51"/>
    </row>
    <row r="295" spans="2:14" x14ac:dyDescent="0.25">
      <c r="B295" s="48">
        <v>293</v>
      </c>
      <c r="C295" s="49" t="s">
        <v>1353</v>
      </c>
      <c r="D295" s="48">
        <v>580334696</v>
      </c>
      <c r="E295" s="50" t="s">
        <v>1388</v>
      </c>
      <c r="F295" s="51">
        <v>0</v>
      </c>
      <c r="G295" s="48">
        <v>16</v>
      </c>
      <c r="H295" s="51" t="s">
        <v>1052</v>
      </c>
      <c r="I295" s="51" t="s">
        <v>1389</v>
      </c>
      <c r="J295" s="52">
        <v>49</v>
      </c>
      <c r="K295" s="48" t="s">
        <v>1058</v>
      </c>
      <c r="L295" s="48" t="s">
        <v>1058</v>
      </c>
      <c r="M295" s="53">
        <v>7249.9509577920289</v>
      </c>
      <c r="N295" s="51"/>
    </row>
    <row r="296" spans="2:14" x14ac:dyDescent="0.25">
      <c r="B296" s="48">
        <v>294</v>
      </c>
      <c r="C296" s="49" t="s">
        <v>1353</v>
      </c>
      <c r="D296" s="48">
        <v>580334738</v>
      </c>
      <c r="E296" s="50" t="s">
        <v>1390</v>
      </c>
      <c r="F296" s="51">
        <v>0</v>
      </c>
      <c r="G296" s="48">
        <v>74</v>
      </c>
      <c r="H296" s="51" t="s">
        <v>1052</v>
      </c>
      <c r="I296" s="51" t="s">
        <v>1053</v>
      </c>
      <c r="J296" s="52">
        <v>213.82</v>
      </c>
      <c r="K296" s="48" t="s">
        <v>1058</v>
      </c>
      <c r="L296" s="48" t="s">
        <v>1058</v>
      </c>
      <c r="M296" s="53">
        <v>31636.418648879418</v>
      </c>
      <c r="N296" s="51"/>
    </row>
    <row r="297" spans="2:14" x14ac:dyDescent="0.25">
      <c r="B297" s="48">
        <v>295</v>
      </c>
      <c r="C297" s="49" t="s">
        <v>1353</v>
      </c>
      <c r="D297" s="48">
        <v>580334985</v>
      </c>
      <c r="E297" s="50" t="s">
        <v>1391</v>
      </c>
      <c r="F297" s="51">
        <v>0</v>
      </c>
      <c r="G297" s="48">
        <v>15</v>
      </c>
      <c r="H297" s="51" t="s">
        <v>1052</v>
      </c>
      <c r="I297" s="51" t="s">
        <v>1392</v>
      </c>
      <c r="J297" s="52">
        <v>0</v>
      </c>
      <c r="K297" s="48" t="s">
        <v>1058</v>
      </c>
      <c r="L297" s="48" t="s">
        <v>1054</v>
      </c>
      <c r="M297" s="53">
        <v>0</v>
      </c>
      <c r="N297" s="51"/>
    </row>
    <row r="298" spans="2:14" x14ac:dyDescent="0.25">
      <c r="B298" s="48">
        <v>296</v>
      </c>
      <c r="C298" s="49" t="s">
        <v>1353</v>
      </c>
      <c r="D298" s="48">
        <v>580336303</v>
      </c>
      <c r="E298" s="50" t="s">
        <v>1393</v>
      </c>
      <c r="F298" s="51">
        <v>0</v>
      </c>
      <c r="G298" s="48">
        <v>92</v>
      </c>
      <c r="H298" s="51" t="s">
        <v>1052</v>
      </c>
      <c r="I298" s="51" t="s">
        <v>1119</v>
      </c>
      <c r="J298" s="52">
        <v>177.98</v>
      </c>
      <c r="K298" s="48" t="s">
        <v>1058</v>
      </c>
      <c r="L298" s="48" t="s">
        <v>1058</v>
      </c>
      <c r="M298" s="53">
        <v>26333.597376894391</v>
      </c>
      <c r="N298" s="51"/>
    </row>
    <row r="299" spans="2:14" x14ac:dyDescent="0.25">
      <c r="B299" s="48">
        <v>297</v>
      </c>
      <c r="C299" s="49" t="s">
        <v>1353</v>
      </c>
      <c r="D299" s="48">
        <v>580337343</v>
      </c>
      <c r="E299" s="50" t="s">
        <v>1394</v>
      </c>
      <c r="F299" s="51">
        <v>0</v>
      </c>
      <c r="G299" s="48">
        <v>92</v>
      </c>
      <c r="H299" s="51" t="s">
        <v>1052</v>
      </c>
      <c r="I299" s="51" t="s">
        <v>1062</v>
      </c>
      <c r="J299" s="52">
        <v>117</v>
      </c>
      <c r="K299" s="48" t="s">
        <v>1058</v>
      </c>
      <c r="L299" s="48" t="s">
        <v>1058</v>
      </c>
      <c r="M299" s="53">
        <v>17311.107389013618</v>
      </c>
      <c r="N299" s="51"/>
    </row>
    <row r="300" spans="2:14" x14ac:dyDescent="0.25">
      <c r="B300" s="48">
        <v>298</v>
      </c>
      <c r="C300" s="49" t="s">
        <v>1353</v>
      </c>
      <c r="D300" s="48">
        <v>580360568</v>
      </c>
      <c r="E300" s="50" t="s">
        <v>1395</v>
      </c>
      <c r="F300" s="51">
        <v>0</v>
      </c>
      <c r="G300" s="48">
        <v>5</v>
      </c>
      <c r="H300" s="51" t="s">
        <v>1052</v>
      </c>
      <c r="I300" s="51" t="s">
        <v>1396</v>
      </c>
      <c r="J300" s="52">
        <v>0</v>
      </c>
      <c r="K300" s="48" t="s">
        <v>1054</v>
      </c>
      <c r="L300" s="48" t="s">
        <v>1058</v>
      </c>
      <c r="M300" s="53">
        <v>0</v>
      </c>
      <c r="N300" s="51"/>
    </row>
    <row r="301" spans="2:14" x14ac:dyDescent="0.25">
      <c r="B301" s="48">
        <v>299</v>
      </c>
      <c r="C301" s="49" t="s">
        <v>1353</v>
      </c>
      <c r="D301" s="48">
        <v>580368546</v>
      </c>
      <c r="E301" s="50" t="s">
        <v>1397</v>
      </c>
      <c r="F301" s="51">
        <v>0</v>
      </c>
      <c r="G301" s="48">
        <v>53</v>
      </c>
      <c r="H301" s="51" t="s">
        <v>1052</v>
      </c>
      <c r="I301" s="51" t="s">
        <v>1398</v>
      </c>
      <c r="J301" s="52">
        <v>242.684</v>
      </c>
      <c r="K301" s="48" t="s">
        <v>1058</v>
      </c>
      <c r="L301" s="48" t="s">
        <v>1058</v>
      </c>
      <c r="M301" s="53">
        <v>35907.083637567361</v>
      </c>
      <c r="N301" s="51"/>
    </row>
    <row r="302" spans="2:14" x14ac:dyDescent="0.25">
      <c r="B302" s="48">
        <v>300</v>
      </c>
      <c r="C302" s="49" t="s">
        <v>1353</v>
      </c>
      <c r="D302" s="48">
        <v>580381440</v>
      </c>
      <c r="E302" s="50" t="s">
        <v>1399</v>
      </c>
      <c r="F302" s="51">
        <v>0</v>
      </c>
      <c r="G302" s="48">
        <v>22</v>
      </c>
      <c r="H302" s="51" t="s">
        <v>1052</v>
      </c>
      <c r="I302" s="51" t="s">
        <v>1295</v>
      </c>
      <c r="J302" s="52">
        <v>0</v>
      </c>
      <c r="K302" s="48" t="s">
        <v>1058</v>
      </c>
      <c r="L302" s="48" t="s">
        <v>1054</v>
      </c>
      <c r="M302" s="53">
        <v>0</v>
      </c>
      <c r="N302" s="51"/>
    </row>
    <row r="303" spans="2:14" x14ac:dyDescent="0.25">
      <c r="B303" s="48">
        <v>301</v>
      </c>
      <c r="C303" s="49" t="s">
        <v>1353</v>
      </c>
      <c r="D303" s="48">
        <v>580388536</v>
      </c>
      <c r="E303" s="50" t="s">
        <v>1400</v>
      </c>
      <c r="F303" s="51">
        <v>0</v>
      </c>
      <c r="G303" s="48">
        <v>137</v>
      </c>
      <c r="H303" s="51" t="s">
        <v>1052</v>
      </c>
      <c r="I303" s="51" t="s">
        <v>1135</v>
      </c>
      <c r="J303" s="52">
        <v>2315.64</v>
      </c>
      <c r="K303" s="48" t="s">
        <v>1058</v>
      </c>
      <c r="L303" s="48" t="s">
        <v>1058</v>
      </c>
      <c r="M303" s="53">
        <v>342617.88644697005</v>
      </c>
      <c r="N303" s="51"/>
    </row>
    <row r="304" spans="2:14" x14ac:dyDescent="0.25">
      <c r="B304" s="48">
        <v>302</v>
      </c>
      <c r="C304" s="49" t="s">
        <v>1353</v>
      </c>
      <c r="D304" s="48">
        <v>580401818</v>
      </c>
      <c r="E304" s="50" t="s">
        <v>1165</v>
      </c>
      <c r="F304" s="51">
        <v>0</v>
      </c>
      <c r="G304" s="48">
        <v>0</v>
      </c>
      <c r="H304" s="51" t="s">
        <v>1052</v>
      </c>
      <c r="I304" s="51" t="s">
        <v>1158</v>
      </c>
      <c r="J304" s="52">
        <v>0</v>
      </c>
      <c r="K304" s="48" t="s">
        <v>1054</v>
      </c>
      <c r="L304" s="48" t="s">
        <v>1058</v>
      </c>
      <c r="M304" s="53">
        <v>0</v>
      </c>
      <c r="N304" s="51"/>
    </row>
    <row r="305" spans="2:14" x14ac:dyDescent="0.25">
      <c r="B305" s="48">
        <v>303</v>
      </c>
      <c r="C305" s="49" t="s">
        <v>1353</v>
      </c>
      <c r="D305" s="48">
        <v>580403491</v>
      </c>
      <c r="E305" s="50" t="s">
        <v>1401</v>
      </c>
      <c r="F305" s="51">
        <v>0</v>
      </c>
      <c r="G305" s="48">
        <v>0</v>
      </c>
      <c r="H305" s="51" t="s">
        <v>1052</v>
      </c>
      <c r="I305" s="51" t="s">
        <v>1135</v>
      </c>
      <c r="J305" s="52">
        <v>0</v>
      </c>
      <c r="K305" s="48" t="s">
        <v>1054</v>
      </c>
      <c r="L305" s="48" t="s">
        <v>1054</v>
      </c>
      <c r="M305" s="53">
        <v>0</v>
      </c>
      <c r="N305" s="51"/>
    </row>
    <row r="306" spans="2:14" x14ac:dyDescent="0.25">
      <c r="B306" s="48">
        <v>304</v>
      </c>
      <c r="C306" s="49" t="s">
        <v>1353</v>
      </c>
      <c r="D306" s="48">
        <v>580414266</v>
      </c>
      <c r="E306" s="50" t="s">
        <v>1402</v>
      </c>
      <c r="F306" s="51">
        <v>0</v>
      </c>
      <c r="G306" s="48">
        <v>0</v>
      </c>
      <c r="H306" s="51" t="s">
        <v>1052</v>
      </c>
      <c r="I306" s="51" t="s">
        <v>1178</v>
      </c>
      <c r="J306" s="52">
        <v>0</v>
      </c>
      <c r="K306" s="48" t="s">
        <v>1054</v>
      </c>
      <c r="L306" s="48" t="s">
        <v>1058</v>
      </c>
      <c r="M306" s="53">
        <v>0</v>
      </c>
      <c r="N306" s="51"/>
    </row>
    <row r="307" spans="2:14" x14ac:dyDescent="0.25">
      <c r="B307" s="48">
        <v>305</v>
      </c>
      <c r="C307" s="49" t="s">
        <v>1353</v>
      </c>
      <c r="D307" s="48">
        <v>580419315</v>
      </c>
      <c r="E307" s="50" t="s">
        <v>1403</v>
      </c>
      <c r="F307" s="51">
        <v>0</v>
      </c>
      <c r="G307" s="48">
        <v>0</v>
      </c>
      <c r="H307" s="51" t="s">
        <v>1052</v>
      </c>
      <c r="I307" s="51" t="s">
        <v>1404</v>
      </c>
      <c r="J307" s="52">
        <v>0</v>
      </c>
      <c r="K307" s="48" t="s">
        <v>1054</v>
      </c>
      <c r="L307" s="48" t="s">
        <v>1058</v>
      </c>
      <c r="M307" s="53">
        <v>0</v>
      </c>
      <c r="N307" s="51"/>
    </row>
    <row r="308" spans="2:14" x14ac:dyDescent="0.25">
      <c r="B308" s="48">
        <v>306</v>
      </c>
      <c r="C308" s="49" t="s">
        <v>1353</v>
      </c>
      <c r="D308" s="48">
        <v>580437259</v>
      </c>
      <c r="E308" s="50" t="s">
        <v>1405</v>
      </c>
      <c r="F308" s="51">
        <v>0</v>
      </c>
      <c r="G308" s="48">
        <v>2</v>
      </c>
      <c r="H308" s="51" t="s">
        <v>1052</v>
      </c>
      <c r="I308" s="51" t="s">
        <v>1109</v>
      </c>
      <c r="J308" s="52">
        <v>0</v>
      </c>
      <c r="K308" s="48" t="s">
        <v>1054</v>
      </c>
      <c r="L308" s="48" t="s">
        <v>1054</v>
      </c>
      <c r="M308" s="53">
        <v>0</v>
      </c>
      <c r="N308" s="51"/>
    </row>
    <row r="309" spans="2:14" x14ac:dyDescent="0.25">
      <c r="B309" s="48">
        <v>307</v>
      </c>
      <c r="C309" s="49" t="s">
        <v>1353</v>
      </c>
      <c r="D309" s="48">
        <v>580454031</v>
      </c>
      <c r="E309" s="50" t="s">
        <v>1406</v>
      </c>
      <c r="F309" s="51">
        <v>0</v>
      </c>
      <c r="G309" s="48">
        <v>0</v>
      </c>
      <c r="H309" s="51" t="s">
        <v>1052</v>
      </c>
      <c r="I309" s="51" t="s">
        <v>1064</v>
      </c>
      <c r="J309" s="52">
        <v>0</v>
      </c>
      <c r="K309" s="48" t="s">
        <v>1054</v>
      </c>
      <c r="L309" s="48" t="s">
        <v>1054</v>
      </c>
      <c r="M309" s="53">
        <v>0</v>
      </c>
      <c r="N309" s="51"/>
    </row>
    <row r="310" spans="2:14" x14ac:dyDescent="0.25">
      <c r="B310" s="48">
        <v>308</v>
      </c>
      <c r="C310" s="49" t="s">
        <v>1353</v>
      </c>
      <c r="D310" s="48">
        <v>580460269</v>
      </c>
      <c r="E310" s="50" t="s">
        <v>1407</v>
      </c>
      <c r="F310" s="51">
        <v>0</v>
      </c>
      <c r="G310" s="48">
        <v>140</v>
      </c>
      <c r="H310" s="51" t="s">
        <v>1052</v>
      </c>
      <c r="I310" s="51" t="s">
        <v>1255</v>
      </c>
      <c r="J310" s="52">
        <v>770.2</v>
      </c>
      <c r="K310" s="48" t="s">
        <v>1058</v>
      </c>
      <c r="L310" s="48" t="s">
        <v>1058</v>
      </c>
      <c r="M310" s="53">
        <v>113957.39240186574</v>
      </c>
      <c r="N310" s="51"/>
    </row>
    <row r="311" spans="2:14" x14ac:dyDescent="0.25">
      <c r="B311" s="48">
        <v>309</v>
      </c>
      <c r="C311" s="49" t="s">
        <v>1353</v>
      </c>
      <c r="D311" s="48">
        <v>580463040</v>
      </c>
      <c r="E311" s="50" t="s">
        <v>1408</v>
      </c>
      <c r="F311" s="51">
        <v>0</v>
      </c>
      <c r="G311" s="48">
        <v>34</v>
      </c>
      <c r="H311" s="51" t="s">
        <v>1052</v>
      </c>
      <c r="I311" s="51" t="s">
        <v>1409</v>
      </c>
      <c r="J311" s="52">
        <v>171.54</v>
      </c>
      <c r="K311" s="48" t="s">
        <v>1058</v>
      </c>
      <c r="L311" s="48" t="s">
        <v>1058</v>
      </c>
      <c r="M311" s="53">
        <v>25380.746679584583</v>
      </c>
      <c r="N311" s="51"/>
    </row>
    <row r="312" spans="2:14" x14ac:dyDescent="0.25">
      <c r="B312" s="48">
        <v>310</v>
      </c>
      <c r="C312" s="49" t="s">
        <v>1353</v>
      </c>
      <c r="D312" s="48">
        <v>580472751</v>
      </c>
      <c r="E312" s="50" t="s">
        <v>1126</v>
      </c>
      <c r="F312" s="51">
        <v>0</v>
      </c>
      <c r="G312" s="48">
        <v>111</v>
      </c>
      <c r="H312" s="51" t="s">
        <v>1052</v>
      </c>
      <c r="I312" s="51" t="s">
        <v>1062</v>
      </c>
      <c r="J312" s="52">
        <v>594.02</v>
      </c>
      <c r="K312" s="48" t="s">
        <v>1058</v>
      </c>
      <c r="L312" s="48" t="s">
        <v>1058</v>
      </c>
      <c r="M312" s="53">
        <v>87890.119754033076</v>
      </c>
      <c r="N312" s="51"/>
    </row>
    <row r="313" spans="2:14" x14ac:dyDescent="0.25">
      <c r="B313" s="48">
        <v>311</v>
      </c>
      <c r="C313" s="49" t="s">
        <v>1353</v>
      </c>
      <c r="D313" s="48">
        <v>580488468</v>
      </c>
      <c r="E313" s="50" t="s">
        <v>1410</v>
      </c>
      <c r="F313" s="51">
        <v>0</v>
      </c>
      <c r="G313" s="48">
        <v>0</v>
      </c>
      <c r="H313" s="51" t="s">
        <v>1052</v>
      </c>
      <c r="I313" s="51" t="s">
        <v>1093</v>
      </c>
      <c r="J313" s="52">
        <v>0</v>
      </c>
      <c r="K313" s="48" t="s">
        <v>1054</v>
      </c>
      <c r="L313" s="48" t="s">
        <v>1054</v>
      </c>
      <c r="M313" s="53">
        <v>0</v>
      </c>
      <c r="N313" s="51"/>
    </row>
    <row r="314" spans="2:14" x14ac:dyDescent="0.25">
      <c r="B314" s="48">
        <v>312</v>
      </c>
      <c r="C314" s="49" t="s">
        <v>1353</v>
      </c>
      <c r="D314" s="48">
        <v>580513158</v>
      </c>
      <c r="E314" s="50" t="s">
        <v>1270</v>
      </c>
      <c r="F314" s="51">
        <v>0</v>
      </c>
      <c r="G314" s="48">
        <v>0</v>
      </c>
      <c r="H314" s="51" t="s">
        <v>1052</v>
      </c>
      <c r="I314" s="51" t="s">
        <v>1271</v>
      </c>
      <c r="J314" s="52">
        <v>0</v>
      </c>
      <c r="K314" s="48" t="s">
        <v>1054</v>
      </c>
      <c r="L314" s="48" t="s">
        <v>1058</v>
      </c>
      <c r="M314" s="53">
        <v>0</v>
      </c>
      <c r="N314" s="51"/>
    </row>
    <row r="315" spans="2:14" x14ac:dyDescent="0.25">
      <c r="B315" s="48">
        <v>313</v>
      </c>
      <c r="C315" s="49" t="s">
        <v>1353</v>
      </c>
      <c r="D315" s="48">
        <v>580529105</v>
      </c>
      <c r="E315" s="50" t="s">
        <v>1411</v>
      </c>
      <c r="F315" s="51">
        <v>0</v>
      </c>
      <c r="G315" s="48">
        <v>9</v>
      </c>
      <c r="H315" s="51" t="s">
        <v>1052</v>
      </c>
      <c r="I315" s="51" t="s">
        <v>1068</v>
      </c>
      <c r="J315" s="52">
        <v>0</v>
      </c>
      <c r="K315" s="48" t="s">
        <v>1054</v>
      </c>
      <c r="L315" s="48" t="s">
        <v>1058</v>
      </c>
      <c r="M315" s="53">
        <v>0</v>
      </c>
      <c r="N315" s="51"/>
    </row>
    <row r="316" spans="2:14" x14ac:dyDescent="0.25">
      <c r="B316" s="48">
        <v>314</v>
      </c>
      <c r="C316" s="49" t="s">
        <v>1353</v>
      </c>
      <c r="D316" s="48">
        <v>580532745</v>
      </c>
      <c r="E316" s="50" t="s">
        <v>1412</v>
      </c>
      <c r="F316" s="51">
        <v>0</v>
      </c>
      <c r="G316" s="48">
        <v>14</v>
      </c>
      <c r="H316" s="51" t="s">
        <v>1052</v>
      </c>
      <c r="I316" s="51" t="s">
        <v>1062</v>
      </c>
      <c r="J316" s="52">
        <v>0</v>
      </c>
      <c r="K316" s="48" t="s">
        <v>1054</v>
      </c>
      <c r="L316" s="48" t="s">
        <v>1054</v>
      </c>
      <c r="M316" s="53">
        <v>0</v>
      </c>
      <c r="N316" s="51"/>
    </row>
    <row r="317" spans="2:14" x14ac:dyDescent="0.25">
      <c r="B317" s="48">
        <v>315</v>
      </c>
      <c r="C317" s="49" t="s">
        <v>1353</v>
      </c>
      <c r="D317" s="48">
        <v>580536621</v>
      </c>
      <c r="E317" s="50" t="s">
        <v>1413</v>
      </c>
      <c r="F317" s="51">
        <v>0</v>
      </c>
      <c r="G317" s="48">
        <v>0</v>
      </c>
      <c r="H317" s="51" t="s">
        <v>1052</v>
      </c>
      <c r="I317" s="51" t="s">
        <v>1414</v>
      </c>
      <c r="J317" s="52">
        <v>0</v>
      </c>
      <c r="K317" s="48" t="s">
        <v>1054</v>
      </c>
      <c r="L317" s="48" t="s">
        <v>1054</v>
      </c>
      <c r="M317" s="53">
        <v>0</v>
      </c>
      <c r="N317" s="51"/>
    </row>
    <row r="318" spans="2:14" x14ac:dyDescent="0.25">
      <c r="B318" s="48">
        <v>316</v>
      </c>
      <c r="C318" s="49" t="s">
        <v>1353</v>
      </c>
      <c r="D318" s="48">
        <v>580538288</v>
      </c>
      <c r="E318" s="50" t="s">
        <v>1415</v>
      </c>
      <c r="F318" s="51">
        <v>0</v>
      </c>
      <c r="G318" s="48">
        <v>0</v>
      </c>
      <c r="H318" s="51" t="s">
        <v>1052</v>
      </c>
      <c r="I318" s="51" t="s">
        <v>1068</v>
      </c>
      <c r="J318" s="52">
        <v>0</v>
      </c>
      <c r="K318" s="48" t="s">
        <v>1054</v>
      </c>
      <c r="L318" s="48" t="s">
        <v>1054</v>
      </c>
      <c r="M318" s="53">
        <v>0</v>
      </c>
      <c r="N318" s="51"/>
    </row>
    <row r="319" spans="2:14" x14ac:dyDescent="0.25">
      <c r="B319" s="48">
        <v>317</v>
      </c>
      <c r="C319" s="49" t="s">
        <v>1353</v>
      </c>
      <c r="D319" s="48">
        <v>580539310</v>
      </c>
      <c r="E319" s="50" t="s">
        <v>1416</v>
      </c>
      <c r="F319" s="51">
        <v>0</v>
      </c>
      <c r="G319" s="48">
        <v>0</v>
      </c>
      <c r="H319" s="51" t="s">
        <v>1052</v>
      </c>
      <c r="I319" s="51" t="s">
        <v>1093</v>
      </c>
      <c r="J319" s="52">
        <v>0</v>
      </c>
      <c r="K319" s="48" t="s">
        <v>1054</v>
      </c>
      <c r="L319" s="48" t="s">
        <v>1054</v>
      </c>
      <c r="M319" s="53">
        <v>0</v>
      </c>
      <c r="N319" s="51"/>
    </row>
    <row r="320" spans="2:14" x14ac:dyDescent="0.25">
      <c r="B320" s="48">
        <v>318</v>
      </c>
      <c r="C320" s="49" t="s">
        <v>1353</v>
      </c>
      <c r="D320" s="48">
        <v>580540136</v>
      </c>
      <c r="E320" s="50" t="s">
        <v>1417</v>
      </c>
      <c r="F320" s="51">
        <v>0</v>
      </c>
      <c r="G320" s="48">
        <v>56</v>
      </c>
      <c r="H320" s="51" t="s">
        <v>1052</v>
      </c>
      <c r="I320" s="51" t="s">
        <v>1064</v>
      </c>
      <c r="J320" s="52">
        <v>267.27999999999997</v>
      </c>
      <c r="K320" s="48" t="s">
        <v>1058</v>
      </c>
      <c r="L320" s="48" t="s">
        <v>1058</v>
      </c>
      <c r="M320" s="53">
        <v>39546.263102013334</v>
      </c>
      <c r="N320" s="51"/>
    </row>
    <row r="321" spans="2:14" x14ac:dyDescent="0.25">
      <c r="B321" s="48">
        <v>319</v>
      </c>
      <c r="C321" s="49" t="s">
        <v>1353</v>
      </c>
      <c r="D321" s="48">
        <v>580574424</v>
      </c>
      <c r="E321" s="50" t="s">
        <v>1418</v>
      </c>
      <c r="F321" s="51">
        <v>0</v>
      </c>
      <c r="G321" s="48">
        <v>1</v>
      </c>
      <c r="H321" s="51" t="s">
        <v>1052</v>
      </c>
      <c r="I321" s="51" t="s">
        <v>1053</v>
      </c>
      <c r="J321" s="52">
        <v>0</v>
      </c>
      <c r="K321" s="48" t="s">
        <v>1054</v>
      </c>
      <c r="L321" s="48" t="s">
        <v>1054</v>
      </c>
      <c r="M321" s="53">
        <v>0</v>
      </c>
      <c r="N321" s="51"/>
    </row>
    <row r="322" spans="2:14" x14ac:dyDescent="0.25">
      <c r="B322" s="48">
        <v>320</v>
      </c>
      <c r="C322" s="49" t="s">
        <v>1353</v>
      </c>
      <c r="D322" s="48">
        <v>580576346</v>
      </c>
      <c r="E322" s="50" t="s">
        <v>1419</v>
      </c>
      <c r="F322" s="51">
        <v>0</v>
      </c>
      <c r="G322" s="48">
        <v>203</v>
      </c>
      <c r="H322" s="51" t="s">
        <v>1052</v>
      </c>
      <c r="I322" s="51" t="s">
        <v>1135</v>
      </c>
      <c r="J322" s="52">
        <v>366.78</v>
      </c>
      <c r="K322" s="48" t="s">
        <v>1058</v>
      </c>
      <c r="L322" s="48" t="s">
        <v>1058</v>
      </c>
      <c r="M322" s="53">
        <v>54268.102291815514</v>
      </c>
      <c r="N322" s="51"/>
    </row>
    <row r="323" spans="2:14" x14ac:dyDescent="0.25">
      <c r="B323" s="48">
        <v>321</v>
      </c>
      <c r="C323" s="49" t="s">
        <v>1353</v>
      </c>
      <c r="D323" s="48">
        <v>580578490</v>
      </c>
      <c r="E323" s="50" t="s">
        <v>1420</v>
      </c>
      <c r="F323" s="51">
        <v>0</v>
      </c>
      <c r="G323" s="48">
        <v>0</v>
      </c>
      <c r="H323" s="51" t="s">
        <v>1052</v>
      </c>
      <c r="I323" s="51" t="s">
        <v>1085</v>
      </c>
      <c r="J323" s="52">
        <v>0</v>
      </c>
      <c r="K323" s="48" t="s">
        <v>1054</v>
      </c>
      <c r="L323" s="48" t="s">
        <v>1054</v>
      </c>
      <c r="M323" s="53">
        <v>0</v>
      </c>
      <c r="N323" s="51"/>
    </row>
    <row r="324" spans="2:14" x14ac:dyDescent="0.25">
      <c r="B324" s="48">
        <v>322</v>
      </c>
      <c r="C324" s="49" t="s">
        <v>1353</v>
      </c>
      <c r="D324" s="48">
        <v>580578623</v>
      </c>
      <c r="E324" s="50" t="s">
        <v>1094</v>
      </c>
      <c r="F324" s="51">
        <v>0</v>
      </c>
      <c r="G324" s="48">
        <v>9</v>
      </c>
      <c r="H324" s="51" t="s">
        <v>1052</v>
      </c>
      <c r="I324" s="51" t="s">
        <v>1095</v>
      </c>
      <c r="J324" s="52">
        <v>0</v>
      </c>
      <c r="K324" s="48" t="s">
        <v>1054</v>
      </c>
      <c r="L324" s="48" t="s">
        <v>1058</v>
      </c>
      <c r="M324" s="53">
        <v>0</v>
      </c>
      <c r="N324" s="51"/>
    </row>
    <row r="325" spans="2:14" x14ac:dyDescent="0.25">
      <c r="B325" s="48">
        <v>323</v>
      </c>
      <c r="C325" s="49" t="s">
        <v>1353</v>
      </c>
      <c r="D325" s="48">
        <v>580595460</v>
      </c>
      <c r="E325" s="50" t="s">
        <v>1421</v>
      </c>
      <c r="F325" s="51">
        <v>0</v>
      </c>
      <c r="G325" s="48">
        <v>65</v>
      </c>
      <c r="H325" s="51" t="s">
        <v>1052</v>
      </c>
      <c r="I325" s="51" t="s">
        <v>1053</v>
      </c>
      <c r="J325" s="52">
        <v>0</v>
      </c>
      <c r="K325" s="48" t="s">
        <v>1058</v>
      </c>
      <c r="L325" s="48" t="s">
        <v>1054</v>
      </c>
      <c r="M325" s="53">
        <v>0</v>
      </c>
      <c r="N325" s="51"/>
    </row>
    <row r="326" spans="2:14" x14ac:dyDescent="0.25">
      <c r="B326" s="48">
        <v>324</v>
      </c>
      <c r="C326" s="49" t="s">
        <v>1353</v>
      </c>
      <c r="D326" s="48">
        <v>580598183</v>
      </c>
      <c r="E326" s="50" t="s">
        <v>1422</v>
      </c>
      <c r="F326" s="51">
        <v>0</v>
      </c>
      <c r="G326" s="48">
        <v>47</v>
      </c>
      <c r="H326" s="51" t="s">
        <v>1052</v>
      </c>
      <c r="I326" s="51" t="s">
        <v>1423</v>
      </c>
      <c r="J326" s="52">
        <v>193</v>
      </c>
      <c r="K326" s="48" t="s">
        <v>1058</v>
      </c>
      <c r="L326" s="48" t="s">
        <v>1058</v>
      </c>
      <c r="M326" s="53">
        <v>28555.929282731868</v>
      </c>
      <c r="N326" s="51"/>
    </row>
    <row r="327" spans="2:14" x14ac:dyDescent="0.25">
      <c r="B327" s="48">
        <v>325</v>
      </c>
      <c r="C327" s="49" t="s">
        <v>1353</v>
      </c>
      <c r="D327" s="48">
        <v>580600401</v>
      </c>
      <c r="E327" s="50" t="s">
        <v>1424</v>
      </c>
      <c r="F327" s="51">
        <v>0</v>
      </c>
      <c r="G327" s="48">
        <v>3</v>
      </c>
      <c r="H327" s="51" t="s">
        <v>1052</v>
      </c>
      <c r="I327" s="51" t="s">
        <v>1414</v>
      </c>
      <c r="J327" s="52">
        <v>0</v>
      </c>
      <c r="K327" s="48" t="s">
        <v>1054</v>
      </c>
      <c r="L327" s="48" t="s">
        <v>1054</v>
      </c>
      <c r="M327" s="53">
        <v>0</v>
      </c>
      <c r="N327" s="51"/>
    </row>
    <row r="328" spans="2:14" x14ac:dyDescent="0.25">
      <c r="B328" s="48">
        <v>326</v>
      </c>
      <c r="C328" s="49" t="s">
        <v>1353</v>
      </c>
      <c r="D328" s="48">
        <v>580651149</v>
      </c>
      <c r="E328" s="50" t="s">
        <v>1425</v>
      </c>
      <c r="F328" s="51">
        <v>0</v>
      </c>
      <c r="G328" s="48">
        <v>10</v>
      </c>
      <c r="H328" s="51" t="s">
        <v>1052</v>
      </c>
      <c r="I328" s="51" t="s">
        <v>1426</v>
      </c>
      <c r="J328" s="52">
        <v>0</v>
      </c>
      <c r="K328" s="48" t="s">
        <v>1054</v>
      </c>
      <c r="L328" s="48" t="s">
        <v>1058</v>
      </c>
      <c r="M328" s="53">
        <v>0</v>
      </c>
      <c r="N328" s="51"/>
    </row>
    <row r="329" spans="2:14" x14ac:dyDescent="0.25">
      <c r="B329" s="48">
        <v>327</v>
      </c>
      <c r="C329" s="49" t="s">
        <v>1353</v>
      </c>
      <c r="D329" s="48">
        <v>580656551</v>
      </c>
      <c r="E329" s="50" t="s">
        <v>1427</v>
      </c>
      <c r="F329" s="51">
        <v>0</v>
      </c>
      <c r="G329" s="48">
        <v>23</v>
      </c>
      <c r="H329" s="51" t="s">
        <v>1052</v>
      </c>
      <c r="I329" s="51" t="s">
        <v>1115</v>
      </c>
      <c r="J329" s="52">
        <v>26</v>
      </c>
      <c r="K329" s="48" t="s">
        <v>1058</v>
      </c>
      <c r="L329" s="48" t="s">
        <v>1058</v>
      </c>
      <c r="M329" s="53">
        <v>3846.9127531141376</v>
      </c>
      <c r="N329" s="51"/>
    </row>
    <row r="330" spans="2:14" x14ac:dyDescent="0.25">
      <c r="B330" s="48">
        <v>328</v>
      </c>
      <c r="C330" s="49" t="s">
        <v>1353</v>
      </c>
      <c r="D330" s="48">
        <v>580671527</v>
      </c>
      <c r="E330" s="50" t="s">
        <v>1428</v>
      </c>
      <c r="F330" s="51">
        <v>0</v>
      </c>
      <c r="G330" s="48">
        <v>4</v>
      </c>
      <c r="H330" s="51" t="s">
        <v>1052</v>
      </c>
      <c r="I330" s="51" t="s">
        <v>1160</v>
      </c>
      <c r="J330" s="52">
        <v>0</v>
      </c>
      <c r="K330" s="48" t="s">
        <v>1054</v>
      </c>
      <c r="L330" s="48" t="s">
        <v>1054</v>
      </c>
      <c r="M330" s="53">
        <v>0</v>
      </c>
      <c r="N330" s="51"/>
    </row>
    <row r="331" spans="2:14" x14ac:dyDescent="0.25">
      <c r="B331" s="48">
        <v>329</v>
      </c>
      <c r="C331" s="49" t="s">
        <v>1353</v>
      </c>
      <c r="D331" s="48">
        <v>580678316</v>
      </c>
      <c r="E331" s="50" t="s">
        <v>1429</v>
      </c>
      <c r="F331" s="51">
        <v>0</v>
      </c>
      <c r="G331" s="48">
        <v>69</v>
      </c>
      <c r="H331" s="51" t="s">
        <v>1052</v>
      </c>
      <c r="I331" s="51" t="s">
        <v>1423</v>
      </c>
      <c r="J331" s="52">
        <v>587.44000000000005</v>
      </c>
      <c r="K331" s="48" t="s">
        <v>1058</v>
      </c>
      <c r="L331" s="48" t="s">
        <v>1058</v>
      </c>
      <c r="M331" s="53">
        <v>86916.554911129584</v>
      </c>
      <c r="N331" s="51"/>
    </row>
    <row r="332" spans="2:14" x14ac:dyDescent="0.25">
      <c r="B332" s="48">
        <v>330</v>
      </c>
      <c r="C332" s="49" t="s">
        <v>1353</v>
      </c>
      <c r="D332" s="48">
        <v>580702264</v>
      </c>
      <c r="E332" s="50" t="s">
        <v>1430</v>
      </c>
      <c r="F332" s="51">
        <v>0</v>
      </c>
      <c r="G332" s="48">
        <v>40</v>
      </c>
      <c r="H332" s="51" t="s">
        <v>1052</v>
      </c>
      <c r="I332" s="51" t="s">
        <v>1158</v>
      </c>
      <c r="J332" s="52">
        <v>0</v>
      </c>
      <c r="K332" s="48" t="s">
        <v>1054</v>
      </c>
      <c r="L332" s="48" t="s">
        <v>1054</v>
      </c>
      <c r="M332" s="53">
        <v>0</v>
      </c>
      <c r="N332" s="51"/>
    </row>
    <row r="333" spans="2:14" x14ac:dyDescent="0.25">
      <c r="B333" s="48">
        <v>331</v>
      </c>
      <c r="C333" s="49" t="s">
        <v>1353</v>
      </c>
      <c r="D333" s="48">
        <v>580721827</v>
      </c>
      <c r="E333" s="50" t="s">
        <v>1431</v>
      </c>
      <c r="F333" s="51">
        <v>0</v>
      </c>
      <c r="G333" s="48">
        <v>1</v>
      </c>
      <c r="H333" s="51" t="s">
        <v>1052</v>
      </c>
      <c r="I333" s="51" t="s">
        <v>1432</v>
      </c>
      <c r="J333" s="52">
        <v>0</v>
      </c>
      <c r="K333" s="48" t="s">
        <v>1054</v>
      </c>
      <c r="L333" s="48" t="s">
        <v>1054</v>
      </c>
      <c r="M333" s="53">
        <v>0</v>
      </c>
      <c r="N333" s="51"/>
    </row>
    <row r="334" spans="2:14" x14ac:dyDescent="0.25">
      <c r="B334" s="48">
        <v>332</v>
      </c>
      <c r="C334" s="49" t="s">
        <v>1353</v>
      </c>
      <c r="D334" s="48">
        <v>580725471</v>
      </c>
      <c r="E334" s="50" t="s">
        <v>1433</v>
      </c>
      <c r="F334" s="51">
        <v>0</v>
      </c>
      <c r="G334" s="48">
        <v>16</v>
      </c>
      <c r="H334" s="51" t="s">
        <v>1052</v>
      </c>
      <c r="I334" s="51" t="s">
        <v>1125</v>
      </c>
      <c r="J334" s="52">
        <v>21</v>
      </c>
      <c r="K334" s="48" t="s">
        <v>1058</v>
      </c>
      <c r="L334" s="48" t="s">
        <v>1058</v>
      </c>
      <c r="M334" s="53">
        <v>3107.1218390537269</v>
      </c>
      <c r="N334" s="51"/>
    </row>
    <row r="335" spans="2:14" x14ac:dyDescent="0.25">
      <c r="B335" s="48">
        <v>333</v>
      </c>
      <c r="C335" s="49" t="s">
        <v>1434</v>
      </c>
      <c r="D335" s="48">
        <v>510107378</v>
      </c>
      <c r="E335" s="50" t="s">
        <v>1435</v>
      </c>
      <c r="F335" s="51">
        <v>0</v>
      </c>
      <c r="G335" s="48">
        <v>167</v>
      </c>
      <c r="H335" s="51" t="s">
        <v>1052</v>
      </c>
      <c r="I335" s="51" t="s">
        <v>1078</v>
      </c>
      <c r="J335" s="52">
        <v>0</v>
      </c>
      <c r="K335" s="48" t="s">
        <v>1058</v>
      </c>
      <c r="L335" s="48" t="s">
        <v>1054</v>
      </c>
      <c r="M335" s="53">
        <v>0</v>
      </c>
      <c r="N335" s="51"/>
    </row>
    <row r="336" spans="2:14" x14ac:dyDescent="0.25">
      <c r="B336" s="48">
        <v>334</v>
      </c>
      <c r="C336" s="49" t="s">
        <v>1434</v>
      </c>
      <c r="D336" s="48">
        <v>580460764</v>
      </c>
      <c r="E336" s="50" t="s">
        <v>1436</v>
      </c>
      <c r="F336" s="51">
        <v>0</v>
      </c>
      <c r="G336" s="48">
        <v>0</v>
      </c>
      <c r="H336" s="51" t="s">
        <v>1052</v>
      </c>
      <c r="I336" s="51" t="s">
        <v>1078</v>
      </c>
      <c r="J336" s="52">
        <v>0</v>
      </c>
      <c r="K336" s="48" t="s">
        <v>1054</v>
      </c>
      <c r="L336" s="48" t="s">
        <v>1054</v>
      </c>
      <c r="M336" s="53">
        <v>0</v>
      </c>
      <c r="N336" s="51"/>
    </row>
    <row r="337" spans="2:14" x14ac:dyDescent="0.25">
      <c r="B337" s="48">
        <v>335</v>
      </c>
      <c r="C337" s="49" t="s">
        <v>1437</v>
      </c>
      <c r="D337" s="48">
        <v>580264935</v>
      </c>
      <c r="E337" s="50" t="s">
        <v>1438</v>
      </c>
      <c r="F337" s="51">
        <v>0</v>
      </c>
      <c r="G337" s="48">
        <v>89</v>
      </c>
      <c r="H337" s="51" t="s">
        <v>1052</v>
      </c>
      <c r="I337" s="51" t="s">
        <v>1135</v>
      </c>
      <c r="J337" s="52">
        <v>0</v>
      </c>
      <c r="K337" s="48" t="s">
        <v>1054</v>
      </c>
      <c r="L337" s="48" t="s">
        <v>1054</v>
      </c>
      <c r="M337" s="53">
        <v>0</v>
      </c>
      <c r="N337" s="51"/>
    </row>
    <row r="338" spans="2:14" x14ac:dyDescent="0.25">
      <c r="B338" s="48">
        <v>336</v>
      </c>
      <c r="C338" s="49" t="s">
        <v>1437</v>
      </c>
      <c r="D338" s="48">
        <v>580618056</v>
      </c>
      <c r="E338" s="50" t="s">
        <v>1439</v>
      </c>
      <c r="F338" s="51">
        <v>0</v>
      </c>
      <c r="G338" s="48">
        <v>34</v>
      </c>
      <c r="H338" s="51" t="s">
        <v>1052</v>
      </c>
      <c r="I338" s="51" t="s">
        <v>1135</v>
      </c>
      <c r="J338" s="52">
        <v>2884.8</v>
      </c>
      <c r="K338" s="48" t="s">
        <v>1058</v>
      </c>
      <c r="L338" s="48" t="s">
        <v>1058</v>
      </c>
      <c r="M338" s="53">
        <v>107086.6698223922</v>
      </c>
      <c r="N338" s="51"/>
    </row>
    <row r="339" spans="2:14" x14ac:dyDescent="0.25">
      <c r="B339" s="48">
        <v>337</v>
      </c>
      <c r="C339" s="49" t="s">
        <v>1437</v>
      </c>
      <c r="D339" s="48">
        <v>580678225</v>
      </c>
      <c r="E339" s="50" t="s">
        <v>1440</v>
      </c>
      <c r="F339" s="51">
        <v>0</v>
      </c>
      <c r="G339" s="48">
        <v>36</v>
      </c>
      <c r="H339" s="51" t="s">
        <v>1052</v>
      </c>
      <c r="I339" s="51" t="s">
        <v>1068</v>
      </c>
      <c r="J339" s="52">
        <v>687.38</v>
      </c>
      <c r="K339" s="48" t="s">
        <v>1058</v>
      </c>
      <c r="L339" s="48" t="s">
        <v>1058</v>
      </c>
      <c r="M339" s="53">
        <v>107086.6698223922</v>
      </c>
      <c r="N339" s="51"/>
    </row>
    <row r="340" spans="2:14" x14ac:dyDescent="0.25">
      <c r="B340" s="48">
        <v>338</v>
      </c>
      <c r="C340" s="49" t="s">
        <v>1437</v>
      </c>
      <c r="D340" s="48">
        <v>580691293</v>
      </c>
      <c r="E340" s="50" t="s">
        <v>1441</v>
      </c>
      <c r="F340" s="51">
        <v>0</v>
      </c>
      <c r="G340" s="48">
        <v>8</v>
      </c>
      <c r="H340" s="51" t="s">
        <v>1052</v>
      </c>
      <c r="I340" s="51" t="s">
        <v>1442</v>
      </c>
      <c r="J340" s="52">
        <v>0</v>
      </c>
      <c r="K340" s="48" t="s">
        <v>1054</v>
      </c>
      <c r="L340" s="48" t="s">
        <v>1058</v>
      </c>
      <c r="M340" s="53">
        <v>0</v>
      </c>
      <c r="N340" s="51"/>
    </row>
    <row r="341" spans="2:14" x14ac:dyDescent="0.25">
      <c r="B341" s="48">
        <v>339</v>
      </c>
      <c r="C341" s="49" t="s">
        <v>1437</v>
      </c>
      <c r="D341" s="48">
        <v>580698991</v>
      </c>
      <c r="E341" s="50" t="s">
        <v>1443</v>
      </c>
      <c r="F341" s="51">
        <v>0</v>
      </c>
      <c r="G341" s="48">
        <v>17</v>
      </c>
      <c r="H341" s="51" t="s">
        <v>1052</v>
      </c>
      <c r="I341" s="51" t="s">
        <v>1444</v>
      </c>
      <c r="J341" s="52">
        <v>39.6</v>
      </c>
      <c r="K341" s="48" t="s">
        <v>1058</v>
      </c>
      <c r="L341" s="48" t="s">
        <v>1058</v>
      </c>
      <c r="M341" s="53">
        <v>107086.6698223922</v>
      </c>
      <c r="N341" s="51"/>
    </row>
    <row r="342" spans="2:14" x14ac:dyDescent="0.25">
      <c r="B342" s="48">
        <v>340</v>
      </c>
      <c r="C342" s="49" t="s">
        <v>1437</v>
      </c>
      <c r="D342" s="48">
        <v>580761674</v>
      </c>
      <c r="E342" s="50" t="s">
        <v>1445</v>
      </c>
      <c r="F342" s="51">
        <v>0</v>
      </c>
      <c r="G342" s="48">
        <v>0</v>
      </c>
      <c r="H342" s="51" t="s">
        <v>1052</v>
      </c>
      <c r="I342" s="51" t="s">
        <v>1164</v>
      </c>
      <c r="J342" s="52">
        <v>0</v>
      </c>
      <c r="K342" s="48" t="s">
        <v>1054</v>
      </c>
      <c r="L342" s="48" t="s">
        <v>1054</v>
      </c>
      <c r="M342" s="53">
        <v>0</v>
      </c>
      <c r="N342" s="51"/>
    </row>
    <row r="343" spans="2:14" x14ac:dyDescent="0.25">
      <c r="B343" s="48">
        <v>341</v>
      </c>
      <c r="C343" s="49" t="s">
        <v>1446</v>
      </c>
      <c r="D343" s="48">
        <v>580005924</v>
      </c>
      <c r="E343" s="50" t="s">
        <v>1447</v>
      </c>
      <c r="F343" s="51">
        <v>0</v>
      </c>
      <c r="G343" s="48">
        <v>17</v>
      </c>
      <c r="H343" s="51" t="s">
        <v>1052</v>
      </c>
      <c r="I343" s="51" t="s">
        <v>1448</v>
      </c>
      <c r="J343" s="52">
        <v>0</v>
      </c>
      <c r="K343" s="48" t="s">
        <v>1058</v>
      </c>
      <c r="L343" s="48" t="s">
        <v>1054</v>
      </c>
      <c r="M343" s="53">
        <v>0</v>
      </c>
      <c r="N343" s="51"/>
    </row>
    <row r="344" spans="2:14" x14ac:dyDescent="0.25">
      <c r="B344" s="48">
        <v>342</v>
      </c>
      <c r="C344" s="49" t="s">
        <v>1446</v>
      </c>
      <c r="D344" s="48">
        <v>580042711</v>
      </c>
      <c r="E344" s="50" t="s">
        <v>1449</v>
      </c>
      <c r="F344" s="51">
        <v>0</v>
      </c>
      <c r="G344" s="48">
        <v>2</v>
      </c>
      <c r="H344" s="51" t="s">
        <v>1052</v>
      </c>
      <c r="I344" s="51" t="s">
        <v>1311</v>
      </c>
      <c r="J344" s="52">
        <v>0</v>
      </c>
      <c r="K344" s="48" t="s">
        <v>1054</v>
      </c>
      <c r="L344" s="48" t="s">
        <v>1054</v>
      </c>
      <c r="M344" s="53">
        <v>0</v>
      </c>
      <c r="N344" s="51"/>
    </row>
    <row r="345" spans="2:14" x14ac:dyDescent="0.25">
      <c r="B345" s="48">
        <v>343</v>
      </c>
      <c r="C345" s="49" t="s">
        <v>1446</v>
      </c>
      <c r="D345" s="48">
        <v>580067403</v>
      </c>
      <c r="E345" s="50" t="s">
        <v>1450</v>
      </c>
      <c r="F345" s="51">
        <v>0</v>
      </c>
      <c r="G345" s="48">
        <v>0</v>
      </c>
      <c r="H345" s="51" t="s">
        <v>1052</v>
      </c>
      <c r="I345" s="51" t="s">
        <v>1139</v>
      </c>
      <c r="J345" s="52">
        <v>0</v>
      </c>
      <c r="K345" s="48" t="s">
        <v>1054</v>
      </c>
      <c r="L345" s="48" t="s">
        <v>1058</v>
      </c>
      <c r="M345" s="53">
        <v>0</v>
      </c>
      <c r="N345" s="51"/>
    </row>
    <row r="346" spans="2:14" x14ac:dyDescent="0.25">
      <c r="B346" s="48">
        <v>344</v>
      </c>
      <c r="C346" s="49" t="s">
        <v>1446</v>
      </c>
      <c r="D346" s="48">
        <v>580093151</v>
      </c>
      <c r="E346" s="50" t="s">
        <v>1294</v>
      </c>
      <c r="F346" s="51">
        <v>0</v>
      </c>
      <c r="G346" s="48">
        <v>28</v>
      </c>
      <c r="H346" s="51" t="s">
        <v>1052</v>
      </c>
      <c r="I346" s="51" t="s">
        <v>1295</v>
      </c>
      <c r="J346" s="52">
        <v>171</v>
      </c>
      <c r="K346" s="48" t="s">
        <v>1058</v>
      </c>
      <c r="L346" s="48" t="s">
        <v>1058</v>
      </c>
      <c r="M346" s="53">
        <v>7595.7654592713316</v>
      </c>
      <c r="N346" s="51"/>
    </row>
    <row r="347" spans="2:14" x14ac:dyDescent="0.25">
      <c r="B347" s="48">
        <v>345</v>
      </c>
      <c r="C347" s="49" t="s">
        <v>1446</v>
      </c>
      <c r="D347" s="48">
        <v>580181659</v>
      </c>
      <c r="E347" s="50" t="s">
        <v>1451</v>
      </c>
      <c r="F347" s="51">
        <v>0</v>
      </c>
      <c r="G347" s="48">
        <v>19</v>
      </c>
      <c r="H347" s="51" t="s">
        <v>1052</v>
      </c>
      <c r="I347" s="51" t="s">
        <v>1237</v>
      </c>
      <c r="J347" s="52">
        <v>180</v>
      </c>
      <c r="K347" s="48" t="s">
        <v>1058</v>
      </c>
      <c r="L347" s="48" t="s">
        <v>1058</v>
      </c>
      <c r="M347" s="53">
        <v>7995.5425887066649</v>
      </c>
      <c r="N347" s="51"/>
    </row>
    <row r="348" spans="2:14" x14ac:dyDescent="0.25">
      <c r="B348" s="48">
        <v>346</v>
      </c>
      <c r="C348" s="49" t="s">
        <v>1446</v>
      </c>
      <c r="D348" s="48">
        <v>580184828</v>
      </c>
      <c r="E348" s="50" t="s">
        <v>1452</v>
      </c>
      <c r="F348" s="51">
        <v>0</v>
      </c>
      <c r="G348" s="48">
        <v>27</v>
      </c>
      <c r="H348" s="51" t="s">
        <v>1052</v>
      </c>
      <c r="I348" s="51" t="s">
        <v>1207</v>
      </c>
      <c r="J348" s="52">
        <v>133</v>
      </c>
      <c r="K348" s="48" t="s">
        <v>1058</v>
      </c>
      <c r="L348" s="48" t="s">
        <v>1058</v>
      </c>
      <c r="M348" s="53">
        <v>5907.8175794332583</v>
      </c>
      <c r="N348" s="51"/>
    </row>
    <row r="349" spans="2:14" x14ac:dyDescent="0.25">
      <c r="B349" s="48">
        <v>347</v>
      </c>
      <c r="C349" s="49" t="s">
        <v>1446</v>
      </c>
      <c r="D349" s="48">
        <v>580195808</v>
      </c>
      <c r="E349" s="50" t="s">
        <v>1453</v>
      </c>
      <c r="F349" s="51">
        <v>0</v>
      </c>
      <c r="G349" s="48">
        <v>155</v>
      </c>
      <c r="H349" s="51" t="s">
        <v>1052</v>
      </c>
      <c r="I349" s="51" t="s">
        <v>1255</v>
      </c>
      <c r="J349" s="52">
        <v>766.5</v>
      </c>
      <c r="K349" s="48" t="s">
        <v>1058</v>
      </c>
      <c r="L349" s="48" t="s">
        <v>1058</v>
      </c>
      <c r="M349" s="53">
        <v>16327.564261354737</v>
      </c>
      <c r="N349" s="51"/>
    </row>
    <row r="350" spans="2:14" x14ac:dyDescent="0.25">
      <c r="B350" s="48">
        <v>348</v>
      </c>
      <c r="C350" s="49" t="s">
        <v>1446</v>
      </c>
      <c r="D350" s="48">
        <v>580233245</v>
      </c>
      <c r="E350" s="50" t="s">
        <v>1454</v>
      </c>
      <c r="F350" s="51">
        <v>0</v>
      </c>
      <c r="G350" s="48">
        <v>0</v>
      </c>
      <c r="H350" s="51" t="s">
        <v>1052</v>
      </c>
      <c r="I350" s="51" t="s">
        <v>1062</v>
      </c>
      <c r="J350" s="52">
        <v>0</v>
      </c>
      <c r="K350" s="48" t="s">
        <v>1054</v>
      </c>
      <c r="L350" s="48" t="s">
        <v>1058</v>
      </c>
      <c r="M350" s="53">
        <v>0</v>
      </c>
      <c r="N350" s="51"/>
    </row>
    <row r="351" spans="2:14" x14ac:dyDescent="0.25">
      <c r="B351" s="48">
        <v>349</v>
      </c>
      <c r="C351" s="49" t="s">
        <v>1446</v>
      </c>
      <c r="D351" s="48">
        <v>580407880</v>
      </c>
      <c r="E351" s="50" t="s">
        <v>1455</v>
      </c>
      <c r="F351" s="51">
        <v>0</v>
      </c>
      <c r="G351" s="48">
        <v>32</v>
      </c>
      <c r="H351" s="51" t="s">
        <v>1052</v>
      </c>
      <c r="I351" s="51" t="s">
        <v>1053</v>
      </c>
      <c r="J351" s="52">
        <v>140</v>
      </c>
      <c r="K351" s="48" t="s">
        <v>1058</v>
      </c>
      <c r="L351" s="48" t="s">
        <v>1058</v>
      </c>
      <c r="M351" s="53">
        <v>6218.7553467718508</v>
      </c>
      <c r="N351" s="51"/>
    </row>
    <row r="352" spans="2:14" x14ac:dyDescent="0.25">
      <c r="B352" s="48">
        <v>350</v>
      </c>
      <c r="C352" s="49" t="s">
        <v>1446</v>
      </c>
      <c r="D352" s="48">
        <v>580481232</v>
      </c>
      <c r="E352" s="50" t="s">
        <v>1456</v>
      </c>
      <c r="F352" s="51">
        <v>0</v>
      </c>
      <c r="G352" s="48">
        <v>6</v>
      </c>
      <c r="H352" s="51" t="s">
        <v>1052</v>
      </c>
      <c r="I352" s="51" t="s">
        <v>1268</v>
      </c>
      <c r="J352" s="52">
        <v>0</v>
      </c>
      <c r="K352" s="48" t="s">
        <v>1054</v>
      </c>
      <c r="L352" s="48" t="s">
        <v>1058</v>
      </c>
      <c r="M352" s="53">
        <v>0</v>
      </c>
      <c r="N352" s="51"/>
    </row>
    <row r="353" spans="2:14" x14ac:dyDescent="0.25">
      <c r="B353" s="48">
        <v>351</v>
      </c>
      <c r="C353" s="49" t="s">
        <v>1446</v>
      </c>
      <c r="D353" s="48">
        <v>580497048</v>
      </c>
      <c r="E353" s="50" t="s">
        <v>1306</v>
      </c>
      <c r="F353" s="51">
        <v>0</v>
      </c>
      <c r="G353" s="48">
        <v>45</v>
      </c>
      <c r="H353" s="51" t="s">
        <v>1052</v>
      </c>
      <c r="I353" s="51" t="s">
        <v>1307</v>
      </c>
      <c r="J353" s="52">
        <v>343.5</v>
      </c>
      <c r="K353" s="48" t="s">
        <v>1058</v>
      </c>
      <c r="L353" s="48" t="s">
        <v>1058</v>
      </c>
      <c r="M353" s="53">
        <v>15258.160440115218</v>
      </c>
      <c r="N353" s="51"/>
    </row>
    <row r="354" spans="2:14" x14ac:dyDescent="0.25">
      <c r="B354" s="48">
        <v>352</v>
      </c>
      <c r="C354" s="49" t="s">
        <v>1446</v>
      </c>
      <c r="D354" s="48">
        <v>580516979</v>
      </c>
      <c r="E354" s="50" t="s">
        <v>1457</v>
      </c>
      <c r="F354" s="51">
        <v>0</v>
      </c>
      <c r="G354" s="48">
        <v>0</v>
      </c>
      <c r="H354" s="51" t="s">
        <v>1052</v>
      </c>
      <c r="I354" s="51" t="s">
        <v>1409</v>
      </c>
      <c r="J354" s="52">
        <v>0</v>
      </c>
      <c r="K354" s="48" t="s">
        <v>1054</v>
      </c>
      <c r="L354" s="48" t="s">
        <v>1054</v>
      </c>
      <c r="M354" s="53">
        <v>0</v>
      </c>
      <c r="N354" s="51"/>
    </row>
    <row r="355" spans="2:14" x14ac:dyDescent="0.25">
      <c r="B355" s="48">
        <v>353</v>
      </c>
      <c r="C355" s="49" t="s">
        <v>1446</v>
      </c>
      <c r="D355" s="48">
        <v>580555647</v>
      </c>
      <c r="E355" s="50" t="s">
        <v>1458</v>
      </c>
      <c r="F355" s="51">
        <v>0</v>
      </c>
      <c r="G355" s="48">
        <v>0</v>
      </c>
      <c r="H355" s="51" t="s">
        <v>1052</v>
      </c>
      <c r="I355" s="51" t="s">
        <v>1459</v>
      </c>
      <c r="J355" s="52">
        <v>0</v>
      </c>
      <c r="K355" s="48" t="s">
        <v>1054</v>
      </c>
      <c r="L355" s="48" t="s">
        <v>1058</v>
      </c>
      <c r="M355" s="53">
        <v>0</v>
      </c>
      <c r="N355" s="51"/>
    </row>
    <row r="356" spans="2:14" x14ac:dyDescent="0.25">
      <c r="B356" s="48">
        <v>354</v>
      </c>
      <c r="C356" s="49" t="s">
        <v>1446</v>
      </c>
      <c r="D356" s="48">
        <v>580570539</v>
      </c>
      <c r="E356" s="50" t="s">
        <v>1460</v>
      </c>
      <c r="F356" s="51">
        <v>0</v>
      </c>
      <c r="G356" s="48">
        <v>0</v>
      </c>
      <c r="H356" s="51" t="s">
        <v>1052</v>
      </c>
      <c r="I356" s="51" t="s">
        <v>1280</v>
      </c>
      <c r="J356" s="52">
        <v>0</v>
      </c>
      <c r="K356" s="48" t="s">
        <v>1054</v>
      </c>
      <c r="L356" s="48" t="s">
        <v>1058</v>
      </c>
      <c r="M356" s="53">
        <v>0</v>
      </c>
      <c r="N356" s="51"/>
    </row>
    <row r="357" spans="2:14" x14ac:dyDescent="0.25">
      <c r="B357" s="48">
        <v>355</v>
      </c>
      <c r="C357" s="49" t="s">
        <v>1446</v>
      </c>
      <c r="D357" s="48">
        <v>580598548</v>
      </c>
      <c r="E357" s="50" t="s">
        <v>1461</v>
      </c>
      <c r="F357" s="51">
        <v>0</v>
      </c>
      <c r="G357" s="48">
        <v>0</v>
      </c>
      <c r="H357" s="51" t="s">
        <v>1052</v>
      </c>
      <c r="I357" s="51" t="s">
        <v>1462</v>
      </c>
      <c r="J357" s="52">
        <v>0</v>
      </c>
      <c r="K357" s="48" t="s">
        <v>1054</v>
      </c>
      <c r="L357" s="48" t="s">
        <v>1054</v>
      </c>
      <c r="M357" s="53">
        <v>0</v>
      </c>
      <c r="N357" s="51"/>
    </row>
    <row r="358" spans="2:14" x14ac:dyDescent="0.25">
      <c r="B358" s="48">
        <v>356</v>
      </c>
      <c r="C358" s="49" t="s">
        <v>1446</v>
      </c>
      <c r="D358" s="48">
        <v>580644839</v>
      </c>
      <c r="E358" s="50" t="s">
        <v>1463</v>
      </c>
      <c r="F358" s="51">
        <v>0</v>
      </c>
      <c r="G358" s="48">
        <v>35</v>
      </c>
      <c r="H358" s="51" t="s">
        <v>1052</v>
      </c>
      <c r="I358" s="51" t="s">
        <v>1115</v>
      </c>
      <c r="J358" s="52">
        <v>61</v>
      </c>
      <c r="K358" s="48" t="s">
        <v>1058</v>
      </c>
      <c r="L358" s="48" t="s">
        <v>1058</v>
      </c>
      <c r="M358" s="53">
        <v>2709.6005439505921</v>
      </c>
      <c r="N358" s="51"/>
    </row>
    <row r="359" spans="2:14" x14ac:dyDescent="0.25">
      <c r="B359" s="48">
        <v>357</v>
      </c>
      <c r="C359" s="49" t="s">
        <v>1446</v>
      </c>
      <c r="D359" s="48">
        <v>580648889</v>
      </c>
      <c r="E359" s="50" t="s">
        <v>1464</v>
      </c>
      <c r="F359" s="51">
        <v>0</v>
      </c>
      <c r="G359" s="48">
        <v>0</v>
      </c>
      <c r="H359" s="51" t="s">
        <v>1052</v>
      </c>
      <c r="I359" s="51" t="s">
        <v>1122</v>
      </c>
      <c r="J359" s="52">
        <v>0</v>
      </c>
      <c r="K359" s="48" t="s">
        <v>1054</v>
      </c>
      <c r="L359" s="48" t="s">
        <v>1058</v>
      </c>
      <c r="M359" s="53">
        <v>0</v>
      </c>
      <c r="N359" s="51"/>
    </row>
    <row r="360" spans="2:14" x14ac:dyDescent="0.25">
      <c r="B360" s="48">
        <v>358</v>
      </c>
      <c r="C360" s="49" t="s">
        <v>1446</v>
      </c>
      <c r="D360" s="48">
        <v>580682151</v>
      </c>
      <c r="E360" s="50" t="s">
        <v>1465</v>
      </c>
      <c r="F360" s="51">
        <v>0</v>
      </c>
      <c r="G360" s="48">
        <v>38</v>
      </c>
      <c r="H360" s="51" t="s">
        <v>1052</v>
      </c>
      <c r="I360" s="51" t="s">
        <v>1053</v>
      </c>
      <c r="J360" s="52">
        <v>251</v>
      </c>
      <c r="K360" s="48" t="s">
        <v>1058</v>
      </c>
      <c r="L360" s="48" t="s">
        <v>1058</v>
      </c>
      <c r="M360" s="53">
        <v>11149.33994314096</v>
      </c>
      <c r="N360" s="51"/>
    </row>
    <row r="361" spans="2:14" x14ac:dyDescent="0.25">
      <c r="B361" s="48">
        <v>359</v>
      </c>
      <c r="C361" s="49" t="s">
        <v>1446</v>
      </c>
      <c r="D361" s="48">
        <v>580738367</v>
      </c>
      <c r="E361" s="50" t="s">
        <v>1466</v>
      </c>
      <c r="F361" s="51">
        <v>0</v>
      </c>
      <c r="G361" s="48">
        <v>63</v>
      </c>
      <c r="H361" s="51" t="s">
        <v>1052</v>
      </c>
      <c r="I361" s="51" t="s">
        <v>1467</v>
      </c>
      <c r="J361" s="52">
        <v>190.8</v>
      </c>
      <c r="K361" s="48" t="s">
        <v>1058</v>
      </c>
      <c r="L361" s="48" t="s">
        <v>1058</v>
      </c>
      <c r="M361" s="53">
        <v>8475.2751440290649</v>
      </c>
      <c r="N361" s="51"/>
    </row>
    <row r="362" spans="2:14" x14ac:dyDescent="0.25">
      <c r="B362" s="48">
        <v>360</v>
      </c>
      <c r="C362" s="49" t="s">
        <v>1468</v>
      </c>
      <c r="D362" s="48">
        <v>580055937</v>
      </c>
      <c r="E362" s="50" t="s">
        <v>1469</v>
      </c>
      <c r="F362" s="51">
        <v>0</v>
      </c>
      <c r="G362" s="48">
        <v>153</v>
      </c>
      <c r="H362" s="51" t="s">
        <v>1052</v>
      </c>
      <c r="I362" s="51" t="s">
        <v>1135</v>
      </c>
      <c r="J362" s="52">
        <v>256.83999999999997</v>
      </c>
      <c r="K362" s="48" t="s">
        <v>1058</v>
      </c>
      <c r="L362" s="48" t="s">
        <v>1058</v>
      </c>
      <c r="M362" s="53">
        <v>112385.67610549316</v>
      </c>
      <c r="N362" s="51"/>
    </row>
    <row r="363" spans="2:14" x14ac:dyDescent="0.25">
      <c r="B363" s="48">
        <v>361</v>
      </c>
      <c r="C363" s="49" t="s">
        <v>1468</v>
      </c>
      <c r="D363" s="48">
        <v>580102432</v>
      </c>
      <c r="E363" s="50" t="s">
        <v>1470</v>
      </c>
      <c r="F363" s="51">
        <v>0</v>
      </c>
      <c r="G363" s="48">
        <v>22</v>
      </c>
      <c r="H363" s="51" t="s">
        <v>1052</v>
      </c>
      <c r="I363" s="51" t="s">
        <v>1135</v>
      </c>
      <c r="J363" s="52">
        <v>0</v>
      </c>
      <c r="K363" s="48" t="s">
        <v>1054</v>
      </c>
      <c r="L363" s="48" t="s">
        <v>1054</v>
      </c>
      <c r="M363" s="53">
        <v>0</v>
      </c>
      <c r="N363" s="51"/>
    </row>
    <row r="364" spans="2:14" x14ac:dyDescent="0.25">
      <c r="B364" s="48">
        <v>362</v>
      </c>
      <c r="C364" s="49" t="s">
        <v>1468</v>
      </c>
      <c r="D364" s="48">
        <v>580235869</v>
      </c>
      <c r="E364" s="50" t="s">
        <v>1471</v>
      </c>
      <c r="F364" s="51">
        <v>0</v>
      </c>
      <c r="G364" s="48">
        <v>23</v>
      </c>
      <c r="H364" s="51" t="s">
        <v>1052</v>
      </c>
      <c r="I364" s="51" t="s">
        <v>1053</v>
      </c>
      <c r="J364" s="52">
        <v>140</v>
      </c>
      <c r="K364" s="48" t="s">
        <v>1058</v>
      </c>
      <c r="L364" s="48" t="s">
        <v>1058</v>
      </c>
      <c r="M364" s="53">
        <v>61259.907548547904</v>
      </c>
      <c r="N364" s="51"/>
    </row>
    <row r="365" spans="2:14" x14ac:dyDescent="0.25">
      <c r="B365" s="48">
        <v>363</v>
      </c>
      <c r="C365" s="49" t="s">
        <v>1468</v>
      </c>
      <c r="D365" s="48">
        <v>580329290</v>
      </c>
      <c r="E365" s="50" t="s">
        <v>1472</v>
      </c>
      <c r="F365" s="51">
        <v>0</v>
      </c>
      <c r="G365" s="48">
        <v>16</v>
      </c>
      <c r="H365" s="51" t="s">
        <v>1052</v>
      </c>
      <c r="I365" s="51" t="s">
        <v>1473</v>
      </c>
      <c r="J365" s="52">
        <v>18</v>
      </c>
      <c r="K365" s="48" t="s">
        <v>1058</v>
      </c>
      <c r="L365" s="48" t="s">
        <v>1058</v>
      </c>
      <c r="M365" s="53">
        <v>7876.2738276704449</v>
      </c>
      <c r="N365" s="51"/>
    </row>
    <row r="366" spans="2:14" x14ac:dyDescent="0.25">
      <c r="B366" s="48">
        <v>364</v>
      </c>
      <c r="C366" s="49" t="s">
        <v>1468</v>
      </c>
      <c r="D366" s="48">
        <v>580334738</v>
      </c>
      <c r="E366" s="50" t="s">
        <v>1474</v>
      </c>
      <c r="F366" s="51">
        <v>0</v>
      </c>
      <c r="G366" s="48">
        <v>26</v>
      </c>
      <c r="H366" s="51" t="s">
        <v>1052</v>
      </c>
      <c r="I366" s="51" t="s">
        <v>1053</v>
      </c>
      <c r="J366" s="52">
        <v>258.04000000000002</v>
      </c>
      <c r="K366" s="48" t="s">
        <v>1058</v>
      </c>
      <c r="L366" s="48" t="s">
        <v>1058</v>
      </c>
      <c r="M366" s="53">
        <v>112910.76102733788</v>
      </c>
      <c r="N366" s="51"/>
    </row>
    <row r="367" spans="2:14" x14ac:dyDescent="0.25">
      <c r="B367" s="48">
        <v>365</v>
      </c>
      <c r="C367" s="49" t="s">
        <v>1468</v>
      </c>
      <c r="D367" s="48">
        <v>580404069</v>
      </c>
      <c r="E367" s="50" t="s">
        <v>1475</v>
      </c>
      <c r="F367" s="51">
        <v>0</v>
      </c>
      <c r="G367" s="48">
        <v>17</v>
      </c>
      <c r="H367" s="51" t="s">
        <v>1052</v>
      </c>
      <c r="I367" s="51" t="s">
        <v>1476</v>
      </c>
      <c r="J367" s="52">
        <v>240.84</v>
      </c>
      <c r="K367" s="48" t="s">
        <v>1058</v>
      </c>
      <c r="L367" s="48" t="s">
        <v>1058</v>
      </c>
      <c r="M367" s="53">
        <v>105384.54381423056</v>
      </c>
      <c r="N367" s="51"/>
    </row>
    <row r="368" spans="2:14" x14ac:dyDescent="0.25">
      <c r="B368" s="48">
        <v>366</v>
      </c>
      <c r="C368" s="49" t="s">
        <v>1468</v>
      </c>
      <c r="D368" s="48">
        <v>580460855</v>
      </c>
      <c r="E368" s="50" t="s">
        <v>1477</v>
      </c>
      <c r="F368" s="51">
        <v>0</v>
      </c>
      <c r="G368" s="48">
        <v>235</v>
      </c>
      <c r="H368" s="51" t="s">
        <v>1052</v>
      </c>
      <c r="I368" s="51" t="s">
        <v>1135</v>
      </c>
      <c r="J368" s="52">
        <v>175</v>
      </c>
      <c r="K368" s="48" t="s">
        <v>1058</v>
      </c>
      <c r="L368" s="48" t="s">
        <v>1058</v>
      </c>
      <c r="M368" s="53">
        <v>76574.884435684886</v>
      </c>
      <c r="N368" s="51"/>
    </row>
    <row r="369" spans="2:14" x14ac:dyDescent="0.25">
      <c r="B369" s="48">
        <v>367</v>
      </c>
      <c r="C369" s="49" t="s">
        <v>1468</v>
      </c>
      <c r="D369" s="48">
        <v>580482305</v>
      </c>
      <c r="E369" s="50" t="s">
        <v>1478</v>
      </c>
      <c r="F369" s="51">
        <v>0</v>
      </c>
      <c r="G369" s="48">
        <v>39</v>
      </c>
      <c r="H369" s="51" t="s">
        <v>1052</v>
      </c>
      <c r="I369" s="51" t="s">
        <v>1057</v>
      </c>
      <c r="J369" s="52">
        <v>16</v>
      </c>
      <c r="K369" s="48" t="s">
        <v>1058</v>
      </c>
      <c r="L369" s="48" t="s">
        <v>1058</v>
      </c>
      <c r="M369" s="53">
        <v>7001.1322912626174</v>
      </c>
      <c r="N369" s="51"/>
    </row>
    <row r="370" spans="2:14" x14ac:dyDescent="0.25">
      <c r="B370" s="48">
        <v>368</v>
      </c>
      <c r="C370" s="49" t="s">
        <v>1468</v>
      </c>
      <c r="D370" s="48">
        <v>580600377</v>
      </c>
      <c r="E370" s="50" t="s">
        <v>1479</v>
      </c>
      <c r="F370" s="51">
        <v>0</v>
      </c>
      <c r="G370" s="48">
        <v>577</v>
      </c>
      <c r="H370" s="51" t="s">
        <v>1052</v>
      </c>
      <c r="I370" s="51" t="s">
        <v>1295</v>
      </c>
      <c r="J370" s="52">
        <v>424</v>
      </c>
      <c r="K370" s="48" t="s">
        <v>1058</v>
      </c>
      <c r="L370" s="48" t="s">
        <v>1058</v>
      </c>
      <c r="M370" s="53">
        <v>138460.51818276438</v>
      </c>
      <c r="N370" s="51"/>
    </row>
    <row r="371" spans="2:14" x14ac:dyDescent="0.25">
      <c r="B371" s="48">
        <v>369</v>
      </c>
      <c r="C371" s="49" t="s">
        <v>1468</v>
      </c>
      <c r="D371" s="48">
        <v>580635498</v>
      </c>
      <c r="E371" s="50" t="s">
        <v>1480</v>
      </c>
      <c r="F371" s="51">
        <v>0</v>
      </c>
      <c r="G371" s="48">
        <v>81</v>
      </c>
      <c r="H371" s="51" t="s">
        <v>1052</v>
      </c>
      <c r="I371" s="51" t="s">
        <v>1295</v>
      </c>
      <c r="J371" s="52">
        <v>153</v>
      </c>
      <c r="K371" s="48" t="s">
        <v>1058</v>
      </c>
      <c r="L371" s="48" t="s">
        <v>1058</v>
      </c>
      <c r="M371" s="53">
        <v>66948.327535198783</v>
      </c>
      <c r="N371" s="51"/>
    </row>
    <row r="372" spans="2:14" x14ac:dyDescent="0.25">
      <c r="B372" s="48">
        <v>370</v>
      </c>
      <c r="C372" s="49" t="s">
        <v>1468</v>
      </c>
      <c r="D372" s="48">
        <v>580687143</v>
      </c>
      <c r="E372" s="50" t="s">
        <v>1481</v>
      </c>
      <c r="F372" s="51">
        <v>0</v>
      </c>
      <c r="G372" s="48">
        <v>15</v>
      </c>
      <c r="H372" s="51" t="s">
        <v>1052</v>
      </c>
      <c r="I372" s="51" t="s">
        <v>1062</v>
      </c>
      <c r="J372" s="52">
        <v>8</v>
      </c>
      <c r="K372" s="48" t="s">
        <v>1058</v>
      </c>
      <c r="L372" s="48" t="s">
        <v>1058</v>
      </c>
      <c r="M372" s="53">
        <v>3500.5661456313087</v>
      </c>
      <c r="N372" s="51"/>
    </row>
    <row r="373" spans="2:14" x14ac:dyDescent="0.25">
      <c r="B373" s="48">
        <v>371</v>
      </c>
      <c r="C373" s="49" t="s">
        <v>1468</v>
      </c>
      <c r="D373" s="48">
        <v>580702462</v>
      </c>
      <c r="E373" s="50" t="s">
        <v>1482</v>
      </c>
      <c r="F373" s="51">
        <v>0</v>
      </c>
      <c r="G373" s="48">
        <v>180</v>
      </c>
      <c r="H373" s="51" t="s">
        <v>1052</v>
      </c>
      <c r="I373" s="51" t="s">
        <v>1295</v>
      </c>
      <c r="J373" s="52">
        <v>0</v>
      </c>
      <c r="K373" s="48" t="s">
        <v>1054</v>
      </c>
      <c r="L373" s="48" t="s">
        <v>1054</v>
      </c>
      <c r="M373" s="53">
        <v>0</v>
      </c>
      <c r="N373" s="51"/>
    </row>
    <row r="374" spans="2:14" x14ac:dyDescent="0.25">
      <c r="B374" s="48">
        <v>372</v>
      </c>
      <c r="C374" s="49" t="s">
        <v>1483</v>
      </c>
      <c r="D374" s="48">
        <v>580007656</v>
      </c>
      <c r="E374" s="50" t="s">
        <v>1484</v>
      </c>
      <c r="F374" s="51">
        <v>0</v>
      </c>
      <c r="G374" s="48">
        <v>29</v>
      </c>
      <c r="H374" s="51" t="s">
        <v>1052</v>
      </c>
      <c r="I374" s="51" t="s">
        <v>1257</v>
      </c>
      <c r="J374" s="52">
        <v>0</v>
      </c>
      <c r="K374" s="48" t="s">
        <v>1058</v>
      </c>
      <c r="L374" s="48" t="s">
        <v>1054</v>
      </c>
      <c r="M374" s="53">
        <v>0</v>
      </c>
      <c r="N374" s="51"/>
    </row>
    <row r="375" spans="2:14" x14ac:dyDescent="0.25">
      <c r="B375" s="48">
        <v>373</v>
      </c>
      <c r="C375" s="49" t="s">
        <v>1483</v>
      </c>
      <c r="D375" s="48">
        <v>580082568</v>
      </c>
      <c r="E375" s="50" t="s">
        <v>1485</v>
      </c>
      <c r="F375" s="51">
        <v>0</v>
      </c>
      <c r="G375" s="48">
        <v>55</v>
      </c>
      <c r="H375" s="51" t="s">
        <v>1052</v>
      </c>
      <c r="I375" s="51" t="s">
        <v>1257</v>
      </c>
      <c r="J375" s="52">
        <v>0.13</v>
      </c>
      <c r="K375" s="48" t="s">
        <v>1058</v>
      </c>
      <c r="L375" s="48" t="s">
        <v>1058</v>
      </c>
      <c r="M375" s="53">
        <v>10562.057423118942</v>
      </c>
      <c r="N375" s="51"/>
    </row>
    <row r="376" spans="2:14" x14ac:dyDescent="0.25">
      <c r="B376" s="48">
        <v>374</v>
      </c>
      <c r="C376" s="49" t="s">
        <v>1483</v>
      </c>
      <c r="D376" s="48">
        <v>580082576</v>
      </c>
      <c r="E376" s="50" t="s">
        <v>1486</v>
      </c>
      <c r="F376" s="51">
        <v>0</v>
      </c>
      <c r="G376" s="48">
        <v>27</v>
      </c>
      <c r="H376" s="51" t="s">
        <v>1052</v>
      </c>
      <c r="I376" s="51" t="s">
        <v>1164</v>
      </c>
      <c r="J376" s="52">
        <v>0</v>
      </c>
      <c r="K376" s="48" t="s">
        <v>1054</v>
      </c>
      <c r="L376" s="48" t="s">
        <v>1058</v>
      </c>
      <c r="M376" s="53">
        <v>0</v>
      </c>
      <c r="N376" s="51"/>
    </row>
    <row r="377" spans="2:14" x14ac:dyDescent="0.25">
      <c r="B377" s="48">
        <v>375</v>
      </c>
      <c r="C377" s="49" t="s">
        <v>1483</v>
      </c>
      <c r="D377" s="48">
        <v>580082584</v>
      </c>
      <c r="E377" s="50" t="s">
        <v>1487</v>
      </c>
      <c r="F377" s="51">
        <v>0</v>
      </c>
      <c r="G377" s="48">
        <v>0</v>
      </c>
      <c r="H377" s="51" t="s">
        <v>1052</v>
      </c>
      <c r="I377" s="51" t="s">
        <v>1276</v>
      </c>
      <c r="J377" s="52">
        <v>0</v>
      </c>
      <c r="K377" s="48" t="s">
        <v>1054</v>
      </c>
      <c r="L377" s="48" t="s">
        <v>1054</v>
      </c>
      <c r="M377" s="53">
        <v>0</v>
      </c>
      <c r="N377" s="51"/>
    </row>
    <row r="378" spans="2:14" x14ac:dyDescent="0.25">
      <c r="B378" s="48">
        <v>376</v>
      </c>
      <c r="C378" s="49" t="s">
        <v>1483</v>
      </c>
      <c r="D378" s="48">
        <v>580082592</v>
      </c>
      <c r="E378" s="50" t="s">
        <v>1488</v>
      </c>
      <c r="F378" s="51">
        <v>0</v>
      </c>
      <c r="G378" s="48">
        <v>0</v>
      </c>
      <c r="H378" s="51" t="s">
        <v>1052</v>
      </c>
      <c r="I378" s="51" t="s">
        <v>1164</v>
      </c>
      <c r="J378" s="52">
        <v>0</v>
      </c>
      <c r="K378" s="48" t="s">
        <v>1054</v>
      </c>
      <c r="L378" s="48" t="s">
        <v>1054</v>
      </c>
      <c r="M378" s="53">
        <v>0</v>
      </c>
      <c r="N378" s="51"/>
    </row>
    <row r="379" spans="2:14" x14ac:dyDescent="0.25">
      <c r="B379" s="48">
        <v>377</v>
      </c>
      <c r="C379" s="49" t="s">
        <v>1483</v>
      </c>
      <c r="D379" s="48">
        <v>580088631</v>
      </c>
      <c r="E379" s="50" t="s">
        <v>1489</v>
      </c>
      <c r="F379" s="51">
        <v>0</v>
      </c>
      <c r="G379" s="48">
        <v>8</v>
      </c>
      <c r="H379" s="51" t="s">
        <v>1052</v>
      </c>
      <c r="I379" s="51" t="s">
        <v>1490</v>
      </c>
      <c r="J379" s="52">
        <v>0</v>
      </c>
      <c r="K379" s="48" t="s">
        <v>1054</v>
      </c>
      <c r="L379" s="48" t="s">
        <v>1054</v>
      </c>
      <c r="M379" s="53">
        <v>0</v>
      </c>
      <c r="N379" s="51"/>
    </row>
    <row r="380" spans="2:14" x14ac:dyDescent="0.25">
      <c r="B380" s="48">
        <v>378</v>
      </c>
      <c r="C380" s="49" t="s">
        <v>1483</v>
      </c>
      <c r="D380" s="48">
        <v>580748762</v>
      </c>
      <c r="E380" s="50" t="s">
        <v>1491</v>
      </c>
      <c r="F380" s="51">
        <v>0</v>
      </c>
      <c r="G380" s="48">
        <v>38</v>
      </c>
      <c r="H380" s="51" t="s">
        <v>1052</v>
      </c>
      <c r="I380" s="51" t="s">
        <v>1085</v>
      </c>
      <c r="J380" s="52">
        <v>0</v>
      </c>
      <c r="K380" s="48" t="s">
        <v>1054</v>
      </c>
      <c r="L380" s="48" t="s">
        <v>1054</v>
      </c>
      <c r="M380" s="53">
        <v>0</v>
      </c>
      <c r="N380" s="51"/>
    </row>
    <row r="381" spans="2:14" x14ac:dyDescent="0.25">
      <c r="B381" s="48">
        <v>379</v>
      </c>
      <c r="C381" s="49" t="s">
        <v>1492</v>
      </c>
      <c r="D381" s="48">
        <v>580047546</v>
      </c>
      <c r="E381" s="50" t="s">
        <v>1493</v>
      </c>
      <c r="F381" s="51">
        <v>0</v>
      </c>
      <c r="G381" s="48">
        <v>167</v>
      </c>
      <c r="H381" s="51" t="s">
        <v>1052</v>
      </c>
      <c r="I381" s="51" t="s">
        <v>1328</v>
      </c>
      <c r="J381" s="52">
        <v>0</v>
      </c>
      <c r="K381" s="48" t="s">
        <v>1054</v>
      </c>
      <c r="L381" s="48" t="s">
        <v>1054</v>
      </c>
      <c r="M381" s="53">
        <v>0</v>
      </c>
      <c r="N381" s="51"/>
    </row>
    <row r="382" spans="2:14" x14ac:dyDescent="0.25">
      <c r="B382" s="48">
        <v>380</v>
      </c>
      <c r="C382" s="49" t="s">
        <v>1494</v>
      </c>
      <c r="D382" s="48">
        <v>580258952</v>
      </c>
      <c r="E382" s="50" t="s">
        <v>1495</v>
      </c>
      <c r="F382" s="51">
        <v>10</v>
      </c>
      <c r="G382" s="48">
        <v>19</v>
      </c>
      <c r="H382" s="51" t="s">
        <v>1496</v>
      </c>
      <c r="I382" s="51" t="s">
        <v>1117</v>
      </c>
      <c r="J382" s="52">
        <v>13</v>
      </c>
      <c r="K382" s="48" t="s">
        <v>1058</v>
      </c>
      <c r="L382" s="48" t="s">
        <v>1058</v>
      </c>
      <c r="M382" s="53">
        <v>57071.023447190964</v>
      </c>
      <c r="N382" s="51"/>
    </row>
    <row r="383" spans="2:14" x14ac:dyDescent="0.25">
      <c r="B383" s="48">
        <v>381</v>
      </c>
      <c r="C383" s="49" t="s">
        <v>1494</v>
      </c>
      <c r="D383" s="48">
        <v>580776664</v>
      </c>
      <c r="E383" s="50" t="s">
        <v>1497</v>
      </c>
      <c r="F383" s="51">
        <v>11</v>
      </c>
      <c r="G383" s="48">
        <v>11</v>
      </c>
      <c r="H383" s="51" t="s">
        <v>1496</v>
      </c>
      <c r="I383" s="51" t="s">
        <v>1259</v>
      </c>
      <c r="J383" s="52">
        <v>0</v>
      </c>
      <c r="K383" s="48" t="s">
        <v>1058</v>
      </c>
      <c r="L383" s="48" t="s">
        <v>1054</v>
      </c>
      <c r="M383" s="53">
        <v>0</v>
      </c>
      <c r="N383" s="51"/>
    </row>
    <row r="384" spans="2:14" x14ac:dyDescent="0.25">
      <c r="B384" s="48">
        <v>382</v>
      </c>
      <c r="C384" s="49" t="s">
        <v>1494</v>
      </c>
      <c r="D384" s="48">
        <v>511784613</v>
      </c>
      <c r="E384" s="50" t="s">
        <v>1498</v>
      </c>
      <c r="F384" s="51">
        <v>12</v>
      </c>
      <c r="G384" s="48">
        <v>0</v>
      </c>
      <c r="H384" s="51" t="s">
        <v>1496</v>
      </c>
      <c r="I384" s="51" t="s">
        <v>1053</v>
      </c>
      <c r="J384" s="52">
        <v>0</v>
      </c>
      <c r="K384" s="48" t="s">
        <v>1054</v>
      </c>
      <c r="L384" s="48" t="s">
        <v>1054</v>
      </c>
      <c r="M384" s="53">
        <v>0</v>
      </c>
      <c r="N384" s="51"/>
    </row>
    <row r="385" spans="2:14" x14ac:dyDescent="0.25">
      <c r="B385" s="48">
        <v>383</v>
      </c>
      <c r="C385" s="49" t="s">
        <v>1494</v>
      </c>
      <c r="D385" s="48">
        <v>580455103</v>
      </c>
      <c r="E385" s="50" t="s">
        <v>1499</v>
      </c>
      <c r="F385" s="51">
        <v>13</v>
      </c>
      <c r="G385" s="48">
        <v>14</v>
      </c>
      <c r="H385" s="51" t="s">
        <v>1496</v>
      </c>
      <c r="I385" s="51" t="s">
        <v>1218</v>
      </c>
      <c r="J385" s="52">
        <v>10</v>
      </c>
      <c r="K385" s="48" t="s">
        <v>1058</v>
      </c>
      <c r="L385" s="48" t="s">
        <v>1058</v>
      </c>
      <c r="M385" s="53">
        <v>43900.787267069973</v>
      </c>
      <c r="N385" s="51"/>
    </row>
    <row r="386" spans="2:14" x14ac:dyDescent="0.25">
      <c r="B386" s="48">
        <v>384</v>
      </c>
      <c r="C386" s="49" t="s">
        <v>1494</v>
      </c>
      <c r="D386" s="48">
        <v>580455103</v>
      </c>
      <c r="E386" s="50" t="s">
        <v>1499</v>
      </c>
      <c r="F386" s="51">
        <v>14</v>
      </c>
      <c r="G386" s="48">
        <v>12</v>
      </c>
      <c r="H386" s="51" t="s">
        <v>1496</v>
      </c>
      <c r="I386" s="51" t="s">
        <v>1218</v>
      </c>
      <c r="J386" s="52">
        <v>12</v>
      </c>
      <c r="K386" s="48" t="s">
        <v>1058</v>
      </c>
      <c r="L386" s="48" t="s">
        <v>1058</v>
      </c>
      <c r="M386" s="53">
        <v>52680.944720483967</v>
      </c>
      <c r="N386" s="51"/>
    </row>
    <row r="387" spans="2:14" x14ac:dyDescent="0.25">
      <c r="B387" s="48">
        <v>385</v>
      </c>
      <c r="C387" s="49" t="s">
        <v>1494</v>
      </c>
      <c r="D387" s="48">
        <v>580329167</v>
      </c>
      <c r="E387" s="50" t="s">
        <v>1500</v>
      </c>
      <c r="F387" s="51">
        <v>15</v>
      </c>
      <c r="G387" s="48">
        <v>11</v>
      </c>
      <c r="H387" s="51" t="s">
        <v>1496</v>
      </c>
      <c r="I387" s="51" t="s">
        <v>1501</v>
      </c>
      <c r="J387" s="52">
        <v>14.3</v>
      </c>
      <c r="K387" s="48" t="s">
        <v>1058</v>
      </c>
      <c r="L387" s="48" t="s">
        <v>1058</v>
      </c>
      <c r="M387" s="53">
        <v>62778.125791910061</v>
      </c>
      <c r="N387" s="51"/>
    </row>
    <row r="388" spans="2:14" x14ac:dyDescent="0.25">
      <c r="B388" s="48">
        <v>386</v>
      </c>
      <c r="C388" s="49" t="s">
        <v>1494</v>
      </c>
      <c r="D388" s="48">
        <v>580376911</v>
      </c>
      <c r="E388" s="50" t="s">
        <v>1502</v>
      </c>
      <c r="F388" s="51">
        <v>16</v>
      </c>
      <c r="G388" s="48">
        <v>13</v>
      </c>
      <c r="H388" s="51" t="s">
        <v>1496</v>
      </c>
      <c r="I388" s="51" t="s">
        <v>1115</v>
      </c>
      <c r="J388" s="52">
        <v>10</v>
      </c>
      <c r="K388" s="48" t="s">
        <v>1058</v>
      </c>
      <c r="L388" s="48" t="s">
        <v>1058</v>
      </c>
      <c r="M388" s="53">
        <v>43900.787267069973</v>
      </c>
      <c r="N388" s="51"/>
    </row>
    <row r="389" spans="2:14" x14ac:dyDescent="0.25">
      <c r="B389" s="48">
        <v>387</v>
      </c>
      <c r="C389" s="49" t="s">
        <v>1494</v>
      </c>
      <c r="D389" s="48">
        <v>580455129</v>
      </c>
      <c r="E389" s="50" t="s">
        <v>1503</v>
      </c>
      <c r="F389" s="51">
        <v>20</v>
      </c>
      <c r="G389" s="48">
        <v>17</v>
      </c>
      <c r="H389" s="51" t="s">
        <v>1504</v>
      </c>
      <c r="I389" s="51" t="s">
        <v>1505</v>
      </c>
      <c r="J389" s="52">
        <v>11</v>
      </c>
      <c r="K389" s="48" t="s">
        <v>1058</v>
      </c>
      <c r="L389" s="48" t="s">
        <v>1058</v>
      </c>
      <c r="M389" s="53">
        <v>48290.86599377697</v>
      </c>
      <c r="N389" s="51"/>
    </row>
    <row r="390" spans="2:14" x14ac:dyDescent="0.25">
      <c r="B390" s="48">
        <v>388</v>
      </c>
      <c r="C390" s="49" t="s">
        <v>1494</v>
      </c>
      <c r="D390" s="48">
        <v>580455103</v>
      </c>
      <c r="E390" s="50" t="s">
        <v>1499</v>
      </c>
      <c r="F390" s="51">
        <v>21</v>
      </c>
      <c r="G390" s="48">
        <v>21</v>
      </c>
      <c r="H390" s="51" t="s">
        <v>1504</v>
      </c>
      <c r="I390" s="51" t="s">
        <v>1218</v>
      </c>
      <c r="J390" s="52">
        <v>5.5</v>
      </c>
      <c r="K390" s="48" t="s">
        <v>1058</v>
      </c>
      <c r="L390" s="48" t="s">
        <v>1058</v>
      </c>
      <c r="M390" s="53">
        <v>24145.432996888485</v>
      </c>
      <c r="N390" s="51"/>
    </row>
    <row r="391" spans="2:14" x14ac:dyDescent="0.25">
      <c r="B391" s="48">
        <v>389</v>
      </c>
      <c r="C391" s="49" t="s">
        <v>1494</v>
      </c>
      <c r="D391" s="48">
        <v>580425718</v>
      </c>
      <c r="E391" s="50" t="s">
        <v>1506</v>
      </c>
      <c r="F391" s="51">
        <v>22</v>
      </c>
      <c r="G391" s="48">
        <v>24</v>
      </c>
      <c r="H391" s="51" t="s">
        <v>1504</v>
      </c>
      <c r="I391" s="51" t="s">
        <v>1280</v>
      </c>
      <c r="J391" s="52">
        <v>5</v>
      </c>
      <c r="K391" s="48" t="s">
        <v>1058</v>
      </c>
      <c r="L391" s="48" t="s">
        <v>1058</v>
      </c>
      <c r="M391" s="53">
        <v>21950.393633534986</v>
      </c>
      <c r="N391" s="51"/>
    </row>
    <row r="392" spans="2:14" x14ac:dyDescent="0.25">
      <c r="B392" s="48">
        <v>390</v>
      </c>
      <c r="C392" s="49" t="s">
        <v>1494</v>
      </c>
      <c r="D392" s="48">
        <v>580455111</v>
      </c>
      <c r="E392" s="50" t="s">
        <v>1507</v>
      </c>
      <c r="F392" s="51">
        <v>23</v>
      </c>
      <c r="G392" s="48">
        <v>16</v>
      </c>
      <c r="H392" s="51" t="s">
        <v>1504</v>
      </c>
      <c r="I392" s="51" t="s">
        <v>1135</v>
      </c>
      <c r="J392" s="52">
        <v>6.5</v>
      </c>
      <c r="K392" s="48" t="s">
        <v>1058</v>
      </c>
      <c r="L392" s="48" t="s">
        <v>1058</v>
      </c>
      <c r="M392" s="53">
        <v>28535.511723595482</v>
      </c>
      <c r="N392" s="51"/>
    </row>
    <row r="393" spans="2:14" x14ac:dyDescent="0.25">
      <c r="B393" s="48">
        <v>391</v>
      </c>
      <c r="C393" s="49" t="s">
        <v>1494</v>
      </c>
      <c r="D393" s="48">
        <v>580616118</v>
      </c>
      <c r="E393" s="50" t="s">
        <v>1508</v>
      </c>
      <c r="F393" s="51">
        <v>24</v>
      </c>
      <c r="G393" s="48">
        <v>20</v>
      </c>
      <c r="H393" s="51" t="s">
        <v>1504</v>
      </c>
      <c r="I393" s="51" t="s">
        <v>1141</v>
      </c>
      <c r="J393" s="52">
        <v>5</v>
      </c>
      <c r="K393" s="48" t="s">
        <v>1058</v>
      </c>
      <c r="L393" s="48" t="s">
        <v>1058</v>
      </c>
      <c r="M393" s="53">
        <v>21950.393633534986</v>
      </c>
      <c r="N393" s="51"/>
    </row>
    <row r="394" spans="2:14" x14ac:dyDescent="0.25">
      <c r="B394" s="48">
        <v>392</v>
      </c>
      <c r="C394" s="49" t="s">
        <v>1494</v>
      </c>
      <c r="D394" s="48">
        <v>580455129</v>
      </c>
      <c r="E394" s="50" t="s">
        <v>1503</v>
      </c>
      <c r="F394" s="51">
        <v>25</v>
      </c>
      <c r="G394" s="48">
        <v>23</v>
      </c>
      <c r="H394" s="51" t="s">
        <v>1504</v>
      </c>
      <c r="I394" s="51" t="s">
        <v>1505</v>
      </c>
      <c r="J394" s="52">
        <v>5</v>
      </c>
      <c r="K394" s="48" t="s">
        <v>1058</v>
      </c>
      <c r="L394" s="48" t="s">
        <v>1058</v>
      </c>
      <c r="M394" s="53">
        <v>21950.393633534986</v>
      </c>
      <c r="N394" s="51"/>
    </row>
    <row r="395" spans="2:14" x14ac:dyDescent="0.25">
      <c r="B395" s="48">
        <v>393</v>
      </c>
      <c r="C395" s="49" t="s">
        <v>1494</v>
      </c>
      <c r="D395" s="48">
        <v>580455129</v>
      </c>
      <c r="E395" s="50" t="s">
        <v>1503</v>
      </c>
      <c r="F395" s="51">
        <v>26</v>
      </c>
      <c r="G395" s="48">
        <v>18</v>
      </c>
      <c r="H395" s="51" t="s">
        <v>1504</v>
      </c>
      <c r="I395" s="51" t="s">
        <v>1505</v>
      </c>
      <c r="J395" s="52">
        <v>5</v>
      </c>
      <c r="K395" s="48" t="s">
        <v>1058</v>
      </c>
      <c r="L395" s="48" t="s">
        <v>1058</v>
      </c>
      <c r="M395" s="53">
        <v>21950.393633534986</v>
      </c>
      <c r="N395" s="51"/>
    </row>
    <row r="396" spans="2:14" x14ac:dyDescent="0.25">
      <c r="B396" s="48">
        <v>394</v>
      </c>
      <c r="C396" s="49" t="s">
        <v>1494</v>
      </c>
      <c r="D396" s="48">
        <v>580473684</v>
      </c>
      <c r="E396" s="50" t="s">
        <v>1509</v>
      </c>
      <c r="F396" s="51">
        <v>27</v>
      </c>
      <c r="G396" s="48">
        <v>22</v>
      </c>
      <c r="H396" s="51" t="s">
        <v>1504</v>
      </c>
      <c r="I396" s="51" t="s">
        <v>1501</v>
      </c>
      <c r="J396" s="52">
        <v>6.5</v>
      </c>
      <c r="K396" s="48" t="s">
        <v>1058</v>
      </c>
      <c r="L396" s="48" t="s">
        <v>1058</v>
      </c>
      <c r="M396" s="53">
        <v>28535.511723595482</v>
      </c>
      <c r="N396" s="51"/>
    </row>
    <row r="397" spans="2:14" x14ac:dyDescent="0.25">
      <c r="B397" s="48">
        <v>395</v>
      </c>
      <c r="C397" s="49" t="s">
        <v>1494</v>
      </c>
      <c r="D397" s="48">
        <v>580455111</v>
      </c>
      <c r="E397" s="50" t="s">
        <v>1507</v>
      </c>
      <c r="F397" s="51">
        <v>30</v>
      </c>
      <c r="G397" s="48">
        <v>16</v>
      </c>
      <c r="H397" s="51" t="s">
        <v>1510</v>
      </c>
      <c r="I397" s="51" t="s">
        <v>1135</v>
      </c>
      <c r="J397" s="52">
        <v>2.75</v>
      </c>
      <c r="K397" s="48" t="s">
        <v>1058</v>
      </c>
      <c r="L397" s="48" t="s">
        <v>1058</v>
      </c>
      <c r="M397" s="53">
        <v>12072.716498444242</v>
      </c>
      <c r="N397" s="51"/>
    </row>
    <row r="398" spans="2:14" x14ac:dyDescent="0.25">
      <c r="B398" s="48">
        <v>396</v>
      </c>
      <c r="C398" s="49" t="s">
        <v>1494</v>
      </c>
      <c r="D398" s="48">
        <v>580455111</v>
      </c>
      <c r="E398" s="50" t="s">
        <v>1507</v>
      </c>
      <c r="F398" s="51">
        <v>31</v>
      </c>
      <c r="G398" s="48">
        <v>23</v>
      </c>
      <c r="H398" s="51" t="s">
        <v>1510</v>
      </c>
      <c r="I398" s="51" t="s">
        <v>1135</v>
      </c>
      <c r="J398" s="52">
        <v>3.25</v>
      </c>
      <c r="K398" s="48" t="s">
        <v>1058</v>
      </c>
      <c r="L398" s="48" t="s">
        <v>1058</v>
      </c>
      <c r="M398" s="53">
        <v>14267.755861797741</v>
      </c>
      <c r="N398" s="51"/>
    </row>
    <row r="399" spans="2:14" x14ac:dyDescent="0.25">
      <c r="B399" s="48">
        <v>397</v>
      </c>
      <c r="C399" s="49" t="s">
        <v>1494</v>
      </c>
      <c r="D399" s="48">
        <v>580455129</v>
      </c>
      <c r="E399" s="50" t="s">
        <v>1503</v>
      </c>
      <c r="F399" s="51">
        <v>32</v>
      </c>
      <c r="G399" s="48">
        <v>18</v>
      </c>
      <c r="H399" s="51" t="s">
        <v>1510</v>
      </c>
      <c r="I399" s="51" t="s">
        <v>1505</v>
      </c>
      <c r="J399" s="52">
        <v>2.5</v>
      </c>
      <c r="K399" s="48" t="s">
        <v>1058</v>
      </c>
      <c r="L399" s="48" t="s">
        <v>1058</v>
      </c>
      <c r="M399" s="53">
        <v>10975.196816767493</v>
      </c>
      <c r="N399" s="51"/>
    </row>
    <row r="400" spans="2:14" x14ac:dyDescent="0.25">
      <c r="B400" s="48">
        <v>398</v>
      </c>
      <c r="C400" s="49" t="s">
        <v>1494</v>
      </c>
      <c r="D400" s="48">
        <v>580455129</v>
      </c>
      <c r="E400" s="50" t="s">
        <v>1503</v>
      </c>
      <c r="F400" s="51">
        <v>33</v>
      </c>
      <c r="G400" s="48">
        <v>25</v>
      </c>
      <c r="H400" s="51" t="s">
        <v>1510</v>
      </c>
      <c r="I400" s="51" t="s">
        <v>1505</v>
      </c>
      <c r="J400" s="52">
        <v>2.5</v>
      </c>
      <c r="K400" s="48" t="s">
        <v>1058</v>
      </c>
      <c r="L400" s="48" t="s">
        <v>1058</v>
      </c>
      <c r="M400" s="53">
        <v>10975.196816767493</v>
      </c>
      <c r="N400" s="51"/>
    </row>
    <row r="401" spans="2:14" x14ac:dyDescent="0.25">
      <c r="B401" s="48">
        <v>399</v>
      </c>
      <c r="C401" s="49" t="s">
        <v>1494</v>
      </c>
      <c r="D401" s="48">
        <v>580376911</v>
      </c>
      <c r="E401" s="50" t="s">
        <v>1502</v>
      </c>
      <c r="F401" s="51">
        <v>34</v>
      </c>
      <c r="G401" s="48">
        <v>19</v>
      </c>
      <c r="H401" s="51" t="s">
        <v>1510</v>
      </c>
      <c r="I401" s="51" t="s">
        <v>1115</v>
      </c>
      <c r="J401" s="52">
        <v>3</v>
      </c>
      <c r="K401" s="48" t="s">
        <v>1058</v>
      </c>
      <c r="L401" s="48" t="s">
        <v>1058</v>
      </c>
      <c r="M401" s="53">
        <v>13170.236180120992</v>
      </c>
      <c r="N401" s="51"/>
    </row>
    <row r="402" spans="2:14" x14ac:dyDescent="0.25">
      <c r="B402" s="48">
        <v>400</v>
      </c>
      <c r="C402" s="49" t="s">
        <v>1494</v>
      </c>
      <c r="D402" s="48">
        <v>580776664</v>
      </c>
      <c r="E402" s="50" t="s">
        <v>1497</v>
      </c>
      <c r="F402" s="51">
        <v>35</v>
      </c>
      <c r="G402" s="48">
        <v>17</v>
      </c>
      <c r="H402" s="51" t="s">
        <v>1510</v>
      </c>
      <c r="I402" s="51" t="s">
        <v>1259</v>
      </c>
      <c r="J402" s="52">
        <v>0</v>
      </c>
      <c r="K402" s="48" t="s">
        <v>1058</v>
      </c>
      <c r="L402" s="48" t="s">
        <v>1054</v>
      </c>
      <c r="M402" s="53">
        <v>0</v>
      </c>
      <c r="N402" s="51"/>
    </row>
    <row r="403" spans="2:14" x14ac:dyDescent="0.25">
      <c r="B403" s="48">
        <v>401</v>
      </c>
      <c r="C403" s="49" t="s">
        <v>1494</v>
      </c>
      <c r="D403" s="48">
        <v>580329167</v>
      </c>
      <c r="E403" s="50" t="s">
        <v>1500</v>
      </c>
      <c r="F403" s="51">
        <v>36</v>
      </c>
      <c r="G403" s="48">
        <v>22</v>
      </c>
      <c r="H403" s="51" t="s">
        <v>1510</v>
      </c>
      <c r="I403" s="51" t="s">
        <v>1501</v>
      </c>
      <c r="J403" s="52">
        <v>3.25</v>
      </c>
      <c r="K403" s="48" t="s">
        <v>1058</v>
      </c>
      <c r="L403" s="48" t="s">
        <v>1058</v>
      </c>
      <c r="M403" s="53">
        <v>14267.755861797741</v>
      </c>
      <c r="N403" s="51"/>
    </row>
    <row r="404" spans="2:14" x14ac:dyDescent="0.25">
      <c r="B404" s="48">
        <v>402</v>
      </c>
      <c r="C404" s="49" t="s">
        <v>1494</v>
      </c>
      <c r="D404" s="48">
        <v>511784613</v>
      </c>
      <c r="E404" s="50" t="s">
        <v>1511</v>
      </c>
      <c r="F404" s="51">
        <v>40</v>
      </c>
      <c r="G404" s="48">
        <v>0</v>
      </c>
      <c r="H404" s="51" t="s">
        <v>1512</v>
      </c>
      <c r="I404" s="51" t="s">
        <v>1053</v>
      </c>
      <c r="J404" s="52">
        <v>0</v>
      </c>
      <c r="K404" s="48" t="s">
        <v>1054</v>
      </c>
      <c r="L404" s="48" t="s">
        <v>1054</v>
      </c>
      <c r="M404" s="53">
        <v>0</v>
      </c>
      <c r="N404" s="51"/>
    </row>
    <row r="405" spans="2:14" x14ac:dyDescent="0.25">
      <c r="B405" s="48">
        <v>403</v>
      </c>
      <c r="C405" s="49" t="s">
        <v>1494</v>
      </c>
      <c r="D405" s="48">
        <v>580455103</v>
      </c>
      <c r="E405" s="50" t="s">
        <v>1503</v>
      </c>
      <c r="F405" s="51">
        <v>41</v>
      </c>
      <c r="G405" s="48">
        <v>15</v>
      </c>
      <c r="H405" s="51" t="s">
        <v>1512</v>
      </c>
      <c r="I405" s="51" t="s">
        <v>1135</v>
      </c>
      <c r="J405" s="52">
        <v>6</v>
      </c>
      <c r="K405" s="48" t="s">
        <v>1058</v>
      </c>
      <c r="L405" s="48" t="s">
        <v>1058</v>
      </c>
      <c r="M405" s="53">
        <v>26340.472360241984</v>
      </c>
      <c r="N405" s="51"/>
    </row>
    <row r="406" spans="2:14" x14ac:dyDescent="0.25">
      <c r="B406" s="48">
        <v>404</v>
      </c>
      <c r="C406" s="49" t="s">
        <v>1494</v>
      </c>
      <c r="D406" s="48">
        <v>580329167</v>
      </c>
      <c r="E406" s="50" t="s">
        <v>1500</v>
      </c>
      <c r="F406" s="51">
        <v>42</v>
      </c>
      <c r="G406" s="48">
        <v>12</v>
      </c>
      <c r="H406" s="51" t="s">
        <v>1512</v>
      </c>
      <c r="I406" s="51" t="s">
        <v>1501</v>
      </c>
      <c r="J406" s="52">
        <v>7.8</v>
      </c>
      <c r="K406" s="48" t="s">
        <v>1058</v>
      </c>
      <c r="L406" s="48" t="s">
        <v>1058</v>
      </c>
      <c r="M406" s="53">
        <v>34242.614068314579</v>
      </c>
      <c r="N406" s="51"/>
    </row>
    <row r="407" spans="2:14" x14ac:dyDescent="0.25">
      <c r="B407" s="48">
        <v>405</v>
      </c>
      <c r="C407" s="49" t="s">
        <v>1494</v>
      </c>
      <c r="D407" s="48">
        <v>580455129</v>
      </c>
      <c r="E407" s="50" t="s">
        <v>1503</v>
      </c>
      <c r="F407" s="51">
        <v>43</v>
      </c>
      <c r="G407" s="48">
        <v>13</v>
      </c>
      <c r="H407" s="51" t="s">
        <v>1512</v>
      </c>
      <c r="I407" s="51" t="s">
        <v>1505</v>
      </c>
      <c r="J407" s="52">
        <v>6</v>
      </c>
      <c r="K407" s="48" t="s">
        <v>1058</v>
      </c>
      <c r="L407" s="48" t="s">
        <v>1058</v>
      </c>
      <c r="M407" s="53">
        <v>26340.472360241984</v>
      </c>
      <c r="N407" s="51"/>
    </row>
    <row r="408" spans="2:14" x14ac:dyDescent="0.25">
      <c r="B408" s="48">
        <v>406</v>
      </c>
      <c r="C408" s="49" t="s">
        <v>1494</v>
      </c>
      <c r="D408" s="48">
        <v>580376911</v>
      </c>
      <c r="E408" s="50" t="s">
        <v>1502</v>
      </c>
      <c r="F408" s="51">
        <v>44</v>
      </c>
      <c r="G408" s="48">
        <v>11</v>
      </c>
      <c r="H408" s="51" t="s">
        <v>1512</v>
      </c>
      <c r="I408" s="51" t="s">
        <v>1115</v>
      </c>
      <c r="J408" s="52">
        <v>6</v>
      </c>
      <c r="K408" s="48" t="s">
        <v>1058</v>
      </c>
      <c r="L408" s="48" t="s">
        <v>1058</v>
      </c>
      <c r="M408" s="53">
        <v>26340.472360241984</v>
      </c>
      <c r="N408" s="51"/>
    </row>
    <row r="409" spans="2:14" x14ac:dyDescent="0.25">
      <c r="B409" s="48">
        <v>407</v>
      </c>
      <c r="C409" s="49" t="s">
        <v>1494</v>
      </c>
      <c r="D409" s="48">
        <v>580776664</v>
      </c>
      <c r="E409" s="50" t="s">
        <v>1497</v>
      </c>
      <c r="F409" s="51">
        <v>45</v>
      </c>
      <c r="G409" s="48">
        <v>8</v>
      </c>
      <c r="H409" s="51" t="s">
        <v>1512</v>
      </c>
      <c r="I409" s="51" t="s">
        <v>1259</v>
      </c>
      <c r="J409" s="52">
        <v>0</v>
      </c>
      <c r="K409" s="48" t="s">
        <v>1054</v>
      </c>
      <c r="L409" s="48" t="s">
        <v>1054</v>
      </c>
      <c r="M409" s="53">
        <v>0</v>
      </c>
      <c r="N409" s="51"/>
    </row>
    <row r="410" spans="2:14" x14ac:dyDescent="0.25">
      <c r="B410" s="48">
        <v>408</v>
      </c>
      <c r="C410" s="49" t="s">
        <v>1494</v>
      </c>
      <c r="D410" s="48">
        <v>580776664</v>
      </c>
      <c r="E410" s="50" t="s">
        <v>1497</v>
      </c>
      <c r="F410" s="51">
        <v>46</v>
      </c>
      <c r="G410" s="48">
        <v>0</v>
      </c>
      <c r="H410" s="51" t="s">
        <v>1512</v>
      </c>
      <c r="I410" s="51" t="s">
        <v>1259</v>
      </c>
      <c r="J410" s="52">
        <v>0</v>
      </c>
      <c r="K410" s="48" t="s">
        <v>1054</v>
      </c>
      <c r="L410" s="48" t="s">
        <v>1054</v>
      </c>
      <c r="M410" s="53">
        <v>0</v>
      </c>
      <c r="N410" s="51"/>
    </row>
    <row r="411" spans="2:14" x14ac:dyDescent="0.25">
      <c r="B411" s="48">
        <v>409</v>
      </c>
      <c r="C411" s="49" t="s">
        <v>1494</v>
      </c>
      <c r="D411" s="48">
        <v>580258952</v>
      </c>
      <c r="E411" s="50" t="s">
        <v>1495</v>
      </c>
      <c r="F411" s="51">
        <v>50</v>
      </c>
      <c r="G411" s="48">
        <v>12</v>
      </c>
      <c r="H411" s="51" t="s">
        <v>1513</v>
      </c>
      <c r="I411" s="51" t="s">
        <v>1117</v>
      </c>
      <c r="J411" s="52">
        <v>3</v>
      </c>
      <c r="K411" s="48" t="s">
        <v>1058</v>
      </c>
      <c r="L411" s="48" t="s">
        <v>1058</v>
      </c>
      <c r="M411" s="53">
        <v>13170.236180120992</v>
      </c>
      <c r="N411" s="51"/>
    </row>
    <row r="412" spans="2:14" x14ac:dyDescent="0.25">
      <c r="B412" s="48">
        <v>410</v>
      </c>
      <c r="C412" s="49" t="s">
        <v>1494</v>
      </c>
      <c r="D412" s="48">
        <v>580455103</v>
      </c>
      <c r="E412" s="50" t="s">
        <v>1499</v>
      </c>
      <c r="F412" s="51">
        <v>51</v>
      </c>
      <c r="G412" s="48">
        <v>11</v>
      </c>
      <c r="H412" s="51" t="s">
        <v>1513</v>
      </c>
      <c r="I412" s="51" t="s">
        <v>1218</v>
      </c>
      <c r="J412" s="52">
        <v>3</v>
      </c>
      <c r="K412" s="48" t="s">
        <v>1058</v>
      </c>
      <c r="L412" s="48" t="s">
        <v>1058</v>
      </c>
      <c r="M412" s="53">
        <v>13170.236180120992</v>
      </c>
      <c r="N412" s="51"/>
    </row>
    <row r="413" spans="2:14" x14ac:dyDescent="0.25">
      <c r="B413" s="48">
        <v>411</v>
      </c>
      <c r="C413" s="49" t="s">
        <v>1494</v>
      </c>
      <c r="D413" s="48">
        <v>580425718</v>
      </c>
      <c r="E413" s="50" t="s">
        <v>1506</v>
      </c>
      <c r="F413" s="51">
        <v>52</v>
      </c>
      <c r="G413" s="48">
        <v>13</v>
      </c>
      <c r="H413" s="51" t="s">
        <v>1513</v>
      </c>
      <c r="I413" s="51" t="s">
        <v>1280</v>
      </c>
      <c r="J413" s="52">
        <v>3</v>
      </c>
      <c r="K413" s="48" t="s">
        <v>1058</v>
      </c>
      <c r="L413" s="48" t="s">
        <v>1058</v>
      </c>
      <c r="M413" s="53">
        <v>13170.236180120992</v>
      </c>
      <c r="N413" s="51"/>
    </row>
    <row r="414" spans="2:14" x14ac:dyDescent="0.25">
      <c r="B414" s="48">
        <v>412</v>
      </c>
      <c r="C414" s="49" t="s">
        <v>1494</v>
      </c>
      <c r="D414" s="48">
        <v>580455129</v>
      </c>
      <c r="E414" s="50" t="s">
        <v>1503</v>
      </c>
      <c r="F414" s="51">
        <v>53</v>
      </c>
      <c r="G414" s="48">
        <v>11</v>
      </c>
      <c r="H414" s="51" t="s">
        <v>1513</v>
      </c>
      <c r="I414" s="51" t="s">
        <v>1505</v>
      </c>
      <c r="J414" s="52">
        <v>3</v>
      </c>
      <c r="K414" s="48" t="s">
        <v>1058</v>
      </c>
      <c r="L414" s="48" t="s">
        <v>1058</v>
      </c>
      <c r="M414" s="53">
        <v>13170.236180120992</v>
      </c>
      <c r="N414" s="51"/>
    </row>
    <row r="415" spans="2:14" x14ac:dyDescent="0.25">
      <c r="B415" s="48">
        <v>413</v>
      </c>
      <c r="C415" s="49" t="s">
        <v>1494</v>
      </c>
      <c r="D415" s="48">
        <v>580473684</v>
      </c>
      <c r="E415" s="50" t="s">
        <v>1509</v>
      </c>
      <c r="F415" s="51">
        <v>54</v>
      </c>
      <c r="G415" s="48">
        <v>12</v>
      </c>
      <c r="H415" s="51" t="s">
        <v>1513</v>
      </c>
      <c r="I415" s="51" t="s">
        <v>1501</v>
      </c>
      <c r="J415" s="52">
        <v>3.9</v>
      </c>
      <c r="K415" s="48" t="s">
        <v>1058</v>
      </c>
      <c r="L415" s="48" t="s">
        <v>1058</v>
      </c>
      <c r="M415" s="53">
        <v>17121.307034157289</v>
      </c>
      <c r="N415" s="51"/>
    </row>
    <row r="416" spans="2:14" x14ac:dyDescent="0.25">
      <c r="B416" s="48">
        <v>414</v>
      </c>
      <c r="C416" s="49" t="s">
        <v>1494</v>
      </c>
      <c r="D416" s="48">
        <v>580376911</v>
      </c>
      <c r="E416" s="50" t="s">
        <v>1502</v>
      </c>
      <c r="F416" s="51">
        <v>55</v>
      </c>
      <c r="G416" s="48">
        <v>12</v>
      </c>
      <c r="H416" s="51" t="s">
        <v>1513</v>
      </c>
      <c r="I416" s="51" t="s">
        <v>1115</v>
      </c>
      <c r="J416" s="52">
        <v>3</v>
      </c>
      <c r="K416" s="48" t="s">
        <v>1058</v>
      </c>
      <c r="L416" s="48" t="s">
        <v>1058</v>
      </c>
      <c r="M416" s="53">
        <v>13170.236180120992</v>
      </c>
      <c r="N416" s="51"/>
    </row>
    <row r="417" spans="2:14" x14ac:dyDescent="0.25">
      <c r="B417" s="48">
        <v>415</v>
      </c>
      <c r="C417" s="49" t="s">
        <v>1494</v>
      </c>
      <c r="D417" s="48">
        <v>511784613</v>
      </c>
      <c r="E417" s="50" t="s">
        <v>1498</v>
      </c>
      <c r="F417" s="51">
        <v>56</v>
      </c>
      <c r="G417" s="48">
        <v>0</v>
      </c>
      <c r="H417" s="51" t="s">
        <v>1513</v>
      </c>
      <c r="I417" s="51" t="s">
        <v>1053</v>
      </c>
      <c r="J417" s="52">
        <v>0</v>
      </c>
      <c r="K417" s="48" t="s">
        <v>1054</v>
      </c>
      <c r="L417" s="48" t="s">
        <v>1054</v>
      </c>
      <c r="M417" s="53">
        <v>0</v>
      </c>
      <c r="N417" s="51"/>
    </row>
    <row r="418" spans="2:14" x14ac:dyDescent="0.25">
      <c r="B418" s="48">
        <v>416</v>
      </c>
      <c r="C418" s="49" t="s">
        <v>1494</v>
      </c>
      <c r="D418" s="48">
        <v>580455103</v>
      </c>
      <c r="E418" s="50" t="s">
        <v>1499</v>
      </c>
      <c r="F418" s="51">
        <v>60</v>
      </c>
      <c r="G418" s="48">
        <v>12</v>
      </c>
      <c r="H418" s="51" t="s">
        <v>1514</v>
      </c>
      <c r="I418" s="51" t="s">
        <v>1218</v>
      </c>
      <c r="J418" s="52">
        <v>1.5</v>
      </c>
      <c r="K418" s="48" t="s">
        <v>1058</v>
      </c>
      <c r="L418" s="48" t="s">
        <v>1058</v>
      </c>
      <c r="M418" s="53">
        <v>6585.1180900604959</v>
      </c>
      <c r="N418" s="51"/>
    </row>
    <row r="419" spans="2:14" x14ac:dyDescent="0.25">
      <c r="B419" s="48">
        <v>417</v>
      </c>
      <c r="C419" s="49" t="s">
        <v>1494</v>
      </c>
      <c r="D419" s="48">
        <v>580329167</v>
      </c>
      <c r="E419" s="50" t="s">
        <v>1500</v>
      </c>
      <c r="F419" s="51">
        <v>61</v>
      </c>
      <c r="G419" s="48">
        <v>12</v>
      </c>
      <c r="H419" s="51" t="s">
        <v>1514</v>
      </c>
      <c r="I419" s="51" t="s">
        <v>1501</v>
      </c>
      <c r="J419" s="52">
        <v>1.95</v>
      </c>
      <c r="K419" s="48" t="s">
        <v>1058</v>
      </c>
      <c r="L419" s="48" t="s">
        <v>1058</v>
      </c>
      <c r="M419" s="53">
        <v>8560.6535170786447</v>
      </c>
      <c r="N419" s="51"/>
    </row>
    <row r="420" spans="2:14" x14ac:dyDescent="0.25">
      <c r="B420" s="48">
        <v>418</v>
      </c>
      <c r="C420" s="49" t="s">
        <v>1494</v>
      </c>
      <c r="D420" s="48">
        <v>580455111</v>
      </c>
      <c r="E420" s="50" t="s">
        <v>1507</v>
      </c>
      <c r="F420" s="51">
        <v>62</v>
      </c>
      <c r="G420" s="48">
        <v>12</v>
      </c>
      <c r="H420" s="51" t="s">
        <v>1514</v>
      </c>
      <c r="I420" s="51" t="s">
        <v>1135</v>
      </c>
      <c r="J420" s="52">
        <v>1.5</v>
      </c>
      <c r="K420" s="48" t="s">
        <v>1058</v>
      </c>
      <c r="L420" s="48" t="s">
        <v>1058</v>
      </c>
      <c r="M420" s="53">
        <v>6585.1180900604959</v>
      </c>
      <c r="N420" s="51"/>
    </row>
    <row r="421" spans="2:14" x14ac:dyDescent="0.25">
      <c r="B421" s="48">
        <v>419</v>
      </c>
      <c r="C421" s="49" t="s">
        <v>1494</v>
      </c>
      <c r="D421" s="48">
        <v>580616118</v>
      </c>
      <c r="E421" s="50" t="s">
        <v>1508</v>
      </c>
      <c r="F421" s="51">
        <v>63</v>
      </c>
      <c r="G421" s="48">
        <v>13</v>
      </c>
      <c r="H421" s="51" t="s">
        <v>1514</v>
      </c>
      <c r="I421" s="51" t="s">
        <v>1141</v>
      </c>
      <c r="J421" s="52">
        <v>1.5</v>
      </c>
      <c r="K421" s="48" t="s">
        <v>1058</v>
      </c>
      <c r="L421" s="48" t="s">
        <v>1058</v>
      </c>
      <c r="M421" s="53">
        <v>6585.1180900604959</v>
      </c>
      <c r="N421" s="51"/>
    </row>
    <row r="422" spans="2:14" x14ac:dyDescent="0.25">
      <c r="B422" s="48">
        <v>420</v>
      </c>
      <c r="C422" s="49" t="s">
        <v>1494</v>
      </c>
      <c r="D422" s="48">
        <v>580455129</v>
      </c>
      <c r="E422" s="50" t="s">
        <v>1503</v>
      </c>
      <c r="F422" s="51">
        <v>64</v>
      </c>
      <c r="G422" s="48">
        <v>9</v>
      </c>
      <c r="H422" s="51" t="s">
        <v>1514</v>
      </c>
      <c r="I422" s="51" t="s">
        <v>1505</v>
      </c>
      <c r="J422" s="52">
        <v>1.5</v>
      </c>
      <c r="K422" s="48" t="s">
        <v>1058</v>
      </c>
      <c r="L422" s="48" t="s">
        <v>1058</v>
      </c>
      <c r="M422" s="53">
        <v>6585.1180900604959</v>
      </c>
      <c r="N422" s="51"/>
    </row>
    <row r="423" spans="2:14" x14ac:dyDescent="0.25">
      <c r="B423" s="48">
        <v>421</v>
      </c>
      <c r="C423" s="49" t="s">
        <v>1494</v>
      </c>
      <c r="D423" s="48">
        <v>580376911</v>
      </c>
      <c r="E423" s="50" t="s">
        <v>1502</v>
      </c>
      <c r="F423" s="51">
        <v>65</v>
      </c>
      <c r="G423" s="48">
        <v>12</v>
      </c>
      <c r="H423" s="51" t="s">
        <v>1514</v>
      </c>
      <c r="I423" s="51" t="s">
        <v>1115</v>
      </c>
      <c r="J423" s="52">
        <v>1.5</v>
      </c>
      <c r="K423" s="48" t="s">
        <v>1058</v>
      </c>
      <c r="L423" s="48" t="s">
        <v>1058</v>
      </c>
      <c r="M423" s="53">
        <v>6585.1180900604959</v>
      </c>
      <c r="N423" s="51"/>
    </row>
    <row r="424" spans="2:14" x14ac:dyDescent="0.25">
      <c r="B424" s="48">
        <v>422</v>
      </c>
      <c r="C424" s="49" t="s">
        <v>1494</v>
      </c>
      <c r="D424" s="48">
        <v>580329167</v>
      </c>
      <c r="E424" s="50" t="s">
        <v>1500</v>
      </c>
      <c r="F424" s="51">
        <v>70</v>
      </c>
      <c r="G424" s="48">
        <v>9</v>
      </c>
      <c r="H424" s="51" t="s">
        <v>1515</v>
      </c>
      <c r="I424" s="51" t="s">
        <v>1501</v>
      </c>
      <c r="J424" s="52">
        <v>0</v>
      </c>
      <c r="K424" s="48" t="s">
        <v>1054</v>
      </c>
      <c r="L424" s="48" t="s">
        <v>1058</v>
      </c>
      <c r="M424" s="53">
        <v>0</v>
      </c>
      <c r="N424" s="51"/>
    </row>
    <row r="425" spans="2:14" x14ac:dyDescent="0.25">
      <c r="B425" s="48">
        <v>423</v>
      </c>
      <c r="C425" s="49" t="s">
        <v>1494</v>
      </c>
      <c r="D425" s="48">
        <v>580455103</v>
      </c>
      <c r="E425" s="50" t="s">
        <v>1499</v>
      </c>
      <c r="F425" s="51">
        <v>71</v>
      </c>
      <c r="G425" s="48">
        <v>9</v>
      </c>
      <c r="H425" s="51" t="s">
        <v>1515</v>
      </c>
      <c r="I425" s="51" t="s">
        <v>1218</v>
      </c>
      <c r="J425" s="52">
        <v>0</v>
      </c>
      <c r="K425" s="48" t="s">
        <v>1054</v>
      </c>
      <c r="L425" s="48" t="s">
        <v>1058</v>
      </c>
      <c r="M425" s="53">
        <v>0</v>
      </c>
      <c r="N425" s="51"/>
    </row>
    <row r="426" spans="2:14" x14ac:dyDescent="0.25">
      <c r="B426" s="48">
        <v>424</v>
      </c>
      <c r="C426" s="49" t="s">
        <v>1494</v>
      </c>
      <c r="D426" s="48">
        <v>580455111</v>
      </c>
      <c r="E426" s="50" t="s">
        <v>1507</v>
      </c>
      <c r="F426" s="51">
        <v>72</v>
      </c>
      <c r="G426" s="48">
        <v>6</v>
      </c>
      <c r="H426" s="51" t="s">
        <v>1515</v>
      </c>
      <c r="I426" s="51" t="s">
        <v>1135</v>
      </c>
      <c r="J426" s="52">
        <v>0</v>
      </c>
      <c r="K426" s="48" t="s">
        <v>1054</v>
      </c>
      <c r="L426" s="48" t="s">
        <v>1058</v>
      </c>
      <c r="M426" s="53">
        <v>0</v>
      </c>
      <c r="N426" s="51"/>
    </row>
    <row r="427" spans="2:14" x14ac:dyDescent="0.25">
      <c r="B427" s="48">
        <v>425</v>
      </c>
      <c r="C427" s="49" t="s">
        <v>1516</v>
      </c>
      <c r="D427" s="48">
        <v>580529089</v>
      </c>
      <c r="E427" s="50" t="s">
        <v>1517</v>
      </c>
      <c r="F427" s="51">
        <v>0</v>
      </c>
      <c r="G427" s="48">
        <v>204</v>
      </c>
      <c r="H427" s="51" t="s">
        <v>1052</v>
      </c>
      <c r="I427" s="51" t="s">
        <v>1141</v>
      </c>
      <c r="J427" s="52">
        <v>0</v>
      </c>
      <c r="K427" s="48" t="s">
        <v>1054</v>
      </c>
      <c r="L427" s="48" t="s">
        <v>1054</v>
      </c>
      <c r="M427" s="53">
        <v>0</v>
      </c>
      <c r="N427" s="51"/>
    </row>
    <row r="428" spans="2:14" x14ac:dyDescent="0.25">
      <c r="B428" s="48">
        <v>426</v>
      </c>
      <c r="C428" s="49" t="s">
        <v>1518</v>
      </c>
      <c r="D428" s="48">
        <v>580315893</v>
      </c>
      <c r="E428" s="50" t="s">
        <v>1519</v>
      </c>
      <c r="F428" s="51">
        <v>0</v>
      </c>
      <c r="G428" s="48">
        <v>8</v>
      </c>
      <c r="H428" s="51" t="s">
        <v>1052</v>
      </c>
      <c r="I428" s="51" t="s">
        <v>1172</v>
      </c>
      <c r="J428" s="52">
        <v>0</v>
      </c>
      <c r="K428" s="48" t="s">
        <v>1054</v>
      </c>
      <c r="L428" s="48" t="s">
        <v>1058</v>
      </c>
      <c r="M428" s="53">
        <v>0</v>
      </c>
      <c r="N428" s="51"/>
    </row>
    <row r="429" spans="2:14" x14ac:dyDescent="0.25">
      <c r="B429" s="48">
        <v>427</v>
      </c>
      <c r="C429" s="49" t="s">
        <v>1518</v>
      </c>
      <c r="D429" s="48">
        <v>580455103</v>
      </c>
      <c r="E429" s="50" t="s">
        <v>1520</v>
      </c>
      <c r="F429" s="51">
        <v>0</v>
      </c>
      <c r="G429" s="48">
        <v>13</v>
      </c>
      <c r="H429" s="51" t="s">
        <v>1052</v>
      </c>
      <c r="I429" s="51" t="s">
        <v>1218</v>
      </c>
      <c r="J429" s="52">
        <v>0</v>
      </c>
      <c r="K429" s="48" t="s">
        <v>1054</v>
      </c>
      <c r="L429" s="48" t="s">
        <v>1058</v>
      </c>
      <c r="M429" s="53">
        <v>0</v>
      </c>
      <c r="N429" s="51"/>
    </row>
    <row r="430" spans="2:14" x14ac:dyDescent="0.25">
      <c r="B430" s="48">
        <v>428</v>
      </c>
      <c r="C430" s="49" t="s">
        <v>1518</v>
      </c>
      <c r="D430" s="48">
        <v>580455129</v>
      </c>
      <c r="E430" s="50" t="s">
        <v>1521</v>
      </c>
      <c r="F430" s="51">
        <v>0</v>
      </c>
      <c r="G430" s="48">
        <v>16</v>
      </c>
      <c r="H430" s="51" t="s">
        <v>1052</v>
      </c>
      <c r="I430" s="51" t="s">
        <v>1505</v>
      </c>
      <c r="J430" s="52">
        <v>0</v>
      </c>
      <c r="K430" s="48" t="s">
        <v>1054</v>
      </c>
      <c r="L430" s="48" t="s">
        <v>1058</v>
      </c>
      <c r="M430" s="53">
        <v>0</v>
      </c>
      <c r="N430" s="51"/>
    </row>
    <row r="431" spans="2:14" x14ac:dyDescent="0.25">
      <c r="B431" s="48">
        <v>429</v>
      </c>
      <c r="C431" s="49" t="s">
        <v>1518</v>
      </c>
      <c r="D431" s="48">
        <v>580585297</v>
      </c>
      <c r="E431" s="50" t="s">
        <v>1522</v>
      </c>
      <c r="F431" s="51">
        <v>0</v>
      </c>
      <c r="G431" s="48">
        <v>49</v>
      </c>
      <c r="H431" s="51" t="s">
        <v>1052</v>
      </c>
      <c r="I431" s="51" t="s">
        <v>1255</v>
      </c>
      <c r="J431" s="52">
        <v>612.5</v>
      </c>
      <c r="K431" s="48" t="s">
        <v>1058</v>
      </c>
      <c r="L431" s="48" t="s">
        <v>1058</v>
      </c>
      <c r="M431" s="53">
        <v>52071.20202650319</v>
      </c>
      <c r="N431" s="51"/>
    </row>
    <row r="432" spans="2:14" x14ac:dyDescent="0.25">
      <c r="B432" s="48">
        <v>430</v>
      </c>
      <c r="C432" s="49" t="s">
        <v>1518</v>
      </c>
      <c r="D432" s="48">
        <v>580651883</v>
      </c>
      <c r="E432" s="50" t="s">
        <v>1523</v>
      </c>
      <c r="F432" s="51">
        <v>0</v>
      </c>
      <c r="G432" s="48">
        <v>11</v>
      </c>
      <c r="H432" s="51" t="s">
        <v>1052</v>
      </c>
      <c r="I432" s="51" t="s">
        <v>1053</v>
      </c>
      <c r="J432" s="52">
        <v>0</v>
      </c>
      <c r="K432" s="48" t="s">
        <v>1054</v>
      </c>
      <c r="L432" s="48" t="s">
        <v>1054</v>
      </c>
      <c r="M432" s="53">
        <v>0</v>
      </c>
      <c r="N432" s="51"/>
    </row>
    <row r="433" spans="2:14" x14ac:dyDescent="0.25">
      <c r="B433" s="48">
        <v>431</v>
      </c>
      <c r="C433" s="49" t="s">
        <v>1518</v>
      </c>
      <c r="D433" s="48">
        <v>580669729</v>
      </c>
      <c r="E433" s="50" t="s">
        <v>1524</v>
      </c>
      <c r="F433" s="51">
        <v>0</v>
      </c>
      <c r="G433" s="48">
        <v>76</v>
      </c>
      <c r="H433" s="51" t="s">
        <v>1052</v>
      </c>
      <c r="I433" s="51" t="s">
        <v>1280</v>
      </c>
      <c r="J433" s="52">
        <v>50</v>
      </c>
      <c r="K433" s="48" t="s">
        <v>1058</v>
      </c>
      <c r="L433" s="48" t="s">
        <v>1058</v>
      </c>
      <c r="M433" s="53">
        <v>52071.20202650319</v>
      </c>
      <c r="N433" s="51"/>
    </row>
    <row r="434" spans="2:14" x14ac:dyDescent="0.25">
      <c r="B434" s="48">
        <v>432</v>
      </c>
      <c r="C434" s="49" t="s">
        <v>1518</v>
      </c>
      <c r="D434" s="48">
        <v>580769966</v>
      </c>
      <c r="E434" s="50" t="s">
        <v>1525</v>
      </c>
      <c r="F434" s="51">
        <v>0</v>
      </c>
      <c r="G434" s="48">
        <v>5</v>
      </c>
      <c r="H434" s="51" t="s">
        <v>1052</v>
      </c>
      <c r="I434" s="51" t="s">
        <v>1068</v>
      </c>
      <c r="J434" s="52">
        <v>0</v>
      </c>
      <c r="K434" s="48" t="s">
        <v>1054</v>
      </c>
      <c r="L434" s="48" t="s">
        <v>1054</v>
      </c>
      <c r="M434" s="53">
        <v>0</v>
      </c>
      <c r="N434" s="51"/>
    </row>
    <row r="435" spans="2:14" x14ac:dyDescent="0.25">
      <c r="B435" s="48">
        <v>433</v>
      </c>
      <c r="C435" s="49" t="s">
        <v>1526</v>
      </c>
      <c r="D435" s="48">
        <v>513894139</v>
      </c>
      <c r="E435" s="50" t="s">
        <v>1527</v>
      </c>
      <c r="F435" s="51">
        <v>0</v>
      </c>
      <c r="G435" s="48">
        <v>0</v>
      </c>
      <c r="H435" s="51" t="s">
        <v>1052</v>
      </c>
      <c r="I435" s="51" t="s">
        <v>1135</v>
      </c>
      <c r="J435" s="52">
        <v>0</v>
      </c>
      <c r="K435" s="48" t="s">
        <v>1054</v>
      </c>
      <c r="L435" s="48" t="s">
        <v>1058</v>
      </c>
      <c r="M435" s="53">
        <v>0</v>
      </c>
      <c r="N435" s="51"/>
    </row>
    <row r="436" spans="2:14" x14ac:dyDescent="0.25">
      <c r="B436" s="48">
        <v>434</v>
      </c>
      <c r="C436" s="49" t="s">
        <v>1526</v>
      </c>
      <c r="D436" s="48">
        <v>580224046</v>
      </c>
      <c r="E436" s="50" t="s">
        <v>1298</v>
      </c>
      <c r="F436" s="51">
        <v>0</v>
      </c>
      <c r="G436" s="48">
        <v>19</v>
      </c>
      <c r="H436" s="51" t="s">
        <v>1052</v>
      </c>
      <c r="I436" s="51" t="s">
        <v>1158</v>
      </c>
      <c r="J436" s="52">
        <v>124.6</v>
      </c>
      <c r="K436" s="48" t="s">
        <v>1058</v>
      </c>
      <c r="L436" s="48" t="s">
        <v>1058</v>
      </c>
      <c r="M436" s="53">
        <v>10608.958790328128</v>
      </c>
      <c r="N436" s="51"/>
    </row>
    <row r="437" spans="2:14" x14ac:dyDescent="0.25">
      <c r="B437" s="48">
        <v>435</v>
      </c>
      <c r="C437" s="49" t="s">
        <v>1526</v>
      </c>
      <c r="D437" s="48">
        <v>580235042</v>
      </c>
      <c r="E437" s="50" t="s">
        <v>1528</v>
      </c>
      <c r="F437" s="51">
        <v>0</v>
      </c>
      <c r="G437" s="48">
        <v>3</v>
      </c>
      <c r="H437" s="51" t="s">
        <v>1052</v>
      </c>
      <c r="I437" s="51" t="s">
        <v>1068</v>
      </c>
      <c r="J437" s="52">
        <v>0</v>
      </c>
      <c r="K437" s="48" t="s">
        <v>1054</v>
      </c>
      <c r="L437" s="48" t="s">
        <v>1054</v>
      </c>
      <c r="M437" s="53">
        <v>0</v>
      </c>
      <c r="N437" s="51"/>
    </row>
    <row r="438" spans="2:14" x14ac:dyDescent="0.25">
      <c r="B438" s="48">
        <v>436</v>
      </c>
      <c r="C438" s="49" t="s">
        <v>1526</v>
      </c>
      <c r="D438" s="48">
        <v>580247724</v>
      </c>
      <c r="E438" s="50" t="s">
        <v>1529</v>
      </c>
      <c r="F438" s="51">
        <v>0</v>
      </c>
      <c r="G438" s="48">
        <v>93</v>
      </c>
      <c r="H438" s="51" t="s">
        <v>1052</v>
      </c>
      <c r="I438" s="51" t="s">
        <v>1068</v>
      </c>
      <c r="J438" s="52">
        <v>1835</v>
      </c>
      <c r="K438" s="48" t="s">
        <v>1058</v>
      </c>
      <c r="L438" s="48" t="s">
        <v>1058</v>
      </c>
      <c r="M438" s="53">
        <v>64448.147489270268</v>
      </c>
      <c r="N438" s="51"/>
    </row>
    <row r="439" spans="2:14" x14ac:dyDescent="0.25">
      <c r="B439" s="48">
        <v>437</v>
      </c>
      <c r="C439" s="49" t="s">
        <v>1526</v>
      </c>
      <c r="D439" s="48">
        <v>580274173</v>
      </c>
      <c r="E439" s="50" t="s">
        <v>1245</v>
      </c>
      <c r="F439" s="51">
        <v>0</v>
      </c>
      <c r="G439" s="48">
        <v>24</v>
      </c>
      <c r="H439" s="51" t="s">
        <v>1052</v>
      </c>
      <c r="I439" s="51" t="s">
        <v>1062</v>
      </c>
      <c r="J439" s="52">
        <v>100</v>
      </c>
      <c r="K439" s="48" t="s">
        <v>1058</v>
      </c>
      <c r="L439" s="48" t="s">
        <v>1058</v>
      </c>
      <c r="M439" s="53">
        <v>8514.4131543564436</v>
      </c>
      <c r="N439" s="51"/>
    </row>
    <row r="440" spans="2:14" x14ac:dyDescent="0.25">
      <c r="B440" s="48">
        <v>438</v>
      </c>
      <c r="C440" s="49" t="s">
        <v>1526</v>
      </c>
      <c r="D440" s="48">
        <v>580284719</v>
      </c>
      <c r="E440" s="50" t="s">
        <v>1530</v>
      </c>
      <c r="F440" s="51">
        <v>0</v>
      </c>
      <c r="G440" s="48">
        <v>3</v>
      </c>
      <c r="H440" s="51" t="s">
        <v>1052</v>
      </c>
      <c r="I440" s="51" t="s">
        <v>1143</v>
      </c>
      <c r="J440" s="52">
        <v>0</v>
      </c>
      <c r="K440" s="48" t="s">
        <v>1054</v>
      </c>
      <c r="L440" s="48" t="s">
        <v>1058</v>
      </c>
      <c r="M440" s="53">
        <v>0</v>
      </c>
      <c r="N440" s="51"/>
    </row>
    <row r="441" spans="2:14" x14ac:dyDescent="0.25">
      <c r="B441" s="48">
        <v>439</v>
      </c>
      <c r="C441" s="49" t="s">
        <v>1526</v>
      </c>
      <c r="D441" s="48">
        <v>580337343</v>
      </c>
      <c r="E441" s="50" t="s">
        <v>1394</v>
      </c>
      <c r="F441" s="51">
        <v>0</v>
      </c>
      <c r="G441" s="48">
        <v>85</v>
      </c>
      <c r="H441" s="51" t="s">
        <v>1052</v>
      </c>
      <c r="I441" s="51" t="s">
        <v>1062</v>
      </c>
      <c r="J441" s="52">
        <v>197.64</v>
      </c>
      <c r="K441" s="48" t="s">
        <v>1058</v>
      </c>
      <c r="L441" s="48" t="s">
        <v>1058</v>
      </c>
      <c r="M441" s="53">
        <v>16827.886158270074</v>
      </c>
      <c r="N441" s="51"/>
    </row>
    <row r="442" spans="2:14" x14ac:dyDescent="0.25">
      <c r="B442" s="48">
        <v>440</v>
      </c>
      <c r="C442" s="49" t="s">
        <v>1526</v>
      </c>
      <c r="D442" s="48">
        <v>580353076</v>
      </c>
      <c r="E442" s="50" t="s">
        <v>1531</v>
      </c>
      <c r="F442" s="51">
        <v>0</v>
      </c>
      <c r="G442" s="48">
        <v>21</v>
      </c>
      <c r="H442" s="51" t="s">
        <v>1052</v>
      </c>
      <c r="I442" s="51" t="s">
        <v>1182</v>
      </c>
      <c r="J442" s="52">
        <v>0</v>
      </c>
      <c r="K442" s="48" t="s">
        <v>1058</v>
      </c>
      <c r="L442" s="48" t="s">
        <v>1054</v>
      </c>
      <c r="M442" s="53">
        <v>0</v>
      </c>
      <c r="N442" s="51"/>
    </row>
    <row r="443" spans="2:14" x14ac:dyDescent="0.25">
      <c r="B443" s="48">
        <v>441</v>
      </c>
      <c r="C443" s="49" t="s">
        <v>1526</v>
      </c>
      <c r="D443" s="48">
        <v>580371037</v>
      </c>
      <c r="E443" s="50" t="s">
        <v>1532</v>
      </c>
      <c r="F443" s="51">
        <v>0</v>
      </c>
      <c r="G443" s="48">
        <v>0</v>
      </c>
      <c r="H443" s="51" t="s">
        <v>1052</v>
      </c>
      <c r="I443" s="51" t="s">
        <v>1122</v>
      </c>
      <c r="J443" s="52">
        <v>0</v>
      </c>
      <c r="K443" s="48" t="s">
        <v>1054</v>
      </c>
      <c r="L443" s="48" t="s">
        <v>1058</v>
      </c>
      <c r="M443" s="53">
        <v>0</v>
      </c>
      <c r="N443" s="51"/>
    </row>
    <row r="444" spans="2:14" x14ac:dyDescent="0.25">
      <c r="B444" s="48">
        <v>442</v>
      </c>
      <c r="C444" s="49" t="s">
        <v>1526</v>
      </c>
      <c r="D444" s="48">
        <v>580376507</v>
      </c>
      <c r="E444" s="50" t="s">
        <v>1533</v>
      </c>
      <c r="F444" s="51">
        <v>0</v>
      </c>
      <c r="G444" s="48">
        <v>14</v>
      </c>
      <c r="H444" s="51" t="s">
        <v>1052</v>
      </c>
      <c r="I444" s="51" t="s">
        <v>1160</v>
      </c>
      <c r="J444" s="52">
        <v>0</v>
      </c>
      <c r="K444" s="48" t="s">
        <v>1054</v>
      </c>
      <c r="L444" s="48" t="s">
        <v>1058</v>
      </c>
      <c r="M444" s="53">
        <v>0</v>
      </c>
      <c r="N444" s="51"/>
    </row>
    <row r="445" spans="2:14" x14ac:dyDescent="0.25">
      <c r="B445" s="48">
        <v>443</v>
      </c>
      <c r="C445" s="49" t="s">
        <v>1526</v>
      </c>
      <c r="D445" s="48">
        <v>580380780</v>
      </c>
      <c r="E445" s="50" t="s">
        <v>1534</v>
      </c>
      <c r="F445" s="51">
        <v>0</v>
      </c>
      <c r="G445" s="48">
        <v>50</v>
      </c>
      <c r="H445" s="51" t="s">
        <v>1052</v>
      </c>
      <c r="I445" s="51" t="s">
        <v>1125</v>
      </c>
      <c r="J445" s="52">
        <v>1809.5</v>
      </c>
      <c r="K445" s="48" t="s">
        <v>1058</v>
      </c>
      <c r="L445" s="48" t="s">
        <v>1058</v>
      </c>
      <c r="M445" s="53">
        <v>64448.147489270268</v>
      </c>
      <c r="N445" s="51"/>
    </row>
    <row r="446" spans="2:14" x14ac:dyDescent="0.25">
      <c r="B446" s="48">
        <v>444</v>
      </c>
      <c r="C446" s="49" t="s">
        <v>1526</v>
      </c>
      <c r="D446" s="48">
        <v>580388205</v>
      </c>
      <c r="E446" s="50" t="s">
        <v>1535</v>
      </c>
      <c r="F446" s="51">
        <v>0</v>
      </c>
      <c r="G446" s="48">
        <v>35</v>
      </c>
      <c r="H446" s="51" t="s">
        <v>1052</v>
      </c>
      <c r="I446" s="51" t="s">
        <v>1169</v>
      </c>
      <c r="J446" s="52">
        <v>0</v>
      </c>
      <c r="K446" s="48" t="s">
        <v>1054</v>
      </c>
      <c r="L446" s="48" t="s">
        <v>1058</v>
      </c>
      <c r="M446" s="53">
        <v>0</v>
      </c>
      <c r="N446" s="51"/>
    </row>
    <row r="447" spans="2:14" x14ac:dyDescent="0.25">
      <c r="B447" s="48">
        <v>445</v>
      </c>
      <c r="C447" s="49" t="s">
        <v>1526</v>
      </c>
      <c r="D447" s="48">
        <v>580403491</v>
      </c>
      <c r="E447" s="50" t="s">
        <v>1536</v>
      </c>
      <c r="F447" s="51">
        <v>0</v>
      </c>
      <c r="G447" s="48">
        <v>0</v>
      </c>
      <c r="H447" s="51" t="s">
        <v>1052</v>
      </c>
      <c r="I447" s="51" t="s">
        <v>1135</v>
      </c>
      <c r="J447" s="52">
        <v>0</v>
      </c>
      <c r="K447" s="48" t="s">
        <v>1054</v>
      </c>
      <c r="L447" s="48" t="s">
        <v>1054</v>
      </c>
      <c r="M447" s="53">
        <v>0</v>
      </c>
      <c r="N447" s="51"/>
    </row>
    <row r="448" spans="2:14" x14ac:dyDescent="0.25">
      <c r="B448" s="48">
        <v>446</v>
      </c>
      <c r="C448" s="49" t="s">
        <v>1526</v>
      </c>
      <c r="D448" s="48">
        <v>580436061</v>
      </c>
      <c r="E448" s="50" t="s">
        <v>1537</v>
      </c>
      <c r="F448" s="51">
        <v>0</v>
      </c>
      <c r="G448" s="48">
        <v>18</v>
      </c>
      <c r="H448" s="51" t="s">
        <v>1052</v>
      </c>
      <c r="I448" s="51" t="s">
        <v>1117</v>
      </c>
      <c r="J448" s="52">
        <v>17</v>
      </c>
      <c r="K448" s="48" t="s">
        <v>1058</v>
      </c>
      <c r="L448" s="48" t="s">
        <v>1058</v>
      </c>
      <c r="M448" s="53">
        <v>1447.4502362405954</v>
      </c>
      <c r="N448" s="51"/>
    </row>
    <row r="449" spans="2:14" x14ac:dyDescent="0.25">
      <c r="B449" s="48">
        <v>447</v>
      </c>
      <c r="C449" s="49" t="s">
        <v>1526</v>
      </c>
      <c r="D449" s="48">
        <v>580451318</v>
      </c>
      <c r="E449" s="50" t="s">
        <v>1538</v>
      </c>
      <c r="F449" s="51">
        <v>0</v>
      </c>
      <c r="G449" s="48">
        <v>64</v>
      </c>
      <c r="H449" s="51" t="s">
        <v>1052</v>
      </c>
      <c r="I449" s="51" t="s">
        <v>1053</v>
      </c>
      <c r="J449" s="52">
        <v>65.099999999999994</v>
      </c>
      <c r="K449" s="48" t="s">
        <v>1058</v>
      </c>
      <c r="L449" s="48" t="s">
        <v>1058</v>
      </c>
      <c r="M449" s="53">
        <v>5542.882963486044</v>
      </c>
      <c r="N449" s="51"/>
    </row>
    <row r="450" spans="2:14" x14ac:dyDescent="0.25">
      <c r="B450" s="48">
        <v>448</v>
      </c>
      <c r="C450" s="49" t="s">
        <v>1526</v>
      </c>
      <c r="D450" s="48">
        <v>580472751</v>
      </c>
      <c r="E450" s="50" t="s">
        <v>1126</v>
      </c>
      <c r="F450" s="51">
        <v>0</v>
      </c>
      <c r="G450" s="48">
        <v>124</v>
      </c>
      <c r="H450" s="51" t="s">
        <v>1052</v>
      </c>
      <c r="I450" s="51" t="s">
        <v>1062</v>
      </c>
      <c r="J450" s="52">
        <v>433.72</v>
      </c>
      <c r="K450" s="48" t="s">
        <v>1058</v>
      </c>
      <c r="L450" s="48" t="s">
        <v>1058</v>
      </c>
      <c r="M450" s="53">
        <v>36928.712733074775</v>
      </c>
      <c r="N450" s="51"/>
    </row>
    <row r="451" spans="2:14" x14ac:dyDescent="0.25">
      <c r="B451" s="48">
        <v>449</v>
      </c>
      <c r="C451" s="49" t="s">
        <v>1526</v>
      </c>
      <c r="D451" s="48">
        <v>580502698</v>
      </c>
      <c r="E451" s="50" t="s">
        <v>1539</v>
      </c>
      <c r="F451" s="51">
        <v>0</v>
      </c>
      <c r="G451" s="48">
        <v>43</v>
      </c>
      <c r="H451" s="51" t="s">
        <v>1052</v>
      </c>
      <c r="I451" s="51" t="s">
        <v>1180</v>
      </c>
      <c r="J451" s="52">
        <v>163.80000000000001</v>
      </c>
      <c r="K451" s="48" t="s">
        <v>1058</v>
      </c>
      <c r="L451" s="48" t="s">
        <v>1058</v>
      </c>
      <c r="M451" s="53">
        <v>13946.608746835855</v>
      </c>
      <c r="N451" s="51"/>
    </row>
    <row r="452" spans="2:14" x14ac:dyDescent="0.25">
      <c r="B452" s="48">
        <v>450</v>
      </c>
      <c r="C452" s="49" t="s">
        <v>1526</v>
      </c>
      <c r="D452" s="48">
        <v>580506681</v>
      </c>
      <c r="E452" s="50" t="s">
        <v>1540</v>
      </c>
      <c r="F452" s="51">
        <v>0</v>
      </c>
      <c r="G452" s="48">
        <v>34</v>
      </c>
      <c r="H452" s="51" t="s">
        <v>1052</v>
      </c>
      <c r="I452" s="51" t="s">
        <v>1062</v>
      </c>
      <c r="J452" s="52">
        <v>0</v>
      </c>
      <c r="K452" s="48" t="s">
        <v>1054</v>
      </c>
      <c r="L452" s="48" t="s">
        <v>1054</v>
      </c>
      <c r="M452" s="53">
        <v>0</v>
      </c>
      <c r="N452" s="51"/>
    </row>
    <row r="453" spans="2:14" x14ac:dyDescent="0.25">
      <c r="B453" s="48">
        <v>451</v>
      </c>
      <c r="C453" s="49" t="s">
        <v>1526</v>
      </c>
      <c r="D453" s="48">
        <v>580512325</v>
      </c>
      <c r="E453" s="50" t="s">
        <v>1541</v>
      </c>
      <c r="F453" s="51">
        <v>0</v>
      </c>
      <c r="G453" s="48">
        <v>95</v>
      </c>
      <c r="H453" s="51" t="s">
        <v>1052</v>
      </c>
      <c r="I453" s="51" t="s">
        <v>1117</v>
      </c>
      <c r="J453" s="52">
        <v>1484.34</v>
      </c>
      <c r="K453" s="48" t="s">
        <v>1058</v>
      </c>
      <c r="L453" s="48" t="s">
        <v>1058</v>
      </c>
      <c r="M453" s="53">
        <v>64448.147489270268</v>
      </c>
      <c r="N453" s="51"/>
    </row>
    <row r="454" spans="2:14" x14ac:dyDescent="0.25">
      <c r="B454" s="48">
        <v>452</v>
      </c>
      <c r="C454" s="49" t="s">
        <v>1526</v>
      </c>
      <c r="D454" s="48">
        <v>580512333</v>
      </c>
      <c r="E454" s="50" t="s">
        <v>1542</v>
      </c>
      <c r="F454" s="51">
        <v>0</v>
      </c>
      <c r="G454" s="48">
        <v>0</v>
      </c>
      <c r="H454" s="51" t="s">
        <v>1052</v>
      </c>
      <c r="I454" s="51" t="s">
        <v>1255</v>
      </c>
      <c r="J454" s="52">
        <v>0</v>
      </c>
      <c r="K454" s="48" t="s">
        <v>1054</v>
      </c>
      <c r="L454" s="48" t="s">
        <v>1054</v>
      </c>
      <c r="M454" s="53">
        <v>0</v>
      </c>
      <c r="N454" s="51"/>
    </row>
    <row r="455" spans="2:14" x14ac:dyDescent="0.25">
      <c r="B455" s="48">
        <v>453</v>
      </c>
      <c r="C455" s="49" t="s">
        <v>1526</v>
      </c>
      <c r="D455" s="48">
        <v>580515831</v>
      </c>
      <c r="E455" s="50" t="s">
        <v>1543</v>
      </c>
      <c r="F455" s="51">
        <v>0</v>
      </c>
      <c r="G455" s="48">
        <v>17</v>
      </c>
      <c r="H455" s="51" t="s">
        <v>1052</v>
      </c>
      <c r="I455" s="51" t="s">
        <v>1130</v>
      </c>
      <c r="J455" s="52">
        <v>85.5</v>
      </c>
      <c r="K455" s="48" t="s">
        <v>1058</v>
      </c>
      <c r="L455" s="48" t="s">
        <v>1058</v>
      </c>
      <c r="M455" s="53">
        <v>7279.82324697476</v>
      </c>
      <c r="N455" s="51"/>
    </row>
    <row r="456" spans="2:14" x14ac:dyDescent="0.25">
      <c r="B456" s="48">
        <v>454</v>
      </c>
      <c r="C456" s="49" t="s">
        <v>1526</v>
      </c>
      <c r="D456" s="48">
        <v>580540391</v>
      </c>
      <c r="E456" s="50" t="s">
        <v>1544</v>
      </c>
      <c r="F456" s="51">
        <v>0</v>
      </c>
      <c r="G456" s="48">
        <v>16</v>
      </c>
      <c r="H456" s="51" t="s">
        <v>1052</v>
      </c>
      <c r="I456" s="51" t="s">
        <v>1068</v>
      </c>
      <c r="J456" s="52">
        <v>162.5</v>
      </c>
      <c r="K456" s="48" t="s">
        <v>1058</v>
      </c>
      <c r="L456" s="48" t="s">
        <v>1058</v>
      </c>
      <c r="M456" s="53">
        <v>13835.921375829221</v>
      </c>
      <c r="N456" s="51"/>
    </row>
    <row r="457" spans="2:14" x14ac:dyDescent="0.25">
      <c r="B457" s="48">
        <v>455</v>
      </c>
      <c r="C457" s="49" t="s">
        <v>1526</v>
      </c>
      <c r="D457" s="48">
        <v>580584183</v>
      </c>
      <c r="E457" s="50" t="s">
        <v>1545</v>
      </c>
      <c r="F457" s="51">
        <v>0</v>
      </c>
      <c r="G457" s="48">
        <v>48</v>
      </c>
      <c r="H457" s="51" t="s">
        <v>1052</v>
      </c>
      <c r="I457" s="51" t="s">
        <v>1160</v>
      </c>
      <c r="J457" s="52">
        <v>164</v>
      </c>
      <c r="K457" s="48" t="s">
        <v>1058</v>
      </c>
      <c r="L457" s="48" t="s">
        <v>1058</v>
      </c>
      <c r="M457" s="53">
        <v>13963.637573144568</v>
      </c>
      <c r="N457" s="51"/>
    </row>
    <row r="458" spans="2:14" x14ac:dyDescent="0.25">
      <c r="B458" s="48">
        <v>456</v>
      </c>
      <c r="C458" s="49" t="s">
        <v>1526</v>
      </c>
      <c r="D458" s="48">
        <v>580584191</v>
      </c>
      <c r="E458" s="50" t="s">
        <v>1546</v>
      </c>
      <c r="F458" s="51">
        <v>0</v>
      </c>
      <c r="G458" s="48">
        <v>0</v>
      </c>
      <c r="H458" s="51" t="s">
        <v>1052</v>
      </c>
      <c r="I458" s="51" t="s">
        <v>1178</v>
      </c>
      <c r="J458" s="52">
        <v>0</v>
      </c>
      <c r="K458" s="48" t="s">
        <v>1054</v>
      </c>
      <c r="L458" s="48" t="s">
        <v>1054</v>
      </c>
      <c r="M458" s="53">
        <v>0</v>
      </c>
      <c r="N458" s="51"/>
    </row>
    <row r="459" spans="2:14" x14ac:dyDescent="0.25">
      <c r="B459" s="48">
        <v>457</v>
      </c>
      <c r="C459" s="49" t="s">
        <v>1526</v>
      </c>
      <c r="D459" s="48">
        <v>580621928</v>
      </c>
      <c r="E459" s="50" t="s">
        <v>1547</v>
      </c>
      <c r="F459" s="51">
        <v>0</v>
      </c>
      <c r="G459" s="48">
        <v>0</v>
      </c>
      <c r="H459" s="51" t="s">
        <v>1052</v>
      </c>
      <c r="I459" s="51" t="s">
        <v>1172</v>
      </c>
      <c r="J459" s="52">
        <v>0</v>
      </c>
      <c r="K459" s="48" t="s">
        <v>1054</v>
      </c>
      <c r="L459" s="48" t="s">
        <v>1054</v>
      </c>
      <c r="M459" s="53">
        <v>0</v>
      </c>
      <c r="N459" s="51"/>
    </row>
    <row r="460" spans="2:14" x14ac:dyDescent="0.25">
      <c r="B460" s="48">
        <v>458</v>
      </c>
      <c r="C460" s="49" t="s">
        <v>1526</v>
      </c>
      <c r="D460" s="48">
        <v>580651982</v>
      </c>
      <c r="E460" s="50" t="s">
        <v>1548</v>
      </c>
      <c r="F460" s="51">
        <v>0</v>
      </c>
      <c r="G460" s="48">
        <v>13</v>
      </c>
      <c r="H460" s="51" t="s">
        <v>1052</v>
      </c>
      <c r="I460" s="51" t="s">
        <v>1549</v>
      </c>
      <c r="J460" s="52">
        <v>0</v>
      </c>
      <c r="K460" s="48" t="s">
        <v>1054</v>
      </c>
      <c r="L460" s="48" t="s">
        <v>1058</v>
      </c>
      <c r="M460" s="53">
        <v>0</v>
      </c>
      <c r="N460" s="51"/>
    </row>
    <row r="461" spans="2:14" x14ac:dyDescent="0.25">
      <c r="B461" s="48">
        <v>459</v>
      </c>
      <c r="C461" s="49" t="s">
        <v>1526</v>
      </c>
      <c r="D461" s="48">
        <v>580739936</v>
      </c>
      <c r="E461" s="50" t="s">
        <v>1550</v>
      </c>
      <c r="F461" s="51">
        <v>0</v>
      </c>
      <c r="G461" s="48">
        <v>0</v>
      </c>
      <c r="H461" s="51" t="s">
        <v>1052</v>
      </c>
      <c r="I461" s="51" t="s">
        <v>1551</v>
      </c>
      <c r="J461" s="52">
        <v>0</v>
      </c>
      <c r="K461" s="48" t="s">
        <v>1054</v>
      </c>
      <c r="L461" s="48" t="s">
        <v>1054</v>
      </c>
      <c r="M461" s="53">
        <v>0</v>
      </c>
      <c r="N461" s="51"/>
    </row>
    <row r="462" spans="2:14" x14ac:dyDescent="0.25">
      <c r="B462" s="48">
        <v>460</v>
      </c>
      <c r="C462" s="49" t="s">
        <v>1552</v>
      </c>
      <c r="D462" s="48">
        <v>520031667</v>
      </c>
      <c r="E462" s="50" t="s">
        <v>1553</v>
      </c>
      <c r="F462" s="51">
        <v>0</v>
      </c>
      <c r="G462" s="48">
        <v>15</v>
      </c>
      <c r="H462" s="51" t="s">
        <v>1052</v>
      </c>
      <c r="I462" s="51" t="s">
        <v>1053</v>
      </c>
      <c r="J462" s="52">
        <v>24.56</v>
      </c>
      <c r="K462" s="48" t="s">
        <v>1058</v>
      </c>
      <c r="L462" s="48" t="s">
        <v>1058</v>
      </c>
      <c r="M462" s="53">
        <v>2980.2249015619582</v>
      </c>
      <c r="N462" s="51"/>
    </row>
    <row r="463" spans="2:14" x14ac:dyDescent="0.25">
      <c r="B463" s="48">
        <v>461</v>
      </c>
      <c r="C463" s="49" t="s">
        <v>1552</v>
      </c>
      <c r="D463" s="48">
        <v>580016715</v>
      </c>
      <c r="E463" s="50" t="s">
        <v>1554</v>
      </c>
      <c r="F463" s="51">
        <v>0</v>
      </c>
      <c r="G463" s="48">
        <v>38</v>
      </c>
      <c r="H463" s="51" t="s">
        <v>1052</v>
      </c>
      <c r="I463" s="51" t="s">
        <v>1053</v>
      </c>
      <c r="J463" s="52">
        <v>681.98</v>
      </c>
      <c r="K463" s="48" t="s">
        <v>1058</v>
      </c>
      <c r="L463" s="48" t="s">
        <v>1058</v>
      </c>
      <c r="M463" s="53">
        <v>70394.295326491163</v>
      </c>
      <c r="N463" s="51"/>
    </row>
    <row r="464" spans="2:14" x14ac:dyDescent="0.25">
      <c r="B464" s="48">
        <v>462</v>
      </c>
      <c r="C464" s="49" t="s">
        <v>1552</v>
      </c>
      <c r="D464" s="48">
        <v>580334738</v>
      </c>
      <c r="E464" s="50" t="s">
        <v>1248</v>
      </c>
      <c r="F464" s="51">
        <v>0</v>
      </c>
      <c r="G464" s="48">
        <v>41</v>
      </c>
      <c r="H464" s="51" t="s">
        <v>1052</v>
      </c>
      <c r="I464" s="51" t="s">
        <v>1053</v>
      </c>
      <c r="J464" s="52">
        <v>2931.3</v>
      </c>
      <c r="K464" s="48" t="s">
        <v>1058</v>
      </c>
      <c r="L464" s="48" t="s">
        <v>1058</v>
      </c>
      <c r="M464" s="53">
        <v>70394.295326491163</v>
      </c>
      <c r="N464" s="51"/>
    </row>
    <row r="465" spans="2:14" x14ac:dyDescent="0.25">
      <c r="B465" s="48">
        <v>463</v>
      </c>
      <c r="C465" s="49" t="s">
        <v>1552</v>
      </c>
      <c r="D465" s="48">
        <v>580386316</v>
      </c>
      <c r="E465" s="50" t="s">
        <v>1555</v>
      </c>
      <c r="F465" s="51">
        <v>0</v>
      </c>
      <c r="G465" s="48">
        <v>16</v>
      </c>
      <c r="H465" s="51" t="s">
        <v>1052</v>
      </c>
      <c r="I465" s="51" t="s">
        <v>1117</v>
      </c>
      <c r="J465" s="52">
        <v>0</v>
      </c>
      <c r="K465" s="48" t="s">
        <v>1058</v>
      </c>
      <c r="L465" s="48" t="s">
        <v>1054</v>
      </c>
      <c r="M465" s="53">
        <v>0</v>
      </c>
      <c r="N465" s="51"/>
    </row>
    <row r="466" spans="2:14" x14ac:dyDescent="0.25">
      <c r="B466" s="48">
        <v>464</v>
      </c>
      <c r="C466" s="49" t="s">
        <v>1552</v>
      </c>
      <c r="D466" s="48">
        <v>580404598</v>
      </c>
      <c r="E466" s="50" t="s">
        <v>1556</v>
      </c>
      <c r="F466" s="51">
        <v>0</v>
      </c>
      <c r="G466" s="48">
        <v>50</v>
      </c>
      <c r="H466" s="51" t="s">
        <v>1052</v>
      </c>
      <c r="I466" s="51" t="s">
        <v>1158</v>
      </c>
      <c r="J466" s="52">
        <v>1346.68</v>
      </c>
      <c r="K466" s="48" t="s">
        <v>1058</v>
      </c>
      <c r="L466" s="48" t="s">
        <v>1058</v>
      </c>
      <c r="M466" s="53">
        <v>70394.295326491163</v>
      </c>
      <c r="N466" s="51"/>
    </row>
    <row r="467" spans="2:14" x14ac:dyDescent="0.25">
      <c r="B467" s="48">
        <v>465</v>
      </c>
      <c r="C467" s="49" t="s">
        <v>1552</v>
      </c>
      <c r="D467" s="48">
        <v>580444313</v>
      </c>
      <c r="E467" s="50" t="s">
        <v>1557</v>
      </c>
      <c r="F467" s="51">
        <v>0</v>
      </c>
      <c r="G467" s="48">
        <v>17</v>
      </c>
      <c r="H467" s="51" t="s">
        <v>1052</v>
      </c>
      <c r="I467" s="51" t="s">
        <v>1295</v>
      </c>
      <c r="J467" s="52">
        <v>5</v>
      </c>
      <c r="K467" s="48" t="s">
        <v>1058</v>
      </c>
      <c r="L467" s="48" t="s">
        <v>1058</v>
      </c>
      <c r="M467" s="53">
        <v>606.72331057857468</v>
      </c>
      <c r="N467" s="51"/>
    </row>
    <row r="468" spans="2:14" x14ac:dyDescent="0.25">
      <c r="B468" s="48">
        <v>466</v>
      </c>
      <c r="C468" s="49" t="s">
        <v>1552</v>
      </c>
      <c r="D468" s="48">
        <v>580616084</v>
      </c>
      <c r="E468" s="50" t="s">
        <v>1558</v>
      </c>
      <c r="F468" s="51">
        <v>0</v>
      </c>
      <c r="G468" s="48">
        <v>31</v>
      </c>
      <c r="H468" s="51" t="s">
        <v>1052</v>
      </c>
      <c r="I468" s="51" t="s">
        <v>1180</v>
      </c>
      <c r="J468" s="52">
        <v>64.415999999999997</v>
      </c>
      <c r="K468" s="48" t="s">
        <v>1058</v>
      </c>
      <c r="L468" s="48" t="s">
        <v>1058</v>
      </c>
      <c r="M468" s="53">
        <v>7816.53775484589</v>
      </c>
      <c r="N468" s="51"/>
    </row>
    <row r="469" spans="2:14" x14ac:dyDescent="0.25">
      <c r="B469" s="48">
        <v>467</v>
      </c>
      <c r="C469" s="49" t="s">
        <v>1552</v>
      </c>
      <c r="D469" s="48">
        <v>580696086</v>
      </c>
      <c r="E469" s="50" t="s">
        <v>1559</v>
      </c>
      <c r="F469" s="51">
        <v>0</v>
      </c>
      <c r="G469" s="48">
        <v>22</v>
      </c>
      <c r="H469" s="51" t="s">
        <v>1052</v>
      </c>
      <c r="I469" s="51" t="s">
        <v>1064</v>
      </c>
      <c r="J469" s="52">
        <v>0</v>
      </c>
      <c r="K469" s="48" t="s">
        <v>1058</v>
      </c>
      <c r="L469" s="48" t="s">
        <v>1054</v>
      </c>
      <c r="M469" s="53">
        <v>0</v>
      </c>
      <c r="N469" s="51"/>
    </row>
    <row r="470" spans="2:14" x14ac:dyDescent="0.25">
      <c r="B470" s="48">
        <v>468</v>
      </c>
      <c r="C470" s="49" t="s">
        <v>1552</v>
      </c>
      <c r="D470" s="48">
        <v>580707453</v>
      </c>
      <c r="E470" s="50" t="s">
        <v>1560</v>
      </c>
      <c r="F470" s="51">
        <v>0</v>
      </c>
      <c r="G470" s="48">
        <v>18</v>
      </c>
      <c r="H470" s="51" t="s">
        <v>1052</v>
      </c>
      <c r="I470" s="51" t="s">
        <v>1135</v>
      </c>
      <c r="J470" s="52">
        <v>653.41999999999996</v>
      </c>
      <c r="K470" s="48" t="s">
        <v>1058</v>
      </c>
      <c r="L470" s="48" t="s">
        <v>1058</v>
      </c>
      <c r="M470" s="53">
        <v>70394.295326491163</v>
      </c>
      <c r="N470" s="51"/>
    </row>
    <row r="471" spans="2:14" x14ac:dyDescent="0.25">
      <c r="B471" s="48">
        <v>469</v>
      </c>
      <c r="C471" s="49" t="s">
        <v>1552</v>
      </c>
      <c r="D471" s="48">
        <v>580720514</v>
      </c>
      <c r="E471" s="50" t="s">
        <v>1561</v>
      </c>
      <c r="F471" s="51">
        <v>0</v>
      </c>
      <c r="G471" s="48">
        <v>62</v>
      </c>
      <c r="H471" s="51" t="s">
        <v>1052</v>
      </c>
      <c r="I471" s="51" t="s">
        <v>1062</v>
      </c>
      <c r="J471" s="52">
        <v>426.89</v>
      </c>
      <c r="K471" s="48" t="s">
        <v>1058</v>
      </c>
      <c r="L471" s="48" t="s">
        <v>1058</v>
      </c>
      <c r="M471" s="53">
        <v>51800.822810577527</v>
      </c>
      <c r="N471" s="51"/>
    </row>
    <row r="472" spans="2:14" x14ac:dyDescent="0.25">
      <c r="B472" s="48">
        <v>470</v>
      </c>
      <c r="C472" s="49" t="s">
        <v>1552</v>
      </c>
      <c r="D472" s="48">
        <v>580741601</v>
      </c>
      <c r="E472" s="50" t="s">
        <v>1562</v>
      </c>
      <c r="F472" s="51">
        <v>0</v>
      </c>
      <c r="G472" s="48">
        <v>15</v>
      </c>
      <c r="H472" s="51" t="s">
        <v>1052</v>
      </c>
      <c r="I472" s="51" t="s">
        <v>1172</v>
      </c>
      <c r="J472" s="52">
        <v>57.707000000000001</v>
      </c>
      <c r="K472" s="48" t="s">
        <v>1058</v>
      </c>
      <c r="L472" s="48" t="s">
        <v>1058</v>
      </c>
      <c r="M472" s="53">
        <v>7002.43641671156</v>
      </c>
      <c r="N472" s="51"/>
    </row>
    <row r="473" spans="2:14" x14ac:dyDescent="0.25">
      <c r="B473" s="48">
        <v>471</v>
      </c>
      <c r="C473" s="49" t="s">
        <v>1552</v>
      </c>
      <c r="D473" s="48">
        <v>580774248</v>
      </c>
      <c r="E473" s="50" t="s">
        <v>1563</v>
      </c>
      <c r="F473" s="51">
        <v>0</v>
      </c>
      <c r="G473" s="48">
        <v>15</v>
      </c>
      <c r="H473" s="51" t="s">
        <v>1052</v>
      </c>
      <c r="I473" s="51" t="s">
        <v>1259</v>
      </c>
      <c r="J473" s="52">
        <v>0</v>
      </c>
      <c r="K473" s="48" t="s">
        <v>1058</v>
      </c>
      <c r="L473" s="48" t="s">
        <v>1054</v>
      </c>
      <c r="M473" s="53">
        <v>0</v>
      </c>
      <c r="N473" s="51"/>
    </row>
    <row r="474" spans="2:14" x14ac:dyDescent="0.25">
      <c r="B474" s="48">
        <v>472</v>
      </c>
      <c r="C474" s="49" t="s">
        <v>1564</v>
      </c>
      <c r="D474" s="48">
        <v>510662224</v>
      </c>
      <c r="E474" s="50" t="s">
        <v>1565</v>
      </c>
      <c r="F474" s="51">
        <v>0</v>
      </c>
      <c r="G474" s="48">
        <v>12</v>
      </c>
      <c r="H474" s="51" t="s">
        <v>1052</v>
      </c>
      <c r="I474" s="51" t="s">
        <v>1566</v>
      </c>
      <c r="J474" s="52">
        <v>0</v>
      </c>
      <c r="K474" s="48" t="s">
        <v>1054</v>
      </c>
      <c r="L474" s="48" t="s">
        <v>1058</v>
      </c>
      <c r="M474" s="53">
        <v>0</v>
      </c>
      <c r="N474" s="51"/>
    </row>
    <row r="475" spans="2:14" x14ac:dyDescent="0.25">
      <c r="B475" s="48">
        <v>473</v>
      </c>
      <c r="C475" s="49" t="s">
        <v>1564</v>
      </c>
      <c r="D475" s="48">
        <v>510681968</v>
      </c>
      <c r="E475" s="50" t="s">
        <v>1567</v>
      </c>
      <c r="F475" s="51">
        <v>0</v>
      </c>
      <c r="G475" s="48">
        <v>84</v>
      </c>
      <c r="H475" s="51" t="s">
        <v>1052</v>
      </c>
      <c r="I475" s="51" t="s">
        <v>1057</v>
      </c>
      <c r="J475" s="52">
        <v>113</v>
      </c>
      <c r="K475" s="48" t="s">
        <v>1058</v>
      </c>
      <c r="L475" s="48" t="s">
        <v>1058</v>
      </c>
      <c r="M475" s="53">
        <v>20894.849438145819</v>
      </c>
      <c r="N475" s="51"/>
    </row>
    <row r="476" spans="2:14" x14ac:dyDescent="0.25">
      <c r="B476" s="48">
        <v>474</v>
      </c>
      <c r="C476" s="49" t="s">
        <v>1564</v>
      </c>
      <c r="D476" s="48">
        <v>510743826</v>
      </c>
      <c r="E476" s="50" t="s">
        <v>1568</v>
      </c>
      <c r="F476" s="51">
        <v>0</v>
      </c>
      <c r="G476" s="48">
        <v>1</v>
      </c>
      <c r="H476" s="51" t="s">
        <v>1052</v>
      </c>
      <c r="I476" s="51" t="s">
        <v>1093</v>
      </c>
      <c r="J476" s="52">
        <v>0</v>
      </c>
      <c r="K476" s="48" t="s">
        <v>1054</v>
      </c>
      <c r="L476" s="48" t="s">
        <v>1054</v>
      </c>
      <c r="M476" s="53">
        <v>0</v>
      </c>
      <c r="N476" s="51"/>
    </row>
    <row r="477" spans="2:14" x14ac:dyDescent="0.25">
      <c r="B477" s="48">
        <v>475</v>
      </c>
      <c r="C477" s="49" t="s">
        <v>1564</v>
      </c>
      <c r="D477" s="48">
        <v>510821952</v>
      </c>
      <c r="E477" s="50" t="s">
        <v>1569</v>
      </c>
      <c r="F477" s="51">
        <v>0</v>
      </c>
      <c r="G477" s="48">
        <v>0</v>
      </c>
      <c r="H477" s="51" t="s">
        <v>1052</v>
      </c>
      <c r="I477" s="51" t="s">
        <v>1570</v>
      </c>
      <c r="J477" s="52">
        <v>0</v>
      </c>
      <c r="K477" s="48" t="s">
        <v>1054</v>
      </c>
      <c r="L477" s="48" t="s">
        <v>1054</v>
      </c>
      <c r="M477" s="53">
        <v>0</v>
      </c>
      <c r="N477" s="51"/>
    </row>
    <row r="478" spans="2:14" x14ac:dyDescent="0.25">
      <c r="B478" s="48">
        <v>476</v>
      </c>
      <c r="C478" s="49" t="s">
        <v>1564</v>
      </c>
      <c r="D478" s="48">
        <v>512158668</v>
      </c>
      <c r="E478" s="50" t="s">
        <v>1571</v>
      </c>
      <c r="F478" s="51">
        <v>0</v>
      </c>
      <c r="G478" s="48">
        <v>48</v>
      </c>
      <c r="H478" s="51" t="s">
        <v>1052</v>
      </c>
      <c r="I478" s="51" t="s">
        <v>1572</v>
      </c>
      <c r="J478" s="52">
        <v>60.5</v>
      </c>
      <c r="K478" s="48" t="s">
        <v>1058</v>
      </c>
      <c r="L478" s="48" t="s">
        <v>1058</v>
      </c>
      <c r="M478" s="53">
        <v>11187.06540714887</v>
      </c>
      <c r="N478" s="51"/>
    </row>
    <row r="479" spans="2:14" x14ac:dyDescent="0.25">
      <c r="B479" s="48">
        <v>477</v>
      </c>
      <c r="C479" s="49" t="s">
        <v>1564</v>
      </c>
      <c r="D479" s="48">
        <v>516450608</v>
      </c>
      <c r="E479" s="50" t="s">
        <v>1573</v>
      </c>
      <c r="F479" s="51">
        <v>0</v>
      </c>
      <c r="G479" s="48">
        <v>6</v>
      </c>
      <c r="H479" s="51" t="s">
        <v>1052</v>
      </c>
      <c r="I479" s="51" t="s">
        <v>1178</v>
      </c>
      <c r="J479" s="52">
        <v>0</v>
      </c>
      <c r="K479" s="48" t="s">
        <v>1054</v>
      </c>
      <c r="L479" s="48" t="s">
        <v>1058</v>
      </c>
      <c r="M479" s="53">
        <v>0</v>
      </c>
      <c r="N479" s="51"/>
    </row>
    <row r="480" spans="2:14" x14ac:dyDescent="0.25">
      <c r="B480" s="48">
        <v>478</v>
      </c>
      <c r="C480" s="49" t="s">
        <v>1564</v>
      </c>
      <c r="D480" s="48">
        <v>580016715</v>
      </c>
      <c r="E480" s="50" t="s">
        <v>1574</v>
      </c>
      <c r="F480" s="51">
        <v>0</v>
      </c>
      <c r="G480" s="48">
        <v>82</v>
      </c>
      <c r="H480" s="51" t="s">
        <v>1052</v>
      </c>
      <c r="I480" s="51" t="s">
        <v>1053</v>
      </c>
      <c r="J480" s="52">
        <v>131.5</v>
      </c>
      <c r="K480" s="48" t="s">
        <v>1058</v>
      </c>
      <c r="L480" s="48" t="s">
        <v>1058</v>
      </c>
      <c r="M480" s="53">
        <v>24315.68762049713</v>
      </c>
      <c r="N480" s="51"/>
    </row>
    <row r="481" spans="2:14" x14ac:dyDescent="0.25">
      <c r="B481" s="48">
        <v>479</v>
      </c>
      <c r="C481" s="49" t="s">
        <v>1564</v>
      </c>
      <c r="D481" s="48">
        <v>580037828</v>
      </c>
      <c r="E481" s="50" t="s">
        <v>1291</v>
      </c>
      <c r="F481" s="51">
        <v>0</v>
      </c>
      <c r="G481" s="48">
        <v>32</v>
      </c>
      <c r="H481" s="51" t="s">
        <v>1052</v>
      </c>
      <c r="I481" s="51" t="s">
        <v>1209</v>
      </c>
      <c r="J481" s="52">
        <v>43</v>
      </c>
      <c r="K481" s="48" t="s">
        <v>1058</v>
      </c>
      <c r="L481" s="48" t="s">
        <v>1058</v>
      </c>
      <c r="M481" s="53">
        <v>7951.1373968165508</v>
      </c>
      <c r="N481" s="51"/>
    </row>
    <row r="482" spans="2:14" x14ac:dyDescent="0.25">
      <c r="B482" s="48">
        <v>480</v>
      </c>
      <c r="C482" s="49" t="s">
        <v>1564</v>
      </c>
      <c r="D482" s="48">
        <v>580038156</v>
      </c>
      <c r="E482" s="50" t="s">
        <v>1575</v>
      </c>
      <c r="F482" s="51">
        <v>0</v>
      </c>
      <c r="G482" s="48">
        <v>0</v>
      </c>
      <c r="H482" s="51" t="s">
        <v>1052</v>
      </c>
      <c r="I482" s="51" t="s">
        <v>1137</v>
      </c>
      <c r="J482" s="52">
        <v>0</v>
      </c>
      <c r="K482" s="48" t="s">
        <v>1054</v>
      </c>
      <c r="L482" s="48" t="s">
        <v>1058</v>
      </c>
      <c r="M482" s="53">
        <v>0</v>
      </c>
      <c r="N482" s="51"/>
    </row>
    <row r="483" spans="2:14" x14ac:dyDescent="0.25">
      <c r="B483" s="48">
        <v>481</v>
      </c>
      <c r="C483" s="49" t="s">
        <v>1564</v>
      </c>
      <c r="D483" s="48">
        <v>580049120</v>
      </c>
      <c r="E483" s="50" t="s">
        <v>1362</v>
      </c>
      <c r="F483" s="51">
        <v>0</v>
      </c>
      <c r="G483" s="48">
        <v>53</v>
      </c>
      <c r="H483" s="51" t="s">
        <v>1052</v>
      </c>
      <c r="I483" s="51" t="s">
        <v>1363</v>
      </c>
      <c r="J483" s="52">
        <v>78</v>
      </c>
      <c r="K483" s="48" t="s">
        <v>1058</v>
      </c>
      <c r="L483" s="48" t="s">
        <v>1058</v>
      </c>
      <c r="M483" s="53">
        <v>14422.993417481186</v>
      </c>
      <c r="N483" s="51"/>
    </row>
    <row r="484" spans="2:14" x14ac:dyDescent="0.25">
      <c r="B484" s="48">
        <v>482</v>
      </c>
      <c r="C484" s="49" t="s">
        <v>1564</v>
      </c>
      <c r="D484" s="48">
        <v>580049534</v>
      </c>
      <c r="E484" s="50" t="s">
        <v>1576</v>
      </c>
      <c r="F484" s="51">
        <v>0</v>
      </c>
      <c r="G484" s="48">
        <v>23</v>
      </c>
      <c r="H484" s="51" t="s">
        <v>1052</v>
      </c>
      <c r="I484" s="51" t="s">
        <v>1235</v>
      </c>
      <c r="J484" s="52">
        <v>87.5</v>
      </c>
      <c r="K484" s="48" t="s">
        <v>1058</v>
      </c>
      <c r="L484" s="48" t="s">
        <v>1058</v>
      </c>
      <c r="M484" s="53">
        <v>16179.640051661587</v>
      </c>
      <c r="N484" s="51"/>
    </row>
    <row r="485" spans="2:14" x14ac:dyDescent="0.25">
      <c r="B485" s="48">
        <v>483</v>
      </c>
      <c r="C485" s="49" t="s">
        <v>1564</v>
      </c>
      <c r="D485" s="48">
        <v>580093151</v>
      </c>
      <c r="E485" s="50" t="s">
        <v>1294</v>
      </c>
      <c r="F485" s="51">
        <v>0</v>
      </c>
      <c r="G485" s="48">
        <v>99</v>
      </c>
      <c r="H485" s="51" t="s">
        <v>1052</v>
      </c>
      <c r="I485" s="51" t="s">
        <v>1295</v>
      </c>
      <c r="J485" s="52">
        <v>191.5</v>
      </c>
      <c r="K485" s="48" t="s">
        <v>1058</v>
      </c>
      <c r="L485" s="48" t="s">
        <v>1058</v>
      </c>
      <c r="M485" s="53">
        <v>35410.297941636498</v>
      </c>
      <c r="N485" s="51"/>
    </row>
    <row r="486" spans="2:14" x14ac:dyDescent="0.25">
      <c r="B486" s="48">
        <v>484</v>
      </c>
      <c r="C486" s="49" t="s">
        <v>1564</v>
      </c>
      <c r="D486" s="48">
        <v>580109064</v>
      </c>
      <c r="E486" s="50" t="s">
        <v>1577</v>
      </c>
      <c r="F486" s="51">
        <v>0</v>
      </c>
      <c r="G486" s="48">
        <v>0</v>
      </c>
      <c r="H486" s="51" t="s">
        <v>1052</v>
      </c>
      <c r="I486" s="51" t="s">
        <v>1125</v>
      </c>
      <c r="J486" s="52">
        <v>0</v>
      </c>
      <c r="K486" s="48" t="s">
        <v>1054</v>
      </c>
      <c r="L486" s="48" t="s">
        <v>1058</v>
      </c>
      <c r="M486" s="53">
        <v>0</v>
      </c>
      <c r="N486" s="51"/>
    </row>
    <row r="487" spans="2:14" x14ac:dyDescent="0.25">
      <c r="B487" s="48">
        <v>485</v>
      </c>
      <c r="C487" s="49" t="s">
        <v>1564</v>
      </c>
      <c r="D487" s="48">
        <v>580115715</v>
      </c>
      <c r="E487" s="50" t="s">
        <v>1578</v>
      </c>
      <c r="F487" s="51">
        <v>0</v>
      </c>
      <c r="G487" s="48">
        <v>0</v>
      </c>
      <c r="H487" s="51" t="s">
        <v>1052</v>
      </c>
      <c r="I487" s="51" t="s">
        <v>1579</v>
      </c>
      <c r="J487" s="52">
        <v>0</v>
      </c>
      <c r="K487" s="48" t="s">
        <v>1054</v>
      </c>
      <c r="L487" s="48" t="s">
        <v>1058</v>
      </c>
      <c r="M487" s="53">
        <v>0</v>
      </c>
      <c r="N487" s="51"/>
    </row>
    <row r="488" spans="2:14" x14ac:dyDescent="0.25">
      <c r="B488" s="48">
        <v>486</v>
      </c>
      <c r="C488" s="49" t="s">
        <v>1564</v>
      </c>
      <c r="D488" s="48">
        <v>580120418</v>
      </c>
      <c r="E488" s="50" t="s">
        <v>1365</v>
      </c>
      <c r="F488" s="51">
        <v>0</v>
      </c>
      <c r="G488" s="48">
        <v>0</v>
      </c>
      <c r="H488" s="51" t="s">
        <v>1052</v>
      </c>
      <c r="I488" s="51" t="s">
        <v>1363</v>
      </c>
      <c r="J488" s="52">
        <v>0</v>
      </c>
      <c r="K488" s="48" t="s">
        <v>1054</v>
      </c>
      <c r="L488" s="48" t="s">
        <v>1058</v>
      </c>
      <c r="M488" s="53">
        <v>0</v>
      </c>
      <c r="N488" s="51"/>
    </row>
    <row r="489" spans="2:14" x14ac:dyDescent="0.25">
      <c r="B489" s="48">
        <v>487</v>
      </c>
      <c r="C489" s="49" t="s">
        <v>1564</v>
      </c>
      <c r="D489" s="48">
        <v>580143634</v>
      </c>
      <c r="E489" s="50" t="s">
        <v>1580</v>
      </c>
      <c r="F489" s="51">
        <v>0</v>
      </c>
      <c r="G489" s="48">
        <v>126</v>
      </c>
      <c r="H489" s="51" t="s">
        <v>1052</v>
      </c>
      <c r="I489" s="51" t="s">
        <v>1115</v>
      </c>
      <c r="J489" s="52">
        <v>2504</v>
      </c>
      <c r="K489" s="48" t="s">
        <v>1058</v>
      </c>
      <c r="L489" s="48" t="s">
        <v>1058</v>
      </c>
      <c r="M489" s="53">
        <v>463015.0707355499</v>
      </c>
      <c r="N489" s="51"/>
    </row>
    <row r="490" spans="2:14" x14ac:dyDescent="0.25">
      <c r="B490" s="48">
        <v>488</v>
      </c>
      <c r="C490" s="49" t="s">
        <v>1564</v>
      </c>
      <c r="D490" s="48">
        <v>580147296</v>
      </c>
      <c r="E490" s="50" t="s">
        <v>1581</v>
      </c>
      <c r="F490" s="51">
        <v>0</v>
      </c>
      <c r="G490" s="48">
        <v>0</v>
      </c>
      <c r="H490" s="51" t="s">
        <v>1052</v>
      </c>
      <c r="I490" s="51" t="s">
        <v>1062</v>
      </c>
      <c r="J490" s="52">
        <v>0</v>
      </c>
      <c r="K490" s="48" t="s">
        <v>1054</v>
      </c>
      <c r="L490" s="48" t="s">
        <v>1054</v>
      </c>
      <c r="M490" s="53">
        <v>0</v>
      </c>
      <c r="N490" s="51"/>
    </row>
    <row r="491" spans="2:14" x14ac:dyDescent="0.25">
      <c r="B491" s="48">
        <v>489</v>
      </c>
      <c r="C491" s="49" t="s">
        <v>1564</v>
      </c>
      <c r="D491" s="48">
        <v>580161032</v>
      </c>
      <c r="E491" s="50" t="s">
        <v>1582</v>
      </c>
      <c r="F491" s="51">
        <v>0</v>
      </c>
      <c r="G491" s="48">
        <v>0</v>
      </c>
      <c r="H491" s="51" t="s">
        <v>1052</v>
      </c>
      <c r="I491" s="51" t="s">
        <v>1583</v>
      </c>
      <c r="J491" s="52">
        <v>0</v>
      </c>
      <c r="K491" s="48" t="s">
        <v>1054</v>
      </c>
      <c r="L491" s="48" t="s">
        <v>1058</v>
      </c>
      <c r="M491" s="53">
        <v>0</v>
      </c>
      <c r="N491" s="51"/>
    </row>
    <row r="492" spans="2:14" x14ac:dyDescent="0.25">
      <c r="B492" s="48">
        <v>490</v>
      </c>
      <c r="C492" s="49" t="s">
        <v>1564</v>
      </c>
      <c r="D492" s="48">
        <v>580177616</v>
      </c>
      <c r="E492" s="50" t="s">
        <v>1584</v>
      </c>
      <c r="F492" s="51">
        <v>0</v>
      </c>
      <c r="G492" s="48">
        <v>0</v>
      </c>
      <c r="H492" s="51" t="s">
        <v>1052</v>
      </c>
      <c r="I492" s="51" t="s">
        <v>1280</v>
      </c>
      <c r="J492" s="52">
        <v>0</v>
      </c>
      <c r="K492" s="48" t="s">
        <v>1054</v>
      </c>
      <c r="L492" s="48" t="s">
        <v>1054</v>
      </c>
      <c r="M492" s="53">
        <v>0</v>
      </c>
      <c r="N492" s="51"/>
    </row>
    <row r="493" spans="2:14" x14ac:dyDescent="0.25">
      <c r="B493" s="48">
        <v>491</v>
      </c>
      <c r="C493" s="49" t="s">
        <v>1564</v>
      </c>
      <c r="D493" s="48">
        <v>580181659</v>
      </c>
      <c r="E493" s="50" t="s">
        <v>1585</v>
      </c>
      <c r="F493" s="51">
        <v>0</v>
      </c>
      <c r="G493" s="48">
        <v>61</v>
      </c>
      <c r="H493" s="51" t="s">
        <v>1052</v>
      </c>
      <c r="I493" s="51" t="s">
        <v>1237</v>
      </c>
      <c r="J493" s="52">
        <v>719</v>
      </c>
      <c r="K493" s="48" t="s">
        <v>1058</v>
      </c>
      <c r="L493" s="48" t="s">
        <v>1058</v>
      </c>
      <c r="M493" s="53">
        <v>132950.4136816535</v>
      </c>
      <c r="N493" s="51"/>
    </row>
    <row r="494" spans="2:14" x14ac:dyDescent="0.25">
      <c r="B494" s="48">
        <v>492</v>
      </c>
      <c r="C494" s="49" t="s">
        <v>1564</v>
      </c>
      <c r="D494" s="48">
        <v>580184828</v>
      </c>
      <c r="E494" s="50" t="s">
        <v>1586</v>
      </c>
      <c r="F494" s="51">
        <v>0</v>
      </c>
      <c r="G494" s="48">
        <v>50</v>
      </c>
      <c r="H494" s="51" t="s">
        <v>1052</v>
      </c>
      <c r="I494" s="51" t="s">
        <v>1207</v>
      </c>
      <c r="J494" s="52">
        <v>65.5</v>
      </c>
      <c r="K494" s="48" t="s">
        <v>1058</v>
      </c>
      <c r="L494" s="48" t="s">
        <v>1058</v>
      </c>
      <c r="M494" s="53">
        <v>12111.616267243817</v>
      </c>
      <c r="N494" s="51"/>
    </row>
    <row r="495" spans="2:14" x14ac:dyDescent="0.25">
      <c r="B495" s="48">
        <v>493</v>
      </c>
      <c r="C495" s="49" t="s">
        <v>1564</v>
      </c>
      <c r="D495" s="48">
        <v>580195675</v>
      </c>
      <c r="E495" s="50" t="s">
        <v>1587</v>
      </c>
      <c r="F495" s="51">
        <v>0</v>
      </c>
      <c r="G495" s="48">
        <v>61</v>
      </c>
      <c r="H495" s="51" t="s">
        <v>1052</v>
      </c>
      <c r="I495" s="51" t="s">
        <v>1068</v>
      </c>
      <c r="J495" s="52">
        <v>77.5</v>
      </c>
      <c r="K495" s="48" t="s">
        <v>1058</v>
      </c>
      <c r="L495" s="48" t="s">
        <v>1058</v>
      </c>
      <c r="M495" s="53">
        <v>14330.538331471691</v>
      </c>
      <c r="N495" s="51"/>
    </row>
    <row r="496" spans="2:14" x14ac:dyDescent="0.25">
      <c r="B496" s="48">
        <v>494</v>
      </c>
      <c r="C496" s="49" t="s">
        <v>1564</v>
      </c>
      <c r="D496" s="48">
        <v>580203800</v>
      </c>
      <c r="E496" s="50" t="s">
        <v>1367</v>
      </c>
      <c r="F496" s="51">
        <v>0</v>
      </c>
      <c r="G496" s="48">
        <v>33</v>
      </c>
      <c r="H496" s="51" t="s">
        <v>1052</v>
      </c>
      <c r="I496" s="51" t="s">
        <v>1135</v>
      </c>
      <c r="J496" s="52">
        <v>47</v>
      </c>
      <c r="K496" s="48" t="s">
        <v>1058</v>
      </c>
      <c r="L496" s="48" t="s">
        <v>1058</v>
      </c>
      <c r="M496" s="53">
        <v>8690.7780848925086</v>
      </c>
      <c r="N496" s="51"/>
    </row>
    <row r="497" spans="2:14" x14ac:dyDescent="0.25">
      <c r="B497" s="48">
        <v>495</v>
      </c>
      <c r="C497" s="49" t="s">
        <v>1564</v>
      </c>
      <c r="D497" s="48">
        <v>580205052</v>
      </c>
      <c r="E497" s="50" t="s">
        <v>1588</v>
      </c>
      <c r="F497" s="51">
        <v>0</v>
      </c>
      <c r="G497" s="48">
        <v>36</v>
      </c>
      <c r="H497" s="51" t="s">
        <v>1052</v>
      </c>
      <c r="I497" s="51" t="s">
        <v>1130</v>
      </c>
      <c r="J497" s="52">
        <v>47.5</v>
      </c>
      <c r="K497" s="48" t="s">
        <v>1058</v>
      </c>
      <c r="L497" s="48" t="s">
        <v>1058</v>
      </c>
      <c r="M497" s="53">
        <v>8783.2331709020036</v>
      </c>
      <c r="N497" s="51"/>
    </row>
    <row r="498" spans="2:14" x14ac:dyDescent="0.25">
      <c r="B498" s="48">
        <v>496</v>
      </c>
      <c r="C498" s="49" t="s">
        <v>1564</v>
      </c>
      <c r="D498" s="48">
        <v>580209450</v>
      </c>
      <c r="E498" s="50" t="s">
        <v>1589</v>
      </c>
      <c r="F498" s="51">
        <v>0</v>
      </c>
      <c r="G498" s="48">
        <v>96</v>
      </c>
      <c r="H498" s="51" t="s">
        <v>1052</v>
      </c>
      <c r="I498" s="51" t="s">
        <v>1255</v>
      </c>
      <c r="J498" s="52">
        <v>879.5</v>
      </c>
      <c r="K498" s="48" t="s">
        <v>1058</v>
      </c>
      <c r="L498" s="48" t="s">
        <v>1058</v>
      </c>
      <c r="M498" s="53">
        <v>162628.49629070133</v>
      </c>
      <c r="N498" s="51"/>
    </row>
    <row r="499" spans="2:14" x14ac:dyDescent="0.25">
      <c r="B499" s="48">
        <v>497</v>
      </c>
      <c r="C499" s="49" t="s">
        <v>1564</v>
      </c>
      <c r="D499" s="48">
        <v>580211712</v>
      </c>
      <c r="E499" s="50" t="s">
        <v>1590</v>
      </c>
      <c r="F499" s="51">
        <v>0</v>
      </c>
      <c r="G499" s="48">
        <v>0</v>
      </c>
      <c r="H499" s="51" t="s">
        <v>1052</v>
      </c>
      <c r="I499" s="51" t="s">
        <v>1255</v>
      </c>
      <c r="J499" s="52">
        <v>0</v>
      </c>
      <c r="K499" s="48" t="s">
        <v>1054</v>
      </c>
      <c r="L499" s="48" t="s">
        <v>1054</v>
      </c>
      <c r="M499" s="53">
        <v>0</v>
      </c>
      <c r="N499" s="51"/>
    </row>
    <row r="500" spans="2:14" x14ac:dyDescent="0.25">
      <c r="B500" s="48">
        <v>498</v>
      </c>
      <c r="C500" s="49" t="s">
        <v>1564</v>
      </c>
      <c r="D500" s="48">
        <v>513894139</v>
      </c>
      <c r="E500" s="50" t="s">
        <v>1591</v>
      </c>
      <c r="F500" s="51">
        <v>0</v>
      </c>
      <c r="G500" s="48">
        <v>175</v>
      </c>
      <c r="H500" s="51" t="s">
        <v>1052</v>
      </c>
      <c r="I500" s="51" t="s">
        <v>1135</v>
      </c>
      <c r="J500" s="52">
        <v>1782</v>
      </c>
      <c r="K500" s="48" t="s">
        <v>1058</v>
      </c>
      <c r="L500" s="48" t="s">
        <v>1058</v>
      </c>
      <c r="M500" s="53">
        <v>329509.9265378394</v>
      </c>
      <c r="N500" s="51"/>
    </row>
    <row r="501" spans="2:14" x14ac:dyDescent="0.25">
      <c r="B501" s="48">
        <v>499</v>
      </c>
      <c r="C501" s="49" t="s">
        <v>1564</v>
      </c>
      <c r="D501" s="48">
        <v>580226504</v>
      </c>
      <c r="E501" s="50" t="s">
        <v>1592</v>
      </c>
      <c r="F501" s="51">
        <v>0</v>
      </c>
      <c r="G501" s="48">
        <v>0</v>
      </c>
      <c r="H501" s="51" t="s">
        <v>1052</v>
      </c>
      <c r="I501" s="51" t="s">
        <v>1246</v>
      </c>
      <c r="J501" s="52">
        <v>0</v>
      </c>
      <c r="K501" s="48" t="s">
        <v>1054</v>
      </c>
      <c r="L501" s="48" t="s">
        <v>1058</v>
      </c>
      <c r="M501" s="53">
        <v>0</v>
      </c>
      <c r="N501" s="51"/>
    </row>
    <row r="502" spans="2:14" x14ac:dyDescent="0.25">
      <c r="B502" s="48">
        <v>500</v>
      </c>
      <c r="C502" s="49" t="s">
        <v>1564</v>
      </c>
      <c r="D502" s="48">
        <v>510567647</v>
      </c>
      <c r="E502" s="50" t="s">
        <v>1593</v>
      </c>
      <c r="F502" s="51">
        <v>0</v>
      </c>
      <c r="G502" s="48">
        <v>123</v>
      </c>
      <c r="H502" s="51" t="s">
        <v>1052</v>
      </c>
      <c r="I502" s="51" t="s">
        <v>1280</v>
      </c>
      <c r="J502" s="52">
        <v>182.5</v>
      </c>
      <c r="K502" s="48" t="s">
        <v>1058</v>
      </c>
      <c r="L502" s="48" t="s">
        <v>1058</v>
      </c>
      <c r="M502" s="53">
        <v>33746.106393465598</v>
      </c>
      <c r="N502" s="51"/>
    </row>
    <row r="503" spans="2:14" x14ac:dyDescent="0.25">
      <c r="B503" s="48">
        <v>501</v>
      </c>
      <c r="C503" s="49" t="s">
        <v>1564</v>
      </c>
      <c r="D503" s="48">
        <v>580235687</v>
      </c>
      <c r="E503" s="50" t="s">
        <v>1594</v>
      </c>
      <c r="F503" s="51">
        <v>0</v>
      </c>
      <c r="G503" s="48">
        <v>0</v>
      </c>
      <c r="H503" s="51" t="s">
        <v>1052</v>
      </c>
      <c r="I503" s="51" t="s">
        <v>1259</v>
      </c>
      <c r="J503" s="52">
        <v>0</v>
      </c>
      <c r="K503" s="48" t="s">
        <v>1054</v>
      </c>
      <c r="L503" s="48" t="s">
        <v>1058</v>
      </c>
      <c r="M503" s="53">
        <v>0</v>
      </c>
      <c r="N503" s="51"/>
    </row>
    <row r="504" spans="2:14" x14ac:dyDescent="0.25">
      <c r="B504" s="48">
        <v>502</v>
      </c>
      <c r="C504" s="49" t="s">
        <v>1564</v>
      </c>
      <c r="D504" s="48">
        <v>580241610</v>
      </c>
      <c r="E504" s="50" t="s">
        <v>1595</v>
      </c>
      <c r="F504" s="51">
        <v>0</v>
      </c>
      <c r="G504" s="48">
        <v>11</v>
      </c>
      <c r="H504" s="51" t="s">
        <v>1052</v>
      </c>
      <c r="I504" s="51" t="s">
        <v>1596</v>
      </c>
      <c r="J504" s="52">
        <v>0</v>
      </c>
      <c r="K504" s="48" t="s">
        <v>1054</v>
      </c>
      <c r="L504" s="48" t="s">
        <v>1058</v>
      </c>
      <c r="M504" s="53">
        <v>0</v>
      </c>
      <c r="N504" s="51"/>
    </row>
    <row r="505" spans="2:14" x14ac:dyDescent="0.25">
      <c r="B505" s="48">
        <v>503</v>
      </c>
      <c r="C505" s="49" t="s">
        <v>1564</v>
      </c>
      <c r="D505" s="48">
        <v>580245736</v>
      </c>
      <c r="E505" s="50" t="s">
        <v>1597</v>
      </c>
      <c r="F505" s="51">
        <v>0</v>
      </c>
      <c r="G505" s="48">
        <v>89</v>
      </c>
      <c r="H505" s="51" t="s">
        <v>1052</v>
      </c>
      <c r="I505" s="51" t="s">
        <v>1218</v>
      </c>
      <c r="J505" s="52">
        <v>132.5</v>
      </c>
      <c r="K505" s="48" t="s">
        <v>1058</v>
      </c>
      <c r="L505" s="48" t="s">
        <v>1058</v>
      </c>
      <c r="M505" s="53">
        <v>24500.597792516117</v>
      </c>
      <c r="N505" s="51"/>
    </row>
    <row r="506" spans="2:14" x14ac:dyDescent="0.25">
      <c r="B506" s="48">
        <v>504</v>
      </c>
      <c r="C506" s="49" t="s">
        <v>1564</v>
      </c>
      <c r="D506" s="48">
        <v>580246957</v>
      </c>
      <c r="E506" s="50" t="s">
        <v>1598</v>
      </c>
      <c r="F506" s="51">
        <v>0</v>
      </c>
      <c r="G506" s="48">
        <v>0</v>
      </c>
      <c r="H506" s="51" t="s">
        <v>1052</v>
      </c>
      <c r="I506" s="51" t="s">
        <v>1372</v>
      </c>
      <c r="J506" s="52">
        <v>0</v>
      </c>
      <c r="K506" s="48" t="s">
        <v>1054</v>
      </c>
      <c r="L506" s="48" t="s">
        <v>1054</v>
      </c>
      <c r="M506" s="53">
        <v>0</v>
      </c>
      <c r="N506" s="51"/>
    </row>
    <row r="507" spans="2:14" x14ac:dyDescent="0.25">
      <c r="B507" s="48">
        <v>505</v>
      </c>
      <c r="C507" s="49" t="s">
        <v>1564</v>
      </c>
      <c r="D507" s="48">
        <v>580247724</v>
      </c>
      <c r="E507" s="50" t="s">
        <v>1599</v>
      </c>
      <c r="F507" s="51">
        <v>0</v>
      </c>
      <c r="G507" s="48">
        <v>0</v>
      </c>
      <c r="H507" s="51" t="s">
        <v>1052</v>
      </c>
      <c r="I507" s="51" t="s">
        <v>1068</v>
      </c>
      <c r="J507" s="52">
        <v>0</v>
      </c>
      <c r="K507" s="48" t="s">
        <v>1054</v>
      </c>
      <c r="L507" s="48" t="s">
        <v>1058</v>
      </c>
      <c r="M507" s="53">
        <v>0</v>
      </c>
      <c r="N507" s="51"/>
    </row>
    <row r="508" spans="2:14" x14ac:dyDescent="0.25">
      <c r="B508" s="48">
        <v>506</v>
      </c>
      <c r="C508" s="49" t="s">
        <v>1564</v>
      </c>
      <c r="D508" s="48">
        <v>580266500</v>
      </c>
      <c r="E508" s="50" t="s">
        <v>1600</v>
      </c>
      <c r="F508" s="51">
        <v>0</v>
      </c>
      <c r="G508" s="48">
        <v>0</v>
      </c>
      <c r="H508" s="51" t="s">
        <v>1052</v>
      </c>
      <c r="I508" s="51" t="s">
        <v>1426</v>
      </c>
      <c r="J508" s="52">
        <v>0</v>
      </c>
      <c r="K508" s="48" t="s">
        <v>1054</v>
      </c>
      <c r="L508" s="48" t="s">
        <v>1054</v>
      </c>
      <c r="M508" s="53">
        <v>0</v>
      </c>
      <c r="N508" s="51"/>
    </row>
    <row r="509" spans="2:14" x14ac:dyDescent="0.25">
      <c r="B509" s="48">
        <v>507</v>
      </c>
      <c r="C509" s="49" t="s">
        <v>1564</v>
      </c>
      <c r="D509" s="48">
        <v>580271153</v>
      </c>
      <c r="E509" s="50" t="s">
        <v>1601</v>
      </c>
      <c r="F509" s="51">
        <v>0</v>
      </c>
      <c r="G509" s="48">
        <v>0</v>
      </c>
      <c r="H509" s="51" t="s">
        <v>1052</v>
      </c>
      <c r="I509" s="51" t="s">
        <v>1053</v>
      </c>
      <c r="J509" s="52">
        <v>0</v>
      </c>
      <c r="K509" s="48" t="s">
        <v>1054</v>
      </c>
      <c r="L509" s="48" t="s">
        <v>1054</v>
      </c>
      <c r="M509" s="53">
        <v>0</v>
      </c>
      <c r="N509" s="51"/>
    </row>
    <row r="510" spans="2:14" x14ac:dyDescent="0.25">
      <c r="B510" s="48">
        <v>508</v>
      </c>
      <c r="C510" s="49" t="s">
        <v>1564</v>
      </c>
      <c r="D510" s="48">
        <v>580274173</v>
      </c>
      <c r="E510" s="50" t="s">
        <v>1245</v>
      </c>
      <c r="F510" s="51">
        <v>0</v>
      </c>
      <c r="G510" s="48">
        <v>121</v>
      </c>
      <c r="H510" s="51" t="s">
        <v>1052</v>
      </c>
      <c r="I510" s="51" t="s">
        <v>1062</v>
      </c>
      <c r="J510" s="52">
        <v>1592.5</v>
      </c>
      <c r="K510" s="48" t="s">
        <v>1058</v>
      </c>
      <c r="L510" s="48" t="s">
        <v>1058</v>
      </c>
      <c r="M510" s="53">
        <v>294469.44894024089</v>
      </c>
      <c r="N510" s="51"/>
    </row>
    <row r="511" spans="2:14" x14ac:dyDescent="0.25">
      <c r="B511" s="48">
        <v>509</v>
      </c>
      <c r="C511" s="49" t="s">
        <v>1564</v>
      </c>
      <c r="D511" s="48">
        <v>580283323</v>
      </c>
      <c r="E511" s="50" t="s">
        <v>1602</v>
      </c>
      <c r="F511" s="51">
        <v>0</v>
      </c>
      <c r="G511" s="48">
        <v>43</v>
      </c>
      <c r="H511" s="51" t="s">
        <v>1052</v>
      </c>
      <c r="I511" s="51" t="s">
        <v>1139</v>
      </c>
      <c r="J511" s="52">
        <v>58</v>
      </c>
      <c r="K511" s="48" t="s">
        <v>1058</v>
      </c>
      <c r="L511" s="48" t="s">
        <v>1058</v>
      </c>
      <c r="M511" s="53">
        <v>10724.789977101394</v>
      </c>
      <c r="N511" s="51"/>
    </row>
    <row r="512" spans="2:14" x14ac:dyDescent="0.25">
      <c r="B512" s="48">
        <v>510</v>
      </c>
      <c r="C512" s="49" t="s">
        <v>1564</v>
      </c>
      <c r="D512" s="48">
        <v>580284230</v>
      </c>
      <c r="E512" s="50" t="s">
        <v>1603</v>
      </c>
      <c r="F512" s="51">
        <v>0</v>
      </c>
      <c r="G512" s="48">
        <v>0</v>
      </c>
      <c r="H512" s="51" t="s">
        <v>1052</v>
      </c>
      <c r="I512" s="51" t="s">
        <v>1137</v>
      </c>
      <c r="J512" s="52">
        <v>0</v>
      </c>
      <c r="K512" s="48" t="s">
        <v>1054</v>
      </c>
      <c r="L512" s="48" t="s">
        <v>1054</v>
      </c>
      <c r="M512" s="53">
        <v>0</v>
      </c>
      <c r="N512" s="51"/>
    </row>
    <row r="513" spans="2:14" x14ac:dyDescent="0.25">
      <c r="B513" s="48">
        <v>511</v>
      </c>
      <c r="C513" s="49" t="s">
        <v>1564</v>
      </c>
      <c r="D513" s="48">
        <v>580284719</v>
      </c>
      <c r="E513" s="50" t="s">
        <v>1604</v>
      </c>
      <c r="F513" s="51">
        <v>0</v>
      </c>
      <c r="G513" s="48">
        <v>5</v>
      </c>
      <c r="H513" s="51" t="s">
        <v>1052</v>
      </c>
      <c r="I513" s="51" t="s">
        <v>1174</v>
      </c>
      <c r="J513" s="52">
        <v>0</v>
      </c>
      <c r="K513" s="48" t="s">
        <v>1054</v>
      </c>
      <c r="L513" s="48" t="s">
        <v>1058</v>
      </c>
      <c r="M513" s="53">
        <v>0</v>
      </c>
      <c r="N513" s="51"/>
    </row>
    <row r="514" spans="2:14" x14ac:dyDescent="0.25">
      <c r="B514" s="48">
        <v>512</v>
      </c>
      <c r="C514" s="49" t="s">
        <v>1564</v>
      </c>
      <c r="D514" s="48">
        <v>580297638</v>
      </c>
      <c r="E514" s="50" t="s">
        <v>1605</v>
      </c>
      <c r="F514" s="51">
        <v>0</v>
      </c>
      <c r="G514" s="48">
        <v>43</v>
      </c>
      <c r="H514" s="51" t="s">
        <v>1052</v>
      </c>
      <c r="I514" s="51" t="s">
        <v>1053</v>
      </c>
      <c r="J514" s="52">
        <v>211</v>
      </c>
      <c r="K514" s="48" t="s">
        <v>1058</v>
      </c>
      <c r="L514" s="48" t="s">
        <v>1058</v>
      </c>
      <c r="M514" s="53">
        <v>39016.046296006796</v>
      </c>
      <c r="N514" s="51"/>
    </row>
    <row r="515" spans="2:14" x14ac:dyDescent="0.25">
      <c r="B515" s="48">
        <v>513</v>
      </c>
      <c r="C515" s="49" t="s">
        <v>1564</v>
      </c>
      <c r="D515" s="48">
        <v>580301745</v>
      </c>
      <c r="E515" s="50" t="s">
        <v>1606</v>
      </c>
      <c r="F515" s="51">
        <v>0</v>
      </c>
      <c r="G515" s="48">
        <v>18</v>
      </c>
      <c r="H515" s="51" t="s">
        <v>1052</v>
      </c>
      <c r="I515" s="51" t="s">
        <v>1147</v>
      </c>
      <c r="J515" s="52">
        <v>26</v>
      </c>
      <c r="K515" s="48" t="s">
        <v>1058</v>
      </c>
      <c r="L515" s="48" t="s">
        <v>1058</v>
      </c>
      <c r="M515" s="53">
        <v>4807.6644724937287</v>
      </c>
      <c r="N515" s="51"/>
    </row>
    <row r="516" spans="2:14" x14ac:dyDescent="0.25">
      <c r="B516" s="48">
        <v>514</v>
      </c>
      <c r="C516" s="49" t="s">
        <v>1564</v>
      </c>
      <c r="D516" s="48">
        <v>580308062</v>
      </c>
      <c r="E516" s="50" t="s">
        <v>1532</v>
      </c>
      <c r="F516" s="51">
        <v>0</v>
      </c>
      <c r="G516" s="48">
        <v>33</v>
      </c>
      <c r="H516" s="51" t="s">
        <v>1052</v>
      </c>
      <c r="I516" s="51" t="s">
        <v>1122</v>
      </c>
      <c r="J516" s="52">
        <v>61.8</v>
      </c>
      <c r="K516" s="48" t="s">
        <v>1058</v>
      </c>
      <c r="L516" s="48" t="s">
        <v>1058</v>
      </c>
      <c r="M516" s="53">
        <v>11427.448630773553</v>
      </c>
      <c r="N516" s="51"/>
    </row>
    <row r="517" spans="2:14" x14ac:dyDescent="0.25">
      <c r="B517" s="48">
        <v>515</v>
      </c>
      <c r="C517" s="49" t="s">
        <v>1564</v>
      </c>
      <c r="D517" s="48">
        <v>580315992</v>
      </c>
      <c r="E517" s="50" t="s">
        <v>1385</v>
      </c>
      <c r="F517" s="51">
        <v>0</v>
      </c>
      <c r="G517" s="48">
        <v>44</v>
      </c>
      <c r="H517" s="51" t="s">
        <v>1052</v>
      </c>
      <c r="I517" s="51" t="s">
        <v>1158</v>
      </c>
      <c r="J517" s="52">
        <v>64</v>
      </c>
      <c r="K517" s="48" t="s">
        <v>1058</v>
      </c>
      <c r="L517" s="48" t="s">
        <v>1058</v>
      </c>
      <c r="M517" s="53">
        <v>11834.251009215332</v>
      </c>
      <c r="N517" s="51"/>
    </row>
    <row r="518" spans="2:14" x14ac:dyDescent="0.25">
      <c r="B518" s="48">
        <v>516</v>
      </c>
      <c r="C518" s="49" t="s">
        <v>1564</v>
      </c>
      <c r="D518" s="48">
        <v>580317584</v>
      </c>
      <c r="E518" s="50" t="s">
        <v>1607</v>
      </c>
      <c r="F518" s="51">
        <v>0</v>
      </c>
      <c r="G518" s="48">
        <v>27</v>
      </c>
      <c r="H518" s="51" t="s">
        <v>1052</v>
      </c>
      <c r="I518" s="51" t="s">
        <v>1297</v>
      </c>
      <c r="J518" s="52">
        <v>54</v>
      </c>
      <c r="K518" s="48" t="s">
        <v>1058</v>
      </c>
      <c r="L518" s="48" t="s">
        <v>1058</v>
      </c>
      <c r="M518" s="53">
        <v>9985.1492890254358</v>
      </c>
      <c r="N518" s="51"/>
    </row>
    <row r="519" spans="2:14" x14ac:dyDescent="0.25">
      <c r="B519" s="48">
        <v>517</v>
      </c>
      <c r="C519" s="49" t="s">
        <v>1564</v>
      </c>
      <c r="D519" s="48">
        <v>580331379</v>
      </c>
      <c r="E519" s="50" t="s">
        <v>1608</v>
      </c>
      <c r="F519" s="51">
        <v>0</v>
      </c>
      <c r="G519" s="48">
        <v>49</v>
      </c>
      <c r="H519" s="51" t="s">
        <v>1052</v>
      </c>
      <c r="I519" s="51" t="s">
        <v>1053</v>
      </c>
      <c r="J519" s="52">
        <v>101.5</v>
      </c>
      <c r="K519" s="48" t="s">
        <v>1058</v>
      </c>
      <c r="L519" s="48" t="s">
        <v>1058</v>
      </c>
      <c r="M519" s="53">
        <v>18768.382459927441</v>
      </c>
      <c r="N519" s="51"/>
    </row>
    <row r="520" spans="2:14" x14ac:dyDescent="0.25">
      <c r="B520" s="48">
        <v>518</v>
      </c>
      <c r="C520" s="49" t="s">
        <v>1564</v>
      </c>
      <c r="D520" s="48">
        <v>580334696</v>
      </c>
      <c r="E520" s="50" t="s">
        <v>1609</v>
      </c>
      <c r="F520" s="51">
        <v>0</v>
      </c>
      <c r="G520" s="48">
        <v>0</v>
      </c>
      <c r="H520" s="51" t="s">
        <v>1052</v>
      </c>
      <c r="I520" s="51" t="s">
        <v>1389</v>
      </c>
      <c r="J520" s="52">
        <v>0</v>
      </c>
      <c r="K520" s="48" t="s">
        <v>1054</v>
      </c>
      <c r="L520" s="48" t="s">
        <v>1058</v>
      </c>
      <c r="M520" s="53">
        <v>0</v>
      </c>
      <c r="N520" s="51"/>
    </row>
    <row r="521" spans="2:14" x14ac:dyDescent="0.25">
      <c r="B521" s="48">
        <v>519</v>
      </c>
      <c r="C521" s="49" t="s">
        <v>1564</v>
      </c>
      <c r="D521" s="48">
        <v>580334738</v>
      </c>
      <c r="E521" s="50" t="s">
        <v>1248</v>
      </c>
      <c r="F521" s="51">
        <v>0</v>
      </c>
      <c r="G521" s="48">
        <v>203</v>
      </c>
      <c r="H521" s="51" t="s">
        <v>1052</v>
      </c>
      <c r="I521" s="51" t="s">
        <v>1053</v>
      </c>
      <c r="J521" s="52">
        <v>6519</v>
      </c>
      <c r="K521" s="48" t="s">
        <v>1058</v>
      </c>
      <c r="L521" s="48" t="s">
        <v>1058</v>
      </c>
      <c r="M521" s="53">
        <v>1028230.9180968553</v>
      </c>
      <c r="N521" s="51"/>
    </row>
    <row r="522" spans="2:14" x14ac:dyDescent="0.25">
      <c r="B522" s="48">
        <v>520</v>
      </c>
      <c r="C522" s="49" t="s">
        <v>1564</v>
      </c>
      <c r="D522" s="48">
        <v>580353233</v>
      </c>
      <c r="E522" s="50" t="s">
        <v>1610</v>
      </c>
      <c r="F522" s="51">
        <v>0</v>
      </c>
      <c r="G522" s="48">
        <v>24</v>
      </c>
      <c r="H522" s="51" t="s">
        <v>1052</v>
      </c>
      <c r="I522" s="51" t="s">
        <v>1448</v>
      </c>
      <c r="J522" s="52">
        <v>29.5</v>
      </c>
      <c r="K522" s="48" t="s">
        <v>1058</v>
      </c>
      <c r="L522" s="48" t="s">
        <v>1058</v>
      </c>
      <c r="M522" s="53">
        <v>5454.8500745601923</v>
      </c>
      <c r="N522" s="51"/>
    </row>
    <row r="523" spans="2:14" x14ac:dyDescent="0.25">
      <c r="B523" s="48">
        <v>521</v>
      </c>
      <c r="C523" s="49" t="s">
        <v>1564</v>
      </c>
      <c r="D523" s="48">
        <v>580353670</v>
      </c>
      <c r="E523" s="50" t="s">
        <v>1611</v>
      </c>
      <c r="F523" s="51">
        <v>0</v>
      </c>
      <c r="G523" s="48">
        <v>0</v>
      </c>
      <c r="H523" s="51" t="s">
        <v>1052</v>
      </c>
      <c r="I523" s="51" t="s">
        <v>1176</v>
      </c>
      <c r="J523" s="52">
        <v>0</v>
      </c>
      <c r="K523" s="48" t="s">
        <v>1054</v>
      </c>
      <c r="L523" s="48" t="s">
        <v>1058</v>
      </c>
      <c r="M523" s="53">
        <v>0</v>
      </c>
      <c r="N523" s="51"/>
    </row>
    <row r="524" spans="2:14" x14ac:dyDescent="0.25">
      <c r="B524" s="48">
        <v>522</v>
      </c>
      <c r="C524" s="49" t="s">
        <v>1564</v>
      </c>
      <c r="D524" s="48">
        <v>580354991</v>
      </c>
      <c r="E524" s="50" t="s">
        <v>1612</v>
      </c>
      <c r="F524" s="51">
        <v>0</v>
      </c>
      <c r="G524" s="48">
        <v>0</v>
      </c>
      <c r="H524" s="51" t="s">
        <v>1052</v>
      </c>
      <c r="I524" s="51" t="s">
        <v>1613</v>
      </c>
      <c r="J524" s="52">
        <v>0</v>
      </c>
      <c r="K524" s="48" t="s">
        <v>1054</v>
      </c>
      <c r="L524" s="48" t="s">
        <v>1058</v>
      </c>
      <c r="M524" s="53">
        <v>0</v>
      </c>
      <c r="N524" s="51"/>
    </row>
    <row r="525" spans="2:14" x14ac:dyDescent="0.25">
      <c r="B525" s="48">
        <v>523</v>
      </c>
      <c r="C525" s="49" t="s">
        <v>1564</v>
      </c>
      <c r="D525" s="48">
        <v>580356178</v>
      </c>
      <c r="E525" s="50" t="s">
        <v>1614</v>
      </c>
      <c r="F525" s="51">
        <v>0</v>
      </c>
      <c r="G525" s="48">
        <v>0</v>
      </c>
      <c r="H525" s="51" t="s">
        <v>1052</v>
      </c>
      <c r="I525" s="51" t="s">
        <v>1160</v>
      </c>
      <c r="J525" s="52">
        <v>0</v>
      </c>
      <c r="K525" s="48" t="s">
        <v>1054</v>
      </c>
      <c r="L525" s="48" t="s">
        <v>1054</v>
      </c>
      <c r="M525" s="53">
        <v>0</v>
      </c>
      <c r="N525" s="51"/>
    </row>
    <row r="526" spans="2:14" x14ac:dyDescent="0.25">
      <c r="B526" s="48">
        <v>524</v>
      </c>
      <c r="C526" s="49" t="s">
        <v>1564</v>
      </c>
      <c r="D526" s="48">
        <v>580357358</v>
      </c>
      <c r="E526" s="50" t="s">
        <v>1615</v>
      </c>
      <c r="F526" s="51">
        <v>0</v>
      </c>
      <c r="G526" s="48">
        <v>33</v>
      </c>
      <c r="H526" s="51" t="s">
        <v>1052</v>
      </c>
      <c r="I526" s="51" t="s">
        <v>1060</v>
      </c>
      <c r="J526" s="52">
        <v>45.5</v>
      </c>
      <c r="K526" s="48" t="s">
        <v>1058</v>
      </c>
      <c r="L526" s="48" t="s">
        <v>1058</v>
      </c>
      <c r="M526" s="53">
        <v>8413.4128268640252</v>
      </c>
      <c r="N526" s="51"/>
    </row>
    <row r="527" spans="2:14" x14ac:dyDescent="0.25">
      <c r="B527" s="48">
        <v>525</v>
      </c>
      <c r="C527" s="49" t="s">
        <v>1564</v>
      </c>
      <c r="D527" s="48">
        <v>580361897</v>
      </c>
      <c r="E527" s="50" t="s">
        <v>1616</v>
      </c>
      <c r="F527" s="51">
        <v>0</v>
      </c>
      <c r="G527" s="48">
        <v>32</v>
      </c>
      <c r="H527" s="51" t="s">
        <v>1052</v>
      </c>
      <c r="I527" s="51" t="s">
        <v>1068</v>
      </c>
      <c r="J527" s="52">
        <v>44.5</v>
      </c>
      <c r="K527" s="48" t="s">
        <v>1058</v>
      </c>
      <c r="L527" s="48" t="s">
        <v>1058</v>
      </c>
      <c r="M527" s="53">
        <v>8228.5026548450351</v>
      </c>
      <c r="N527" s="51"/>
    </row>
    <row r="528" spans="2:14" x14ac:dyDescent="0.25">
      <c r="B528" s="48">
        <v>526</v>
      </c>
      <c r="C528" s="49" t="s">
        <v>1564</v>
      </c>
      <c r="D528" s="48">
        <v>580364727</v>
      </c>
      <c r="E528" s="50" t="s">
        <v>1254</v>
      </c>
      <c r="F528" s="51">
        <v>0</v>
      </c>
      <c r="G528" s="48">
        <v>0</v>
      </c>
      <c r="H528" s="51" t="s">
        <v>1052</v>
      </c>
      <c r="I528" s="51" t="s">
        <v>1255</v>
      </c>
      <c r="J528" s="52">
        <v>0</v>
      </c>
      <c r="K528" s="48" t="s">
        <v>1054</v>
      </c>
      <c r="L528" s="48" t="s">
        <v>1058</v>
      </c>
      <c r="M528" s="53">
        <v>0</v>
      </c>
      <c r="N528" s="51"/>
    </row>
    <row r="529" spans="2:14" x14ac:dyDescent="0.25">
      <c r="B529" s="48">
        <v>527</v>
      </c>
      <c r="C529" s="49" t="s">
        <v>1564</v>
      </c>
      <c r="D529" s="48">
        <v>580366946</v>
      </c>
      <c r="E529" s="50" t="s">
        <v>1617</v>
      </c>
      <c r="F529" s="51">
        <v>0</v>
      </c>
      <c r="G529" s="48">
        <v>0</v>
      </c>
      <c r="H529" s="51" t="s">
        <v>1052</v>
      </c>
      <c r="I529" s="51" t="s">
        <v>1257</v>
      </c>
      <c r="J529" s="52">
        <v>0</v>
      </c>
      <c r="K529" s="48" t="s">
        <v>1054</v>
      </c>
      <c r="L529" s="48" t="s">
        <v>1058</v>
      </c>
      <c r="M529" s="53">
        <v>0</v>
      </c>
      <c r="N529" s="51"/>
    </row>
    <row r="530" spans="2:14" x14ac:dyDescent="0.25">
      <c r="B530" s="48">
        <v>528</v>
      </c>
      <c r="C530" s="49" t="s">
        <v>1564</v>
      </c>
      <c r="D530" s="48">
        <v>580370203</v>
      </c>
      <c r="E530" s="50" t="s">
        <v>1618</v>
      </c>
      <c r="F530" s="51">
        <v>0</v>
      </c>
      <c r="G530" s="48">
        <v>0</v>
      </c>
      <c r="H530" s="51" t="s">
        <v>1052</v>
      </c>
      <c r="I530" s="51" t="s">
        <v>1619</v>
      </c>
      <c r="J530" s="52">
        <v>0</v>
      </c>
      <c r="K530" s="48" t="s">
        <v>1054</v>
      </c>
      <c r="L530" s="48" t="s">
        <v>1058</v>
      </c>
      <c r="M530" s="53">
        <v>0</v>
      </c>
      <c r="N530" s="51"/>
    </row>
    <row r="531" spans="2:14" x14ac:dyDescent="0.25">
      <c r="B531" s="48">
        <v>529</v>
      </c>
      <c r="C531" s="49" t="s">
        <v>1564</v>
      </c>
      <c r="D531" s="48">
        <v>580373215</v>
      </c>
      <c r="E531" s="50" t="s">
        <v>1620</v>
      </c>
      <c r="F531" s="51">
        <v>0</v>
      </c>
      <c r="G531" s="48">
        <v>98</v>
      </c>
      <c r="H531" s="51" t="s">
        <v>1052</v>
      </c>
      <c r="I531" s="51" t="s">
        <v>1117</v>
      </c>
      <c r="J531" s="52">
        <v>125.5</v>
      </c>
      <c r="K531" s="48" t="s">
        <v>1058</v>
      </c>
      <c r="L531" s="48" t="s">
        <v>1058</v>
      </c>
      <c r="M531" s="53">
        <v>23206.22658838319</v>
      </c>
      <c r="N531" s="51"/>
    </row>
    <row r="532" spans="2:14" x14ac:dyDescent="0.25">
      <c r="B532" s="48">
        <v>530</v>
      </c>
      <c r="C532" s="49" t="s">
        <v>1564</v>
      </c>
      <c r="D532" s="48">
        <v>580378610</v>
      </c>
      <c r="E532" s="50" t="s">
        <v>1621</v>
      </c>
      <c r="F532" s="51">
        <v>0</v>
      </c>
      <c r="G532" s="48">
        <v>0</v>
      </c>
      <c r="H532" s="51" t="s">
        <v>1052</v>
      </c>
      <c r="I532" s="51" t="s">
        <v>1268</v>
      </c>
      <c r="J532" s="52">
        <v>0</v>
      </c>
      <c r="K532" s="48" t="s">
        <v>1054</v>
      </c>
      <c r="L532" s="48" t="s">
        <v>1058</v>
      </c>
      <c r="M532" s="53">
        <v>0</v>
      </c>
      <c r="N532" s="51"/>
    </row>
    <row r="533" spans="2:14" x14ac:dyDescent="0.25">
      <c r="B533" s="48">
        <v>531</v>
      </c>
      <c r="C533" s="49" t="s">
        <v>1564</v>
      </c>
      <c r="D533" s="48">
        <v>580382406</v>
      </c>
      <c r="E533" s="50" t="s">
        <v>1622</v>
      </c>
      <c r="F533" s="51">
        <v>0</v>
      </c>
      <c r="G533" s="48">
        <v>56</v>
      </c>
      <c r="H533" s="51" t="s">
        <v>1052</v>
      </c>
      <c r="I533" s="51" t="s">
        <v>1164</v>
      </c>
      <c r="J533" s="52">
        <v>87</v>
      </c>
      <c r="K533" s="48" t="s">
        <v>1058</v>
      </c>
      <c r="L533" s="48" t="s">
        <v>1058</v>
      </c>
      <c r="M533" s="53">
        <v>16087.184965652092</v>
      </c>
      <c r="N533" s="51"/>
    </row>
    <row r="534" spans="2:14" x14ac:dyDescent="0.25">
      <c r="B534" s="48">
        <v>532</v>
      </c>
      <c r="C534" s="49" t="s">
        <v>1564</v>
      </c>
      <c r="D534" s="48">
        <v>580386456</v>
      </c>
      <c r="E534" s="50" t="s">
        <v>1623</v>
      </c>
      <c r="F534" s="51">
        <v>0</v>
      </c>
      <c r="G534" s="48">
        <v>62</v>
      </c>
      <c r="H534" s="51" t="s">
        <v>1052</v>
      </c>
      <c r="I534" s="51" t="s">
        <v>1125</v>
      </c>
      <c r="J534" s="52">
        <v>86.5</v>
      </c>
      <c r="K534" s="48" t="s">
        <v>1058</v>
      </c>
      <c r="L534" s="48" t="s">
        <v>1058</v>
      </c>
      <c r="M534" s="53">
        <v>15994.729879642597</v>
      </c>
      <c r="N534" s="51"/>
    </row>
    <row r="535" spans="2:14" x14ac:dyDescent="0.25">
      <c r="B535" s="48">
        <v>533</v>
      </c>
      <c r="C535" s="49" t="s">
        <v>1564</v>
      </c>
      <c r="D535" s="48">
        <v>580395523</v>
      </c>
      <c r="E535" s="50" t="s">
        <v>1624</v>
      </c>
      <c r="F535" s="51">
        <v>0</v>
      </c>
      <c r="G535" s="48">
        <v>13</v>
      </c>
      <c r="H535" s="51" t="s">
        <v>1052</v>
      </c>
      <c r="I535" s="51" t="s">
        <v>1625</v>
      </c>
      <c r="J535" s="52">
        <v>0</v>
      </c>
      <c r="K535" s="48" t="s">
        <v>1054</v>
      </c>
      <c r="L535" s="48" t="s">
        <v>1058</v>
      </c>
      <c r="M535" s="53">
        <v>0</v>
      </c>
      <c r="N535" s="51"/>
    </row>
    <row r="536" spans="2:14" x14ac:dyDescent="0.25">
      <c r="B536" s="48">
        <v>534</v>
      </c>
      <c r="C536" s="49" t="s">
        <v>1564</v>
      </c>
      <c r="D536" s="48">
        <v>580401818</v>
      </c>
      <c r="E536" s="50" t="s">
        <v>1301</v>
      </c>
      <c r="F536" s="51">
        <v>0</v>
      </c>
      <c r="G536" s="48">
        <v>61</v>
      </c>
      <c r="H536" s="51" t="s">
        <v>1052</v>
      </c>
      <c r="I536" s="51" t="s">
        <v>1158</v>
      </c>
      <c r="J536" s="52">
        <v>91</v>
      </c>
      <c r="K536" s="48" t="s">
        <v>1058</v>
      </c>
      <c r="L536" s="48" t="s">
        <v>1058</v>
      </c>
      <c r="M536" s="53">
        <v>16826.82565372805</v>
      </c>
      <c r="N536" s="51"/>
    </row>
    <row r="537" spans="2:14" x14ac:dyDescent="0.25">
      <c r="B537" s="48">
        <v>535</v>
      </c>
      <c r="C537" s="49" t="s">
        <v>1564</v>
      </c>
      <c r="D537" s="48">
        <v>580404598</v>
      </c>
      <c r="E537" s="50" t="s">
        <v>1626</v>
      </c>
      <c r="F537" s="51">
        <v>0</v>
      </c>
      <c r="G537" s="48">
        <v>0</v>
      </c>
      <c r="H537" s="51" t="s">
        <v>1052</v>
      </c>
      <c r="I537" s="51" t="s">
        <v>1158</v>
      </c>
      <c r="J537" s="52">
        <v>0</v>
      </c>
      <c r="K537" s="48" t="s">
        <v>1054</v>
      </c>
      <c r="L537" s="48" t="s">
        <v>1058</v>
      </c>
      <c r="M537" s="53">
        <v>0</v>
      </c>
      <c r="N537" s="51"/>
    </row>
    <row r="538" spans="2:14" x14ac:dyDescent="0.25">
      <c r="B538" s="48">
        <v>536</v>
      </c>
      <c r="C538" s="49" t="s">
        <v>1564</v>
      </c>
      <c r="D538" s="48">
        <v>580406817</v>
      </c>
      <c r="E538" s="50" t="s">
        <v>1627</v>
      </c>
      <c r="F538" s="51">
        <v>0</v>
      </c>
      <c r="G538" s="48">
        <v>0</v>
      </c>
      <c r="H538" s="51" t="s">
        <v>1052</v>
      </c>
      <c r="I538" s="51" t="s">
        <v>1628</v>
      </c>
      <c r="J538" s="52">
        <v>0</v>
      </c>
      <c r="K538" s="48" t="s">
        <v>1054</v>
      </c>
      <c r="L538" s="48" t="s">
        <v>1058</v>
      </c>
      <c r="M538" s="53">
        <v>0</v>
      </c>
      <c r="N538" s="51"/>
    </row>
    <row r="539" spans="2:14" x14ac:dyDescent="0.25">
      <c r="B539" s="48">
        <v>537</v>
      </c>
      <c r="C539" s="49" t="s">
        <v>1564</v>
      </c>
      <c r="D539" s="48">
        <v>580409605</v>
      </c>
      <c r="E539" s="50" t="s">
        <v>1629</v>
      </c>
      <c r="F539" s="51">
        <v>0</v>
      </c>
      <c r="G539" s="48">
        <v>0</v>
      </c>
      <c r="H539" s="51" t="s">
        <v>1052</v>
      </c>
      <c r="I539" s="51" t="s">
        <v>1350</v>
      </c>
      <c r="J539" s="52">
        <v>0</v>
      </c>
      <c r="K539" s="48" t="s">
        <v>1054</v>
      </c>
      <c r="L539" s="48" t="s">
        <v>1058</v>
      </c>
      <c r="M539" s="53">
        <v>0</v>
      </c>
      <c r="N539" s="51"/>
    </row>
    <row r="540" spans="2:14" x14ac:dyDescent="0.25">
      <c r="B540" s="48">
        <v>538</v>
      </c>
      <c r="C540" s="49" t="s">
        <v>1564</v>
      </c>
      <c r="D540" s="48">
        <v>580411726</v>
      </c>
      <c r="E540" s="50" t="s">
        <v>1630</v>
      </c>
      <c r="F540" s="51">
        <v>0</v>
      </c>
      <c r="G540" s="48">
        <v>26</v>
      </c>
      <c r="H540" s="51" t="s">
        <v>1052</v>
      </c>
      <c r="I540" s="51" t="s">
        <v>1139</v>
      </c>
      <c r="J540" s="52">
        <v>28</v>
      </c>
      <c r="K540" s="48" t="s">
        <v>1058</v>
      </c>
      <c r="L540" s="48" t="s">
        <v>1058</v>
      </c>
      <c r="M540" s="53">
        <v>5177.4848165317071</v>
      </c>
      <c r="N540" s="51"/>
    </row>
    <row r="541" spans="2:14" x14ac:dyDescent="0.25">
      <c r="B541" s="48">
        <v>539</v>
      </c>
      <c r="C541" s="49" t="s">
        <v>1564</v>
      </c>
      <c r="D541" s="48">
        <v>580414266</v>
      </c>
      <c r="E541" s="50" t="s">
        <v>1631</v>
      </c>
      <c r="F541" s="51">
        <v>0</v>
      </c>
      <c r="G541" s="48">
        <v>0</v>
      </c>
      <c r="H541" s="51" t="s">
        <v>1052</v>
      </c>
      <c r="I541" s="51" t="s">
        <v>1178</v>
      </c>
      <c r="J541" s="52">
        <v>0</v>
      </c>
      <c r="K541" s="48" t="s">
        <v>1054</v>
      </c>
      <c r="L541" s="48" t="s">
        <v>1058</v>
      </c>
      <c r="M541" s="53">
        <v>0</v>
      </c>
      <c r="N541" s="51"/>
    </row>
    <row r="542" spans="2:14" x14ac:dyDescent="0.25">
      <c r="B542" s="48">
        <v>540</v>
      </c>
      <c r="C542" s="49" t="s">
        <v>1564</v>
      </c>
      <c r="D542" s="48">
        <v>580416824</v>
      </c>
      <c r="E542" s="50" t="s">
        <v>1258</v>
      </c>
      <c r="F542" s="51">
        <v>0</v>
      </c>
      <c r="G542" s="48">
        <v>80</v>
      </c>
      <c r="H542" s="51" t="s">
        <v>1052</v>
      </c>
      <c r="I542" s="51" t="s">
        <v>1259</v>
      </c>
      <c r="J542" s="52">
        <v>128.5</v>
      </c>
      <c r="K542" s="48" t="s">
        <v>1058</v>
      </c>
      <c r="L542" s="48" t="s">
        <v>1058</v>
      </c>
      <c r="M542" s="53">
        <v>23760.95710444016</v>
      </c>
      <c r="N542" s="51"/>
    </row>
    <row r="543" spans="2:14" x14ac:dyDescent="0.25">
      <c r="B543" s="48">
        <v>541</v>
      </c>
      <c r="C543" s="49" t="s">
        <v>1564</v>
      </c>
      <c r="D543" s="48">
        <v>580417509</v>
      </c>
      <c r="E543" s="50" t="s">
        <v>1632</v>
      </c>
      <c r="F543" s="51">
        <v>0</v>
      </c>
      <c r="G543" s="48">
        <v>30</v>
      </c>
      <c r="H543" s="51" t="s">
        <v>1052</v>
      </c>
      <c r="I543" s="51" t="s">
        <v>1060</v>
      </c>
      <c r="J543" s="52">
        <v>40</v>
      </c>
      <c r="K543" s="48" t="s">
        <v>1058</v>
      </c>
      <c r="L543" s="48" t="s">
        <v>1058</v>
      </c>
      <c r="M543" s="53">
        <v>7396.4068807595831</v>
      </c>
      <c r="N543" s="51"/>
    </row>
    <row r="544" spans="2:14" x14ac:dyDescent="0.25">
      <c r="B544" s="48">
        <v>542</v>
      </c>
      <c r="C544" s="49" t="s">
        <v>1564</v>
      </c>
      <c r="D544" s="48">
        <v>580417681</v>
      </c>
      <c r="E544" s="50" t="s">
        <v>1633</v>
      </c>
      <c r="F544" s="51">
        <v>0</v>
      </c>
      <c r="G544" s="48">
        <v>19</v>
      </c>
      <c r="H544" s="51" t="s">
        <v>1052</v>
      </c>
      <c r="I544" s="51" t="s">
        <v>1634</v>
      </c>
      <c r="J544" s="52">
        <v>28.5</v>
      </c>
      <c r="K544" s="48" t="s">
        <v>1058</v>
      </c>
      <c r="L544" s="48" t="s">
        <v>1058</v>
      </c>
      <c r="M544" s="53">
        <v>5269.9399025412022</v>
      </c>
      <c r="N544" s="51"/>
    </row>
    <row r="545" spans="2:14" x14ac:dyDescent="0.25">
      <c r="B545" s="48">
        <v>543</v>
      </c>
      <c r="C545" s="49" t="s">
        <v>1564</v>
      </c>
      <c r="D545" s="48">
        <v>580418226</v>
      </c>
      <c r="E545" s="50" t="s">
        <v>1635</v>
      </c>
      <c r="F545" s="51">
        <v>0</v>
      </c>
      <c r="G545" s="48">
        <v>0</v>
      </c>
      <c r="H545" s="51" t="s">
        <v>1052</v>
      </c>
      <c r="I545" s="51" t="s">
        <v>1636</v>
      </c>
      <c r="J545" s="52">
        <v>0</v>
      </c>
      <c r="K545" s="48" t="s">
        <v>1054</v>
      </c>
      <c r="L545" s="48" t="s">
        <v>1058</v>
      </c>
      <c r="M545" s="53">
        <v>0</v>
      </c>
      <c r="N545" s="51"/>
    </row>
    <row r="546" spans="2:14" x14ac:dyDescent="0.25">
      <c r="B546" s="48">
        <v>544</v>
      </c>
      <c r="C546" s="49" t="s">
        <v>1564</v>
      </c>
      <c r="D546" s="48">
        <v>580418671</v>
      </c>
      <c r="E546" s="50" t="s">
        <v>1637</v>
      </c>
      <c r="F546" s="51">
        <v>0</v>
      </c>
      <c r="G546" s="48">
        <v>0</v>
      </c>
      <c r="H546" s="51" t="s">
        <v>1052</v>
      </c>
      <c r="I546" s="51" t="s">
        <v>1637</v>
      </c>
      <c r="J546" s="52">
        <v>0</v>
      </c>
      <c r="K546" s="48" t="s">
        <v>1054</v>
      </c>
      <c r="L546" s="48" t="s">
        <v>1054</v>
      </c>
      <c r="M546" s="53">
        <v>0</v>
      </c>
      <c r="N546" s="51"/>
    </row>
    <row r="547" spans="2:14" x14ac:dyDescent="0.25">
      <c r="B547" s="48">
        <v>545</v>
      </c>
      <c r="C547" s="49" t="s">
        <v>1564</v>
      </c>
      <c r="D547" s="48">
        <v>580418689</v>
      </c>
      <c r="E547" s="50" t="s">
        <v>1638</v>
      </c>
      <c r="F547" s="51">
        <v>0</v>
      </c>
      <c r="G547" s="48">
        <v>0</v>
      </c>
      <c r="H547" s="51" t="s">
        <v>1052</v>
      </c>
      <c r="I547" s="51" t="s">
        <v>1639</v>
      </c>
      <c r="J547" s="52">
        <v>0</v>
      </c>
      <c r="K547" s="48" t="s">
        <v>1054</v>
      </c>
      <c r="L547" s="48" t="s">
        <v>1058</v>
      </c>
      <c r="M547" s="53">
        <v>0</v>
      </c>
      <c r="N547" s="51"/>
    </row>
    <row r="548" spans="2:14" x14ac:dyDescent="0.25">
      <c r="B548" s="48">
        <v>546</v>
      </c>
      <c r="C548" s="49" t="s">
        <v>1564</v>
      </c>
      <c r="D548" s="48">
        <v>580418960</v>
      </c>
      <c r="E548" s="50" t="s">
        <v>1640</v>
      </c>
      <c r="F548" s="51">
        <v>0</v>
      </c>
      <c r="G548" s="48">
        <v>48</v>
      </c>
      <c r="H548" s="51" t="s">
        <v>1052</v>
      </c>
      <c r="I548" s="51" t="s">
        <v>1076</v>
      </c>
      <c r="J548" s="52">
        <v>86.45</v>
      </c>
      <c r="K548" s="48" t="s">
        <v>1058</v>
      </c>
      <c r="L548" s="48" t="s">
        <v>1058</v>
      </c>
      <c r="M548" s="53">
        <v>15985.484371041648</v>
      </c>
      <c r="N548" s="51"/>
    </row>
    <row r="549" spans="2:14" x14ac:dyDescent="0.25">
      <c r="B549" s="48">
        <v>547</v>
      </c>
      <c r="C549" s="49" t="s">
        <v>1564</v>
      </c>
      <c r="D549" s="48">
        <v>580419216</v>
      </c>
      <c r="E549" s="50" t="s">
        <v>1641</v>
      </c>
      <c r="F549" s="51">
        <v>0</v>
      </c>
      <c r="G549" s="48">
        <v>58</v>
      </c>
      <c r="H549" s="51" t="s">
        <v>1052</v>
      </c>
      <c r="I549" s="51" t="s">
        <v>1389</v>
      </c>
      <c r="J549" s="52">
        <v>80</v>
      </c>
      <c r="K549" s="48" t="s">
        <v>1058</v>
      </c>
      <c r="L549" s="48" t="s">
        <v>1058</v>
      </c>
      <c r="M549" s="53">
        <v>14792.813761519166</v>
      </c>
      <c r="N549" s="51"/>
    </row>
    <row r="550" spans="2:14" x14ac:dyDescent="0.25">
      <c r="B550" s="48">
        <v>548</v>
      </c>
      <c r="C550" s="49" t="s">
        <v>1564</v>
      </c>
      <c r="D550" s="48">
        <v>580419315</v>
      </c>
      <c r="E550" s="50" t="s">
        <v>1642</v>
      </c>
      <c r="F550" s="51">
        <v>0</v>
      </c>
      <c r="G550" s="48">
        <v>171</v>
      </c>
      <c r="H550" s="51" t="s">
        <v>1052</v>
      </c>
      <c r="I550" s="51" t="s">
        <v>1404</v>
      </c>
      <c r="J550" s="52">
        <v>397</v>
      </c>
      <c r="K550" s="48" t="s">
        <v>1058</v>
      </c>
      <c r="L550" s="48" t="s">
        <v>1058</v>
      </c>
      <c r="M550" s="53">
        <v>73409.338291538865</v>
      </c>
      <c r="N550" s="51"/>
    </row>
    <row r="551" spans="2:14" x14ac:dyDescent="0.25">
      <c r="B551" s="48">
        <v>549</v>
      </c>
      <c r="C551" s="49" t="s">
        <v>1564</v>
      </c>
      <c r="D551" s="48">
        <v>580419810</v>
      </c>
      <c r="E551" s="50" t="s">
        <v>1643</v>
      </c>
      <c r="F551" s="51">
        <v>0</v>
      </c>
      <c r="G551" s="48">
        <v>20</v>
      </c>
      <c r="H551" s="51" t="s">
        <v>1052</v>
      </c>
      <c r="I551" s="51" t="s">
        <v>1078</v>
      </c>
      <c r="J551" s="52">
        <v>29.5</v>
      </c>
      <c r="K551" s="48" t="s">
        <v>1058</v>
      </c>
      <c r="L551" s="48" t="s">
        <v>1058</v>
      </c>
      <c r="M551" s="53">
        <v>5454.8500745601923</v>
      </c>
      <c r="N551" s="51"/>
    </row>
    <row r="552" spans="2:14" x14ac:dyDescent="0.25">
      <c r="B552" s="48">
        <v>550</v>
      </c>
      <c r="C552" s="49" t="s">
        <v>1564</v>
      </c>
      <c r="D552" s="48">
        <v>580420347</v>
      </c>
      <c r="E552" s="50" t="s">
        <v>1644</v>
      </c>
      <c r="F552" s="51">
        <v>0</v>
      </c>
      <c r="G552" s="48">
        <v>16</v>
      </c>
      <c r="H552" s="51" t="s">
        <v>1052</v>
      </c>
      <c r="I552" s="51" t="s">
        <v>1262</v>
      </c>
      <c r="J552" s="52">
        <v>48.75</v>
      </c>
      <c r="K552" s="48" t="s">
        <v>1058</v>
      </c>
      <c r="L552" s="48" t="s">
        <v>1058</v>
      </c>
      <c r="M552" s="53">
        <v>9014.3708859257404</v>
      </c>
      <c r="N552" s="51"/>
    </row>
    <row r="553" spans="2:14" x14ac:dyDescent="0.25">
      <c r="B553" s="48">
        <v>551</v>
      </c>
      <c r="C553" s="49" t="s">
        <v>1564</v>
      </c>
      <c r="D553" s="48">
        <v>580420768</v>
      </c>
      <c r="E553" s="50" t="s">
        <v>1645</v>
      </c>
      <c r="F553" s="51">
        <v>0</v>
      </c>
      <c r="G553" s="48">
        <v>26</v>
      </c>
      <c r="H553" s="51" t="s">
        <v>1052</v>
      </c>
      <c r="I553" s="51" t="s">
        <v>1646</v>
      </c>
      <c r="J553" s="52">
        <v>37</v>
      </c>
      <c r="K553" s="48" t="s">
        <v>1058</v>
      </c>
      <c r="L553" s="48" t="s">
        <v>1058</v>
      </c>
      <c r="M553" s="53">
        <v>6841.6763647026137</v>
      </c>
      <c r="N553" s="51"/>
    </row>
    <row r="554" spans="2:14" x14ac:dyDescent="0.25">
      <c r="B554" s="48">
        <v>552</v>
      </c>
      <c r="C554" s="49" t="s">
        <v>1564</v>
      </c>
      <c r="D554" s="48">
        <v>580421105</v>
      </c>
      <c r="E554" s="50" t="s">
        <v>1647</v>
      </c>
      <c r="F554" s="51">
        <v>0</v>
      </c>
      <c r="G554" s="48">
        <v>63</v>
      </c>
      <c r="H554" s="51" t="s">
        <v>1052</v>
      </c>
      <c r="I554" s="51" t="s">
        <v>1551</v>
      </c>
      <c r="J554" s="52">
        <v>78.5</v>
      </c>
      <c r="K554" s="48" t="s">
        <v>1058</v>
      </c>
      <c r="L554" s="48" t="s">
        <v>1058</v>
      </c>
      <c r="M554" s="53">
        <v>14515.448503490679</v>
      </c>
      <c r="N554" s="51"/>
    </row>
    <row r="555" spans="2:14" x14ac:dyDescent="0.25">
      <c r="B555" s="48">
        <v>553</v>
      </c>
      <c r="C555" s="49" t="s">
        <v>1564</v>
      </c>
      <c r="D555" s="48">
        <v>580421915</v>
      </c>
      <c r="E555" s="50" t="s">
        <v>1648</v>
      </c>
      <c r="F555" s="51">
        <v>0</v>
      </c>
      <c r="G555" s="48">
        <v>28</v>
      </c>
      <c r="H555" s="51" t="s">
        <v>1052</v>
      </c>
      <c r="I555" s="51" t="s">
        <v>1066</v>
      </c>
      <c r="J555" s="52">
        <v>39.5</v>
      </c>
      <c r="K555" s="48" t="s">
        <v>1058</v>
      </c>
      <c r="L555" s="48" t="s">
        <v>1058</v>
      </c>
      <c r="M555" s="53">
        <v>7303.9517947500872</v>
      </c>
      <c r="N555" s="51"/>
    </row>
    <row r="556" spans="2:14" x14ac:dyDescent="0.25">
      <c r="B556" s="48">
        <v>554</v>
      </c>
      <c r="C556" s="49" t="s">
        <v>1564</v>
      </c>
      <c r="D556" s="48">
        <v>580422129</v>
      </c>
      <c r="E556" s="50" t="s">
        <v>1649</v>
      </c>
      <c r="F556" s="51">
        <v>0</v>
      </c>
      <c r="G556" s="48">
        <v>0</v>
      </c>
      <c r="H556" s="51" t="s">
        <v>1052</v>
      </c>
      <c r="I556" s="51" t="s">
        <v>1117</v>
      </c>
      <c r="J556" s="52">
        <v>0</v>
      </c>
      <c r="K556" s="48" t="s">
        <v>1054</v>
      </c>
      <c r="L556" s="48" t="s">
        <v>1058</v>
      </c>
      <c r="M556" s="53">
        <v>0</v>
      </c>
      <c r="N556" s="51"/>
    </row>
    <row r="557" spans="2:14" x14ac:dyDescent="0.25">
      <c r="B557" s="48">
        <v>555</v>
      </c>
      <c r="C557" s="49" t="s">
        <v>1564</v>
      </c>
      <c r="D557" s="48">
        <v>580424406</v>
      </c>
      <c r="E557" s="50" t="s">
        <v>1650</v>
      </c>
      <c r="F557" s="51">
        <v>0</v>
      </c>
      <c r="G557" s="48">
        <v>0</v>
      </c>
      <c r="H557" s="51" t="s">
        <v>1052</v>
      </c>
      <c r="I557" s="51" t="s">
        <v>1125</v>
      </c>
      <c r="J557" s="52">
        <v>0</v>
      </c>
      <c r="K557" s="48" t="s">
        <v>1054</v>
      </c>
      <c r="L557" s="48" t="s">
        <v>1058</v>
      </c>
      <c r="M557" s="53">
        <v>0</v>
      </c>
      <c r="N557" s="51"/>
    </row>
    <row r="558" spans="2:14" x14ac:dyDescent="0.25">
      <c r="B558" s="48">
        <v>556</v>
      </c>
      <c r="C558" s="49" t="s">
        <v>1564</v>
      </c>
      <c r="D558" s="48">
        <v>580424638</v>
      </c>
      <c r="E558" s="50" t="s">
        <v>1651</v>
      </c>
      <c r="F558" s="51">
        <v>0</v>
      </c>
      <c r="G558" s="48">
        <v>32</v>
      </c>
      <c r="H558" s="51" t="s">
        <v>1052</v>
      </c>
      <c r="I558" s="51" t="s">
        <v>1081</v>
      </c>
      <c r="J558" s="52">
        <v>61.1</v>
      </c>
      <c r="K558" s="48" t="s">
        <v>1058</v>
      </c>
      <c r="L558" s="48" t="s">
        <v>1058</v>
      </c>
      <c r="M558" s="53">
        <v>11298.011510360262</v>
      </c>
      <c r="N558" s="51"/>
    </row>
    <row r="559" spans="2:14" x14ac:dyDescent="0.25">
      <c r="B559" s="48">
        <v>557</v>
      </c>
      <c r="C559" s="49" t="s">
        <v>1564</v>
      </c>
      <c r="D559" s="48">
        <v>580430296</v>
      </c>
      <c r="E559" s="50" t="s">
        <v>1652</v>
      </c>
      <c r="F559" s="51">
        <v>0</v>
      </c>
      <c r="G559" s="48">
        <v>0</v>
      </c>
      <c r="H559" s="51" t="s">
        <v>1052</v>
      </c>
      <c r="I559" s="51" t="s">
        <v>1141</v>
      </c>
      <c r="J559" s="52">
        <v>0</v>
      </c>
      <c r="K559" s="48" t="s">
        <v>1054</v>
      </c>
      <c r="L559" s="48" t="s">
        <v>1058</v>
      </c>
      <c r="M559" s="53">
        <v>0</v>
      </c>
      <c r="N559" s="51"/>
    </row>
    <row r="560" spans="2:14" x14ac:dyDescent="0.25">
      <c r="B560" s="48">
        <v>558</v>
      </c>
      <c r="C560" s="49" t="s">
        <v>1564</v>
      </c>
      <c r="D560" s="48">
        <v>580438422</v>
      </c>
      <c r="E560" s="50" t="s">
        <v>1653</v>
      </c>
      <c r="F560" s="51">
        <v>0</v>
      </c>
      <c r="G560" s="48">
        <v>23</v>
      </c>
      <c r="H560" s="51" t="s">
        <v>1052</v>
      </c>
      <c r="I560" s="51" t="s">
        <v>1268</v>
      </c>
      <c r="J560" s="52">
        <v>30.5</v>
      </c>
      <c r="K560" s="48" t="s">
        <v>1058</v>
      </c>
      <c r="L560" s="48" t="s">
        <v>1058</v>
      </c>
      <c r="M560" s="53">
        <v>5639.7602465791824</v>
      </c>
      <c r="N560" s="51"/>
    </row>
    <row r="561" spans="2:14" x14ac:dyDescent="0.25">
      <c r="B561" s="48">
        <v>559</v>
      </c>
      <c r="C561" s="49" t="s">
        <v>1564</v>
      </c>
      <c r="D561" s="48">
        <v>580442309</v>
      </c>
      <c r="E561" s="50" t="s">
        <v>1654</v>
      </c>
      <c r="F561" s="51">
        <v>0</v>
      </c>
      <c r="G561" s="48">
        <v>87</v>
      </c>
      <c r="H561" s="51" t="s">
        <v>1052</v>
      </c>
      <c r="I561" s="51" t="s">
        <v>1167</v>
      </c>
      <c r="J561" s="52">
        <v>152.5</v>
      </c>
      <c r="K561" s="48" t="s">
        <v>1058</v>
      </c>
      <c r="L561" s="48" t="s">
        <v>1058</v>
      </c>
      <c r="M561" s="53">
        <v>28198.801232895908</v>
      </c>
      <c r="N561" s="51"/>
    </row>
    <row r="562" spans="2:14" x14ac:dyDescent="0.25">
      <c r="B562" s="48">
        <v>560</v>
      </c>
      <c r="C562" s="49" t="s">
        <v>1564</v>
      </c>
      <c r="D562" s="48">
        <v>580452365</v>
      </c>
      <c r="E562" s="50" t="s">
        <v>1655</v>
      </c>
      <c r="F562" s="51">
        <v>0</v>
      </c>
      <c r="G562" s="48">
        <v>17</v>
      </c>
      <c r="H562" s="51" t="s">
        <v>1052</v>
      </c>
      <c r="I562" s="51" t="s">
        <v>1656</v>
      </c>
      <c r="J562" s="52">
        <v>0</v>
      </c>
      <c r="K562" s="48" t="s">
        <v>1058</v>
      </c>
      <c r="L562" s="48" t="s">
        <v>1054</v>
      </c>
      <c r="M562" s="53">
        <v>0</v>
      </c>
      <c r="N562" s="51"/>
    </row>
    <row r="563" spans="2:14" x14ac:dyDescent="0.25">
      <c r="B563" s="48">
        <v>561</v>
      </c>
      <c r="C563" s="49" t="s">
        <v>1564</v>
      </c>
      <c r="D563" s="48">
        <v>580455947</v>
      </c>
      <c r="E563" s="50" t="s">
        <v>1657</v>
      </c>
      <c r="F563" s="51">
        <v>0</v>
      </c>
      <c r="G563" s="48">
        <v>23</v>
      </c>
      <c r="H563" s="51" t="s">
        <v>1052</v>
      </c>
      <c r="I563" s="51" t="s">
        <v>1209</v>
      </c>
      <c r="J563" s="52">
        <v>0</v>
      </c>
      <c r="K563" s="48" t="s">
        <v>1058</v>
      </c>
      <c r="L563" s="48" t="s">
        <v>1054</v>
      </c>
      <c r="M563" s="53">
        <v>0</v>
      </c>
      <c r="N563" s="51"/>
    </row>
    <row r="564" spans="2:14" x14ac:dyDescent="0.25">
      <c r="B564" s="48">
        <v>562</v>
      </c>
      <c r="C564" s="49" t="s">
        <v>1564</v>
      </c>
      <c r="D564" s="48">
        <v>580459048</v>
      </c>
      <c r="E564" s="50" t="s">
        <v>1658</v>
      </c>
      <c r="F564" s="51">
        <v>0</v>
      </c>
      <c r="G564" s="48">
        <v>0</v>
      </c>
      <c r="H564" s="51" t="s">
        <v>1052</v>
      </c>
      <c r="I564" s="51" t="s">
        <v>1309</v>
      </c>
      <c r="J564" s="52">
        <v>0</v>
      </c>
      <c r="K564" s="48" t="s">
        <v>1054</v>
      </c>
      <c r="L564" s="48" t="s">
        <v>1058</v>
      </c>
      <c r="M564" s="53">
        <v>0</v>
      </c>
      <c r="N564" s="51"/>
    </row>
    <row r="565" spans="2:14" x14ac:dyDescent="0.25">
      <c r="B565" s="48">
        <v>563</v>
      </c>
      <c r="C565" s="49" t="s">
        <v>1564</v>
      </c>
      <c r="D565" s="48">
        <v>580462240</v>
      </c>
      <c r="E565" s="50" t="s">
        <v>1659</v>
      </c>
      <c r="F565" s="51">
        <v>0</v>
      </c>
      <c r="G565" s="48">
        <v>98</v>
      </c>
      <c r="H565" s="51" t="s">
        <v>1052</v>
      </c>
      <c r="I565" s="51" t="s">
        <v>1414</v>
      </c>
      <c r="J565" s="52">
        <v>427</v>
      </c>
      <c r="K565" s="48" t="s">
        <v>1058</v>
      </c>
      <c r="L565" s="48" t="s">
        <v>1058</v>
      </c>
      <c r="M565" s="53">
        <v>78956.643452108547</v>
      </c>
      <c r="N565" s="51"/>
    </row>
    <row r="566" spans="2:14" x14ac:dyDescent="0.25">
      <c r="B566" s="48">
        <v>564</v>
      </c>
      <c r="C566" s="49" t="s">
        <v>1564</v>
      </c>
      <c r="D566" s="48">
        <v>580463040</v>
      </c>
      <c r="E566" s="50" t="s">
        <v>1408</v>
      </c>
      <c r="F566" s="51">
        <v>0</v>
      </c>
      <c r="G566" s="48">
        <v>0</v>
      </c>
      <c r="H566" s="51" t="s">
        <v>1052</v>
      </c>
      <c r="I566" s="51" t="s">
        <v>1409</v>
      </c>
      <c r="J566" s="52">
        <v>0</v>
      </c>
      <c r="K566" s="48" t="s">
        <v>1054</v>
      </c>
      <c r="L566" s="48" t="s">
        <v>1058</v>
      </c>
      <c r="M566" s="53">
        <v>0</v>
      </c>
      <c r="N566" s="51"/>
    </row>
    <row r="567" spans="2:14" x14ac:dyDescent="0.25">
      <c r="B567" s="48">
        <v>565</v>
      </c>
      <c r="C567" s="49" t="s">
        <v>1564</v>
      </c>
      <c r="D567" s="48">
        <v>580466613</v>
      </c>
      <c r="E567" s="50" t="s">
        <v>1660</v>
      </c>
      <c r="F567" s="51">
        <v>0</v>
      </c>
      <c r="G567" s="48">
        <v>146</v>
      </c>
      <c r="H567" s="51" t="s">
        <v>1052</v>
      </c>
      <c r="I567" s="51" t="s">
        <v>1661</v>
      </c>
      <c r="J567" s="52">
        <v>229.5</v>
      </c>
      <c r="K567" s="48" t="s">
        <v>1058</v>
      </c>
      <c r="L567" s="48" t="s">
        <v>1058</v>
      </c>
      <c r="M567" s="53">
        <v>42436.884478358101</v>
      </c>
      <c r="N567" s="51"/>
    </row>
    <row r="568" spans="2:14" x14ac:dyDescent="0.25">
      <c r="B568" s="48">
        <v>566</v>
      </c>
      <c r="C568" s="49" t="s">
        <v>1564</v>
      </c>
      <c r="D568" s="48">
        <v>580467819</v>
      </c>
      <c r="E568" s="50" t="s">
        <v>1662</v>
      </c>
      <c r="F568" s="51">
        <v>0</v>
      </c>
      <c r="G568" s="48">
        <v>196</v>
      </c>
      <c r="H568" s="51" t="s">
        <v>1052</v>
      </c>
      <c r="I568" s="51" t="s">
        <v>1141</v>
      </c>
      <c r="J568" s="52">
        <v>2475.5</v>
      </c>
      <c r="K568" s="48" t="s">
        <v>1058</v>
      </c>
      <c r="L568" s="48" t="s">
        <v>1058</v>
      </c>
      <c r="M568" s="53">
        <v>457745.13083300868</v>
      </c>
      <c r="N568" s="51"/>
    </row>
    <row r="569" spans="2:14" x14ac:dyDescent="0.25">
      <c r="B569" s="48">
        <v>567</v>
      </c>
      <c r="C569" s="49" t="s">
        <v>1564</v>
      </c>
      <c r="D569" s="48">
        <v>580467868</v>
      </c>
      <c r="E569" s="50" t="s">
        <v>1663</v>
      </c>
      <c r="F569" s="51">
        <v>0</v>
      </c>
      <c r="G569" s="48">
        <v>1</v>
      </c>
      <c r="H569" s="51" t="s">
        <v>1052</v>
      </c>
      <c r="I569" s="51" t="s">
        <v>1068</v>
      </c>
      <c r="J569" s="52">
        <v>0</v>
      </c>
      <c r="K569" s="48" t="s">
        <v>1054</v>
      </c>
      <c r="L569" s="48" t="s">
        <v>1058</v>
      </c>
      <c r="M569" s="53">
        <v>0</v>
      </c>
      <c r="N569" s="51"/>
    </row>
    <row r="570" spans="2:14" x14ac:dyDescent="0.25">
      <c r="B570" s="48">
        <v>568</v>
      </c>
      <c r="C570" s="49" t="s">
        <v>1564</v>
      </c>
      <c r="D570" s="48">
        <v>580470292</v>
      </c>
      <c r="E570" s="50" t="s">
        <v>1664</v>
      </c>
      <c r="F570" s="51">
        <v>0</v>
      </c>
      <c r="G570" s="48">
        <v>0</v>
      </c>
      <c r="H570" s="51" t="s">
        <v>1052</v>
      </c>
      <c r="I570" s="51" t="s">
        <v>1093</v>
      </c>
      <c r="J570" s="52">
        <v>0</v>
      </c>
      <c r="K570" s="48" t="s">
        <v>1054</v>
      </c>
      <c r="L570" s="48" t="s">
        <v>1058</v>
      </c>
      <c r="M570" s="53">
        <v>0</v>
      </c>
      <c r="N570" s="51"/>
    </row>
    <row r="571" spans="2:14" x14ac:dyDescent="0.25">
      <c r="B571" s="48">
        <v>569</v>
      </c>
      <c r="C571" s="49" t="s">
        <v>1564</v>
      </c>
      <c r="D571" s="48">
        <v>580470557</v>
      </c>
      <c r="E571" s="50" t="s">
        <v>1665</v>
      </c>
      <c r="F571" s="51">
        <v>0</v>
      </c>
      <c r="G571" s="48">
        <v>0</v>
      </c>
      <c r="H571" s="51" t="s">
        <v>1052</v>
      </c>
      <c r="I571" s="51" t="s">
        <v>1062</v>
      </c>
      <c r="J571" s="52">
        <v>0</v>
      </c>
      <c r="K571" s="48" t="s">
        <v>1054</v>
      </c>
      <c r="L571" s="48" t="s">
        <v>1054</v>
      </c>
      <c r="M571" s="53">
        <v>0</v>
      </c>
      <c r="N571" s="51"/>
    </row>
    <row r="572" spans="2:14" x14ac:dyDescent="0.25">
      <c r="B572" s="48">
        <v>570</v>
      </c>
      <c r="C572" s="49" t="s">
        <v>1564</v>
      </c>
      <c r="D572" s="48">
        <v>580475093</v>
      </c>
      <c r="E572" s="50" t="s">
        <v>1666</v>
      </c>
      <c r="F572" s="51">
        <v>0</v>
      </c>
      <c r="G572" s="48">
        <v>20</v>
      </c>
      <c r="H572" s="51" t="s">
        <v>1052</v>
      </c>
      <c r="I572" s="51" t="s">
        <v>1172</v>
      </c>
      <c r="J572" s="52">
        <v>50.7</v>
      </c>
      <c r="K572" s="48" t="s">
        <v>1058</v>
      </c>
      <c r="L572" s="48" t="s">
        <v>1058</v>
      </c>
      <c r="M572" s="53">
        <v>9374.9457213627702</v>
      </c>
      <c r="N572" s="51"/>
    </row>
    <row r="573" spans="2:14" x14ac:dyDescent="0.25">
      <c r="B573" s="48">
        <v>571</v>
      </c>
      <c r="C573" s="49" t="s">
        <v>1564</v>
      </c>
      <c r="D573" s="48">
        <v>580488963</v>
      </c>
      <c r="E573" s="50" t="s">
        <v>1667</v>
      </c>
      <c r="F573" s="51">
        <v>0</v>
      </c>
      <c r="G573" s="48">
        <v>0</v>
      </c>
      <c r="H573" s="51" t="s">
        <v>1052</v>
      </c>
      <c r="I573" s="51" t="s">
        <v>1130</v>
      </c>
      <c r="J573" s="52">
        <v>0</v>
      </c>
      <c r="K573" s="48" t="s">
        <v>1054</v>
      </c>
      <c r="L573" s="48" t="s">
        <v>1054</v>
      </c>
      <c r="M573" s="53">
        <v>0</v>
      </c>
      <c r="N573" s="51"/>
    </row>
    <row r="574" spans="2:14" x14ac:dyDescent="0.25">
      <c r="B574" s="48">
        <v>572</v>
      </c>
      <c r="C574" s="49" t="s">
        <v>1564</v>
      </c>
      <c r="D574" s="48">
        <v>580492965</v>
      </c>
      <c r="E574" s="50" t="s">
        <v>1668</v>
      </c>
      <c r="F574" s="51">
        <v>0</v>
      </c>
      <c r="G574" s="48">
        <v>30</v>
      </c>
      <c r="H574" s="51" t="s">
        <v>1052</v>
      </c>
      <c r="I574" s="51" t="s">
        <v>1414</v>
      </c>
      <c r="J574" s="52">
        <v>52</v>
      </c>
      <c r="K574" s="48" t="s">
        <v>1058</v>
      </c>
      <c r="L574" s="48" t="s">
        <v>1058</v>
      </c>
      <c r="M574" s="53">
        <v>9615.3289449874574</v>
      </c>
      <c r="N574" s="51"/>
    </row>
    <row r="575" spans="2:14" x14ac:dyDescent="0.25">
      <c r="B575" s="48">
        <v>573</v>
      </c>
      <c r="C575" s="49" t="s">
        <v>1564</v>
      </c>
      <c r="D575" s="48">
        <v>580506681</v>
      </c>
      <c r="E575" s="50" t="s">
        <v>1669</v>
      </c>
      <c r="F575" s="51">
        <v>0</v>
      </c>
      <c r="G575" s="48">
        <v>0</v>
      </c>
      <c r="H575" s="51" t="s">
        <v>1052</v>
      </c>
      <c r="I575" s="51" t="s">
        <v>1062</v>
      </c>
      <c r="J575" s="52">
        <v>0</v>
      </c>
      <c r="K575" s="48" t="s">
        <v>1054</v>
      </c>
      <c r="L575" s="48" t="s">
        <v>1054</v>
      </c>
      <c r="M575" s="53">
        <v>0</v>
      </c>
      <c r="N575" s="51"/>
    </row>
    <row r="576" spans="2:14" x14ac:dyDescent="0.25">
      <c r="B576" s="48">
        <v>574</v>
      </c>
      <c r="C576" s="49" t="s">
        <v>1564</v>
      </c>
      <c r="D576" s="48">
        <v>580513265</v>
      </c>
      <c r="E576" s="50" t="s">
        <v>1670</v>
      </c>
      <c r="F576" s="51">
        <v>0</v>
      </c>
      <c r="G576" s="48">
        <v>0</v>
      </c>
      <c r="H576" s="51" t="s">
        <v>1052</v>
      </c>
      <c r="I576" s="51" t="s">
        <v>1409</v>
      </c>
      <c r="J576" s="52">
        <v>0</v>
      </c>
      <c r="K576" s="48" t="s">
        <v>1054</v>
      </c>
      <c r="L576" s="48" t="s">
        <v>1054</v>
      </c>
      <c r="M576" s="53">
        <v>0</v>
      </c>
      <c r="N576" s="51"/>
    </row>
    <row r="577" spans="2:14" x14ac:dyDescent="0.25">
      <c r="B577" s="48">
        <v>575</v>
      </c>
      <c r="C577" s="49" t="s">
        <v>1564</v>
      </c>
      <c r="D577" s="48">
        <v>580527372</v>
      </c>
      <c r="E577" s="50" t="s">
        <v>1671</v>
      </c>
      <c r="F577" s="51">
        <v>0</v>
      </c>
      <c r="G577" s="48">
        <v>0</v>
      </c>
      <c r="H577" s="51" t="s">
        <v>1052</v>
      </c>
      <c r="I577" s="51" t="s">
        <v>1160</v>
      </c>
      <c r="J577" s="52">
        <v>0</v>
      </c>
      <c r="K577" s="48" t="s">
        <v>1054</v>
      </c>
      <c r="L577" s="48" t="s">
        <v>1054</v>
      </c>
      <c r="M577" s="53">
        <v>0</v>
      </c>
      <c r="N577" s="51"/>
    </row>
    <row r="578" spans="2:14" x14ac:dyDescent="0.25">
      <c r="B578" s="48">
        <v>576</v>
      </c>
      <c r="C578" s="49" t="s">
        <v>1564</v>
      </c>
      <c r="D578" s="48">
        <v>580530228</v>
      </c>
      <c r="E578" s="50" t="s">
        <v>1672</v>
      </c>
      <c r="F578" s="51">
        <v>0</v>
      </c>
      <c r="G578" s="48">
        <v>69</v>
      </c>
      <c r="H578" s="51" t="s">
        <v>1052</v>
      </c>
      <c r="I578" s="51" t="s">
        <v>1409</v>
      </c>
      <c r="J578" s="52">
        <v>100</v>
      </c>
      <c r="K578" s="48" t="s">
        <v>1058</v>
      </c>
      <c r="L578" s="48" t="s">
        <v>1058</v>
      </c>
      <c r="M578" s="53">
        <v>18491.017201898958</v>
      </c>
      <c r="N578" s="51"/>
    </row>
    <row r="579" spans="2:14" x14ac:dyDescent="0.25">
      <c r="B579" s="48">
        <v>577</v>
      </c>
      <c r="C579" s="49" t="s">
        <v>1564</v>
      </c>
      <c r="D579" s="48">
        <v>580541274</v>
      </c>
      <c r="E579" s="50" t="s">
        <v>1247</v>
      </c>
      <c r="F579" s="51">
        <v>0</v>
      </c>
      <c r="G579" s="48">
        <v>0</v>
      </c>
      <c r="H579" s="51" t="s">
        <v>1052</v>
      </c>
      <c r="I579" s="51" t="s">
        <v>1115</v>
      </c>
      <c r="J579" s="52">
        <v>0</v>
      </c>
      <c r="K579" s="48" t="s">
        <v>1054</v>
      </c>
      <c r="L579" s="48" t="s">
        <v>1054</v>
      </c>
      <c r="M579" s="53">
        <v>0</v>
      </c>
      <c r="N579" s="51"/>
    </row>
    <row r="580" spans="2:14" x14ac:dyDescent="0.25">
      <c r="B580" s="48">
        <v>578</v>
      </c>
      <c r="C580" s="49" t="s">
        <v>1564</v>
      </c>
      <c r="D580" s="48">
        <v>580545358</v>
      </c>
      <c r="E580" s="50" t="s">
        <v>1673</v>
      </c>
      <c r="F580" s="51">
        <v>0</v>
      </c>
      <c r="G580" s="48">
        <v>20</v>
      </c>
      <c r="H580" s="51" t="s">
        <v>1052</v>
      </c>
      <c r="I580" s="51" t="s">
        <v>1307</v>
      </c>
      <c r="J580" s="52">
        <v>26.5</v>
      </c>
      <c r="K580" s="48" t="s">
        <v>1058</v>
      </c>
      <c r="L580" s="48" t="s">
        <v>1058</v>
      </c>
      <c r="M580" s="53">
        <v>4900.1195585032237</v>
      </c>
      <c r="N580" s="51"/>
    </row>
    <row r="581" spans="2:14" x14ac:dyDescent="0.25">
      <c r="B581" s="48">
        <v>579</v>
      </c>
      <c r="C581" s="49" t="s">
        <v>1564</v>
      </c>
      <c r="D581" s="48">
        <v>580549558</v>
      </c>
      <c r="E581" s="50" t="s">
        <v>1674</v>
      </c>
      <c r="F581" s="51">
        <v>0</v>
      </c>
      <c r="G581" s="48">
        <v>0</v>
      </c>
      <c r="H581" s="51" t="s">
        <v>1052</v>
      </c>
      <c r="I581" s="51" t="s">
        <v>1180</v>
      </c>
      <c r="J581" s="52">
        <v>0</v>
      </c>
      <c r="K581" s="48" t="s">
        <v>1054</v>
      </c>
      <c r="L581" s="48" t="s">
        <v>1058</v>
      </c>
      <c r="M581" s="53">
        <v>0</v>
      </c>
      <c r="N581" s="51"/>
    </row>
    <row r="582" spans="2:14" x14ac:dyDescent="0.25">
      <c r="B582" s="48">
        <v>580</v>
      </c>
      <c r="C582" s="49" t="s">
        <v>1564</v>
      </c>
      <c r="D582" s="48">
        <v>580552107</v>
      </c>
      <c r="E582" s="50" t="s">
        <v>1675</v>
      </c>
      <c r="F582" s="51">
        <v>0</v>
      </c>
      <c r="G582" s="48">
        <v>23</v>
      </c>
      <c r="H582" s="51" t="s">
        <v>1052</v>
      </c>
      <c r="I582" s="51" t="s">
        <v>1207</v>
      </c>
      <c r="J582" s="52">
        <v>0</v>
      </c>
      <c r="K582" s="48" t="s">
        <v>1054</v>
      </c>
      <c r="L582" s="48" t="s">
        <v>1054</v>
      </c>
      <c r="M582" s="53">
        <v>0</v>
      </c>
      <c r="N582" s="51"/>
    </row>
    <row r="583" spans="2:14" x14ac:dyDescent="0.25">
      <c r="B583" s="48">
        <v>581</v>
      </c>
      <c r="C583" s="49" t="s">
        <v>1564</v>
      </c>
      <c r="D583" s="48">
        <v>580561868</v>
      </c>
      <c r="E583" s="50" t="s">
        <v>1676</v>
      </c>
      <c r="F583" s="51">
        <v>0</v>
      </c>
      <c r="G583" s="48">
        <v>25</v>
      </c>
      <c r="H583" s="51" t="s">
        <v>1052</v>
      </c>
      <c r="I583" s="51" t="s">
        <v>1656</v>
      </c>
      <c r="J583" s="52">
        <v>39</v>
      </c>
      <c r="K583" s="48" t="s">
        <v>1058</v>
      </c>
      <c r="L583" s="48" t="s">
        <v>1058</v>
      </c>
      <c r="M583" s="53">
        <v>7211.496708740593</v>
      </c>
      <c r="N583" s="51"/>
    </row>
    <row r="584" spans="2:14" x14ac:dyDescent="0.25">
      <c r="B584" s="48">
        <v>582</v>
      </c>
      <c r="C584" s="49" t="s">
        <v>1564</v>
      </c>
      <c r="D584" s="48">
        <v>580563146</v>
      </c>
      <c r="E584" s="50" t="s">
        <v>1677</v>
      </c>
      <c r="F584" s="51">
        <v>0</v>
      </c>
      <c r="G584" s="48">
        <v>113</v>
      </c>
      <c r="H584" s="51" t="s">
        <v>1052</v>
      </c>
      <c r="I584" s="51" t="s">
        <v>1307</v>
      </c>
      <c r="J584" s="52">
        <v>465.5</v>
      </c>
      <c r="K584" s="48" t="s">
        <v>1058</v>
      </c>
      <c r="L584" s="48" t="s">
        <v>1058</v>
      </c>
      <c r="M584" s="53">
        <v>86075.685074839639</v>
      </c>
      <c r="N584" s="51"/>
    </row>
    <row r="585" spans="2:14" x14ac:dyDescent="0.25">
      <c r="B585" s="48">
        <v>583</v>
      </c>
      <c r="C585" s="49" t="s">
        <v>1564</v>
      </c>
      <c r="D585" s="48">
        <v>580566164</v>
      </c>
      <c r="E585" s="50" t="s">
        <v>1678</v>
      </c>
      <c r="F585" s="51">
        <v>0</v>
      </c>
      <c r="G585" s="48">
        <v>41</v>
      </c>
      <c r="H585" s="51" t="s">
        <v>1052</v>
      </c>
      <c r="I585" s="51" t="s">
        <v>1062</v>
      </c>
      <c r="J585" s="52">
        <v>60.5</v>
      </c>
      <c r="K585" s="48" t="s">
        <v>1058</v>
      </c>
      <c r="L585" s="48" t="s">
        <v>1058</v>
      </c>
      <c r="M585" s="53">
        <v>11187.06540714887</v>
      </c>
      <c r="N585" s="51"/>
    </row>
    <row r="586" spans="2:14" x14ac:dyDescent="0.25">
      <c r="B586" s="48">
        <v>584</v>
      </c>
      <c r="C586" s="49" t="s">
        <v>1564</v>
      </c>
      <c r="D586" s="48">
        <v>580570034</v>
      </c>
      <c r="E586" s="50" t="s">
        <v>1679</v>
      </c>
      <c r="F586" s="51">
        <v>0</v>
      </c>
      <c r="G586" s="48">
        <v>20</v>
      </c>
      <c r="H586" s="51" t="s">
        <v>1052</v>
      </c>
      <c r="I586" s="51" t="s">
        <v>1137</v>
      </c>
      <c r="J586" s="52">
        <v>0</v>
      </c>
      <c r="K586" s="48" t="s">
        <v>1058</v>
      </c>
      <c r="L586" s="48" t="s">
        <v>1054</v>
      </c>
      <c r="M586" s="53">
        <v>0</v>
      </c>
      <c r="N586" s="51"/>
    </row>
    <row r="587" spans="2:14" x14ac:dyDescent="0.25">
      <c r="B587" s="48">
        <v>585</v>
      </c>
      <c r="C587" s="49" t="s">
        <v>1564</v>
      </c>
      <c r="D587" s="48">
        <v>580578623</v>
      </c>
      <c r="E587" s="50" t="s">
        <v>1277</v>
      </c>
      <c r="F587" s="51">
        <v>0</v>
      </c>
      <c r="G587" s="48">
        <v>0</v>
      </c>
      <c r="H587" s="51" t="s">
        <v>1052</v>
      </c>
      <c r="I587" s="51" t="s">
        <v>1095</v>
      </c>
      <c r="J587" s="52">
        <v>0</v>
      </c>
      <c r="K587" s="48" t="s">
        <v>1054</v>
      </c>
      <c r="L587" s="48" t="s">
        <v>1058</v>
      </c>
      <c r="M587" s="53">
        <v>0</v>
      </c>
      <c r="N587" s="51"/>
    </row>
    <row r="588" spans="2:14" x14ac:dyDescent="0.25">
      <c r="B588" s="48">
        <v>586</v>
      </c>
      <c r="C588" s="49" t="s">
        <v>1564</v>
      </c>
      <c r="D588" s="48">
        <v>580578912</v>
      </c>
      <c r="E588" s="50" t="s">
        <v>1680</v>
      </c>
      <c r="F588" s="51">
        <v>0</v>
      </c>
      <c r="G588" s="48">
        <v>0</v>
      </c>
      <c r="H588" s="51" t="s">
        <v>1052</v>
      </c>
      <c r="I588" s="51" t="s">
        <v>1681</v>
      </c>
      <c r="J588" s="52">
        <v>0</v>
      </c>
      <c r="K588" s="48" t="s">
        <v>1054</v>
      </c>
      <c r="L588" s="48" t="s">
        <v>1054</v>
      </c>
      <c r="M588" s="53">
        <v>0</v>
      </c>
      <c r="N588" s="51"/>
    </row>
    <row r="589" spans="2:14" x14ac:dyDescent="0.25">
      <c r="B589" s="48">
        <v>587</v>
      </c>
      <c r="C589" s="49" t="s">
        <v>1564</v>
      </c>
      <c r="D589" s="48">
        <v>580585982</v>
      </c>
      <c r="E589" s="50" t="s">
        <v>1682</v>
      </c>
      <c r="F589" s="51">
        <v>0</v>
      </c>
      <c r="G589" s="48">
        <v>0</v>
      </c>
      <c r="H589" s="51" t="s">
        <v>1052</v>
      </c>
      <c r="I589" s="51" t="s">
        <v>1125</v>
      </c>
      <c r="J589" s="52">
        <v>0</v>
      </c>
      <c r="K589" s="48" t="s">
        <v>1054</v>
      </c>
      <c r="L589" s="48" t="s">
        <v>1054</v>
      </c>
      <c r="M589" s="53">
        <v>0</v>
      </c>
      <c r="N589" s="51"/>
    </row>
    <row r="590" spans="2:14" x14ac:dyDescent="0.25">
      <c r="B590" s="48">
        <v>588</v>
      </c>
      <c r="C590" s="49" t="s">
        <v>1564</v>
      </c>
      <c r="D590" s="48">
        <v>580585990</v>
      </c>
      <c r="E590" s="50" t="s">
        <v>1683</v>
      </c>
      <c r="F590" s="51">
        <v>0</v>
      </c>
      <c r="G590" s="48">
        <v>102</v>
      </c>
      <c r="H590" s="51" t="s">
        <v>1052</v>
      </c>
      <c r="I590" s="51" t="s">
        <v>1130</v>
      </c>
      <c r="J590" s="52">
        <v>369.5</v>
      </c>
      <c r="K590" s="48" t="s">
        <v>1058</v>
      </c>
      <c r="L590" s="48" t="s">
        <v>1058</v>
      </c>
      <c r="M590" s="53">
        <v>68324.308561016645</v>
      </c>
      <c r="N590" s="51"/>
    </row>
    <row r="591" spans="2:14" x14ac:dyDescent="0.25">
      <c r="B591" s="48">
        <v>589</v>
      </c>
      <c r="C591" s="49" t="s">
        <v>1564</v>
      </c>
      <c r="D591" s="48">
        <v>580587723</v>
      </c>
      <c r="E591" s="50" t="s">
        <v>1684</v>
      </c>
      <c r="F591" s="51">
        <v>0</v>
      </c>
      <c r="G591" s="48">
        <v>30</v>
      </c>
      <c r="H591" s="51" t="s">
        <v>1052</v>
      </c>
      <c r="I591" s="51" t="s">
        <v>1350</v>
      </c>
      <c r="J591" s="52">
        <v>422.5</v>
      </c>
      <c r="K591" s="48" t="s">
        <v>1058</v>
      </c>
      <c r="L591" s="48" t="s">
        <v>1058</v>
      </c>
      <c r="M591" s="53">
        <v>78124.547678023097</v>
      </c>
      <c r="N591" s="51"/>
    </row>
    <row r="592" spans="2:14" x14ac:dyDescent="0.25">
      <c r="B592" s="48">
        <v>590</v>
      </c>
      <c r="C592" s="49" t="s">
        <v>1564</v>
      </c>
      <c r="D592" s="48">
        <v>580593887</v>
      </c>
      <c r="E592" s="50" t="s">
        <v>1278</v>
      </c>
      <c r="F592" s="51">
        <v>0</v>
      </c>
      <c r="G592" s="48">
        <v>0</v>
      </c>
      <c r="H592" s="51" t="s">
        <v>1052</v>
      </c>
      <c r="I592" s="51" t="s">
        <v>1180</v>
      </c>
      <c r="J592" s="52">
        <v>0</v>
      </c>
      <c r="K592" s="48" t="s">
        <v>1054</v>
      </c>
      <c r="L592" s="48" t="s">
        <v>1058</v>
      </c>
      <c r="M592" s="53">
        <v>0</v>
      </c>
      <c r="N592" s="51"/>
    </row>
    <row r="593" spans="2:14" x14ac:dyDescent="0.25">
      <c r="B593" s="48">
        <v>591</v>
      </c>
      <c r="C593" s="49" t="s">
        <v>1564</v>
      </c>
      <c r="D593" s="48">
        <v>580596021</v>
      </c>
      <c r="E593" s="50" t="s">
        <v>1685</v>
      </c>
      <c r="F593" s="51">
        <v>0</v>
      </c>
      <c r="G593" s="48">
        <v>202</v>
      </c>
      <c r="H593" s="51" t="s">
        <v>1052</v>
      </c>
      <c r="I593" s="51" t="s">
        <v>1255</v>
      </c>
      <c r="J593" s="52">
        <v>3486.3</v>
      </c>
      <c r="K593" s="48" t="s">
        <v>1058</v>
      </c>
      <c r="L593" s="48" t="s">
        <v>1058</v>
      </c>
      <c r="M593" s="53">
        <v>644652.33270980336</v>
      </c>
      <c r="N593" s="51"/>
    </row>
    <row r="594" spans="2:14" x14ac:dyDescent="0.25">
      <c r="B594" s="48">
        <v>592</v>
      </c>
      <c r="C594" s="49" t="s">
        <v>1564</v>
      </c>
      <c r="D594" s="48">
        <v>580597110</v>
      </c>
      <c r="E594" s="50" t="s">
        <v>1686</v>
      </c>
      <c r="F594" s="51">
        <v>0</v>
      </c>
      <c r="G594" s="48">
        <v>28</v>
      </c>
      <c r="H594" s="51" t="s">
        <v>1052</v>
      </c>
      <c r="I594" s="51" t="s">
        <v>1164</v>
      </c>
      <c r="J594" s="52">
        <v>0</v>
      </c>
      <c r="K594" s="48" t="s">
        <v>1058</v>
      </c>
      <c r="L594" s="48" t="s">
        <v>1054</v>
      </c>
      <c r="M594" s="53">
        <v>0</v>
      </c>
      <c r="N594" s="51"/>
    </row>
    <row r="595" spans="2:14" x14ac:dyDescent="0.25">
      <c r="B595" s="48">
        <v>593</v>
      </c>
      <c r="C595" s="49" t="s">
        <v>1564</v>
      </c>
      <c r="D595" s="48">
        <v>580603025</v>
      </c>
      <c r="E595" s="50" t="s">
        <v>1687</v>
      </c>
      <c r="F595" s="51">
        <v>0</v>
      </c>
      <c r="G595" s="48">
        <v>100</v>
      </c>
      <c r="H595" s="51" t="s">
        <v>1052</v>
      </c>
      <c r="I595" s="51" t="s">
        <v>1062</v>
      </c>
      <c r="J595" s="52">
        <v>1281.72</v>
      </c>
      <c r="K595" s="48" t="s">
        <v>1058</v>
      </c>
      <c r="L595" s="48" t="s">
        <v>1058</v>
      </c>
      <c r="M595" s="53">
        <v>237003.06568017931</v>
      </c>
      <c r="N595" s="51"/>
    </row>
    <row r="596" spans="2:14" x14ac:dyDescent="0.25">
      <c r="B596" s="48">
        <v>594</v>
      </c>
      <c r="C596" s="49" t="s">
        <v>1564</v>
      </c>
      <c r="D596" s="48">
        <v>580607109</v>
      </c>
      <c r="E596" s="50" t="s">
        <v>1688</v>
      </c>
      <c r="F596" s="51">
        <v>0</v>
      </c>
      <c r="G596" s="48">
        <v>0</v>
      </c>
      <c r="H596" s="51" t="s">
        <v>1052</v>
      </c>
      <c r="I596" s="51" t="s">
        <v>1218</v>
      </c>
      <c r="J596" s="52">
        <v>0</v>
      </c>
      <c r="K596" s="48" t="s">
        <v>1054</v>
      </c>
      <c r="L596" s="48" t="s">
        <v>1054</v>
      </c>
      <c r="M596" s="53">
        <v>0</v>
      </c>
      <c r="N596" s="51"/>
    </row>
    <row r="597" spans="2:14" x14ac:dyDescent="0.25">
      <c r="B597" s="48">
        <v>595</v>
      </c>
      <c r="C597" s="49" t="s">
        <v>1564</v>
      </c>
      <c r="D597" s="48">
        <v>580608420</v>
      </c>
      <c r="E597" s="50" t="s">
        <v>1689</v>
      </c>
      <c r="F597" s="51">
        <v>0</v>
      </c>
      <c r="G597" s="48">
        <v>48</v>
      </c>
      <c r="H597" s="51" t="s">
        <v>1052</v>
      </c>
      <c r="I597" s="51" t="s">
        <v>1137</v>
      </c>
      <c r="J597" s="52">
        <v>0</v>
      </c>
      <c r="K597" s="48" t="s">
        <v>1058</v>
      </c>
      <c r="L597" s="48" t="s">
        <v>1054</v>
      </c>
      <c r="M597" s="53">
        <v>0</v>
      </c>
      <c r="N597" s="51"/>
    </row>
    <row r="598" spans="2:14" x14ac:dyDescent="0.25">
      <c r="B598" s="48">
        <v>596</v>
      </c>
      <c r="C598" s="49" t="s">
        <v>1564</v>
      </c>
      <c r="D598" s="48">
        <v>580612778</v>
      </c>
      <c r="E598" s="50" t="s">
        <v>1690</v>
      </c>
      <c r="F598" s="51">
        <v>0</v>
      </c>
      <c r="G598" s="48">
        <v>0</v>
      </c>
      <c r="H598" s="51" t="s">
        <v>1052</v>
      </c>
      <c r="I598" s="51" t="s">
        <v>1284</v>
      </c>
      <c r="J598" s="52">
        <v>0</v>
      </c>
      <c r="K598" s="48" t="s">
        <v>1054</v>
      </c>
      <c r="L598" s="48" t="s">
        <v>1054</v>
      </c>
      <c r="M598" s="53">
        <v>0</v>
      </c>
      <c r="N598" s="51"/>
    </row>
    <row r="599" spans="2:14" x14ac:dyDescent="0.25">
      <c r="B599" s="48">
        <v>597</v>
      </c>
      <c r="C599" s="49" t="s">
        <v>1564</v>
      </c>
      <c r="D599" s="48">
        <v>580616027</v>
      </c>
      <c r="E599" s="50" t="s">
        <v>1691</v>
      </c>
      <c r="F599" s="51">
        <v>0</v>
      </c>
      <c r="G599" s="48">
        <v>0</v>
      </c>
      <c r="H599" s="51" t="s">
        <v>1052</v>
      </c>
      <c r="I599" s="51" t="s">
        <v>1158</v>
      </c>
      <c r="J599" s="52">
        <v>0</v>
      </c>
      <c r="K599" s="48" t="s">
        <v>1054</v>
      </c>
      <c r="L599" s="48" t="s">
        <v>1054</v>
      </c>
      <c r="M599" s="53">
        <v>0</v>
      </c>
      <c r="N599" s="51"/>
    </row>
    <row r="600" spans="2:14" x14ac:dyDescent="0.25">
      <c r="B600" s="48">
        <v>598</v>
      </c>
      <c r="C600" s="49" t="s">
        <v>1564</v>
      </c>
      <c r="D600" s="48">
        <v>580626687</v>
      </c>
      <c r="E600" s="50" t="s">
        <v>1111</v>
      </c>
      <c r="F600" s="51">
        <v>0</v>
      </c>
      <c r="G600" s="48">
        <v>26</v>
      </c>
      <c r="H600" s="51" t="s">
        <v>1052</v>
      </c>
      <c r="I600" s="51" t="s">
        <v>1111</v>
      </c>
      <c r="J600" s="52">
        <v>142</v>
      </c>
      <c r="K600" s="48" t="s">
        <v>1058</v>
      </c>
      <c r="L600" s="48" t="s">
        <v>1058</v>
      </c>
      <c r="M600" s="53">
        <v>26257.244426696518</v>
      </c>
      <c r="N600" s="51"/>
    </row>
    <row r="601" spans="2:14" x14ac:dyDescent="0.25">
      <c r="B601" s="48">
        <v>599</v>
      </c>
      <c r="C601" s="49" t="s">
        <v>1564</v>
      </c>
      <c r="D601" s="48">
        <v>580627404</v>
      </c>
      <c r="E601" s="50" t="s">
        <v>1692</v>
      </c>
      <c r="F601" s="51">
        <v>0</v>
      </c>
      <c r="G601" s="48">
        <v>2</v>
      </c>
      <c r="H601" s="51" t="s">
        <v>1052</v>
      </c>
      <c r="I601" s="51" t="s">
        <v>1125</v>
      </c>
      <c r="J601" s="52">
        <v>0</v>
      </c>
      <c r="K601" s="48" t="s">
        <v>1054</v>
      </c>
      <c r="L601" s="48" t="s">
        <v>1054</v>
      </c>
      <c r="M601" s="53">
        <v>0</v>
      </c>
      <c r="N601" s="51"/>
    </row>
    <row r="602" spans="2:14" x14ac:dyDescent="0.25">
      <c r="B602" s="48">
        <v>600</v>
      </c>
      <c r="C602" s="49" t="s">
        <v>1564</v>
      </c>
      <c r="D602" s="48">
        <v>580631513</v>
      </c>
      <c r="E602" s="50" t="s">
        <v>1410</v>
      </c>
      <c r="F602" s="51">
        <v>0</v>
      </c>
      <c r="G602" s="48">
        <v>0</v>
      </c>
      <c r="H602" s="51" t="s">
        <v>1052</v>
      </c>
      <c r="I602" s="51" t="s">
        <v>1093</v>
      </c>
      <c r="J602" s="52">
        <v>0</v>
      </c>
      <c r="K602" s="48" t="s">
        <v>1054</v>
      </c>
      <c r="L602" s="48" t="s">
        <v>1058</v>
      </c>
      <c r="M602" s="53">
        <v>0</v>
      </c>
      <c r="N602" s="51"/>
    </row>
    <row r="603" spans="2:14" x14ac:dyDescent="0.25">
      <c r="B603" s="48">
        <v>601</v>
      </c>
      <c r="C603" s="49" t="s">
        <v>1564</v>
      </c>
      <c r="D603" s="48">
        <v>580631802</v>
      </c>
      <c r="E603" s="50" t="s">
        <v>1693</v>
      </c>
      <c r="F603" s="51">
        <v>0</v>
      </c>
      <c r="G603" s="48">
        <v>73</v>
      </c>
      <c r="H603" s="51" t="s">
        <v>1052</v>
      </c>
      <c r="I603" s="51" t="s">
        <v>1505</v>
      </c>
      <c r="J603" s="52">
        <v>196</v>
      </c>
      <c r="K603" s="48" t="s">
        <v>1058</v>
      </c>
      <c r="L603" s="48" t="s">
        <v>1058</v>
      </c>
      <c r="M603" s="53">
        <v>36242.393715721955</v>
      </c>
      <c r="N603" s="51"/>
    </row>
    <row r="604" spans="2:14" x14ac:dyDescent="0.25">
      <c r="B604" s="48">
        <v>602</v>
      </c>
      <c r="C604" s="49" t="s">
        <v>1564</v>
      </c>
      <c r="D604" s="48">
        <v>580632107</v>
      </c>
      <c r="E604" s="50" t="s">
        <v>1694</v>
      </c>
      <c r="F604" s="51">
        <v>0</v>
      </c>
      <c r="G604" s="48">
        <v>40</v>
      </c>
      <c r="H604" s="51" t="s">
        <v>1052</v>
      </c>
      <c r="I604" s="51" t="s">
        <v>1160</v>
      </c>
      <c r="J604" s="52">
        <v>59.5</v>
      </c>
      <c r="K604" s="48" t="s">
        <v>1058</v>
      </c>
      <c r="L604" s="48" t="s">
        <v>1058</v>
      </c>
      <c r="M604" s="53">
        <v>11002.15523512988</v>
      </c>
      <c r="N604" s="51"/>
    </row>
    <row r="605" spans="2:14" x14ac:dyDescent="0.25">
      <c r="B605" s="48">
        <v>603</v>
      </c>
      <c r="C605" s="49" t="s">
        <v>1564</v>
      </c>
      <c r="D605" s="48">
        <v>580632974</v>
      </c>
      <c r="E605" s="50" t="s">
        <v>1695</v>
      </c>
      <c r="F605" s="51">
        <v>0</v>
      </c>
      <c r="G605" s="48">
        <v>61</v>
      </c>
      <c r="H605" s="51" t="s">
        <v>1052</v>
      </c>
      <c r="I605" s="51" t="s">
        <v>1053</v>
      </c>
      <c r="J605" s="52">
        <v>74.5</v>
      </c>
      <c r="K605" s="48" t="s">
        <v>1058</v>
      </c>
      <c r="L605" s="48" t="s">
        <v>1058</v>
      </c>
      <c r="M605" s="53">
        <v>13775.807815414722</v>
      </c>
      <c r="N605" s="51"/>
    </row>
    <row r="606" spans="2:14" x14ac:dyDescent="0.25">
      <c r="B606" s="48">
        <v>604</v>
      </c>
      <c r="C606" s="49" t="s">
        <v>1564</v>
      </c>
      <c r="D606" s="48">
        <v>580636819</v>
      </c>
      <c r="E606" s="50" t="s">
        <v>1696</v>
      </c>
      <c r="F606" s="51">
        <v>0</v>
      </c>
      <c r="G606" s="48">
        <v>17</v>
      </c>
      <c r="H606" s="51" t="s">
        <v>1052</v>
      </c>
      <c r="I606" s="51" t="s">
        <v>1661</v>
      </c>
      <c r="J606" s="52">
        <v>24.5</v>
      </c>
      <c r="K606" s="48" t="s">
        <v>1058</v>
      </c>
      <c r="L606" s="48" t="s">
        <v>1058</v>
      </c>
      <c r="M606" s="53">
        <v>4530.2992144652444</v>
      </c>
      <c r="N606" s="51"/>
    </row>
    <row r="607" spans="2:14" x14ac:dyDescent="0.25">
      <c r="B607" s="48">
        <v>605</v>
      </c>
      <c r="C607" s="49" t="s">
        <v>1564</v>
      </c>
      <c r="D607" s="48">
        <v>580640084</v>
      </c>
      <c r="E607" s="50" t="s">
        <v>1697</v>
      </c>
      <c r="F607" s="51">
        <v>0</v>
      </c>
      <c r="G607" s="48">
        <v>9</v>
      </c>
      <c r="H607" s="51" t="s">
        <v>1052</v>
      </c>
      <c r="I607" s="51" t="s">
        <v>1218</v>
      </c>
      <c r="J607" s="52">
        <v>0</v>
      </c>
      <c r="K607" s="48" t="s">
        <v>1054</v>
      </c>
      <c r="L607" s="48" t="s">
        <v>1054</v>
      </c>
      <c r="M607" s="53">
        <v>0</v>
      </c>
      <c r="N607" s="51"/>
    </row>
    <row r="608" spans="2:14" x14ac:dyDescent="0.25">
      <c r="B608" s="48">
        <v>606</v>
      </c>
      <c r="C608" s="49" t="s">
        <v>1564</v>
      </c>
      <c r="D608" s="48">
        <v>580641579</v>
      </c>
      <c r="E608" s="50" t="s">
        <v>1698</v>
      </c>
      <c r="F608" s="51">
        <v>0</v>
      </c>
      <c r="G608" s="48">
        <v>0</v>
      </c>
      <c r="H608" s="51" t="s">
        <v>1052</v>
      </c>
      <c r="I608" s="51" t="s">
        <v>1699</v>
      </c>
      <c r="J608" s="52">
        <v>0</v>
      </c>
      <c r="K608" s="48" t="s">
        <v>1054</v>
      </c>
      <c r="L608" s="48" t="s">
        <v>1058</v>
      </c>
      <c r="M608" s="53">
        <v>0</v>
      </c>
      <c r="N608" s="51"/>
    </row>
    <row r="609" spans="2:14" x14ac:dyDescent="0.25">
      <c r="B609" s="48">
        <v>607</v>
      </c>
      <c r="C609" s="49" t="s">
        <v>1564</v>
      </c>
      <c r="D609" s="48">
        <v>580651149</v>
      </c>
      <c r="E609" s="50" t="s">
        <v>1700</v>
      </c>
      <c r="F609" s="51">
        <v>0</v>
      </c>
      <c r="G609" s="48">
        <v>36</v>
      </c>
      <c r="H609" s="51" t="s">
        <v>1052</v>
      </c>
      <c r="I609" s="51" t="s">
        <v>1426</v>
      </c>
      <c r="J609" s="52">
        <v>64</v>
      </c>
      <c r="K609" s="48" t="s">
        <v>1058</v>
      </c>
      <c r="L609" s="48" t="s">
        <v>1058</v>
      </c>
      <c r="M609" s="53">
        <v>11834.251009215332</v>
      </c>
      <c r="N609" s="51"/>
    </row>
    <row r="610" spans="2:14" x14ac:dyDescent="0.25">
      <c r="B610" s="48">
        <v>608</v>
      </c>
      <c r="C610" s="49" t="s">
        <v>1564</v>
      </c>
      <c r="D610" s="48">
        <v>580652188</v>
      </c>
      <c r="E610" s="50" t="s">
        <v>1701</v>
      </c>
      <c r="F610" s="51">
        <v>0</v>
      </c>
      <c r="G610" s="48">
        <v>17</v>
      </c>
      <c r="H610" s="51" t="s">
        <v>1052</v>
      </c>
      <c r="I610" s="51" t="s">
        <v>1068</v>
      </c>
      <c r="J610" s="52">
        <v>21.5</v>
      </c>
      <c r="K610" s="48" t="s">
        <v>1058</v>
      </c>
      <c r="L610" s="48" t="s">
        <v>1058</v>
      </c>
      <c r="M610" s="53">
        <v>3975.5686984082754</v>
      </c>
      <c r="N610" s="51"/>
    </row>
    <row r="611" spans="2:14" x14ac:dyDescent="0.25">
      <c r="B611" s="48">
        <v>609</v>
      </c>
      <c r="C611" s="49" t="s">
        <v>1564</v>
      </c>
      <c r="D611" s="48">
        <v>580657138</v>
      </c>
      <c r="E611" s="50" t="s">
        <v>1702</v>
      </c>
      <c r="F611" s="51">
        <v>0</v>
      </c>
      <c r="G611" s="48">
        <v>0</v>
      </c>
      <c r="H611" s="51" t="s">
        <v>1052</v>
      </c>
      <c r="I611" s="51" t="s">
        <v>1160</v>
      </c>
      <c r="J611" s="52">
        <v>0</v>
      </c>
      <c r="K611" s="48" t="s">
        <v>1054</v>
      </c>
      <c r="L611" s="48" t="s">
        <v>1054</v>
      </c>
      <c r="M611" s="53">
        <v>0</v>
      </c>
      <c r="N611" s="51"/>
    </row>
    <row r="612" spans="2:14" x14ac:dyDescent="0.25">
      <c r="B612" s="48">
        <v>610</v>
      </c>
      <c r="C612" s="49" t="s">
        <v>1564</v>
      </c>
      <c r="D612" s="48">
        <v>580661676</v>
      </c>
      <c r="E612" s="50" t="s">
        <v>1703</v>
      </c>
      <c r="F612" s="51">
        <v>0</v>
      </c>
      <c r="G612" s="48">
        <v>0</v>
      </c>
      <c r="H612" s="51" t="s">
        <v>1052</v>
      </c>
      <c r="I612" s="51" t="s">
        <v>1137</v>
      </c>
      <c r="J612" s="52">
        <v>0</v>
      </c>
      <c r="K612" s="48" t="s">
        <v>1054</v>
      </c>
      <c r="L612" s="48" t="s">
        <v>1054</v>
      </c>
      <c r="M612" s="53">
        <v>0</v>
      </c>
      <c r="N612" s="51"/>
    </row>
    <row r="613" spans="2:14" x14ac:dyDescent="0.25">
      <c r="B613" s="48">
        <v>611</v>
      </c>
      <c r="C613" s="49" t="s">
        <v>1564</v>
      </c>
      <c r="D613" s="48">
        <v>580661718</v>
      </c>
      <c r="E613" s="50" t="s">
        <v>1704</v>
      </c>
      <c r="F613" s="51">
        <v>0</v>
      </c>
      <c r="G613" s="48">
        <v>0</v>
      </c>
      <c r="H613" s="51" t="s">
        <v>1052</v>
      </c>
      <c r="I613" s="51" t="s">
        <v>1705</v>
      </c>
      <c r="J613" s="52">
        <v>0</v>
      </c>
      <c r="K613" s="48" t="s">
        <v>1054</v>
      </c>
      <c r="L613" s="48" t="s">
        <v>1054</v>
      </c>
      <c r="M613" s="53">
        <v>0</v>
      </c>
      <c r="N613" s="51"/>
    </row>
    <row r="614" spans="2:14" x14ac:dyDescent="0.25">
      <c r="B614" s="48">
        <v>612</v>
      </c>
      <c r="C614" s="49" t="s">
        <v>1564</v>
      </c>
      <c r="D614" s="48">
        <v>580661742</v>
      </c>
      <c r="E614" s="50" t="s">
        <v>1706</v>
      </c>
      <c r="F614" s="51">
        <v>0</v>
      </c>
      <c r="G614" s="48">
        <v>0</v>
      </c>
      <c r="H614" s="51" t="s">
        <v>1052</v>
      </c>
      <c r="I614" s="51" t="s">
        <v>1448</v>
      </c>
      <c r="J614" s="52">
        <v>0</v>
      </c>
      <c r="K614" s="48" t="s">
        <v>1054</v>
      </c>
      <c r="L614" s="48" t="s">
        <v>1054</v>
      </c>
      <c r="M614" s="53">
        <v>0</v>
      </c>
      <c r="N614" s="51"/>
    </row>
    <row r="615" spans="2:14" x14ac:dyDescent="0.25">
      <c r="B615" s="48">
        <v>613</v>
      </c>
      <c r="C615" s="49" t="s">
        <v>1564</v>
      </c>
      <c r="D615" s="48">
        <v>580675353</v>
      </c>
      <c r="E615" s="50" t="s">
        <v>1707</v>
      </c>
      <c r="F615" s="51">
        <v>0</v>
      </c>
      <c r="G615" s="48">
        <v>0</v>
      </c>
      <c r="H615" s="51" t="s">
        <v>1052</v>
      </c>
      <c r="I615" s="51" t="s">
        <v>1180</v>
      </c>
      <c r="J615" s="52">
        <v>0</v>
      </c>
      <c r="K615" s="48" t="s">
        <v>1054</v>
      </c>
      <c r="L615" s="48" t="s">
        <v>1054</v>
      </c>
      <c r="M615" s="53">
        <v>0</v>
      </c>
      <c r="N615" s="51"/>
    </row>
    <row r="616" spans="2:14" x14ac:dyDescent="0.25">
      <c r="B616" s="48">
        <v>614</v>
      </c>
      <c r="C616" s="49" t="s">
        <v>1564</v>
      </c>
      <c r="D616" s="48">
        <v>580676260</v>
      </c>
      <c r="E616" s="50" t="s">
        <v>1708</v>
      </c>
      <c r="F616" s="51">
        <v>0</v>
      </c>
      <c r="G616" s="48">
        <v>46</v>
      </c>
      <c r="H616" s="51" t="s">
        <v>1052</v>
      </c>
      <c r="I616" s="51" t="s">
        <v>1158</v>
      </c>
      <c r="J616" s="52">
        <v>0</v>
      </c>
      <c r="K616" s="48" t="s">
        <v>1058</v>
      </c>
      <c r="L616" s="48" t="s">
        <v>1054</v>
      </c>
      <c r="M616" s="53">
        <v>0</v>
      </c>
      <c r="N616" s="51"/>
    </row>
    <row r="617" spans="2:14" x14ac:dyDescent="0.25">
      <c r="B617" s="48">
        <v>615</v>
      </c>
      <c r="C617" s="49" t="s">
        <v>1564</v>
      </c>
      <c r="D617" s="48">
        <v>580676609</v>
      </c>
      <c r="E617" s="50" t="s">
        <v>1709</v>
      </c>
      <c r="F617" s="51">
        <v>0</v>
      </c>
      <c r="G617" s="48">
        <v>0</v>
      </c>
      <c r="H617" s="51" t="s">
        <v>1052</v>
      </c>
      <c r="I617" s="51" t="s">
        <v>1115</v>
      </c>
      <c r="J617" s="52">
        <v>0</v>
      </c>
      <c r="K617" s="48" t="s">
        <v>1054</v>
      </c>
      <c r="L617" s="48" t="s">
        <v>1054</v>
      </c>
      <c r="M617" s="53">
        <v>0</v>
      </c>
      <c r="N617" s="51"/>
    </row>
    <row r="618" spans="2:14" x14ac:dyDescent="0.25">
      <c r="B618" s="48">
        <v>616</v>
      </c>
      <c r="C618" s="49" t="s">
        <v>1564</v>
      </c>
      <c r="D618" s="48">
        <v>580678605</v>
      </c>
      <c r="E618" s="50" t="s">
        <v>1710</v>
      </c>
      <c r="F618" s="51">
        <v>0</v>
      </c>
      <c r="G618" s="48">
        <v>0</v>
      </c>
      <c r="H618" s="51" t="s">
        <v>1052</v>
      </c>
      <c r="I618" s="51" t="s">
        <v>1141</v>
      </c>
      <c r="J618" s="52">
        <v>0</v>
      </c>
      <c r="K618" s="48" t="s">
        <v>1054</v>
      </c>
      <c r="L618" s="48" t="s">
        <v>1054</v>
      </c>
      <c r="M618" s="53">
        <v>0</v>
      </c>
      <c r="N618" s="51"/>
    </row>
    <row r="619" spans="2:14" x14ac:dyDescent="0.25">
      <c r="B619" s="48">
        <v>617</v>
      </c>
      <c r="C619" s="49" t="s">
        <v>1564</v>
      </c>
      <c r="D619" s="48">
        <v>580679843</v>
      </c>
      <c r="E619" s="50" t="s">
        <v>1711</v>
      </c>
      <c r="F619" s="51">
        <v>0</v>
      </c>
      <c r="G619" s="48">
        <v>36</v>
      </c>
      <c r="H619" s="51" t="s">
        <v>1052</v>
      </c>
      <c r="I619" s="51" t="s">
        <v>1125</v>
      </c>
      <c r="J619" s="52">
        <v>0</v>
      </c>
      <c r="K619" s="48" t="s">
        <v>1058</v>
      </c>
      <c r="L619" s="48" t="s">
        <v>1054</v>
      </c>
      <c r="M619" s="53">
        <v>0</v>
      </c>
      <c r="N619" s="51"/>
    </row>
    <row r="620" spans="2:14" x14ac:dyDescent="0.25">
      <c r="B620" s="48">
        <v>618</v>
      </c>
      <c r="C620" s="49" t="s">
        <v>1564</v>
      </c>
      <c r="D620" s="48">
        <v>580687986</v>
      </c>
      <c r="E620" s="50" t="s">
        <v>1712</v>
      </c>
      <c r="F620" s="51">
        <v>0</v>
      </c>
      <c r="G620" s="48">
        <v>40</v>
      </c>
      <c r="H620" s="51" t="s">
        <v>1052</v>
      </c>
      <c r="I620" s="51" t="s">
        <v>1476</v>
      </c>
      <c r="J620" s="52">
        <v>48.5</v>
      </c>
      <c r="K620" s="48" t="s">
        <v>1058</v>
      </c>
      <c r="L620" s="48" t="s">
        <v>1058</v>
      </c>
      <c r="M620" s="53">
        <v>8968.1433429209956</v>
      </c>
      <c r="N620" s="51"/>
    </row>
    <row r="621" spans="2:14" x14ac:dyDescent="0.25">
      <c r="B621" s="48">
        <v>619</v>
      </c>
      <c r="C621" s="49" t="s">
        <v>1564</v>
      </c>
      <c r="D621" s="48">
        <v>580689727</v>
      </c>
      <c r="E621" s="50" t="s">
        <v>1559</v>
      </c>
      <c r="F621" s="51">
        <v>0</v>
      </c>
      <c r="G621" s="48">
        <v>16</v>
      </c>
      <c r="H621" s="51" t="s">
        <v>1052</v>
      </c>
      <c r="I621" s="51" t="s">
        <v>1064</v>
      </c>
      <c r="J621" s="52">
        <v>20.5</v>
      </c>
      <c r="K621" s="48" t="s">
        <v>1058</v>
      </c>
      <c r="L621" s="48" t="s">
        <v>1058</v>
      </c>
      <c r="M621" s="53">
        <v>3790.6585263892862</v>
      </c>
      <c r="N621" s="51"/>
    </row>
    <row r="622" spans="2:14" x14ac:dyDescent="0.25">
      <c r="B622" s="48">
        <v>620</v>
      </c>
      <c r="C622" s="49" t="s">
        <v>1564</v>
      </c>
      <c r="D622" s="48">
        <v>580696086</v>
      </c>
      <c r="E622" s="50" t="s">
        <v>1713</v>
      </c>
      <c r="F622" s="51">
        <v>0</v>
      </c>
      <c r="G622" s="48">
        <v>0</v>
      </c>
      <c r="H622" s="51" t="s">
        <v>1052</v>
      </c>
      <c r="I622" s="51" t="s">
        <v>1064</v>
      </c>
      <c r="J622" s="52">
        <v>0</v>
      </c>
      <c r="K622" s="48" t="s">
        <v>1054</v>
      </c>
      <c r="L622" s="48" t="s">
        <v>1054</v>
      </c>
      <c r="M622" s="53">
        <v>0</v>
      </c>
      <c r="N622" s="51"/>
    </row>
    <row r="623" spans="2:14" x14ac:dyDescent="0.25">
      <c r="B623" s="48">
        <v>621</v>
      </c>
      <c r="C623" s="49" t="s">
        <v>1564</v>
      </c>
      <c r="D623" s="48">
        <v>580705960</v>
      </c>
      <c r="E623" s="50" t="s">
        <v>1714</v>
      </c>
      <c r="F623" s="51">
        <v>0</v>
      </c>
      <c r="G623" s="48">
        <v>121</v>
      </c>
      <c r="H623" s="51" t="s">
        <v>1052</v>
      </c>
      <c r="I623" s="51" t="s">
        <v>1062</v>
      </c>
      <c r="J623" s="52">
        <v>354.5</v>
      </c>
      <c r="K623" s="48" t="s">
        <v>1058</v>
      </c>
      <c r="L623" s="48" t="s">
        <v>1058</v>
      </c>
      <c r="M623" s="53">
        <v>65550.655980731797</v>
      </c>
      <c r="N623" s="51"/>
    </row>
    <row r="624" spans="2:14" x14ac:dyDescent="0.25">
      <c r="B624" s="48">
        <v>622</v>
      </c>
      <c r="C624" s="49" t="s">
        <v>1564</v>
      </c>
      <c r="D624" s="48">
        <v>580721827</v>
      </c>
      <c r="E624" s="50" t="s">
        <v>1715</v>
      </c>
      <c r="F624" s="51">
        <v>0</v>
      </c>
      <c r="G624" s="48">
        <v>0</v>
      </c>
      <c r="H624" s="51" t="s">
        <v>1052</v>
      </c>
      <c r="I624" s="51" t="s">
        <v>1432</v>
      </c>
      <c r="J624" s="52">
        <v>0</v>
      </c>
      <c r="K624" s="48" t="s">
        <v>1054</v>
      </c>
      <c r="L624" s="48" t="s">
        <v>1054</v>
      </c>
      <c r="M624" s="53">
        <v>0</v>
      </c>
      <c r="N624" s="51"/>
    </row>
    <row r="625" spans="2:14" x14ac:dyDescent="0.25">
      <c r="B625" s="48">
        <v>623</v>
      </c>
      <c r="C625" s="49" t="s">
        <v>1564</v>
      </c>
      <c r="D625" s="48">
        <v>580724243</v>
      </c>
      <c r="E625" s="50" t="s">
        <v>1716</v>
      </c>
      <c r="F625" s="51">
        <v>0</v>
      </c>
      <c r="G625" s="48">
        <v>26</v>
      </c>
      <c r="H625" s="51" t="s">
        <v>1052</v>
      </c>
      <c r="I625" s="51" t="s">
        <v>1293</v>
      </c>
      <c r="J625" s="52">
        <v>604.5</v>
      </c>
      <c r="K625" s="48" t="s">
        <v>1058</v>
      </c>
      <c r="L625" s="48" t="s">
        <v>1058</v>
      </c>
      <c r="M625" s="53">
        <v>111778.19898547919</v>
      </c>
      <c r="N625" s="51"/>
    </row>
    <row r="626" spans="2:14" x14ac:dyDescent="0.25">
      <c r="B626" s="48">
        <v>624</v>
      </c>
      <c r="C626" s="49" t="s">
        <v>1564</v>
      </c>
      <c r="D626" s="48">
        <v>580726164</v>
      </c>
      <c r="E626" s="50" t="s">
        <v>1717</v>
      </c>
      <c r="F626" s="51">
        <v>0</v>
      </c>
      <c r="G626" s="48">
        <v>7</v>
      </c>
      <c r="H626" s="51" t="s">
        <v>1052</v>
      </c>
      <c r="I626" s="51" t="s">
        <v>1718</v>
      </c>
      <c r="J626" s="52">
        <v>0</v>
      </c>
      <c r="K626" s="48" t="s">
        <v>1054</v>
      </c>
      <c r="L626" s="48" t="s">
        <v>1054</v>
      </c>
      <c r="M626" s="53">
        <v>0</v>
      </c>
      <c r="N626" s="51"/>
    </row>
    <row r="627" spans="2:14" x14ac:dyDescent="0.25">
      <c r="B627" s="48">
        <v>625</v>
      </c>
      <c r="C627" s="49" t="s">
        <v>1564</v>
      </c>
      <c r="D627" s="48">
        <v>580749315</v>
      </c>
      <c r="E627" s="50" t="s">
        <v>1719</v>
      </c>
      <c r="F627" s="51">
        <v>0</v>
      </c>
      <c r="G627" s="48">
        <v>40</v>
      </c>
      <c r="H627" s="51" t="s">
        <v>1052</v>
      </c>
      <c r="I627" s="51" t="s">
        <v>1720</v>
      </c>
      <c r="J627" s="52">
        <v>60.5</v>
      </c>
      <c r="K627" s="48" t="s">
        <v>1058</v>
      </c>
      <c r="L627" s="48" t="s">
        <v>1058</v>
      </c>
      <c r="M627" s="53">
        <v>11187.06540714887</v>
      </c>
      <c r="N627" s="51"/>
    </row>
    <row r="628" spans="2:14" x14ac:dyDescent="0.25">
      <c r="B628" s="48">
        <v>626</v>
      </c>
      <c r="C628" s="49" t="s">
        <v>1564</v>
      </c>
      <c r="D628" s="48">
        <v>580763381</v>
      </c>
      <c r="E628" s="50" t="s">
        <v>1721</v>
      </c>
      <c r="F628" s="51">
        <v>0</v>
      </c>
      <c r="G628" s="48">
        <v>15</v>
      </c>
      <c r="H628" s="51" t="s">
        <v>1052</v>
      </c>
      <c r="I628" s="51" t="s">
        <v>1268</v>
      </c>
      <c r="J628" s="52">
        <v>0</v>
      </c>
      <c r="K628" s="48" t="s">
        <v>1058</v>
      </c>
      <c r="L628" s="48" t="s">
        <v>1054</v>
      </c>
      <c r="M628" s="53">
        <v>0</v>
      </c>
      <c r="N628" s="51"/>
    </row>
    <row r="629" spans="2:14" x14ac:dyDescent="0.25">
      <c r="B629" s="48">
        <v>627</v>
      </c>
      <c r="C629" s="49" t="s">
        <v>1564</v>
      </c>
      <c r="D629" s="48">
        <v>580767481</v>
      </c>
      <c r="E629" s="50" t="s">
        <v>1722</v>
      </c>
      <c r="F629" s="51">
        <v>0</v>
      </c>
      <c r="G629" s="48">
        <v>12</v>
      </c>
      <c r="H629" s="51" t="s">
        <v>1052</v>
      </c>
      <c r="I629" s="51" t="s">
        <v>1160</v>
      </c>
      <c r="J629" s="52">
        <v>0</v>
      </c>
      <c r="K629" s="48" t="s">
        <v>1054</v>
      </c>
      <c r="L629" s="48" t="s">
        <v>1054</v>
      </c>
      <c r="M629" s="53">
        <v>0</v>
      </c>
      <c r="N629" s="51"/>
    </row>
    <row r="630" spans="2:14" x14ac:dyDescent="0.25">
      <c r="B630" s="48">
        <v>628</v>
      </c>
      <c r="C630" s="49" t="s">
        <v>1564</v>
      </c>
      <c r="D630" s="48">
        <v>580772325</v>
      </c>
      <c r="E630" s="50" t="s">
        <v>1723</v>
      </c>
      <c r="F630" s="51">
        <v>0</v>
      </c>
      <c r="G630" s="48">
        <v>31</v>
      </c>
      <c r="H630" s="51" t="s">
        <v>1052</v>
      </c>
      <c r="I630" s="51" t="s">
        <v>1423</v>
      </c>
      <c r="J630" s="52">
        <v>0</v>
      </c>
      <c r="K630" s="48" t="s">
        <v>1058</v>
      </c>
      <c r="L630" s="48" t="s">
        <v>1054</v>
      </c>
      <c r="M630" s="53">
        <v>0</v>
      </c>
      <c r="N630" s="51"/>
    </row>
    <row r="631" spans="2:14" x14ac:dyDescent="0.25">
      <c r="B631" s="48">
        <v>629</v>
      </c>
      <c r="C631" s="49" t="s">
        <v>1564</v>
      </c>
      <c r="D631" s="48">
        <v>580791101</v>
      </c>
      <c r="E631" s="50" t="s">
        <v>1724</v>
      </c>
      <c r="F631" s="51">
        <v>0</v>
      </c>
      <c r="G631" s="48">
        <v>0</v>
      </c>
      <c r="H631" s="51" t="s">
        <v>1052</v>
      </c>
      <c r="I631" s="51" t="s">
        <v>1160</v>
      </c>
      <c r="J631" s="52">
        <v>0</v>
      </c>
      <c r="K631" s="48" t="s">
        <v>1054</v>
      </c>
      <c r="L631" s="48" t="s">
        <v>1054</v>
      </c>
      <c r="M631" s="53">
        <v>0</v>
      </c>
      <c r="N631" s="51"/>
    </row>
    <row r="632" spans="2:14" x14ac:dyDescent="0.25">
      <c r="B632" s="48">
        <v>630</v>
      </c>
      <c r="C632" s="49" t="s">
        <v>1725</v>
      </c>
      <c r="D632" s="48">
        <v>580548717</v>
      </c>
      <c r="E632" s="50" t="s">
        <v>1726</v>
      </c>
      <c r="F632" s="51">
        <v>55</v>
      </c>
      <c r="G632" s="48">
        <v>15</v>
      </c>
      <c r="H632" s="51" t="s">
        <v>1727</v>
      </c>
      <c r="I632" s="51" t="s">
        <v>1158</v>
      </c>
      <c r="J632" s="52">
        <v>10</v>
      </c>
      <c r="K632" s="48" t="s">
        <v>1058</v>
      </c>
      <c r="L632" s="48" t="s">
        <v>1058</v>
      </c>
      <c r="M632" s="53">
        <v>106478</v>
      </c>
      <c r="N632" s="51"/>
    </row>
    <row r="633" spans="2:14" x14ac:dyDescent="0.25">
      <c r="B633" s="48">
        <v>631</v>
      </c>
      <c r="C633" s="49" t="s">
        <v>1725</v>
      </c>
      <c r="D633" s="48">
        <v>580431559</v>
      </c>
      <c r="E633" s="50" t="s">
        <v>1728</v>
      </c>
      <c r="F633" s="51">
        <v>66</v>
      </c>
      <c r="G633" s="48">
        <v>17</v>
      </c>
      <c r="H633" s="51" t="s">
        <v>1727</v>
      </c>
      <c r="I633" s="51" t="s">
        <v>1062</v>
      </c>
      <c r="J633" s="52">
        <v>10</v>
      </c>
      <c r="K633" s="48" t="s">
        <v>1058</v>
      </c>
      <c r="L633" s="48" t="s">
        <v>1058</v>
      </c>
      <c r="M633" s="53">
        <v>106478</v>
      </c>
      <c r="N633" s="51"/>
    </row>
    <row r="634" spans="2:14" x14ac:dyDescent="0.25">
      <c r="B634" s="48">
        <v>632</v>
      </c>
      <c r="C634" s="49" t="s">
        <v>1725</v>
      </c>
      <c r="D634" s="48">
        <v>580577849</v>
      </c>
      <c r="E634" s="50" t="s">
        <v>1729</v>
      </c>
      <c r="F634" s="51">
        <v>77</v>
      </c>
      <c r="G634" s="48">
        <v>15</v>
      </c>
      <c r="H634" s="51" t="s">
        <v>1727</v>
      </c>
      <c r="I634" s="51" t="s">
        <v>1293</v>
      </c>
      <c r="J634" s="52">
        <v>10</v>
      </c>
      <c r="K634" s="48" t="s">
        <v>1058</v>
      </c>
      <c r="L634" s="48" t="s">
        <v>1058</v>
      </c>
      <c r="M634" s="53">
        <v>106478</v>
      </c>
      <c r="N634" s="51"/>
    </row>
    <row r="635" spans="2:14" x14ac:dyDescent="0.25">
      <c r="B635" s="48">
        <v>633</v>
      </c>
      <c r="C635" s="49" t="s">
        <v>1725</v>
      </c>
      <c r="D635" s="48">
        <v>580442077</v>
      </c>
      <c r="E635" s="50" t="s">
        <v>1730</v>
      </c>
      <c r="F635" s="51">
        <v>88</v>
      </c>
      <c r="G635" s="48">
        <v>15</v>
      </c>
      <c r="H635" s="51" t="s">
        <v>1727</v>
      </c>
      <c r="I635" s="51" t="s">
        <v>1053</v>
      </c>
      <c r="J635" s="52">
        <v>10</v>
      </c>
      <c r="K635" s="48" t="s">
        <v>1058</v>
      </c>
      <c r="L635" s="48" t="s">
        <v>1058</v>
      </c>
      <c r="M635" s="53">
        <v>106478</v>
      </c>
      <c r="N635" s="51"/>
    </row>
    <row r="636" spans="2:14" x14ac:dyDescent="0.25">
      <c r="B636" s="48">
        <v>634</v>
      </c>
      <c r="C636" s="49" t="s">
        <v>1725</v>
      </c>
      <c r="D636" s="48">
        <v>580761377</v>
      </c>
      <c r="E636" s="50" t="s">
        <v>1731</v>
      </c>
      <c r="F636" s="51">
        <v>110</v>
      </c>
      <c r="G636" s="48">
        <v>17</v>
      </c>
      <c r="H636" s="51" t="s">
        <v>1727</v>
      </c>
      <c r="I636" s="51" t="s">
        <v>1184</v>
      </c>
      <c r="J636" s="52">
        <v>12</v>
      </c>
      <c r="K636" s="48" t="s">
        <v>1058</v>
      </c>
      <c r="L636" s="48" t="s">
        <v>1058</v>
      </c>
      <c r="M636" s="53">
        <v>106478</v>
      </c>
      <c r="N636" s="51"/>
    </row>
    <row r="637" spans="2:14" x14ac:dyDescent="0.25">
      <c r="B637" s="48">
        <v>635</v>
      </c>
      <c r="C637" s="49" t="s">
        <v>1732</v>
      </c>
      <c r="D637" s="48">
        <v>580003499</v>
      </c>
      <c r="E637" s="50" t="s">
        <v>1733</v>
      </c>
      <c r="F637" s="51">
        <v>0</v>
      </c>
      <c r="G637" s="48">
        <v>43</v>
      </c>
      <c r="H637" s="51" t="s">
        <v>1052</v>
      </c>
      <c r="I637" s="51" t="s">
        <v>1062</v>
      </c>
      <c r="J637" s="52">
        <v>196.1</v>
      </c>
      <c r="K637" s="48" t="s">
        <v>1058</v>
      </c>
      <c r="L637" s="48" t="s">
        <v>1058</v>
      </c>
      <c r="M637" s="53">
        <v>17571.337088148815</v>
      </c>
      <c r="N637" s="51"/>
    </row>
    <row r="638" spans="2:14" x14ac:dyDescent="0.25">
      <c r="B638" s="48">
        <v>636</v>
      </c>
      <c r="C638" s="49" t="s">
        <v>1732</v>
      </c>
      <c r="D638" s="48">
        <v>580033116</v>
      </c>
      <c r="E638" s="50" t="s">
        <v>1734</v>
      </c>
      <c r="F638" s="51">
        <v>0</v>
      </c>
      <c r="G638" s="48">
        <v>57</v>
      </c>
      <c r="H638" s="51" t="s">
        <v>1052</v>
      </c>
      <c r="I638" s="51" t="s">
        <v>1053</v>
      </c>
      <c r="J638" s="52">
        <v>418.02</v>
      </c>
      <c r="K638" s="48" t="s">
        <v>1058</v>
      </c>
      <c r="L638" s="48" t="s">
        <v>1058</v>
      </c>
      <c r="M638" s="53">
        <v>17571.337088148815</v>
      </c>
      <c r="N638" s="51"/>
    </row>
    <row r="639" spans="2:14" x14ac:dyDescent="0.25">
      <c r="B639" s="48">
        <v>637</v>
      </c>
      <c r="C639" s="49" t="s">
        <v>1732</v>
      </c>
      <c r="D639" s="48">
        <v>580122570</v>
      </c>
      <c r="E639" s="50" t="s">
        <v>1735</v>
      </c>
      <c r="F639" s="51">
        <v>0</v>
      </c>
      <c r="G639" s="48">
        <v>0</v>
      </c>
      <c r="H639" s="51" t="s">
        <v>1052</v>
      </c>
      <c r="I639" s="51" t="s">
        <v>1053</v>
      </c>
      <c r="J639" s="52">
        <v>0</v>
      </c>
      <c r="K639" s="48" t="s">
        <v>1054</v>
      </c>
      <c r="L639" s="48" t="s">
        <v>1058</v>
      </c>
      <c r="M639" s="53">
        <v>0</v>
      </c>
      <c r="N639" s="51"/>
    </row>
    <row r="640" spans="2:14" x14ac:dyDescent="0.25">
      <c r="B640" s="48">
        <v>638</v>
      </c>
      <c r="C640" s="49" t="s">
        <v>1732</v>
      </c>
      <c r="D640" s="48">
        <v>580483832</v>
      </c>
      <c r="E640" s="50" t="s">
        <v>1736</v>
      </c>
      <c r="F640" s="51">
        <v>0</v>
      </c>
      <c r="G640" s="48">
        <v>21</v>
      </c>
      <c r="H640" s="51" t="s">
        <v>1052</v>
      </c>
      <c r="I640" s="51" t="s">
        <v>1053</v>
      </c>
      <c r="J640" s="52">
        <v>10.6</v>
      </c>
      <c r="K640" s="48" t="s">
        <v>1058</v>
      </c>
      <c r="L640" s="48" t="s">
        <v>1058</v>
      </c>
      <c r="M640" s="53">
        <v>17571.337088148815</v>
      </c>
      <c r="N640" s="51"/>
    </row>
    <row r="641" spans="2:14" x14ac:dyDescent="0.25">
      <c r="B641" s="48">
        <v>639</v>
      </c>
      <c r="C641" s="49" t="s">
        <v>1737</v>
      </c>
      <c r="D641" s="48">
        <v>580416261</v>
      </c>
      <c r="E641" s="50" t="s">
        <v>1738</v>
      </c>
      <c r="F641" s="51">
        <v>0</v>
      </c>
      <c r="G641" s="48">
        <v>229</v>
      </c>
      <c r="H641" s="51" t="s">
        <v>1052</v>
      </c>
      <c r="I641" s="51" t="s">
        <v>1158</v>
      </c>
      <c r="J641" s="52">
        <v>0</v>
      </c>
      <c r="K641" s="48" t="s">
        <v>1054</v>
      </c>
      <c r="L641" s="48" t="s">
        <v>1054</v>
      </c>
      <c r="M641" s="53">
        <v>0</v>
      </c>
      <c r="N641" s="51"/>
    </row>
    <row r="642" spans="2:14" x14ac:dyDescent="0.25">
      <c r="B642" s="48">
        <v>640</v>
      </c>
      <c r="C642" s="49" t="s">
        <v>1739</v>
      </c>
      <c r="D642" s="48">
        <v>580049120</v>
      </c>
      <c r="E642" s="50" t="s">
        <v>1740</v>
      </c>
      <c r="F642" s="51">
        <v>0</v>
      </c>
      <c r="G642" s="48">
        <v>14</v>
      </c>
      <c r="H642" s="51" t="s">
        <v>1052</v>
      </c>
      <c r="I642" s="51" t="s">
        <v>1363</v>
      </c>
      <c r="J642" s="52">
        <v>0</v>
      </c>
      <c r="K642" s="48" t="s">
        <v>1054</v>
      </c>
      <c r="L642" s="48" t="s">
        <v>1058</v>
      </c>
      <c r="M642" s="53">
        <v>0</v>
      </c>
      <c r="N642" s="51"/>
    </row>
    <row r="643" spans="2:14" x14ac:dyDescent="0.25">
      <c r="B643" s="48">
        <v>641</v>
      </c>
      <c r="C643" s="49" t="s">
        <v>1739</v>
      </c>
      <c r="D643" s="48">
        <v>580184828</v>
      </c>
      <c r="E643" s="50" t="s">
        <v>1741</v>
      </c>
      <c r="F643" s="51">
        <v>0</v>
      </c>
      <c r="G643" s="48">
        <v>0</v>
      </c>
      <c r="H643" s="51" t="s">
        <v>1052</v>
      </c>
      <c r="I643" s="51" t="s">
        <v>1207</v>
      </c>
      <c r="J643" s="52">
        <v>0</v>
      </c>
      <c r="K643" s="48" t="s">
        <v>1054</v>
      </c>
      <c r="L643" s="48" t="s">
        <v>1058</v>
      </c>
      <c r="M643" s="53">
        <v>0</v>
      </c>
      <c r="N643" s="51"/>
    </row>
    <row r="644" spans="2:14" x14ac:dyDescent="0.25">
      <c r="B644" s="48">
        <v>642</v>
      </c>
      <c r="C644" s="49" t="s">
        <v>1739</v>
      </c>
      <c r="D644" s="48">
        <v>580272177</v>
      </c>
      <c r="E644" s="50" t="s">
        <v>1742</v>
      </c>
      <c r="F644" s="51">
        <v>0</v>
      </c>
      <c r="G644" s="48">
        <v>35</v>
      </c>
      <c r="H644" s="51" t="s">
        <v>1052</v>
      </c>
      <c r="I644" s="51" t="s">
        <v>1137</v>
      </c>
      <c r="J644" s="52">
        <v>172.10399999999998</v>
      </c>
      <c r="K644" s="48" t="s">
        <v>1058</v>
      </c>
      <c r="L644" s="48" t="s">
        <v>1058</v>
      </c>
      <c r="M644" s="53">
        <v>14198.090407608752</v>
      </c>
      <c r="N644" s="51"/>
    </row>
    <row r="645" spans="2:14" x14ac:dyDescent="0.25">
      <c r="B645" s="48">
        <v>643</v>
      </c>
      <c r="C645" s="49" t="s">
        <v>1739</v>
      </c>
      <c r="D645" s="48">
        <v>580274173</v>
      </c>
      <c r="E645" s="50" t="s">
        <v>1245</v>
      </c>
      <c r="F645" s="51">
        <v>0</v>
      </c>
      <c r="G645" s="48">
        <v>19</v>
      </c>
      <c r="H645" s="51" t="s">
        <v>1052</v>
      </c>
      <c r="I645" s="51" t="s">
        <v>1062</v>
      </c>
      <c r="J645" s="52">
        <v>59.94</v>
      </c>
      <c r="K645" s="48" t="s">
        <v>1058</v>
      </c>
      <c r="L645" s="48" t="s">
        <v>1058</v>
      </c>
      <c r="M645" s="53">
        <v>4944.8794858461661</v>
      </c>
      <c r="N645" s="51"/>
    </row>
    <row r="646" spans="2:14" x14ac:dyDescent="0.25">
      <c r="B646" s="48">
        <v>644</v>
      </c>
      <c r="C646" s="49" t="s">
        <v>1739</v>
      </c>
      <c r="D646" s="48">
        <v>580281863</v>
      </c>
      <c r="E646" s="50" t="s">
        <v>1743</v>
      </c>
      <c r="F646" s="51">
        <v>0</v>
      </c>
      <c r="G646" s="48">
        <v>44</v>
      </c>
      <c r="H646" s="51" t="s">
        <v>1052</v>
      </c>
      <c r="I646" s="51" t="s">
        <v>1218</v>
      </c>
      <c r="J646" s="52">
        <v>55</v>
      </c>
      <c r="K646" s="48" t="s">
        <v>1058</v>
      </c>
      <c r="L646" s="48" t="s">
        <v>1058</v>
      </c>
      <c r="M646" s="53">
        <v>4537.3435388978842</v>
      </c>
      <c r="N646" s="51"/>
    </row>
    <row r="647" spans="2:14" x14ac:dyDescent="0.25">
      <c r="B647" s="48">
        <v>645</v>
      </c>
      <c r="C647" s="49" t="s">
        <v>1739</v>
      </c>
      <c r="D647" s="48">
        <v>580288405</v>
      </c>
      <c r="E647" s="50" t="s">
        <v>1744</v>
      </c>
      <c r="F647" s="51">
        <v>0</v>
      </c>
      <c r="G647" s="48">
        <v>19</v>
      </c>
      <c r="H647" s="51" t="s">
        <v>1052</v>
      </c>
      <c r="I647" s="51" t="s">
        <v>1137</v>
      </c>
      <c r="J647" s="52">
        <v>76.727999999999994</v>
      </c>
      <c r="K647" s="48" t="s">
        <v>1058</v>
      </c>
      <c r="L647" s="48" t="s">
        <v>1058</v>
      </c>
      <c r="M647" s="53">
        <v>6329.8417282283053</v>
      </c>
      <c r="N647" s="51"/>
    </row>
    <row r="648" spans="2:14" x14ac:dyDescent="0.25">
      <c r="B648" s="48">
        <v>646</v>
      </c>
      <c r="C648" s="49" t="s">
        <v>1739</v>
      </c>
      <c r="D648" s="48">
        <v>580302081</v>
      </c>
      <c r="E648" s="50" t="s">
        <v>1745</v>
      </c>
      <c r="F648" s="51">
        <v>0</v>
      </c>
      <c r="G648" s="48">
        <v>309</v>
      </c>
      <c r="H648" s="51" t="s">
        <v>1052</v>
      </c>
      <c r="I648" s="51" t="s">
        <v>1137</v>
      </c>
      <c r="J648" s="52">
        <v>3334.2</v>
      </c>
      <c r="K648" s="48" t="s">
        <v>1058</v>
      </c>
      <c r="L648" s="48" t="s">
        <v>1058</v>
      </c>
      <c r="M648" s="53">
        <v>200743.95775119879</v>
      </c>
      <c r="N648" s="51"/>
    </row>
    <row r="649" spans="2:14" x14ac:dyDescent="0.25">
      <c r="B649" s="48">
        <v>647</v>
      </c>
      <c r="C649" s="49" t="s">
        <v>1739</v>
      </c>
      <c r="D649" s="48">
        <v>580352771</v>
      </c>
      <c r="E649" s="50" t="s">
        <v>1746</v>
      </c>
      <c r="F649" s="51">
        <v>0</v>
      </c>
      <c r="G649" s="48">
        <v>194</v>
      </c>
      <c r="H649" s="51" t="s">
        <v>1052</v>
      </c>
      <c r="I649" s="51" t="s">
        <v>1180</v>
      </c>
      <c r="J649" s="52">
        <v>1049.28</v>
      </c>
      <c r="K649" s="48" t="s">
        <v>1058</v>
      </c>
      <c r="L649" s="48" t="s">
        <v>1058</v>
      </c>
      <c r="M649" s="53">
        <v>86562.615063541292</v>
      </c>
      <c r="N649" s="51"/>
    </row>
    <row r="650" spans="2:14" x14ac:dyDescent="0.25">
      <c r="B650" s="48">
        <v>648</v>
      </c>
      <c r="C650" s="49" t="s">
        <v>1739</v>
      </c>
      <c r="D650" s="48">
        <v>580407054</v>
      </c>
      <c r="E650" s="50" t="s">
        <v>1747</v>
      </c>
      <c r="F650" s="51">
        <v>0</v>
      </c>
      <c r="G650" s="48">
        <v>0</v>
      </c>
      <c r="H650" s="51" t="s">
        <v>1052</v>
      </c>
      <c r="I650" s="51" t="s">
        <v>1125</v>
      </c>
      <c r="J650" s="52">
        <v>0</v>
      </c>
      <c r="K650" s="48" t="s">
        <v>1054</v>
      </c>
      <c r="L650" s="48" t="s">
        <v>1054</v>
      </c>
      <c r="M650" s="53">
        <v>0</v>
      </c>
      <c r="N650" s="51"/>
    </row>
    <row r="651" spans="2:14" x14ac:dyDescent="0.25">
      <c r="B651" s="48">
        <v>649</v>
      </c>
      <c r="C651" s="49" t="s">
        <v>1739</v>
      </c>
      <c r="D651" s="48">
        <v>580419216</v>
      </c>
      <c r="E651" s="50" t="s">
        <v>1748</v>
      </c>
      <c r="F651" s="51">
        <v>0</v>
      </c>
      <c r="G651" s="48">
        <v>28</v>
      </c>
      <c r="H651" s="51" t="s">
        <v>1052</v>
      </c>
      <c r="I651" s="51" t="s">
        <v>1389</v>
      </c>
      <c r="J651" s="52">
        <v>186.96</v>
      </c>
      <c r="K651" s="48" t="s">
        <v>1058</v>
      </c>
      <c r="L651" s="48" t="s">
        <v>1058</v>
      </c>
      <c r="M651" s="53">
        <v>15423.668146042697</v>
      </c>
      <c r="N651" s="51"/>
    </row>
    <row r="652" spans="2:14" x14ac:dyDescent="0.25">
      <c r="B652" s="48">
        <v>650</v>
      </c>
      <c r="C652" s="49" t="s">
        <v>1739</v>
      </c>
      <c r="D652" s="48">
        <v>580422962</v>
      </c>
      <c r="E652" s="50" t="s">
        <v>1749</v>
      </c>
      <c r="F652" s="51">
        <v>0</v>
      </c>
      <c r="G652" s="48">
        <v>107</v>
      </c>
      <c r="H652" s="51" t="s">
        <v>1052</v>
      </c>
      <c r="I652" s="51" t="s">
        <v>1259</v>
      </c>
      <c r="J652" s="52">
        <v>563.58000000000004</v>
      </c>
      <c r="K652" s="48" t="s">
        <v>1058</v>
      </c>
      <c r="L652" s="48" t="s">
        <v>1058</v>
      </c>
      <c r="M652" s="53">
        <v>46493.746757310349</v>
      </c>
      <c r="N652" s="51"/>
    </row>
    <row r="653" spans="2:14" x14ac:dyDescent="0.25">
      <c r="B653" s="48">
        <v>651</v>
      </c>
      <c r="C653" s="49" t="s">
        <v>1739</v>
      </c>
      <c r="D653" s="48">
        <v>580444958</v>
      </c>
      <c r="E653" s="50" t="s">
        <v>1750</v>
      </c>
      <c r="F653" s="51">
        <v>0</v>
      </c>
      <c r="G653" s="48">
        <v>210</v>
      </c>
      <c r="H653" s="51" t="s">
        <v>1052</v>
      </c>
      <c r="I653" s="51" t="s">
        <v>1119</v>
      </c>
      <c r="J653" s="52">
        <v>2202.86</v>
      </c>
      <c r="K653" s="48" t="s">
        <v>1058</v>
      </c>
      <c r="L653" s="48" t="s">
        <v>1058</v>
      </c>
      <c r="M653" s="53">
        <v>181729.68341993805</v>
      </c>
      <c r="N653" s="51"/>
    </row>
    <row r="654" spans="2:14" x14ac:dyDescent="0.25">
      <c r="B654" s="48">
        <v>652</v>
      </c>
      <c r="C654" s="49" t="s">
        <v>1739</v>
      </c>
      <c r="D654" s="48">
        <v>580460988</v>
      </c>
      <c r="E654" s="50" t="s">
        <v>1751</v>
      </c>
      <c r="F654" s="51">
        <v>0</v>
      </c>
      <c r="G654" s="48">
        <v>54</v>
      </c>
      <c r="H654" s="51" t="s">
        <v>1052</v>
      </c>
      <c r="I654" s="51" t="s">
        <v>1064</v>
      </c>
      <c r="J654" s="52">
        <v>334.02</v>
      </c>
      <c r="K654" s="48" t="s">
        <v>1058</v>
      </c>
      <c r="L654" s="48" t="s">
        <v>1058</v>
      </c>
      <c r="M654" s="53">
        <v>27555.699797503112</v>
      </c>
      <c r="N654" s="51"/>
    </row>
    <row r="655" spans="2:14" x14ac:dyDescent="0.25">
      <c r="B655" s="48">
        <v>653</v>
      </c>
      <c r="C655" s="49" t="s">
        <v>1739</v>
      </c>
      <c r="D655" s="48">
        <v>580472751</v>
      </c>
      <c r="E655" s="50" t="s">
        <v>1126</v>
      </c>
      <c r="F655" s="51">
        <v>0</v>
      </c>
      <c r="G655" s="48">
        <v>15</v>
      </c>
      <c r="H655" s="51" t="s">
        <v>1052</v>
      </c>
      <c r="I655" s="51" t="s">
        <v>1062</v>
      </c>
      <c r="J655" s="52">
        <v>47</v>
      </c>
      <c r="K655" s="48" t="s">
        <v>1058</v>
      </c>
      <c r="L655" s="48" t="s">
        <v>1058</v>
      </c>
      <c r="M655" s="53">
        <v>3877.3662968763733</v>
      </c>
      <c r="N655" s="51"/>
    </row>
    <row r="656" spans="2:14" x14ac:dyDescent="0.25">
      <c r="B656" s="48">
        <v>654</v>
      </c>
      <c r="C656" s="49" t="s">
        <v>1739</v>
      </c>
      <c r="D656" s="48">
        <v>580475697</v>
      </c>
      <c r="E656" s="50" t="s">
        <v>1752</v>
      </c>
      <c r="F656" s="51">
        <v>0</v>
      </c>
      <c r="G656" s="48">
        <v>0</v>
      </c>
      <c r="H656" s="51" t="s">
        <v>1052</v>
      </c>
      <c r="I656" s="51" t="s">
        <v>1143</v>
      </c>
      <c r="J656" s="52">
        <v>0</v>
      </c>
      <c r="K656" s="48" t="s">
        <v>1054</v>
      </c>
      <c r="L656" s="48" t="s">
        <v>1054</v>
      </c>
      <c r="M656" s="53">
        <v>0</v>
      </c>
      <c r="N656" s="51"/>
    </row>
    <row r="657" spans="2:14" x14ac:dyDescent="0.25">
      <c r="B657" s="48">
        <v>655</v>
      </c>
      <c r="C657" s="49" t="s">
        <v>1739</v>
      </c>
      <c r="D657" s="48">
        <v>580475952</v>
      </c>
      <c r="E657" s="50" t="s">
        <v>1753</v>
      </c>
      <c r="F657" s="51">
        <v>0</v>
      </c>
      <c r="G657" s="48">
        <v>72</v>
      </c>
      <c r="H657" s="51" t="s">
        <v>1052</v>
      </c>
      <c r="I657" s="51" t="s">
        <v>1147</v>
      </c>
      <c r="J657" s="52">
        <v>412.88</v>
      </c>
      <c r="K657" s="48" t="s">
        <v>1058</v>
      </c>
      <c r="L657" s="48" t="s">
        <v>1058</v>
      </c>
      <c r="M657" s="53">
        <v>34061.425460730148</v>
      </c>
      <c r="N657" s="51"/>
    </row>
    <row r="658" spans="2:14" x14ac:dyDescent="0.25">
      <c r="B658" s="48">
        <v>656</v>
      </c>
      <c r="C658" s="49" t="s">
        <v>1739</v>
      </c>
      <c r="D658" s="48">
        <v>580515021</v>
      </c>
      <c r="E658" s="50" t="s">
        <v>1754</v>
      </c>
      <c r="F658" s="51">
        <v>0</v>
      </c>
      <c r="G658" s="48">
        <v>25</v>
      </c>
      <c r="H658" s="51" t="s">
        <v>1052</v>
      </c>
      <c r="I658" s="51" t="s">
        <v>1218</v>
      </c>
      <c r="J658" s="52">
        <v>28</v>
      </c>
      <c r="K658" s="48" t="s">
        <v>1058</v>
      </c>
      <c r="L658" s="48" t="s">
        <v>1058</v>
      </c>
      <c r="M658" s="53">
        <v>2309.9203470752864</v>
      </c>
      <c r="N658" s="51"/>
    </row>
    <row r="659" spans="2:14" x14ac:dyDescent="0.25">
      <c r="B659" s="48">
        <v>657</v>
      </c>
      <c r="C659" s="49" t="s">
        <v>1739</v>
      </c>
      <c r="D659" s="48">
        <v>580538494</v>
      </c>
      <c r="E659" s="50" t="s">
        <v>1755</v>
      </c>
      <c r="F659" s="51">
        <v>0</v>
      </c>
      <c r="G659" s="48">
        <v>168</v>
      </c>
      <c r="H659" s="51" t="s">
        <v>1052</v>
      </c>
      <c r="I659" s="51" t="s">
        <v>1280</v>
      </c>
      <c r="J659" s="52">
        <v>1793.18</v>
      </c>
      <c r="K659" s="48" t="s">
        <v>1058</v>
      </c>
      <c r="L659" s="48" t="s">
        <v>1058</v>
      </c>
      <c r="M659" s="53">
        <v>147932.24885601649</v>
      </c>
      <c r="N659" s="51"/>
    </row>
    <row r="660" spans="2:14" x14ac:dyDescent="0.25">
      <c r="B660" s="48">
        <v>658</v>
      </c>
      <c r="C660" s="49" t="s">
        <v>1739</v>
      </c>
      <c r="D660" s="48">
        <v>580548311</v>
      </c>
      <c r="E660" s="50" t="s">
        <v>1756</v>
      </c>
      <c r="F660" s="51">
        <v>0</v>
      </c>
      <c r="G660" s="48">
        <v>165</v>
      </c>
      <c r="H660" s="51" t="s">
        <v>1052</v>
      </c>
      <c r="I660" s="51" t="s">
        <v>1158</v>
      </c>
      <c r="J660" s="52">
        <v>43</v>
      </c>
      <c r="K660" s="48" t="s">
        <v>1058</v>
      </c>
      <c r="L660" s="48" t="s">
        <v>1058</v>
      </c>
      <c r="M660" s="53">
        <v>3547.3776758656177</v>
      </c>
      <c r="N660" s="51"/>
    </row>
    <row r="661" spans="2:14" x14ac:dyDescent="0.25">
      <c r="B661" s="48">
        <v>659</v>
      </c>
      <c r="C661" s="49" t="s">
        <v>1739</v>
      </c>
      <c r="D661" s="48">
        <v>580575827</v>
      </c>
      <c r="E661" s="50" t="s">
        <v>1757</v>
      </c>
      <c r="F661" s="51">
        <v>0</v>
      </c>
      <c r="G661" s="48">
        <v>109</v>
      </c>
      <c r="H661" s="51" t="s">
        <v>1052</v>
      </c>
      <c r="I661" s="51" t="s">
        <v>1137</v>
      </c>
      <c r="J661" s="52">
        <v>624.79199999999992</v>
      </c>
      <c r="K661" s="48" t="s">
        <v>1058</v>
      </c>
      <c r="L661" s="48" t="s">
        <v>1058</v>
      </c>
      <c r="M661" s="53">
        <v>51543.562624637932</v>
      </c>
      <c r="N661" s="51"/>
    </row>
    <row r="662" spans="2:14" x14ac:dyDescent="0.25">
      <c r="B662" s="48">
        <v>660</v>
      </c>
      <c r="C662" s="49" t="s">
        <v>1739</v>
      </c>
      <c r="D662" s="48">
        <v>580601755</v>
      </c>
      <c r="E662" s="50" t="s">
        <v>1758</v>
      </c>
      <c r="F662" s="51">
        <v>0</v>
      </c>
      <c r="G662" s="48">
        <v>88</v>
      </c>
      <c r="H662" s="51" t="s">
        <v>1052</v>
      </c>
      <c r="I662" s="51" t="s">
        <v>1115</v>
      </c>
      <c r="J662" s="52">
        <v>299.2</v>
      </c>
      <c r="K662" s="48" t="s">
        <v>1058</v>
      </c>
      <c r="L662" s="48" t="s">
        <v>1058</v>
      </c>
      <c r="M662" s="53">
        <v>24683.148851604485</v>
      </c>
      <c r="N662" s="51"/>
    </row>
    <row r="663" spans="2:14" x14ac:dyDescent="0.25">
      <c r="B663" s="48">
        <v>661</v>
      </c>
      <c r="C663" s="49" t="s">
        <v>1739</v>
      </c>
      <c r="D663" s="48">
        <v>580610210</v>
      </c>
      <c r="E663" s="50" t="s">
        <v>1759</v>
      </c>
      <c r="F663" s="51">
        <v>0</v>
      </c>
      <c r="G663" s="48">
        <v>110</v>
      </c>
      <c r="H663" s="51" t="s">
        <v>1052</v>
      </c>
      <c r="I663" s="51" t="s">
        <v>1137</v>
      </c>
      <c r="J663" s="52">
        <v>696.74400000000003</v>
      </c>
      <c r="K663" s="48" t="s">
        <v>1058</v>
      </c>
      <c r="L663" s="48" t="s">
        <v>1058</v>
      </c>
      <c r="M663" s="53">
        <v>57479.3979393794</v>
      </c>
      <c r="N663" s="51"/>
    </row>
    <row r="664" spans="2:14" x14ac:dyDescent="0.25">
      <c r="B664" s="48">
        <v>662</v>
      </c>
      <c r="C664" s="49" t="s">
        <v>1739</v>
      </c>
      <c r="D664" s="48">
        <v>580636819</v>
      </c>
      <c r="E664" s="50" t="s">
        <v>1760</v>
      </c>
      <c r="F664" s="51">
        <v>0</v>
      </c>
      <c r="G664" s="48">
        <v>0</v>
      </c>
      <c r="H664" s="51" t="s">
        <v>1052</v>
      </c>
      <c r="I664" s="51" t="s">
        <v>1661</v>
      </c>
      <c r="J664" s="52">
        <v>0</v>
      </c>
      <c r="K664" s="48" t="s">
        <v>1054</v>
      </c>
      <c r="L664" s="48" t="s">
        <v>1058</v>
      </c>
      <c r="M664" s="53">
        <v>0</v>
      </c>
      <c r="N664" s="51"/>
    </row>
    <row r="665" spans="2:14" x14ac:dyDescent="0.25">
      <c r="B665" s="48">
        <v>663</v>
      </c>
      <c r="C665" s="49" t="s">
        <v>1739</v>
      </c>
      <c r="D665" s="48">
        <v>580661734</v>
      </c>
      <c r="E665" s="50" t="s">
        <v>1761</v>
      </c>
      <c r="F665" s="51">
        <v>0</v>
      </c>
      <c r="G665" s="48">
        <v>47</v>
      </c>
      <c r="H665" s="51" t="s">
        <v>1052</v>
      </c>
      <c r="I665" s="51" t="s">
        <v>1404</v>
      </c>
      <c r="J665" s="52">
        <v>177.34</v>
      </c>
      <c r="K665" s="48" t="s">
        <v>1058</v>
      </c>
      <c r="L665" s="48" t="s">
        <v>1058</v>
      </c>
      <c r="M665" s="53">
        <v>14630.045512511831</v>
      </c>
      <c r="N665" s="51"/>
    </row>
    <row r="666" spans="2:14" x14ac:dyDescent="0.25">
      <c r="B666" s="48">
        <v>664</v>
      </c>
      <c r="C666" s="49" t="s">
        <v>1739</v>
      </c>
      <c r="D666" s="48">
        <v>580669257</v>
      </c>
      <c r="E666" s="50" t="s">
        <v>1762</v>
      </c>
      <c r="F666" s="51">
        <v>0</v>
      </c>
      <c r="G666" s="48">
        <v>103</v>
      </c>
      <c r="H666" s="51" t="s">
        <v>1052</v>
      </c>
      <c r="I666" s="51" t="s">
        <v>1137</v>
      </c>
      <c r="J666" s="52">
        <v>755.80799999999999</v>
      </c>
      <c r="K666" s="48" t="s">
        <v>1058</v>
      </c>
      <c r="L666" s="48" t="s">
        <v>1058</v>
      </c>
      <c r="M666" s="53">
        <v>62352.009917224204</v>
      </c>
      <c r="N666" s="51"/>
    </row>
    <row r="667" spans="2:14" x14ac:dyDescent="0.25">
      <c r="B667" s="48">
        <v>665</v>
      </c>
      <c r="C667" s="49" t="s">
        <v>1739</v>
      </c>
      <c r="D667" s="48">
        <v>580692937</v>
      </c>
      <c r="E667" s="50" t="s">
        <v>1763</v>
      </c>
      <c r="F667" s="51">
        <v>0</v>
      </c>
      <c r="G667" s="48">
        <v>14</v>
      </c>
      <c r="H667" s="51" t="s">
        <v>1052</v>
      </c>
      <c r="I667" s="51" t="s">
        <v>1207</v>
      </c>
      <c r="J667" s="52">
        <v>0</v>
      </c>
      <c r="K667" s="48" t="s">
        <v>1054</v>
      </c>
      <c r="L667" s="48" t="s">
        <v>1058</v>
      </c>
      <c r="M667" s="53">
        <v>0</v>
      </c>
      <c r="N667" s="51"/>
    </row>
    <row r="668" spans="2:14" x14ac:dyDescent="0.25">
      <c r="B668" s="48">
        <v>666</v>
      </c>
      <c r="C668" s="49" t="s">
        <v>1739</v>
      </c>
      <c r="D668" s="48">
        <v>580718781</v>
      </c>
      <c r="E668" s="50" t="s">
        <v>1764</v>
      </c>
      <c r="F668" s="51">
        <v>0</v>
      </c>
      <c r="G668" s="48">
        <v>42</v>
      </c>
      <c r="H668" s="51" t="s">
        <v>1052</v>
      </c>
      <c r="I668" s="51" t="s">
        <v>1143</v>
      </c>
      <c r="J668" s="52">
        <v>86</v>
      </c>
      <c r="K668" s="48" t="s">
        <v>1058</v>
      </c>
      <c r="L668" s="48" t="s">
        <v>1058</v>
      </c>
      <c r="M668" s="53">
        <v>7094.7553517312354</v>
      </c>
      <c r="N668" s="51"/>
    </row>
    <row r="669" spans="2:14" x14ac:dyDescent="0.25">
      <c r="B669" s="48">
        <v>667</v>
      </c>
      <c r="C669" s="49" t="s">
        <v>1739</v>
      </c>
      <c r="D669" s="48">
        <v>580725166</v>
      </c>
      <c r="E669" s="50" t="s">
        <v>1765</v>
      </c>
      <c r="F669" s="51">
        <v>0</v>
      </c>
      <c r="G669" s="48">
        <v>44</v>
      </c>
      <c r="H669" s="51" t="s">
        <v>1052</v>
      </c>
      <c r="I669" s="51" t="s">
        <v>1053</v>
      </c>
      <c r="J669" s="52">
        <v>68.959999999999994</v>
      </c>
      <c r="K669" s="48" t="s">
        <v>1058</v>
      </c>
      <c r="L669" s="48" t="s">
        <v>1058</v>
      </c>
      <c r="M669" s="53">
        <v>5689.0038262254184</v>
      </c>
      <c r="N669" s="51"/>
    </row>
    <row r="670" spans="2:14" x14ac:dyDescent="0.25">
      <c r="B670" s="48">
        <v>668</v>
      </c>
      <c r="C670" s="49" t="s">
        <v>1766</v>
      </c>
      <c r="D670" s="48">
        <v>580093151</v>
      </c>
      <c r="E670" s="50" t="s">
        <v>1767</v>
      </c>
      <c r="F670" s="51">
        <v>0</v>
      </c>
      <c r="G670" s="48">
        <v>19</v>
      </c>
      <c r="H670" s="51" t="s">
        <v>1052</v>
      </c>
      <c r="I670" s="51" t="s">
        <v>1295</v>
      </c>
      <c r="J670" s="52">
        <v>555</v>
      </c>
      <c r="K670" s="48" t="s">
        <v>1058</v>
      </c>
      <c r="L670" s="48" t="s">
        <v>1058</v>
      </c>
      <c r="M670" s="53">
        <v>15154.529211327534</v>
      </c>
      <c r="N670" s="51"/>
    </row>
    <row r="671" spans="2:14" x14ac:dyDescent="0.25">
      <c r="B671" s="48">
        <v>669</v>
      </c>
      <c r="C671" s="49" t="s">
        <v>1766</v>
      </c>
      <c r="D671" s="48">
        <v>580097699</v>
      </c>
      <c r="E671" s="50" t="s">
        <v>1768</v>
      </c>
      <c r="F671" s="51">
        <v>0</v>
      </c>
      <c r="G671" s="48">
        <v>4</v>
      </c>
      <c r="H671" s="51" t="s">
        <v>1052</v>
      </c>
      <c r="I671" s="51" t="s">
        <v>1053</v>
      </c>
      <c r="J671" s="52">
        <v>0</v>
      </c>
      <c r="K671" s="48" t="s">
        <v>1054</v>
      </c>
      <c r="L671" s="48" t="s">
        <v>1054</v>
      </c>
      <c r="M671" s="53">
        <v>0</v>
      </c>
      <c r="N671" s="51"/>
    </row>
    <row r="672" spans="2:14" x14ac:dyDescent="0.25">
      <c r="B672" s="48">
        <v>670</v>
      </c>
      <c r="C672" s="49" t="s">
        <v>1766</v>
      </c>
      <c r="D672" s="48">
        <v>580181659</v>
      </c>
      <c r="E672" s="50" t="s">
        <v>1769</v>
      </c>
      <c r="F672" s="51">
        <v>0</v>
      </c>
      <c r="G672" s="48">
        <v>18</v>
      </c>
      <c r="H672" s="51" t="s">
        <v>1052</v>
      </c>
      <c r="I672" s="51" t="s">
        <v>1237</v>
      </c>
      <c r="J672" s="52">
        <v>198.5</v>
      </c>
      <c r="K672" s="48" t="s">
        <v>1058</v>
      </c>
      <c r="L672" s="48" t="s">
        <v>1058</v>
      </c>
      <c r="M672" s="53">
        <v>15154.529211327534</v>
      </c>
      <c r="N672" s="51"/>
    </row>
    <row r="673" spans="2:14" x14ac:dyDescent="0.25">
      <c r="B673" s="48">
        <v>671</v>
      </c>
      <c r="C673" s="49" t="s">
        <v>1766</v>
      </c>
      <c r="D673" s="48">
        <v>580280550</v>
      </c>
      <c r="E673" s="50" t="s">
        <v>1770</v>
      </c>
      <c r="F673" s="51">
        <v>0</v>
      </c>
      <c r="G673" s="48">
        <v>1</v>
      </c>
      <c r="H673" s="51" t="s">
        <v>1052</v>
      </c>
      <c r="I673" s="51" t="s">
        <v>1081</v>
      </c>
      <c r="J673" s="52">
        <v>0</v>
      </c>
      <c r="K673" s="48" t="s">
        <v>1054</v>
      </c>
      <c r="L673" s="48" t="s">
        <v>1054</v>
      </c>
      <c r="M673" s="53">
        <v>0</v>
      </c>
      <c r="N673" s="51"/>
    </row>
    <row r="674" spans="2:14" x14ac:dyDescent="0.25">
      <c r="B674" s="48">
        <v>672</v>
      </c>
      <c r="C674" s="49" t="s">
        <v>1766</v>
      </c>
      <c r="D674" s="48">
        <v>580314581</v>
      </c>
      <c r="E674" s="50" t="s">
        <v>1771</v>
      </c>
      <c r="F674" s="51">
        <v>0</v>
      </c>
      <c r="G674" s="48">
        <v>15</v>
      </c>
      <c r="H674" s="51" t="s">
        <v>1052</v>
      </c>
      <c r="I674" s="51" t="s">
        <v>1117</v>
      </c>
      <c r="J674" s="52">
        <v>110.4</v>
      </c>
      <c r="K674" s="48" t="s">
        <v>1058</v>
      </c>
      <c r="L674" s="48" t="s">
        <v>1058</v>
      </c>
      <c r="M674" s="53">
        <v>15154.529211327534</v>
      </c>
      <c r="N674" s="51"/>
    </row>
    <row r="675" spans="2:14" x14ac:dyDescent="0.25">
      <c r="B675" s="48">
        <v>673</v>
      </c>
      <c r="C675" s="49" t="s">
        <v>1766</v>
      </c>
      <c r="D675" s="48">
        <v>580383214</v>
      </c>
      <c r="E675" s="50" t="s">
        <v>1772</v>
      </c>
      <c r="F675" s="51">
        <v>0</v>
      </c>
      <c r="G675" s="48">
        <v>4</v>
      </c>
      <c r="H675" s="51" t="s">
        <v>1052</v>
      </c>
      <c r="I675" s="51" t="s">
        <v>1145</v>
      </c>
      <c r="J675" s="52">
        <v>0</v>
      </c>
      <c r="K675" s="48" t="s">
        <v>1054</v>
      </c>
      <c r="L675" s="48" t="s">
        <v>1054</v>
      </c>
      <c r="M675" s="53">
        <v>0</v>
      </c>
      <c r="N675" s="51"/>
    </row>
    <row r="676" spans="2:14" x14ac:dyDescent="0.25">
      <c r="B676" s="48">
        <v>674</v>
      </c>
      <c r="C676" s="49" t="s">
        <v>1766</v>
      </c>
      <c r="D676" s="48">
        <v>580395044</v>
      </c>
      <c r="E676" s="50" t="s">
        <v>1773</v>
      </c>
      <c r="F676" s="51">
        <v>0</v>
      </c>
      <c r="G676" s="48">
        <v>8</v>
      </c>
      <c r="H676" s="51" t="s">
        <v>1052</v>
      </c>
      <c r="I676" s="51" t="s">
        <v>1476</v>
      </c>
      <c r="J676" s="52">
        <v>0</v>
      </c>
      <c r="K676" s="48" t="s">
        <v>1054</v>
      </c>
      <c r="L676" s="48" t="s">
        <v>1058</v>
      </c>
      <c r="M676" s="53">
        <v>0</v>
      </c>
      <c r="N676" s="51"/>
    </row>
    <row r="677" spans="2:14" x14ac:dyDescent="0.25">
      <c r="B677" s="48">
        <v>675</v>
      </c>
      <c r="C677" s="49" t="s">
        <v>1766</v>
      </c>
      <c r="D677" s="48">
        <v>580416824</v>
      </c>
      <c r="E677" s="50" t="s">
        <v>1774</v>
      </c>
      <c r="F677" s="51">
        <v>0</v>
      </c>
      <c r="G677" s="48">
        <v>36</v>
      </c>
      <c r="H677" s="51" t="s">
        <v>1052</v>
      </c>
      <c r="I677" s="51" t="s">
        <v>1259</v>
      </c>
      <c r="J677" s="52">
        <v>395.7</v>
      </c>
      <c r="K677" s="48" t="s">
        <v>1058</v>
      </c>
      <c r="L677" s="48" t="s">
        <v>1058</v>
      </c>
      <c r="M677" s="53">
        <v>15154.529211327534</v>
      </c>
      <c r="N677" s="51"/>
    </row>
    <row r="678" spans="2:14" x14ac:dyDescent="0.25">
      <c r="B678" s="48">
        <v>676</v>
      </c>
      <c r="C678" s="49" t="s">
        <v>1766</v>
      </c>
      <c r="D678" s="48">
        <v>580420768</v>
      </c>
      <c r="E678" s="50" t="s">
        <v>1775</v>
      </c>
      <c r="F678" s="51">
        <v>0</v>
      </c>
      <c r="G678" s="48">
        <v>3</v>
      </c>
      <c r="H678" s="51" t="s">
        <v>1052</v>
      </c>
      <c r="I678" s="51" t="s">
        <v>1646</v>
      </c>
      <c r="J678" s="52">
        <v>0</v>
      </c>
      <c r="K678" s="48" t="s">
        <v>1054</v>
      </c>
      <c r="L678" s="48" t="s">
        <v>1058</v>
      </c>
      <c r="M678" s="53">
        <v>0</v>
      </c>
      <c r="N678" s="51"/>
    </row>
    <row r="679" spans="2:14" x14ac:dyDescent="0.25">
      <c r="B679" s="48">
        <v>677</v>
      </c>
      <c r="C679" s="49" t="s">
        <v>1766</v>
      </c>
      <c r="D679" s="48">
        <v>580430296</v>
      </c>
      <c r="E679" s="50" t="s">
        <v>1776</v>
      </c>
      <c r="F679" s="51">
        <v>0</v>
      </c>
      <c r="G679" s="48">
        <v>19</v>
      </c>
      <c r="H679" s="51" t="s">
        <v>1052</v>
      </c>
      <c r="I679" s="51" t="s">
        <v>1141</v>
      </c>
      <c r="J679" s="52">
        <v>13</v>
      </c>
      <c r="K679" s="48" t="s">
        <v>1058</v>
      </c>
      <c r="L679" s="48" t="s">
        <v>1058</v>
      </c>
      <c r="M679" s="53">
        <v>15154.330670881049</v>
      </c>
      <c r="N679" s="51"/>
    </row>
    <row r="680" spans="2:14" x14ac:dyDescent="0.25">
      <c r="B680" s="48">
        <v>678</v>
      </c>
      <c r="C680" s="49" t="s">
        <v>1766</v>
      </c>
      <c r="D680" s="48">
        <v>580513554</v>
      </c>
      <c r="E680" s="50" t="s">
        <v>1777</v>
      </c>
      <c r="F680" s="51">
        <v>0</v>
      </c>
      <c r="G680" s="48">
        <v>5</v>
      </c>
      <c r="H680" s="51" t="s">
        <v>1052</v>
      </c>
      <c r="I680" s="51" t="s">
        <v>1115</v>
      </c>
      <c r="J680" s="52">
        <v>0</v>
      </c>
      <c r="K680" s="48" t="s">
        <v>1054</v>
      </c>
      <c r="L680" s="48" t="s">
        <v>1054</v>
      </c>
      <c r="M680" s="53">
        <v>0</v>
      </c>
      <c r="N680" s="51"/>
    </row>
    <row r="681" spans="2:14" x14ac:dyDescent="0.25">
      <c r="B681" s="48">
        <v>679</v>
      </c>
      <c r="C681" s="49" t="s">
        <v>1766</v>
      </c>
      <c r="D681" s="48">
        <v>580519759</v>
      </c>
      <c r="E681" s="50" t="s">
        <v>1778</v>
      </c>
      <c r="F681" s="51">
        <v>0</v>
      </c>
      <c r="G681" s="48">
        <v>7</v>
      </c>
      <c r="H681" s="51" t="s">
        <v>1052</v>
      </c>
      <c r="I681" s="51" t="s">
        <v>1053</v>
      </c>
      <c r="J681" s="52">
        <v>0</v>
      </c>
      <c r="K681" s="48" t="s">
        <v>1054</v>
      </c>
      <c r="L681" s="48" t="s">
        <v>1054</v>
      </c>
      <c r="M681" s="53">
        <v>0</v>
      </c>
      <c r="N681" s="51"/>
    </row>
    <row r="682" spans="2:14" x14ac:dyDescent="0.25">
      <c r="B682" s="48">
        <v>680</v>
      </c>
      <c r="C682" s="49" t="s">
        <v>1779</v>
      </c>
      <c r="D682" s="48">
        <v>510685589</v>
      </c>
      <c r="E682" s="50" t="s">
        <v>1780</v>
      </c>
      <c r="F682" s="51">
        <v>0</v>
      </c>
      <c r="G682" s="48">
        <v>6</v>
      </c>
      <c r="H682" s="51" t="s">
        <v>1052</v>
      </c>
      <c r="I682" s="51" t="s">
        <v>1330</v>
      </c>
      <c r="J682" s="52">
        <v>0</v>
      </c>
      <c r="K682" s="48" t="s">
        <v>1054</v>
      </c>
      <c r="L682" s="48" t="s">
        <v>1058</v>
      </c>
      <c r="M682" s="53">
        <v>0</v>
      </c>
      <c r="N682" s="51"/>
    </row>
    <row r="683" spans="2:14" x14ac:dyDescent="0.25">
      <c r="B683" s="48">
        <v>681</v>
      </c>
      <c r="C683" s="49" t="s">
        <v>1779</v>
      </c>
      <c r="D683" s="48">
        <v>512339656</v>
      </c>
      <c r="E683" s="50" t="s">
        <v>1781</v>
      </c>
      <c r="F683" s="51">
        <v>0</v>
      </c>
      <c r="G683" s="48">
        <v>80</v>
      </c>
      <c r="H683" s="51" t="s">
        <v>1052</v>
      </c>
      <c r="I683" s="51" t="s">
        <v>1141</v>
      </c>
      <c r="J683" s="52">
        <v>188</v>
      </c>
      <c r="K683" s="48" t="s">
        <v>1058</v>
      </c>
      <c r="L683" s="48" t="s">
        <v>1058</v>
      </c>
      <c r="M683" s="53">
        <v>38570.528986640595</v>
      </c>
      <c r="N683" s="51"/>
    </row>
    <row r="684" spans="2:14" x14ac:dyDescent="0.25">
      <c r="B684" s="48">
        <v>682</v>
      </c>
      <c r="C684" s="49" t="s">
        <v>1779</v>
      </c>
      <c r="D684" s="48">
        <v>580075885</v>
      </c>
      <c r="E684" s="50" t="s">
        <v>1782</v>
      </c>
      <c r="F684" s="51">
        <v>0</v>
      </c>
      <c r="G684" s="48">
        <v>37</v>
      </c>
      <c r="H684" s="51" t="s">
        <v>1052</v>
      </c>
      <c r="I684" s="51" t="s">
        <v>1423</v>
      </c>
      <c r="J684" s="52">
        <v>0</v>
      </c>
      <c r="K684" s="48" t="s">
        <v>1054</v>
      </c>
      <c r="L684" s="48" t="s">
        <v>1054</v>
      </c>
      <c r="M684" s="53">
        <v>0</v>
      </c>
      <c r="N684" s="51"/>
    </row>
    <row r="685" spans="2:14" x14ac:dyDescent="0.25">
      <c r="B685" s="48">
        <v>683</v>
      </c>
      <c r="C685" s="49" t="s">
        <v>1779</v>
      </c>
      <c r="D685" s="48">
        <v>580164499</v>
      </c>
      <c r="E685" s="50" t="s">
        <v>1783</v>
      </c>
      <c r="F685" s="51">
        <v>0</v>
      </c>
      <c r="G685" s="48">
        <v>25</v>
      </c>
      <c r="H685" s="51" t="s">
        <v>1052</v>
      </c>
      <c r="I685" s="51" t="s">
        <v>1784</v>
      </c>
      <c r="J685" s="52">
        <v>61.48</v>
      </c>
      <c r="K685" s="48" t="s">
        <v>1058</v>
      </c>
      <c r="L685" s="48" t="s">
        <v>1058</v>
      </c>
      <c r="M685" s="53">
        <v>12613.38362818438</v>
      </c>
      <c r="N685" s="51"/>
    </row>
    <row r="686" spans="2:14" x14ac:dyDescent="0.25">
      <c r="B686" s="48">
        <v>684</v>
      </c>
      <c r="C686" s="49" t="s">
        <v>1779</v>
      </c>
      <c r="D686" s="48">
        <v>580274173</v>
      </c>
      <c r="E686" s="50" t="s">
        <v>1785</v>
      </c>
      <c r="F686" s="51">
        <v>0</v>
      </c>
      <c r="G686" s="48">
        <v>20</v>
      </c>
      <c r="H686" s="51" t="s">
        <v>1052</v>
      </c>
      <c r="I686" s="51" t="s">
        <v>1062</v>
      </c>
      <c r="J686" s="52">
        <v>52.46</v>
      </c>
      <c r="K686" s="48" t="s">
        <v>1058</v>
      </c>
      <c r="L686" s="48" t="s">
        <v>1058</v>
      </c>
      <c r="M686" s="53">
        <v>10762.81888637854</v>
      </c>
      <c r="N686" s="51"/>
    </row>
    <row r="687" spans="2:14" x14ac:dyDescent="0.25">
      <c r="B687" s="48">
        <v>685</v>
      </c>
      <c r="C687" s="49" t="s">
        <v>1779</v>
      </c>
      <c r="D687" s="48">
        <v>580325769</v>
      </c>
      <c r="E687" s="50" t="s">
        <v>1786</v>
      </c>
      <c r="F687" s="51">
        <v>0</v>
      </c>
      <c r="G687" s="48">
        <v>22</v>
      </c>
      <c r="H687" s="51" t="s">
        <v>1052</v>
      </c>
      <c r="I687" s="51" t="s">
        <v>1062</v>
      </c>
      <c r="J687" s="52">
        <v>0</v>
      </c>
      <c r="K687" s="48" t="s">
        <v>1058</v>
      </c>
      <c r="L687" s="48" t="s">
        <v>1054</v>
      </c>
      <c r="M687" s="53">
        <v>0</v>
      </c>
      <c r="N687" s="51"/>
    </row>
    <row r="688" spans="2:14" x14ac:dyDescent="0.25">
      <c r="B688" s="48">
        <v>686</v>
      </c>
      <c r="C688" s="49" t="s">
        <v>1779</v>
      </c>
      <c r="D688" s="48">
        <v>580334738</v>
      </c>
      <c r="E688" s="50" t="s">
        <v>1787</v>
      </c>
      <c r="F688" s="51">
        <v>0</v>
      </c>
      <c r="G688" s="48">
        <v>19</v>
      </c>
      <c r="H688" s="51" t="s">
        <v>1052</v>
      </c>
      <c r="I688" s="51" t="s">
        <v>1053</v>
      </c>
      <c r="J688" s="52">
        <v>115.8</v>
      </c>
      <c r="K688" s="48" t="s">
        <v>1058</v>
      </c>
      <c r="L688" s="48" t="s">
        <v>1058</v>
      </c>
      <c r="M688" s="53">
        <v>23757.804556664785</v>
      </c>
      <c r="N688" s="51"/>
    </row>
    <row r="689" spans="2:14" x14ac:dyDescent="0.25">
      <c r="B689" s="48">
        <v>687</v>
      </c>
      <c r="C689" s="49" t="s">
        <v>1779</v>
      </c>
      <c r="D689" s="48">
        <v>580401818</v>
      </c>
      <c r="E689" s="50" t="s">
        <v>1788</v>
      </c>
      <c r="F689" s="51">
        <v>0</v>
      </c>
      <c r="G689" s="48">
        <v>27</v>
      </c>
      <c r="H689" s="51" t="s">
        <v>1052</v>
      </c>
      <c r="I689" s="51" t="s">
        <v>1158</v>
      </c>
      <c r="J689" s="52">
        <v>67.88</v>
      </c>
      <c r="K689" s="48" t="s">
        <v>1058</v>
      </c>
      <c r="L689" s="48" t="s">
        <v>1058</v>
      </c>
      <c r="M689" s="53">
        <v>13926.422912835975</v>
      </c>
      <c r="N689" s="51"/>
    </row>
    <row r="690" spans="2:14" x14ac:dyDescent="0.25">
      <c r="B690" s="48">
        <v>688</v>
      </c>
      <c r="C690" s="49" t="s">
        <v>1779</v>
      </c>
      <c r="D690" s="48">
        <v>580449437</v>
      </c>
      <c r="E690" s="50" t="s">
        <v>1789</v>
      </c>
      <c r="F690" s="51">
        <v>0</v>
      </c>
      <c r="G690" s="48">
        <v>0</v>
      </c>
      <c r="H690" s="51" t="s">
        <v>1052</v>
      </c>
      <c r="I690" s="51" t="s">
        <v>1062</v>
      </c>
      <c r="J690" s="52">
        <v>0</v>
      </c>
      <c r="K690" s="48" t="s">
        <v>1054</v>
      </c>
      <c r="L690" s="48" t="s">
        <v>1058</v>
      </c>
      <c r="M690" s="53">
        <v>0</v>
      </c>
      <c r="N690" s="51"/>
    </row>
    <row r="691" spans="2:14" x14ac:dyDescent="0.25">
      <c r="B691" s="48">
        <v>689</v>
      </c>
      <c r="C691" s="49" t="s">
        <v>1779</v>
      </c>
      <c r="D691" s="48">
        <v>580460269</v>
      </c>
      <c r="E691" s="50" t="s">
        <v>1790</v>
      </c>
      <c r="F691" s="51">
        <v>0</v>
      </c>
      <c r="G691" s="48">
        <v>33</v>
      </c>
      <c r="H691" s="51" t="s">
        <v>1052</v>
      </c>
      <c r="I691" s="51" t="s">
        <v>1255</v>
      </c>
      <c r="J691" s="52">
        <v>54.96</v>
      </c>
      <c r="K691" s="48" t="s">
        <v>1058</v>
      </c>
      <c r="L691" s="48" t="s">
        <v>1058</v>
      </c>
      <c r="M691" s="53">
        <v>11275.724856945568</v>
      </c>
      <c r="N691" s="51"/>
    </row>
    <row r="692" spans="2:14" x14ac:dyDescent="0.25">
      <c r="B692" s="48">
        <v>690</v>
      </c>
      <c r="C692" s="49" t="s">
        <v>1779</v>
      </c>
      <c r="D692" s="48">
        <v>580636264</v>
      </c>
      <c r="E692" s="50" t="s">
        <v>1791</v>
      </c>
      <c r="F692" s="51">
        <v>0</v>
      </c>
      <c r="G692" s="48">
        <v>88</v>
      </c>
      <c r="H692" s="51" t="s">
        <v>1052</v>
      </c>
      <c r="I692" s="51" t="s">
        <v>1130</v>
      </c>
      <c r="J692" s="52">
        <v>1157.9000000000001</v>
      </c>
      <c r="K692" s="48" t="s">
        <v>1058</v>
      </c>
      <c r="L692" s="48" t="s">
        <v>1058</v>
      </c>
      <c r="M692" s="53">
        <v>85355.759997882735</v>
      </c>
      <c r="N692" s="51"/>
    </row>
    <row r="693" spans="2:14" x14ac:dyDescent="0.25">
      <c r="B693" s="48">
        <v>691</v>
      </c>
      <c r="C693" s="49" t="s">
        <v>1779</v>
      </c>
      <c r="D693" s="48">
        <v>580665933</v>
      </c>
      <c r="E693" s="50" t="s">
        <v>1792</v>
      </c>
      <c r="F693" s="51">
        <v>0</v>
      </c>
      <c r="G693" s="48">
        <v>89</v>
      </c>
      <c r="H693" s="51" t="s">
        <v>1052</v>
      </c>
      <c r="I693" s="51" t="s">
        <v>1135</v>
      </c>
      <c r="J693" s="52">
        <v>1275.74</v>
      </c>
      <c r="K693" s="48" t="s">
        <v>1058</v>
      </c>
      <c r="L693" s="48" t="s">
        <v>1058</v>
      </c>
      <c r="M693" s="53">
        <v>85355.759997882735</v>
      </c>
      <c r="N693" s="51"/>
    </row>
    <row r="694" spans="2:14" x14ac:dyDescent="0.25">
      <c r="B694" s="48">
        <v>692</v>
      </c>
      <c r="C694" s="49" t="s">
        <v>1779</v>
      </c>
      <c r="D694" s="48">
        <v>580666113</v>
      </c>
      <c r="E694" s="50" t="s">
        <v>1793</v>
      </c>
      <c r="F694" s="51">
        <v>0</v>
      </c>
      <c r="G694" s="48">
        <v>12</v>
      </c>
      <c r="H694" s="51" t="s">
        <v>1052</v>
      </c>
      <c r="I694" s="51" t="s">
        <v>1794</v>
      </c>
      <c r="J694" s="52">
        <v>0</v>
      </c>
      <c r="K694" s="48" t="s">
        <v>1054</v>
      </c>
      <c r="L694" s="48" t="s">
        <v>1054</v>
      </c>
      <c r="M694" s="53">
        <v>0</v>
      </c>
      <c r="N694" s="51"/>
    </row>
    <row r="695" spans="2:14" x14ac:dyDescent="0.25">
      <c r="B695" s="48">
        <v>693</v>
      </c>
      <c r="C695" s="49" t="s">
        <v>1779</v>
      </c>
      <c r="D695" s="48">
        <v>580669539</v>
      </c>
      <c r="E695" s="50" t="s">
        <v>1795</v>
      </c>
      <c r="F695" s="51">
        <v>0</v>
      </c>
      <c r="G695" s="48">
        <v>15</v>
      </c>
      <c r="H695" s="51" t="s">
        <v>1052</v>
      </c>
      <c r="I695" s="51" t="s">
        <v>1125</v>
      </c>
      <c r="J695" s="52">
        <v>0</v>
      </c>
      <c r="K695" s="48" t="s">
        <v>1058</v>
      </c>
      <c r="L695" s="48" t="s">
        <v>1054</v>
      </c>
      <c r="M695" s="53">
        <v>0</v>
      </c>
      <c r="N695" s="51"/>
    </row>
    <row r="696" spans="2:14" x14ac:dyDescent="0.25">
      <c r="B696" s="48">
        <v>694</v>
      </c>
      <c r="C696" s="49" t="s">
        <v>1779</v>
      </c>
      <c r="D696" s="48">
        <v>580677243</v>
      </c>
      <c r="E696" s="50" t="s">
        <v>1796</v>
      </c>
      <c r="F696" s="51">
        <v>0</v>
      </c>
      <c r="G696" s="48">
        <v>117</v>
      </c>
      <c r="H696" s="51" t="s">
        <v>1052</v>
      </c>
      <c r="I696" s="51" t="s">
        <v>1053</v>
      </c>
      <c r="J696" s="52">
        <v>1023.08</v>
      </c>
      <c r="K696" s="48" t="s">
        <v>1058</v>
      </c>
      <c r="L696" s="48" t="s">
        <v>1058</v>
      </c>
      <c r="M696" s="53">
        <v>85355.759997882735</v>
      </c>
      <c r="N696" s="51"/>
    </row>
    <row r="697" spans="2:14" x14ac:dyDescent="0.25">
      <c r="B697" s="48">
        <v>695</v>
      </c>
      <c r="C697" s="49" t="s">
        <v>1779</v>
      </c>
      <c r="D697" s="48">
        <v>580694313</v>
      </c>
      <c r="E697" s="50" t="s">
        <v>1797</v>
      </c>
      <c r="F697" s="51">
        <v>0</v>
      </c>
      <c r="G697" s="48">
        <v>23</v>
      </c>
      <c r="H697" s="51" t="s">
        <v>1052</v>
      </c>
      <c r="I697" s="51" t="s">
        <v>1392</v>
      </c>
      <c r="J697" s="52">
        <v>0</v>
      </c>
      <c r="K697" s="48" t="s">
        <v>1058</v>
      </c>
      <c r="L697" s="48" t="s">
        <v>1054</v>
      </c>
      <c r="M697" s="53">
        <v>0</v>
      </c>
      <c r="N697" s="51"/>
    </row>
    <row r="698" spans="2:14" x14ac:dyDescent="0.25">
      <c r="B698" s="48">
        <v>696</v>
      </c>
      <c r="C698" s="49" t="s">
        <v>1779</v>
      </c>
      <c r="D698" s="48">
        <v>580721793</v>
      </c>
      <c r="E698" s="50" t="s">
        <v>1798</v>
      </c>
      <c r="F698" s="51">
        <v>0</v>
      </c>
      <c r="G698" s="48">
        <v>28</v>
      </c>
      <c r="H698" s="51" t="s">
        <v>1052</v>
      </c>
      <c r="I698" s="51" t="s">
        <v>1476</v>
      </c>
      <c r="J698" s="52">
        <v>291.5</v>
      </c>
      <c r="K698" s="48" t="s">
        <v>1058</v>
      </c>
      <c r="L698" s="48" t="s">
        <v>1058</v>
      </c>
      <c r="M698" s="53">
        <v>59804.836168115595</v>
      </c>
      <c r="N698" s="51"/>
    </row>
    <row r="699" spans="2:14" x14ac:dyDescent="0.25">
      <c r="B699" s="48">
        <v>697</v>
      </c>
      <c r="C699" s="49" t="s">
        <v>1779</v>
      </c>
      <c r="D699" s="48">
        <v>580739068</v>
      </c>
      <c r="E699" s="50" t="s">
        <v>1799</v>
      </c>
      <c r="F699" s="51">
        <v>0</v>
      </c>
      <c r="G699" s="48">
        <v>9</v>
      </c>
      <c r="H699" s="51" t="s">
        <v>1052</v>
      </c>
      <c r="I699" s="51" t="s">
        <v>1125</v>
      </c>
      <c r="J699" s="52">
        <v>0</v>
      </c>
      <c r="K699" s="48" t="s">
        <v>1054</v>
      </c>
      <c r="L699" s="48" t="s">
        <v>1054</v>
      </c>
      <c r="M699" s="53">
        <v>0</v>
      </c>
      <c r="N699" s="51"/>
    </row>
    <row r="700" spans="2:14" x14ac:dyDescent="0.25">
      <c r="B700" s="48">
        <v>698</v>
      </c>
      <c r="C700" s="49" t="s">
        <v>1779</v>
      </c>
      <c r="D700" s="48">
        <v>580776896</v>
      </c>
      <c r="E700" s="50" t="s">
        <v>1800</v>
      </c>
      <c r="F700" s="51">
        <v>0</v>
      </c>
      <c r="G700" s="48">
        <v>9</v>
      </c>
      <c r="H700" s="51" t="s">
        <v>1052</v>
      </c>
      <c r="I700" s="51" t="s">
        <v>1062</v>
      </c>
      <c r="J700" s="52">
        <v>0</v>
      </c>
      <c r="K700" s="48" t="s">
        <v>1054</v>
      </c>
      <c r="L700" s="48" t="s">
        <v>1054</v>
      </c>
      <c r="M700" s="53">
        <v>0</v>
      </c>
      <c r="N700" s="51"/>
    </row>
    <row r="701" spans="2:14" x14ac:dyDescent="0.25">
      <c r="B701" s="48">
        <v>699</v>
      </c>
      <c r="C701" s="49" t="s">
        <v>1801</v>
      </c>
      <c r="D701" s="48">
        <v>511602591</v>
      </c>
      <c r="E701" s="50" t="s">
        <v>1802</v>
      </c>
      <c r="F701" s="51">
        <v>0</v>
      </c>
      <c r="G701" s="48">
        <v>29</v>
      </c>
      <c r="H701" s="51" t="s">
        <v>1052</v>
      </c>
      <c r="I701" s="51" t="s">
        <v>1803</v>
      </c>
      <c r="J701" s="52">
        <v>250.536</v>
      </c>
      <c r="K701" s="48" t="s">
        <v>1058</v>
      </c>
      <c r="L701" s="48" t="s">
        <v>1058</v>
      </c>
      <c r="M701" s="53">
        <v>20976.730838003496</v>
      </c>
      <c r="N701" s="51"/>
    </row>
    <row r="702" spans="2:14" x14ac:dyDescent="0.25">
      <c r="B702" s="48">
        <v>700</v>
      </c>
      <c r="C702" s="49" t="s">
        <v>1801</v>
      </c>
      <c r="D702" s="48">
        <v>514109164</v>
      </c>
      <c r="E702" s="50" t="s">
        <v>1804</v>
      </c>
      <c r="F702" s="51">
        <v>0</v>
      </c>
      <c r="G702" s="48">
        <v>9</v>
      </c>
      <c r="H702" s="51" t="s">
        <v>1052</v>
      </c>
      <c r="I702" s="51" t="s">
        <v>1307</v>
      </c>
      <c r="J702" s="52">
        <v>0</v>
      </c>
      <c r="K702" s="48" t="s">
        <v>1054</v>
      </c>
      <c r="L702" s="48" t="s">
        <v>1054</v>
      </c>
      <c r="M702" s="53">
        <v>0</v>
      </c>
      <c r="N702" s="51"/>
    </row>
    <row r="703" spans="2:14" x14ac:dyDescent="0.25">
      <c r="B703" s="48">
        <v>701</v>
      </c>
      <c r="C703" s="49" t="s">
        <v>1801</v>
      </c>
      <c r="D703" s="48">
        <v>514713197</v>
      </c>
      <c r="E703" s="50" t="s">
        <v>1805</v>
      </c>
      <c r="F703" s="51">
        <v>0</v>
      </c>
      <c r="G703" s="48">
        <v>92</v>
      </c>
      <c r="H703" s="51" t="s">
        <v>1052</v>
      </c>
      <c r="I703" s="51" t="s">
        <v>1062</v>
      </c>
      <c r="J703" s="52">
        <v>609.46</v>
      </c>
      <c r="K703" s="48" t="s">
        <v>1058</v>
      </c>
      <c r="L703" s="48" t="s">
        <v>1058</v>
      </c>
      <c r="M703" s="53">
        <v>51028.508384142842</v>
      </c>
      <c r="N703" s="51"/>
    </row>
    <row r="704" spans="2:14" x14ac:dyDescent="0.25">
      <c r="B704" s="48">
        <v>702</v>
      </c>
      <c r="C704" s="49" t="s">
        <v>1801</v>
      </c>
      <c r="D704" s="48">
        <v>514713361</v>
      </c>
      <c r="E704" s="50" t="s">
        <v>1806</v>
      </c>
      <c r="F704" s="51">
        <v>0</v>
      </c>
      <c r="G704" s="48">
        <v>39</v>
      </c>
      <c r="H704" s="51" t="s">
        <v>1052</v>
      </c>
      <c r="I704" s="51" t="s">
        <v>1137</v>
      </c>
      <c r="J704" s="52">
        <v>181.392</v>
      </c>
      <c r="K704" s="48" t="s">
        <v>1058</v>
      </c>
      <c r="L704" s="48" t="s">
        <v>1058</v>
      </c>
      <c r="M704" s="53">
        <v>15187.4826778073</v>
      </c>
      <c r="N704" s="51"/>
    </row>
    <row r="705" spans="2:14" x14ac:dyDescent="0.25">
      <c r="B705" s="48">
        <v>703</v>
      </c>
      <c r="C705" s="49" t="s">
        <v>1801</v>
      </c>
      <c r="D705" s="48">
        <v>520027244</v>
      </c>
      <c r="E705" s="50" t="s">
        <v>1807</v>
      </c>
      <c r="F705" s="51">
        <v>0</v>
      </c>
      <c r="G705" s="48">
        <v>0</v>
      </c>
      <c r="H705" s="51" t="s">
        <v>1052</v>
      </c>
      <c r="I705" s="51" t="s">
        <v>1053</v>
      </c>
      <c r="J705" s="52">
        <v>0</v>
      </c>
      <c r="K705" s="48" t="s">
        <v>1054</v>
      </c>
      <c r="L705" s="48" t="s">
        <v>1054</v>
      </c>
      <c r="M705" s="53">
        <v>0</v>
      </c>
      <c r="N705" s="51"/>
    </row>
    <row r="706" spans="2:14" x14ac:dyDescent="0.25">
      <c r="B706" s="48">
        <v>704</v>
      </c>
      <c r="C706" s="49" t="s">
        <v>1801</v>
      </c>
      <c r="D706" s="48">
        <v>520041831</v>
      </c>
      <c r="E706" s="50" t="s">
        <v>1808</v>
      </c>
      <c r="F706" s="51">
        <v>0</v>
      </c>
      <c r="G706" s="48">
        <v>357</v>
      </c>
      <c r="H706" s="51" t="s">
        <v>1052</v>
      </c>
      <c r="I706" s="51" t="s">
        <v>1237</v>
      </c>
      <c r="J706" s="52">
        <v>1533.94</v>
      </c>
      <c r="K706" s="48" t="s">
        <v>1058</v>
      </c>
      <c r="L706" s="48" t="s">
        <v>1058</v>
      </c>
      <c r="M706" s="53">
        <v>128432.82602758519</v>
      </c>
      <c r="N706" s="51"/>
    </row>
    <row r="707" spans="2:14" x14ac:dyDescent="0.25">
      <c r="B707" s="48">
        <v>705</v>
      </c>
      <c r="C707" s="49" t="s">
        <v>1801</v>
      </c>
      <c r="D707" s="48">
        <v>580000263</v>
      </c>
      <c r="E707" s="50" t="s">
        <v>1809</v>
      </c>
      <c r="F707" s="51">
        <v>0</v>
      </c>
      <c r="G707" s="48">
        <v>72</v>
      </c>
      <c r="H707" s="51" t="s">
        <v>1052</v>
      </c>
      <c r="I707" s="51" t="s">
        <v>1409</v>
      </c>
      <c r="J707" s="52">
        <v>196.6</v>
      </c>
      <c r="K707" s="48" t="s">
        <v>1058</v>
      </c>
      <c r="L707" s="48" t="s">
        <v>1058</v>
      </c>
      <c r="M707" s="53">
        <v>16460.80915617511</v>
      </c>
      <c r="N707" s="51"/>
    </row>
    <row r="708" spans="2:14" x14ac:dyDescent="0.25">
      <c r="B708" s="48">
        <v>706</v>
      </c>
      <c r="C708" s="49" t="s">
        <v>1801</v>
      </c>
      <c r="D708" s="48">
        <v>580013340</v>
      </c>
      <c r="E708" s="50" t="s">
        <v>1810</v>
      </c>
      <c r="F708" s="51">
        <v>0</v>
      </c>
      <c r="G708" s="48">
        <v>53</v>
      </c>
      <c r="H708" s="51" t="s">
        <v>1052</v>
      </c>
      <c r="I708" s="51" t="s">
        <v>1053</v>
      </c>
      <c r="J708" s="52">
        <v>0</v>
      </c>
      <c r="K708" s="48" t="s">
        <v>1058</v>
      </c>
      <c r="L708" s="48" t="s">
        <v>1054</v>
      </c>
      <c r="M708" s="53">
        <v>0</v>
      </c>
      <c r="N708" s="51"/>
    </row>
    <row r="709" spans="2:14" x14ac:dyDescent="0.25">
      <c r="B709" s="48">
        <v>707</v>
      </c>
      <c r="C709" s="49" t="s">
        <v>1801</v>
      </c>
      <c r="D709" s="48">
        <v>580016715</v>
      </c>
      <c r="E709" s="50" t="s">
        <v>1811</v>
      </c>
      <c r="F709" s="51">
        <v>0</v>
      </c>
      <c r="G709" s="48">
        <v>32</v>
      </c>
      <c r="H709" s="51" t="s">
        <v>1052</v>
      </c>
      <c r="I709" s="51" t="s">
        <v>1053</v>
      </c>
      <c r="J709" s="52">
        <v>697.04</v>
      </c>
      <c r="K709" s="48" t="s">
        <v>1058</v>
      </c>
      <c r="L709" s="48" t="s">
        <v>1058</v>
      </c>
      <c r="M709" s="53">
        <v>58361.355107936404</v>
      </c>
      <c r="N709" s="51"/>
    </row>
    <row r="710" spans="2:14" x14ac:dyDescent="0.25">
      <c r="B710" s="48">
        <v>708</v>
      </c>
      <c r="C710" s="49" t="s">
        <v>1801</v>
      </c>
      <c r="D710" s="48">
        <v>580026896</v>
      </c>
      <c r="E710" s="50" t="s">
        <v>699</v>
      </c>
      <c r="F710" s="51">
        <v>0</v>
      </c>
      <c r="G710" s="48">
        <v>29</v>
      </c>
      <c r="H710" s="51" t="s">
        <v>1052</v>
      </c>
      <c r="I710" s="51" t="s">
        <v>1062</v>
      </c>
      <c r="J710" s="52">
        <v>215.38</v>
      </c>
      <c r="K710" s="48" t="s">
        <v>1058</v>
      </c>
      <c r="L710" s="48" t="s">
        <v>1058</v>
      </c>
      <c r="M710" s="53">
        <v>18033.209949425203</v>
      </c>
      <c r="N710" s="51"/>
    </row>
    <row r="711" spans="2:14" x14ac:dyDescent="0.25">
      <c r="B711" s="48">
        <v>709</v>
      </c>
      <c r="C711" s="49" t="s">
        <v>1801</v>
      </c>
      <c r="D711" s="48">
        <v>580029874</v>
      </c>
      <c r="E711" s="50" t="s">
        <v>697</v>
      </c>
      <c r="F711" s="51">
        <v>0</v>
      </c>
      <c r="G711" s="48">
        <v>4</v>
      </c>
      <c r="H711" s="51" t="s">
        <v>1052</v>
      </c>
      <c r="I711" s="51" t="s">
        <v>1812</v>
      </c>
      <c r="J711" s="52">
        <v>0</v>
      </c>
      <c r="K711" s="48" t="s">
        <v>1054</v>
      </c>
      <c r="L711" s="48" t="s">
        <v>1058</v>
      </c>
      <c r="M711" s="53">
        <v>0</v>
      </c>
      <c r="N711" s="51"/>
    </row>
    <row r="712" spans="2:14" x14ac:dyDescent="0.25">
      <c r="B712" s="48">
        <v>710</v>
      </c>
      <c r="C712" s="49" t="s">
        <v>1801</v>
      </c>
      <c r="D712" s="48">
        <v>580038156</v>
      </c>
      <c r="E712" s="50" t="s">
        <v>1813</v>
      </c>
      <c r="F712" s="51">
        <v>0</v>
      </c>
      <c r="G712" s="48">
        <v>19</v>
      </c>
      <c r="H712" s="51" t="s">
        <v>1052</v>
      </c>
      <c r="I712" s="51" t="s">
        <v>1137</v>
      </c>
      <c r="J712" s="52">
        <v>184.416</v>
      </c>
      <c r="K712" s="48" t="s">
        <v>1058</v>
      </c>
      <c r="L712" s="48" t="s">
        <v>1058</v>
      </c>
      <c r="M712" s="53">
        <v>15440.674371033514</v>
      </c>
      <c r="N712" s="51"/>
    </row>
    <row r="713" spans="2:14" x14ac:dyDescent="0.25">
      <c r="B713" s="48">
        <v>711</v>
      </c>
      <c r="C713" s="49" t="s">
        <v>1801</v>
      </c>
      <c r="D713" s="48">
        <v>580062206</v>
      </c>
      <c r="E713" s="50" t="s">
        <v>1814</v>
      </c>
      <c r="F713" s="51">
        <v>0</v>
      </c>
      <c r="G713" s="48">
        <v>292</v>
      </c>
      <c r="H713" s="51" t="s">
        <v>1052</v>
      </c>
      <c r="I713" s="51" t="s">
        <v>1057</v>
      </c>
      <c r="J713" s="52">
        <v>56.88</v>
      </c>
      <c r="K713" s="48" t="s">
        <v>1058</v>
      </c>
      <c r="L713" s="48" t="s">
        <v>1058</v>
      </c>
      <c r="M713" s="53">
        <v>4762.4151821121068</v>
      </c>
      <c r="N713" s="51"/>
    </row>
    <row r="714" spans="2:14" x14ac:dyDescent="0.25">
      <c r="B714" s="48">
        <v>712</v>
      </c>
      <c r="C714" s="49" t="s">
        <v>1801</v>
      </c>
      <c r="D714" s="48">
        <v>580093680</v>
      </c>
      <c r="E714" s="50" t="s">
        <v>1815</v>
      </c>
      <c r="F714" s="51">
        <v>0</v>
      </c>
      <c r="G714" s="48">
        <v>16</v>
      </c>
      <c r="H714" s="51" t="s">
        <v>1052</v>
      </c>
      <c r="I714" s="51" t="s">
        <v>1209</v>
      </c>
      <c r="J714" s="52">
        <v>70</v>
      </c>
      <c r="K714" s="48" t="s">
        <v>1058</v>
      </c>
      <c r="L714" s="48" t="s">
        <v>1058</v>
      </c>
      <c r="M714" s="53">
        <v>5860.9188246808626</v>
      </c>
      <c r="N714" s="51"/>
    </row>
    <row r="715" spans="2:14" x14ac:dyDescent="0.25">
      <c r="B715" s="48">
        <v>713</v>
      </c>
      <c r="C715" s="49" t="s">
        <v>1801</v>
      </c>
      <c r="D715" s="48">
        <v>580120418</v>
      </c>
      <c r="E715" s="50" t="s">
        <v>605</v>
      </c>
      <c r="F715" s="51">
        <v>0</v>
      </c>
      <c r="G715" s="48">
        <v>0</v>
      </c>
      <c r="H715" s="51" t="s">
        <v>1052</v>
      </c>
      <c r="I715" s="51" t="s">
        <v>1363</v>
      </c>
      <c r="J715" s="52">
        <v>0</v>
      </c>
      <c r="K715" s="48" t="s">
        <v>1054</v>
      </c>
      <c r="L715" s="48" t="s">
        <v>1058</v>
      </c>
      <c r="M715" s="53">
        <v>0</v>
      </c>
      <c r="N715" s="51"/>
    </row>
    <row r="716" spans="2:14" x14ac:dyDescent="0.25">
      <c r="B716" s="48">
        <v>714</v>
      </c>
      <c r="C716" s="49" t="s">
        <v>1801</v>
      </c>
      <c r="D716" s="48">
        <v>580143634</v>
      </c>
      <c r="E716" s="50" t="s">
        <v>1816</v>
      </c>
      <c r="F716" s="51">
        <v>0</v>
      </c>
      <c r="G716" s="48">
        <v>106</v>
      </c>
      <c r="H716" s="51" t="s">
        <v>1052</v>
      </c>
      <c r="I716" s="51" t="s">
        <v>1115</v>
      </c>
      <c r="J716" s="52">
        <v>185.88</v>
      </c>
      <c r="K716" s="48" t="s">
        <v>1058</v>
      </c>
      <c r="L716" s="48" t="s">
        <v>1058</v>
      </c>
      <c r="M716" s="53">
        <v>15563.251301881126</v>
      </c>
      <c r="N716" s="51"/>
    </row>
    <row r="717" spans="2:14" x14ac:dyDescent="0.25">
      <c r="B717" s="48">
        <v>715</v>
      </c>
      <c r="C717" s="49" t="s">
        <v>1801</v>
      </c>
      <c r="D717" s="48">
        <v>580161032</v>
      </c>
      <c r="E717" s="50" t="s">
        <v>1817</v>
      </c>
      <c r="F717" s="51">
        <v>0</v>
      </c>
      <c r="G717" s="48">
        <v>4</v>
      </c>
      <c r="H717" s="51" t="s">
        <v>1052</v>
      </c>
      <c r="I717" s="51" t="s">
        <v>1583</v>
      </c>
      <c r="J717" s="52">
        <v>0</v>
      </c>
      <c r="K717" s="48" t="s">
        <v>1054</v>
      </c>
      <c r="L717" s="48" t="s">
        <v>1058</v>
      </c>
      <c r="M717" s="53">
        <v>0</v>
      </c>
      <c r="N717" s="51"/>
    </row>
    <row r="718" spans="2:14" x14ac:dyDescent="0.25">
      <c r="B718" s="48">
        <v>716</v>
      </c>
      <c r="C718" s="49" t="s">
        <v>1801</v>
      </c>
      <c r="D718" s="48">
        <v>580170074</v>
      </c>
      <c r="E718" s="50" t="s">
        <v>1818</v>
      </c>
      <c r="F718" s="51">
        <v>0</v>
      </c>
      <c r="G718" s="48">
        <v>19</v>
      </c>
      <c r="H718" s="51" t="s">
        <v>1052</v>
      </c>
      <c r="I718" s="51" t="s">
        <v>1180</v>
      </c>
      <c r="J718" s="52">
        <v>674.13599999999997</v>
      </c>
      <c r="K718" s="48" t="s">
        <v>1058</v>
      </c>
      <c r="L718" s="48" t="s">
        <v>1058</v>
      </c>
      <c r="M718" s="53">
        <v>56443.662468500828</v>
      </c>
      <c r="N718" s="51"/>
    </row>
    <row r="719" spans="2:14" x14ac:dyDescent="0.25">
      <c r="B719" s="48">
        <v>717</v>
      </c>
      <c r="C719" s="49" t="s">
        <v>1801</v>
      </c>
      <c r="D719" s="48">
        <v>580184828</v>
      </c>
      <c r="E719" s="50" t="s">
        <v>1238</v>
      </c>
      <c r="F719" s="51">
        <v>0</v>
      </c>
      <c r="G719" s="48">
        <v>9</v>
      </c>
      <c r="H719" s="51" t="s">
        <v>1052</v>
      </c>
      <c r="I719" s="51" t="s">
        <v>1207</v>
      </c>
      <c r="J719" s="52">
        <v>0</v>
      </c>
      <c r="K719" s="48" t="s">
        <v>1054</v>
      </c>
      <c r="L719" s="48" t="s">
        <v>1058</v>
      </c>
      <c r="M719" s="53">
        <v>0</v>
      </c>
      <c r="N719" s="51"/>
    </row>
    <row r="720" spans="2:14" x14ac:dyDescent="0.25">
      <c r="B720" s="48">
        <v>718</v>
      </c>
      <c r="C720" s="49" t="s">
        <v>1801</v>
      </c>
      <c r="D720" s="48">
        <v>580195626</v>
      </c>
      <c r="E720" s="50" t="s">
        <v>1819</v>
      </c>
      <c r="F720" s="51">
        <v>0</v>
      </c>
      <c r="G720" s="48">
        <v>27</v>
      </c>
      <c r="H720" s="51" t="s">
        <v>1052</v>
      </c>
      <c r="I720" s="51" t="s">
        <v>1062</v>
      </c>
      <c r="J720" s="52">
        <v>75</v>
      </c>
      <c r="K720" s="48" t="s">
        <v>1058</v>
      </c>
      <c r="L720" s="48" t="s">
        <v>1058</v>
      </c>
      <c r="M720" s="53">
        <v>6279.5558835866386</v>
      </c>
      <c r="N720" s="51"/>
    </row>
    <row r="721" spans="2:14" x14ac:dyDescent="0.25">
      <c r="B721" s="48">
        <v>719</v>
      </c>
      <c r="C721" s="49" t="s">
        <v>1801</v>
      </c>
      <c r="D721" s="48">
        <v>580195675</v>
      </c>
      <c r="E721" s="50" t="s">
        <v>1820</v>
      </c>
      <c r="F721" s="51">
        <v>0</v>
      </c>
      <c r="G721" s="48">
        <v>42</v>
      </c>
      <c r="H721" s="51" t="s">
        <v>1052</v>
      </c>
      <c r="I721" s="51" t="s">
        <v>1068</v>
      </c>
      <c r="J721" s="52">
        <v>304.74</v>
      </c>
      <c r="K721" s="48" t="s">
        <v>1058</v>
      </c>
      <c r="L721" s="48" t="s">
        <v>1058</v>
      </c>
      <c r="M721" s="53">
        <v>25515.091466189231</v>
      </c>
      <c r="N721" s="51"/>
    </row>
    <row r="722" spans="2:14" x14ac:dyDescent="0.25">
      <c r="B722" s="48">
        <v>720</v>
      </c>
      <c r="C722" s="49" t="s">
        <v>1801</v>
      </c>
      <c r="D722" s="48">
        <v>580202687</v>
      </c>
      <c r="E722" s="50" t="s">
        <v>1821</v>
      </c>
      <c r="F722" s="51">
        <v>0</v>
      </c>
      <c r="G722" s="48">
        <v>49</v>
      </c>
      <c r="H722" s="51" t="s">
        <v>1052</v>
      </c>
      <c r="I722" s="51" t="s">
        <v>1135</v>
      </c>
      <c r="J722" s="52">
        <v>171.38</v>
      </c>
      <c r="K722" s="48" t="s">
        <v>1058</v>
      </c>
      <c r="L722" s="48" t="s">
        <v>1058</v>
      </c>
      <c r="M722" s="53">
        <v>14349.203831054376</v>
      </c>
      <c r="N722" s="51"/>
    </row>
    <row r="723" spans="2:14" x14ac:dyDescent="0.25">
      <c r="B723" s="48">
        <v>721</v>
      </c>
      <c r="C723" s="49" t="s">
        <v>1801</v>
      </c>
      <c r="D723" s="48">
        <v>580251957</v>
      </c>
      <c r="E723" s="50" t="s">
        <v>1822</v>
      </c>
      <c r="F723" s="51">
        <v>0</v>
      </c>
      <c r="G723" s="48">
        <v>43</v>
      </c>
      <c r="H723" s="51" t="s">
        <v>1052</v>
      </c>
      <c r="I723" s="51" t="s">
        <v>1218</v>
      </c>
      <c r="J723" s="52">
        <v>197.96</v>
      </c>
      <c r="K723" s="48" t="s">
        <v>1058</v>
      </c>
      <c r="L723" s="48" t="s">
        <v>1058</v>
      </c>
      <c r="M723" s="53">
        <v>16574.678436197482</v>
      </c>
      <c r="N723" s="51"/>
    </row>
    <row r="724" spans="2:14" x14ac:dyDescent="0.25">
      <c r="B724" s="48">
        <v>722</v>
      </c>
      <c r="C724" s="49" t="s">
        <v>1801</v>
      </c>
      <c r="D724" s="48">
        <v>580255842</v>
      </c>
      <c r="E724" s="50" t="s">
        <v>1823</v>
      </c>
      <c r="F724" s="51">
        <v>0</v>
      </c>
      <c r="G724" s="48">
        <v>33</v>
      </c>
      <c r="H724" s="51" t="s">
        <v>1052</v>
      </c>
      <c r="I724" s="51" t="s">
        <v>1304</v>
      </c>
      <c r="J724" s="52">
        <v>119.1</v>
      </c>
      <c r="K724" s="48" t="s">
        <v>1058</v>
      </c>
      <c r="L724" s="48" t="s">
        <v>1058</v>
      </c>
      <c r="M724" s="53">
        <v>9971.9347431355818</v>
      </c>
      <c r="N724" s="51"/>
    </row>
    <row r="725" spans="2:14" x14ac:dyDescent="0.25">
      <c r="B725" s="48">
        <v>723</v>
      </c>
      <c r="C725" s="49" t="s">
        <v>1801</v>
      </c>
      <c r="D725" s="48">
        <v>580262251</v>
      </c>
      <c r="E725" s="50" t="s">
        <v>1824</v>
      </c>
      <c r="F725" s="51">
        <v>0</v>
      </c>
      <c r="G725" s="48">
        <v>20</v>
      </c>
      <c r="H725" s="51" t="s">
        <v>1052</v>
      </c>
      <c r="I725" s="51" t="s">
        <v>1141</v>
      </c>
      <c r="J725" s="52">
        <v>91</v>
      </c>
      <c r="K725" s="48" t="s">
        <v>1058</v>
      </c>
      <c r="L725" s="48" t="s">
        <v>1058</v>
      </c>
      <c r="M725" s="53">
        <v>7619.1944720851216</v>
      </c>
      <c r="N725" s="51"/>
    </row>
    <row r="726" spans="2:14" x14ac:dyDescent="0.25">
      <c r="B726" s="48">
        <v>724</v>
      </c>
      <c r="C726" s="49" t="s">
        <v>1801</v>
      </c>
      <c r="D726" s="48">
        <v>580270544</v>
      </c>
      <c r="E726" s="50" t="s">
        <v>1825</v>
      </c>
      <c r="F726" s="51">
        <v>0</v>
      </c>
      <c r="G726" s="48">
        <v>27</v>
      </c>
      <c r="H726" s="51" t="s">
        <v>1052</v>
      </c>
      <c r="I726" s="51" t="s">
        <v>1117</v>
      </c>
      <c r="J726" s="52">
        <v>318.14</v>
      </c>
      <c r="K726" s="48" t="s">
        <v>1058</v>
      </c>
      <c r="L726" s="48" t="s">
        <v>1058</v>
      </c>
      <c r="M726" s="53">
        <v>26637.038784056709</v>
      </c>
      <c r="N726" s="51"/>
    </row>
    <row r="727" spans="2:14" x14ac:dyDescent="0.25">
      <c r="B727" s="48">
        <v>725</v>
      </c>
      <c r="C727" s="49" t="s">
        <v>1801</v>
      </c>
      <c r="D727" s="48">
        <v>580284719</v>
      </c>
      <c r="E727" s="50" t="s">
        <v>1826</v>
      </c>
      <c r="F727" s="51">
        <v>0</v>
      </c>
      <c r="G727" s="48">
        <v>4</v>
      </c>
      <c r="H727" s="51" t="s">
        <v>1052</v>
      </c>
      <c r="I727" s="51" t="s">
        <v>1143</v>
      </c>
      <c r="J727" s="52">
        <v>0</v>
      </c>
      <c r="K727" s="48" t="s">
        <v>1054</v>
      </c>
      <c r="L727" s="48" t="s">
        <v>1058</v>
      </c>
      <c r="M727" s="53">
        <v>0</v>
      </c>
      <c r="N727" s="51"/>
    </row>
    <row r="728" spans="2:14" x14ac:dyDescent="0.25">
      <c r="B728" s="48">
        <v>726</v>
      </c>
      <c r="C728" s="49" t="s">
        <v>1801</v>
      </c>
      <c r="D728" s="48">
        <v>580284933</v>
      </c>
      <c r="E728" s="50" t="s">
        <v>1827</v>
      </c>
      <c r="F728" s="51">
        <v>0</v>
      </c>
      <c r="G728" s="48">
        <v>3</v>
      </c>
      <c r="H728" s="51" t="s">
        <v>1052</v>
      </c>
      <c r="I728" s="51" t="s">
        <v>1372</v>
      </c>
      <c r="J728" s="52">
        <v>0</v>
      </c>
      <c r="K728" s="48" t="s">
        <v>1054</v>
      </c>
      <c r="L728" s="48" t="s">
        <v>1058</v>
      </c>
      <c r="M728" s="53">
        <v>0</v>
      </c>
      <c r="N728" s="51"/>
    </row>
    <row r="729" spans="2:14" x14ac:dyDescent="0.25">
      <c r="B729" s="48">
        <v>727</v>
      </c>
      <c r="C729" s="49" t="s">
        <v>1801</v>
      </c>
      <c r="D729" s="48">
        <v>580329316</v>
      </c>
      <c r="E729" s="50" t="s">
        <v>1828</v>
      </c>
      <c r="F729" s="51">
        <v>0</v>
      </c>
      <c r="G729" s="48">
        <v>31</v>
      </c>
      <c r="H729" s="51" t="s">
        <v>1052</v>
      </c>
      <c r="I729" s="51" t="s">
        <v>1656</v>
      </c>
      <c r="J729" s="52">
        <v>149.86000000000001</v>
      </c>
      <c r="K729" s="48" t="s">
        <v>1058</v>
      </c>
      <c r="L729" s="48" t="s">
        <v>1058</v>
      </c>
      <c r="M729" s="53">
        <v>12547.389929523917</v>
      </c>
      <c r="N729" s="51"/>
    </row>
    <row r="730" spans="2:14" x14ac:dyDescent="0.25">
      <c r="B730" s="48">
        <v>728</v>
      </c>
      <c r="C730" s="49" t="s">
        <v>1801</v>
      </c>
      <c r="D730" s="48">
        <v>580346484</v>
      </c>
      <c r="E730" s="50" t="s">
        <v>1829</v>
      </c>
      <c r="F730" s="51">
        <v>0</v>
      </c>
      <c r="G730" s="48">
        <v>16</v>
      </c>
      <c r="H730" s="51" t="s">
        <v>1052</v>
      </c>
      <c r="I730" s="51" t="s">
        <v>1141</v>
      </c>
      <c r="J730" s="52">
        <v>0</v>
      </c>
      <c r="K730" s="48" t="s">
        <v>1058</v>
      </c>
      <c r="L730" s="48" t="s">
        <v>1054</v>
      </c>
      <c r="M730" s="53">
        <v>0</v>
      </c>
      <c r="N730" s="51"/>
    </row>
    <row r="731" spans="2:14" x14ac:dyDescent="0.25">
      <c r="B731" s="48">
        <v>729</v>
      </c>
      <c r="C731" s="49" t="s">
        <v>1801</v>
      </c>
      <c r="D731" s="48">
        <v>580357358</v>
      </c>
      <c r="E731" s="50" t="s">
        <v>1830</v>
      </c>
      <c r="F731" s="51">
        <v>0</v>
      </c>
      <c r="G731" s="48">
        <v>25</v>
      </c>
      <c r="H731" s="51" t="s">
        <v>1052</v>
      </c>
      <c r="I731" s="51" t="s">
        <v>1252</v>
      </c>
      <c r="J731" s="52">
        <v>70</v>
      </c>
      <c r="K731" s="48" t="s">
        <v>1058</v>
      </c>
      <c r="L731" s="48" t="s">
        <v>1058</v>
      </c>
      <c r="M731" s="53">
        <v>5860.9188246808626</v>
      </c>
      <c r="N731" s="51"/>
    </row>
    <row r="732" spans="2:14" x14ac:dyDescent="0.25">
      <c r="B732" s="48">
        <v>730</v>
      </c>
      <c r="C732" s="49" t="s">
        <v>1801</v>
      </c>
      <c r="D732" s="48">
        <v>580358588</v>
      </c>
      <c r="E732" s="50" t="s">
        <v>1831</v>
      </c>
      <c r="F732" s="51">
        <v>0</v>
      </c>
      <c r="G732" s="48">
        <v>52</v>
      </c>
      <c r="H732" s="51" t="s">
        <v>1052</v>
      </c>
      <c r="I732" s="51" t="s">
        <v>1119</v>
      </c>
      <c r="J732" s="52">
        <v>915.04</v>
      </c>
      <c r="K732" s="48" t="s">
        <v>1058</v>
      </c>
      <c r="L732" s="48" t="s">
        <v>1058</v>
      </c>
      <c r="M732" s="53">
        <v>76613.930876228231</v>
      </c>
      <c r="N732" s="51"/>
    </row>
    <row r="733" spans="2:14" x14ac:dyDescent="0.25">
      <c r="B733" s="48">
        <v>731</v>
      </c>
      <c r="C733" s="49" t="s">
        <v>1801</v>
      </c>
      <c r="D733" s="48">
        <v>580359826</v>
      </c>
      <c r="E733" s="50" t="s">
        <v>1832</v>
      </c>
      <c r="F733" s="51">
        <v>0</v>
      </c>
      <c r="G733" s="48">
        <v>8</v>
      </c>
      <c r="H733" s="51" t="s">
        <v>1052</v>
      </c>
      <c r="I733" s="51" t="s">
        <v>1068</v>
      </c>
      <c r="J733" s="52">
        <v>0</v>
      </c>
      <c r="K733" s="48" t="s">
        <v>1054</v>
      </c>
      <c r="L733" s="48" t="s">
        <v>1058</v>
      </c>
      <c r="M733" s="53">
        <v>0</v>
      </c>
      <c r="N733" s="51"/>
    </row>
    <row r="734" spans="2:14" x14ac:dyDescent="0.25">
      <c r="B734" s="48">
        <v>732</v>
      </c>
      <c r="C734" s="49" t="s">
        <v>1801</v>
      </c>
      <c r="D734" s="48">
        <v>580360360</v>
      </c>
      <c r="E734" s="50" t="s">
        <v>1833</v>
      </c>
      <c r="F734" s="51">
        <v>0</v>
      </c>
      <c r="G734" s="48">
        <v>29</v>
      </c>
      <c r="H734" s="51" t="s">
        <v>1052</v>
      </c>
      <c r="I734" s="51" t="s">
        <v>1164</v>
      </c>
      <c r="J734" s="52">
        <v>143.12</v>
      </c>
      <c r="K734" s="48" t="s">
        <v>1058</v>
      </c>
      <c r="L734" s="48" t="s">
        <v>1058</v>
      </c>
      <c r="M734" s="53">
        <v>11983.067174118931</v>
      </c>
      <c r="N734" s="51"/>
    </row>
    <row r="735" spans="2:14" x14ac:dyDescent="0.25">
      <c r="B735" s="48">
        <v>733</v>
      </c>
      <c r="C735" s="49" t="s">
        <v>1801</v>
      </c>
      <c r="D735" s="48">
        <v>580364958</v>
      </c>
      <c r="E735" s="50" t="s">
        <v>1834</v>
      </c>
      <c r="F735" s="51">
        <v>0</v>
      </c>
      <c r="G735" s="48">
        <v>7</v>
      </c>
      <c r="H735" s="51" t="s">
        <v>1052</v>
      </c>
      <c r="I735" s="51" t="s">
        <v>1835</v>
      </c>
      <c r="J735" s="52">
        <v>0</v>
      </c>
      <c r="K735" s="48" t="s">
        <v>1054</v>
      </c>
      <c r="L735" s="48" t="s">
        <v>1058</v>
      </c>
      <c r="M735" s="53">
        <v>0</v>
      </c>
      <c r="N735" s="51"/>
    </row>
    <row r="736" spans="2:14" x14ac:dyDescent="0.25">
      <c r="B736" s="48">
        <v>734</v>
      </c>
      <c r="C736" s="49" t="s">
        <v>1801</v>
      </c>
      <c r="D736" s="48">
        <v>580367142</v>
      </c>
      <c r="E736" s="50" t="s">
        <v>1836</v>
      </c>
      <c r="F736" s="51">
        <v>0</v>
      </c>
      <c r="G736" s="48">
        <v>37</v>
      </c>
      <c r="H736" s="51" t="s">
        <v>1052</v>
      </c>
      <c r="I736" s="51" t="s">
        <v>1237</v>
      </c>
      <c r="J736" s="52">
        <v>97.86</v>
      </c>
      <c r="K736" s="48" t="s">
        <v>1058</v>
      </c>
      <c r="L736" s="48" t="s">
        <v>1058</v>
      </c>
      <c r="M736" s="53">
        <v>8193.5645169038453</v>
      </c>
      <c r="N736" s="51"/>
    </row>
    <row r="737" spans="2:14" x14ac:dyDescent="0.25">
      <c r="B737" s="48">
        <v>735</v>
      </c>
      <c r="C737" s="49" t="s">
        <v>1801</v>
      </c>
      <c r="D737" s="48">
        <v>580368546</v>
      </c>
      <c r="E737" s="50" t="s">
        <v>1837</v>
      </c>
      <c r="F737" s="51">
        <v>0</v>
      </c>
      <c r="G737" s="48">
        <v>40</v>
      </c>
      <c r="H737" s="51" t="s">
        <v>1052</v>
      </c>
      <c r="I737" s="51" t="s">
        <v>1398</v>
      </c>
      <c r="J737" s="52">
        <v>108.88800000000001</v>
      </c>
      <c r="K737" s="48" t="s">
        <v>1058</v>
      </c>
      <c r="L737" s="48" t="s">
        <v>1058</v>
      </c>
      <c r="M737" s="53">
        <v>9116.9104140264262</v>
      </c>
      <c r="N737" s="51"/>
    </row>
    <row r="738" spans="2:14" x14ac:dyDescent="0.25">
      <c r="B738" s="48">
        <v>736</v>
      </c>
      <c r="C738" s="49" t="s">
        <v>1801</v>
      </c>
      <c r="D738" s="48">
        <v>580369015</v>
      </c>
      <c r="E738" s="50" t="s">
        <v>1838</v>
      </c>
      <c r="F738" s="51">
        <v>0</v>
      </c>
      <c r="G738" s="48">
        <v>40</v>
      </c>
      <c r="H738" s="51" t="s">
        <v>1052</v>
      </c>
      <c r="I738" s="51" t="s">
        <v>1295</v>
      </c>
      <c r="J738" s="52">
        <v>408.18</v>
      </c>
      <c r="K738" s="48" t="s">
        <v>1058</v>
      </c>
      <c r="L738" s="48" t="s">
        <v>1058</v>
      </c>
      <c r="M738" s="53">
        <v>34175.854940831923</v>
      </c>
      <c r="N738" s="51"/>
    </row>
    <row r="739" spans="2:14" x14ac:dyDescent="0.25">
      <c r="B739" s="48">
        <v>737</v>
      </c>
      <c r="C739" s="49" t="s">
        <v>1801</v>
      </c>
      <c r="D739" s="48">
        <v>580370203</v>
      </c>
      <c r="E739" s="50" t="s">
        <v>1839</v>
      </c>
      <c r="F739" s="51">
        <v>0</v>
      </c>
      <c r="G739" s="48">
        <v>3</v>
      </c>
      <c r="H739" s="51" t="s">
        <v>1052</v>
      </c>
      <c r="I739" s="51" t="s">
        <v>1619</v>
      </c>
      <c r="J739" s="52">
        <v>0</v>
      </c>
      <c r="K739" s="48" t="s">
        <v>1054</v>
      </c>
      <c r="L739" s="48" t="s">
        <v>1058</v>
      </c>
      <c r="M739" s="53">
        <v>0</v>
      </c>
      <c r="N739" s="51"/>
    </row>
    <row r="740" spans="2:14" x14ac:dyDescent="0.25">
      <c r="B740" s="48">
        <v>738</v>
      </c>
      <c r="C740" s="49" t="s">
        <v>1801</v>
      </c>
      <c r="D740" s="48">
        <v>580386456</v>
      </c>
      <c r="E740" s="50" t="s">
        <v>1840</v>
      </c>
      <c r="F740" s="51">
        <v>0</v>
      </c>
      <c r="G740" s="48">
        <v>23</v>
      </c>
      <c r="H740" s="51" t="s">
        <v>1052</v>
      </c>
      <c r="I740" s="51" t="s">
        <v>1125</v>
      </c>
      <c r="J740" s="52">
        <v>62</v>
      </c>
      <c r="K740" s="48" t="s">
        <v>1058</v>
      </c>
      <c r="L740" s="48" t="s">
        <v>1058</v>
      </c>
      <c r="M740" s="53">
        <v>5191.0995304316211</v>
      </c>
      <c r="N740" s="51"/>
    </row>
    <row r="741" spans="2:14" x14ac:dyDescent="0.25">
      <c r="B741" s="48">
        <v>739</v>
      </c>
      <c r="C741" s="49" t="s">
        <v>1801</v>
      </c>
      <c r="D741" s="48">
        <v>580391845</v>
      </c>
      <c r="E741" s="50" t="s">
        <v>1841</v>
      </c>
      <c r="F741" s="51">
        <v>0</v>
      </c>
      <c r="G741" s="48">
        <v>56</v>
      </c>
      <c r="H741" s="51" t="s">
        <v>1052</v>
      </c>
      <c r="I741" s="51" t="s">
        <v>1295</v>
      </c>
      <c r="J741" s="52">
        <v>502.98</v>
      </c>
      <c r="K741" s="48" t="s">
        <v>1058</v>
      </c>
      <c r="L741" s="48" t="s">
        <v>1058</v>
      </c>
      <c r="M741" s="53">
        <v>42113.213577685434</v>
      </c>
      <c r="N741" s="51"/>
    </row>
    <row r="742" spans="2:14" x14ac:dyDescent="0.25">
      <c r="B742" s="48">
        <v>740</v>
      </c>
      <c r="C742" s="49" t="s">
        <v>1801</v>
      </c>
      <c r="D742" s="48">
        <v>580401818</v>
      </c>
      <c r="E742" s="50" t="s">
        <v>1165</v>
      </c>
      <c r="F742" s="51">
        <v>0</v>
      </c>
      <c r="G742" s="48">
        <v>17</v>
      </c>
      <c r="H742" s="51" t="s">
        <v>1052</v>
      </c>
      <c r="I742" s="51" t="s">
        <v>1158</v>
      </c>
      <c r="J742" s="52">
        <v>36.799999999999997</v>
      </c>
      <c r="K742" s="48" t="s">
        <v>1058</v>
      </c>
      <c r="L742" s="48" t="s">
        <v>1058</v>
      </c>
      <c r="M742" s="53">
        <v>3081.1687535465103</v>
      </c>
      <c r="N742" s="51"/>
    </row>
    <row r="743" spans="2:14" x14ac:dyDescent="0.25">
      <c r="B743" s="48">
        <v>741</v>
      </c>
      <c r="C743" s="49" t="s">
        <v>1801</v>
      </c>
      <c r="D743" s="48">
        <v>580403178</v>
      </c>
      <c r="E743" s="50" t="s">
        <v>1842</v>
      </c>
      <c r="F743" s="51">
        <v>0</v>
      </c>
      <c r="G743" s="48">
        <v>55</v>
      </c>
      <c r="H743" s="51" t="s">
        <v>1052</v>
      </c>
      <c r="I743" s="51" t="s">
        <v>1218</v>
      </c>
      <c r="J743" s="52">
        <v>305.92</v>
      </c>
      <c r="K743" s="48" t="s">
        <v>1058</v>
      </c>
      <c r="L743" s="48" t="s">
        <v>1058</v>
      </c>
      <c r="M743" s="53">
        <v>25613.889812090994</v>
      </c>
      <c r="N743" s="51"/>
    </row>
    <row r="744" spans="2:14" x14ac:dyDescent="0.25">
      <c r="B744" s="48">
        <v>742</v>
      </c>
      <c r="C744" s="49" t="s">
        <v>1801</v>
      </c>
      <c r="D744" s="48">
        <v>580409605</v>
      </c>
      <c r="E744" s="50" t="s">
        <v>1843</v>
      </c>
      <c r="F744" s="51">
        <v>0</v>
      </c>
      <c r="G744" s="48">
        <v>30</v>
      </c>
      <c r="H744" s="51" t="s">
        <v>1052</v>
      </c>
      <c r="I744" s="51" t="s">
        <v>1350</v>
      </c>
      <c r="J744" s="52">
        <v>50.98</v>
      </c>
      <c r="K744" s="48" t="s">
        <v>1058</v>
      </c>
      <c r="L744" s="48" t="s">
        <v>1058</v>
      </c>
      <c r="M744" s="53">
        <v>4268.4234526032906</v>
      </c>
      <c r="N744" s="51"/>
    </row>
    <row r="745" spans="2:14" x14ac:dyDescent="0.25">
      <c r="B745" s="48">
        <v>743</v>
      </c>
      <c r="C745" s="49" t="s">
        <v>1801</v>
      </c>
      <c r="D745" s="48">
        <v>580416824</v>
      </c>
      <c r="E745" s="50" t="s">
        <v>1844</v>
      </c>
      <c r="F745" s="51">
        <v>0</v>
      </c>
      <c r="G745" s="48">
        <v>67</v>
      </c>
      <c r="H745" s="51" t="s">
        <v>1052</v>
      </c>
      <c r="I745" s="51" t="s">
        <v>1259</v>
      </c>
      <c r="J745" s="52">
        <v>1147.1199999999999</v>
      </c>
      <c r="K745" s="48" t="s">
        <v>1058</v>
      </c>
      <c r="L745" s="48" t="s">
        <v>1058</v>
      </c>
      <c r="M745" s="53">
        <v>96045.388602398729</v>
      </c>
      <c r="N745" s="51"/>
    </row>
    <row r="746" spans="2:14" x14ac:dyDescent="0.25">
      <c r="B746" s="48">
        <v>744</v>
      </c>
      <c r="C746" s="49" t="s">
        <v>1801</v>
      </c>
      <c r="D746" s="48">
        <v>580418960</v>
      </c>
      <c r="E746" s="50" t="s">
        <v>1845</v>
      </c>
      <c r="F746" s="51">
        <v>0</v>
      </c>
      <c r="G746" s="48">
        <v>64</v>
      </c>
      <c r="H746" s="51" t="s">
        <v>1052</v>
      </c>
      <c r="I746" s="51" t="s">
        <v>1076</v>
      </c>
      <c r="J746" s="52">
        <v>182.67600000000002</v>
      </c>
      <c r="K746" s="48" t="s">
        <v>1058</v>
      </c>
      <c r="L746" s="48" t="s">
        <v>1058</v>
      </c>
      <c r="M746" s="53">
        <v>15294.988674534306</v>
      </c>
      <c r="N746" s="51"/>
    </row>
    <row r="747" spans="2:14" x14ac:dyDescent="0.25">
      <c r="B747" s="48">
        <v>745</v>
      </c>
      <c r="C747" s="49" t="s">
        <v>1801</v>
      </c>
      <c r="D747" s="48">
        <v>580419216</v>
      </c>
      <c r="E747" s="50" t="s">
        <v>1846</v>
      </c>
      <c r="F747" s="51">
        <v>0</v>
      </c>
      <c r="G747" s="48">
        <v>4</v>
      </c>
      <c r="H747" s="51" t="s">
        <v>1052</v>
      </c>
      <c r="I747" s="51" t="s">
        <v>1389</v>
      </c>
      <c r="J747" s="52">
        <v>0</v>
      </c>
      <c r="K747" s="48" t="s">
        <v>1054</v>
      </c>
      <c r="L747" s="48" t="s">
        <v>1058</v>
      </c>
      <c r="M747" s="53">
        <v>0</v>
      </c>
      <c r="N747" s="51"/>
    </row>
    <row r="748" spans="2:14" x14ac:dyDescent="0.25">
      <c r="B748" s="48">
        <v>746</v>
      </c>
      <c r="C748" s="49" t="s">
        <v>1801</v>
      </c>
      <c r="D748" s="48">
        <v>580420347</v>
      </c>
      <c r="E748" s="50" t="s">
        <v>1847</v>
      </c>
      <c r="F748" s="51">
        <v>0</v>
      </c>
      <c r="G748" s="48">
        <v>16</v>
      </c>
      <c r="H748" s="51" t="s">
        <v>1052</v>
      </c>
      <c r="I748" s="51" t="s">
        <v>1262</v>
      </c>
      <c r="J748" s="52">
        <v>67.548000000000002</v>
      </c>
      <c r="K748" s="48" t="s">
        <v>1058</v>
      </c>
      <c r="L748" s="48" t="s">
        <v>1058</v>
      </c>
      <c r="M748" s="53">
        <v>5655.6192109934709</v>
      </c>
      <c r="N748" s="51"/>
    </row>
    <row r="749" spans="2:14" x14ac:dyDescent="0.25">
      <c r="B749" s="48">
        <v>747</v>
      </c>
      <c r="C749" s="49" t="s">
        <v>1801</v>
      </c>
      <c r="D749" s="48">
        <v>580421915</v>
      </c>
      <c r="E749" s="50" t="s">
        <v>459</v>
      </c>
      <c r="F749" s="51">
        <v>0</v>
      </c>
      <c r="G749" s="48">
        <v>6</v>
      </c>
      <c r="H749" s="51" t="s">
        <v>1052</v>
      </c>
      <c r="I749" s="51" t="s">
        <v>1066</v>
      </c>
      <c r="J749" s="52">
        <v>0</v>
      </c>
      <c r="K749" s="48" t="s">
        <v>1054</v>
      </c>
      <c r="L749" s="48" t="s">
        <v>1058</v>
      </c>
      <c r="M749" s="53">
        <v>0</v>
      </c>
      <c r="N749" s="51"/>
    </row>
    <row r="750" spans="2:14" x14ac:dyDescent="0.25">
      <c r="B750" s="48">
        <v>748</v>
      </c>
      <c r="C750" s="49" t="s">
        <v>1801</v>
      </c>
      <c r="D750" s="48">
        <v>580424638</v>
      </c>
      <c r="E750" s="50" t="s">
        <v>1848</v>
      </c>
      <c r="F750" s="51">
        <v>0</v>
      </c>
      <c r="G750" s="48">
        <v>28</v>
      </c>
      <c r="H750" s="51" t="s">
        <v>1052</v>
      </c>
      <c r="I750" s="51" t="s">
        <v>1081</v>
      </c>
      <c r="J750" s="52">
        <v>103.24600000000001</v>
      </c>
      <c r="K750" s="48" t="s">
        <v>1058</v>
      </c>
      <c r="L750" s="48" t="s">
        <v>1058</v>
      </c>
      <c r="M750" s="53">
        <v>8644.520356757148</v>
      </c>
      <c r="N750" s="51"/>
    </row>
    <row r="751" spans="2:14" x14ac:dyDescent="0.25">
      <c r="B751" s="48">
        <v>749</v>
      </c>
      <c r="C751" s="49" t="s">
        <v>1801</v>
      </c>
      <c r="D751" s="48">
        <v>580429009</v>
      </c>
      <c r="E751" s="50" t="s">
        <v>1849</v>
      </c>
      <c r="F751" s="51">
        <v>0</v>
      </c>
      <c r="G751" s="48">
        <v>18</v>
      </c>
      <c r="H751" s="51" t="s">
        <v>1052</v>
      </c>
      <c r="I751" s="51" t="s">
        <v>1596</v>
      </c>
      <c r="J751" s="52">
        <v>48</v>
      </c>
      <c r="K751" s="48" t="s">
        <v>1058</v>
      </c>
      <c r="L751" s="48" t="s">
        <v>1058</v>
      </c>
      <c r="M751" s="53">
        <v>4018.9157654954488</v>
      </c>
      <c r="N751" s="51"/>
    </row>
    <row r="752" spans="2:14" x14ac:dyDescent="0.25">
      <c r="B752" s="48">
        <v>750</v>
      </c>
      <c r="C752" s="49" t="s">
        <v>1801</v>
      </c>
      <c r="D752" s="48">
        <v>580439354</v>
      </c>
      <c r="E752" s="50" t="s">
        <v>1850</v>
      </c>
      <c r="F752" s="51">
        <v>0</v>
      </c>
      <c r="G752" s="48">
        <v>33</v>
      </c>
      <c r="H752" s="51" t="s">
        <v>1052</v>
      </c>
      <c r="I752" s="51" t="s">
        <v>1174</v>
      </c>
      <c r="J752" s="52">
        <v>163.80000000000001</v>
      </c>
      <c r="K752" s="48" t="s">
        <v>1058</v>
      </c>
      <c r="L752" s="48" t="s">
        <v>1058</v>
      </c>
      <c r="M752" s="53">
        <v>13714.550049753219</v>
      </c>
      <c r="N752" s="51"/>
    </row>
    <row r="753" spans="2:14" x14ac:dyDescent="0.25">
      <c r="B753" s="48">
        <v>751</v>
      </c>
      <c r="C753" s="49" t="s">
        <v>1801</v>
      </c>
      <c r="D753" s="48">
        <v>580445229</v>
      </c>
      <c r="E753" s="50" t="s">
        <v>1851</v>
      </c>
      <c r="F753" s="51">
        <v>0</v>
      </c>
      <c r="G753" s="48">
        <v>92</v>
      </c>
      <c r="H753" s="51" t="s">
        <v>1052</v>
      </c>
      <c r="I753" s="51" t="s">
        <v>1060</v>
      </c>
      <c r="J753" s="52">
        <v>261</v>
      </c>
      <c r="K753" s="48" t="s">
        <v>1058</v>
      </c>
      <c r="L753" s="48" t="s">
        <v>1058</v>
      </c>
      <c r="M753" s="53">
        <v>21852.854474881504</v>
      </c>
      <c r="N753" s="51"/>
    </row>
    <row r="754" spans="2:14" x14ac:dyDescent="0.25">
      <c r="B754" s="48">
        <v>752</v>
      </c>
      <c r="C754" s="49" t="s">
        <v>1801</v>
      </c>
      <c r="D754" s="48">
        <v>580476059</v>
      </c>
      <c r="E754" s="50" t="s">
        <v>1852</v>
      </c>
      <c r="F754" s="51">
        <v>0</v>
      </c>
      <c r="G754" s="48">
        <v>0</v>
      </c>
      <c r="H754" s="51" t="s">
        <v>1052</v>
      </c>
      <c r="I754" s="51" t="s">
        <v>1490</v>
      </c>
      <c r="J754" s="52">
        <v>0</v>
      </c>
      <c r="K754" s="48" t="s">
        <v>1054</v>
      </c>
      <c r="L754" s="48" t="s">
        <v>1058</v>
      </c>
      <c r="M754" s="53">
        <v>0</v>
      </c>
      <c r="N754" s="51"/>
    </row>
    <row r="755" spans="2:14" x14ac:dyDescent="0.25">
      <c r="B755" s="48">
        <v>753</v>
      </c>
      <c r="C755" s="49" t="s">
        <v>1801</v>
      </c>
      <c r="D755" s="48">
        <v>580481232</v>
      </c>
      <c r="E755" s="50" t="s">
        <v>1853</v>
      </c>
      <c r="F755" s="51">
        <v>0</v>
      </c>
      <c r="G755" s="48">
        <v>8</v>
      </c>
      <c r="H755" s="51" t="s">
        <v>1052</v>
      </c>
      <c r="I755" s="51" t="s">
        <v>1268</v>
      </c>
      <c r="J755" s="52">
        <v>0</v>
      </c>
      <c r="K755" s="48" t="s">
        <v>1054</v>
      </c>
      <c r="L755" s="48" t="s">
        <v>1058</v>
      </c>
      <c r="M755" s="53">
        <v>0</v>
      </c>
      <c r="N755" s="51"/>
    </row>
    <row r="756" spans="2:14" x14ac:dyDescent="0.25">
      <c r="B756" s="48">
        <v>754</v>
      </c>
      <c r="C756" s="49" t="s">
        <v>1801</v>
      </c>
      <c r="D756" s="48">
        <v>580482115</v>
      </c>
      <c r="E756" s="50" t="s">
        <v>1854</v>
      </c>
      <c r="F756" s="51">
        <v>0</v>
      </c>
      <c r="G756" s="48">
        <v>52</v>
      </c>
      <c r="H756" s="51" t="s">
        <v>1052</v>
      </c>
      <c r="I756" s="51" t="s">
        <v>1307</v>
      </c>
      <c r="J756" s="52">
        <v>348.9</v>
      </c>
      <c r="K756" s="48" t="s">
        <v>1058</v>
      </c>
      <c r="L756" s="48" t="s">
        <v>1058</v>
      </c>
      <c r="M756" s="53">
        <v>29212.493970445041</v>
      </c>
      <c r="N756" s="51"/>
    </row>
    <row r="757" spans="2:14" x14ac:dyDescent="0.25">
      <c r="B757" s="48">
        <v>755</v>
      </c>
      <c r="C757" s="49" t="s">
        <v>1801</v>
      </c>
      <c r="D757" s="48">
        <v>580483501</v>
      </c>
      <c r="E757" s="50" t="s">
        <v>1855</v>
      </c>
      <c r="F757" s="51">
        <v>0</v>
      </c>
      <c r="G757" s="48">
        <v>0</v>
      </c>
      <c r="H757" s="51" t="s">
        <v>1052</v>
      </c>
      <c r="I757" s="51" t="s">
        <v>1423</v>
      </c>
      <c r="J757" s="52">
        <v>0</v>
      </c>
      <c r="K757" s="48" t="s">
        <v>1054</v>
      </c>
      <c r="L757" s="48" t="s">
        <v>1054</v>
      </c>
      <c r="M757" s="53">
        <v>0</v>
      </c>
      <c r="N757" s="51"/>
    </row>
    <row r="758" spans="2:14" x14ac:dyDescent="0.25">
      <c r="B758" s="48">
        <v>756</v>
      </c>
      <c r="C758" s="49" t="s">
        <v>1801</v>
      </c>
      <c r="D758" s="48">
        <v>580484236</v>
      </c>
      <c r="E758" s="50" t="s">
        <v>1856</v>
      </c>
      <c r="F758" s="51">
        <v>0</v>
      </c>
      <c r="G758" s="48">
        <v>35</v>
      </c>
      <c r="H758" s="51" t="s">
        <v>1052</v>
      </c>
      <c r="I758" s="51" t="s">
        <v>1115</v>
      </c>
      <c r="J758" s="52">
        <v>65.5</v>
      </c>
      <c r="K758" s="48" t="s">
        <v>1058</v>
      </c>
      <c r="L758" s="48" t="s">
        <v>1058</v>
      </c>
      <c r="M758" s="53">
        <v>5484.1454716656644</v>
      </c>
      <c r="N758" s="51"/>
    </row>
    <row r="759" spans="2:14" x14ac:dyDescent="0.25">
      <c r="B759" s="48">
        <v>757</v>
      </c>
      <c r="C759" s="49" t="s">
        <v>1801</v>
      </c>
      <c r="D759" s="48">
        <v>580488435</v>
      </c>
      <c r="E759" s="50" t="s">
        <v>1857</v>
      </c>
      <c r="F759" s="51">
        <v>0</v>
      </c>
      <c r="G759" s="48">
        <v>39</v>
      </c>
      <c r="H759" s="51" t="s">
        <v>1052</v>
      </c>
      <c r="I759" s="51" t="s">
        <v>1137</v>
      </c>
      <c r="J759" s="52">
        <v>262.94400000000002</v>
      </c>
      <c r="K759" s="48" t="s">
        <v>1058</v>
      </c>
      <c r="L759" s="48" t="s">
        <v>1058</v>
      </c>
      <c r="M759" s="53">
        <v>22015.620563384069</v>
      </c>
      <c r="N759" s="51"/>
    </row>
    <row r="760" spans="2:14" x14ac:dyDescent="0.25">
      <c r="B760" s="48">
        <v>758</v>
      </c>
      <c r="C760" s="49" t="s">
        <v>1801</v>
      </c>
      <c r="D760" s="48">
        <v>580503928</v>
      </c>
      <c r="E760" s="50" t="s">
        <v>1858</v>
      </c>
      <c r="F760" s="51">
        <v>0</v>
      </c>
      <c r="G760" s="48">
        <v>99</v>
      </c>
      <c r="H760" s="51" t="s">
        <v>1052</v>
      </c>
      <c r="I760" s="51" t="s">
        <v>1060</v>
      </c>
      <c r="J760" s="52">
        <v>228.88</v>
      </c>
      <c r="K760" s="48" t="s">
        <v>1058</v>
      </c>
      <c r="L760" s="48" t="s">
        <v>1058</v>
      </c>
      <c r="M760" s="53">
        <v>19163.5300084708</v>
      </c>
      <c r="N760" s="51"/>
    </row>
    <row r="761" spans="2:14" x14ac:dyDescent="0.25">
      <c r="B761" s="48">
        <v>759</v>
      </c>
      <c r="C761" s="49" t="s">
        <v>1801</v>
      </c>
      <c r="D761" s="48">
        <v>580507705</v>
      </c>
      <c r="E761" s="50" t="s">
        <v>1859</v>
      </c>
      <c r="F761" s="51">
        <v>0</v>
      </c>
      <c r="G761" s="48">
        <v>19</v>
      </c>
      <c r="H761" s="51" t="s">
        <v>1052</v>
      </c>
      <c r="I761" s="51" t="s">
        <v>1330</v>
      </c>
      <c r="J761" s="52">
        <v>0</v>
      </c>
      <c r="K761" s="48" t="s">
        <v>1058</v>
      </c>
      <c r="L761" s="48" t="s">
        <v>1054</v>
      </c>
      <c r="M761" s="53">
        <v>0</v>
      </c>
      <c r="N761" s="51"/>
    </row>
    <row r="762" spans="2:14" x14ac:dyDescent="0.25">
      <c r="B762" s="48">
        <v>760</v>
      </c>
      <c r="C762" s="49" t="s">
        <v>1801</v>
      </c>
      <c r="D762" s="48">
        <v>580532026</v>
      </c>
      <c r="E762" s="50" t="s">
        <v>1860</v>
      </c>
      <c r="F762" s="51">
        <v>0</v>
      </c>
      <c r="G762" s="48">
        <v>61</v>
      </c>
      <c r="H762" s="51" t="s">
        <v>1052</v>
      </c>
      <c r="I762" s="51" t="s">
        <v>1137</v>
      </c>
      <c r="J762" s="52">
        <v>0</v>
      </c>
      <c r="K762" s="48" t="s">
        <v>1058</v>
      </c>
      <c r="L762" s="48" t="s">
        <v>1054</v>
      </c>
      <c r="M762" s="53">
        <v>0</v>
      </c>
      <c r="N762" s="51"/>
    </row>
    <row r="763" spans="2:14" x14ac:dyDescent="0.25">
      <c r="B763" s="48">
        <v>761</v>
      </c>
      <c r="C763" s="49" t="s">
        <v>1801</v>
      </c>
      <c r="D763" s="48">
        <v>580567055</v>
      </c>
      <c r="E763" s="50" t="s">
        <v>1861</v>
      </c>
      <c r="F763" s="51">
        <v>0</v>
      </c>
      <c r="G763" s="48">
        <v>45</v>
      </c>
      <c r="H763" s="51" t="s">
        <v>1052</v>
      </c>
      <c r="I763" s="51" t="s">
        <v>1139</v>
      </c>
      <c r="J763" s="52">
        <v>272.83999999999997</v>
      </c>
      <c r="K763" s="48" t="s">
        <v>1058</v>
      </c>
      <c r="L763" s="48" t="s">
        <v>1058</v>
      </c>
      <c r="M763" s="53">
        <v>22844.187030370376</v>
      </c>
      <c r="N763" s="51"/>
    </row>
    <row r="764" spans="2:14" x14ac:dyDescent="0.25">
      <c r="B764" s="48">
        <v>762</v>
      </c>
      <c r="C764" s="49" t="s">
        <v>1801</v>
      </c>
      <c r="D764" s="48">
        <v>580632974</v>
      </c>
      <c r="E764" s="50" t="s">
        <v>1862</v>
      </c>
      <c r="F764" s="51">
        <v>0</v>
      </c>
      <c r="G764" s="48">
        <v>6</v>
      </c>
      <c r="H764" s="51" t="s">
        <v>1052</v>
      </c>
      <c r="I764" s="51" t="s">
        <v>1053</v>
      </c>
      <c r="J764" s="52">
        <v>0</v>
      </c>
      <c r="K764" s="48" t="s">
        <v>1054</v>
      </c>
      <c r="L764" s="48" t="s">
        <v>1058</v>
      </c>
      <c r="M764" s="53">
        <v>0</v>
      </c>
      <c r="N764" s="51"/>
    </row>
    <row r="765" spans="2:14" x14ac:dyDescent="0.25">
      <c r="B765" s="48">
        <v>763</v>
      </c>
      <c r="C765" s="49" t="s">
        <v>1801</v>
      </c>
      <c r="D765" s="48">
        <v>580642106</v>
      </c>
      <c r="E765" s="50" t="s">
        <v>1863</v>
      </c>
      <c r="F765" s="51">
        <v>0</v>
      </c>
      <c r="G765" s="48">
        <v>29</v>
      </c>
      <c r="H765" s="51" t="s">
        <v>1052</v>
      </c>
      <c r="I765" s="51" t="s">
        <v>1135</v>
      </c>
      <c r="J765" s="52">
        <v>178.72</v>
      </c>
      <c r="K765" s="48" t="s">
        <v>1058</v>
      </c>
      <c r="L765" s="48" t="s">
        <v>1058</v>
      </c>
      <c r="M765" s="53">
        <v>14963.763033528054</v>
      </c>
      <c r="N765" s="51"/>
    </row>
    <row r="766" spans="2:14" x14ac:dyDescent="0.25">
      <c r="B766" s="48">
        <v>764</v>
      </c>
      <c r="C766" s="49" t="s">
        <v>1801</v>
      </c>
      <c r="D766" s="48">
        <v>580648889</v>
      </c>
      <c r="E766" s="50" t="s">
        <v>1864</v>
      </c>
      <c r="F766" s="51">
        <v>0</v>
      </c>
      <c r="G766" s="48">
        <v>68</v>
      </c>
      <c r="H766" s="51" t="s">
        <v>1052</v>
      </c>
      <c r="I766" s="51" t="s">
        <v>1122</v>
      </c>
      <c r="J766" s="52">
        <v>385.05599999999998</v>
      </c>
      <c r="K766" s="48" t="s">
        <v>1058</v>
      </c>
      <c r="L766" s="48" t="s">
        <v>1058</v>
      </c>
      <c r="M766" s="53">
        <v>32239.742270804491</v>
      </c>
      <c r="N766" s="51"/>
    </row>
    <row r="767" spans="2:14" x14ac:dyDescent="0.25">
      <c r="B767" s="48">
        <v>765</v>
      </c>
      <c r="C767" s="49" t="s">
        <v>1801</v>
      </c>
      <c r="D767" s="48">
        <v>580653376</v>
      </c>
      <c r="E767" s="50" t="s">
        <v>1865</v>
      </c>
      <c r="F767" s="51">
        <v>0</v>
      </c>
      <c r="G767" s="48">
        <v>60</v>
      </c>
      <c r="H767" s="51" t="s">
        <v>1052</v>
      </c>
      <c r="I767" s="51" t="s">
        <v>1135</v>
      </c>
      <c r="J767" s="52">
        <v>324.60000000000002</v>
      </c>
      <c r="K767" s="48" t="s">
        <v>1058</v>
      </c>
      <c r="L767" s="48" t="s">
        <v>1058</v>
      </c>
      <c r="M767" s="53">
        <v>27177.917864162973</v>
      </c>
      <c r="N767" s="51"/>
    </row>
    <row r="768" spans="2:14" x14ac:dyDescent="0.25">
      <c r="B768" s="48">
        <v>766</v>
      </c>
      <c r="C768" s="49" t="s">
        <v>1801</v>
      </c>
      <c r="D768" s="48">
        <v>580654564</v>
      </c>
      <c r="E768" s="50" t="s">
        <v>1866</v>
      </c>
      <c r="F768" s="51">
        <v>0</v>
      </c>
      <c r="G768" s="48">
        <v>9</v>
      </c>
      <c r="H768" s="51" t="s">
        <v>1052</v>
      </c>
      <c r="I768" s="51" t="s">
        <v>1172</v>
      </c>
      <c r="J768" s="52">
        <v>0</v>
      </c>
      <c r="K768" s="48" t="s">
        <v>1054</v>
      </c>
      <c r="L768" s="48" t="s">
        <v>1054</v>
      </c>
      <c r="M768" s="53">
        <v>0</v>
      </c>
      <c r="N768" s="51"/>
    </row>
    <row r="769" spans="2:14" x14ac:dyDescent="0.25">
      <c r="B769" s="48">
        <v>767</v>
      </c>
      <c r="C769" s="49" t="s">
        <v>1801</v>
      </c>
      <c r="D769" s="48">
        <v>580670412</v>
      </c>
      <c r="E769" s="50" t="s">
        <v>1867</v>
      </c>
      <c r="F769" s="51">
        <v>0</v>
      </c>
      <c r="G769" s="48">
        <v>109</v>
      </c>
      <c r="H769" s="51" t="s">
        <v>1052</v>
      </c>
      <c r="I769" s="51" t="s">
        <v>1158</v>
      </c>
      <c r="J769" s="52">
        <v>299.95999999999998</v>
      </c>
      <c r="K769" s="48" t="s">
        <v>1058</v>
      </c>
      <c r="L769" s="48" t="s">
        <v>1058</v>
      </c>
      <c r="M769" s="53">
        <v>25114.874437875307</v>
      </c>
      <c r="N769" s="51"/>
    </row>
    <row r="770" spans="2:14" x14ac:dyDescent="0.25">
      <c r="B770" s="48">
        <v>768</v>
      </c>
      <c r="C770" s="49" t="s">
        <v>1801</v>
      </c>
      <c r="D770" s="48">
        <v>580684090</v>
      </c>
      <c r="E770" s="50" t="s">
        <v>1868</v>
      </c>
      <c r="F770" s="51">
        <v>0</v>
      </c>
      <c r="G770" s="48">
        <v>0</v>
      </c>
      <c r="H770" s="51" t="s">
        <v>1052</v>
      </c>
      <c r="I770" s="51" t="s">
        <v>1414</v>
      </c>
      <c r="J770" s="52">
        <v>0</v>
      </c>
      <c r="K770" s="48" t="s">
        <v>1054</v>
      </c>
      <c r="L770" s="48" t="s">
        <v>1054</v>
      </c>
      <c r="M770" s="53">
        <v>0</v>
      </c>
      <c r="N770" s="51"/>
    </row>
    <row r="771" spans="2:14" x14ac:dyDescent="0.25">
      <c r="B771" s="48">
        <v>769</v>
      </c>
      <c r="C771" s="49" t="s">
        <v>1801</v>
      </c>
      <c r="D771" s="48">
        <v>580685477</v>
      </c>
      <c r="E771" s="50" t="s">
        <v>1869</v>
      </c>
      <c r="F771" s="51">
        <v>0</v>
      </c>
      <c r="G771" s="48">
        <v>13</v>
      </c>
      <c r="H771" s="51" t="s">
        <v>1052</v>
      </c>
      <c r="I771" s="51" t="s">
        <v>1141</v>
      </c>
      <c r="J771" s="52">
        <v>0</v>
      </c>
      <c r="K771" s="48" t="s">
        <v>1054</v>
      </c>
      <c r="L771" s="48" t="s">
        <v>1058</v>
      </c>
      <c r="M771" s="53">
        <v>0</v>
      </c>
      <c r="N771" s="51"/>
    </row>
    <row r="772" spans="2:14" x14ac:dyDescent="0.25">
      <c r="B772" s="48">
        <v>770</v>
      </c>
      <c r="C772" s="49" t="s">
        <v>1801</v>
      </c>
      <c r="D772" s="48">
        <v>580701308</v>
      </c>
      <c r="E772" s="50" t="s">
        <v>1870</v>
      </c>
      <c r="F772" s="51">
        <v>0</v>
      </c>
      <c r="G772" s="48">
        <v>24</v>
      </c>
      <c r="H772" s="51" t="s">
        <v>1052</v>
      </c>
      <c r="I772" s="51" t="s">
        <v>1871</v>
      </c>
      <c r="J772" s="52">
        <v>0</v>
      </c>
      <c r="K772" s="48" t="s">
        <v>1058</v>
      </c>
      <c r="L772" s="48" t="s">
        <v>1054</v>
      </c>
      <c r="M772" s="53">
        <v>0</v>
      </c>
      <c r="N772" s="51"/>
    </row>
    <row r="773" spans="2:14" x14ac:dyDescent="0.25">
      <c r="B773" s="48">
        <v>771</v>
      </c>
      <c r="C773" s="49" t="s">
        <v>1801</v>
      </c>
      <c r="D773" s="48">
        <v>580704435</v>
      </c>
      <c r="E773" s="50" t="s">
        <v>1872</v>
      </c>
      <c r="F773" s="51">
        <v>0</v>
      </c>
      <c r="G773" s="48">
        <v>10</v>
      </c>
      <c r="H773" s="51" t="s">
        <v>1052</v>
      </c>
      <c r="I773" s="51" t="s">
        <v>1053</v>
      </c>
      <c r="J773" s="52">
        <v>0</v>
      </c>
      <c r="K773" s="48" t="s">
        <v>1054</v>
      </c>
      <c r="L773" s="48" t="s">
        <v>1054</v>
      </c>
      <c r="M773" s="53">
        <v>0</v>
      </c>
      <c r="N773" s="51"/>
    </row>
    <row r="774" spans="2:14" x14ac:dyDescent="0.25">
      <c r="B774" s="48">
        <v>772</v>
      </c>
      <c r="C774" s="49" t="s">
        <v>1801</v>
      </c>
      <c r="D774" s="48">
        <v>580738151</v>
      </c>
      <c r="E774" s="50" t="s">
        <v>1873</v>
      </c>
      <c r="F774" s="51">
        <v>0</v>
      </c>
      <c r="G774" s="48">
        <v>0</v>
      </c>
      <c r="H774" s="51" t="s">
        <v>1052</v>
      </c>
      <c r="I774" s="51" t="s">
        <v>1053</v>
      </c>
      <c r="J774" s="52">
        <v>0</v>
      </c>
      <c r="K774" s="48" t="s">
        <v>1054</v>
      </c>
      <c r="L774" s="48" t="s">
        <v>1054</v>
      </c>
      <c r="M774" s="53">
        <v>0</v>
      </c>
      <c r="N774" s="51"/>
    </row>
    <row r="775" spans="2:14" x14ac:dyDescent="0.25">
      <c r="B775" s="48">
        <v>773</v>
      </c>
      <c r="C775" s="49" t="s">
        <v>1801</v>
      </c>
      <c r="D775" s="48">
        <v>580754893</v>
      </c>
      <c r="E775" s="50" t="s">
        <v>1010</v>
      </c>
      <c r="F775" s="51">
        <v>0</v>
      </c>
      <c r="G775" s="48">
        <v>91</v>
      </c>
      <c r="H775" s="51" t="s">
        <v>1052</v>
      </c>
      <c r="I775" s="51" t="s">
        <v>1053</v>
      </c>
      <c r="J775" s="52">
        <v>828.7</v>
      </c>
      <c r="K775" s="48" t="s">
        <v>1058</v>
      </c>
      <c r="L775" s="48" t="s">
        <v>1058</v>
      </c>
      <c r="M775" s="53">
        <v>69384.906143043307</v>
      </c>
      <c r="N775" s="51"/>
    </row>
    <row r="776" spans="2:14" x14ac:dyDescent="0.25">
      <c r="B776" s="48">
        <v>774</v>
      </c>
      <c r="C776" s="49" t="s">
        <v>1874</v>
      </c>
      <c r="D776" s="48">
        <v>510623721</v>
      </c>
      <c r="E776" s="50" t="s">
        <v>1875</v>
      </c>
      <c r="F776" s="51">
        <v>0</v>
      </c>
      <c r="G776" s="48">
        <v>9</v>
      </c>
      <c r="H776" s="51" t="s">
        <v>1052</v>
      </c>
      <c r="I776" s="51" t="s">
        <v>1053</v>
      </c>
      <c r="J776" s="52">
        <v>0</v>
      </c>
      <c r="K776" s="48" t="s">
        <v>1054</v>
      </c>
      <c r="L776" s="48" t="s">
        <v>1054</v>
      </c>
      <c r="M776" s="53">
        <v>0</v>
      </c>
      <c r="N776" s="51"/>
    </row>
    <row r="777" spans="2:14" x14ac:dyDescent="0.25">
      <c r="B777" s="48">
        <v>775</v>
      </c>
      <c r="C777" s="49" t="s">
        <v>1874</v>
      </c>
      <c r="D777" s="48">
        <v>510662190</v>
      </c>
      <c r="E777" s="50" t="s">
        <v>1876</v>
      </c>
      <c r="F777" s="51">
        <v>0</v>
      </c>
      <c r="G777" s="48">
        <v>9</v>
      </c>
      <c r="H777" s="51" t="s">
        <v>1052</v>
      </c>
      <c r="I777" s="51" t="s">
        <v>1062</v>
      </c>
      <c r="J777" s="52">
        <v>0</v>
      </c>
      <c r="K777" s="48" t="s">
        <v>1054</v>
      </c>
      <c r="L777" s="48" t="s">
        <v>1054</v>
      </c>
      <c r="M777" s="53">
        <v>0</v>
      </c>
      <c r="N777" s="51"/>
    </row>
    <row r="778" spans="2:14" x14ac:dyDescent="0.25">
      <c r="B778" s="48">
        <v>776</v>
      </c>
      <c r="C778" s="49" t="s">
        <v>1874</v>
      </c>
      <c r="D778" s="48">
        <v>511068215</v>
      </c>
      <c r="E778" s="50" t="s">
        <v>1877</v>
      </c>
      <c r="F778" s="51">
        <v>0</v>
      </c>
      <c r="G778" s="48">
        <v>5</v>
      </c>
      <c r="H778" s="51" t="s">
        <v>1052</v>
      </c>
      <c r="I778" s="51" t="s">
        <v>1276</v>
      </c>
      <c r="J778" s="52">
        <v>0</v>
      </c>
      <c r="K778" s="48" t="s">
        <v>1054</v>
      </c>
      <c r="L778" s="48" t="s">
        <v>1054</v>
      </c>
      <c r="M778" s="53">
        <v>0</v>
      </c>
      <c r="N778" s="51"/>
    </row>
    <row r="779" spans="2:14" x14ac:dyDescent="0.25">
      <c r="B779" s="48">
        <v>777</v>
      </c>
      <c r="C779" s="49" t="s">
        <v>1874</v>
      </c>
      <c r="D779" s="48">
        <v>513305250</v>
      </c>
      <c r="E779" s="50" t="s">
        <v>1878</v>
      </c>
      <c r="F779" s="51">
        <v>0</v>
      </c>
      <c r="G779" s="48">
        <v>11</v>
      </c>
      <c r="H779" s="51" t="s">
        <v>1052</v>
      </c>
      <c r="I779" s="51" t="s">
        <v>1135</v>
      </c>
      <c r="J779" s="52">
        <v>0</v>
      </c>
      <c r="K779" s="48" t="s">
        <v>1054</v>
      </c>
      <c r="L779" s="48" t="s">
        <v>1054</v>
      </c>
      <c r="M779" s="53">
        <v>0</v>
      </c>
      <c r="N779" s="51"/>
    </row>
    <row r="780" spans="2:14" x14ac:dyDescent="0.25">
      <c r="B780" s="48">
        <v>778</v>
      </c>
      <c r="C780" s="49" t="s">
        <v>1874</v>
      </c>
      <c r="D780" s="48">
        <v>514109164</v>
      </c>
      <c r="E780" s="50" t="s">
        <v>1879</v>
      </c>
      <c r="F780" s="51">
        <v>0</v>
      </c>
      <c r="G780" s="48">
        <v>0</v>
      </c>
      <c r="H780" s="51" t="s">
        <v>1052</v>
      </c>
      <c r="I780" s="51" t="s">
        <v>1180</v>
      </c>
      <c r="J780" s="52">
        <v>0</v>
      </c>
      <c r="K780" s="48" t="s">
        <v>1054</v>
      </c>
      <c r="L780" s="48" t="s">
        <v>1054</v>
      </c>
      <c r="M780" s="53">
        <v>0</v>
      </c>
      <c r="N780" s="51"/>
    </row>
    <row r="781" spans="2:14" x14ac:dyDescent="0.25">
      <c r="B781" s="48">
        <v>779</v>
      </c>
      <c r="C781" s="49" t="s">
        <v>1874</v>
      </c>
      <c r="D781" s="48">
        <v>580052793</v>
      </c>
      <c r="E781" s="50" t="s">
        <v>1880</v>
      </c>
      <c r="F781" s="51">
        <v>0</v>
      </c>
      <c r="G781" s="48">
        <v>0</v>
      </c>
      <c r="H781" s="51" t="s">
        <v>1052</v>
      </c>
      <c r="I781" s="51" t="s">
        <v>1583</v>
      </c>
      <c r="J781" s="52">
        <v>0</v>
      </c>
      <c r="K781" s="48" t="s">
        <v>1054</v>
      </c>
      <c r="L781" s="48" t="s">
        <v>1054</v>
      </c>
      <c r="M781" s="53">
        <v>0</v>
      </c>
      <c r="N781" s="51"/>
    </row>
    <row r="782" spans="2:14" x14ac:dyDescent="0.25">
      <c r="B782" s="48">
        <v>780</v>
      </c>
      <c r="C782" s="49" t="s">
        <v>1874</v>
      </c>
      <c r="D782" s="48">
        <v>580060937</v>
      </c>
      <c r="E782" s="50" t="s">
        <v>1881</v>
      </c>
      <c r="F782" s="51">
        <v>0</v>
      </c>
      <c r="G782" s="48">
        <v>25</v>
      </c>
      <c r="H782" s="51" t="s">
        <v>1052</v>
      </c>
      <c r="I782" s="51" t="s">
        <v>1784</v>
      </c>
      <c r="J782" s="52">
        <v>144.46</v>
      </c>
      <c r="K782" s="48" t="s">
        <v>1058</v>
      </c>
      <c r="L782" s="48" t="s">
        <v>1058</v>
      </c>
      <c r="M782" s="53">
        <v>8561.9118005843211</v>
      </c>
      <c r="N782" s="51"/>
    </row>
    <row r="783" spans="2:14" x14ac:dyDescent="0.25">
      <c r="B783" s="48">
        <v>781</v>
      </c>
      <c r="C783" s="49" t="s">
        <v>1874</v>
      </c>
      <c r="D783" s="48">
        <v>580067403</v>
      </c>
      <c r="E783" s="50" t="s">
        <v>1882</v>
      </c>
      <c r="F783" s="51">
        <v>0</v>
      </c>
      <c r="G783" s="48">
        <v>18</v>
      </c>
      <c r="H783" s="51" t="s">
        <v>1052</v>
      </c>
      <c r="I783" s="51" t="s">
        <v>1139</v>
      </c>
      <c r="J783" s="52">
        <v>25</v>
      </c>
      <c r="K783" s="48" t="s">
        <v>1058</v>
      </c>
      <c r="L783" s="48" t="s">
        <v>1058</v>
      </c>
      <c r="M783" s="53">
        <v>1481.7097813554478</v>
      </c>
      <c r="N783" s="51"/>
    </row>
    <row r="784" spans="2:14" x14ac:dyDescent="0.25">
      <c r="B784" s="48">
        <v>782</v>
      </c>
      <c r="C784" s="49" t="s">
        <v>1874</v>
      </c>
      <c r="D784" s="48">
        <v>580089100</v>
      </c>
      <c r="E784" s="50" t="s">
        <v>1883</v>
      </c>
      <c r="F784" s="51">
        <v>0</v>
      </c>
      <c r="G784" s="48">
        <v>0</v>
      </c>
      <c r="H784" s="51" t="s">
        <v>1052</v>
      </c>
      <c r="I784" s="51" t="s">
        <v>1884</v>
      </c>
      <c r="J784" s="52">
        <v>0</v>
      </c>
      <c r="K784" s="48" t="s">
        <v>1054</v>
      </c>
      <c r="L784" s="48" t="s">
        <v>1054</v>
      </c>
      <c r="M784" s="53">
        <v>0</v>
      </c>
      <c r="N784" s="51"/>
    </row>
    <row r="785" spans="2:14" x14ac:dyDescent="0.25">
      <c r="B785" s="48">
        <v>783</v>
      </c>
      <c r="C785" s="49" t="s">
        <v>1874</v>
      </c>
      <c r="D785" s="48">
        <v>580093680</v>
      </c>
      <c r="E785" s="50" t="s">
        <v>1885</v>
      </c>
      <c r="F785" s="51">
        <v>0</v>
      </c>
      <c r="G785" s="48">
        <v>35</v>
      </c>
      <c r="H785" s="51" t="s">
        <v>1052</v>
      </c>
      <c r="I785" s="51" t="s">
        <v>1209</v>
      </c>
      <c r="J785" s="52">
        <v>189.16</v>
      </c>
      <c r="K785" s="48" t="s">
        <v>1058</v>
      </c>
      <c r="L785" s="48" t="s">
        <v>1058</v>
      </c>
      <c r="M785" s="53">
        <v>11211.208889647862</v>
      </c>
      <c r="N785" s="51"/>
    </row>
    <row r="786" spans="2:14" x14ac:dyDescent="0.25">
      <c r="B786" s="48">
        <v>784</v>
      </c>
      <c r="C786" s="49" t="s">
        <v>1874</v>
      </c>
      <c r="D786" s="48">
        <v>580096675</v>
      </c>
      <c r="E786" s="50" t="s">
        <v>1886</v>
      </c>
      <c r="F786" s="51">
        <v>0</v>
      </c>
      <c r="G786" s="48">
        <v>22</v>
      </c>
      <c r="H786" s="51" t="s">
        <v>1052</v>
      </c>
      <c r="I786" s="51" t="s">
        <v>1109</v>
      </c>
      <c r="J786" s="52">
        <v>130.22</v>
      </c>
      <c r="K786" s="48" t="s">
        <v>1058</v>
      </c>
      <c r="L786" s="48" t="s">
        <v>1058</v>
      </c>
      <c r="M786" s="53">
        <v>7717.9299091242574</v>
      </c>
      <c r="N786" s="51"/>
    </row>
    <row r="787" spans="2:14" x14ac:dyDescent="0.25">
      <c r="B787" s="48">
        <v>785</v>
      </c>
      <c r="C787" s="49" t="s">
        <v>1874</v>
      </c>
      <c r="D787" s="48">
        <v>580120418</v>
      </c>
      <c r="E787" s="50" t="s">
        <v>1362</v>
      </c>
      <c r="F787" s="51">
        <v>0</v>
      </c>
      <c r="G787" s="48">
        <v>18</v>
      </c>
      <c r="H787" s="51" t="s">
        <v>1052</v>
      </c>
      <c r="I787" s="51" t="s">
        <v>1363</v>
      </c>
      <c r="J787" s="52">
        <v>6.3</v>
      </c>
      <c r="K787" s="48" t="s">
        <v>1058</v>
      </c>
      <c r="L787" s="48" t="s">
        <v>1058</v>
      </c>
      <c r="M787" s="53">
        <v>373.39086490157285</v>
      </c>
      <c r="N787" s="51"/>
    </row>
    <row r="788" spans="2:14" x14ac:dyDescent="0.25">
      <c r="B788" s="48">
        <v>786</v>
      </c>
      <c r="C788" s="49" t="s">
        <v>1874</v>
      </c>
      <c r="D788" s="48">
        <v>580145563</v>
      </c>
      <c r="E788" s="50" t="s">
        <v>1539</v>
      </c>
      <c r="F788" s="51">
        <v>0</v>
      </c>
      <c r="G788" s="48">
        <v>55</v>
      </c>
      <c r="H788" s="51" t="s">
        <v>1052</v>
      </c>
      <c r="I788" s="51" t="s">
        <v>1180</v>
      </c>
      <c r="J788" s="52">
        <v>683.904</v>
      </c>
      <c r="K788" s="48" t="s">
        <v>1058</v>
      </c>
      <c r="L788" s="48" t="s">
        <v>1058</v>
      </c>
      <c r="M788" s="53">
        <v>40533.889852324653</v>
      </c>
      <c r="N788" s="51"/>
    </row>
    <row r="789" spans="2:14" x14ac:dyDescent="0.25">
      <c r="B789" s="48">
        <v>787</v>
      </c>
      <c r="C789" s="49" t="s">
        <v>1874</v>
      </c>
      <c r="D789" s="48">
        <v>580181659</v>
      </c>
      <c r="E789" s="50" t="s">
        <v>1451</v>
      </c>
      <c r="F789" s="51">
        <v>0</v>
      </c>
      <c r="G789" s="48">
        <v>7</v>
      </c>
      <c r="H789" s="51" t="s">
        <v>1052</v>
      </c>
      <c r="I789" s="51" t="s">
        <v>1237</v>
      </c>
      <c r="J789" s="52">
        <v>0</v>
      </c>
      <c r="K789" s="48" t="s">
        <v>1054</v>
      </c>
      <c r="L789" s="48" t="s">
        <v>1058</v>
      </c>
      <c r="M789" s="53">
        <v>0</v>
      </c>
      <c r="N789" s="51"/>
    </row>
    <row r="790" spans="2:14" x14ac:dyDescent="0.25">
      <c r="B790" s="48">
        <v>788</v>
      </c>
      <c r="C790" s="49" t="s">
        <v>1874</v>
      </c>
      <c r="D790" s="48">
        <v>580184828</v>
      </c>
      <c r="E790" s="50" t="s">
        <v>1887</v>
      </c>
      <c r="F790" s="51">
        <v>0</v>
      </c>
      <c r="G790" s="48">
        <v>45</v>
      </c>
      <c r="H790" s="51" t="s">
        <v>1052</v>
      </c>
      <c r="I790" s="51" t="s">
        <v>1207</v>
      </c>
      <c r="J790" s="52">
        <v>342.16</v>
      </c>
      <c r="K790" s="48" t="s">
        <v>1058</v>
      </c>
      <c r="L790" s="48" t="s">
        <v>1058</v>
      </c>
      <c r="M790" s="53">
        <v>20279.272751543205</v>
      </c>
      <c r="N790" s="51"/>
    </row>
    <row r="791" spans="2:14" x14ac:dyDescent="0.25">
      <c r="B791" s="48">
        <v>789</v>
      </c>
      <c r="C791" s="49" t="s">
        <v>1874</v>
      </c>
      <c r="D791" s="48">
        <v>580197150</v>
      </c>
      <c r="E791" s="50" t="s">
        <v>1888</v>
      </c>
      <c r="F791" s="51">
        <v>0</v>
      </c>
      <c r="G791" s="48">
        <v>52</v>
      </c>
      <c r="H791" s="51" t="s">
        <v>1052</v>
      </c>
      <c r="I791" s="51" t="s">
        <v>1115</v>
      </c>
      <c r="J791" s="52">
        <v>303.52999999999997</v>
      </c>
      <c r="K791" s="48" t="s">
        <v>1058</v>
      </c>
      <c r="L791" s="48" t="s">
        <v>1058</v>
      </c>
      <c r="M791" s="53">
        <v>17989.734797392764</v>
      </c>
      <c r="N791" s="51"/>
    </row>
    <row r="792" spans="2:14" x14ac:dyDescent="0.25">
      <c r="B792" s="48">
        <v>790</v>
      </c>
      <c r="C792" s="49" t="s">
        <v>1874</v>
      </c>
      <c r="D792" s="48">
        <v>580205052</v>
      </c>
      <c r="E792" s="50" t="s">
        <v>1889</v>
      </c>
      <c r="F792" s="51">
        <v>0</v>
      </c>
      <c r="G792" s="48">
        <v>31</v>
      </c>
      <c r="H792" s="51" t="s">
        <v>1052</v>
      </c>
      <c r="I792" s="51" t="s">
        <v>1130</v>
      </c>
      <c r="J792" s="52">
        <v>861.44</v>
      </c>
      <c r="K792" s="48" t="s">
        <v>1058</v>
      </c>
      <c r="L792" s="48" t="s">
        <v>1058</v>
      </c>
      <c r="M792" s="53">
        <v>51056.162962033486</v>
      </c>
      <c r="N792" s="51"/>
    </row>
    <row r="793" spans="2:14" x14ac:dyDescent="0.25">
      <c r="B793" s="48">
        <v>791</v>
      </c>
      <c r="C793" s="49" t="s">
        <v>1874</v>
      </c>
      <c r="D793" s="48">
        <v>580221448</v>
      </c>
      <c r="E793" s="50" t="s">
        <v>1890</v>
      </c>
      <c r="F793" s="51">
        <v>0</v>
      </c>
      <c r="G793" s="48">
        <v>43</v>
      </c>
      <c r="H793" s="51" t="s">
        <v>1052</v>
      </c>
      <c r="I793" s="51" t="s">
        <v>1068</v>
      </c>
      <c r="J793" s="52">
        <v>235.08</v>
      </c>
      <c r="K793" s="48" t="s">
        <v>1058</v>
      </c>
      <c r="L793" s="48" t="s">
        <v>1058</v>
      </c>
      <c r="M793" s="53">
        <v>13932.813416041548</v>
      </c>
      <c r="N793" s="51"/>
    </row>
    <row r="794" spans="2:14" x14ac:dyDescent="0.25">
      <c r="B794" s="48">
        <v>792</v>
      </c>
      <c r="C794" s="49" t="s">
        <v>1874</v>
      </c>
      <c r="D794" s="48">
        <v>580238178</v>
      </c>
      <c r="E794" s="50" t="s">
        <v>1891</v>
      </c>
      <c r="F794" s="51">
        <v>0</v>
      </c>
      <c r="G794" s="48">
        <v>17</v>
      </c>
      <c r="H794" s="51" t="s">
        <v>1052</v>
      </c>
      <c r="I794" s="51" t="s">
        <v>1167</v>
      </c>
      <c r="J794" s="52">
        <v>25.86</v>
      </c>
      <c r="K794" s="48" t="s">
        <v>1058</v>
      </c>
      <c r="L794" s="48" t="s">
        <v>1058</v>
      </c>
      <c r="M794" s="53">
        <v>1532.6805978340753</v>
      </c>
      <c r="N794" s="51"/>
    </row>
    <row r="795" spans="2:14" x14ac:dyDescent="0.25">
      <c r="B795" s="48">
        <v>793</v>
      </c>
      <c r="C795" s="49" t="s">
        <v>1874</v>
      </c>
      <c r="D795" s="48">
        <v>580258119</v>
      </c>
      <c r="E795" s="50" t="s">
        <v>1892</v>
      </c>
      <c r="F795" s="51">
        <v>0</v>
      </c>
      <c r="G795" s="48">
        <v>16</v>
      </c>
      <c r="H795" s="51" t="s">
        <v>1052</v>
      </c>
      <c r="I795" s="51" t="s">
        <v>1158</v>
      </c>
      <c r="J795" s="52">
        <v>28.4</v>
      </c>
      <c r="K795" s="48" t="s">
        <v>1058</v>
      </c>
      <c r="L795" s="48" t="s">
        <v>1058</v>
      </c>
      <c r="M795" s="53">
        <v>1683.2223116197888</v>
      </c>
      <c r="N795" s="51"/>
    </row>
    <row r="796" spans="2:14" x14ac:dyDescent="0.25">
      <c r="B796" s="48">
        <v>794</v>
      </c>
      <c r="C796" s="49" t="s">
        <v>1874</v>
      </c>
      <c r="D796" s="48">
        <v>580280907</v>
      </c>
      <c r="E796" s="50" t="s">
        <v>1688</v>
      </c>
      <c r="F796" s="51">
        <v>0</v>
      </c>
      <c r="G796" s="48">
        <v>6</v>
      </c>
      <c r="H796" s="51" t="s">
        <v>1052</v>
      </c>
      <c r="I796" s="51" t="s">
        <v>1218</v>
      </c>
      <c r="J796" s="52">
        <v>0</v>
      </c>
      <c r="K796" s="48" t="s">
        <v>1054</v>
      </c>
      <c r="L796" s="48" t="s">
        <v>1058</v>
      </c>
      <c r="M796" s="53">
        <v>0</v>
      </c>
      <c r="N796" s="51"/>
    </row>
    <row r="797" spans="2:14" x14ac:dyDescent="0.25">
      <c r="B797" s="48">
        <v>795</v>
      </c>
      <c r="C797" s="49" t="s">
        <v>1874</v>
      </c>
      <c r="D797" s="48">
        <v>580284719</v>
      </c>
      <c r="E797" s="50" t="s">
        <v>1893</v>
      </c>
      <c r="F797" s="51">
        <v>0</v>
      </c>
      <c r="G797" s="48">
        <v>15</v>
      </c>
      <c r="H797" s="51" t="s">
        <v>1052</v>
      </c>
      <c r="I797" s="51" t="s">
        <v>1143</v>
      </c>
      <c r="J797" s="52">
        <v>116.3</v>
      </c>
      <c r="K797" s="48" t="s">
        <v>1058</v>
      </c>
      <c r="L797" s="48" t="s">
        <v>1058</v>
      </c>
      <c r="M797" s="53">
        <v>6892.9139028655436</v>
      </c>
      <c r="N797" s="51"/>
    </row>
    <row r="798" spans="2:14" x14ac:dyDescent="0.25">
      <c r="B798" s="48">
        <v>796</v>
      </c>
      <c r="C798" s="49" t="s">
        <v>1874</v>
      </c>
      <c r="D798" s="48">
        <v>580290435</v>
      </c>
      <c r="E798" s="50" t="s">
        <v>1894</v>
      </c>
      <c r="F798" s="51">
        <v>0</v>
      </c>
      <c r="G798" s="48">
        <v>6</v>
      </c>
      <c r="H798" s="51" t="s">
        <v>1052</v>
      </c>
      <c r="I798" s="51" t="s">
        <v>1111</v>
      </c>
      <c r="J798" s="52">
        <v>0</v>
      </c>
      <c r="K798" s="48" t="s">
        <v>1054</v>
      </c>
      <c r="L798" s="48" t="s">
        <v>1054</v>
      </c>
      <c r="M798" s="53">
        <v>0</v>
      </c>
      <c r="N798" s="51"/>
    </row>
    <row r="799" spans="2:14" x14ac:dyDescent="0.25">
      <c r="B799" s="48">
        <v>797</v>
      </c>
      <c r="C799" s="49" t="s">
        <v>1874</v>
      </c>
      <c r="D799" s="48">
        <v>580314581</v>
      </c>
      <c r="E799" s="50" t="s">
        <v>1377</v>
      </c>
      <c r="F799" s="51">
        <v>0</v>
      </c>
      <c r="G799" s="48">
        <v>0</v>
      </c>
      <c r="H799" s="51" t="s">
        <v>1052</v>
      </c>
      <c r="I799" s="51" t="s">
        <v>1117</v>
      </c>
      <c r="J799" s="52">
        <v>0</v>
      </c>
      <c r="K799" s="48" t="s">
        <v>1054</v>
      </c>
      <c r="L799" s="48" t="s">
        <v>1058</v>
      </c>
      <c r="M799" s="53">
        <v>0</v>
      </c>
      <c r="N799" s="51"/>
    </row>
    <row r="800" spans="2:14" x14ac:dyDescent="0.25">
      <c r="B800" s="48">
        <v>798</v>
      </c>
      <c r="C800" s="49" t="s">
        <v>1874</v>
      </c>
      <c r="D800" s="48">
        <v>580332757</v>
      </c>
      <c r="E800" s="50" t="s">
        <v>1298</v>
      </c>
      <c r="F800" s="51">
        <v>0</v>
      </c>
      <c r="G800" s="48">
        <v>24</v>
      </c>
      <c r="H800" s="51" t="s">
        <v>1052</v>
      </c>
      <c r="I800" s="51" t="s">
        <v>1158</v>
      </c>
      <c r="J800" s="52">
        <v>60.4</v>
      </c>
      <c r="K800" s="48" t="s">
        <v>1058</v>
      </c>
      <c r="L800" s="48" t="s">
        <v>1058</v>
      </c>
      <c r="M800" s="53">
        <v>3579.8108317547621</v>
      </c>
      <c r="N800" s="51"/>
    </row>
    <row r="801" spans="2:14" x14ac:dyDescent="0.25">
      <c r="B801" s="48">
        <v>799</v>
      </c>
      <c r="C801" s="49" t="s">
        <v>1874</v>
      </c>
      <c r="D801" s="48">
        <v>580334738</v>
      </c>
      <c r="E801" s="50" t="s">
        <v>1248</v>
      </c>
      <c r="F801" s="51">
        <v>0</v>
      </c>
      <c r="G801" s="48">
        <v>57</v>
      </c>
      <c r="H801" s="51" t="s">
        <v>1052</v>
      </c>
      <c r="I801" s="51" t="s">
        <v>1053</v>
      </c>
      <c r="J801" s="52">
        <v>330.52</v>
      </c>
      <c r="K801" s="48" t="s">
        <v>1058</v>
      </c>
      <c r="L801" s="48" t="s">
        <v>1058</v>
      </c>
      <c r="M801" s="53">
        <v>19589.388677344105</v>
      </c>
      <c r="N801" s="51"/>
    </row>
    <row r="802" spans="2:14" x14ac:dyDescent="0.25">
      <c r="B802" s="48">
        <v>800</v>
      </c>
      <c r="C802" s="49" t="s">
        <v>1874</v>
      </c>
      <c r="D802" s="48">
        <v>580345973</v>
      </c>
      <c r="E802" s="50" t="s">
        <v>1895</v>
      </c>
      <c r="F802" s="51">
        <v>0</v>
      </c>
      <c r="G802" s="48">
        <v>17</v>
      </c>
      <c r="H802" s="51" t="s">
        <v>1052</v>
      </c>
      <c r="I802" s="51" t="s">
        <v>1156</v>
      </c>
      <c r="J802" s="52">
        <v>29.380000000000003</v>
      </c>
      <c r="K802" s="48" t="s">
        <v>1058</v>
      </c>
      <c r="L802" s="48" t="s">
        <v>1058</v>
      </c>
      <c r="M802" s="53">
        <v>1741.3053350489226</v>
      </c>
      <c r="N802" s="51"/>
    </row>
    <row r="803" spans="2:14" x14ac:dyDescent="0.25">
      <c r="B803" s="48">
        <v>801</v>
      </c>
      <c r="C803" s="49" t="s">
        <v>1874</v>
      </c>
      <c r="D803" s="48">
        <v>580353076</v>
      </c>
      <c r="E803" s="50" t="s">
        <v>1896</v>
      </c>
      <c r="F803" s="51">
        <v>0</v>
      </c>
      <c r="G803" s="48">
        <v>3</v>
      </c>
      <c r="H803" s="51" t="s">
        <v>1052</v>
      </c>
      <c r="I803" s="51" t="s">
        <v>1182</v>
      </c>
      <c r="J803" s="52">
        <v>0</v>
      </c>
      <c r="K803" s="48" t="s">
        <v>1054</v>
      </c>
      <c r="L803" s="48" t="s">
        <v>1054</v>
      </c>
      <c r="M803" s="53">
        <v>0</v>
      </c>
      <c r="N803" s="51"/>
    </row>
    <row r="804" spans="2:14" x14ac:dyDescent="0.25">
      <c r="B804" s="48">
        <v>802</v>
      </c>
      <c r="C804" s="49" t="s">
        <v>1874</v>
      </c>
      <c r="D804" s="48">
        <v>580356178</v>
      </c>
      <c r="E804" s="50" t="s">
        <v>1897</v>
      </c>
      <c r="F804" s="51">
        <v>0</v>
      </c>
      <c r="G804" s="48">
        <v>3</v>
      </c>
      <c r="H804" s="51" t="s">
        <v>1052</v>
      </c>
      <c r="I804" s="51" t="s">
        <v>1160</v>
      </c>
      <c r="J804" s="52">
        <v>0</v>
      </c>
      <c r="K804" s="48" t="s">
        <v>1054</v>
      </c>
      <c r="L804" s="48" t="s">
        <v>1054</v>
      </c>
      <c r="M804" s="53">
        <v>0</v>
      </c>
      <c r="N804" s="51"/>
    </row>
    <row r="805" spans="2:14" x14ac:dyDescent="0.25">
      <c r="B805" s="48">
        <v>803</v>
      </c>
      <c r="C805" s="49" t="s">
        <v>1874</v>
      </c>
      <c r="D805" s="48">
        <v>580364297</v>
      </c>
      <c r="E805" s="50" t="s">
        <v>1898</v>
      </c>
      <c r="F805" s="51">
        <v>0</v>
      </c>
      <c r="G805" s="48">
        <v>16</v>
      </c>
      <c r="H805" s="51" t="s">
        <v>1052</v>
      </c>
      <c r="I805" s="51" t="s">
        <v>1068</v>
      </c>
      <c r="J805" s="52">
        <v>112.9</v>
      </c>
      <c r="K805" s="48" t="s">
        <v>1058</v>
      </c>
      <c r="L805" s="48" t="s">
        <v>1058</v>
      </c>
      <c r="M805" s="53">
        <v>6691.4013726012035</v>
      </c>
      <c r="N805" s="51"/>
    </row>
    <row r="806" spans="2:14" x14ac:dyDescent="0.25">
      <c r="B806" s="48">
        <v>804</v>
      </c>
      <c r="C806" s="49" t="s">
        <v>1874</v>
      </c>
      <c r="D806" s="48">
        <v>580364727</v>
      </c>
      <c r="E806" s="50" t="s">
        <v>1254</v>
      </c>
      <c r="F806" s="51">
        <v>0</v>
      </c>
      <c r="G806" s="48">
        <v>13</v>
      </c>
      <c r="H806" s="51" t="s">
        <v>1052</v>
      </c>
      <c r="I806" s="51" t="s">
        <v>1255</v>
      </c>
      <c r="J806" s="52">
        <v>0</v>
      </c>
      <c r="K806" s="48" t="s">
        <v>1054</v>
      </c>
      <c r="L806" s="48" t="s">
        <v>1058</v>
      </c>
      <c r="M806" s="53">
        <v>0</v>
      </c>
      <c r="N806" s="51"/>
    </row>
    <row r="807" spans="2:14" x14ac:dyDescent="0.25">
      <c r="B807" s="48">
        <v>805</v>
      </c>
      <c r="C807" s="49" t="s">
        <v>1874</v>
      </c>
      <c r="D807" s="48">
        <v>580368546</v>
      </c>
      <c r="E807" s="50" t="s">
        <v>1899</v>
      </c>
      <c r="F807" s="51">
        <v>0</v>
      </c>
      <c r="G807" s="48">
        <v>134</v>
      </c>
      <c r="H807" s="51" t="s">
        <v>1052</v>
      </c>
      <c r="I807" s="51" t="s">
        <v>1398</v>
      </c>
      <c r="J807" s="52">
        <v>459.03000000000003</v>
      </c>
      <c r="K807" s="48" t="s">
        <v>1058</v>
      </c>
      <c r="L807" s="48" t="s">
        <v>1058</v>
      </c>
      <c r="M807" s="53">
        <v>27205.969637423652</v>
      </c>
      <c r="N807" s="51"/>
    </row>
    <row r="808" spans="2:14" x14ac:dyDescent="0.25">
      <c r="B808" s="48">
        <v>806</v>
      </c>
      <c r="C808" s="49" t="s">
        <v>1874</v>
      </c>
      <c r="D808" s="48">
        <v>580374452</v>
      </c>
      <c r="E808" s="50" t="s">
        <v>1900</v>
      </c>
      <c r="F808" s="51">
        <v>0</v>
      </c>
      <c r="G808" s="48">
        <v>12</v>
      </c>
      <c r="H808" s="51" t="s">
        <v>1052</v>
      </c>
      <c r="I808" s="51" t="s">
        <v>1119</v>
      </c>
      <c r="J808" s="52">
        <v>0</v>
      </c>
      <c r="K808" s="48" t="s">
        <v>1054</v>
      </c>
      <c r="L808" s="48" t="s">
        <v>1058</v>
      </c>
      <c r="M808" s="53">
        <v>0</v>
      </c>
      <c r="N808" s="51"/>
    </row>
    <row r="809" spans="2:14" x14ac:dyDescent="0.25">
      <c r="B809" s="48">
        <v>807</v>
      </c>
      <c r="C809" s="49" t="s">
        <v>1874</v>
      </c>
      <c r="D809" s="48">
        <v>580379261</v>
      </c>
      <c r="E809" s="50" t="s">
        <v>1294</v>
      </c>
      <c r="F809" s="51">
        <v>0</v>
      </c>
      <c r="G809" s="48">
        <v>39</v>
      </c>
      <c r="H809" s="51" t="s">
        <v>1052</v>
      </c>
      <c r="I809" s="51" t="s">
        <v>1295</v>
      </c>
      <c r="J809" s="52">
        <v>278.72000000000003</v>
      </c>
      <c r="K809" s="48" t="s">
        <v>1058</v>
      </c>
      <c r="L809" s="48" t="s">
        <v>1058</v>
      </c>
      <c r="M809" s="53">
        <v>16519.286010375621</v>
      </c>
      <c r="N809" s="51"/>
    </row>
    <row r="810" spans="2:14" x14ac:dyDescent="0.25">
      <c r="B810" s="48">
        <v>808</v>
      </c>
      <c r="C810" s="49" t="s">
        <v>1874</v>
      </c>
      <c r="D810" s="48">
        <v>580382406</v>
      </c>
      <c r="E810" s="50" t="s">
        <v>1901</v>
      </c>
      <c r="F810" s="51">
        <v>0</v>
      </c>
      <c r="G810" s="48">
        <v>21</v>
      </c>
      <c r="H810" s="51" t="s">
        <v>1052</v>
      </c>
      <c r="I810" s="51" t="s">
        <v>1164</v>
      </c>
      <c r="J810" s="52">
        <v>37.200000000000003</v>
      </c>
      <c r="K810" s="48" t="s">
        <v>1058</v>
      </c>
      <c r="L810" s="48" t="s">
        <v>1058</v>
      </c>
      <c r="M810" s="53">
        <v>2204.7841546569066</v>
      </c>
      <c r="N810" s="51"/>
    </row>
    <row r="811" spans="2:14" x14ac:dyDescent="0.25">
      <c r="B811" s="48">
        <v>809</v>
      </c>
      <c r="C811" s="49" t="s">
        <v>1874</v>
      </c>
      <c r="D811" s="48">
        <v>580386456</v>
      </c>
      <c r="E811" s="50" t="s">
        <v>1902</v>
      </c>
      <c r="F811" s="51">
        <v>0</v>
      </c>
      <c r="G811" s="48">
        <v>27</v>
      </c>
      <c r="H811" s="51" t="s">
        <v>1052</v>
      </c>
      <c r="I811" s="51" t="s">
        <v>1125</v>
      </c>
      <c r="J811" s="52">
        <v>126.2</v>
      </c>
      <c r="K811" s="48" t="s">
        <v>1058</v>
      </c>
      <c r="L811" s="48" t="s">
        <v>1058</v>
      </c>
      <c r="M811" s="53">
        <v>7479.6709762823011</v>
      </c>
      <c r="N811" s="51"/>
    </row>
    <row r="812" spans="2:14" x14ac:dyDescent="0.25">
      <c r="B812" s="48">
        <v>810</v>
      </c>
      <c r="C812" s="49" t="s">
        <v>1874</v>
      </c>
      <c r="D812" s="48">
        <v>580395523</v>
      </c>
      <c r="E812" s="50" t="s">
        <v>1903</v>
      </c>
      <c r="F812" s="51">
        <v>0</v>
      </c>
      <c r="G812" s="48">
        <v>0</v>
      </c>
      <c r="H812" s="51" t="s">
        <v>1052</v>
      </c>
      <c r="I812" s="51" t="s">
        <v>1661</v>
      </c>
      <c r="J812" s="52">
        <v>0</v>
      </c>
      <c r="K812" s="48" t="s">
        <v>1054</v>
      </c>
      <c r="L812" s="48" t="s">
        <v>1058</v>
      </c>
      <c r="M812" s="53">
        <v>0</v>
      </c>
      <c r="N812" s="51"/>
    </row>
    <row r="813" spans="2:14" x14ac:dyDescent="0.25">
      <c r="B813" s="48">
        <v>811</v>
      </c>
      <c r="C813" s="49" t="s">
        <v>1874</v>
      </c>
      <c r="D813" s="48">
        <v>510567647</v>
      </c>
      <c r="E813" s="50" t="s">
        <v>1904</v>
      </c>
      <c r="F813" s="51">
        <v>0</v>
      </c>
      <c r="G813" s="48">
        <v>24</v>
      </c>
      <c r="H813" s="51" t="s">
        <v>1052</v>
      </c>
      <c r="I813" s="51" t="s">
        <v>1280</v>
      </c>
      <c r="J813" s="52">
        <v>36.700000000000003</v>
      </c>
      <c r="K813" s="48" t="s">
        <v>1058</v>
      </c>
      <c r="L813" s="48" t="s">
        <v>1058</v>
      </c>
      <c r="M813" s="53">
        <v>2175.1499590297976</v>
      </c>
      <c r="N813" s="51"/>
    </row>
    <row r="814" spans="2:14" x14ac:dyDescent="0.25">
      <c r="B814" s="48">
        <v>812</v>
      </c>
      <c r="C814" s="49" t="s">
        <v>1874</v>
      </c>
      <c r="D814" s="48">
        <v>580399285</v>
      </c>
      <c r="E814" s="50" t="s">
        <v>1905</v>
      </c>
      <c r="F814" s="51">
        <v>0</v>
      </c>
      <c r="G814" s="48">
        <v>18</v>
      </c>
      <c r="H814" s="51" t="s">
        <v>1052</v>
      </c>
      <c r="I814" s="51" t="s">
        <v>1068</v>
      </c>
      <c r="J814" s="52">
        <v>26</v>
      </c>
      <c r="K814" s="48" t="s">
        <v>1058</v>
      </c>
      <c r="L814" s="48" t="s">
        <v>1058</v>
      </c>
      <c r="M814" s="53">
        <v>1540.9781726096658</v>
      </c>
      <c r="N814" s="51"/>
    </row>
    <row r="815" spans="2:14" x14ac:dyDescent="0.25">
      <c r="B815" s="48">
        <v>813</v>
      </c>
      <c r="C815" s="49" t="s">
        <v>1874</v>
      </c>
      <c r="D815" s="48">
        <v>580414266</v>
      </c>
      <c r="E815" s="50" t="s">
        <v>1631</v>
      </c>
      <c r="F815" s="51">
        <v>0</v>
      </c>
      <c r="G815" s="48">
        <v>5</v>
      </c>
      <c r="H815" s="51" t="s">
        <v>1052</v>
      </c>
      <c r="I815" s="51" t="s">
        <v>1178</v>
      </c>
      <c r="J815" s="52">
        <v>0</v>
      </c>
      <c r="K815" s="48" t="s">
        <v>1054</v>
      </c>
      <c r="L815" s="48" t="s">
        <v>1058</v>
      </c>
      <c r="M815" s="53">
        <v>0</v>
      </c>
      <c r="N815" s="51"/>
    </row>
    <row r="816" spans="2:14" x14ac:dyDescent="0.25">
      <c r="B816" s="48">
        <v>814</v>
      </c>
      <c r="C816" s="49" t="s">
        <v>1874</v>
      </c>
      <c r="D816" s="48">
        <v>580419216</v>
      </c>
      <c r="E816" s="50" t="s">
        <v>1906</v>
      </c>
      <c r="F816" s="51">
        <v>0</v>
      </c>
      <c r="G816" s="48">
        <v>28</v>
      </c>
      <c r="H816" s="51" t="s">
        <v>1052</v>
      </c>
      <c r="I816" s="51" t="s">
        <v>1389</v>
      </c>
      <c r="J816" s="52">
        <v>113.2</v>
      </c>
      <c r="K816" s="48" t="s">
        <v>1058</v>
      </c>
      <c r="L816" s="48" t="s">
        <v>1058</v>
      </c>
      <c r="M816" s="53">
        <v>6709.181889977468</v>
      </c>
      <c r="N816" s="51"/>
    </row>
    <row r="817" spans="2:14" x14ac:dyDescent="0.25">
      <c r="B817" s="48">
        <v>815</v>
      </c>
      <c r="C817" s="49" t="s">
        <v>1874</v>
      </c>
      <c r="D817" s="48">
        <v>580419315</v>
      </c>
      <c r="E817" s="50" t="s">
        <v>1907</v>
      </c>
      <c r="F817" s="51">
        <v>0</v>
      </c>
      <c r="G817" s="48">
        <v>0</v>
      </c>
      <c r="H817" s="51" t="s">
        <v>1052</v>
      </c>
      <c r="I817" s="51" t="s">
        <v>1125</v>
      </c>
      <c r="J817" s="52">
        <v>0</v>
      </c>
      <c r="K817" s="48" t="s">
        <v>1054</v>
      </c>
      <c r="L817" s="48" t="s">
        <v>1058</v>
      </c>
      <c r="M817" s="53">
        <v>0</v>
      </c>
      <c r="N817" s="51"/>
    </row>
    <row r="818" spans="2:14" x14ac:dyDescent="0.25">
      <c r="B818" s="48">
        <v>816</v>
      </c>
      <c r="C818" s="49" t="s">
        <v>1874</v>
      </c>
      <c r="D818" s="48">
        <v>580433316</v>
      </c>
      <c r="E818" s="50" t="s">
        <v>1908</v>
      </c>
      <c r="F818" s="51">
        <v>0</v>
      </c>
      <c r="G818" s="48">
        <v>23</v>
      </c>
      <c r="H818" s="51" t="s">
        <v>1052</v>
      </c>
      <c r="I818" s="51" t="s">
        <v>1909</v>
      </c>
      <c r="J818" s="52">
        <v>888.62799999999993</v>
      </c>
      <c r="K818" s="48" t="s">
        <v>1058</v>
      </c>
      <c r="L818" s="48" t="s">
        <v>1058</v>
      </c>
      <c r="M818" s="53">
        <v>52667.551983453159</v>
      </c>
      <c r="N818" s="51"/>
    </row>
    <row r="819" spans="2:14" x14ac:dyDescent="0.25">
      <c r="B819" s="48">
        <v>817</v>
      </c>
      <c r="C819" s="49" t="s">
        <v>1874</v>
      </c>
      <c r="D819" s="48">
        <v>580446151</v>
      </c>
      <c r="E819" s="50" t="s">
        <v>1910</v>
      </c>
      <c r="F819" s="51">
        <v>0</v>
      </c>
      <c r="G819" s="48">
        <v>21</v>
      </c>
      <c r="H819" s="51" t="s">
        <v>1052</v>
      </c>
      <c r="I819" s="51" t="s">
        <v>1135</v>
      </c>
      <c r="J819" s="52">
        <v>0</v>
      </c>
      <c r="K819" s="48" t="s">
        <v>1058</v>
      </c>
      <c r="L819" s="48" t="s">
        <v>1054</v>
      </c>
      <c r="M819" s="53">
        <v>0</v>
      </c>
      <c r="N819" s="51"/>
    </row>
    <row r="820" spans="2:14" x14ac:dyDescent="0.25">
      <c r="B820" s="48">
        <v>818</v>
      </c>
      <c r="C820" s="49" t="s">
        <v>1874</v>
      </c>
      <c r="D820" s="48">
        <v>580459048</v>
      </c>
      <c r="E820" s="50" t="s">
        <v>1658</v>
      </c>
      <c r="F820" s="51">
        <v>0</v>
      </c>
      <c r="G820" s="48">
        <v>15</v>
      </c>
      <c r="H820" s="51" t="s">
        <v>1052</v>
      </c>
      <c r="I820" s="51" t="s">
        <v>1794</v>
      </c>
      <c r="J820" s="52">
        <v>32.160000000000004</v>
      </c>
      <c r="K820" s="48" t="s">
        <v>1058</v>
      </c>
      <c r="L820" s="48" t="s">
        <v>1058</v>
      </c>
      <c r="M820" s="53">
        <v>1906.0714627356485</v>
      </c>
      <c r="N820" s="51"/>
    </row>
    <row r="821" spans="2:14" x14ac:dyDescent="0.25">
      <c r="B821" s="48">
        <v>819</v>
      </c>
      <c r="C821" s="49" t="s">
        <v>1874</v>
      </c>
      <c r="D821" s="48">
        <v>580466902</v>
      </c>
      <c r="E821" s="50" t="s">
        <v>1911</v>
      </c>
      <c r="F821" s="51">
        <v>0</v>
      </c>
      <c r="G821" s="48">
        <v>10</v>
      </c>
      <c r="H821" s="51" t="s">
        <v>1052</v>
      </c>
      <c r="I821" s="51" t="s">
        <v>1912</v>
      </c>
      <c r="J821" s="52">
        <v>0</v>
      </c>
      <c r="K821" s="48" t="s">
        <v>1054</v>
      </c>
      <c r="L821" s="48" t="s">
        <v>1058</v>
      </c>
      <c r="M821" s="53">
        <v>0</v>
      </c>
      <c r="N821" s="51"/>
    </row>
    <row r="822" spans="2:14" x14ac:dyDescent="0.25">
      <c r="B822" s="48">
        <v>820</v>
      </c>
      <c r="C822" s="49" t="s">
        <v>1874</v>
      </c>
      <c r="D822" s="48">
        <v>580467819</v>
      </c>
      <c r="E822" s="50" t="s">
        <v>1913</v>
      </c>
      <c r="F822" s="51">
        <v>0</v>
      </c>
      <c r="G822" s="48">
        <v>47</v>
      </c>
      <c r="H822" s="51" t="s">
        <v>1052</v>
      </c>
      <c r="I822" s="51" t="s">
        <v>1141</v>
      </c>
      <c r="J822" s="52">
        <v>290.10000000000002</v>
      </c>
      <c r="K822" s="48" t="s">
        <v>1058</v>
      </c>
      <c r="L822" s="48" t="s">
        <v>1058</v>
      </c>
      <c r="M822" s="53">
        <v>17193.760302848619</v>
      </c>
      <c r="N822" s="51"/>
    </row>
    <row r="823" spans="2:14" x14ac:dyDescent="0.25">
      <c r="B823" s="48">
        <v>821</v>
      </c>
      <c r="C823" s="49" t="s">
        <v>1874</v>
      </c>
      <c r="D823" s="48">
        <v>580480226</v>
      </c>
      <c r="E823" s="50" t="s">
        <v>1914</v>
      </c>
      <c r="F823" s="51">
        <v>0</v>
      </c>
      <c r="G823" s="48">
        <v>41</v>
      </c>
      <c r="H823" s="51" t="s">
        <v>1052</v>
      </c>
      <c r="I823" s="51" t="s">
        <v>1135</v>
      </c>
      <c r="J823" s="52">
        <v>95.16</v>
      </c>
      <c r="K823" s="48" t="s">
        <v>1058</v>
      </c>
      <c r="L823" s="48" t="s">
        <v>1058</v>
      </c>
      <c r="M823" s="53">
        <v>5639.9801117513771</v>
      </c>
      <c r="N823" s="51"/>
    </row>
    <row r="824" spans="2:14" x14ac:dyDescent="0.25">
      <c r="B824" s="48">
        <v>822</v>
      </c>
      <c r="C824" s="49" t="s">
        <v>1874</v>
      </c>
      <c r="D824" s="48">
        <v>580495257</v>
      </c>
      <c r="E824" s="50" t="s">
        <v>1305</v>
      </c>
      <c r="F824" s="51">
        <v>0</v>
      </c>
      <c r="G824" s="48">
        <v>271</v>
      </c>
      <c r="H824" s="51" t="s">
        <v>1052</v>
      </c>
      <c r="I824" s="51" t="s">
        <v>1137</v>
      </c>
      <c r="J824" s="52">
        <v>529.12800000000004</v>
      </c>
      <c r="K824" s="48" t="s">
        <v>1058</v>
      </c>
      <c r="L824" s="48" t="s">
        <v>1058</v>
      </c>
      <c r="M824" s="53">
        <v>31360.565327561821</v>
      </c>
      <c r="N824" s="51"/>
    </row>
    <row r="825" spans="2:14" x14ac:dyDescent="0.25">
      <c r="B825" s="48">
        <v>823</v>
      </c>
      <c r="C825" s="49" t="s">
        <v>1874</v>
      </c>
      <c r="D825" s="48">
        <v>580497048</v>
      </c>
      <c r="E825" s="50" t="s">
        <v>1306</v>
      </c>
      <c r="F825" s="51">
        <v>0</v>
      </c>
      <c r="G825" s="48">
        <v>6</v>
      </c>
      <c r="H825" s="51" t="s">
        <v>1052</v>
      </c>
      <c r="I825" s="51" t="s">
        <v>1549</v>
      </c>
      <c r="J825" s="52">
        <v>0</v>
      </c>
      <c r="K825" s="48" t="s">
        <v>1054</v>
      </c>
      <c r="L825" s="48" t="s">
        <v>1058</v>
      </c>
      <c r="M825" s="53">
        <v>0</v>
      </c>
      <c r="N825" s="51"/>
    </row>
    <row r="826" spans="2:14" x14ac:dyDescent="0.25">
      <c r="B826" s="48">
        <v>824</v>
      </c>
      <c r="C826" s="49" t="s">
        <v>1874</v>
      </c>
      <c r="D826" s="48">
        <v>580513802</v>
      </c>
      <c r="E826" s="50" t="s">
        <v>1915</v>
      </c>
      <c r="F826" s="51">
        <v>0</v>
      </c>
      <c r="G826" s="48">
        <v>26</v>
      </c>
      <c r="H826" s="51" t="s">
        <v>1052</v>
      </c>
      <c r="I826" s="51" t="s">
        <v>1423</v>
      </c>
      <c r="J826" s="52">
        <v>55.9</v>
      </c>
      <c r="K826" s="48" t="s">
        <v>1058</v>
      </c>
      <c r="L826" s="48" t="s">
        <v>1058</v>
      </c>
      <c r="M826" s="53">
        <v>3313.1030711107815</v>
      </c>
      <c r="N826" s="51"/>
    </row>
    <row r="827" spans="2:14" x14ac:dyDescent="0.25">
      <c r="B827" s="48">
        <v>825</v>
      </c>
      <c r="C827" s="49" t="s">
        <v>1874</v>
      </c>
      <c r="D827" s="48">
        <v>580521847</v>
      </c>
      <c r="E827" s="50" t="s">
        <v>1916</v>
      </c>
      <c r="F827" s="51">
        <v>0</v>
      </c>
      <c r="G827" s="48">
        <v>0</v>
      </c>
      <c r="H827" s="51" t="s">
        <v>1052</v>
      </c>
      <c r="I827" s="51" t="s">
        <v>1172</v>
      </c>
      <c r="J827" s="52">
        <v>0</v>
      </c>
      <c r="K827" s="48" t="s">
        <v>1054</v>
      </c>
      <c r="L827" s="48" t="s">
        <v>1054</v>
      </c>
      <c r="M827" s="53">
        <v>0</v>
      </c>
      <c r="N827" s="51"/>
    </row>
    <row r="828" spans="2:14" x14ac:dyDescent="0.25">
      <c r="B828" s="48">
        <v>826</v>
      </c>
      <c r="C828" s="49" t="s">
        <v>1874</v>
      </c>
      <c r="D828" s="48">
        <v>580542710</v>
      </c>
      <c r="E828" s="50" t="s">
        <v>1917</v>
      </c>
      <c r="F828" s="51">
        <v>0</v>
      </c>
      <c r="G828" s="48">
        <v>5</v>
      </c>
      <c r="H828" s="51" t="s">
        <v>1052</v>
      </c>
      <c r="I828" s="51" t="s">
        <v>1062</v>
      </c>
      <c r="J828" s="52">
        <v>0</v>
      </c>
      <c r="K828" s="48" t="s">
        <v>1054</v>
      </c>
      <c r="L828" s="48" t="s">
        <v>1058</v>
      </c>
      <c r="M828" s="53">
        <v>0</v>
      </c>
      <c r="N828" s="51"/>
    </row>
    <row r="829" spans="2:14" x14ac:dyDescent="0.25">
      <c r="B829" s="48">
        <v>827</v>
      </c>
      <c r="C829" s="49" t="s">
        <v>1874</v>
      </c>
      <c r="D829" s="48">
        <v>580543312</v>
      </c>
      <c r="E829" s="50" t="s">
        <v>1918</v>
      </c>
      <c r="F829" s="51">
        <v>0</v>
      </c>
      <c r="G829" s="48">
        <v>9</v>
      </c>
      <c r="H829" s="51" t="s">
        <v>1052</v>
      </c>
      <c r="I829" s="51" t="s">
        <v>1169</v>
      </c>
      <c r="J829" s="52">
        <v>0</v>
      </c>
      <c r="K829" s="48" t="s">
        <v>1054</v>
      </c>
      <c r="L829" s="48" t="s">
        <v>1054</v>
      </c>
      <c r="M829" s="53">
        <v>0</v>
      </c>
      <c r="N829" s="51"/>
    </row>
    <row r="830" spans="2:14" x14ac:dyDescent="0.25">
      <c r="B830" s="48">
        <v>828</v>
      </c>
      <c r="C830" s="49" t="s">
        <v>1874</v>
      </c>
      <c r="D830" s="48">
        <v>580546851</v>
      </c>
      <c r="E830" s="50" t="s">
        <v>1919</v>
      </c>
      <c r="F830" s="51">
        <v>0</v>
      </c>
      <c r="G830" s="48">
        <v>50</v>
      </c>
      <c r="H830" s="51" t="s">
        <v>1052</v>
      </c>
      <c r="I830" s="51" t="s">
        <v>1414</v>
      </c>
      <c r="J830" s="52">
        <v>291.7</v>
      </c>
      <c r="K830" s="48" t="s">
        <v>1058</v>
      </c>
      <c r="L830" s="48" t="s">
        <v>1058</v>
      </c>
      <c r="M830" s="53">
        <v>17288.589728855364</v>
      </c>
      <c r="N830" s="51"/>
    </row>
    <row r="831" spans="2:14" x14ac:dyDescent="0.25">
      <c r="B831" s="48">
        <v>829</v>
      </c>
      <c r="C831" s="49" t="s">
        <v>1874</v>
      </c>
      <c r="D831" s="48">
        <v>580547578</v>
      </c>
      <c r="E831" s="50" t="s">
        <v>1920</v>
      </c>
      <c r="F831" s="51">
        <v>0</v>
      </c>
      <c r="G831" s="48">
        <v>31</v>
      </c>
      <c r="H831" s="51" t="s">
        <v>1052</v>
      </c>
      <c r="I831" s="51" t="s">
        <v>1062</v>
      </c>
      <c r="J831" s="52">
        <v>150.1</v>
      </c>
      <c r="K831" s="48" t="s">
        <v>1058</v>
      </c>
      <c r="L831" s="48" t="s">
        <v>1058</v>
      </c>
      <c r="M831" s="53">
        <v>8896.1855272581088</v>
      </c>
      <c r="N831" s="51"/>
    </row>
    <row r="832" spans="2:14" x14ac:dyDescent="0.25">
      <c r="B832" s="48">
        <v>830</v>
      </c>
      <c r="C832" s="49" t="s">
        <v>1874</v>
      </c>
      <c r="D832" s="48">
        <v>580563120</v>
      </c>
      <c r="E832" s="50" t="s">
        <v>1921</v>
      </c>
      <c r="F832" s="51">
        <v>0</v>
      </c>
      <c r="G832" s="48">
        <v>3</v>
      </c>
      <c r="H832" s="51" t="s">
        <v>1052</v>
      </c>
      <c r="I832" s="51" t="s">
        <v>1922</v>
      </c>
      <c r="J832" s="52">
        <v>0</v>
      </c>
      <c r="K832" s="48" t="s">
        <v>1054</v>
      </c>
      <c r="L832" s="48" t="s">
        <v>1058</v>
      </c>
      <c r="M832" s="53">
        <v>0</v>
      </c>
      <c r="N832" s="51"/>
    </row>
    <row r="833" spans="2:14" x14ac:dyDescent="0.25">
      <c r="B833" s="48">
        <v>831</v>
      </c>
      <c r="C833" s="49" t="s">
        <v>1874</v>
      </c>
      <c r="D833" s="48">
        <v>580587723</v>
      </c>
      <c r="E833" s="50" t="s">
        <v>1923</v>
      </c>
      <c r="F833" s="51">
        <v>0</v>
      </c>
      <c r="G833" s="48">
        <v>9</v>
      </c>
      <c r="H833" s="51" t="s">
        <v>1052</v>
      </c>
      <c r="I833" s="51" t="s">
        <v>1062</v>
      </c>
      <c r="J833" s="52">
        <v>0</v>
      </c>
      <c r="K833" s="48" t="s">
        <v>1054</v>
      </c>
      <c r="L833" s="48" t="s">
        <v>1058</v>
      </c>
      <c r="M833" s="53">
        <v>0</v>
      </c>
      <c r="N833" s="51"/>
    </row>
    <row r="834" spans="2:14" x14ac:dyDescent="0.25">
      <c r="B834" s="48">
        <v>832</v>
      </c>
      <c r="C834" s="49" t="s">
        <v>1874</v>
      </c>
      <c r="D834" s="48">
        <v>580597862</v>
      </c>
      <c r="E834" s="50" t="s">
        <v>1924</v>
      </c>
      <c r="F834" s="51">
        <v>0</v>
      </c>
      <c r="G834" s="48">
        <v>57</v>
      </c>
      <c r="H834" s="51" t="s">
        <v>1052</v>
      </c>
      <c r="I834" s="51" t="s">
        <v>1062</v>
      </c>
      <c r="J834" s="52">
        <v>624.6</v>
      </c>
      <c r="K834" s="48" t="s">
        <v>1058</v>
      </c>
      <c r="L834" s="48" t="s">
        <v>1058</v>
      </c>
      <c r="M834" s="53">
        <v>37019.037177384511</v>
      </c>
      <c r="N834" s="51"/>
    </row>
    <row r="835" spans="2:14" x14ac:dyDescent="0.25">
      <c r="B835" s="48">
        <v>833</v>
      </c>
      <c r="C835" s="49" t="s">
        <v>1874</v>
      </c>
      <c r="D835" s="48">
        <v>580600997</v>
      </c>
      <c r="E835" s="50" t="s">
        <v>1925</v>
      </c>
      <c r="F835" s="51">
        <v>0</v>
      </c>
      <c r="G835" s="48">
        <v>35</v>
      </c>
      <c r="H835" s="51" t="s">
        <v>1052</v>
      </c>
      <c r="I835" s="51" t="s">
        <v>1139</v>
      </c>
      <c r="J835" s="52">
        <v>59.1</v>
      </c>
      <c r="K835" s="48" t="s">
        <v>1058</v>
      </c>
      <c r="L835" s="48" t="s">
        <v>1058</v>
      </c>
      <c r="M835" s="53">
        <v>3502.7619231242788</v>
      </c>
      <c r="N835" s="51"/>
    </row>
    <row r="836" spans="2:14" x14ac:dyDescent="0.25">
      <c r="B836" s="48">
        <v>834</v>
      </c>
      <c r="C836" s="49" t="s">
        <v>1874</v>
      </c>
      <c r="D836" s="48">
        <v>580636819</v>
      </c>
      <c r="E836" s="50" t="s">
        <v>1926</v>
      </c>
      <c r="F836" s="51">
        <v>0</v>
      </c>
      <c r="G836" s="48">
        <v>0</v>
      </c>
      <c r="H836" s="51" t="s">
        <v>1052</v>
      </c>
      <c r="I836" s="51" t="s">
        <v>1661</v>
      </c>
      <c r="J836" s="52">
        <v>0</v>
      </c>
      <c r="K836" s="48" t="s">
        <v>1054</v>
      </c>
      <c r="L836" s="48" t="s">
        <v>1058</v>
      </c>
      <c r="M836" s="53">
        <v>0</v>
      </c>
      <c r="N836" s="51"/>
    </row>
    <row r="837" spans="2:14" x14ac:dyDescent="0.25">
      <c r="B837" s="48">
        <v>835</v>
      </c>
      <c r="C837" s="49" t="s">
        <v>1874</v>
      </c>
      <c r="D837" s="48">
        <v>580648889</v>
      </c>
      <c r="E837" s="50" t="s">
        <v>1927</v>
      </c>
      <c r="F837" s="51">
        <v>0</v>
      </c>
      <c r="G837" s="48">
        <v>15</v>
      </c>
      <c r="H837" s="51" t="s">
        <v>1052</v>
      </c>
      <c r="I837" s="51" t="s">
        <v>1122</v>
      </c>
      <c r="J837" s="52">
        <v>26.64</v>
      </c>
      <c r="K837" s="48" t="s">
        <v>1058</v>
      </c>
      <c r="L837" s="48" t="s">
        <v>1058</v>
      </c>
      <c r="M837" s="53">
        <v>1578.9099430123654</v>
      </c>
      <c r="N837" s="51"/>
    </row>
    <row r="838" spans="2:14" x14ac:dyDescent="0.25">
      <c r="B838" s="48">
        <v>836</v>
      </c>
      <c r="C838" s="49" t="s">
        <v>1874</v>
      </c>
      <c r="D838" s="48">
        <v>580655447</v>
      </c>
      <c r="E838" s="50" t="s">
        <v>1928</v>
      </c>
      <c r="F838" s="51">
        <v>0</v>
      </c>
      <c r="G838" s="48">
        <v>39</v>
      </c>
      <c r="H838" s="51" t="s">
        <v>1052</v>
      </c>
      <c r="I838" s="51" t="s">
        <v>1062</v>
      </c>
      <c r="J838" s="52">
        <v>211.08</v>
      </c>
      <c r="K838" s="48" t="s">
        <v>1058</v>
      </c>
      <c r="L838" s="48" t="s">
        <v>1058</v>
      </c>
      <c r="M838" s="53">
        <v>12510.372025940318</v>
      </c>
      <c r="N838" s="51"/>
    </row>
    <row r="839" spans="2:14" x14ac:dyDescent="0.25">
      <c r="B839" s="48">
        <v>837</v>
      </c>
      <c r="C839" s="49" t="s">
        <v>1874</v>
      </c>
      <c r="D839" s="48">
        <v>580661171</v>
      </c>
      <c r="E839" s="50" t="s">
        <v>1929</v>
      </c>
      <c r="F839" s="51">
        <v>0</v>
      </c>
      <c r="G839" s="48">
        <v>3</v>
      </c>
      <c r="H839" s="51" t="s">
        <v>1052</v>
      </c>
      <c r="I839" s="51" t="s">
        <v>1930</v>
      </c>
      <c r="J839" s="52">
        <v>0</v>
      </c>
      <c r="K839" s="48" t="s">
        <v>1054</v>
      </c>
      <c r="L839" s="48" t="s">
        <v>1054</v>
      </c>
      <c r="M839" s="53">
        <v>0</v>
      </c>
      <c r="N839" s="51"/>
    </row>
    <row r="840" spans="2:14" x14ac:dyDescent="0.25">
      <c r="B840" s="48">
        <v>838</v>
      </c>
      <c r="C840" s="49" t="s">
        <v>1874</v>
      </c>
      <c r="D840" s="48">
        <v>580676138</v>
      </c>
      <c r="E840" s="50" t="s">
        <v>1605</v>
      </c>
      <c r="F840" s="51">
        <v>0</v>
      </c>
      <c r="G840" s="48">
        <v>76</v>
      </c>
      <c r="H840" s="51" t="s">
        <v>1052</v>
      </c>
      <c r="I840" s="51" t="s">
        <v>1053</v>
      </c>
      <c r="J840" s="52">
        <v>45.5</v>
      </c>
      <c r="K840" s="48" t="s">
        <v>1058</v>
      </c>
      <c r="L840" s="48" t="s">
        <v>1058</v>
      </c>
      <c r="M840" s="53">
        <v>2696.7118020669154</v>
      </c>
      <c r="N840" s="51"/>
    </row>
    <row r="841" spans="2:14" x14ac:dyDescent="0.25">
      <c r="B841" s="48">
        <v>839</v>
      </c>
      <c r="C841" s="49" t="s">
        <v>1874</v>
      </c>
      <c r="D841" s="48">
        <v>580711844</v>
      </c>
      <c r="E841" s="50" t="s">
        <v>1931</v>
      </c>
      <c r="F841" s="51">
        <v>0</v>
      </c>
      <c r="G841" s="48">
        <v>15</v>
      </c>
      <c r="H841" s="51" t="s">
        <v>1052</v>
      </c>
      <c r="I841" s="51" t="s">
        <v>1932</v>
      </c>
      <c r="J841" s="52">
        <v>42.4</v>
      </c>
      <c r="K841" s="48" t="s">
        <v>1058</v>
      </c>
      <c r="L841" s="48" t="s">
        <v>1058</v>
      </c>
      <c r="M841" s="53">
        <v>2512.9797891788394</v>
      </c>
      <c r="N841" s="51"/>
    </row>
    <row r="842" spans="2:14" x14ac:dyDescent="0.25">
      <c r="B842" s="48">
        <v>840</v>
      </c>
      <c r="C842" s="49" t="s">
        <v>1874</v>
      </c>
      <c r="D842" s="48">
        <v>580738367</v>
      </c>
      <c r="E842" s="50" t="s">
        <v>1933</v>
      </c>
      <c r="F842" s="51">
        <v>0</v>
      </c>
      <c r="G842" s="48">
        <v>0</v>
      </c>
      <c r="H842" s="51" t="s">
        <v>1052</v>
      </c>
      <c r="I842" s="51" t="s">
        <v>1143</v>
      </c>
      <c r="J842" s="52">
        <v>0</v>
      </c>
      <c r="K842" s="48" t="s">
        <v>1054</v>
      </c>
      <c r="L842" s="48" t="s">
        <v>1058</v>
      </c>
      <c r="M842" s="53">
        <v>0</v>
      </c>
      <c r="N842" s="51"/>
    </row>
    <row r="843" spans="2:14" x14ac:dyDescent="0.25">
      <c r="B843" s="48">
        <v>841</v>
      </c>
      <c r="C843" s="49" t="s">
        <v>1874</v>
      </c>
      <c r="D843" s="48">
        <v>580751436</v>
      </c>
      <c r="E843" s="50" t="s">
        <v>1934</v>
      </c>
      <c r="F843" s="51">
        <v>0</v>
      </c>
      <c r="G843" s="48">
        <v>16</v>
      </c>
      <c r="H843" s="51" t="s">
        <v>1052</v>
      </c>
      <c r="I843" s="51" t="s">
        <v>1115</v>
      </c>
      <c r="J843" s="52">
        <v>30.2</v>
      </c>
      <c r="K843" s="48" t="s">
        <v>1058</v>
      </c>
      <c r="L843" s="48" t="s">
        <v>1058</v>
      </c>
      <c r="M843" s="53">
        <v>1789.9054158773811</v>
      </c>
      <c r="N843" s="51"/>
    </row>
    <row r="844" spans="2:14" x14ac:dyDescent="0.25">
      <c r="B844" s="48">
        <v>842</v>
      </c>
      <c r="C844" s="49" t="s">
        <v>1874</v>
      </c>
      <c r="D844" s="48">
        <v>580762623</v>
      </c>
      <c r="E844" s="50" t="s">
        <v>1377</v>
      </c>
      <c r="F844" s="51">
        <v>0</v>
      </c>
      <c r="G844" s="48">
        <v>18</v>
      </c>
      <c r="H844" s="51" t="s">
        <v>1052</v>
      </c>
      <c r="I844" s="51" t="s">
        <v>1117</v>
      </c>
      <c r="J844" s="52">
        <v>0</v>
      </c>
      <c r="K844" s="48" t="s">
        <v>1058</v>
      </c>
      <c r="L844" s="48" t="s">
        <v>1054</v>
      </c>
      <c r="M844" s="53">
        <v>0</v>
      </c>
      <c r="N844" s="51"/>
    </row>
    <row r="845" spans="2:14" x14ac:dyDescent="0.25">
      <c r="B845" s="48">
        <v>843</v>
      </c>
      <c r="C845" s="49" t="s">
        <v>1935</v>
      </c>
      <c r="D845" s="48">
        <v>510681968</v>
      </c>
      <c r="E845" s="50" t="s">
        <v>1936</v>
      </c>
      <c r="F845" s="51">
        <v>0</v>
      </c>
      <c r="G845" s="48">
        <v>34</v>
      </c>
      <c r="H845" s="51" t="s">
        <v>1052</v>
      </c>
      <c r="I845" s="51" t="s">
        <v>1057</v>
      </c>
      <c r="J845" s="52">
        <v>49.98</v>
      </c>
      <c r="K845" s="48" t="s">
        <v>1058</v>
      </c>
      <c r="L845" s="48" t="s">
        <v>1058</v>
      </c>
      <c r="M845" s="53">
        <v>14159.328887668713</v>
      </c>
      <c r="N845" s="51"/>
    </row>
    <row r="846" spans="2:14" x14ac:dyDescent="0.25">
      <c r="B846" s="48">
        <v>844</v>
      </c>
      <c r="C846" s="49" t="s">
        <v>1935</v>
      </c>
      <c r="D846" s="48">
        <v>580029874</v>
      </c>
      <c r="E846" s="50" t="s">
        <v>1937</v>
      </c>
      <c r="F846" s="51">
        <v>0</v>
      </c>
      <c r="G846" s="48">
        <v>2</v>
      </c>
      <c r="H846" s="51" t="s">
        <v>1052</v>
      </c>
      <c r="I846" s="51" t="s">
        <v>1812</v>
      </c>
      <c r="J846" s="52">
        <v>0</v>
      </c>
      <c r="K846" s="48" t="s">
        <v>1054</v>
      </c>
      <c r="L846" s="48" t="s">
        <v>1058</v>
      </c>
      <c r="M846" s="53">
        <v>0</v>
      </c>
      <c r="N846" s="51"/>
    </row>
    <row r="847" spans="2:14" x14ac:dyDescent="0.25">
      <c r="B847" s="48">
        <v>845</v>
      </c>
      <c r="C847" s="49" t="s">
        <v>1935</v>
      </c>
      <c r="D847" s="48">
        <v>580032118</v>
      </c>
      <c r="E847" s="50" t="s">
        <v>1938</v>
      </c>
      <c r="F847" s="51">
        <v>0</v>
      </c>
      <c r="G847" s="48">
        <v>15</v>
      </c>
      <c r="H847" s="51" t="s">
        <v>1052</v>
      </c>
      <c r="I847" s="51" t="s">
        <v>1062</v>
      </c>
      <c r="J847" s="52">
        <v>0</v>
      </c>
      <c r="K847" s="48" t="s">
        <v>1058</v>
      </c>
      <c r="L847" s="48" t="s">
        <v>1054</v>
      </c>
      <c r="M847" s="53">
        <v>0</v>
      </c>
      <c r="N847" s="51"/>
    </row>
    <row r="848" spans="2:14" x14ac:dyDescent="0.25">
      <c r="B848" s="48">
        <v>846</v>
      </c>
      <c r="C848" s="49" t="s">
        <v>1935</v>
      </c>
      <c r="D848" s="48">
        <v>580052728</v>
      </c>
      <c r="E848" s="50" t="s">
        <v>868</v>
      </c>
      <c r="F848" s="51">
        <v>0</v>
      </c>
      <c r="G848" s="48">
        <v>0</v>
      </c>
      <c r="H848" s="51" t="s">
        <v>1052</v>
      </c>
      <c r="I848" s="51" t="s">
        <v>1137</v>
      </c>
      <c r="J848" s="52">
        <v>0</v>
      </c>
      <c r="K848" s="48" t="s">
        <v>1054</v>
      </c>
      <c r="L848" s="48" t="s">
        <v>1058</v>
      </c>
      <c r="M848" s="53">
        <v>0</v>
      </c>
      <c r="N848" s="51"/>
    </row>
    <row r="849" spans="2:14" x14ac:dyDescent="0.25">
      <c r="B849" s="48">
        <v>847</v>
      </c>
      <c r="C849" s="49" t="s">
        <v>1935</v>
      </c>
      <c r="D849" s="48">
        <v>580055937</v>
      </c>
      <c r="E849" s="50" t="s">
        <v>1063</v>
      </c>
      <c r="F849" s="51">
        <v>0</v>
      </c>
      <c r="G849" s="48">
        <v>60</v>
      </c>
      <c r="H849" s="51" t="s">
        <v>1052</v>
      </c>
      <c r="I849" s="51" t="s">
        <v>1235</v>
      </c>
      <c r="J849" s="52">
        <v>190.92</v>
      </c>
      <c r="K849" s="48" t="s">
        <v>1058</v>
      </c>
      <c r="L849" s="48" t="s">
        <v>1058</v>
      </c>
      <c r="M849" s="53">
        <v>54087.616471262692</v>
      </c>
      <c r="N849" s="51"/>
    </row>
    <row r="850" spans="2:14" x14ac:dyDescent="0.25">
      <c r="B850" s="48">
        <v>848</v>
      </c>
      <c r="C850" s="49" t="s">
        <v>1935</v>
      </c>
      <c r="D850" s="48">
        <v>580093151</v>
      </c>
      <c r="E850" s="50" t="s">
        <v>1939</v>
      </c>
      <c r="F850" s="51">
        <v>0</v>
      </c>
      <c r="G850" s="48">
        <v>13</v>
      </c>
      <c r="H850" s="51" t="s">
        <v>1052</v>
      </c>
      <c r="I850" s="51" t="s">
        <v>1295</v>
      </c>
      <c r="J850" s="52">
        <v>0</v>
      </c>
      <c r="K850" s="48" t="s">
        <v>1054</v>
      </c>
      <c r="L850" s="48" t="s">
        <v>1058</v>
      </c>
      <c r="M850" s="53">
        <v>0</v>
      </c>
      <c r="N850" s="51"/>
    </row>
    <row r="851" spans="2:14" x14ac:dyDescent="0.25">
      <c r="B851" s="48">
        <v>849</v>
      </c>
      <c r="C851" s="49" t="s">
        <v>1935</v>
      </c>
      <c r="D851" s="48">
        <v>580124683</v>
      </c>
      <c r="E851" s="50" t="s">
        <v>1940</v>
      </c>
      <c r="F851" s="51">
        <v>0</v>
      </c>
      <c r="G851" s="48">
        <v>61</v>
      </c>
      <c r="H851" s="51" t="s">
        <v>1052</v>
      </c>
      <c r="I851" s="51" t="s">
        <v>1139</v>
      </c>
      <c r="J851" s="52">
        <v>0</v>
      </c>
      <c r="K851" s="48" t="s">
        <v>1054</v>
      </c>
      <c r="L851" s="48" t="s">
        <v>1054</v>
      </c>
      <c r="M851" s="53">
        <v>0</v>
      </c>
      <c r="N851" s="51"/>
    </row>
    <row r="852" spans="2:14" x14ac:dyDescent="0.25">
      <c r="B852" s="48">
        <v>850</v>
      </c>
      <c r="C852" s="49" t="s">
        <v>1935</v>
      </c>
      <c r="D852" s="48">
        <v>580177616</v>
      </c>
      <c r="E852" s="50" t="s">
        <v>1584</v>
      </c>
      <c r="F852" s="51">
        <v>0</v>
      </c>
      <c r="G852" s="48">
        <v>7</v>
      </c>
      <c r="H852" s="51" t="s">
        <v>1052</v>
      </c>
      <c r="I852" s="51" t="s">
        <v>1280</v>
      </c>
      <c r="J852" s="52">
        <v>0</v>
      </c>
      <c r="K852" s="48" t="s">
        <v>1054</v>
      </c>
      <c r="L852" s="48" t="s">
        <v>1054</v>
      </c>
      <c r="M852" s="53">
        <v>0</v>
      </c>
      <c r="N852" s="51"/>
    </row>
    <row r="853" spans="2:14" x14ac:dyDescent="0.25">
      <c r="B853" s="48">
        <v>851</v>
      </c>
      <c r="C853" s="49" t="s">
        <v>1935</v>
      </c>
      <c r="D853" s="48">
        <v>580235869</v>
      </c>
      <c r="E853" s="50" t="s">
        <v>1941</v>
      </c>
      <c r="F853" s="51">
        <v>0</v>
      </c>
      <c r="G853" s="48">
        <v>50</v>
      </c>
      <c r="H853" s="51" t="s">
        <v>1052</v>
      </c>
      <c r="I853" s="51" t="s">
        <v>1053</v>
      </c>
      <c r="J853" s="52">
        <v>513.70000000000005</v>
      </c>
      <c r="K853" s="48" t="s">
        <v>1058</v>
      </c>
      <c r="L853" s="48" t="s">
        <v>1058</v>
      </c>
      <c r="M853" s="53">
        <v>93320.766585483812</v>
      </c>
      <c r="N853" s="51"/>
    </row>
    <row r="854" spans="2:14" x14ac:dyDescent="0.25">
      <c r="B854" s="48">
        <v>852</v>
      </c>
      <c r="C854" s="49" t="s">
        <v>1935</v>
      </c>
      <c r="D854" s="48">
        <v>580305266</v>
      </c>
      <c r="E854" s="50" t="s">
        <v>1942</v>
      </c>
      <c r="F854" s="51">
        <v>0</v>
      </c>
      <c r="G854" s="48">
        <v>3</v>
      </c>
      <c r="H854" s="51" t="s">
        <v>1052</v>
      </c>
      <c r="I854" s="51" t="s">
        <v>1276</v>
      </c>
      <c r="J854" s="52">
        <v>0</v>
      </c>
      <c r="K854" s="48" t="s">
        <v>1054</v>
      </c>
      <c r="L854" s="48" t="s">
        <v>1058</v>
      </c>
      <c r="M854" s="53">
        <v>0</v>
      </c>
      <c r="N854" s="51"/>
    </row>
    <row r="855" spans="2:14" x14ac:dyDescent="0.25">
      <c r="B855" s="48">
        <v>853</v>
      </c>
      <c r="C855" s="49" t="s">
        <v>1935</v>
      </c>
      <c r="D855" s="48">
        <v>580310266</v>
      </c>
      <c r="E855" s="50" t="s">
        <v>1943</v>
      </c>
      <c r="F855" s="51">
        <v>0</v>
      </c>
      <c r="G855" s="48">
        <v>4</v>
      </c>
      <c r="H855" s="51" t="s">
        <v>1052</v>
      </c>
      <c r="I855" s="51" t="s">
        <v>1053</v>
      </c>
      <c r="J855" s="52">
        <v>0</v>
      </c>
      <c r="K855" s="48" t="s">
        <v>1054</v>
      </c>
      <c r="L855" s="48" t="s">
        <v>1058</v>
      </c>
      <c r="M855" s="53">
        <v>0</v>
      </c>
      <c r="N855" s="51"/>
    </row>
    <row r="856" spans="2:14" x14ac:dyDescent="0.25">
      <c r="B856" s="48">
        <v>854</v>
      </c>
      <c r="C856" s="49" t="s">
        <v>1935</v>
      </c>
      <c r="D856" s="48">
        <v>580320141</v>
      </c>
      <c r="E856" s="50" t="s">
        <v>1944</v>
      </c>
      <c r="F856" s="51">
        <v>0</v>
      </c>
      <c r="G856" s="48">
        <v>4</v>
      </c>
      <c r="H856" s="51" t="s">
        <v>1052</v>
      </c>
      <c r="I856" s="51" t="s">
        <v>1137</v>
      </c>
      <c r="J856" s="52">
        <v>0</v>
      </c>
      <c r="K856" s="48" t="s">
        <v>1054</v>
      </c>
      <c r="L856" s="48" t="s">
        <v>1058</v>
      </c>
      <c r="M856" s="53">
        <v>0</v>
      </c>
      <c r="N856" s="51"/>
    </row>
    <row r="857" spans="2:14" x14ac:dyDescent="0.25">
      <c r="B857" s="48">
        <v>855</v>
      </c>
      <c r="C857" s="49" t="s">
        <v>1935</v>
      </c>
      <c r="D857" s="48">
        <v>580329290</v>
      </c>
      <c r="E857" s="50" t="s">
        <v>1945</v>
      </c>
      <c r="F857" s="51">
        <v>0</v>
      </c>
      <c r="G857" s="48">
        <v>42</v>
      </c>
      <c r="H857" s="51" t="s">
        <v>1052</v>
      </c>
      <c r="I857" s="51" t="s">
        <v>1053</v>
      </c>
      <c r="J857" s="52">
        <v>132.96</v>
      </c>
      <c r="K857" s="48" t="s">
        <v>1058</v>
      </c>
      <c r="L857" s="48" t="s">
        <v>1058</v>
      </c>
      <c r="M857" s="53">
        <v>37667.554399848603</v>
      </c>
      <c r="N857" s="51"/>
    </row>
    <row r="858" spans="2:14" x14ac:dyDescent="0.25">
      <c r="B858" s="48">
        <v>856</v>
      </c>
      <c r="C858" s="49" t="s">
        <v>1935</v>
      </c>
      <c r="D858" s="48">
        <v>580334738</v>
      </c>
      <c r="E858" s="50" t="s">
        <v>1153</v>
      </c>
      <c r="F858" s="51">
        <v>0</v>
      </c>
      <c r="G858" s="48">
        <v>47</v>
      </c>
      <c r="H858" s="51" t="s">
        <v>1052</v>
      </c>
      <c r="I858" s="51" t="s">
        <v>1053</v>
      </c>
      <c r="J858" s="52">
        <v>542.79999999999995</v>
      </c>
      <c r="K858" s="48" t="s">
        <v>1058</v>
      </c>
      <c r="L858" s="48" t="s">
        <v>1058</v>
      </c>
      <c r="M858" s="53">
        <v>93320.766585483812</v>
      </c>
      <c r="N858" s="51"/>
    </row>
    <row r="859" spans="2:14" x14ac:dyDescent="0.25">
      <c r="B859" s="48">
        <v>857</v>
      </c>
      <c r="C859" s="49" t="s">
        <v>1935</v>
      </c>
      <c r="D859" s="48">
        <v>580357358</v>
      </c>
      <c r="E859" s="50" t="s">
        <v>1830</v>
      </c>
      <c r="F859" s="51">
        <v>0</v>
      </c>
      <c r="G859" s="48">
        <v>5</v>
      </c>
      <c r="H859" s="51" t="s">
        <v>1052</v>
      </c>
      <c r="I859" s="51" t="s">
        <v>1252</v>
      </c>
      <c r="J859" s="52">
        <v>0</v>
      </c>
      <c r="K859" s="48" t="s">
        <v>1054</v>
      </c>
      <c r="L859" s="48" t="s">
        <v>1058</v>
      </c>
      <c r="M859" s="53">
        <v>0</v>
      </c>
      <c r="N859" s="51"/>
    </row>
    <row r="860" spans="2:14" x14ac:dyDescent="0.25">
      <c r="B860" s="48">
        <v>858</v>
      </c>
      <c r="C860" s="49" t="s">
        <v>1935</v>
      </c>
      <c r="D860" s="48">
        <v>580417509</v>
      </c>
      <c r="E860" s="50" t="s">
        <v>1946</v>
      </c>
      <c r="F860" s="51">
        <v>0</v>
      </c>
      <c r="G860" s="48">
        <v>43</v>
      </c>
      <c r="H860" s="51" t="s">
        <v>1052</v>
      </c>
      <c r="I860" s="51" t="s">
        <v>1060</v>
      </c>
      <c r="J860" s="52">
        <v>139.26</v>
      </c>
      <c r="K860" s="48" t="s">
        <v>1058</v>
      </c>
      <c r="L860" s="48" t="s">
        <v>1058</v>
      </c>
      <c r="M860" s="53">
        <v>39452.343755437068</v>
      </c>
      <c r="N860" s="51"/>
    </row>
    <row r="861" spans="2:14" x14ac:dyDescent="0.25">
      <c r="B861" s="48">
        <v>859</v>
      </c>
      <c r="C861" s="49" t="s">
        <v>1935</v>
      </c>
      <c r="D861" s="48">
        <v>580418960</v>
      </c>
      <c r="E861" s="50" t="s">
        <v>1845</v>
      </c>
      <c r="F861" s="51">
        <v>0</v>
      </c>
      <c r="G861" s="48">
        <v>16</v>
      </c>
      <c r="H861" s="51" t="s">
        <v>1052</v>
      </c>
      <c r="I861" s="51" t="s">
        <v>1076</v>
      </c>
      <c r="J861" s="52">
        <v>54.08</v>
      </c>
      <c r="K861" s="48" t="s">
        <v>1058</v>
      </c>
      <c r="L861" s="48" t="s">
        <v>1058</v>
      </c>
      <c r="M861" s="53">
        <v>15320.858468289791</v>
      </c>
      <c r="N861" s="51"/>
    </row>
    <row r="862" spans="2:14" x14ac:dyDescent="0.25">
      <c r="B862" s="48">
        <v>860</v>
      </c>
      <c r="C862" s="49" t="s">
        <v>1935</v>
      </c>
      <c r="D862" s="48">
        <v>580421915</v>
      </c>
      <c r="E862" s="50" t="s">
        <v>1947</v>
      </c>
      <c r="F862" s="51">
        <v>0</v>
      </c>
      <c r="G862" s="48">
        <v>3</v>
      </c>
      <c r="H862" s="51" t="s">
        <v>1052</v>
      </c>
      <c r="I862" s="51" t="s">
        <v>1066</v>
      </c>
      <c r="J862" s="52">
        <v>0</v>
      </c>
      <c r="K862" s="48" t="s">
        <v>1054</v>
      </c>
      <c r="L862" s="48" t="s">
        <v>1058</v>
      </c>
      <c r="M862" s="53">
        <v>0</v>
      </c>
      <c r="N862" s="51"/>
    </row>
    <row r="863" spans="2:14" x14ac:dyDescent="0.25">
      <c r="B863" s="48">
        <v>861</v>
      </c>
      <c r="C863" s="49" t="s">
        <v>1935</v>
      </c>
      <c r="D863" s="48">
        <v>580481133</v>
      </c>
      <c r="E863" s="50" t="s">
        <v>1948</v>
      </c>
      <c r="F863" s="51">
        <v>0</v>
      </c>
      <c r="G863" s="48">
        <v>0</v>
      </c>
      <c r="H863" s="51" t="s">
        <v>1052</v>
      </c>
      <c r="I863" s="51" t="s">
        <v>1139</v>
      </c>
      <c r="J863" s="52">
        <v>0</v>
      </c>
      <c r="K863" s="48" t="s">
        <v>1054</v>
      </c>
      <c r="L863" s="48" t="s">
        <v>1054</v>
      </c>
      <c r="M863" s="53">
        <v>0</v>
      </c>
      <c r="N863" s="51"/>
    </row>
    <row r="864" spans="2:14" x14ac:dyDescent="0.25">
      <c r="B864" s="48">
        <v>862</v>
      </c>
      <c r="C864" s="49" t="s">
        <v>1935</v>
      </c>
      <c r="D864" s="48">
        <v>580495059</v>
      </c>
      <c r="E864" s="50" t="s">
        <v>1949</v>
      </c>
      <c r="F864" s="51">
        <v>0</v>
      </c>
      <c r="G864" s="48">
        <v>1</v>
      </c>
      <c r="H864" s="51" t="s">
        <v>1052</v>
      </c>
      <c r="I864" s="51" t="s">
        <v>1307</v>
      </c>
      <c r="J864" s="52">
        <v>0</v>
      </c>
      <c r="K864" s="48" t="s">
        <v>1054</v>
      </c>
      <c r="L864" s="48" t="s">
        <v>1054</v>
      </c>
      <c r="M864" s="53">
        <v>0</v>
      </c>
      <c r="N864" s="51"/>
    </row>
    <row r="865" spans="2:14" x14ac:dyDescent="0.25">
      <c r="B865" s="48">
        <v>863</v>
      </c>
      <c r="C865" s="49" t="s">
        <v>1935</v>
      </c>
      <c r="D865" s="48">
        <v>580592806</v>
      </c>
      <c r="E865" s="50" t="s">
        <v>1950</v>
      </c>
      <c r="F865" s="51">
        <v>0</v>
      </c>
      <c r="G865" s="48">
        <v>43</v>
      </c>
      <c r="H865" s="51" t="s">
        <v>1052</v>
      </c>
      <c r="I865" s="51" t="s">
        <v>1053</v>
      </c>
      <c r="J865" s="52">
        <v>339.39</v>
      </c>
      <c r="K865" s="48" t="s">
        <v>1058</v>
      </c>
      <c r="L865" s="48" t="s">
        <v>1058</v>
      </c>
      <c r="M865" s="53">
        <v>93320.766585483812</v>
      </c>
      <c r="N865" s="51"/>
    </row>
    <row r="866" spans="2:14" x14ac:dyDescent="0.25">
      <c r="B866" s="48">
        <v>864</v>
      </c>
      <c r="C866" s="49" t="s">
        <v>1935</v>
      </c>
      <c r="D866" s="48">
        <v>580611200</v>
      </c>
      <c r="E866" s="50">
        <v>502300400</v>
      </c>
      <c r="F866" s="51">
        <v>0</v>
      </c>
      <c r="G866" s="48">
        <v>18</v>
      </c>
      <c r="H866" s="51" t="s">
        <v>1052</v>
      </c>
      <c r="I866" s="51" t="s">
        <v>1064</v>
      </c>
      <c r="J866" s="52">
        <v>91.61</v>
      </c>
      <c r="K866" s="48" t="s">
        <v>1058</v>
      </c>
      <c r="L866" s="48" t="s">
        <v>1058</v>
      </c>
      <c r="M866" s="53">
        <v>25953.103629438392</v>
      </c>
      <c r="N866" s="51"/>
    </row>
    <row r="867" spans="2:14" x14ac:dyDescent="0.25">
      <c r="B867" s="48">
        <v>865</v>
      </c>
      <c r="C867" s="49" t="s">
        <v>1935</v>
      </c>
      <c r="D867" s="48">
        <v>580631737</v>
      </c>
      <c r="E867" s="50" t="s">
        <v>1951</v>
      </c>
      <c r="F867" s="51">
        <v>0</v>
      </c>
      <c r="G867" s="48">
        <v>0</v>
      </c>
      <c r="H867" s="51" t="s">
        <v>1052</v>
      </c>
      <c r="I867" s="51" t="s">
        <v>1115</v>
      </c>
      <c r="J867" s="52">
        <v>0</v>
      </c>
      <c r="K867" s="48" t="s">
        <v>1054</v>
      </c>
      <c r="L867" s="48" t="s">
        <v>1058</v>
      </c>
      <c r="M867" s="53">
        <v>0</v>
      </c>
      <c r="N867" s="51"/>
    </row>
    <row r="868" spans="2:14" x14ac:dyDescent="0.25">
      <c r="B868" s="48">
        <v>866</v>
      </c>
      <c r="C868" s="49" t="s">
        <v>1952</v>
      </c>
      <c r="D868" s="48">
        <v>580274173</v>
      </c>
      <c r="E868" s="50" t="s">
        <v>1953</v>
      </c>
      <c r="F868" s="51">
        <v>468</v>
      </c>
      <c r="G868" s="48">
        <v>13</v>
      </c>
      <c r="H868" s="51" t="s">
        <v>1954</v>
      </c>
      <c r="I868" s="51" t="s">
        <v>1062</v>
      </c>
      <c r="J868" s="52">
        <v>3.25</v>
      </c>
      <c r="K868" s="48" t="s">
        <v>1058</v>
      </c>
      <c r="L868" s="48" t="s">
        <v>1058</v>
      </c>
      <c r="M868" s="53">
        <v>58708.042160210593</v>
      </c>
      <c r="N868" s="51"/>
    </row>
    <row r="869" spans="2:14" x14ac:dyDescent="0.25">
      <c r="B869" s="48">
        <v>867</v>
      </c>
      <c r="C869" s="49" t="s">
        <v>1952</v>
      </c>
      <c r="D869" s="48">
        <v>580417509</v>
      </c>
      <c r="E869" s="50" t="s">
        <v>1955</v>
      </c>
      <c r="F869" s="51">
        <v>700</v>
      </c>
      <c r="G869" s="48">
        <v>10</v>
      </c>
      <c r="H869" s="51" t="s">
        <v>1956</v>
      </c>
      <c r="I869" s="51" t="s">
        <v>1060</v>
      </c>
      <c r="J869" s="52">
        <v>0.75</v>
      </c>
      <c r="K869" s="48" t="s">
        <v>1058</v>
      </c>
      <c r="L869" s="48" t="s">
        <v>1058</v>
      </c>
      <c r="M869" s="53">
        <v>13548.009729279367</v>
      </c>
      <c r="N869" s="51"/>
    </row>
    <row r="870" spans="2:14" x14ac:dyDescent="0.25">
      <c r="B870" s="48">
        <v>868</v>
      </c>
      <c r="C870" s="49" t="s">
        <v>1952</v>
      </c>
      <c r="D870" s="48">
        <v>580420347</v>
      </c>
      <c r="E870" s="50" t="s">
        <v>1261</v>
      </c>
      <c r="F870" s="51">
        <v>704</v>
      </c>
      <c r="G870" s="48">
        <v>13</v>
      </c>
      <c r="H870" s="51" t="s">
        <v>1957</v>
      </c>
      <c r="I870" s="51" t="s">
        <v>1262</v>
      </c>
      <c r="J870" s="52">
        <v>0.97499999999999998</v>
      </c>
      <c r="K870" s="48" t="s">
        <v>1058</v>
      </c>
      <c r="L870" s="48" t="s">
        <v>1058</v>
      </c>
      <c r="M870" s="53">
        <v>17612.412648063178</v>
      </c>
      <c r="N870" s="51"/>
    </row>
    <row r="871" spans="2:14" x14ac:dyDescent="0.25">
      <c r="B871" s="48">
        <v>869</v>
      </c>
      <c r="C871" s="49" t="s">
        <v>1952</v>
      </c>
      <c r="D871" s="48">
        <v>580482040</v>
      </c>
      <c r="E871" s="50" t="s">
        <v>1554</v>
      </c>
      <c r="F871" s="51">
        <v>711</v>
      </c>
      <c r="G871" s="48">
        <v>16</v>
      </c>
      <c r="H871" s="51" t="s">
        <v>1954</v>
      </c>
      <c r="I871" s="51" t="s">
        <v>1053</v>
      </c>
      <c r="J871" s="52">
        <v>3.9</v>
      </c>
      <c r="K871" s="48" t="s">
        <v>1058</v>
      </c>
      <c r="L871" s="48" t="s">
        <v>1058</v>
      </c>
      <c r="M871" s="53">
        <v>70449.650592252714</v>
      </c>
      <c r="N871" s="51"/>
    </row>
    <row r="872" spans="2:14" x14ac:dyDescent="0.25">
      <c r="B872" s="48">
        <v>870</v>
      </c>
      <c r="C872" s="49" t="s">
        <v>1952</v>
      </c>
      <c r="D872" s="48">
        <v>580430072</v>
      </c>
      <c r="E872" s="50" t="s">
        <v>1958</v>
      </c>
      <c r="F872" s="51">
        <v>712</v>
      </c>
      <c r="G872" s="48">
        <v>19</v>
      </c>
      <c r="H872" s="51" t="s">
        <v>1954</v>
      </c>
      <c r="I872" s="51" t="s">
        <v>1959</v>
      </c>
      <c r="J872" s="52">
        <v>3.25</v>
      </c>
      <c r="K872" s="48" t="s">
        <v>1058</v>
      </c>
      <c r="L872" s="48" t="s">
        <v>1058</v>
      </c>
      <c r="M872" s="53">
        <v>58708.042160210593</v>
      </c>
      <c r="N872" s="51"/>
    </row>
    <row r="873" spans="2:14" x14ac:dyDescent="0.25">
      <c r="B873" s="48">
        <v>871</v>
      </c>
      <c r="C873" s="49" t="s">
        <v>1952</v>
      </c>
      <c r="D873" s="48">
        <v>580355055</v>
      </c>
      <c r="E873" s="50" t="s">
        <v>1960</v>
      </c>
      <c r="F873" s="51">
        <v>714</v>
      </c>
      <c r="G873" s="48">
        <v>10</v>
      </c>
      <c r="H873" s="51" t="s">
        <v>1954</v>
      </c>
      <c r="I873" s="51" t="s">
        <v>1060</v>
      </c>
      <c r="J873" s="52">
        <v>2.5</v>
      </c>
      <c r="K873" s="48" t="s">
        <v>1058</v>
      </c>
      <c r="L873" s="48" t="s">
        <v>1058</v>
      </c>
      <c r="M873" s="53">
        <v>45160.032430931227</v>
      </c>
      <c r="N873" s="51"/>
    </row>
    <row r="874" spans="2:14" x14ac:dyDescent="0.25">
      <c r="B874" s="48">
        <v>872</v>
      </c>
      <c r="C874" s="49" t="s">
        <v>1952</v>
      </c>
      <c r="D874" s="48">
        <v>580417509</v>
      </c>
      <c r="E874" s="50" t="s">
        <v>1955</v>
      </c>
      <c r="F874" s="51">
        <v>715</v>
      </c>
      <c r="G874" s="48">
        <v>15</v>
      </c>
      <c r="H874" s="51" t="s">
        <v>1954</v>
      </c>
      <c r="I874" s="51" t="s">
        <v>1060</v>
      </c>
      <c r="J874" s="52">
        <v>3.5750000000000002</v>
      </c>
      <c r="K874" s="48" t="s">
        <v>1058</v>
      </c>
      <c r="L874" s="48" t="s">
        <v>1058</v>
      </c>
      <c r="M874" s="53">
        <v>64578.846376231653</v>
      </c>
      <c r="N874" s="51"/>
    </row>
    <row r="875" spans="2:14" x14ac:dyDescent="0.25">
      <c r="B875" s="48">
        <v>873</v>
      </c>
      <c r="C875" s="49" t="s">
        <v>1952</v>
      </c>
      <c r="D875" s="48">
        <v>580493054</v>
      </c>
      <c r="E875" s="50" t="s">
        <v>1961</v>
      </c>
      <c r="F875" s="51">
        <v>716</v>
      </c>
      <c r="G875" s="48">
        <v>17</v>
      </c>
      <c r="H875" s="51" t="s">
        <v>1954</v>
      </c>
      <c r="I875" s="51" t="s">
        <v>1304</v>
      </c>
      <c r="J875" s="52">
        <v>3.25</v>
      </c>
      <c r="K875" s="48" t="s">
        <v>1058</v>
      </c>
      <c r="L875" s="48" t="s">
        <v>1058</v>
      </c>
      <c r="M875" s="53">
        <v>58708.042160210593</v>
      </c>
      <c r="N875" s="51"/>
    </row>
    <row r="876" spans="2:14" x14ac:dyDescent="0.25">
      <c r="B876" s="48">
        <v>874</v>
      </c>
      <c r="C876" s="49" t="s">
        <v>1952</v>
      </c>
      <c r="D876" s="48">
        <v>580482040</v>
      </c>
      <c r="E876" s="50" t="s">
        <v>1554</v>
      </c>
      <c r="F876" s="51">
        <v>718</v>
      </c>
      <c r="G876" s="48">
        <v>10</v>
      </c>
      <c r="H876" s="51" t="s">
        <v>1962</v>
      </c>
      <c r="I876" s="51" t="s">
        <v>1053</v>
      </c>
      <c r="J876" s="52">
        <v>1.5</v>
      </c>
      <c r="K876" s="48" t="s">
        <v>1058</v>
      </c>
      <c r="L876" s="48" t="s">
        <v>1058</v>
      </c>
      <c r="M876" s="53">
        <v>27096.019458558734</v>
      </c>
      <c r="N876" s="51"/>
    </row>
    <row r="877" spans="2:14" x14ac:dyDescent="0.25">
      <c r="B877" s="48">
        <v>875</v>
      </c>
      <c r="C877" s="49" t="s">
        <v>1952</v>
      </c>
      <c r="D877" s="48">
        <v>580430072</v>
      </c>
      <c r="E877" s="50" t="s">
        <v>1958</v>
      </c>
      <c r="F877" s="51">
        <v>720</v>
      </c>
      <c r="G877" s="48">
        <v>12</v>
      </c>
      <c r="H877" s="51" t="s">
        <v>1962</v>
      </c>
      <c r="I877" s="51" t="s">
        <v>1959</v>
      </c>
      <c r="J877" s="52">
        <v>1.5</v>
      </c>
      <c r="K877" s="48" t="s">
        <v>1058</v>
      </c>
      <c r="L877" s="48" t="s">
        <v>1058</v>
      </c>
      <c r="M877" s="53">
        <v>27096.019458558734</v>
      </c>
      <c r="N877" s="51"/>
    </row>
    <row r="878" spans="2:14" x14ac:dyDescent="0.25">
      <c r="B878" s="48">
        <v>876</v>
      </c>
      <c r="C878" s="49" t="s">
        <v>1952</v>
      </c>
      <c r="D878" s="48">
        <v>580274173</v>
      </c>
      <c r="E878" s="50" t="s">
        <v>1953</v>
      </c>
      <c r="F878" s="51">
        <v>721</v>
      </c>
      <c r="G878" s="48">
        <v>13</v>
      </c>
      <c r="H878" s="51" t="s">
        <v>1963</v>
      </c>
      <c r="I878" s="51" t="s">
        <v>1062</v>
      </c>
      <c r="J878" s="52">
        <v>4.5</v>
      </c>
      <c r="K878" s="48" t="s">
        <v>1058</v>
      </c>
      <c r="L878" s="48" t="s">
        <v>1058</v>
      </c>
      <c r="M878" s="53">
        <v>81288.058375676206</v>
      </c>
      <c r="N878" s="51"/>
    </row>
    <row r="879" spans="2:14" x14ac:dyDescent="0.25">
      <c r="B879" s="48">
        <v>877</v>
      </c>
      <c r="C879" s="49" t="s">
        <v>1952</v>
      </c>
      <c r="D879" s="48">
        <v>580355055</v>
      </c>
      <c r="E879" s="50" t="s">
        <v>1960</v>
      </c>
      <c r="F879" s="51">
        <v>723</v>
      </c>
      <c r="G879" s="48">
        <v>10</v>
      </c>
      <c r="H879" s="51" t="s">
        <v>1962</v>
      </c>
      <c r="I879" s="51" t="s">
        <v>1060</v>
      </c>
      <c r="J879" s="52">
        <v>1.5</v>
      </c>
      <c r="K879" s="48" t="s">
        <v>1058</v>
      </c>
      <c r="L879" s="48" t="s">
        <v>1058</v>
      </c>
      <c r="M879" s="53">
        <v>27096.019458558734</v>
      </c>
      <c r="N879" s="51"/>
    </row>
    <row r="880" spans="2:14" x14ac:dyDescent="0.25">
      <c r="B880" s="48">
        <v>878</v>
      </c>
      <c r="C880" s="49" t="s">
        <v>1952</v>
      </c>
      <c r="D880" s="48">
        <v>580493054</v>
      </c>
      <c r="E880" s="50" t="s">
        <v>1961</v>
      </c>
      <c r="F880" s="51">
        <v>726</v>
      </c>
      <c r="G880" s="48">
        <v>11</v>
      </c>
      <c r="H880" s="51" t="s">
        <v>1962</v>
      </c>
      <c r="I880" s="51" t="s">
        <v>1304</v>
      </c>
      <c r="J880" s="52">
        <v>1.5</v>
      </c>
      <c r="K880" s="48" t="s">
        <v>1058</v>
      </c>
      <c r="L880" s="48" t="s">
        <v>1058</v>
      </c>
      <c r="M880" s="53">
        <v>27096.019458558734</v>
      </c>
      <c r="N880" s="51"/>
    </row>
    <row r="881" spans="2:14" x14ac:dyDescent="0.25">
      <c r="B881" s="48">
        <v>879</v>
      </c>
      <c r="C881" s="49" t="s">
        <v>1952</v>
      </c>
      <c r="D881" s="48">
        <v>580493054</v>
      </c>
      <c r="E881" s="50" t="s">
        <v>1961</v>
      </c>
      <c r="F881" s="51">
        <v>727</v>
      </c>
      <c r="G881" s="48">
        <v>21</v>
      </c>
      <c r="H881" s="51" t="s">
        <v>1954</v>
      </c>
      <c r="I881" s="51" t="s">
        <v>1304</v>
      </c>
      <c r="J881" s="52">
        <v>3.25</v>
      </c>
      <c r="K881" s="48" t="s">
        <v>1058</v>
      </c>
      <c r="L881" s="48" t="s">
        <v>1058</v>
      </c>
      <c r="M881" s="53">
        <v>58708.042160210593</v>
      </c>
      <c r="N881" s="51"/>
    </row>
    <row r="882" spans="2:14" x14ac:dyDescent="0.25">
      <c r="B882" s="48">
        <v>880</v>
      </c>
      <c r="C882" s="49" t="s">
        <v>1952</v>
      </c>
      <c r="D882" s="48">
        <v>580420347</v>
      </c>
      <c r="E882" s="50" t="s">
        <v>1261</v>
      </c>
      <c r="F882" s="51">
        <v>729</v>
      </c>
      <c r="G882" s="48">
        <v>11</v>
      </c>
      <c r="H882" s="51" t="s">
        <v>1954</v>
      </c>
      <c r="I882" s="51" t="s">
        <v>1262</v>
      </c>
      <c r="J882" s="52">
        <v>4</v>
      </c>
      <c r="K882" s="48" t="s">
        <v>1058</v>
      </c>
      <c r="L882" s="48" t="s">
        <v>1058</v>
      </c>
      <c r="M882" s="53">
        <v>72256.051889489958</v>
      </c>
      <c r="N882" s="51"/>
    </row>
    <row r="883" spans="2:14" x14ac:dyDescent="0.25">
      <c r="B883" s="48">
        <v>881</v>
      </c>
      <c r="C883" s="49" t="s">
        <v>1952</v>
      </c>
      <c r="D883" s="48">
        <v>580355055</v>
      </c>
      <c r="E883" s="50" t="s">
        <v>1960</v>
      </c>
      <c r="F883" s="51">
        <v>731</v>
      </c>
      <c r="G883" s="48">
        <v>10</v>
      </c>
      <c r="H883" s="51" t="s">
        <v>1954</v>
      </c>
      <c r="I883" s="51" t="s">
        <v>1060</v>
      </c>
      <c r="J883" s="52">
        <v>2.5</v>
      </c>
      <c r="K883" s="48" t="s">
        <v>1058</v>
      </c>
      <c r="L883" s="48" t="s">
        <v>1058</v>
      </c>
      <c r="M883" s="53">
        <v>45160.032430931227</v>
      </c>
      <c r="N883" s="51"/>
    </row>
    <row r="884" spans="2:14" x14ac:dyDescent="0.25">
      <c r="B884" s="48">
        <v>882</v>
      </c>
      <c r="C884" s="49" t="s">
        <v>1952</v>
      </c>
      <c r="D884" s="48">
        <v>580482040</v>
      </c>
      <c r="E884" s="50" t="s">
        <v>1554</v>
      </c>
      <c r="F884" s="51">
        <v>734</v>
      </c>
      <c r="G884" s="48">
        <v>20</v>
      </c>
      <c r="H884" s="51" t="s">
        <v>1954</v>
      </c>
      <c r="I884" s="51" t="s">
        <v>1053</v>
      </c>
      <c r="J884" s="52">
        <v>3.25</v>
      </c>
      <c r="K884" s="48" t="s">
        <v>1058</v>
      </c>
      <c r="L884" s="48" t="s">
        <v>1058</v>
      </c>
      <c r="M884" s="53">
        <v>58708.042160210593</v>
      </c>
      <c r="N884" s="51"/>
    </row>
    <row r="885" spans="2:14" x14ac:dyDescent="0.25">
      <c r="B885" s="48">
        <v>883</v>
      </c>
      <c r="C885" s="49" t="s">
        <v>1952</v>
      </c>
      <c r="D885" s="48">
        <v>580493054</v>
      </c>
      <c r="E885" s="50" t="s">
        <v>1961</v>
      </c>
      <c r="F885" s="51">
        <v>738</v>
      </c>
      <c r="G885" s="48">
        <v>11</v>
      </c>
      <c r="H885" s="51" t="s">
        <v>1964</v>
      </c>
      <c r="I885" s="51" t="s">
        <v>1304</v>
      </c>
      <c r="J885" s="52">
        <v>0.375</v>
      </c>
      <c r="K885" s="48" t="s">
        <v>1058</v>
      </c>
      <c r="L885" s="48" t="s">
        <v>1058</v>
      </c>
      <c r="M885" s="53">
        <v>6774.0048646396835</v>
      </c>
      <c r="N885" s="51"/>
    </row>
    <row r="886" spans="2:14" x14ac:dyDescent="0.25">
      <c r="B886" s="48">
        <v>884</v>
      </c>
      <c r="C886" s="49" t="s">
        <v>1952</v>
      </c>
      <c r="D886" s="48">
        <v>580430072</v>
      </c>
      <c r="E886" s="50" t="s">
        <v>1958</v>
      </c>
      <c r="F886" s="51">
        <v>740</v>
      </c>
      <c r="G886" s="48">
        <v>10</v>
      </c>
      <c r="H886" s="51" t="s">
        <v>1964</v>
      </c>
      <c r="I886" s="51" t="s">
        <v>1959</v>
      </c>
      <c r="J886" s="52">
        <v>0.375</v>
      </c>
      <c r="K886" s="48" t="s">
        <v>1058</v>
      </c>
      <c r="L886" s="48" t="s">
        <v>1058</v>
      </c>
      <c r="M886" s="53">
        <v>6774.0048646396835</v>
      </c>
      <c r="N886" s="51"/>
    </row>
    <row r="887" spans="2:14" x14ac:dyDescent="0.25">
      <c r="B887" s="48">
        <v>885</v>
      </c>
      <c r="C887" s="49" t="s">
        <v>1952</v>
      </c>
      <c r="D887" s="48">
        <v>580274173</v>
      </c>
      <c r="E887" s="50" t="s">
        <v>1953</v>
      </c>
      <c r="F887" s="51">
        <v>742</v>
      </c>
      <c r="G887" s="48">
        <v>12</v>
      </c>
      <c r="H887" s="51" t="s">
        <v>1964</v>
      </c>
      <c r="I887" s="51" t="s">
        <v>1062</v>
      </c>
      <c r="J887" s="52">
        <v>0.375</v>
      </c>
      <c r="K887" s="48" t="s">
        <v>1058</v>
      </c>
      <c r="L887" s="48" t="s">
        <v>1058</v>
      </c>
      <c r="M887" s="53">
        <v>6774.0048646396835</v>
      </c>
      <c r="N887" s="51"/>
    </row>
    <row r="888" spans="2:14" x14ac:dyDescent="0.25">
      <c r="B888" s="48">
        <v>886</v>
      </c>
      <c r="C888" s="49" t="s">
        <v>1952</v>
      </c>
      <c r="D888" s="48">
        <v>580355055</v>
      </c>
      <c r="E888" s="50" t="s">
        <v>1960</v>
      </c>
      <c r="F888" s="51">
        <v>745</v>
      </c>
      <c r="G888" s="48">
        <v>10</v>
      </c>
      <c r="H888" s="51" t="s">
        <v>1964</v>
      </c>
      <c r="I888" s="51" t="s">
        <v>1060</v>
      </c>
      <c r="J888" s="52">
        <v>0.375</v>
      </c>
      <c r="K888" s="48" t="s">
        <v>1058</v>
      </c>
      <c r="L888" s="48" t="s">
        <v>1058</v>
      </c>
      <c r="M888" s="53">
        <v>6774.0048646396835</v>
      </c>
      <c r="N888" s="51"/>
    </row>
    <row r="889" spans="2:14" x14ac:dyDescent="0.25">
      <c r="B889" s="48">
        <v>887</v>
      </c>
      <c r="C889" s="49" t="s">
        <v>1952</v>
      </c>
      <c r="D889" s="48">
        <v>580482040</v>
      </c>
      <c r="E889" s="50" t="s">
        <v>1554</v>
      </c>
      <c r="F889" s="51">
        <v>749</v>
      </c>
      <c r="G889" s="48">
        <v>15</v>
      </c>
      <c r="H889" s="51" t="s">
        <v>1964</v>
      </c>
      <c r="I889" s="51" t="s">
        <v>1053</v>
      </c>
      <c r="J889" s="52">
        <v>0.375</v>
      </c>
      <c r="K889" s="48" t="s">
        <v>1058</v>
      </c>
      <c r="L889" s="48" t="s">
        <v>1058</v>
      </c>
      <c r="M889" s="53">
        <v>6774.0048646396835</v>
      </c>
      <c r="N889" s="51"/>
    </row>
    <row r="890" spans="2:14" x14ac:dyDescent="0.25">
      <c r="B890" s="48">
        <v>888</v>
      </c>
      <c r="C890" s="49" t="s">
        <v>1952</v>
      </c>
      <c r="D890" s="48">
        <v>580374445</v>
      </c>
      <c r="E890" s="50" t="s">
        <v>1301</v>
      </c>
      <c r="F890" s="51">
        <v>753</v>
      </c>
      <c r="G890" s="48">
        <v>10</v>
      </c>
      <c r="H890" s="51" t="s">
        <v>1964</v>
      </c>
      <c r="I890" s="51" t="s">
        <v>1158</v>
      </c>
      <c r="J890" s="52">
        <v>0.375</v>
      </c>
      <c r="K890" s="48" t="s">
        <v>1058</v>
      </c>
      <c r="L890" s="48" t="s">
        <v>1058</v>
      </c>
      <c r="M890" s="53">
        <v>6774.0048646396835</v>
      </c>
      <c r="N890" s="51"/>
    </row>
    <row r="891" spans="2:14" x14ac:dyDescent="0.25">
      <c r="B891" s="48">
        <v>889</v>
      </c>
      <c r="C891" s="49" t="s">
        <v>1952</v>
      </c>
      <c r="D891" s="48">
        <v>580493054</v>
      </c>
      <c r="E891" s="50" t="s">
        <v>1961</v>
      </c>
      <c r="F891" s="51">
        <v>755</v>
      </c>
      <c r="G891" s="48">
        <v>10</v>
      </c>
      <c r="H891" s="51" t="s">
        <v>1963</v>
      </c>
      <c r="I891" s="51" t="s">
        <v>1304</v>
      </c>
      <c r="J891" s="52">
        <v>4.5</v>
      </c>
      <c r="K891" s="48" t="s">
        <v>1058</v>
      </c>
      <c r="L891" s="48" t="s">
        <v>1058</v>
      </c>
      <c r="M891" s="53">
        <v>81288.058375676206</v>
      </c>
      <c r="N891" s="51"/>
    </row>
    <row r="892" spans="2:14" x14ac:dyDescent="0.25">
      <c r="B892" s="48">
        <v>890</v>
      </c>
      <c r="C892" s="49" t="s">
        <v>1952</v>
      </c>
      <c r="D892" s="48">
        <v>580482040</v>
      </c>
      <c r="E892" s="50" t="s">
        <v>1554</v>
      </c>
      <c r="F892" s="51">
        <v>756</v>
      </c>
      <c r="G892" s="48">
        <v>10</v>
      </c>
      <c r="H892" s="51" t="s">
        <v>1963</v>
      </c>
      <c r="I892" s="51" t="s">
        <v>1053</v>
      </c>
      <c r="J892" s="52">
        <v>4.95</v>
      </c>
      <c r="K892" s="48" t="s">
        <v>1058</v>
      </c>
      <c r="L892" s="48" t="s">
        <v>1058</v>
      </c>
      <c r="M892" s="53">
        <v>89416.864213243825</v>
      </c>
      <c r="N892" s="51"/>
    </row>
    <row r="893" spans="2:14" x14ac:dyDescent="0.25">
      <c r="B893" s="48">
        <v>891</v>
      </c>
      <c r="C893" s="49" t="s">
        <v>1952</v>
      </c>
      <c r="D893" s="48">
        <v>580694917</v>
      </c>
      <c r="E893" s="50" t="s">
        <v>1965</v>
      </c>
      <c r="F893" s="51">
        <v>758</v>
      </c>
      <c r="G893" s="48">
        <v>21</v>
      </c>
      <c r="H893" s="51" t="s">
        <v>1963</v>
      </c>
      <c r="I893" s="51" t="s">
        <v>1167</v>
      </c>
      <c r="J893" s="52">
        <v>5.85</v>
      </c>
      <c r="K893" s="48" t="s">
        <v>1058</v>
      </c>
      <c r="L893" s="48" t="s">
        <v>1058</v>
      </c>
      <c r="M893" s="53">
        <v>105674.47588837906</v>
      </c>
      <c r="N893" s="51"/>
    </row>
    <row r="894" spans="2:14" x14ac:dyDescent="0.25">
      <c r="B894" s="48">
        <v>892</v>
      </c>
      <c r="C894" s="49" t="s">
        <v>1952</v>
      </c>
      <c r="D894" s="48">
        <v>580482040</v>
      </c>
      <c r="E894" s="50" t="s">
        <v>1554</v>
      </c>
      <c r="F894" s="51">
        <v>760</v>
      </c>
      <c r="G894" s="48">
        <v>10</v>
      </c>
      <c r="H894" s="51" t="s">
        <v>1966</v>
      </c>
      <c r="I894" s="51" t="s">
        <v>1053</v>
      </c>
      <c r="J894" s="52">
        <v>1.8</v>
      </c>
      <c r="K894" s="48" t="s">
        <v>1058</v>
      </c>
      <c r="L894" s="48" t="s">
        <v>1058</v>
      </c>
      <c r="M894" s="53">
        <v>32515.22335027048</v>
      </c>
      <c r="N894" s="51"/>
    </row>
    <row r="895" spans="2:14" x14ac:dyDescent="0.25">
      <c r="B895" s="48">
        <v>893</v>
      </c>
      <c r="C895" s="49" t="s">
        <v>1952</v>
      </c>
      <c r="D895" s="48">
        <v>580493054</v>
      </c>
      <c r="E895" s="50" t="s">
        <v>1961</v>
      </c>
      <c r="F895" s="51">
        <v>768</v>
      </c>
      <c r="G895" s="48">
        <v>10</v>
      </c>
      <c r="H895" s="51" t="s">
        <v>1966</v>
      </c>
      <c r="I895" s="51" t="s">
        <v>1304</v>
      </c>
      <c r="J895" s="52">
        <v>1.8</v>
      </c>
      <c r="K895" s="48" t="s">
        <v>1058</v>
      </c>
      <c r="L895" s="48" t="s">
        <v>1058</v>
      </c>
      <c r="M895" s="53">
        <v>32515.22335027048</v>
      </c>
      <c r="N895" s="51"/>
    </row>
    <row r="896" spans="2:14" x14ac:dyDescent="0.25">
      <c r="B896" s="48">
        <v>894</v>
      </c>
      <c r="C896" s="49" t="s">
        <v>1952</v>
      </c>
      <c r="D896" s="48">
        <v>580694917</v>
      </c>
      <c r="E896" s="50" t="s">
        <v>1965</v>
      </c>
      <c r="F896" s="51">
        <v>769</v>
      </c>
      <c r="G896" s="48">
        <v>0</v>
      </c>
      <c r="H896" s="51" t="s">
        <v>1967</v>
      </c>
      <c r="I896" s="51" t="s">
        <v>1167</v>
      </c>
      <c r="J896" s="52">
        <v>0.45</v>
      </c>
      <c r="K896" s="48" t="s">
        <v>1058</v>
      </c>
      <c r="L896" s="48" t="s">
        <v>1058</v>
      </c>
      <c r="M896" s="53">
        <v>8128.8058375676201</v>
      </c>
      <c r="N896" s="51"/>
    </row>
    <row r="897" spans="2:14" x14ac:dyDescent="0.25">
      <c r="B897" s="48">
        <v>895</v>
      </c>
      <c r="C897" s="49" t="s">
        <v>1952</v>
      </c>
      <c r="D897" s="48">
        <v>580482040</v>
      </c>
      <c r="E897" s="50" t="s">
        <v>1554</v>
      </c>
      <c r="F897" s="51">
        <v>770</v>
      </c>
      <c r="G897" s="48">
        <v>10</v>
      </c>
      <c r="H897" s="51" t="s">
        <v>1966</v>
      </c>
      <c r="I897" s="51" t="s">
        <v>1053</v>
      </c>
      <c r="J897" s="52">
        <v>1.8</v>
      </c>
      <c r="K897" s="48" t="s">
        <v>1058</v>
      </c>
      <c r="L897" s="48" t="s">
        <v>1058</v>
      </c>
      <c r="M897" s="53">
        <v>32515.22335027048</v>
      </c>
      <c r="N897" s="51"/>
    </row>
    <row r="898" spans="2:14" x14ac:dyDescent="0.25">
      <c r="B898" s="48">
        <v>896</v>
      </c>
      <c r="C898" s="49" t="s">
        <v>1952</v>
      </c>
      <c r="D898" s="48">
        <v>580493054</v>
      </c>
      <c r="E898" s="50" t="s">
        <v>1961</v>
      </c>
      <c r="F898" s="51">
        <v>843</v>
      </c>
      <c r="G898" s="48">
        <v>13</v>
      </c>
      <c r="H898" s="51" t="s">
        <v>1968</v>
      </c>
      <c r="I898" s="51" t="s">
        <v>1304</v>
      </c>
      <c r="J898" s="52">
        <v>0.75</v>
      </c>
      <c r="K898" s="48" t="s">
        <v>1058</v>
      </c>
      <c r="L898" s="48" t="s">
        <v>1058</v>
      </c>
      <c r="M898" s="53">
        <v>13548.009729279367</v>
      </c>
      <c r="N898" s="51"/>
    </row>
    <row r="899" spans="2:14" x14ac:dyDescent="0.25">
      <c r="B899" s="48">
        <v>897</v>
      </c>
      <c r="C899" s="49" t="s">
        <v>1952</v>
      </c>
      <c r="D899" s="48">
        <v>580430072</v>
      </c>
      <c r="E899" s="50" t="s">
        <v>1958</v>
      </c>
      <c r="F899" s="51">
        <v>844</v>
      </c>
      <c r="G899" s="48">
        <v>11</v>
      </c>
      <c r="H899" s="51" t="s">
        <v>1957</v>
      </c>
      <c r="I899" s="51" t="s">
        <v>1959</v>
      </c>
      <c r="J899" s="52">
        <v>0.75</v>
      </c>
      <c r="K899" s="48" t="s">
        <v>1058</v>
      </c>
      <c r="L899" s="48" t="s">
        <v>1058</v>
      </c>
      <c r="M899" s="53">
        <v>13548.009729279367</v>
      </c>
      <c r="N899" s="51"/>
    </row>
    <row r="900" spans="2:14" x14ac:dyDescent="0.25">
      <c r="B900" s="48">
        <v>898</v>
      </c>
      <c r="C900" s="49" t="s">
        <v>1952</v>
      </c>
      <c r="D900" s="48">
        <v>580417509</v>
      </c>
      <c r="E900" s="50" t="s">
        <v>1955</v>
      </c>
      <c r="F900" s="51">
        <v>847</v>
      </c>
      <c r="G900" s="48">
        <v>12</v>
      </c>
      <c r="H900" s="51" t="s">
        <v>1964</v>
      </c>
      <c r="I900" s="51" t="s">
        <v>1060</v>
      </c>
      <c r="J900" s="52">
        <v>0.375</v>
      </c>
      <c r="K900" s="48" t="s">
        <v>1058</v>
      </c>
      <c r="L900" s="48" t="s">
        <v>1058</v>
      </c>
      <c r="M900" s="53">
        <v>6774.0048646396835</v>
      </c>
      <c r="N900" s="51"/>
    </row>
    <row r="901" spans="2:14" x14ac:dyDescent="0.25">
      <c r="B901" s="48">
        <v>899</v>
      </c>
      <c r="C901" s="49" t="s">
        <v>1952</v>
      </c>
      <c r="D901" s="48">
        <v>580482040</v>
      </c>
      <c r="E901" s="50" t="s">
        <v>1554</v>
      </c>
      <c r="F901" s="51">
        <v>849</v>
      </c>
      <c r="G901" s="48">
        <v>10</v>
      </c>
      <c r="H901" s="51" t="s">
        <v>1968</v>
      </c>
      <c r="I901" s="51" t="s">
        <v>1053</v>
      </c>
      <c r="J901" s="52">
        <v>0.75</v>
      </c>
      <c r="K901" s="48" t="s">
        <v>1058</v>
      </c>
      <c r="L901" s="48" t="s">
        <v>1058</v>
      </c>
      <c r="M901" s="53">
        <v>13548.009729279367</v>
      </c>
      <c r="N901" s="51"/>
    </row>
    <row r="902" spans="2:14" x14ac:dyDescent="0.25">
      <c r="B902" s="48">
        <v>900</v>
      </c>
      <c r="C902" s="49" t="s">
        <v>1952</v>
      </c>
      <c r="D902" s="48">
        <v>580419810</v>
      </c>
      <c r="E902" s="50" t="s">
        <v>1643</v>
      </c>
      <c r="F902" s="51">
        <v>852</v>
      </c>
      <c r="G902" s="48">
        <v>16</v>
      </c>
      <c r="H902" s="51" t="s">
        <v>1968</v>
      </c>
      <c r="I902" s="51" t="s">
        <v>1078</v>
      </c>
      <c r="J902" s="52">
        <v>0.75</v>
      </c>
      <c r="K902" s="48" t="s">
        <v>1058</v>
      </c>
      <c r="L902" s="48" t="s">
        <v>1058</v>
      </c>
      <c r="M902" s="53">
        <v>13548.009729279367</v>
      </c>
      <c r="N902" s="51"/>
    </row>
    <row r="903" spans="2:14" x14ac:dyDescent="0.25">
      <c r="B903" s="48">
        <v>901</v>
      </c>
      <c r="C903" s="49" t="s">
        <v>1952</v>
      </c>
      <c r="D903" s="48">
        <v>580493054</v>
      </c>
      <c r="E903" s="50" t="s">
        <v>1961</v>
      </c>
      <c r="F903" s="51">
        <v>853</v>
      </c>
      <c r="G903" s="48">
        <v>10</v>
      </c>
      <c r="H903" s="51" t="s">
        <v>1956</v>
      </c>
      <c r="I903" s="51" t="s">
        <v>1304</v>
      </c>
      <c r="J903" s="52">
        <v>0.75</v>
      </c>
      <c r="K903" s="48" t="s">
        <v>1058</v>
      </c>
      <c r="L903" s="48" t="s">
        <v>1058</v>
      </c>
      <c r="M903" s="53">
        <v>13548.009729279367</v>
      </c>
      <c r="N903" s="51"/>
    </row>
    <row r="904" spans="2:14" x14ac:dyDescent="0.25">
      <c r="B904" s="48">
        <v>902</v>
      </c>
      <c r="C904" s="49" t="s">
        <v>1952</v>
      </c>
      <c r="D904" s="48">
        <v>580430072</v>
      </c>
      <c r="E904" s="50" t="s">
        <v>1958</v>
      </c>
      <c r="F904" s="51">
        <v>854</v>
      </c>
      <c r="G904" s="48">
        <v>10</v>
      </c>
      <c r="H904" s="51" t="s">
        <v>1956</v>
      </c>
      <c r="I904" s="51" t="s">
        <v>1959</v>
      </c>
      <c r="J904" s="52">
        <v>0.75</v>
      </c>
      <c r="K904" s="48" t="s">
        <v>1058</v>
      </c>
      <c r="L904" s="48" t="s">
        <v>1058</v>
      </c>
      <c r="M904" s="53">
        <v>13548.009729279367</v>
      </c>
      <c r="N904" s="51"/>
    </row>
    <row r="905" spans="2:14" x14ac:dyDescent="0.25">
      <c r="B905" s="48">
        <v>903</v>
      </c>
      <c r="C905" s="49" t="s">
        <v>1952</v>
      </c>
      <c r="D905" s="48">
        <v>580355055</v>
      </c>
      <c r="E905" s="50" t="s">
        <v>1960</v>
      </c>
      <c r="F905" s="51">
        <v>855</v>
      </c>
      <c r="G905" s="48">
        <v>11</v>
      </c>
      <c r="H905" s="51" t="s">
        <v>1956</v>
      </c>
      <c r="I905" s="51" t="s">
        <v>1060</v>
      </c>
      <c r="J905" s="52">
        <v>0.75</v>
      </c>
      <c r="K905" s="48" t="s">
        <v>1058</v>
      </c>
      <c r="L905" s="48" t="s">
        <v>1058</v>
      </c>
      <c r="M905" s="53">
        <v>13548.009729279367</v>
      </c>
      <c r="N905" s="51"/>
    </row>
    <row r="906" spans="2:14" x14ac:dyDescent="0.25">
      <c r="B906" s="48">
        <v>904</v>
      </c>
      <c r="C906" s="49" t="s">
        <v>1952</v>
      </c>
      <c r="D906" s="48">
        <v>580374445</v>
      </c>
      <c r="E906" s="50" t="s">
        <v>1301</v>
      </c>
      <c r="F906" s="51">
        <v>856</v>
      </c>
      <c r="G906" s="48">
        <v>10</v>
      </c>
      <c r="H906" s="51" t="s">
        <v>1957</v>
      </c>
      <c r="I906" s="51" t="s">
        <v>1158</v>
      </c>
      <c r="J906" s="52">
        <v>0.75</v>
      </c>
      <c r="K906" s="48" t="s">
        <v>1058</v>
      </c>
      <c r="L906" s="48" t="s">
        <v>1058</v>
      </c>
      <c r="M906" s="53">
        <v>13548.009729279367</v>
      </c>
      <c r="N906" s="51"/>
    </row>
    <row r="907" spans="2:14" x14ac:dyDescent="0.25">
      <c r="B907" s="48">
        <v>905</v>
      </c>
      <c r="C907" s="49" t="s">
        <v>1952</v>
      </c>
      <c r="D907" s="48">
        <v>580482040</v>
      </c>
      <c r="E907" s="50" t="s">
        <v>1554</v>
      </c>
      <c r="F907" s="51">
        <v>859</v>
      </c>
      <c r="G907" s="48">
        <v>11</v>
      </c>
      <c r="H907" s="51" t="s">
        <v>1956</v>
      </c>
      <c r="I907" s="51" t="s">
        <v>1053</v>
      </c>
      <c r="J907" s="52">
        <v>0.75</v>
      </c>
      <c r="K907" s="48" t="s">
        <v>1058</v>
      </c>
      <c r="L907" s="48" t="s">
        <v>1058</v>
      </c>
      <c r="M907" s="53">
        <v>13548.009729279367</v>
      </c>
      <c r="N907" s="51"/>
    </row>
    <row r="908" spans="2:14" x14ac:dyDescent="0.25">
      <c r="B908" s="48">
        <v>906</v>
      </c>
      <c r="C908" s="49" t="s">
        <v>1952</v>
      </c>
      <c r="D908" s="48">
        <v>580274173</v>
      </c>
      <c r="E908" s="50" t="s">
        <v>1953</v>
      </c>
      <c r="F908" s="51">
        <v>861</v>
      </c>
      <c r="G908" s="48">
        <v>12</v>
      </c>
      <c r="H908" s="51" t="s">
        <v>1956</v>
      </c>
      <c r="I908" s="51" t="s">
        <v>1062</v>
      </c>
      <c r="J908" s="52">
        <v>0.75</v>
      </c>
      <c r="K908" s="48" t="s">
        <v>1058</v>
      </c>
      <c r="L908" s="48" t="s">
        <v>1058</v>
      </c>
      <c r="M908" s="53">
        <v>13548.009729279367</v>
      </c>
      <c r="N908" s="51"/>
    </row>
    <row r="909" spans="2:14" x14ac:dyDescent="0.25">
      <c r="B909" s="48">
        <v>907</v>
      </c>
      <c r="C909" s="49" t="s">
        <v>1952</v>
      </c>
      <c r="D909" s="48">
        <v>580417509</v>
      </c>
      <c r="E909" s="50" t="s">
        <v>1955</v>
      </c>
      <c r="F909" s="51">
        <v>3291</v>
      </c>
      <c r="G909" s="48">
        <v>11</v>
      </c>
      <c r="H909" s="51" t="s">
        <v>1963</v>
      </c>
      <c r="I909" s="51" t="s">
        <v>1060</v>
      </c>
      <c r="J909" s="52">
        <v>4.5</v>
      </c>
      <c r="K909" s="48" t="s">
        <v>1058</v>
      </c>
      <c r="L909" s="48" t="s">
        <v>1058</v>
      </c>
      <c r="M909" s="53">
        <v>81288.058375676206</v>
      </c>
      <c r="N909" s="51"/>
    </row>
    <row r="910" spans="2:14" x14ac:dyDescent="0.25">
      <c r="B910" s="48">
        <v>908</v>
      </c>
      <c r="C910" s="49" t="s">
        <v>1952</v>
      </c>
      <c r="D910" s="48">
        <v>580374445</v>
      </c>
      <c r="E910" s="50" t="s">
        <v>1301</v>
      </c>
      <c r="F910" s="51">
        <v>4348</v>
      </c>
      <c r="G910" s="48">
        <v>13</v>
      </c>
      <c r="H910" s="51" t="s">
        <v>1969</v>
      </c>
      <c r="I910" s="51" t="s">
        <v>1158</v>
      </c>
      <c r="J910" s="52">
        <v>0</v>
      </c>
      <c r="K910" s="48" t="s">
        <v>1058</v>
      </c>
      <c r="L910" s="48" t="s">
        <v>1058</v>
      </c>
      <c r="M910" s="53">
        <v>0</v>
      </c>
      <c r="N910" s="51"/>
    </row>
    <row r="911" spans="2:14" x14ac:dyDescent="0.25">
      <c r="B911" s="48">
        <v>909</v>
      </c>
      <c r="C911" s="49" t="s">
        <v>1952</v>
      </c>
      <c r="D911" s="48">
        <v>580493054</v>
      </c>
      <c r="E911" s="50" t="s">
        <v>1961</v>
      </c>
      <c r="F911" s="51">
        <v>4363</v>
      </c>
      <c r="G911" s="48">
        <v>10</v>
      </c>
      <c r="H911" s="51" t="s">
        <v>1966</v>
      </c>
      <c r="I911" s="51" t="s">
        <v>1304</v>
      </c>
      <c r="J911" s="52">
        <v>1.8</v>
      </c>
      <c r="K911" s="48" t="s">
        <v>1058</v>
      </c>
      <c r="L911" s="48" t="s">
        <v>1058</v>
      </c>
      <c r="M911" s="53">
        <v>32515.22335027048</v>
      </c>
      <c r="N911" s="51"/>
    </row>
    <row r="912" spans="2:14" x14ac:dyDescent="0.25">
      <c r="B912" s="48">
        <v>910</v>
      </c>
      <c r="C912" s="49" t="s">
        <v>1952</v>
      </c>
      <c r="D912" s="48">
        <v>580482040</v>
      </c>
      <c r="E912" s="50" t="s">
        <v>1554</v>
      </c>
      <c r="F912" s="51">
        <v>4372</v>
      </c>
      <c r="G912" s="48">
        <v>10</v>
      </c>
      <c r="H912" s="51" t="s">
        <v>1967</v>
      </c>
      <c r="I912" s="51" t="s">
        <v>1053</v>
      </c>
      <c r="J912" s="52">
        <v>0.45</v>
      </c>
      <c r="K912" s="48" t="s">
        <v>1058</v>
      </c>
      <c r="L912" s="48" t="s">
        <v>1058</v>
      </c>
      <c r="M912" s="53">
        <v>8128.8058375676201</v>
      </c>
      <c r="N912" s="51"/>
    </row>
    <row r="913" spans="2:14" x14ac:dyDescent="0.25">
      <c r="B913" s="48">
        <v>911</v>
      </c>
      <c r="C913" s="49" t="s">
        <v>1952</v>
      </c>
      <c r="D913" s="48">
        <v>580420347</v>
      </c>
      <c r="E913" s="50" t="s">
        <v>1261</v>
      </c>
      <c r="F913" s="51">
        <v>12265</v>
      </c>
      <c r="G913" s="48">
        <v>10</v>
      </c>
      <c r="H913" s="51" t="s">
        <v>1966</v>
      </c>
      <c r="I913" s="51" t="s">
        <v>1262</v>
      </c>
      <c r="J913" s="52">
        <v>2.1</v>
      </c>
      <c r="K913" s="48" t="s">
        <v>1058</v>
      </c>
      <c r="L913" s="48" t="s">
        <v>1058</v>
      </c>
      <c r="M913" s="53">
        <v>37934.42724198223</v>
      </c>
      <c r="N913" s="51"/>
    </row>
    <row r="914" spans="2:14" x14ac:dyDescent="0.25">
      <c r="B914" s="48">
        <v>912</v>
      </c>
      <c r="C914" s="49" t="s">
        <v>1952</v>
      </c>
      <c r="D914" s="48">
        <v>580417509</v>
      </c>
      <c r="E914" s="50" t="s">
        <v>1955</v>
      </c>
      <c r="F914" s="51">
        <v>15560</v>
      </c>
      <c r="G914" s="48">
        <v>11</v>
      </c>
      <c r="H914" s="51" t="s">
        <v>1962</v>
      </c>
      <c r="I914" s="51" t="s">
        <v>1060</v>
      </c>
      <c r="J914" s="52">
        <v>1.5</v>
      </c>
      <c r="K914" s="48" t="s">
        <v>1058</v>
      </c>
      <c r="L914" s="48" t="s">
        <v>1058</v>
      </c>
      <c r="M914" s="53">
        <v>27096.019458558734</v>
      </c>
      <c r="N914" s="51"/>
    </row>
    <row r="915" spans="2:14" x14ac:dyDescent="0.25">
      <c r="B915" s="48">
        <v>913</v>
      </c>
      <c r="C915" s="49" t="s">
        <v>1952</v>
      </c>
      <c r="D915" s="48">
        <v>580694917</v>
      </c>
      <c r="E915" s="50" t="s">
        <v>1965</v>
      </c>
      <c r="F915" s="51">
        <v>15561</v>
      </c>
      <c r="G915" s="48">
        <v>11</v>
      </c>
      <c r="H915" s="51" t="s">
        <v>1956</v>
      </c>
      <c r="I915" s="51" t="s">
        <v>1167</v>
      </c>
      <c r="J915" s="52">
        <v>0.75</v>
      </c>
      <c r="K915" s="48" t="s">
        <v>1058</v>
      </c>
      <c r="L915" s="48" t="s">
        <v>1058</v>
      </c>
      <c r="M915" s="53">
        <v>13548.009729279367</v>
      </c>
      <c r="N915" s="51"/>
    </row>
    <row r="916" spans="2:14" x14ac:dyDescent="0.25">
      <c r="B916" s="48">
        <v>914</v>
      </c>
      <c r="C916" s="49" t="s">
        <v>1952</v>
      </c>
      <c r="D916" s="48">
        <v>580355055</v>
      </c>
      <c r="E916" s="50" t="s">
        <v>1960</v>
      </c>
      <c r="F916" s="51">
        <v>15860</v>
      </c>
      <c r="G916" s="48">
        <v>17</v>
      </c>
      <c r="H916" s="51" t="s">
        <v>1957</v>
      </c>
      <c r="I916" s="51" t="s">
        <v>1060</v>
      </c>
      <c r="J916" s="52">
        <v>0.75</v>
      </c>
      <c r="K916" s="48" t="s">
        <v>1058</v>
      </c>
      <c r="L916" s="48" t="s">
        <v>1058</v>
      </c>
      <c r="M916" s="53">
        <v>13548.009729279367</v>
      </c>
      <c r="N916" s="51"/>
    </row>
    <row r="917" spans="2:14" x14ac:dyDescent="0.25">
      <c r="B917" s="48">
        <v>915</v>
      </c>
      <c r="C917" s="49" t="s">
        <v>1952</v>
      </c>
      <c r="D917" s="48">
        <v>580417509</v>
      </c>
      <c r="E917" s="50" t="s">
        <v>1955</v>
      </c>
      <c r="F917" s="51">
        <v>16140</v>
      </c>
      <c r="G917" s="48">
        <v>10</v>
      </c>
      <c r="H917" s="51" t="s">
        <v>1966</v>
      </c>
      <c r="I917" s="51" t="s">
        <v>1060</v>
      </c>
      <c r="J917" s="52">
        <v>1.8</v>
      </c>
      <c r="K917" s="48" t="s">
        <v>1058</v>
      </c>
      <c r="L917" s="48" t="s">
        <v>1058</v>
      </c>
      <c r="M917" s="53">
        <v>32515.22335027048</v>
      </c>
      <c r="N917" s="51"/>
    </row>
    <row r="918" spans="2:14" x14ac:dyDescent="0.25">
      <c r="B918" s="48">
        <v>916</v>
      </c>
      <c r="C918" s="49" t="s">
        <v>1952</v>
      </c>
      <c r="D918" s="48">
        <v>580706943</v>
      </c>
      <c r="E918" s="50" t="s">
        <v>1970</v>
      </c>
      <c r="F918" s="51">
        <v>16352</v>
      </c>
      <c r="G918" s="48">
        <v>23</v>
      </c>
      <c r="H918" s="51" t="s">
        <v>1954</v>
      </c>
      <c r="I918" s="51" t="s">
        <v>1137</v>
      </c>
      <c r="J918" s="52">
        <v>3</v>
      </c>
      <c r="K918" s="48" t="s">
        <v>1058</v>
      </c>
      <c r="L918" s="48" t="s">
        <v>1058</v>
      </c>
      <c r="M918" s="53">
        <v>54192.038917117468</v>
      </c>
      <c r="N918" s="51"/>
    </row>
    <row r="919" spans="2:14" x14ac:dyDescent="0.25">
      <c r="B919" s="48">
        <v>917</v>
      </c>
      <c r="C919" s="49" t="s">
        <v>1952</v>
      </c>
      <c r="D919" s="48">
        <v>580694917</v>
      </c>
      <c r="E919" s="50" t="s">
        <v>1965</v>
      </c>
      <c r="F919" s="51">
        <v>18112</v>
      </c>
      <c r="G919" s="48">
        <v>11</v>
      </c>
      <c r="H919" s="51" t="s">
        <v>1964</v>
      </c>
      <c r="I919" s="51" t="s">
        <v>1167</v>
      </c>
      <c r="J919" s="52">
        <v>0.375</v>
      </c>
      <c r="K919" s="48" t="s">
        <v>1058</v>
      </c>
      <c r="L919" s="48" t="s">
        <v>1058</v>
      </c>
      <c r="M919" s="53">
        <v>6774.0048646396835</v>
      </c>
      <c r="N919" s="51"/>
    </row>
    <row r="920" spans="2:14" x14ac:dyDescent="0.25">
      <c r="B920" s="48">
        <v>918</v>
      </c>
      <c r="C920" s="49" t="s">
        <v>1952</v>
      </c>
      <c r="D920" s="48">
        <v>580420347</v>
      </c>
      <c r="E920" s="50" t="s">
        <v>1261</v>
      </c>
      <c r="F920" s="51">
        <v>18313</v>
      </c>
      <c r="G920" s="48">
        <v>10</v>
      </c>
      <c r="H920" s="51" t="s">
        <v>1963</v>
      </c>
      <c r="I920" s="51" t="s">
        <v>1262</v>
      </c>
      <c r="J920" s="52">
        <v>6.3000000000000007</v>
      </c>
      <c r="K920" s="48" t="s">
        <v>1058</v>
      </c>
      <c r="L920" s="48" t="s">
        <v>1058</v>
      </c>
      <c r="M920" s="53">
        <v>113803.2817259467</v>
      </c>
      <c r="N920" s="51"/>
    </row>
    <row r="921" spans="2:14" x14ac:dyDescent="0.25">
      <c r="B921" s="48">
        <v>919</v>
      </c>
      <c r="C921" s="49" t="s">
        <v>1952</v>
      </c>
      <c r="D921" s="48">
        <v>580694917</v>
      </c>
      <c r="E921" s="50" t="s">
        <v>1965</v>
      </c>
      <c r="F921" s="51">
        <v>18391</v>
      </c>
      <c r="G921" s="48">
        <v>10</v>
      </c>
      <c r="H921" s="51" t="s">
        <v>1969</v>
      </c>
      <c r="I921" s="51" t="s">
        <v>1167</v>
      </c>
      <c r="J921" s="52">
        <v>0</v>
      </c>
      <c r="K921" s="48" t="s">
        <v>1058</v>
      </c>
      <c r="L921" s="48" t="s">
        <v>1058</v>
      </c>
      <c r="M921" s="53">
        <v>0</v>
      </c>
      <c r="N921" s="51"/>
    </row>
    <row r="922" spans="2:14" x14ac:dyDescent="0.25">
      <c r="B922" s="48">
        <v>920</v>
      </c>
      <c r="C922" s="49" t="s">
        <v>1952</v>
      </c>
      <c r="D922" s="48">
        <v>580274173</v>
      </c>
      <c r="E922" s="50" t="s">
        <v>1953</v>
      </c>
      <c r="F922" s="51">
        <v>18407</v>
      </c>
      <c r="G922" s="48">
        <v>10</v>
      </c>
      <c r="H922" s="51" t="s">
        <v>1969</v>
      </c>
      <c r="I922" s="51" t="s">
        <v>1062</v>
      </c>
      <c r="J922" s="52">
        <v>0</v>
      </c>
      <c r="K922" s="48" t="s">
        <v>1058</v>
      </c>
      <c r="L922" s="48" t="s">
        <v>1058</v>
      </c>
      <c r="M922" s="53">
        <v>0</v>
      </c>
      <c r="N922" s="51"/>
    </row>
    <row r="923" spans="2:14" x14ac:dyDescent="0.25">
      <c r="B923" s="48">
        <v>921</v>
      </c>
      <c r="C923" s="49" t="s">
        <v>1952</v>
      </c>
      <c r="D923" s="48">
        <v>580417509</v>
      </c>
      <c r="E923" s="50" t="s">
        <v>1955</v>
      </c>
      <c r="F923" s="51">
        <v>18410</v>
      </c>
      <c r="G923" s="48">
        <v>21</v>
      </c>
      <c r="H923" s="51" t="s">
        <v>1969</v>
      </c>
      <c r="I923" s="51" t="s">
        <v>1060</v>
      </c>
      <c r="J923" s="52">
        <v>0</v>
      </c>
      <c r="K923" s="48" t="s">
        <v>1058</v>
      </c>
      <c r="L923" s="48" t="s">
        <v>1058</v>
      </c>
      <c r="M923" s="53">
        <v>0</v>
      </c>
      <c r="N923" s="51"/>
    </row>
    <row r="924" spans="2:14" x14ac:dyDescent="0.25">
      <c r="B924" s="48">
        <v>922</v>
      </c>
      <c r="C924" s="49" t="s">
        <v>1952</v>
      </c>
      <c r="D924" s="48">
        <v>580493054</v>
      </c>
      <c r="E924" s="50" t="s">
        <v>1961</v>
      </c>
      <c r="F924" s="51">
        <v>18421</v>
      </c>
      <c r="G924" s="48">
        <v>11</v>
      </c>
      <c r="H924" s="51" t="s">
        <v>1969</v>
      </c>
      <c r="I924" s="51" t="s">
        <v>1304</v>
      </c>
      <c r="J924" s="52">
        <v>0</v>
      </c>
      <c r="K924" s="48" t="s">
        <v>1058</v>
      </c>
      <c r="L924" s="48" t="s">
        <v>1058</v>
      </c>
      <c r="M924" s="53">
        <v>0</v>
      </c>
      <c r="N924" s="51"/>
    </row>
    <row r="925" spans="2:14" x14ac:dyDescent="0.25">
      <c r="B925" s="48">
        <v>923</v>
      </c>
      <c r="C925" s="49" t="s">
        <v>1952</v>
      </c>
      <c r="D925" s="48">
        <v>580274173</v>
      </c>
      <c r="E925" s="50" t="s">
        <v>1953</v>
      </c>
      <c r="F925" s="51">
        <v>21175</v>
      </c>
      <c r="G925" s="48">
        <v>12</v>
      </c>
      <c r="H925" s="51" t="s">
        <v>1966</v>
      </c>
      <c r="I925" s="51" t="s">
        <v>1062</v>
      </c>
      <c r="J925" s="52">
        <v>1.8</v>
      </c>
      <c r="K925" s="48" t="s">
        <v>1058</v>
      </c>
      <c r="L925" s="48" t="s">
        <v>1058</v>
      </c>
      <c r="M925" s="53">
        <v>32515.22335027048</v>
      </c>
      <c r="N925" s="51"/>
    </row>
    <row r="926" spans="2:14" x14ac:dyDescent="0.25">
      <c r="B926" s="48">
        <v>924</v>
      </c>
      <c r="C926" s="49" t="s">
        <v>1952</v>
      </c>
      <c r="D926" s="48">
        <v>580355055</v>
      </c>
      <c r="E926" s="50" t="s">
        <v>1960</v>
      </c>
      <c r="F926" s="51">
        <v>21266</v>
      </c>
      <c r="G926" s="48">
        <v>10</v>
      </c>
      <c r="H926" s="51" t="s">
        <v>1968</v>
      </c>
      <c r="I926" s="51" t="s">
        <v>1060</v>
      </c>
      <c r="J926" s="52">
        <v>0.75</v>
      </c>
      <c r="K926" s="48" t="s">
        <v>1058</v>
      </c>
      <c r="L926" s="48" t="s">
        <v>1058</v>
      </c>
      <c r="M926" s="53">
        <v>13548.009729279367</v>
      </c>
      <c r="N926" s="51"/>
    </row>
    <row r="927" spans="2:14" x14ac:dyDescent="0.25">
      <c r="B927" s="48">
        <v>925</v>
      </c>
      <c r="C927" s="49" t="s">
        <v>1952</v>
      </c>
      <c r="D927" s="48">
        <v>580430072</v>
      </c>
      <c r="E927" s="50" t="s">
        <v>1958</v>
      </c>
      <c r="F927" s="51">
        <v>21382</v>
      </c>
      <c r="G927" s="48">
        <v>13</v>
      </c>
      <c r="H927" s="51" t="s">
        <v>1969</v>
      </c>
      <c r="I927" s="51" t="s">
        <v>1959</v>
      </c>
      <c r="J927" s="52">
        <v>0</v>
      </c>
      <c r="K927" s="48" t="s">
        <v>1058</v>
      </c>
      <c r="L927" s="48" t="s">
        <v>1058</v>
      </c>
      <c r="M927" s="53">
        <v>0</v>
      </c>
      <c r="N927" s="51"/>
    </row>
    <row r="928" spans="2:14" x14ac:dyDescent="0.25">
      <c r="B928" s="48">
        <v>926</v>
      </c>
      <c r="C928" s="49" t="s">
        <v>1952</v>
      </c>
      <c r="D928" s="48">
        <v>580482040</v>
      </c>
      <c r="E928" s="50" t="s">
        <v>1554</v>
      </c>
      <c r="F928" s="51">
        <v>22198</v>
      </c>
      <c r="G928" s="48">
        <v>10</v>
      </c>
      <c r="H928" s="51" t="s">
        <v>1969</v>
      </c>
      <c r="I928" s="51" t="s">
        <v>1053</v>
      </c>
      <c r="J928" s="52">
        <v>0</v>
      </c>
      <c r="K928" s="48" t="s">
        <v>1058</v>
      </c>
      <c r="L928" s="48" t="s">
        <v>1058</v>
      </c>
      <c r="M928" s="53">
        <v>0</v>
      </c>
      <c r="N928" s="51"/>
    </row>
    <row r="929" spans="2:14" x14ac:dyDescent="0.25">
      <c r="B929" s="48">
        <v>927</v>
      </c>
      <c r="C929" s="49" t="s">
        <v>1952</v>
      </c>
      <c r="D929" s="48">
        <v>580482040</v>
      </c>
      <c r="E929" s="50" t="s">
        <v>1554</v>
      </c>
      <c r="F929" s="51">
        <v>22199</v>
      </c>
      <c r="G929" s="48">
        <v>10</v>
      </c>
      <c r="H929" s="51" t="s">
        <v>1969</v>
      </c>
      <c r="I929" s="51" t="s">
        <v>1053</v>
      </c>
      <c r="J929" s="52">
        <v>0</v>
      </c>
      <c r="K929" s="48" t="s">
        <v>1058</v>
      </c>
      <c r="L929" s="48" t="s">
        <v>1058</v>
      </c>
      <c r="M929" s="53">
        <v>0</v>
      </c>
      <c r="N929" s="51"/>
    </row>
    <row r="930" spans="2:14" x14ac:dyDescent="0.25">
      <c r="B930" s="48">
        <v>928</v>
      </c>
      <c r="C930" s="49" t="s">
        <v>1952</v>
      </c>
      <c r="D930" s="48">
        <v>580417509</v>
      </c>
      <c r="E930" s="50" t="s">
        <v>1955</v>
      </c>
      <c r="F930" s="51">
        <v>22335</v>
      </c>
      <c r="G930" s="48">
        <v>17</v>
      </c>
      <c r="H930" s="51" t="s">
        <v>1954</v>
      </c>
      <c r="I930" s="51" t="s">
        <v>1060</v>
      </c>
      <c r="J930" s="52">
        <v>3.25</v>
      </c>
      <c r="K930" s="48" t="s">
        <v>1058</v>
      </c>
      <c r="L930" s="48" t="s">
        <v>1058</v>
      </c>
      <c r="M930" s="53">
        <v>58708.042160210593</v>
      </c>
      <c r="N930" s="51"/>
    </row>
    <row r="931" spans="2:14" x14ac:dyDescent="0.25">
      <c r="B931" s="48">
        <v>929</v>
      </c>
      <c r="C931" s="49" t="s">
        <v>1952</v>
      </c>
      <c r="D931" s="48">
        <v>580482040</v>
      </c>
      <c r="E931" s="50" t="s">
        <v>1554</v>
      </c>
      <c r="F931" s="51">
        <v>25773</v>
      </c>
      <c r="G931" s="48">
        <v>14</v>
      </c>
      <c r="H931" s="51" t="s">
        <v>1957</v>
      </c>
      <c r="I931" s="51" t="s">
        <v>1053</v>
      </c>
      <c r="J931" s="52">
        <v>0.75</v>
      </c>
      <c r="K931" s="48" t="s">
        <v>1058</v>
      </c>
      <c r="L931" s="48" t="s">
        <v>1058</v>
      </c>
      <c r="M931" s="53">
        <v>13548.009729279367</v>
      </c>
      <c r="N931" s="51"/>
    </row>
    <row r="932" spans="2:14" x14ac:dyDescent="0.25">
      <c r="B932" s="48">
        <v>930</v>
      </c>
      <c r="C932" s="49" t="s">
        <v>1952</v>
      </c>
      <c r="D932" s="48">
        <v>580482040</v>
      </c>
      <c r="E932" s="50" t="s">
        <v>1554</v>
      </c>
      <c r="F932" s="51">
        <v>26149</v>
      </c>
      <c r="G932" s="48">
        <v>0</v>
      </c>
      <c r="H932" s="51" t="s">
        <v>1967</v>
      </c>
      <c r="I932" s="51" t="s">
        <v>1053</v>
      </c>
      <c r="J932" s="52">
        <v>0</v>
      </c>
      <c r="K932" s="48" t="s">
        <v>1054</v>
      </c>
      <c r="L932" s="48" t="s">
        <v>1058</v>
      </c>
      <c r="M932" s="53">
        <v>0</v>
      </c>
      <c r="N932" s="51"/>
    </row>
    <row r="933" spans="2:14" x14ac:dyDescent="0.25">
      <c r="B933" s="48">
        <v>931</v>
      </c>
      <c r="C933" s="49" t="s">
        <v>1952</v>
      </c>
      <c r="D933" s="48">
        <v>580493054</v>
      </c>
      <c r="E933" s="50" t="s">
        <v>1961</v>
      </c>
      <c r="F933" s="51">
        <v>26158</v>
      </c>
      <c r="G933" s="48">
        <v>15</v>
      </c>
      <c r="H933" s="51" t="s">
        <v>1957</v>
      </c>
      <c r="I933" s="51" t="s">
        <v>1304</v>
      </c>
      <c r="J933" s="52">
        <v>0.75</v>
      </c>
      <c r="K933" s="48" t="s">
        <v>1058</v>
      </c>
      <c r="L933" s="48" t="s">
        <v>1058</v>
      </c>
      <c r="M933" s="53">
        <v>13548.009729279367</v>
      </c>
      <c r="N933" s="51"/>
    </row>
    <row r="934" spans="2:14" x14ac:dyDescent="0.25">
      <c r="B934" s="48">
        <v>932</v>
      </c>
      <c r="C934" s="49" t="s">
        <v>1952</v>
      </c>
      <c r="D934" s="48">
        <v>580493054</v>
      </c>
      <c r="E934" s="50" t="s">
        <v>1961</v>
      </c>
      <c r="F934" s="51">
        <v>26475</v>
      </c>
      <c r="G934" s="48">
        <v>10</v>
      </c>
      <c r="H934" s="51" t="s">
        <v>1967</v>
      </c>
      <c r="I934" s="51" t="s">
        <v>1304</v>
      </c>
      <c r="J934" s="52">
        <v>0.45</v>
      </c>
      <c r="K934" s="48" t="s">
        <v>1058</v>
      </c>
      <c r="L934" s="48" t="s">
        <v>1058</v>
      </c>
      <c r="M934" s="53">
        <v>8128.8058375676201</v>
      </c>
      <c r="N934" s="51"/>
    </row>
    <row r="935" spans="2:14" x14ac:dyDescent="0.25">
      <c r="B935" s="48">
        <v>933</v>
      </c>
      <c r="C935" s="49" t="s">
        <v>1952</v>
      </c>
      <c r="D935" s="48">
        <v>580417509</v>
      </c>
      <c r="E935" s="50" t="s">
        <v>1955</v>
      </c>
      <c r="F935" s="51">
        <v>26745</v>
      </c>
      <c r="G935" s="48">
        <v>16</v>
      </c>
      <c r="H935" s="51" t="s">
        <v>1954</v>
      </c>
      <c r="I935" s="51" t="s">
        <v>1060</v>
      </c>
      <c r="J935" s="52">
        <v>3.25</v>
      </c>
      <c r="K935" s="48" t="s">
        <v>1058</v>
      </c>
      <c r="L935" s="48" t="s">
        <v>1058</v>
      </c>
      <c r="M935" s="53">
        <v>58708.042160210593</v>
      </c>
      <c r="N935" s="51"/>
    </row>
    <row r="936" spans="2:14" x14ac:dyDescent="0.25">
      <c r="B936" s="48">
        <v>934</v>
      </c>
      <c r="C936" s="49" t="s">
        <v>1952</v>
      </c>
      <c r="D936" s="48">
        <v>580482040</v>
      </c>
      <c r="E936" s="50" t="s">
        <v>1554</v>
      </c>
      <c r="F936" s="51">
        <v>27183</v>
      </c>
      <c r="G936" s="48">
        <v>10</v>
      </c>
      <c r="H936" s="51" t="s">
        <v>1962</v>
      </c>
      <c r="I936" s="51" t="s">
        <v>1053</v>
      </c>
      <c r="J936" s="52">
        <v>1.5</v>
      </c>
      <c r="K936" s="48" t="s">
        <v>1058</v>
      </c>
      <c r="L936" s="48" t="s">
        <v>1058</v>
      </c>
      <c r="M936" s="53">
        <v>27096.019458558734</v>
      </c>
      <c r="N936" s="51"/>
    </row>
    <row r="937" spans="2:14" x14ac:dyDescent="0.25">
      <c r="B937" s="48">
        <v>935</v>
      </c>
      <c r="C937" s="49" t="s">
        <v>1952</v>
      </c>
      <c r="D937" s="48">
        <v>580355055</v>
      </c>
      <c r="E937" s="50" t="s">
        <v>1960</v>
      </c>
      <c r="F937" s="51">
        <v>29333</v>
      </c>
      <c r="G937" s="48">
        <v>10</v>
      </c>
      <c r="H937" s="51" t="s">
        <v>1969</v>
      </c>
      <c r="I937" s="51" t="s">
        <v>1060</v>
      </c>
      <c r="J937" s="52">
        <v>0</v>
      </c>
      <c r="K937" s="48" t="s">
        <v>1058</v>
      </c>
      <c r="L937" s="48" t="s">
        <v>1058</v>
      </c>
      <c r="M937" s="53">
        <v>0</v>
      </c>
      <c r="N937" s="51"/>
    </row>
    <row r="938" spans="2:14" x14ac:dyDescent="0.25">
      <c r="B938" s="48">
        <v>936</v>
      </c>
      <c r="C938" s="49" t="s">
        <v>1952</v>
      </c>
      <c r="D938" s="48">
        <v>580419810</v>
      </c>
      <c r="E938" s="50" t="s">
        <v>1643</v>
      </c>
      <c r="F938" s="51">
        <v>29456</v>
      </c>
      <c r="G938" s="48">
        <v>0</v>
      </c>
      <c r="H938" s="51" t="s">
        <v>1969</v>
      </c>
      <c r="I938" s="51" t="s">
        <v>1078</v>
      </c>
      <c r="J938" s="52">
        <v>0</v>
      </c>
      <c r="K938" s="48" t="s">
        <v>1054</v>
      </c>
      <c r="L938" s="48" t="s">
        <v>1058</v>
      </c>
      <c r="M938" s="53">
        <v>0</v>
      </c>
      <c r="N938" s="51"/>
    </row>
    <row r="939" spans="2:14" x14ac:dyDescent="0.25">
      <c r="B939" s="48">
        <v>937</v>
      </c>
      <c r="C939" s="49" t="s">
        <v>1952</v>
      </c>
      <c r="D939" s="48">
        <v>580417509</v>
      </c>
      <c r="E939" s="50" t="s">
        <v>1955</v>
      </c>
      <c r="F939" s="51">
        <v>29549</v>
      </c>
      <c r="G939" s="48">
        <v>10</v>
      </c>
      <c r="H939" s="51" t="s">
        <v>1967</v>
      </c>
      <c r="I939" s="51" t="s">
        <v>1060</v>
      </c>
      <c r="J939" s="52">
        <v>0.45</v>
      </c>
      <c r="K939" s="48" t="s">
        <v>1058</v>
      </c>
      <c r="L939" s="48" t="s">
        <v>1058</v>
      </c>
      <c r="M939" s="53">
        <v>8128.8058375676201</v>
      </c>
      <c r="N939" s="51"/>
    </row>
    <row r="940" spans="2:14" x14ac:dyDescent="0.25">
      <c r="B940" s="48">
        <v>938</v>
      </c>
      <c r="C940" s="49" t="s">
        <v>1952</v>
      </c>
      <c r="D940" s="48">
        <v>580706943</v>
      </c>
      <c r="E940" s="50" t="s">
        <v>1970</v>
      </c>
      <c r="F940" s="51">
        <v>29585</v>
      </c>
      <c r="G940" s="48">
        <v>16</v>
      </c>
      <c r="H940" s="51" t="s">
        <v>1968</v>
      </c>
      <c r="I940" s="51" t="s">
        <v>1137</v>
      </c>
      <c r="J940" s="52">
        <v>0.9</v>
      </c>
      <c r="K940" s="48" t="s">
        <v>1058</v>
      </c>
      <c r="L940" s="48" t="s">
        <v>1058</v>
      </c>
      <c r="M940" s="53">
        <v>16257.61167513524</v>
      </c>
      <c r="N940" s="51"/>
    </row>
    <row r="941" spans="2:14" x14ac:dyDescent="0.25">
      <c r="B941" s="48">
        <v>939</v>
      </c>
      <c r="C941" s="49" t="s">
        <v>1952</v>
      </c>
      <c r="D941" s="48">
        <v>580244275</v>
      </c>
      <c r="E941" s="50" t="s">
        <v>1971</v>
      </c>
      <c r="F941" s="51">
        <v>29586</v>
      </c>
      <c r="G941" s="48">
        <v>0</v>
      </c>
      <c r="H941" s="51" t="s">
        <v>1963</v>
      </c>
      <c r="I941" s="51" t="s">
        <v>1135</v>
      </c>
      <c r="J941" s="52">
        <v>0</v>
      </c>
      <c r="K941" s="48" t="s">
        <v>1054</v>
      </c>
      <c r="L941" s="48" t="s">
        <v>1054</v>
      </c>
      <c r="M941" s="53">
        <v>0</v>
      </c>
      <c r="N941" s="51"/>
    </row>
    <row r="942" spans="2:14" x14ac:dyDescent="0.25">
      <c r="B942" s="48">
        <v>940</v>
      </c>
      <c r="C942" s="49" t="s">
        <v>1952</v>
      </c>
      <c r="D942" s="48">
        <v>580274173</v>
      </c>
      <c r="E942" s="50" t="s">
        <v>1953</v>
      </c>
      <c r="F942" s="51">
        <v>29587</v>
      </c>
      <c r="G942" s="48">
        <v>10</v>
      </c>
      <c r="H942" s="51" t="s">
        <v>1967</v>
      </c>
      <c r="I942" s="51" t="s">
        <v>1062</v>
      </c>
      <c r="J942" s="52">
        <v>0.45</v>
      </c>
      <c r="K942" s="48" t="s">
        <v>1058</v>
      </c>
      <c r="L942" s="48" t="s">
        <v>1058</v>
      </c>
      <c r="M942" s="53">
        <v>8128.8058375676201</v>
      </c>
      <c r="N942" s="51"/>
    </row>
    <row r="943" spans="2:14" x14ac:dyDescent="0.25">
      <c r="B943" s="48">
        <v>941</v>
      </c>
      <c r="C943" s="49" t="s">
        <v>1952</v>
      </c>
      <c r="D943" s="48">
        <v>580430072</v>
      </c>
      <c r="E943" s="50" t="s">
        <v>1958</v>
      </c>
      <c r="F943" s="51">
        <v>29588</v>
      </c>
      <c r="G943" s="48">
        <v>11</v>
      </c>
      <c r="H943" s="51" t="s">
        <v>1967</v>
      </c>
      <c r="I943" s="51" t="s">
        <v>1959</v>
      </c>
      <c r="J943" s="52">
        <v>0.45</v>
      </c>
      <c r="K943" s="48" t="s">
        <v>1058</v>
      </c>
      <c r="L943" s="48" t="s">
        <v>1058</v>
      </c>
      <c r="M943" s="53">
        <v>8128.8058375676201</v>
      </c>
      <c r="N943" s="51"/>
    </row>
    <row r="944" spans="2:14" x14ac:dyDescent="0.25">
      <c r="B944" s="48">
        <v>942</v>
      </c>
      <c r="C944" s="49" t="s">
        <v>1952</v>
      </c>
      <c r="D944" s="48">
        <v>580420347</v>
      </c>
      <c r="E944" s="50" t="s">
        <v>1261</v>
      </c>
      <c r="F944" s="51">
        <v>29589</v>
      </c>
      <c r="G944" s="48">
        <v>0</v>
      </c>
      <c r="H944" s="51" t="s">
        <v>1969</v>
      </c>
      <c r="I944" s="51" t="s">
        <v>1262</v>
      </c>
      <c r="J944" s="52">
        <v>0</v>
      </c>
      <c r="K944" s="48" t="s">
        <v>1054</v>
      </c>
      <c r="L944" s="48" t="s">
        <v>1058</v>
      </c>
      <c r="M944" s="53">
        <v>0</v>
      </c>
      <c r="N944" s="51"/>
    </row>
    <row r="945" spans="2:14" x14ac:dyDescent="0.25">
      <c r="B945" s="48">
        <v>943</v>
      </c>
      <c r="C945" s="49" t="s">
        <v>1952</v>
      </c>
      <c r="D945" s="48">
        <v>580417509</v>
      </c>
      <c r="E945" s="50" t="s">
        <v>1955</v>
      </c>
      <c r="F945" s="51">
        <v>29652</v>
      </c>
      <c r="G945" s="48">
        <v>10</v>
      </c>
      <c r="H945" s="51" t="s">
        <v>1957</v>
      </c>
      <c r="I945" s="51" t="s">
        <v>1060</v>
      </c>
      <c r="J945" s="52">
        <v>0.75</v>
      </c>
      <c r="K945" s="48" t="s">
        <v>1058</v>
      </c>
      <c r="L945" s="48" t="s">
        <v>1058</v>
      </c>
      <c r="M945" s="53">
        <v>13548.009729279367</v>
      </c>
      <c r="N945" s="51"/>
    </row>
    <row r="946" spans="2:14" x14ac:dyDescent="0.25">
      <c r="B946" s="48">
        <v>944</v>
      </c>
      <c r="C946" s="49" t="s">
        <v>1952</v>
      </c>
      <c r="D946" s="48">
        <v>580482040</v>
      </c>
      <c r="E946" s="50" t="s">
        <v>1554</v>
      </c>
      <c r="F946" s="51">
        <v>29653</v>
      </c>
      <c r="G946" s="48">
        <v>0</v>
      </c>
      <c r="H946" s="51" t="s">
        <v>1968</v>
      </c>
      <c r="I946" s="51" t="s">
        <v>1053</v>
      </c>
      <c r="J946" s="52">
        <v>0</v>
      </c>
      <c r="K946" s="48" t="s">
        <v>1054</v>
      </c>
      <c r="L946" s="48" t="s">
        <v>1058</v>
      </c>
      <c r="M946" s="53">
        <v>0</v>
      </c>
      <c r="N946" s="51"/>
    </row>
    <row r="947" spans="2:14" x14ac:dyDescent="0.25">
      <c r="B947" s="48">
        <v>945</v>
      </c>
      <c r="C947" s="49" t="s">
        <v>1952</v>
      </c>
      <c r="D947" s="48">
        <v>580482040</v>
      </c>
      <c r="E947" s="50" t="s">
        <v>1554</v>
      </c>
      <c r="F947" s="51">
        <v>29654</v>
      </c>
      <c r="G947" s="48">
        <v>10</v>
      </c>
      <c r="H947" s="51" t="s">
        <v>1968</v>
      </c>
      <c r="I947" s="51" t="s">
        <v>1053</v>
      </c>
      <c r="J947" s="52">
        <v>0.75</v>
      </c>
      <c r="K947" s="48" t="s">
        <v>1058</v>
      </c>
      <c r="L947" s="48" t="s">
        <v>1058</v>
      </c>
      <c r="M947" s="53">
        <v>13548.009729279367</v>
      </c>
      <c r="N947" s="51"/>
    </row>
    <row r="948" spans="2:14" x14ac:dyDescent="0.25">
      <c r="B948" s="48">
        <v>946</v>
      </c>
      <c r="C948" s="49" t="s">
        <v>1952</v>
      </c>
      <c r="D948" s="48">
        <v>580694917</v>
      </c>
      <c r="E948" s="50" t="s">
        <v>1965</v>
      </c>
      <c r="F948" s="51">
        <v>30415</v>
      </c>
      <c r="G948" s="48">
        <v>12</v>
      </c>
      <c r="H948" s="51" t="s">
        <v>1966</v>
      </c>
      <c r="I948" s="51" t="s">
        <v>1167</v>
      </c>
      <c r="J948" s="52">
        <v>1.8</v>
      </c>
      <c r="K948" s="48" t="s">
        <v>1058</v>
      </c>
      <c r="L948" s="48" t="s">
        <v>1058</v>
      </c>
      <c r="M948" s="53">
        <v>32515.22335027048</v>
      </c>
      <c r="N948" s="51"/>
    </row>
    <row r="949" spans="2:14" x14ac:dyDescent="0.25">
      <c r="B949" s="48">
        <v>947</v>
      </c>
      <c r="C949" s="49" t="s">
        <v>1972</v>
      </c>
      <c r="D949" s="48">
        <v>580438422</v>
      </c>
      <c r="E949" s="50" t="s">
        <v>1973</v>
      </c>
      <c r="F949" s="51">
        <v>1002</v>
      </c>
      <c r="G949" s="48">
        <v>33</v>
      </c>
      <c r="H949" s="51" t="s">
        <v>1974</v>
      </c>
      <c r="I949" s="51" t="s">
        <v>1268</v>
      </c>
      <c r="J949" s="52">
        <v>2.5</v>
      </c>
      <c r="K949" s="48" t="s">
        <v>1058</v>
      </c>
      <c r="L949" s="48" t="s">
        <v>1058</v>
      </c>
      <c r="M949" s="53">
        <v>27873.835452381751</v>
      </c>
      <c r="N949" s="51"/>
    </row>
    <row r="950" spans="2:14" x14ac:dyDescent="0.25">
      <c r="B950" s="48">
        <v>948</v>
      </c>
      <c r="C950" s="49" t="s">
        <v>1972</v>
      </c>
      <c r="D950" s="48">
        <v>512805367</v>
      </c>
      <c r="E950" s="50" t="s">
        <v>1387</v>
      </c>
      <c r="F950" s="51">
        <v>1003</v>
      </c>
      <c r="G950" s="48">
        <v>29</v>
      </c>
      <c r="H950" s="51" t="s">
        <v>1975</v>
      </c>
      <c r="I950" s="51" t="s">
        <v>1295</v>
      </c>
      <c r="J950" s="52">
        <v>5</v>
      </c>
      <c r="K950" s="48" t="s">
        <v>1058</v>
      </c>
      <c r="L950" s="48" t="s">
        <v>1058</v>
      </c>
      <c r="M950" s="53">
        <v>55747.670904763501</v>
      </c>
      <c r="N950" s="51"/>
    </row>
    <row r="951" spans="2:14" x14ac:dyDescent="0.25">
      <c r="B951" s="48">
        <v>949</v>
      </c>
      <c r="C951" s="49" t="s">
        <v>1972</v>
      </c>
      <c r="D951" s="48">
        <v>511757486</v>
      </c>
      <c r="E951" s="50" t="s">
        <v>1953</v>
      </c>
      <c r="F951" s="51">
        <v>1005</v>
      </c>
      <c r="G951" s="48">
        <v>32</v>
      </c>
      <c r="H951" s="51" t="s">
        <v>1976</v>
      </c>
      <c r="I951" s="51" t="s">
        <v>1062</v>
      </c>
      <c r="J951" s="52">
        <v>12</v>
      </c>
      <c r="K951" s="48" t="s">
        <v>1058</v>
      </c>
      <c r="L951" s="48" t="s">
        <v>1058</v>
      </c>
      <c r="M951" s="53">
        <v>133794.41017143239</v>
      </c>
      <c r="N951" s="51"/>
    </row>
    <row r="952" spans="2:14" x14ac:dyDescent="0.25">
      <c r="B952" s="48">
        <v>950</v>
      </c>
      <c r="C952" s="49" t="s">
        <v>1972</v>
      </c>
      <c r="D952" s="48">
        <v>580382463</v>
      </c>
      <c r="E952" s="50" t="s">
        <v>1599</v>
      </c>
      <c r="F952" s="51">
        <v>1010</v>
      </c>
      <c r="G952" s="48">
        <v>32</v>
      </c>
      <c r="H952" s="51" t="s">
        <v>1977</v>
      </c>
      <c r="I952" s="51" t="s">
        <v>1068</v>
      </c>
      <c r="J952" s="52">
        <v>1.25</v>
      </c>
      <c r="K952" s="48" t="s">
        <v>1058</v>
      </c>
      <c r="L952" s="48" t="s">
        <v>1058</v>
      </c>
      <c r="M952" s="53">
        <v>13936.917726190875</v>
      </c>
      <c r="N952" s="51"/>
    </row>
    <row r="953" spans="2:14" x14ac:dyDescent="0.25">
      <c r="B953" s="48">
        <v>951</v>
      </c>
      <c r="C953" s="49" t="s">
        <v>1972</v>
      </c>
      <c r="D953" s="48">
        <v>580435980</v>
      </c>
      <c r="E953" s="50" t="s">
        <v>1978</v>
      </c>
      <c r="F953" s="51">
        <v>1011</v>
      </c>
      <c r="G953" s="48">
        <v>29</v>
      </c>
      <c r="H953" s="51" t="s">
        <v>1974</v>
      </c>
      <c r="I953" s="51" t="s">
        <v>1125</v>
      </c>
      <c r="J953" s="52">
        <v>2.5</v>
      </c>
      <c r="K953" s="48" t="s">
        <v>1058</v>
      </c>
      <c r="L953" s="48" t="s">
        <v>1058</v>
      </c>
      <c r="M953" s="53">
        <v>27873.835452381751</v>
      </c>
      <c r="N953" s="51"/>
    </row>
    <row r="954" spans="2:14" x14ac:dyDescent="0.25">
      <c r="B954" s="48">
        <v>952</v>
      </c>
      <c r="C954" s="49" t="s">
        <v>1972</v>
      </c>
      <c r="D954" s="48">
        <v>580438422</v>
      </c>
      <c r="E954" s="50" t="s">
        <v>1973</v>
      </c>
      <c r="F954" s="51">
        <v>1012</v>
      </c>
      <c r="G954" s="48">
        <v>26</v>
      </c>
      <c r="H954" s="51" t="s">
        <v>1979</v>
      </c>
      <c r="I954" s="51" t="s">
        <v>1268</v>
      </c>
      <c r="J954" s="52">
        <v>0</v>
      </c>
      <c r="K954" s="48" t="s">
        <v>1058</v>
      </c>
      <c r="L954" s="48" t="s">
        <v>1058</v>
      </c>
      <c r="M954" s="53">
        <v>0</v>
      </c>
      <c r="N954" s="51"/>
    </row>
    <row r="955" spans="2:14" x14ac:dyDescent="0.25">
      <c r="B955" s="48">
        <v>953</v>
      </c>
      <c r="C955" s="49" t="s">
        <v>1972</v>
      </c>
      <c r="D955" s="48">
        <v>580301794</v>
      </c>
      <c r="E955" s="50" t="s">
        <v>1980</v>
      </c>
      <c r="F955" s="51">
        <v>1013</v>
      </c>
      <c r="G955" s="48">
        <v>38</v>
      </c>
      <c r="H955" s="51" t="s">
        <v>1981</v>
      </c>
      <c r="I955" s="51" t="s">
        <v>1062</v>
      </c>
      <c r="J955" s="52">
        <v>1.25</v>
      </c>
      <c r="K955" s="48" t="s">
        <v>1058</v>
      </c>
      <c r="L955" s="48" t="s">
        <v>1058</v>
      </c>
      <c r="M955" s="53">
        <v>13936.917726190875</v>
      </c>
      <c r="N955" s="51"/>
    </row>
    <row r="956" spans="2:14" x14ac:dyDescent="0.25">
      <c r="B956" s="48">
        <v>954</v>
      </c>
      <c r="C956" s="49" t="s">
        <v>1972</v>
      </c>
      <c r="D956" s="48">
        <v>580370930</v>
      </c>
      <c r="E956" s="50" t="s">
        <v>1982</v>
      </c>
      <c r="F956" s="51">
        <v>1016</v>
      </c>
      <c r="G956" s="48">
        <v>23</v>
      </c>
      <c r="H956" s="51" t="s">
        <v>1983</v>
      </c>
      <c r="I956" s="51" t="s">
        <v>1109</v>
      </c>
      <c r="J956" s="52">
        <v>3</v>
      </c>
      <c r="K956" s="48" t="s">
        <v>1058</v>
      </c>
      <c r="L956" s="48" t="s">
        <v>1058</v>
      </c>
      <c r="M956" s="53">
        <v>33448.602542858098</v>
      </c>
      <c r="N956" s="51"/>
    </row>
    <row r="957" spans="2:14" x14ac:dyDescent="0.25">
      <c r="B957" s="48">
        <v>955</v>
      </c>
      <c r="C957" s="49" t="s">
        <v>1972</v>
      </c>
      <c r="D957" s="48">
        <v>580163491</v>
      </c>
      <c r="E957" s="50" t="s">
        <v>1984</v>
      </c>
      <c r="F957" s="51">
        <v>1018</v>
      </c>
      <c r="G957" s="48">
        <v>39</v>
      </c>
      <c r="H957" s="51" t="s">
        <v>1985</v>
      </c>
      <c r="I957" s="51" t="s">
        <v>1139</v>
      </c>
      <c r="J957" s="52">
        <v>0</v>
      </c>
      <c r="K957" s="48" t="s">
        <v>1058</v>
      </c>
      <c r="L957" s="48" t="s">
        <v>1054</v>
      </c>
      <c r="M957" s="53">
        <v>0</v>
      </c>
      <c r="N957" s="51"/>
    </row>
    <row r="958" spans="2:14" x14ac:dyDescent="0.25">
      <c r="B958" s="48">
        <v>956</v>
      </c>
      <c r="C958" s="49" t="s">
        <v>1972</v>
      </c>
      <c r="D958" s="48">
        <v>580203107</v>
      </c>
      <c r="E958" s="50" t="s">
        <v>1248</v>
      </c>
      <c r="F958" s="51">
        <v>1021</v>
      </c>
      <c r="G958" s="48">
        <v>21</v>
      </c>
      <c r="H958" s="51" t="s">
        <v>1986</v>
      </c>
      <c r="I958" s="51" t="s">
        <v>1053</v>
      </c>
      <c r="J958" s="52">
        <v>0</v>
      </c>
      <c r="K958" s="48" t="s">
        <v>1058</v>
      </c>
      <c r="L958" s="48" t="s">
        <v>1058</v>
      </c>
      <c r="M958" s="53">
        <v>0</v>
      </c>
      <c r="N958" s="51"/>
    </row>
    <row r="959" spans="2:14" x14ac:dyDescent="0.25">
      <c r="B959" s="48">
        <v>957</v>
      </c>
      <c r="C959" s="49" t="s">
        <v>1972</v>
      </c>
      <c r="D959" s="48">
        <v>511757486</v>
      </c>
      <c r="E959" s="50" t="s">
        <v>1953</v>
      </c>
      <c r="F959" s="51">
        <v>1023</v>
      </c>
      <c r="G959" s="48">
        <v>22</v>
      </c>
      <c r="H959" s="51" t="s">
        <v>1987</v>
      </c>
      <c r="I959" s="51" t="s">
        <v>1062</v>
      </c>
      <c r="J959" s="52">
        <v>1.5</v>
      </c>
      <c r="K959" s="48" t="s">
        <v>1058</v>
      </c>
      <c r="L959" s="48" t="s">
        <v>1058</v>
      </c>
      <c r="M959" s="53">
        <v>16724.301271429049</v>
      </c>
      <c r="N959" s="51"/>
    </row>
    <row r="960" spans="2:14" x14ac:dyDescent="0.25">
      <c r="B960" s="48">
        <v>958</v>
      </c>
      <c r="C960" s="49" t="s">
        <v>1972</v>
      </c>
      <c r="D960" s="48">
        <v>580382463</v>
      </c>
      <c r="E960" s="50" t="s">
        <v>1599</v>
      </c>
      <c r="F960" s="51">
        <v>1028</v>
      </c>
      <c r="G960" s="48">
        <v>17</v>
      </c>
      <c r="H960" s="51" t="s">
        <v>1988</v>
      </c>
      <c r="I960" s="51" t="s">
        <v>1068</v>
      </c>
      <c r="J960" s="52">
        <v>0</v>
      </c>
      <c r="K960" s="48" t="s">
        <v>1058</v>
      </c>
      <c r="L960" s="48" t="s">
        <v>1058</v>
      </c>
      <c r="M960" s="53">
        <v>0</v>
      </c>
      <c r="N960" s="51"/>
    </row>
    <row r="961" spans="2:14" x14ac:dyDescent="0.25">
      <c r="B961" s="48">
        <v>959</v>
      </c>
      <c r="C961" s="49" t="s">
        <v>1972</v>
      </c>
      <c r="D961" s="48">
        <v>511757486</v>
      </c>
      <c r="E961" s="50" t="s">
        <v>1953</v>
      </c>
      <c r="F961" s="51">
        <v>1029</v>
      </c>
      <c r="G961" s="48">
        <v>25</v>
      </c>
      <c r="H961" s="51" t="s">
        <v>1989</v>
      </c>
      <c r="I961" s="51" t="s">
        <v>1062</v>
      </c>
      <c r="J961" s="52">
        <v>1.5</v>
      </c>
      <c r="K961" s="48" t="s">
        <v>1058</v>
      </c>
      <c r="L961" s="48" t="s">
        <v>1058</v>
      </c>
      <c r="M961" s="53">
        <v>16724.301271429049</v>
      </c>
      <c r="N961" s="51"/>
    </row>
    <row r="962" spans="2:14" x14ac:dyDescent="0.25">
      <c r="B962" s="48">
        <v>960</v>
      </c>
      <c r="C962" s="49" t="s">
        <v>1972</v>
      </c>
      <c r="D962" s="48">
        <v>580382463</v>
      </c>
      <c r="E962" s="50" t="s">
        <v>1599</v>
      </c>
      <c r="F962" s="51">
        <v>1030</v>
      </c>
      <c r="G962" s="48">
        <v>22</v>
      </c>
      <c r="H962" s="51" t="s">
        <v>1986</v>
      </c>
      <c r="I962" s="51" t="s">
        <v>1068</v>
      </c>
      <c r="J962" s="52">
        <v>0</v>
      </c>
      <c r="K962" s="48" t="s">
        <v>1058</v>
      </c>
      <c r="L962" s="48" t="s">
        <v>1058</v>
      </c>
      <c r="M962" s="53">
        <v>0</v>
      </c>
      <c r="N962" s="51"/>
    </row>
    <row r="963" spans="2:14" x14ac:dyDescent="0.25">
      <c r="B963" s="48">
        <v>961</v>
      </c>
      <c r="C963" s="49" t="s">
        <v>1972</v>
      </c>
      <c r="D963" s="48">
        <v>580203107</v>
      </c>
      <c r="E963" s="50" t="s">
        <v>1248</v>
      </c>
      <c r="F963" s="51">
        <v>1033</v>
      </c>
      <c r="G963" s="48">
        <v>20</v>
      </c>
      <c r="H963" s="51" t="s">
        <v>1990</v>
      </c>
      <c r="I963" s="51" t="s">
        <v>1053</v>
      </c>
      <c r="J963" s="52">
        <v>0.75</v>
      </c>
      <c r="K963" s="48" t="s">
        <v>1058</v>
      </c>
      <c r="L963" s="48" t="s">
        <v>1058</v>
      </c>
      <c r="M963" s="53">
        <v>8362.1506357145245</v>
      </c>
      <c r="N963" s="51"/>
    </row>
    <row r="964" spans="2:14" x14ac:dyDescent="0.25">
      <c r="B964" s="48">
        <v>962</v>
      </c>
      <c r="C964" s="49" t="s">
        <v>1972</v>
      </c>
      <c r="D964" s="48">
        <v>580203107</v>
      </c>
      <c r="E964" s="50" t="s">
        <v>1248</v>
      </c>
      <c r="F964" s="51">
        <v>1034</v>
      </c>
      <c r="G964" s="48">
        <v>20</v>
      </c>
      <c r="H964" s="51" t="s">
        <v>1990</v>
      </c>
      <c r="I964" s="51" t="s">
        <v>1053</v>
      </c>
      <c r="J964" s="52">
        <v>0.75</v>
      </c>
      <c r="K964" s="48" t="s">
        <v>1058</v>
      </c>
      <c r="L964" s="48" t="s">
        <v>1058</v>
      </c>
      <c r="M964" s="53">
        <v>8362.1506357145245</v>
      </c>
      <c r="N964" s="51"/>
    </row>
    <row r="965" spans="2:14" x14ac:dyDescent="0.25">
      <c r="B965" s="48">
        <v>963</v>
      </c>
      <c r="C965" s="49" t="s">
        <v>1972</v>
      </c>
      <c r="D965" s="48">
        <v>580438422</v>
      </c>
      <c r="E965" s="50" t="s">
        <v>1973</v>
      </c>
      <c r="F965" s="51">
        <v>1040</v>
      </c>
      <c r="G965" s="48">
        <v>26</v>
      </c>
      <c r="H965" s="51" t="s">
        <v>1991</v>
      </c>
      <c r="I965" s="51" t="s">
        <v>1268</v>
      </c>
      <c r="J965" s="52">
        <v>1.5</v>
      </c>
      <c r="K965" s="48" t="s">
        <v>1058</v>
      </c>
      <c r="L965" s="48" t="s">
        <v>1058</v>
      </c>
      <c r="M965" s="53">
        <v>16724.301271429049</v>
      </c>
      <c r="N965" s="51"/>
    </row>
    <row r="966" spans="2:14" x14ac:dyDescent="0.25">
      <c r="B966" s="48">
        <v>964</v>
      </c>
      <c r="C966" s="49" t="s">
        <v>1972</v>
      </c>
      <c r="D966" s="48">
        <v>580204386</v>
      </c>
      <c r="E966" s="50" t="s">
        <v>1992</v>
      </c>
      <c r="F966" s="51">
        <v>1049</v>
      </c>
      <c r="G966" s="48">
        <v>23</v>
      </c>
      <c r="H966" s="51" t="s">
        <v>1990</v>
      </c>
      <c r="I966" s="51" t="s">
        <v>1141</v>
      </c>
      <c r="J966" s="52">
        <v>0.75</v>
      </c>
      <c r="K966" s="48" t="s">
        <v>1058</v>
      </c>
      <c r="L966" s="48" t="s">
        <v>1058</v>
      </c>
      <c r="M966" s="53">
        <v>8362.1506357145245</v>
      </c>
      <c r="N966" s="51"/>
    </row>
    <row r="967" spans="2:14" x14ac:dyDescent="0.25">
      <c r="B967" s="48">
        <v>965</v>
      </c>
      <c r="C967" s="49" t="s">
        <v>1972</v>
      </c>
      <c r="D967" s="48">
        <v>580233161</v>
      </c>
      <c r="E967" s="50" t="s">
        <v>1993</v>
      </c>
      <c r="F967" s="51">
        <v>1051</v>
      </c>
      <c r="G967" s="48">
        <v>22</v>
      </c>
      <c r="H967" s="51" t="s">
        <v>1994</v>
      </c>
      <c r="I967" s="51" t="s">
        <v>1409</v>
      </c>
      <c r="J967" s="52">
        <v>1.5</v>
      </c>
      <c r="K967" s="48" t="s">
        <v>1058</v>
      </c>
      <c r="L967" s="48" t="s">
        <v>1058</v>
      </c>
      <c r="M967" s="53">
        <v>16724.301271429049</v>
      </c>
      <c r="N967" s="51"/>
    </row>
    <row r="968" spans="2:14" x14ac:dyDescent="0.25">
      <c r="B968" s="48">
        <v>966</v>
      </c>
      <c r="C968" s="49" t="s">
        <v>1972</v>
      </c>
      <c r="D968" s="48">
        <v>580204386</v>
      </c>
      <c r="E968" s="50" t="s">
        <v>1992</v>
      </c>
      <c r="F968" s="51">
        <v>1052</v>
      </c>
      <c r="G968" s="48">
        <v>23</v>
      </c>
      <c r="H968" s="51" t="s">
        <v>1995</v>
      </c>
      <c r="I968" s="51" t="s">
        <v>1141</v>
      </c>
      <c r="J968" s="52">
        <v>1.5</v>
      </c>
      <c r="K968" s="48" t="s">
        <v>1058</v>
      </c>
      <c r="L968" s="48" t="s">
        <v>1058</v>
      </c>
      <c r="M968" s="53">
        <v>16724.301271429049</v>
      </c>
      <c r="N968" s="51"/>
    </row>
    <row r="969" spans="2:14" x14ac:dyDescent="0.25">
      <c r="B969" s="48">
        <v>967</v>
      </c>
      <c r="C969" s="49" t="s">
        <v>1972</v>
      </c>
      <c r="D969" s="48">
        <v>512805367</v>
      </c>
      <c r="E969" s="50" t="s">
        <v>1387</v>
      </c>
      <c r="F969" s="51">
        <v>1054</v>
      </c>
      <c r="G969" s="48">
        <v>28</v>
      </c>
      <c r="H969" s="51" t="s">
        <v>1996</v>
      </c>
      <c r="I969" s="51" t="s">
        <v>1295</v>
      </c>
      <c r="J969" s="52">
        <v>1.5</v>
      </c>
      <c r="K969" s="48" t="s">
        <v>1058</v>
      </c>
      <c r="L969" s="48" t="s">
        <v>1058</v>
      </c>
      <c r="M969" s="53">
        <v>16724.301271429049</v>
      </c>
      <c r="N969" s="51"/>
    </row>
    <row r="970" spans="2:14" x14ac:dyDescent="0.25">
      <c r="B970" s="48">
        <v>968</v>
      </c>
      <c r="C970" s="49" t="s">
        <v>1972</v>
      </c>
      <c r="D970" s="48">
        <v>511757486</v>
      </c>
      <c r="E970" s="50" t="s">
        <v>1953</v>
      </c>
      <c r="F970" s="51">
        <v>1055</v>
      </c>
      <c r="G970" s="48">
        <v>31</v>
      </c>
      <c r="H970" s="51" t="s">
        <v>1997</v>
      </c>
      <c r="I970" s="51" t="s">
        <v>1062</v>
      </c>
      <c r="J970" s="52">
        <v>0.75</v>
      </c>
      <c r="K970" s="48" t="s">
        <v>1058</v>
      </c>
      <c r="L970" s="48" t="s">
        <v>1058</v>
      </c>
      <c r="M970" s="53">
        <v>8362.1506357145245</v>
      </c>
      <c r="N970" s="51"/>
    </row>
    <row r="971" spans="2:14" x14ac:dyDescent="0.25">
      <c r="B971" s="48">
        <v>969</v>
      </c>
      <c r="C971" s="49" t="s">
        <v>1972</v>
      </c>
      <c r="D971" s="48">
        <v>515488534</v>
      </c>
      <c r="E971" s="50" t="s">
        <v>1998</v>
      </c>
      <c r="F971" s="51">
        <v>1057</v>
      </c>
      <c r="G971" s="48">
        <v>23</v>
      </c>
      <c r="H971" s="51" t="s">
        <v>1999</v>
      </c>
      <c r="I971" s="51" t="s">
        <v>1135</v>
      </c>
      <c r="J971" s="52">
        <v>0.75</v>
      </c>
      <c r="K971" s="48" t="s">
        <v>1058</v>
      </c>
      <c r="L971" s="48" t="s">
        <v>1058</v>
      </c>
      <c r="M971" s="53">
        <v>8362.1506357145245</v>
      </c>
      <c r="N971" s="51"/>
    </row>
    <row r="972" spans="2:14" x14ac:dyDescent="0.25">
      <c r="B972" s="48">
        <v>970</v>
      </c>
      <c r="C972" s="49" t="s">
        <v>1972</v>
      </c>
      <c r="D972" s="48">
        <v>580203107</v>
      </c>
      <c r="E972" s="50" t="s">
        <v>1248</v>
      </c>
      <c r="F972" s="51">
        <v>1058</v>
      </c>
      <c r="G972" s="48">
        <v>19</v>
      </c>
      <c r="H972" s="51" t="s">
        <v>1988</v>
      </c>
      <c r="I972" s="51" t="s">
        <v>1053</v>
      </c>
      <c r="J972" s="52">
        <v>0</v>
      </c>
      <c r="K972" s="48" t="s">
        <v>1058</v>
      </c>
      <c r="L972" s="48" t="s">
        <v>1058</v>
      </c>
      <c r="M972" s="53">
        <v>0</v>
      </c>
      <c r="N972" s="51"/>
    </row>
    <row r="973" spans="2:14" x14ac:dyDescent="0.25">
      <c r="B973" s="48">
        <v>971</v>
      </c>
      <c r="C973" s="49" t="s">
        <v>1972</v>
      </c>
      <c r="D973" s="48">
        <v>580414266</v>
      </c>
      <c r="E973" s="50" t="s">
        <v>1631</v>
      </c>
      <c r="F973" s="51">
        <v>1060</v>
      </c>
      <c r="G973" s="48">
        <v>0</v>
      </c>
      <c r="H973" s="51" t="s">
        <v>2000</v>
      </c>
      <c r="I973" s="51" t="s">
        <v>1178</v>
      </c>
      <c r="J973" s="52">
        <v>1.5</v>
      </c>
      <c r="K973" s="48" t="s">
        <v>1058</v>
      </c>
      <c r="L973" s="48" t="s">
        <v>1058</v>
      </c>
      <c r="M973" s="53">
        <v>16724.301271429049</v>
      </c>
      <c r="N973" s="51"/>
    </row>
    <row r="974" spans="2:14" x14ac:dyDescent="0.25">
      <c r="B974" s="48">
        <v>972</v>
      </c>
      <c r="C974" s="49" t="s">
        <v>1972</v>
      </c>
      <c r="D974" s="48">
        <v>550268502</v>
      </c>
      <c r="E974" s="50" t="s">
        <v>1248</v>
      </c>
      <c r="F974" s="51">
        <v>1061</v>
      </c>
      <c r="G974" s="48">
        <v>38</v>
      </c>
      <c r="H974" s="51" t="s">
        <v>1976</v>
      </c>
      <c r="I974" s="51" t="s">
        <v>1053</v>
      </c>
      <c r="J974" s="52">
        <v>13</v>
      </c>
      <c r="K974" s="48" t="s">
        <v>1058</v>
      </c>
      <c r="L974" s="48" t="s">
        <v>1058</v>
      </c>
      <c r="M974" s="53">
        <v>144943.94435238509</v>
      </c>
      <c r="N974" s="51"/>
    </row>
    <row r="975" spans="2:14" x14ac:dyDescent="0.25">
      <c r="B975" s="48">
        <v>973</v>
      </c>
      <c r="C975" s="49" t="s">
        <v>1972</v>
      </c>
      <c r="D975" s="48">
        <v>580204386</v>
      </c>
      <c r="E975" s="50" t="s">
        <v>1992</v>
      </c>
      <c r="F975" s="51">
        <v>1064</v>
      </c>
      <c r="G975" s="48">
        <v>29</v>
      </c>
      <c r="H975" s="51" t="s">
        <v>1976</v>
      </c>
      <c r="I975" s="51" t="s">
        <v>1141</v>
      </c>
      <c r="J975" s="52">
        <v>10</v>
      </c>
      <c r="K975" s="48" t="s">
        <v>1058</v>
      </c>
      <c r="L975" s="48" t="s">
        <v>1058</v>
      </c>
      <c r="M975" s="53">
        <v>111495.341809527</v>
      </c>
      <c r="N975" s="51"/>
    </row>
    <row r="976" spans="2:14" x14ac:dyDescent="0.25">
      <c r="B976" s="48">
        <v>974</v>
      </c>
      <c r="C976" s="49" t="s">
        <v>1972</v>
      </c>
      <c r="D976" s="48">
        <v>580435980</v>
      </c>
      <c r="E976" s="50" t="s">
        <v>1978</v>
      </c>
      <c r="F976" s="51">
        <v>1065</v>
      </c>
      <c r="G976" s="48">
        <v>27</v>
      </c>
      <c r="H976" s="51" t="s">
        <v>2001</v>
      </c>
      <c r="I976" s="51" t="s">
        <v>1125</v>
      </c>
      <c r="J976" s="52">
        <v>0</v>
      </c>
      <c r="K976" s="48" t="s">
        <v>1058</v>
      </c>
      <c r="L976" s="48" t="s">
        <v>1058</v>
      </c>
      <c r="M976" s="53">
        <v>0</v>
      </c>
      <c r="N976" s="51"/>
    </row>
    <row r="977" spans="2:14" x14ac:dyDescent="0.25">
      <c r="B977" s="48">
        <v>975</v>
      </c>
      <c r="C977" s="49" t="s">
        <v>1972</v>
      </c>
      <c r="D977" s="48">
        <v>515488534</v>
      </c>
      <c r="E977" s="50" t="s">
        <v>1998</v>
      </c>
      <c r="F977" s="51">
        <v>1068</v>
      </c>
      <c r="G977" s="48">
        <v>31</v>
      </c>
      <c r="H977" s="51" t="s">
        <v>1976</v>
      </c>
      <c r="I977" s="51" t="s">
        <v>1135</v>
      </c>
      <c r="J977" s="52">
        <v>10</v>
      </c>
      <c r="K977" s="48" t="s">
        <v>1058</v>
      </c>
      <c r="L977" s="48" t="s">
        <v>1058</v>
      </c>
      <c r="M977" s="53">
        <v>111495.341809527</v>
      </c>
      <c r="N977" s="51"/>
    </row>
    <row r="978" spans="2:14" x14ac:dyDescent="0.25">
      <c r="B978" s="48">
        <v>976</v>
      </c>
      <c r="C978" s="49" t="s">
        <v>1972</v>
      </c>
      <c r="D978" s="48">
        <v>580203107</v>
      </c>
      <c r="E978" s="50" t="s">
        <v>1248</v>
      </c>
      <c r="F978" s="51">
        <v>1073</v>
      </c>
      <c r="G978" s="48">
        <v>19</v>
      </c>
      <c r="H978" s="51" t="s">
        <v>2002</v>
      </c>
      <c r="I978" s="51" t="s">
        <v>1053</v>
      </c>
      <c r="J978" s="52">
        <v>3</v>
      </c>
      <c r="K978" s="48" t="s">
        <v>1058</v>
      </c>
      <c r="L978" s="48" t="s">
        <v>1058</v>
      </c>
      <c r="M978" s="53">
        <v>33448.602542858098</v>
      </c>
      <c r="N978" s="51"/>
    </row>
    <row r="979" spans="2:14" x14ac:dyDescent="0.25">
      <c r="B979" s="48">
        <v>977</v>
      </c>
      <c r="C979" s="49" t="s">
        <v>1972</v>
      </c>
      <c r="D979" s="48">
        <v>515042414</v>
      </c>
      <c r="E979" s="50" t="s">
        <v>2003</v>
      </c>
      <c r="F979" s="51">
        <v>1074</v>
      </c>
      <c r="G979" s="48">
        <v>24</v>
      </c>
      <c r="H979" s="51" t="s">
        <v>1994</v>
      </c>
      <c r="I979" s="51" t="s">
        <v>1174</v>
      </c>
      <c r="J979" s="52">
        <v>1.8</v>
      </c>
      <c r="K979" s="48" t="s">
        <v>1058</v>
      </c>
      <c r="L979" s="48" t="s">
        <v>1058</v>
      </c>
      <c r="M979" s="53">
        <v>20069.161525714859</v>
      </c>
      <c r="N979" s="51"/>
    </row>
    <row r="980" spans="2:14" x14ac:dyDescent="0.25">
      <c r="B980" s="48">
        <v>978</v>
      </c>
      <c r="C980" s="49" t="s">
        <v>1972</v>
      </c>
      <c r="D980" s="48">
        <v>512805367</v>
      </c>
      <c r="E980" s="50" t="s">
        <v>1387</v>
      </c>
      <c r="F980" s="51">
        <v>1076</v>
      </c>
      <c r="G980" s="48">
        <v>27</v>
      </c>
      <c r="H980" s="51" t="s">
        <v>2004</v>
      </c>
      <c r="I980" s="51" t="s">
        <v>1295</v>
      </c>
      <c r="J980" s="52">
        <v>1.5</v>
      </c>
      <c r="K980" s="48" t="s">
        <v>1058</v>
      </c>
      <c r="L980" s="48" t="s">
        <v>1058</v>
      </c>
      <c r="M980" s="53">
        <v>16724.301271429049</v>
      </c>
      <c r="N980" s="51"/>
    </row>
    <row r="981" spans="2:14" x14ac:dyDescent="0.25">
      <c r="B981" s="48">
        <v>979</v>
      </c>
      <c r="C981" s="49" t="s">
        <v>1972</v>
      </c>
      <c r="D981" s="48">
        <v>580435980</v>
      </c>
      <c r="E981" s="50" t="s">
        <v>1978</v>
      </c>
      <c r="F981" s="51">
        <v>1079</v>
      </c>
      <c r="G981" s="48">
        <v>25</v>
      </c>
      <c r="H981" s="51" t="s">
        <v>2005</v>
      </c>
      <c r="I981" s="51" t="s">
        <v>1125</v>
      </c>
      <c r="J981" s="52">
        <v>3</v>
      </c>
      <c r="K981" s="48" t="s">
        <v>1058</v>
      </c>
      <c r="L981" s="48" t="s">
        <v>1058</v>
      </c>
      <c r="M981" s="53">
        <v>33448.602542858098</v>
      </c>
      <c r="N981" s="51"/>
    </row>
    <row r="982" spans="2:14" x14ac:dyDescent="0.25">
      <c r="B982" s="48">
        <v>980</v>
      </c>
      <c r="C982" s="49" t="s">
        <v>1972</v>
      </c>
      <c r="D982" s="48">
        <v>580370930</v>
      </c>
      <c r="E982" s="50" t="s">
        <v>1982</v>
      </c>
      <c r="F982" s="51">
        <v>1080</v>
      </c>
      <c r="G982" s="48">
        <v>21</v>
      </c>
      <c r="H982" s="51" t="s">
        <v>2006</v>
      </c>
      <c r="I982" s="51" t="s">
        <v>1109</v>
      </c>
      <c r="J982" s="52">
        <v>0</v>
      </c>
      <c r="K982" s="48" t="s">
        <v>1058</v>
      </c>
      <c r="L982" s="48" t="s">
        <v>1058</v>
      </c>
      <c r="M982" s="53">
        <v>0</v>
      </c>
      <c r="N982" s="51"/>
    </row>
    <row r="983" spans="2:14" x14ac:dyDescent="0.25">
      <c r="B983" s="48">
        <v>981</v>
      </c>
      <c r="C983" s="49" t="s">
        <v>1972</v>
      </c>
      <c r="D983" s="48">
        <v>580370930</v>
      </c>
      <c r="E983" s="50" t="s">
        <v>1982</v>
      </c>
      <c r="F983" s="51">
        <v>1083</v>
      </c>
      <c r="G983" s="48">
        <v>38</v>
      </c>
      <c r="H983" s="51" t="s">
        <v>2007</v>
      </c>
      <c r="I983" s="51" t="s">
        <v>1109</v>
      </c>
      <c r="J983" s="52">
        <v>0</v>
      </c>
      <c r="K983" s="48" t="s">
        <v>1058</v>
      </c>
      <c r="L983" s="48" t="s">
        <v>1058</v>
      </c>
      <c r="M983" s="53">
        <v>0</v>
      </c>
      <c r="N983" s="51"/>
    </row>
    <row r="984" spans="2:14" x14ac:dyDescent="0.25">
      <c r="B984" s="48">
        <v>982</v>
      </c>
      <c r="C984" s="49" t="s">
        <v>1972</v>
      </c>
      <c r="D984" s="48">
        <v>580233161</v>
      </c>
      <c r="E984" s="50" t="s">
        <v>1993</v>
      </c>
      <c r="F984" s="51">
        <v>1084</v>
      </c>
      <c r="G984" s="48">
        <v>25</v>
      </c>
      <c r="H984" s="51" t="s">
        <v>1983</v>
      </c>
      <c r="I984" s="51" t="s">
        <v>1409</v>
      </c>
      <c r="J984" s="52">
        <v>3</v>
      </c>
      <c r="K984" s="48" t="s">
        <v>1058</v>
      </c>
      <c r="L984" s="48" t="s">
        <v>1058</v>
      </c>
      <c r="M984" s="53">
        <v>33448.602542858098</v>
      </c>
      <c r="N984" s="51"/>
    </row>
    <row r="985" spans="2:14" x14ac:dyDescent="0.25">
      <c r="B985" s="48">
        <v>983</v>
      </c>
      <c r="C985" s="49" t="s">
        <v>1972</v>
      </c>
      <c r="D985" s="48">
        <v>515042414</v>
      </c>
      <c r="E985" s="50" t="s">
        <v>2003</v>
      </c>
      <c r="F985" s="51">
        <v>1092</v>
      </c>
      <c r="G985" s="48">
        <v>26</v>
      </c>
      <c r="H985" s="51" t="s">
        <v>2008</v>
      </c>
      <c r="I985" s="51" t="s">
        <v>1174</v>
      </c>
      <c r="J985" s="52">
        <v>1.8</v>
      </c>
      <c r="K985" s="48" t="s">
        <v>1058</v>
      </c>
      <c r="L985" s="48" t="s">
        <v>1058</v>
      </c>
      <c r="M985" s="53">
        <v>20069.161525714859</v>
      </c>
      <c r="N985" s="51"/>
    </row>
    <row r="986" spans="2:14" x14ac:dyDescent="0.25">
      <c r="B986" s="48">
        <v>984</v>
      </c>
      <c r="C986" s="49" t="s">
        <v>1972</v>
      </c>
      <c r="D986" s="48">
        <v>515488534</v>
      </c>
      <c r="E986" s="50" t="s">
        <v>1998</v>
      </c>
      <c r="F986" s="51">
        <v>1093</v>
      </c>
      <c r="G986" s="48">
        <v>24</v>
      </c>
      <c r="H986" s="51" t="s">
        <v>2009</v>
      </c>
      <c r="I986" s="51" t="s">
        <v>1135</v>
      </c>
      <c r="J986" s="52">
        <v>0.75</v>
      </c>
      <c r="K986" s="48" t="s">
        <v>1058</v>
      </c>
      <c r="L986" s="48" t="s">
        <v>1058</v>
      </c>
      <c r="M986" s="53">
        <v>8362.1506357145245</v>
      </c>
      <c r="N986" s="51"/>
    </row>
    <row r="987" spans="2:14" x14ac:dyDescent="0.25">
      <c r="B987" s="48">
        <v>985</v>
      </c>
      <c r="C987" s="49" t="s">
        <v>1972</v>
      </c>
      <c r="D987" s="48">
        <v>580355782</v>
      </c>
      <c r="E987" s="50" t="s">
        <v>1902</v>
      </c>
      <c r="F987" s="51">
        <v>1096</v>
      </c>
      <c r="G987" s="48">
        <v>24</v>
      </c>
      <c r="H987" s="51" t="s">
        <v>2010</v>
      </c>
      <c r="I987" s="51" t="s">
        <v>1125</v>
      </c>
      <c r="J987" s="52">
        <v>0.75</v>
      </c>
      <c r="K987" s="48" t="s">
        <v>1058</v>
      </c>
      <c r="L987" s="48" t="s">
        <v>1058</v>
      </c>
      <c r="M987" s="53">
        <v>8362.1506357145245</v>
      </c>
      <c r="N987" s="51"/>
    </row>
    <row r="988" spans="2:14" x14ac:dyDescent="0.25">
      <c r="B988" s="48">
        <v>986</v>
      </c>
      <c r="C988" s="49" t="s">
        <v>1972</v>
      </c>
      <c r="D988" s="48">
        <v>580046829</v>
      </c>
      <c r="E988" s="50" t="s">
        <v>2011</v>
      </c>
      <c r="F988" s="51">
        <v>1097</v>
      </c>
      <c r="G988" s="48">
        <v>24</v>
      </c>
      <c r="H988" s="51" t="s">
        <v>1997</v>
      </c>
      <c r="I988" s="51" t="s">
        <v>1158</v>
      </c>
      <c r="J988" s="52">
        <v>0.75</v>
      </c>
      <c r="K988" s="48" t="s">
        <v>1058</v>
      </c>
      <c r="L988" s="48" t="s">
        <v>1058</v>
      </c>
      <c r="M988" s="53">
        <v>8362.1506357145245</v>
      </c>
      <c r="N988" s="51"/>
    </row>
    <row r="989" spans="2:14" x14ac:dyDescent="0.25">
      <c r="B989" s="48">
        <v>987</v>
      </c>
      <c r="C989" s="49" t="s">
        <v>1972</v>
      </c>
      <c r="D989" s="48">
        <v>580417509</v>
      </c>
      <c r="E989" s="50" t="s">
        <v>2012</v>
      </c>
      <c r="F989" s="51">
        <v>1100</v>
      </c>
      <c r="G989" s="48">
        <v>26</v>
      </c>
      <c r="H989" s="51" t="s">
        <v>1989</v>
      </c>
      <c r="I989" s="51" t="s">
        <v>1060</v>
      </c>
      <c r="J989" s="52">
        <v>1.5</v>
      </c>
      <c r="K989" s="48" t="s">
        <v>1058</v>
      </c>
      <c r="L989" s="48" t="s">
        <v>1058</v>
      </c>
      <c r="M989" s="53">
        <v>16724.301271429049</v>
      </c>
      <c r="N989" s="51"/>
    </row>
    <row r="990" spans="2:14" x14ac:dyDescent="0.25">
      <c r="B990" s="48">
        <v>988</v>
      </c>
      <c r="C990" s="49" t="s">
        <v>1972</v>
      </c>
      <c r="D990" s="48">
        <v>580417509</v>
      </c>
      <c r="E990" s="50" t="s">
        <v>2012</v>
      </c>
      <c r="F990" s="51">
        <v>1101</v>
      </c>
      <c r="G990" s="48">
        <v>21</v>
      </c>
      <c r="H990" s="51" t="s">
        <v>1999</v>
      </c>
      <c r="I990" s="51" t="s">
        <v>1060</v>
      </c>
      <c r="J990" s="52">
        <v>0.75</v>
      </c>
      <c r="K990" s="48" t="s">
        <v>1058</v>
      </c>
      <c r="L990" s="48" t="s">
        <v>1058</v>
      </c>
      <c r="M990" s="53">
        <v>8362.1506357145245</v>
      </c>
      <c r="N990" s="51"/>
    </row>
    <row r="991" spans="2:14" x14ac:dyDescent="0.25">
      <c r="B991" s="48">
        <v>989</v>
      </c>
      <c r="C991" s="49" t="s">
        <v>1972</v>
      </c>
      <c r="D991" s="48">
        <v>580163491</v>
      </c>
      <c r="E991" s="50" t="s">
        <v>1984</v>
      </c>
      <c r="F991" s="51">
        <v>1103</v>
      </c>
      <c r="G991" s="48">
        <v>21</v>
      </c>
      <c r="H991" s="51" t="s">
        <v>2013</v>
      </c>
      <c r="I991" s="51" t="s">
        <v>1139</v>
      </c>
      <c r="J991" s="52">
        <v>0</v>
      </c>
      <c r="K991" s="48" t="s">
        <v>1058</v>
      </c>
      <c r="L991" s="48" t="s">
        <v>1054</v>
      </c>
      <c r="M991" s="53">
        <v>0</v>
      </c>
      <c r="N991" s="51"/>
    </row>
    <row r="992" spans="2:14" x14ac:dyDescent="0.25">
      <c r="B992" s="48">
        <v>990</v>
      </c>
      <c r="C992" s="49" t="s">
        <v>1972</v>
      </c>
      <c r="D992" s="48">
        <v>580438422</v>
      </c>
      <c r="E992" s="50" t="s">
        <v>1973</v>
      </c>
      <c r="F992" s="51">
        <v>1105</v>
      </c>
      <c r="G992" s="48">
        <v>23</v>
      </c>
      <c r="H992" s="51" t="s">
        <v>2014</v>
      </c>
      <c r="I992" s="51" t="s">
        <v>1268</v>
      </c>
      <c r="J992" s="52">
        <v>3</v>
      </c>
      <c r="K992" s="48" t="s">
        <v>1058</v>
      </c>
      <c r="L992" s="48" t="s">
        <v>1058</v>
      </c>
      <c r="M992" s="53">
        <v>33448.602542858098</v>
      </c>
      <c r="N992" s="51"/>
    </row>
    <row r="993" spans="2:14" x14ac:dyDescent="0.25">
      <c r="B993" s="48">
        <v>991</v>
      </c>
      <c r="C993" s="49" t="s">
        <v>1972</v>
      </c>
      <c r="D993" s="48">
        <v>580417509</v>
      </c>
      <c r="E993" s="50" t="s">
        <v>2012</v>
      </c>
      <c r="F993" s="51">
        <v>1106</v>
      </c>
      <c r="G993" s="48">
        <v>23</v>
      </c>
      <c r="H993" s="51" t="s">
        <v>1990</v>
      </c>
      <c r="I993" s="51" t="s">
        <v>1060</v>
      </c>
      <c r="J993" s="52">
        <v>0.75</v>
      </c>
      <c r="K993" s="48" t="s">
        <v>1058</v>
      </c>
      <c r="L993" s="48" t="s">
        <v>1058</v>
      </c>
      <c r="M993" s="53">
        <v>8362.1506357145245</v>
      </c>
      <c r="N993" s="51"/>
    </row>
    <row r="994" spans="2:14" x14ac:dyDescent="0.25">
      <c r="B994" s="48">
        <v>992</v>
      </c>
      <c r="C994" s="49" t="s">
        <v>1972</v>
      </c>
      <c r="D994" s="48">
        <v>580417509</v>
      </c>
      <c r="E994" s="50" t="s">
        <v>2012</v>
      </c>
      <c r="F994" s="51">
        <v>1107</v>
      </c>
      <c r="G994" s="48">
        <v>24</v>
      </c>
      <c r="H994" s="51" t="s">
        <v>1997</v>
      </c>
      <c r="I994" s="51" t="s">
        <v>1060</v>
      </c>
      <c r="J994" s="52">
        <v>0.75</v>
      </c>
      <c r="K994" s="48" t="s">
        <v>1058</v>
      </c>
      <c r="L994" s="48" t="s">
        <v>1058</v>
      </c>
      <c r="M994" s="53">
        <v>8362.1506357145245</v>
      </c>
      <c r="N994" s="51"/>
    </row>
    <row r="995" spans="2:14" x14ac:dyDescent="0.25">
      <c r="B995" s="48">
        <v>993</v>
      </c>
      <c r="C995" s="49" t="s">
        <v>1972</v>
      </c>
      <c r="D995" s="48">
        <v>580417509</v>
      </c>
      <c r="E995" s="50" t="s">
        <v>2012</v>
      </c>
      <c r="F995" s="51">
        <v>1109</v>
      </c>
      <c r="G995" s="48">
        <v>26</v>
      </c>
      <c r="H995" s="51" t="s">
        <v>1988</v>
      </c>
      <c r="I995" s="51" t="s">
        <v>1060</v>
      </c>
      <c r="J995" s="52">
        <v>0</v>
      </c>
      <c r="K995" s="48" t="s">
        <v>1058</v>
      </c>
      <c r="L995" s="48" t="s">
        <v>1058</v>
      </c>
      <c r="M995" s="53">
        <v>0</v>
      </c>
      <c r="N995" s="51"/>
    </row>
    <row r="996" spans="2:14" x14ac:dyDescent="0.25">
      <c r="B996" s="48">
        <v>994</v>
      </c>
      <c r="C996" s="49" t="s">
        <v>1972</v>
      </c>
      <c r="D996" s="48">
        <v>580163491</v>
      </c>
      <c r="E996" s="50" t="s">
        <v>1984</v>
      </c>
      <c r="F996" s="51">
        <v>1110</v>
      </c>
      <c r="G996" s="48">
        <v>24</v>
      </c>
      <c r="H996" s="51" t="s">
        <v>2015</v>
      </c>
      <c r="I996" s="51" t="s">
        <v>1139</v>
      </c>
      <c r="J996" s="52">
        <v>0</v>
      </c>
      <c r="K996" s="48" t="s">
        <v>1058</v>
      </c>
      <c r="L996" s="48" t="s">
        <v>1054</v>
      </c>
      <c r="M996" s="53">
        <v>0</v>
      </c>
      <c r="N996" s="51"/>
    </row>
    <row r="997" spans="2:14" x14ac:dyDescent="0.25">
      <c r="B997" s="48">
        <v>995</v>
      </c>
      <c r="C997" s="49" t="s">
        <v>1972</v>
      </c>
      <c r="D997" s="48">
        <v>512805367</v>
      </c>
      <c r="E997" s="50" t="s">
        <v>1387</v>
      </c>
      <c r="F997" s="51">
        <v>1111</v>
      </c>
      <c r="G997" s="48">
        <v>28</v>
      </c>
      <c r="H997" s="51" t="s">
        <v>2016</v>
      </c>
      <c r="I997" s="51" t="s">
        <v>1295</v>
      </c>
      <c r="J997" s="52">
        <v>1.5</v>
      </c>
      <c r="K997" s="48" t="s">
        <v>1058</v>
      </c>
      <c r="L997" s="48" t="s">
        <v>1058</v>
      </c>
      <c r="M997" s="53">
        <v>16724.301271429049</v>
      </c>
      <c r="N997" s="51"/>
    </row>
    <row r="998" spans="2:14" x14ac:dyDescent="0.25">
      <c r="B998" s="48">
        <v>996</v>
      </c>
      <c r="C998" s="49" t="s">
        <v>1972</v>
      </c>
      <c r="D998" s="48">
        <v>515488534</v>
      </c>
      <c r="E998" s="50" t="s">
        <v>1998</v>
      </c>
      <c r="F998" s="51">
        <v>1112</v>
      </c>
      <c r="G998" s="48">
        <v>23</v>
      </c>
      <c r="H998" s="51" t="s">
        <v>1989</v>
      </c>
      <c r="I998" s="51" t="s">
        <v>1135</v>
      </c>
      <c r="J998" s="52">
        <v>1.5</v>
      </c>
      <c r="K998" s="48" t="s">
        <v>1058</v>
      </c>
      <c r="L998" s="48" t="s">
        <v>1058</v>
      </c>
      <c r="M998" s="53">
        <v>16724.301271429049</v>
      </c>
      <c r="N998" s="51"/>
    </row>
    <row r="999" spans="2:14" x14ac:dyDescent="0.25">
      <c r="B999" s="48">
        <v>997</v>
      </c>
      <c r="C999" s="49" t="s">
        <v>1972</v>
      </c>
      <c r="D999" s="48">
        <v>511757486</v>
      </c>
      <c r="E999" s="50" t="s">
        <v>1953</v>
      </c>
      <c r="F999" s="51">
        <v>1113</v>
      </c>
      <c r="G999" s="48">
        <v>30</v>
      </c>
      <c r="H999" s="51" t="s">
        <v>1994</v>
      </c>
      <c r="I999" s="51" t="s">
        <v>1062</v>
      </c>
      <c r="J999" s="52">
        <v>1.5</v>
      </c>
      <c r="K999" s="48" t="s">
        <v>1058</v>
      </c>
      <c r="L999" s="48" t="s">
        <v>1058</v>
      </c>
      <c r="M999" s="53">
        <v>16724.301271429049</v>
      </c>
      <c r="N999" s="51"/>
    </row>
    <row r="1000" spans="2:14" x14ac:dyDescent="0.25">
      <c r="B1000" s="48">
        <v>998</v>
      </c>
      <c r="C1000" s="49" t="s">
        <v>1972</v>
      </c>
      <c r="D1000" s="48">
        <v>511757486</v>
      </c>
      <c r="E1000" s="50" t="s">
        <v>1953</v>
      </c>
      <c r="F1000" s="51">
        <v>1116</v>
      </c>
      <c r="G1000" s="48">
        <v>1</v>
      </c>
      <c r="H1000" s="51" t="s">
        <v>1989</v>
      </c>
      <c r="I1000" s="51" t="s">
        <v>1062</v>
      </c>
      <c r="J1000" s="52">
        <v>1.5</v>
      </c>
      <c r="K1000" s="48" t="s">
        <v>1058</v>
      </c>
      <c r="L1000" s="48" t="s">
        <v>1058</v>
      </c>
      <c r="M1000" s="53">
        <v>16724.301271429049</v>
      </c>
      <c r="N1000" s="51"/>
    </row>
    <row r="1001" spans="2:14" x14ac:dyDescent="0.25">
      <c r="B1001" s="48">
        <v>999</v>
      </c>
      <c r="C1001" s="49" t="s">
        <v>1972</v>
      </c>
      <c r="D1001" s="48">
        <v>511757486</v>
      </c>
      <c r="E1001" s="50" t="s">
        <v>1953</v>
      </c>
      <c r="F1001" s="51">
        <v>1117</v>
      </c>
      <c r="G1001" s="48">
        <v>1</v>
      </c>
      <c r="H1001" s="51" t="s">
        <v>2017</v>
      </c>
      <c r="I1001" s="51" t="s">
        <v>1062</v>
      </c>
      <c r="J1001" s="52">
        <v>0.75</v>
      </c>
      <c r="K1001" s="48" t="s">
        <v>1058</v>
      </c>
      <c r="L1001" s="48" t="s">
        <v>1058</v>
      </c>
      <c r="M1001" s="53">
        <v>8362.1506357145245</v>
      </c>
      <c r="N1001" s="51"/>
    </row>
    <row r="1002" spans="2:14" x14ac:dyDescent="0.25">
      <c r="B1002" s="48">
        <v>1000</v>
      </c>
      <c r="C1002" s="49" t="s">
        <v>1972</v>
      </c>
      <c r="D1002" s="48">
        <v>580163491</v>
      </c>
      <c r="E1002" s="50" t="s">
        <v>1984</v>
      </c>
      <c r="F1002" s="51">
        <v>1119</v>
      </c>
      <c r="G1002" s="48">
        <v>25</v>
      </c>
      <c r="H1002" s="51" t="s">
        <v>2018</v>
      </c>
      <c r="I1002" s="51" t="s">
        <v>1139</v>
      </c>
      <c r="J1002" s="52">
        <v>0</v>
      </c>
      <c r="K1002" s="48" t="s">
        <v>1058</v>
      </c>
      <c r="L1002" s="48" t="s">
        <v>1054</v>
      </c>
      <c r="M1002" s="53">
        <v>0</v>
      </c>
      <c r="N1002" s="51"/>
    </row>
    <row r="1003" spans="2:14" x14ac:dyDescent="0.25">
      <c r="B1003" s="48">
        <v>1001</v>
      </c>
      <c r="C1003" s="49" t="s">
        <v>1972</v>
      </c>
      <c r="D1003" s="48">
        <v>580283950</v>
      </c>
      <c r="E1003" s="50" t="s">
        <v>2019</v>
      </c>
      <c r="F1003" s="51">
        <v>1121</v>
      </c>
      <c r="G1003" s="48">
        <v>26</v>
      </c>
      <c r="H1003" s="51" t="s">
        <v>1974</v>
      </c>
      <c r="I1003" s="51" t="s">
        <v>1794</v>
      </c>
      <c r="J1003" s="52">
        <v>3</v>
      </c>
      <c r="K1003" s="48" t="s">
        <v>1058</v>
      </c>
      <c r="L1003" s="48" t="s">
        <v>1058</v>
      </c>
      <c r="M1003" s="53">
        <v>33448.602542858098</v>
      </c>
      <c r="N1003" s="51"/>
    </row>
    <row r="1004" spans="2:14" x14ac:dyDescent="0.25">
      <c r="B1004" s="48">
        <v>1002</v>
      </c>
      <c r="C1004" s="49" t="s">
        <v>1972</v>
      </c>
      <c r="D1004" s="48">
        <v>580171064</v>
      </c>
      <c r="E1004" s="50" t="s">
        <v>2020</v>
      </c>
      <c r="F1004" s="51">
        <v>1122</v>
      </c>
      <c r="G1004" s="48">
        <v>33</v>
      </c>
      <c r="H1004" s="51" t="s">
        <v>2021</v>
      </c>
      <c r="I1004" s="51" t="s">
        <v>1570</v>
      </c>
      <c r="J1004" s="52">
        <v>0</v>
      </c>
      <c r="K1004" s="48" t="s">
        <v>1054</v>
      </c>
      <c r="L1004" s="48" t="s">
        <v>1054</v>
      </c>
      <c r="M1004" s="53">
        <v>0</v>
      </c>
      <c r="N1004" s="51"/>
    </row>
    <row r="1005" spans="2:14" x14ac:dyDescent="0.25">
      <c r="B1005" s="48">
        <v>1003</v>
      </c>
      <c r="C1005" s="49" t="s">
        <v>1972</v>
      </c>
      <c r="D1005" s="48">
        <v>580046829</v>
      </c>
      <c r="E1005" s="50" t="s">
        <v>2011</v>
      </c>
      <c r="F1005" s="51">
        <v>1124</v>
      </c>
      <c r="G1005" s="48">
        <v>25</v>
      </c>
      <c r="H1005" s="51" t="s">
        <v>1999</v>
      </c>
      <c r="I1005" s="51" t="s">
        <v>1158</v>
      </c>
      <c r="J1005" s="52">
        <v>0.75</v>
      </c>
      <c r="K1005" s="48" t="s">
        <v>1058</v>
      </c>
      <c r="L1005" s="48" t="s">
        <v>1058</v>
      </c>
      <c r="M1005" s="53">
        <v>8362.1506357145245</v>
      </c>
      <c r="N1005" s="51"/>
    </row>
    <row r="1006" spans="2:14" x14ac:dyDescent="0.25">
      <c r="B1006" s="48">
        <v>1004</v>
      </c>
      <c r="C1006" s="49" t="s">
        <v>1972</v>
      </c>
      <c r="D1006" s="48">
        <v>580204386</v>
      </c>
      <c r="E1006" s="50" t="s">
        <v>1992</v>
      </c>
      <c r="F1006" s="51">
        <v>1125</v>
      </c>
      <c r="G1006" s="48">
        <v>21</v>
      </c>
      <c r="H1006" s="51" t="s">
        <v>1986</v>
      </c>
      <c r="I1006" s="51" t="s">
        <v>1141</v>
      </c>
      <c r="J1006" s="52">
        <v>0</v>
      </c>
      <c r="K1006" s="48" t="s">
        <v>1058</v>
      </c>
      <c r="L1006" s="48" t="s">
        <v>1058</v>
      </c>
      <c r="M1006" s="53">
        <v>0</v>
      </c>
      <c r="N1006" s="51"/>
    </row>
    <row r="1007" spans="2:14" x14ac:dyDescent="0.25">
      <c r="B1007" s="48">
        <v>1005</v>
      </c>
      <c r="C1007" s="49" t="s">
        <v>1972</v>
      </c>
      <c r="D1007" s="48">
        <v>580163491</v>
      </c>
      <c r="E1007" s="50" t="s">
        <v>1984</v>
      </c>
      <c r="F1007" s="51">
        <v>1127</v>
      </c>
      <c r="G1007" s="48">
        <v>21</v>
      </c>
      <c r="H1007" s="51" t="s">
        <v>2022</v>
      </c>
      <c r="I1007" s="51" t="s">
        <v>1139</v>
      </c>
      <c r="J1007" s="52">
        <v>0</v>
      </c>
      <c r="K1007" s="48" t="s">
        <v>1058</v>
      </c>
      <c r="L1007" s="48" t="s">
        <v>1054</v>
      </c>
      <c r="M1007" s="53">
        <v>0</v>
      </c>
      <c r="N1007" s="51"/>
    </row>
    <row r="1008" spans="2:14" x14ac:dyDescent="0.25">
      <c r="B1008" s="48">
        <v>1006</v>
      </c>
      <c r="C1008" s="49" t="s">
        <v>1972</v>
      </c>
      <c r="D1008" s="48">
        <v>511757486</v>
      </c>
      <c r="E1008" s="50" t="s">
        <v>1953</v>
      </c>
      <c r="F1008" s="51">
        <v>1131</v>
      </c>
      <c r="G1008" s="48">
        <v>21</v>
      </c>
      <c r="H1008" s="51" t="s">
        <v>2002</v>
      </c>
      <c r="I1008" s="51" t="s">
        <v>1062</v>
      </c>
      <c r="J1008" s="52">
        <v>3</v>
      </c>
      <c r="K1008" s="48" t="s">
        <v>1058</v>
      </c>
      <c r="L1008" s="48" t="s">
        <v>1058</v>
      </c>
      <c r="M1008" s="53">
        <v>33448.602542858098</v>
      </c>
      <c r="N1008" s="51"/>
    </row>
    <row r="1009" spans="2:14" x14ac:dyDescent="0.25">
      <c r="B1009" s="48">
        <v>1007</v>
      </c>
      <c r="C1009" s="49" t="s">
        <v>1972</v>
      </c>
      <c r="D1009" s="48">
        <v>515488534</v>
      </c>
      <c r="E1009" s="50" t="s">
        <v>1998</v>
      </c>
      <c r="F1009" s="51">
        <v>1143</v>
      </c>
      <c r="G1009" s="48">
        <v>23</v>
      </c>
      <c r="H1009" s="51" t="s">
        <v>2002</v>
      </c>
      <c r="I1009" s="51" t="s">
        <v>1135</v>
      </c>
      <c r="J1009" s="52">
        <v>3</v>
      </c>
      <c r="K1009" s="48" t="s">
        <v>1058</v>
      </c>
      <c r="L1009" s="48" t="s">
        <v>1058</v>
      </c>
      <c r="M1009" s="53">
        <v>33448.602542858098</v>
      </c>
      <c r="N1009" s="51"/>
    </row>
    <row r="1010" spans="2:14" x14ac:dyDescent="0.25">
      <c r="B1010" s="48">
        <v>1008</v>
      </c>
      <c r="C1010" s="49" t="s">
        <v>1972</v>
      </c>
      <c r="D1010" s="48">
        <v>512805367</v>
      </c>
      <c r="E1010" s="50" t="s">
        <v>1387</v>
      </c>
      <c r="F1010" s="51">
        <v>1144</v>
      </c>
      <c r="G1010" s="48">
        <v>27</v>
      </c>
      <c r="H1010" s="51" t="s">
        <v>1983</v>
      </c>
      <c r="I1010" s="51" t="s">
        <v>1295</v>
      </c>
      <c r="J1010" s="52">
        <v>3</v>
      </c>
      <c r="K1010" s="48" t="s">
        <v>1058</v>
      </c>
      <c r="L1010" s="48" t="s">
        <v>1058</v>
      </c>
      <c r="M1010" s="53">
        <v>33448.602542858098</v>
      </c>
      <c r="N1010" s="51"/>
    </row>
    <row r="1011" spans="2:14" x14ac:dyDescent="0.25">
      <c r="B1011" s="48">
        <v>1009</v>
      </c>
      <c r="C1011" s="49" t="s">
        <v>1972</v>
      </c>
      <c r="D1011" s="48">
        <v>580204386</v>
      </c>
      <c r="E1011" s="50" t="s">
        <v>1992</v>
      </c>
      <c r="F1011" s="51">
        <v>1146</v>
      </c>
      <c r="G1011" s="48">
        <v>22</v>
      </c>
      <c r="H1011" s="51" t="s">
        <v>2002</v>
      </c>
      <c r="I1011" s="51" t="s">
        <v>1141</v>
      </c>
      <c r="J1011" s="52">
        <v>3</v>
      </c>
      <c r="K1011" s="48" t="s">
        <v>1058</v>
      </c>
      <c r="L1011" s="48" t="s">
        <v>1058</v>
      </c>
      <c r="M1011" s="53">
        <v>33448.602542858098</v>
      </c>
      <c r="N1011" s="51"/>
    </row>
    <row r="1012" spans="2:14" x14ac:dyDescent="0.25">
      <c r="B1012" s="48">
        <v>1010</v>
      </c>
      <c r="C1012" s="49" t="s">
        <v>1972</v>
      </c>
      <c r="D1012" s="48">
        <v>515042414</v>
      </c>
      <c r="E1012" s="50" t="s">
        <v>2003</v>
      </c>
      <c r="F1012" s="51">
        <v>1156</v>
      </c>
      <c r="G1012" s="48">
        <v>21</v>
      </c>
      <c r="H1012" s="51" t="s">
        <v>2023</v>
      </c>
      <c r="I1012" s="51" t="s">
        <v>1174</v>
      </c>
      <c r="J1012" s="52">
        <v>0.9</v>
      </c>
      <c r="K1012" s="48" t="s">
        <v>1058</v>
      </c>
      <c r="L1012" s="48" t="s">
        <v>1058</v>
      </c>
      <c r="M1012" s="53">
        <v>10034.580762857429</v>
      </c>
      <c r="N1012" s="51"/>
    </row>
    <row r="1013" spans="2:14" x14ac:dyDescent="0.25">
      <c r="B1013" s="48">
        <v>1011</v>
      </c>
      <c r="C1013" s="49" t="s">
        <v>1972</v>
      </c>
      <c r="D1013" s="48">
        <v>580439917</v>
      </c>
      <c r="E1013" s="50" t="s">
        <v>2024</v>
      </c>
      <c r="F1013" s="51">
        <v>1157</v>
      </c>
      <c r="G1013" s="48">
        <v>28</v>
      </c>
      <c r="H1013" s="51" t="s">
        <v>2025</v>
      </c>
      <c r="I1013" s="51" t="s">
        <v>1088</v>
      </c>
      <c r="J1013" s="52">
        <v>0</v>
      </c>
      <c r="K1013" s="48" t="s">
        <v>1058</v>
      </c>
      <c r="L1013" s="48" t="s">
        <v>1054</v>
      </c>
      <c r="M1013" s="53">
        <v>0</v>
      </c>
      <c r="N1013" s="51"/>
    </row>
    <row r="1014" spans="2:14" x14ac:dyDescent="0.25">
      <c r="B1014" s="48">
        <v>1012</v>
      </c>
      <c r="C1014" s="49" t="s">
        <v>1972</v>
      </c>
      <c r="D1014" s="48">
        <v>580208536</v>
      </c>
      <c r="E1014" s="50" t="s">
        <v>2026</v>
      </c>
      <c r="F1014" s="51">
        <v>1160</v>
      </c>
      <c r="G1014" s="48">
        <v>35</v>
      </c>
      <c r="H1014" s="51" t="s">
        <v>2027</v>
      </c>
      <c r="I1014" s="51" t="s">
        <v>1135</v>
      </c>
      <c r="J1014" s="52">
        <v>0.64</v>
      </c>
      <c r="K1014" s="48" t="s">
        <v>1058</v>
      </c>
      <c r="L1014" s="48" t="s">
        <v>1058</v>
      </c>
      <c r="M1014" s="53">
        <v>7135.7018758097283</v>
      </c>
      <c r="N1014" s="51"/>
    </row>
    <row r="1015" spans="2:14" x14ac:dyDescent="0.25">
      <c r="B1015" s="48">
        <v>1013</v>
      </c>
      <c r="C1015" s="49" t="s">
        <v>1972</v>
      </c>
      <c r="D1015" s="48">
        <v>580355782</v>
      </c>
      <c r="E1015" s="50" t="s">
        <v>1902</v>
      </c>
      <c r="F1015" s="51">
        <v>1162</v>
      </c>
      <c r="G1015" s="48">
        <v>25</v>
      </c>
      <c r="H1015" s="51" t="s">
        <v>2028</v>
      </c>
      <c r="I1015" s="51" t="s">
        <v>1125</v>
      </c>
      <c r="J1015" s="52">
        <v>0</v>
      </c>
      <c r="K1015" s="48" t="s">
        <v>1058</v>
      </c>
      <c r="L1015" s="48" t="s">
        <v>1058</v>
      </c>
      <c r="M1015" s="53">
        <v>0</v>
      </c>
      <c r="N1015" s="51"/>
    </row>
    <row r="1016" spans="2:14" x14ac:dyDescent="0.25">
      <c r="B1016" s="48">
        <v>1014</v>
      </c>
      <c r="C1016" s="49" t="s">
        <v>1972</v>
      </c>
      <c r="D1016" s="48">
        <v>580417509</v>
      </c>
      <c r="E1016" s="50" t="s">
        <v>2012</v>
      </c>
      <c r="F1016" s="51">
        <v>1164</v>
      </c>
      <c r="G1016" s="48">
        <v>24</v>
      </c>
      <c r="H1016" s="51" t="s">
        <v>1994</v>
      </c>
      <c r="I1016" s="51" t="s">
        <v>1060</v>
      </c>
      <c r="J1016" s="52">
        <v>1.5</v>
      </c>
      <c r="K1016" s="48" t="s">
        <v>1058</v>
      </c>
      <c r="L1016" s="48" t="s">
        <v>1058</v>
      </c>
      <c r="M1016" s="53">
        <v>16724.301271429049</v>
      </c>
      <c r="N1016" s="51"/>
    </row>
    <row r="1017" spans="2:14" x14ac:dyDescent="0.25">
      <c r="B1017" s="48">
        <v>1015</v>
      </c>
      <c r="C1017" s="49" t="s">
        <v>1972</v>
      </c>
      <c r="D1017" s="48">
        <v>511757486</v>
      </c>
      <c r="E1017" s="50" t="s">
        <v>1953</v>
      </c>
      <c r="F1017" s="51">
        <v>1168</v>
      </c>
      <c r="G1017" s="48">
        <v>27</v>
      </c>
      <c r="H1017" s="51" t="s">
        <v>1999</v>
      </c>
      <c r="I1017" s="51" t="s">
        <v>1062</v>
      </c>
      <c r="J1017" s="52">
        <v>0.75</v>
      </c>
      <c r="K1017" s="48" t="s">
        <v>1058</v>
      </c>
      <c r="L1017" s="48" t="s">
        <v>1058</v>
      </c>
      <c r="M1017" s="53">
        <v>8362.1506357145245</v>
      </c>
      <c r="N1017" s="51"/>
    </row>
    <row r="1018" spans="2:14" x14ac:dyDescent="0.25">
      <c r="B1018" s="48">
        <v>1016</v>
      </c>
      <c r="C1018" s="49" t="s">
        <v>1972</v>
      </c>
      <c r="D1018" s="48">
        <v>580355782</v>
      </c>
      <c r="E1018" s="50" t="s">
        <v>1902</v>
      </c>
      <c r="F1018" s="51">
        <v>1169</v>
      </c>
      <c r="G1018" s="48">
        <v>30</v>
      </c>
      <c r="H1018" s="51" t="s">
        <v>1979</v>
      </c>
      <c r="I1018" s="51" t="s">
        <v>1125</v>
      </c>
      <c r="J1018" s="52">
        <v>0</v>
      </c>
      <c r="K1018" s="48" t="s">
        <v>1058</v>
      </c>
      <c r="L1018" s="48" t="s">
        <v>1058</v>
      </c>
      <c r="M1018" s="53">
        <v>0</v>
      </c>
      <c r="N1018" s="51"/>
    </row>
    <row r="1019" spans="2:14" x14ac:dyDescent="0.25">
      <c r="B1019" s="48">
        <v>1017</v>
      </c>
      <c r="C1019" s="49" t="s">
        <v>1972</v>
      </c>
      <c r="D1019" s="48">
        <v>580283950</v>
      </c>
      <c r="E1019" s="50" t="s">
        <v>2019</v>
      </c>
      <c r="F1019" s="51">
        <v>1179</v>
      </c>
      <c r="G1019" s="48">
        <v>24</v>
      </c>
      <c r="H1019" s="51" t="s">
        <v>2029</v>
      </c>
      <c r="I1019" s="51" t="s">
        <v>1794</v>
      </c>
      <c r="J1019" s="52">
        <v>0.9</v>
      </c>
      <c r="K1019" s="48" t="s">
        <v>1058</v>
      </c>
      <c r="L1019" s="48" t="s">
        <v>1058</v>
      </c>
      <c r="M1019" s="53">
        <v>10034.580762857429</v>
      </c>
      <c r="N1019" s="51"/>
    </row>
    <row r="1020" spans="2:14" x14ac:dyDescent="0.25">
      <c r="B1020" s="48">
        <v>1018</v>
      </c>
      <c r="C1020" s="49" t="s">
        <v>1972</v>
      </c>
      <c r="D1020" s="48">
        <v>580370930</v>
      </c>
      <c r="E1020" s="50" t="s">
        <v>1982</v>
      </c>
      <c r="F1020" s="51">
        <v>1180</v>
      </c>
      <c r="G1020" s="48">
        <v>27</v>
      </c>
      <c r="H1020" s="51" t="s">
        <v>2030</v>
      </c>
      <c r="I1020" s="51" t="s">
        <v>1109</v>
      </c>
      <c r="J1020" s="52">
        <v>1.5</v>
      </c>
      <c r="K1020" s="48" t="s">
        <v>1058</v>
      </c>
      <c r="L1020" s="48" t="s">
        <v>1058</v>
      </c>
      <c r="M1020" s="53">
        <v>16724.301271429049</v>
      </c>
      <c r="N1020" s="51"/>
    </row>
    <row r="1021" spans="2:14" x14ac:dyDescent="0.25">
      <c r="B1021" s="48">
        <v>1019</v>
      </c>
      <c r="C1021" s="49" t="s">
        <v>1972</v>
      </c>
      <c r="D1021" s="48">
        <v>580233161</v>
      </c>
      <c r="E1021" s="50" t="s">
        <v>1993</v>
      </c>
      <c r="F1021" s="51">
        <v>1183</v>
      </c>
      <c r="G1021" s="48">
        <v>19</v>
      </c>
      <c r="H1021" s="51" t="s">
        <v>1989</v>
      </c>
      <c r="I1021" s="51" t="s">
        <v>1409</v>
      </c>
      <c r="J1021" s="52">
        <v>1.5</v>
      </c>
      <c r="K1021" s="48" t="s">
        <v>1058</v>
      </c>
      <c r="L1021" s="48" t="s">
        <v>1058</v>
      </c>
      <c r="M1021" s="53">
        <v>16724.301271429049</v>
      </c>
      <c r="N1021" s="51"/>
    </row>
    <row r="1022" spans="2:14" x14ac:dyDescent="0.25">
      <c r="B1022" s="48">
        <v>1020</v>
      </c>
      <c r="C1022" s="49" t="s">
        <v>1972</v>
      </c>
      <c r="D1022" s="48">
        <v>580370930</v>
      </c>
      <c r="E1022" s="50" t="s">
        <v>1982</v>
      </c>
      <c r="F1022" s="51">
        <v>1187</v>
      </c>
      <c r="G1022" s="48">
        <v>14</v>
      </c>
      <c r="H1022" s="51" t="s">
        <v>2031</v>
      </c>
      <c r="I1022" s="51" t="s">
        <v>1109</v>
      </c>
      <c r="J1022" s="52">
        <v>0.75</v>
      </c>
      <c r="K1022" s="48" t="s">
        <v>1058</v>
      </c>
      <c r="L1022" s="48" t="s">
        <v>1058</v>
      </c>
      <c r="M1022" s="53">
        <v>8362.1506357145245</v>
      </c>
      <c r="N1022" s="51"/>
    </row>
    <row r="1023" spans="2:14" x14ac:dyDescent="0.25">
      <c r="B1023" s="48">
        <v>1021</v>
      </c>
      <c r="C1023" s="49" t="s">
        <v>1972</v>
      </c>
      <c r="D1023" s="48">
        <v>580487973</v>
      </c>
      <c r="E1023" s="50" t="s">
        <v>2032</v>
      </c>
      <c r="F1023" s="51">
        <v>1197</v>
      </c>
      <c r="G1023" s="48">
        <v>23</v>
      </c>
      <c r="H1023" s="51" t="s">
        <v>2033</v>
      </c>
      <c r="I1023" s="51" t="s">
        <v>2034</v>
      </c>
      <c r="J1023" s="52">
        <v>0</v>
      </c>
      <c r="K1023" s="48" t="s">
        <v>1058</v>
      </c>
      <c r="L1023" s="48" t="s">
        <v>1054</v>
      </c>
      <c r="M1023" s="53">
        <v>0</v>
      </c>
      <c r="N1023" s="51"/>
    </row>
    <row r="1024" spans="2:14" x14ac:dyDescent="0.25">
      <c r="B1024" s="48">
        <v>1022</v>
      </c>
      <c r="C1024" s="49" t="s">
        <v>1972</v>
      </c>
      <c r="D1024" s="48">
        <v>580046829</v>
      </c>
      <c r="E1024" s="50" t="s">
        <v>2011</v>
      </c>
      <c r="F1024" s="51">
        <v>1198</v>
      </c>
      <c r="G1024" s="48">
        <v>34</v>
      </c>
      <c r="H1024" s="51" t="s">
        <v>1976</v>
      </c>
      <c r="I1024" s="51" t="s">
        <v>1158</v>
      </c>
      <c r="J1024" s="52">
        <v>10</v>
      </c>
      <c r="K1024" s="48" t="s">
        <v>1058</v>
      </c>
      <c r="L1024" s="48" t="s">
        <v>1058</v>
      </c>
      <c r="M1024" s="53">
        <v>111495.341809527</v>
      </c>
      <c r="N1024" s="51"/>
    </row>
    <row r="1025" spans="2:14" x14ac:dyDescent="0.25">
      <c r="B1025" s="48">
        <v>1023</v>
      </c>
      <c r="C1025" s="49" t="s">
        <v>1972</v>
      </c>
      <c r="D1025" s="48">
        <v>580046829</v>
      </c>
      <c r="E1025" s="50" t="s">
        <v>2011</v>
      </c>
      <c r="F1025" s="51">
        <v>1199</v>
      </c>
      <c r="G1025" s="48">
        <v>19</v>
      </c>
      <c r="H1025" s="51" t="s">
        <v>2002</v>
      </c>
      <c r="I1025" s="51" t="s">
        <v>1158</v>
      </c>
      <c r="J1025" s="52">
        <v>3</v>
      </c>
      <c r="K1025" s="48" t="s">
        <v>1058</v>
      </c>
      <c r="L1025" s="48" t="s">
        <v>1058</v>
      </c>
      <c r="M1025" s="53">
        <v>33448.602542858098</v>
      </c>
      <c r="N1025" s="51"/>
    </row>
    <row r="1026" spans="2:14" x14ac:dyDescent="0.25">
      <c r="B1026" s="48">
        <v>1024</v>
      </c>
      <c r="C1026" s="49" t="s">
        <v>1972</v>
      </c>
      <c r="D1026" s="48">
        <v>580046829</v>
      </c>
      <c r="E1026" s="50" t="s">
        <v>2011</v>
      </c>
      <c r="F1026" s="51">
        <v>1200</v>
      </c>
      <c r="G1026" s="48">
        <v>22</v>
      </c>
      <c r="H1026" s="51" t="s">
        <v>1987</v>
      </c>
      <c r="I1026" s="51" t="s">
        <v>1158</v>
      </c>
      <c r="J1026" s="52">
        <v>1.5</v>
      </c>
      <c r="K1026" s="48" t="s">
        <v>1058</v>
      </c>
      <c r="L1026" s="48" t="s">
        <v>1058</v>
      </c>
      <c r="M1026" s="53">
        <v>16724.301271429049</v>
      </c>
      <c r="N1026" s="51"/>
    </row>
    <row r="1027" spans="2:14" x14ac:dyDescent="0.25">
      <c r="B1027" s="48">
        <v>1025</v>
      </c>
      <c r="C1027" s="49" t="s">
        <v>1972</v>
      </c>
      <c r="D1027" s="48">
        <v>580046829</v>
      </c>
      <c r="E1027" s="50" t="s">
        <v>2011</v>
      </c>
      <c r="F1027" s="51">
        <v>1201</v>
      </c>
      <c r="G1027" s="48">
        <v>21</v>
      </c>
      <c r="H1027" s="51" t="s">
        <v>1989</v>
      </c>
      <c r="I1027" s="51" t="s">
        <v>1158</v>
      </c>
      <c r="J1027" s="52">
        <v>1.5</v>
      </c>
      <c r="K1027" s="48" t="s">
        <v>1058</v>
      </c>
      <c r="L1027" s="48" t="s">
        <v>1058</v>
      </c>
      <c r="M1027" s="53">
        <v>16724.301271429049</v>
      </c>
      <c r="N1027" s="51"/>
    </row>
    <row r="1028" spans="2:14" x14ac:dyDescent="0.25">
      <c r="B1028" s="48">
        <v>1026</v>
      </c>
      <c r="C1028" s="49" t="s">
        <v>1972</v>
      </c>
      <c r="D1028" s="48">
        <v>580046829</v>
      </c>
      <c r="E1028" s="50" t="s">
        <v>2011</v>
      </c>
      <c r="F1028" s="51">
        <v>1202</v>
      </c>
      <c r="G1028" s="48">
        <v>22</v>
      </c>
      <c r="H1028" s="51" t="s">
        <v>1995</v>
      </c>
      <c r="I1028" s="51" t="s">
        <v>1158</v>
      </c>
      <c r="J1028" s="52">
        <v>1.5</v>
      </c>
      <c r="K1028" s="48" t="s">
        <v>1058</v>
      </c>
      <c r="L1028" s="48" t="s">
        <v>1058</v>
      </c>
      <c r="M1028" s="53">
        <v>16724.301271429049</v>
      </c>
      <c r="N1028" s="51"/>
    </row>
    <row r="1029" spans="2:14" x14ac:dyDescent="0.25">
      <c r="B1029" s="48">
        <v>1027</v>
      </c>
      <c r="C1029" s="49" t="s">
        <v>1972</v>
      </c>
      <c r="D1029" s="48">
        <v>580688687</v>
      </c>
      <c r="E1029" s="50" t="s">
        <v>2024</v>
      </c>
      <c r="F1029" s="51">
        <v>1203</v>
      </c>
      <c r="G1029" s="48">
        <v>27</v>
      </c>
      <c r="H1029" s="51" t="s">
        <v>2035</v>
      </c>
      <c r="I1029" s="51" t="s">
        <v>1088</v>
      </c>
      <c r="J1029" s="52">
        <v>0</v>
      </c>
      <c r="K1029" s="48" t="s">
        <v>1058</v>
      </c>
      <c r="L1029" s="48" t="s">
        <v>1058</v>
      </c>
      <c r="M1029" s="53">
        <v>0</v>
      </c>
      <c r="N1029" s="51"/>
    </row>
    <row r="1030" spans="2:14" x14ac:dyDescent="0.25">
      <c r="B1030" s="48">
        <v>1028</v>
      </c>
      <c r="C1030" s="49" t="s">
        <v>1972</v>
      </c>
      <c r="D1030" s="48">
        <v>580688687</v>
      </c>
      <c r="E1030" s="50" t="s">
        <v>2024</v>
      </c>
      <c r="F1030" s="51">
        <v>1207</v>
      </c>
      <c r="G1030" s="48">
        <v>19</v>
      </c>
      <c r="H1030" s="51" t="s">
        <v>2007</v>
      </c>
      <c r="I1030" s="51" t="s">
        <v>1088</v>
      </c>
      <c r="J1030" s="52">
        <v>0</v>
      </c>
      <c r="K1030" s="48" t="s">
        <v>1058</v>
      </c>
      <c r="L1030" s="48" t="s">
        <v>1058</v>
      </c>
      <c r="M1030" s="53">
        <v>0</v>
      </c>
      <c r="N1030" s="51"/>
    </row>
    <row r="1031" spans="2:14" x14ac:dyDescent="0.25">
      <c r="B1031" s="48">
        <v>1029</v>
      </c>
      <c r="C1031" s="49" t="s">
        <v>1972</v>
      </c>
      <c r="D1031" s="48">
        <v>580208536</v>
      </c>
      <c r="E1031" s="50" t="s">
        <v>2026</v>
      </c>
      <c r="F1031" s="51">
        <v>1208</v>
      </c>
      <c r="G1031" s="48">
        <v>32</v>
      </c>
      <c r="H1031" s="51" t="s">
        <v>2009</v>
      </c>
      <c r="I1031" s="51" t="s">
        <v>1135</v>
      </c>
      <c r="J1031" s="52">
        <v>0.75</v>
      </c>
      <c r="K1031" s="48" t="s">
        <v>1058</v>
      </c>
      <c r="L1031" s="48" t="s">
        <v>1058</v>
      </c>
      <c r="M1031" s="53">
        <v>8362.1506357145245</v>
      </c>
      <c r="N1031" s="51"/>
    </row>
    <row r="1032" spans="2:14" x14ac:dyDescent="0.25">
      <c r="B1032" s="48">
        <v>1030</v>
      </c>
      <c r="C1032" s="49" t="s">
        <v>1972</v>
      </c>
      <c r="D1032" s="48">
        <v>512805367</v>
      </c>
      <c r="E1032" s="50" t="s">
        <v>1387</v>
      </c>
      <c r="F1032" s="51">
        <v>1209</v>
      </c>
      <c r="G1032" s="48">
        <v>27</v>
      </c>
      <c r="H1032" s="51" t="s">
        <v>2018</v>
      </c>
      <c r="I1032" s="51" t="s">
        <v>1295</v>
      </c>
      <c r="J1032" s="52">
        <v>0</v>
      </c>
      <c r="K1032" s="48" t="s">
        <v>1058</v>
      </c>
      <c r="L1032" s="48" t="s">
        <v>1058</v>
      </c>
      <c r="M1032" s="53">
        <v>0</v>
      </c>
      <c r="N1032" s="51"/>
    </row>
    <row r="1033" spans="2:14" x14ac:dyDescent="0.25">
      <c r="B1033" s="48">
        <v>1031</v>
      </c>
      <c r="C1033" s="49" t="s">
        <v>1972</v>
      </c>
      <c r="D1033" s="48">
        <v>580438422</v>
      </c>
      <c r="E1033" s="50" t="s">
        <v>1973</v>
      </c>
      <c r="F1033" s="51">
        <v>1214</v>
      </c>
      <c r="G1033" s="48">
        <v>22</v>
      </c>
      <c r="H1033" s="51" t="s">
        <v>2036</v>
      </c>
      <c r="I1033" s="51" t="s">
        <v>1268</v>
      </c>
      <c r="J1033" s="52">
        <v>0.75</v>
      </c>
      <c r="K1033" s="48" t="s">
        <v>1058</v>
      </c>
      <c r="L1033" s="48" t="s">
        <v>1058</v>
      </c>
      <c r="M1033" s="53">
        <v>8362.1506357145245</v>
      </c>
      <c r="N1033" s="51"/>
    </row>
    <row r="1034" spans="2:14" x14ac:dyDescent="0.25">
      <c r="B1034" s="48">
        <v>1032</v>
      </c>
      <c r="C1034" s="49" t="s">
        <v>1972</v>
      </c>
      <c r="D1034" s="48">
        <v>580487973</v>
      </c>
      <c r="E1034" s="50" t="s">
        <v>2032</v>
      </c>
      <c r="F1034" s="51">
        <v>1223</v>
      </c>
      <c r="G1034" s="48">
        <v>30</v>
      </c>
      <c r="H1034" s="51" t="s">
        <v>2037</v>
      </c>
      <c r="I1034" s="51" t="s">
        <v>2034</v>
      </c>
      <c r="J1034" s="52">
        <v>0</v>
      </c>
      <c r="K1034" s="48" t="s">
        <v>1058</v>
      </c>
      <c r="L1034" s="48" t="s">
        <v>1054</v>
      </c>
      <c r="M1034" s="53">
        <v>0</v>
      </c>
      <c r="N1034" s="51"/>
    </row>
    <row r="1035" spans="2:14" x14ac:dyDescent="0.25">
      <c r="B1035" s="48">
        <v>1033</v>
      </c>
      <c r="C1035" s="49" t="s">
        <v>1972</v>
      </c>
      <c r="D1035" s="48">
        <v>580487973</v>
      </c>
      <c r="E1035" s="50" t="s">
        <v>2032</v>
      </c>
      <c r="F1035" s="51">
        <v>1224</v>
      </c>
      <c r="G1035" s="48">
        <v>22</v>
      </c>
      <c r="H1035" s="51" t="s">
        <v>2038</v>
      </c>
      <c r="I1035" s="51" t="s">
        <v>2034</v>
      </c>
      <c r="J1035" s="52">
        <v>0</v>
      </c>
      <c r="K1035" s="48" t="s">
        <v>1058</v>
      </c>
      <c r="L1035" s="48" t="s">
        <v>1054</v>
      </c>
      <c r="M1035" s="53">
        <v>0</v>
      </c>
      <c r="N1035" s="51"/>
    </row>
    <row r="1036" spans="2:14" x14ac:dyDescent="0.25">
      <c r="B1036" s="48">
        <v>1034</v>
      </c>
      <c r="C1036" s="49" t="s">
        <v>1972</v>
      </c>
      <c r="D1036" s="48">
        <v>580487973</v>
      </c>
      <c r="E1036" s="50" t="s">
        <v>2032</v>
      </c>
      <c r="F1036" s="51">
        <v>1225</v>
      </c>
      <c r="G1036" s="48">
        <v>23</v>
      </c>
      <c r="H1036" s="51" t="s">
        <v>2039</v>
      </c>
      <c r="I1036" s="51" t="s">
        <v>2034</v>
      </c>
      <c r="J1036" s="52">
        <v>0</v>
      </c>
      <c r="K1036" s="48" t="s">
        <v>1058</v>
      </c>
      <c r="L1036" s="48" t="s">
        <v>1054</v>
      </c>
      <c r="M1036" s="53">
        <v>0</v>
      </c>
      <c r="N1036" s="51"/>
    </row>
    <row r="1037" spans="2:14" x14ac:dyDescent="0.25">
      <c r="B1037" s="48">
        <v>1035</v>
      </c>
      <c r="C1037" s="49" t="s">
        <v>1972</v>
      </c>
      <c r="D1037" s="48">
        <v>580204386</v>
      </c>
      <c r="E1037" s="50" t="s">
        <v>1992</v>
      </c>
      <c r="F1037" s="51">
        <v>1231</v>
      </c>
      <c r="G1037" s="48">
        <v>20</v>
      </c>
      <c r="H1037" s="51" t="s">
        <v>1989</v>
      </c>
      <c r="I1037" s="51" t="s">
        <v>1141</v>
      </c>
      <c r="J1037" s="52">
        <v>1.5</v>
      </c>
      <c r="K1037" s="48" t="s">
        <v>1058</v>
      </c>
      <c r="L1037" s="48" t="s">
        <v>1058</v>
      </c>
      <c r="M1037" s="53">
        <v>16724.301271429049</v>
      </c>
      <c r="N1037" s="51"/>
    </row>
    <row r="1038" spans="2:14" x14ac:dyDescent="0.25">
      <c r="B1038" s="48">
        <v>1036</v>
      </c>
      <c r="C1038" s="49" t="s">
        <v>1972</v>
      </c>
      <c r="D1038" s="48">
        <v>580233161</v>
      </c>
      <c r="E1038" s="50" t="s">
        <v>1993</v>
      </c>
      <c r="F1038" s="51">
        <v>1232</v>
      </c>
      <c r="G1038" s="48">
        <v>30</v>
      </c>
      <c r="H1038" s="51" t="s">
        <v>1990</v>
      </c>
      <c r="I1038" s="51" t="s">
        <v>1409</v>
      </c>
      <c r="J1038" s="52">
        <v>0.75</v>
      </c>
      <c r="K1038" s="48" t="s">
        <v>1058</v>
      </c>
      <c r="L1038" s="48" t="s">
        <v>1058</v>
      </c>
      <c r="M1038" s="53">
        <v>8362.1506357145245</v>
      </c>
      <c r="N1038" s="51"/>
    </row>
    <row r="1039" spans="2:14" x14ac:dyDescent="0.25">
      <c r="B1039" s="48">
        <v>1037</v>
      </c>
      <c r="C1039" s="49" t="s">
        <v>1972</v>
      </c>
      <c r="D1039" s="48">
        <v>580233161</v>
      </c>
      <c r="E1039" s="50" t="s">
        <v>1993</v>
      </c>
      <c r="F1039" s="51">
        <v>1233</v>
      </c>
      <c r="G1039" s="48">
        <v>22</v>
      </c>
      <c r="H1039" s="51" t="s">
        <v>2040</v>
      </c>
      <c r="I1039" s="51" t="s">
        <v>1409</v>
      </c>
      <c r="J1039" s="52">
        <v>0.75</v>
      </c>
      <c r="K1039" s="48" t="s">
        <v>1058</v>
      </c>
      <c r="L1039" s="48" t="s">
        <v>1058</v>
      </c>
      <c r="M1039" s="53">
        <v>8362.1506357145245</v>
      </c>
      <c r="N1039" s="51"/>
    </row>
    <row r="1040" spans="2:14" x14ac:dyDescent="0.25">
      <c r="B1040" s="48">
        <v>1038</v>
      </c>
      <c r="C1040" s="49" t="s">
        <v>1972</v>
      </c>
      <c r="D1040" s="48">
        <v>580582856</v>
      </c>
      <c r="E1040" s="50" t="s">
        <v>2041</v>
      </c>
      <c r="F1040" s="51">
        <v>1241</v>
      </c>
      <c r="G1040" s="48">
        <v>35</v>
      </c>
      <c r="H1040" s="51" t="s">
        <v>2014</v>
      </c>
      <c r="I1040" s="51" t="s">
        <v>1137</v>
      </c>
      <c r="J1040" s="52">
        <v>3.6</v>
      </c>
      <c r="K1040" s="48" t="s">
        <v>1058</v>
      </c>
      <c r="L1040" s="48" t="s">
        <v>1058</v>
      </c>
      <c r="M1040" s="53">
        <v>40138.323051429717</v>
      </c>
      <c r="N1040" s="51"/>
    </row>
    <row r="1041" spans="2:14" x14ac:dyDescent="0.25">
      <c r="B1041" s="48">
        <v>1039</v>
      </c>
      <c r="C1041" s="49" t="s">
        <v>1972</v>
      </c>
      <c r="D1041" s="48">
        <v>580046829</v>
      </c>
      <c r="E1041" s="50" t="s">
        <v>2011</v>
      </c>
      <c r="F1041" s="51">
        <v>1243</v>
      </c>
      <c r="G1041" s="48">
        <v>27</v>
      </c>
      <c r="H1041" s="51" t="s">
        <v>1990</v>
      </c>
      <c r="I1041" s="51" t="s">
        <v>1158</v>
      </c>
      <c r="J1041" s="52">
        <v>0.75</v>
      </c>
      <c r="K1041" s="48" t="s">
        <v>1058</v>
      </c>
      <c r="L1041" s="48" t="s">
        <v>1058</v>
      </c>
      <c r="M1041" s="53">
        <v>8362.1506357145245</v>
      </c>
      <c r="N1041" s="51"/>
    </row>
    <row r="1042" spans="2:14" x14ac:dyDescent="0.25">
      <c r="B1042" s="48">
        <v>1040</v>
      </c>
      <c r="C1042" s="49" t="s">
        <v>1972</v>
      </c>
      <c r="D1042" s="48">
        <v>580438422</v>
      </c>
      <c r="E1042" s="50" t="s">
        <v>1973</v>
      </c>
      <c r="F1042" s="51">
        <v>1244</v>
      </c>
      <c r="G1042" s="48">
        <v>23</v>
      </c>
      <c r="H1042" s="51" t="s">
        <v>2001</v>
      </c>
      <c r="I1042" s="51" t="s">
        <v>1268</v>
      </c>
      <c r="J1042" s="52">
        <v>0</v>
      </c>
      <c r="K1042" s="48" t="s">
        <v>1058</v>
      </c>
      <c r="L1042" s="48" t="s">
        <v>1058</v>
      </c>
      <c r="M1042" s="53">
        <v>0</v>
      </c>
      <c r="N1042" s="51"/>
    </row>
    <row r="1043" spans="2:14" x14ac:dyDescent="0.25">
      <c r="B1043" s="48">
        <v>1041</v>
      </c>
      <c r="C1043" s="49" t="s">
        <v>1972</v>
      </c>
      <c r="D1043" s="48">
        <v>580397107</v>
      </c>
      <c r="E1043" s="50" t="s">
        <v>2042</v>
      </c>
      <c r="F1043" s="51">
        <v>1245</v>
      </c>
      <c r="G1043" s="48">
        <v>39</v>
      </c>
      <c r="H1043" s="51" t="s">
        <v>2000</v>
      </c>
      <c r="I1043" s="51" t="s">
        <v>1444</v>
      </c>
      <c r="J1043" s="52">
        <v>1.8</v>
      </c>
      <c r="K1043" s="48" t="s">
        <v>1058</v>
      </c>
      <c r="L1043" s="48" t="s">
        <v>1058</v>
      </c>
      <c r="M1043" s="53">
        <v>20069.161525714859</v>
      </c>
      <c r="N1043" s="51"/>
    </row>
    <row r="1044" spans="2:14" x14ac:dyDescent="0.25">
      <c r="B1044" s="48">
        <v>1042</v>
      </c>
      <c r="C1044" s="49" t="s">
        <v>1972</v>
      </c>
      <c r="D1044" s="48">
        <v>515042414</v>
      </c>
      <c r="E1044" s="50" t="s">
        <v>2003</v>
      </c>
      <c r="F1044" s="51">
        <v>1250</v>
      </c>
      <c r="G1044" s="48">
        <v>23</v>
      </c>
      <c r="H1044" s="51" t="s">
        <v>2043</v>
      </c>
      <c r="I1044" s="51" t="s">
        <v>1174</v>
      </c>
      <c r="J1044" s="52">
        <v>1.8</v>
      </c>
      <c r="K1044" s="48" t="s">
        <v>1058</v>
      </c>
      <c r="L1044" s="48" t="s">
        <v>1058</v>
      </c>
      <c r="M1044" s="53">
        <v>20069.161525714859</v>
      </c>
      <c r="N1044" s="51"/>
    </row>
    <row r="1045" spans="2:14" x14ac:dyDescent="0.25">
      <c r="B1045" s="48">
        <v>1043</v>
      </c>
      <c r="C1045" s="49" t="s">
        <v>1972</v>
      </c>
      <c r="D1045" s="48">
        <v>580233161</v>
      </c>
      <c r="E1045" s="50" t="s">
        <v>1993</v>
      </c>
      <c r="F1045" s="51">
        <v>1253</v>
      </c>
      <c r="G1045" s="48">
        <v>21</v>
      </c>
      <c r="H1045" s="51" t="s">
        <v>2043</v>
      </c>
      <c r="I1045" s="51" t="s">
        <v>1409</v>
      </c>
      <c r="J1045" s="52">
        <v>1.5</v>
      </c>
      <c r="K1045" s="48" t="s">
        <v>1058</v>
      </c>
      <c r="L1045" s="48" t="s">
        <v>1058</v>
      </c>
      <c r="M1045" s="53">
        <v>16724.301271429049</v>
      </c>
      <c r="N1045" s="51"/>
    </row>
    <row r="1046" spans="2:14" x14ac:dyDescent="0.25">
      <c r="B1046" s="48">
        <v>1044</v>
      </c>
      <c r="C1046" s="49" t="s">
        <v>1972</v>
      </c>
      <c r="D1046" s="48">
        <v>580203107</v>
      </c>
      <c r="E1046" s="50" t="s">
        <v>1248</v>
      </c>
      <c r="F1046" s="51">
        <v>1262</v>
      </c>
      <c r="G1046" s="48">
        <v>18</v>
      </c>
      <c r="H1046" s="51" t="s">
        <v>1986</v>
      </c>
      <c r="I1046" s="51" t="s">
        <v>1053</v>
      </c>
      <c r="J1046" s="52">
        <v>0</v>
      </c>
      <c r="K1046" s="48" t="s">
        <v>1058</v>
      </c>
      <c r="L1046" s="48" t="s">
        <v>1058</v>
      </c>
      <c r="M1046" s="53">
        <v>0</v>
      </c>
      <c r="N1046" s="51"/>
    </row>
    <row r="1047" spans="2:14" x14ac:dyDescent="0.25">
      <c r="B1047" s="48">
        <v>1045</v>
      </c>
      <c r="C1047" s="49" t="s">
        <v>1972</v>
      </c>
      <c r="D1047" s="48">
        <v>580203107</v>
      </c>
      <c r="E1047" s="50" t="s">
        <v>1248</v>
      </c>
      <c r="F1047" s="51">
        <v>1263</v>
      </c>
      <c r="G1047" s="48">
        <v>16</v>
      </c>
      <c r="H1047" s="51" t="s">
        <v>1997</v>
      </c>
      <c r="I1047" s="51" t="s">
        <v>1053</v>
      </c>
      <c r="J1047" s="52">
        <v>0.75</v>
      </c>
      <c r="K1047" s="48" t="s">
        <v>1058</v>
      </c>
      <c r="L1047" s="48" t="s">
        <v>1058</v>
      </c>
      <c r="M1047" s="53">
        <v>8362.1506357145245</v>
      </c>
      <c r="N1047" s="51"/>
    </row>
    <row r="1048" spans="2:14" x14ac:dyDescent="0.25">
      <c r="B1048" s="48">
        <v>1046</v>
      </c>
      <c r="C1048" s="49" t="s">
        <v>1972</v>
      </c>
      <c r="D1048" s="48">
        <v>512805367</v>
      </c>
      <c r="E1048" s="50" t="s">
        <v>1387</v>
      </c>
      <c r="F1048" s="51">
        <v>1264</v>
      </c>
      <c r="G1048" s="48">
        <v>27</v>
      </c>
      <c r="H1048" s="51" t="s">
        <v>2044</v>
      </c>
      <c r="I1048" s="51" t="s">
        <v>1295</v>
      </c>
      <c r="J1048" s="52">
        <v>0.75</v>
      </c>
      <c r="K1048" s="48" t="s">
        <v>1058</v>
      </c>
      <c r="L1048" s="48" t="s">
        <v>1058</v>
      </c>
      <c r="M1048" s="53">
        <v>8362.1506357145245</v>
      </c>
      <c r="N1048" s="51"/>
    </row>
    <row r="1049" spans="2:14" x14ac:dyDescent="0.25">
      <c r="B1049" s="48">
        <v>1047</v>
      </c>
      <c r="C1049" s="49" t="s">
        <v>1972</v>
      </c>
      <c r="D1049" s="48">
        <v>580428845</v>
      </c>
      <c r="E1049" s="50" t="s">
        <v>2045</v>
      </c>
      <c r="F1049" s="51">
        <v>1270</v>
      </c>
      <c r="G1049" s="48">
        <v>25</v>
      </c>
      <c r="H1049" s="51" t="s">
        <v>2046</v>
      </c>
      <c r="I1049" s="51" t="s">
        <v>1083</v>
      </c>
      <c r="J1049" s="52">
        <v>0.9</v>
      </c>
      <c r="K1049" s="48" t="s">
        <v>1058</v>
      </c>
      <c r="L1049" s="48" t="s">
        <v>1058</v>
      </c>
      <c r="M1049" s="53">
        <v>10034.580762857429</v>
      </c>
      <c r="N1049" s="51"/>
    </row>
    <row r="1050" spans="2:14" x14ac:dyDescent="0.25">
      <c r="B1050" s="48">
        <v>1048</v>
      </c>
      <c r="C1050" s="49" t="s">
        <v>1972</v>
      </c>
      <c r="D1050" s="48">
        <v>580203107</v>
      </c>
      <c r="E1050" s="50" t="s">
        <v>1248</v>
      </c>
      <c r="F1050" s="51">
        <v>1274</v>
      </c>
      <c r="G1050" s="48">
        <v>17</v>
      </c>
      <c r="H1050" s="51" t="s">
        <v>1988</v>
      </c>
      <c r="I1050" s="51" t="s">
        <v>1053</v>
      </c>
      <c r="J1050" s="52">
        <v>0</v>
      </c>
      <c r="K1050" s="48" t="s">
        <v>1058</v>
      </c>
      <c r="L1050" s="48" t="s">
        <v>1058</v>
      </c>
      <c r="M1050" s="53">
        <v>0</v>
      </c>
      <c r="N1050" s="51"/>
    </row>
    <row r="1051" spans="2:14" x14ac:dyDescent="0.25">
      <c r="B1051" s="48">
        <v>1049</v>
      </c>
      <c r="C1051" s="49" t="s">
        <v>1972</v>
      </c>
      <c r="D1051" s="48">
        <v>580203107</v>
      </c>
      <c r="E1051" s="50" t="s">
        <v>1248</v>
      </c>
      <c r="F1051" s="51">
        <v>1280</v>
      </c>
      <c r="G1051" s="48">
        <v>17</v>
      </c>
      <c r="H1051" s="51" t="s">
        <v>1999</v>
      </c>
      <c r="I1051" s="51" t="s">
        <v>1053</v>
      </c>
      <c r="J1051" s="52">
        <v>0.75</v>
      </c>
      <c r="K1051" s="48" t="s">
        <v>1058</v>
      </c>
      <c r="L1051" s="48" t="s">
        <v>1058</v>
      </c>
      <c r="M1051" s="53">
        <v>8362.1506357145245</v>
      </c>
      <c r="N1051" s="51"/>
    </row>
    <row r="1052" spans="2:14" x14ac:dyDescent="0.25">
      <c r="B1052" s="48">
        <v>1050</v>
      </c>
      <c r="C1052" s="49" t="s">
        <v>1972</v>
      </c>
      <c r="D1052" s="48">
        <v>580412401</v>
      </c>
      <c r="E1052" s="50" t="s">
        <v>2047</v>
      </c>
      <c r="F1052" s="51">
        <v>1281</v>
      </c>
      <c r="G1052" s="48">
        <v>35</v>
      </c>
      <c r="H1052" s="51" t="s">
        <v>2021</v>
      </c>
      <c r="I1052" s="51" t="s">
        <v>2048</v>
      </c>
      <c r="J1052" s="52">
        <v>0</v>
      </c>
      <c r="K1052" s="48" t="s">
        <v>1054</v>
      </c>
      <c r="L1052" s="48" t="s">
        <v>1054</v>
      </c>
      <c r="M1052" s="53">
        <v>0</v>
      </c>
      <c r="N1052" s="51"/>
    </row>
    <row r="1053" spans="2:14" x14ac:dyDescent="0.25">
      <c r="B1053" s="48">
        <v>1051</v>
      </c>
      <c r="C1053" s="49" t="s">
        <v>1972</v>
      </c>
      <c r="D1053" s="48">
        <v>580190775</v>
      </c>
      <c r="E1053" s="50" t="s">
        <v>2049</v>
      </c>
      <c r="F1053" s="51">
        <v>1283</v>
      </c>
      <c r="G1053" s="48">
        <v>28</v>
      </c>
      <c r="H1053" s="51" t="s">
        <v>2050</v>
      </c>
      <c r="I1053" s="51" t="s">
        <v>1141</v>
      </c>
      <c r="J1053" s="52">
        <v>1.5</v>
      </c>
      <c r="K1053" s="48" t="s">
        <v>1058</v>
      </c>
      <c r="L1053" s="48" t="s">
        <v>1058</v>
      </c>
      <c r="M1053" s="53">
        <v>16724.301271429049</v>
      </c>
      <c r="N1053" s="51"/>
    </row>
    <row r="1054" spans="2:14" x14ac:dyDescent="0.25">
      <c r="B1054" s="48">
        <v>1052</v>
      </c>
      <c r="C1054" s="49" t="s">
        <v>1972</v>
      </c>
      <c r="D1054" s="48">
        <v>580046829</v>
      </c>
      <c r="E1054" s="50" t="s">
        <v>2011</v>
      </c>
      <c r="F1054" s="51">
        <v>1284</v>
      </c>
      <c r="G1054" s="48">
        <v>28</v>
      </c>
      <c r="H1054" s="51" t="s">
        <v>1986</v>
      </c>
      <c r="I1054" s="51" t="s">
        <v>1158</v>
      </c>
      <c r="J1054" s="52">
        <v>0</v>
      </c>
      <c r="K1054" s="48" t="s">
        <v>1058</v>
      </c>
      <c r="L1054" s="48" t="s">
        <v>1058</v>
      </c>
      <c r="M1054" s="53">
        <v>0</v>
      </c>
      <c r="N1054" s="51"/>
    </row>
    <row r="1055" spans="2:14" x14ac:dyDescent="0.25">
      <c r="B1055" s="48">
        <v>1053</v>
      </c>
      <c r="C1055" s="49" t="s">
        <v>1972</v>
      </c>
      <c r="D1055" s="48">
        <v>512805367</v>
      </c>
      <c r="E1055" s="50" t="s">
        <v>1387</v>
      </c>
      <c r="F1055" s="51">
        <v>1289</v>
      </c>
      <c r="G1055" s="48">
        <v>32</v>
      </c>
      <c r="H1055" s="51" t="s">
        <v>2009</v>
      </c>
      <c r="I1055" s="51" t="s">
        <v>1295</v>
      </c>
      <c r="J1055" s="52">
        <v>0.75</v>
      </c>
      <c r="K1055" s="48" t="s">
        <v>1058</v>
      </c>
      <c r="L1055" s="48" t="s">
        <v>1058</v>
      </c>
      <c r="M1055" s="53">
        <v>8362.1506357145245</v>
      </c>
      <c r="N1055" s="51"/>
    </row>
    <row r="1056" spans="2:14" x14ac:dyDescent="0.25">
      <c r="B1056" s="48">
        <v>1054</v>
      </c>
      <c r="C1056" s="49" t="s">
        <v>1972</v>
      </c>
      <c r="D1056" s="48">
        <v>515488534</v>
      </c>
      <c r="E1056" s="50" t="s">
        <v>1998</v>
      </c>
      <c r="F1056" s="51">
        <v>1291</v>
      </c>
      <c r="G1056" s="48">
        <v>21</v>
      </c>
      <c r="H1056" s="51" t="s">
        <v>1988</v>
      </c>
      <c r="I1056" s="51" t="s">
        <v>1135</v>
      </c>
      <c r="J1056" s="52">
        <v>0</v>
      </c>
      <c r="K1056" s="48" t="s">
        <v>1058</v>
      </c>
      <c r="L1056" s="48" t="s">
        <v>1058</v>
      </c>
      <c r="M1056" s="53">
        <v>0</v>
      </c>
      <c r="N1056" s="51"/>
    </row>
    <row r="1057" spans="2:14" x14ac:dyDescent="0.25">
      <c r="B1057" s="48">
        <v>1055</v>
      </c>
      <c r="C1057" s="49" t="s">
        <v>1972</v>
      </c>
      <c r="D1057" s="48">
        <v>515488534</v>
      </c>
      <c r="E1057" s="50" t="s">
        <v>1998</v>
      </c>
      <c r="F1057" s="51">
        <v>1293</v>
      </c>
      <c r="G1057" s="48">
        <v>25</v>
      </c>
      <c r="H1057" s="51" t="s">
        <v>2051</v>
      </c>
      <c r="I1057" s="51" t="s">
        <v>1135</v>
      </c>
      <c r="J1057" s="52">
        <v>0</v>
      </c>
      <c r="K1057" s="48" t="s">
        <v>1058</v>
      </c>
      <c r="L1057" s="48" t="s">
        <v>1058</v>
      </c>
      <c r="M1057" s="53">
        <v>0</v>
      </c>
      <c r="N1057" s="51"/>
    </row>
    <row r="1058" spans="2:14" x14ac:dyDescent="0.25">
      <c r="B1058" s="48">
        <v>1056</v>
      </c>
      <c r="C1058" s="49" t="s">
        <v>1972</v>
      </c>
      <c r="D1058" s="48">
        <v>580435980</v>
      </c>
      <c r="E1058" s="50" t="s">
        <v>1978</v>
      </c>
      <c r="F1058" s="51">
        <v>1295</v>
      </c>
      <c r="G1058" s="48">
        <v>28</v>
      </c>
      <c r="H1058" s="51" t="s">
        <v>2052</v>
      </c>
      <c r="I1058" s="51" t="s">
        <v>1125</v>
      </c>
      <c r="J1058" s="52">
        <v>0.75</v>
      </c>
      <c r="K1058" s="48" t="s">
        <v>1058</v>
      </c>
      <c r="L1058" s="48" t="s">
        <v>1058</v>
      </c>
      <c r="M1058" s="53">
        <v>8362.1506357145245</v>
      </c>
      <c r="N1058" s="51"/>
    </row>
    <row r="1059" spans="2:14" x14ac:dyDescent="0.25">
      <c r="B1059" s="48">
        <v>1057</v>
      </c>
      <c r="C1059" s="49" t="s">
        <v>1972</v>
      </c>
      <c r="D1059" s="48">
        <v>515488534</v>
      </c>
      <c r="E1059" s="50" t="s">
        <v>1998</v>
      </c>
      <c r="F1059" s="51">
        <v>1296</v>
      </c>
      <c r="G1059" s="48">
        <v>19</v>
      </c>
      <c r="H1059" s="51" t="s">
        <v>1997</v>
      </c>
      <c r="I1059" s="51" t="s">
        <v>1135</v>
      </c>
      <c r="J1059" s="52">
        <v>0.75</v>
      </c>
      <c r="K1059" s="48" t="s">
        <v>1058</v>
      </c>
      <c r="L1059" s="48" t="s">
        <v>1058</v>
      </c>
      <c r="M1059" s="53">
        <v>8362.1506357145245</v>
      </c>
      <c r="N1059" s="51"/>
    </row>
    <row r="1060" spans="2:14" x14ac:dyDescent="0.25">
      <c r="B1060" s="48">
        <v>1058</v>
      </c>
      <c r="C1060" s="49" t="s">
        <v>1972</v>
      </c>
      <c r="D1060" s="48">
        <v>580414266</v>
      </c>
      <c r="E1060" s="50" t="s">
        <v>1631</v>
      </c>
      <c r="F1060" s="51">
        <v>1298</v>
      </c>
      <c r="G1060" s="48">
        <v>0</v>
      </c>
      <c r="H1060" s="51" t="s">
        <v>2001</v>
      </c>
      <c r="I1060" s="51" t="s">
        <v>1178</v>
      </c>
      <c r="J1060" s="52">
        <v>0</v>
      </c>
      <c r="K1060" s="48" t="s">
        <v>1054</v>
      </c>
      <c r="L1060" s="48" t="s">
        <v>1058</v>
      </c>
      <c r="M1060" s="53">
        <v>0</v>
      </c>
      <c r="N1060" s="51"/>
    </row>
    <row r="1061" spans="2:14" x14ac:dyDescent="0.25">
      <c r="B1061" s="48">
        <v>1059</v>
      </c>
      <c r="C1061" s="49" t="s">
        <v>1972</v>
      </c>
      <c r="D1061" s="48">
        <v>580487973</v>
      </c>
      <c r="E1061" s="50" t="s">
        <v>2032</v>
      </c>
      <c r="F1061" s="51">
        <v>1300</v>
      </c>
      <c r="G1061" s="48">
        <v>27</v>
      </c>
      <c r="H1061" s="51" t="s">
        <v>2053</v>
      </c>
      <c r="I1061" s="51" t="s">
        <v>2034</v>
      </c>
      <c r="J1061" s="52">
        <v>0</v>
      </c>
      <c r="K1061" s="48" t="s">
        <v>1058</v>
      </c>
      <c r="L1061" s="48" t="s">
        <v>1054</v>
      </c>
      <c r="M1061" s="53">
        <v>0</v>
      </c>
      <c r="N1061" s="51"/>
    </row>
    <row r="1062" spans="2:14" x14ac:dyDescent="0.25">
      <c r="B1062" s="48">
        <v>1060</v>
      </c>
      <c r="C1062" s="49" t="s">
        <v>1972</v>
      </c>
      <c r="D1062" s="48">
        <v>580487973</v>
      </c>
      <c r="E1062" s="50" t="s">
        <v>2032</v>
      </c>
      <c r="F1062" s="51">
        <v>1301</v>
      </c>
      <c r="G1062" s="48">
        <v>20</v>
      </c>
      <c r="H1062" s="51" t="s">
        <v>2054</v>
      </c>
      <c r="I1062" s="51" t="s">
        <v>2034</v>
      </c>
      <c r="J1062" s="52">
        <v>0</v>
      </c>
      <c r="K1062" s="48" t="s">
        <v>1058</v>
      </c>
      <c r="L1062" s="48" t="s">
        <v>1054</v>
      </c>
      <c r="M1062" s="53">
        <v>0</v>
      </c>
      <c r="N1062" s="51"/>
    </row>
    <row r="1063" spans="2:14" x14ac:dyDescent="0.25">
      <c r="B1063" s="48">
        <v>1061</v>
      </c>
      <c r="C1063" s="49" t="s">
        <v>1972</v>
      </c>
      <c r="D1063" s="48">
        <v>580487973</v>
      </c>
      <c r="E1063" s="50" t="s">
        <v>2032</v>
      </c>
      <c r="F1063" s="51">
        <v>1302</v>
      </c>
      <c r="G1063" s="48">
        <v>23</v>
      </c>
      <c r="H1063" s="51" t="s">
        <v>2055</v>
      </c>
      <c r="I1063" s="51" t="s">
        <v>2034</v>
      </c>
      <c r="J1063" s="52">
        <v>0</v>
      </c>
      <c r="K1063" s="48" t="s">
        <v>1058</v>
      </c>
      <c r="L1063" s="48" t="s">
        <v>1054</v>
      </c>
      <c r="M1063" s="53">
        <v>0</v>
      </c>
      <c r="N1063" s="51"/>
    </row>
    <row r="1064" spans="2:14" x14ac:dyDescent="0.25">
      <c r="B1064" s="48">
        <v>1062</v>
      </c>
      <c r="C1064" s="49" t="s">
        <v>1972</v>
      </c>
      <c r="D1064" s="48">
        <v>580595411</v>
      </c>
      <c r="E1064" s="50" t="s">
        <v>2056</v>
      </c>
      <c r="F1064" s="51">
        <v>1303</v>
      </c>
      <c r="G1064" s="48">
        <v>20</v>
      </c>
      <c r="H1064" s="51" t="s">
        <v>2057</v>
      </c>
      <c r="I1064" s="51" t="s">
        <v>2058</v>
      </c>
      <c r="J1064" s="52">
        <v>3.6</v>
      </c>
      <c r="K1064" s="48" t="s">
        <v>1058</v>
      </c>
      <c r="L1064" s="48" t="s">
        <v>1058</v>
      </c>
      <c r="M1064" s="53">
        <v>40138.323051429717</v>
      </c>
      <c r="N1064" s="51"/>
    </row>
    <row r="1065" spans="2:14" x14ac:dyDescent="0.25">
      <c r="B1065" s="48">
        <v>1063</v>
      </c>
      <c r="C1065" s="49" t="s">
        <v>1972</v>
      </c>
      <c r="D1065" s="48">
        <v>580438422</v>
      </c>
      <c r="E1065" s="50" t="s">
        <v>1973</v>
      </c>
      <c r="F1065" s="51">
        <v>1306</v>
      </c>
      <c r="G1065" s="48">
        <v>22</v>
      </c>
      <c r="H1065" s="51" t="s">
        <v>2044</v>
      </c>
      <c r="I1065" s="51" t="s">
        <v>1268</v>
      </c>
      <c r="J1065" s="52">
        <v>0.75</v>
      </c>
      <c r="K1065" s="48" t="s">
        <v>1058</v>
      </c>
      <c r="L1065" s="48" t="s">
        <v>1058</v>
      </c>
      <c r="M1065" s="53">
        <v>8362.1506357145245</v>
      </c>
      <c r="N1065" s="51"/>
    </row>
    <row r="1066" spans="2:14" x14ac:dyDescent="0.25">
      <c r="B1066" s="48">
        <v>1064</v>
      </c>
      <c r="C1066" s="49" t="s">
        <v>1972</v>
      </c>
      <c r="D1066" s="48">
        <v>512805367</v>
      </c>
      <c r="E1066" s="50" t="s">
        <v>1387</v>
      </c>
      <c r="F1066" s="51">
        <v>1307</v>
      </c>
      <c r="G1066" s="48">
        <v>25</v>
      </c>
      <c r="H1066" s="51" t="s">
        <v>2059</v>
      </c>
      <c r="I1066" s="51" t="s">
        <v>1295</v>
      </c>
      <c r="J1066" s="52">
        <v>0.75</v>
      </c>
      <c r="K1066" s="48" t="s">
        <v>1058</v>
      </c>
      <c r="L1066" s="48" t="s">
        <v>1058</v>
      </c>
      <c r="M1066" s="53">
        <v>8362.1506357145245</v>
      </c>
      <c r="N1066" s="51"/>
    </row>
    <row r="1067" spans="2:14" x14ac:dyDescent="0.25">
      <c r="B1067" s="48">
        <v>1065</v>
      </c>
      <c r="C1067" s="49" t="s">
        <v>1972</v>
      </c>
      <c r="D1067" s="48">
        <v>580375681</v>
      </c>
      <c r="E1067" s="50" t="s">
        <v>2060</v>
      </c>
      <c r="F1067" s="51">
        <v>1310</v>
      </c>
      <c r="G1067" s="48">
        <v>32</v>
      </c>
      <c r="H1067" s="51" t="s">
        <v>2061</v>
      </c>
      <c r="I1067" s="51" t="s">
        <v>1111</v>
      </c>
      <c r="J1067" s="52">
        <v>0</v>
      </c>
      <c r="K1067" s="48" t="s">
        <v>1058</v>
      </c>
      <c r="L1067" s="48" t="s">
        <v>1058</v>
      </c>
      <c r="M1067" s="53">
        <v>0</v>
      </c>
      <c r="N1067" s="51"/>
    </row>
    <row r="1068" spans="2:14" x14ac:dyDescent="0.25">
      <c r="B1068" s="48">
        <v>1066</v>
      </c>
      <c r="C1068" s="49" t="s">
        <v>1972</v>
      </c>
      <c r="D1068" s="48">
        <v>580190775</v>
      </c>
      <c r="E1068" s="50" t="s">
        <v>2049</v>
      </c>
      <c r="F1068" s="51">
        <v>1311</v>
      </c>
      <c r="G1068" s="48">
        <v>30</v>
      </c>
      <c r="H1068" s="51" t="s">
        <v>1988</v>
      </c>
      <c r="I1068" s="51" t="s">
        <v>1141</v>
      </c>
      <c r="J1068" s="52">
        <v>0</v>
      </c>
      <c r="K1068" s="48" t="s">
        <v>1058</v>
      </c>
      <c r="L1068" s="48" t="s">
        <v>1058</v>
      </c>
      <c r="M1068" s="53">
        <v>0</v>
      </c>
      <c r="N1068" s="51"/>
    </row>
    <row r="1069" spans="2:14" x14ac:dyDescent="0.25">
      <c r="B1069" s="48">
        <v>1067</v>
      </c>
      <c r="C1069" s="49" t="s">
        <v>1972</v>
      </c>
      <c r="D1069" s="48">
        <v>580487973</v>
      </c>
      <c r="E1069" s="50" t="s">
        <v>2032</v>
      </c>
      <c r="F1069" s="51">
        <v>1312</v>
      </c>
      <c r="G1069" s="48">
        <v>27</v>
      </c>
      <c r="H1069" s="51" t="s">
        <v>2062</v>
      </c>
      <c r="I1069" s="51" t="s">
        <v>2034</v>
      </c>
      <c r="J1069" s="52">
        <v>0</v>
      </c>
      <c r="K1069" s="48" t="s">
        <v>1058</v>
      </c>
      <c r="L1069" s="48" t="s">
        <v>1054</v>
      </c>
      <c r="M1069" s="53">
        <v>0</v>
      </c>
      <c r="N1069" s="51"/>
    </row>
    <row r="1070" spans="2:14" x14ac:dyDescent="0.25">
      <c r="B1070" s="48">
        <v>1068</v>
      </c>
      <c r="C1070" s="49" t="s">
        <v>1972</v>
      </c>
      <c r="D1070" s="48">
        <v>580487973</v>
      </c>
      <c r="E1070" s="50" t="s">
        <v>2032</v>
      </c>
      <c r="F1070" s="51">
        <v>1313</v>
      </c>
      <c r="G1070" s="48">
        <v>34</v>
      </c>
      <c r="H1070" s="51" t="s">
        <v>2007</v>
      </c>
      <c r="I1070" s="51" t="s">
        <v>2034</v>
      </c>
      <c r="J1070" s="52">
        <v>0</v>
      </c>
      <c r="K1070" s="48" t="s">
        <v>1058</v>
      </c>
      <c r="L1070" s="48" t="s">
        <v>1054</v>
      </c>
      <c r="M1070" s="53">
        <v>0</v>
      </c>
      <c r="N1070" s="51"/>
    </row>
    <row r="1071" spans="2:14" x14ac:dyDescent="0.25">
      <c r="B1071" s="48">
        <v>1069</v>
      </c>
      <c r="C1071" s="49" t="s">
        <v>1972</v>
      </c>
      <c r="D1071" s="48">
        <v>580190775</v>
      </c>
      <c r="E1071" s="50" t="s">
        <v>2049</v>
      </c>
      <c r="F1071" s="51">
        <v>1319</v>
      </c>
      <c r="G1071" s="48">
        <v>24</v>
      </c>
      <c r="H1071" s="51" t="s">
        <v>1986</v>
      </c>
      <c r="I1071" s="51" t="s">
        <v>1141</v>
      </c>
      <c r="J1071" s="52">
        <v>0</v>
      </c>
      <c r="K1071" s="48" t="s">
        <v>1058</v>
      </c>
      <c r="L1071" s="48" t="s">
        <v>1058</v>
      </c>
      <c r="M1071" s="53">
        <v>0</v>
      </c>
      <c r="N1071" s="51"/>
    </row>
    <row r="1072" spans="2:14" x14ac:dyDescent="0.25">
      <c r="B1072" s="48">
        <v>1070</v>
      </c>
      <c r="C1072" s="49" t="s">
        <v>1972</v>
      </c>
      <c r="D1072" s="48">
        <v>580370930</v>
      </c>
      <c r="E1072" s="50" t="s">
        <v>1982</v>
      </c>
      <c r="F1072" s="51">
        <v>1320</v>
      </c>
      <c r="G1072" s="48">
        <v>25</v>
      </c>
      <c r="H1072" s="51" t="s">
        <v>2008</v>
      </c>
      <c r="I1072" s="51" t="s">
        <v>1109</v>
      </c>
      <c r="J1072" s="52">
        <v>1.5</v>
      </c>
      <c r="K1072" s="48" t="s">
        <v>1058</v>
      </c>
      <c r="L1072" s="48" t="s">
        <v>1058</v>
      </c>
      <c r="M1072" s="53">
        <v>16724.301271429049</v>
      </c>
      <c r="N1072" s="51"/>
    </row>
    <row r="1073" spans="2:14" x14ac:dyDescent="0.25">
      <c r="B1073" s="48">
        <v>1071</v>
      </c>
      <c r="C1073" s="49" t="s">
        <v>1972</v>
      </c>
      <c r="D1073" s="48">
        <v>580546133</v>
      </c>
      <c r="E1073" s="50" t="s">
        <v>2063</v>
      </c>
      <c r="F1073" s="51">
        <v>1335</v>
      </c>
      <c r="G1073" s="48">
        <v>21</v>
      </c>
      <c r="H1073" s="51" t="s">
        <v>2057</v>
      </c>
      <c r="I1073" s="51" t="s">
        <v>1152</v>
      </c>
      <c r="J1073" s="52">
        <v>3.6</v>
      </c>
      <c r="K1073" s="48" t="s">
        <v>1058</v>
      </c>
      <c r="L1073" s="48" t="s">
        <v>1058</v>
      </c>
      <c r="M1073" s="53">
        <v>40138.323051429717</v>
      </c>
      <c r="N1073" s="51"/>
    </row>
    <row r="1074" spans="2:14" x14ac:dyDescent="0.25">
      <c r="B1074" s="48">
        <v>1072</v>
      </c>
      <c r="C1074" s="49" t="s">
        <v>1972</v>
      </c>
      <c r="D1074" s="48">
        <v>580203107</v>
      </c>
      <c r="E1074" s="50" t="s">
        <v>1248</v>
      </c>
      <c r="F1074" s="51">
        <v>1338</v>
      </c>
      <c r="G1074" s="48">
        <v>23</v>
      </c>
      <c r="H1074" s="51" t="s">
        <v>1989</v>
      </c>
      <c r="I1074" s="51" t="s">
        <v>1053</v>
      </c>
      <c r="J1074" s="52">
        <v>1.5</v>
      </c>
      <c r="K1074" s="48" t="s">
        <v>1058</v>
      </c>
      <c r="L1074" s="48" t="s">
        <v>1058</v>
      </c>
      <c r="M1074" s="53">
        <v>16724.301271429049</v>
      </c>
      <c r="N1074" s="51"/>
    </row>
    <row r="1075" spans="2:14" x14ac:dyDescent="0.25">
      <c r="B1075" s="48">
        <v>1073</v>
      </c>
      <c r="C1075" s="49" t="s">
        <v>1972</v>
      </c>
      <c r="D1075" s="48">
        <v>580397107</v>
      </c>
      <c r="E1075" s="50" t="s">
        <v>2042</v>
      </c>
      <c r="F1075" s="51">
        <v>1345</v>
      </c>
      <c r="G1075" s="48">
        <v>31</v>
      </c>
      <c r="H1075" s="51" t="s">
        <v>2029</v>
      </c>
      <c r="I1075" s="51" t="s">
        <v>1444</v>
      </c>
      <c r="J1075" s="52">
        <v>0.9</v>
      </c>
      <c r="K1075" s="48" t="s">
        <v>1058</v>
      </c>
      <c r="L1075" s="48" t="s">
        <v>1058</v>
      </c>
      <c r="M1075" s="53">
        <v>10034.580762857429</v>
      </c>
      <c r="N1075" s="51"/>
    </row>
    <row r="1076" spans="2:14" x14ac:dyDescent="0.25">
      <c r="B1076" s="48">
        <v>1074</v>
      </c>
      <c r="C1076" s="49" t="s">
        <v>1972</v>
      </c>
      <c r="D1076" s="48">
        <v>580546133</v>
      </c>
      <c r="E1076" s="50" t="s">
        <v>2063</v>
      </c>
      <c r="F1076" s="51">
        <v>1348</v>
      </c>
      <c r="G1076" s="48">
        <v>24</v>
      </c>
      <c r="H1076" s="51" t="s">
        <v>2064</v>
      </c>
      <c r="I1076" s="51" t="s">
        <v>1152</v>
      </c>
      <c r="J1076" s="52">
        <v>1.8</v>
      </c>
      <c r="K1076" s="48" t="s">
        <v>1058</v>
      </c>
      <c r="L1076" s="48" t="s">
        <v>1058</v>
      </c>
      <c r="M1076" s="53">
        <v>20069.161525714859</v>
      </c>
      <c r="N1076" s="51"/>
    </row>
    <row r="1077" spans="2:14" x14ac:dyDescent="0.25">
      <c r="B1077" s="48">
        <v>1075</v>
      </c>
      <c r="C1077" s="49" t="s">
        <v>1972</v>
      </c>
      <c r="D1077" s="48">
        <v>580546133</v>
      </c>
      <c r="E1077" s="50" t="s">
        <v>2063</v>
      </c>
      <c r="F1077" s="51">
        <v>1349</v>
      </c>
      <c r="G1077" s="48">
        <v>24</v>
      </c>
      <c r="H1077" s="51" t="s">
        <v>2065</v>
      </c>
      <c r="I1077" s="51" t="s">
        <v>1152</v>
      </c>
      <c r="J1077" s="52">
        <v>0.9</v>
      </c>
      <c r="K1077" s="48" t="s">
        <v>1058</v>
      </c>
      <c r="L1077" s="48" t="s">
        <v>1058</v>
      </c>
      <c r="M1077" s="53">
        <v>10034.580762857429</v>
      </c>
      <c r="N1077" s="51"/>
    </row>
    <row r="1078" spans="2:14" x14ac:dyDescent="0.25">
      <c r="B1078" s="48">
        <v>1076</v>
      </c>
      <c r="C1078" s="49" t="s">
        <v>1972</v>
      </c>
      <c r="D1078" s="48">
        <v>580546133</v>
      </c>
      <c r="E1078" s="50" t="s">
        <v>2063</v>
      </c>
      <c r="F1078" s="51">
        <v>1354</v>
      </c>
      <c r="G1078" s="48">
        <v>43</v>
      </c>
      <c r="H1078" s="51" t="s">
        <v>2046</v>
      </c>
      <c r="I1078" s="51" t="s">
        <v>1152</v>
      </c>
      <c r="J1078" s="52">
        <v>0.9</v>
      </c>
      <c r="K1078" s="48" t="s">
        <v>1058</v>
      </c>
      <c r="L1078" s="48" t="s">
        <v>1058</v>
      </c>
      <c r="M1078" s="53">
        <v>10034.580762857429</v>
      </c>
      <c r="N1078" s="51"/>
    </row>
    <row r="1079" spans="2:14" x14ac:dyDescent="0.25">
      <c r="B1079" s="48">
        <v>1077</v>
      </c>
      <c r="C1079" s="49" t="s">
        <v>1972</v>
      </c>
      <c r="D1079" s="48">
        <v>580546133</v>
      </c>
      <c r="E1079" s="50" t="s">
        <v>2063</v>
      </c>
      <c r="F1079" s="51">
        <v>1355</v>
      </c>
      <c r="G1079" s="48">
        <v>35</v>
      </c>
      <c r="H1079" s="51" t="s">
        <v>2066</v>
      </c>
      <c r="I1079" s="51" t="s">
        <v>1152</v>
      </c>
      <c r="J1079" s="52">
        <v>0.9</v>
      </c>
      <c r="K1079" s="48" t="s">
        <v>1058</v>
      </c>
      <c r="L1079" s="48" t="s">
        <v>1058</v>
      </c>
      <c r="M1079" s="53">
        <v>10034.580762857429</v>
      </c>
      <c r="N1079" s="51"/>
    </row>
    <row r="1080" spans="2:14" x14ac:dyDescent="0.25">
      <c r="B1080" s="48">
        <v>1078</v>
      </c>
      <c r="C1080" s="49" t="s">
        <v>1972</v>
      </c>
      <c r="D1080" s="48">
        <v>512805367</v>
      </c>
      <c r="E1080" s="50" t="s">
        <v>1387</v>
      </c>
      <c r="F1080" s="51">
        <v>1363</v>
      </c>
      <c r="G1080" s="48">
        <v>25</v>
      </c>
      <c r="H1080" s="51" t="s">
        <v>1999</v>
      </c>
      <c r="I1080" s="51" t="s">
        <v>1295</v>
      </c>
      <c r="J1080" s="52">
        <v>0.75</v>
      </c>
      <c r="K1080" s="48" t="s">
        <v>1058</v>
      </c>
      <c r="L1080" s="48" t="s">
        <v>1058</v>
      </c>
      <c r="M1080" s="53">
        <v>8362.1506357145245</v>
      </c>
      <c r="N1080" s="51"/>
    </row>
    <row r="1081" spans="2:14" x14ac:dyDescent="0.25">
      <c r="B1081" s="48">
        <v>1079</v>
      </c>
      <c r="C1081" s="49" t="s">
        <v>1972</v>
      </c>
      <c r="D1081" s="48">
        <v>580375681</v>
      </c>
      <c r="E1081" s="50" t="s">
        <v>2060</v>
      </c>
      <c r="F1081" s="51">
        <v>1366</v>
      </c>
      <c r="G1081" s="48">
        <v>36</v>
      </c>
      <c r="H1081" s="51" t="s">
        <v>2027</v>
      </c>
      <c r="I1081" s="51" t="s">
        <v>1111</v>
      </c>
      <c r="J1081" s="52">
        <v>0.63</v>
      </c>
      <c r="K1081" s="48" t="s">
        <v>1058</v>
      </c>
      <c r="L1081" s="48" t="s">
        <v>1058</v>
      </c>
      <c r="M1081" s="53">
        <v>7024.2065340002009</v>
      </c>
      <c r="N1081" s="51"/>
    </row>
    <row r="1082" spans="2:14" x14ac:dyDescent="0.25">
      <c r="B1082" s="48">
        <v>1080</v>
      </c>
      <c r="C1082" s="49" t="s">
        <v>1972</v>
      </c>
      <c r="D1082" s="48">
        <v>580233161</v>
      </c>
      <c r="E1082" s="50" t="s">
        <v>1993</v>
      </c>
      <c r="F1082" s="51">
        <v>1371</v>
      </c>
      <c r="G1082" s="48">
        <v>23</v>
      </c>
      <c r="H1082" s="51" t="s">
        <v>2006</v>
      </c>
      <c r="I1082" s="51" t="s">
        <v>1409</v>
      </c>
      <c r="J1082" s="52">
        <v>0</v>
      </c>
      <c r="K1082" s="48" t="s">
        <v>1058</v>
      </c>
      <c r="L1082" s="48" t="s">
        <v>1058</v>
      </c>
      <c r="M1082" s="53">
        <v>0</v>
      </c>
      <c r="N1082" s="51"/>
    </row>
    <row r="1083" spans="2:14" x14ac:dyDescent="0.25">
      <c r="B1083" s="48">
        <v>1081</v>
      </c>
      <c r="C1083" s="49" t="s">
        <v>1972</v>
      </c>
      <c r="D1083" s="48">
        <v>580233161</v>
      </c>
      <c r="E1083" s="50" t="s">
        <v>1993</v>
      </c>
      <c r="F1083" s="51">
        <v>1373</v>
      </c>
      <c r="G1083" s="48">
        <v>28</v>
      </c>
      <c r="H1083" s="51" t="s">
        <v>2007</v>
      </c>
      <c r="I1083" s="51" t="s">
        <v>1409</v>
      </c>
      <c r="J1083" s="52">
        <v>0</v>
      </c>
      <c r="K1083" s="48" t="s">
        <v>1058</v>
      </c>
      <c r="L1083" s="48" t="s">
        <v>1058</v>
      </c>
      <c r="M1083" s="53">
        <v>0</v>
      </c>
      <c r="N1083" s="51"/>
    </row>
    <row r="1084" spans="2:14" x14ac:dyDescent="0.25">
      <c r="B1084" s="48">
        <v>1082</v>
      </c>
      <c r="C1084" s="49" t="s">
        <v>1972</v>
      </c>
      <c r="D1084" s="48">
        <v>580354991</v>
      </c>
      <c r="E1084" s="50" t="s">
        <v>1612</v>
      </c>
      <c r="F1084" s="51">
        <v>1379</v>
      </c>
      <c r="G1084" s="48">
        <v>22</v>
      </c>
      <c r="H1084" s="51" t="s">
        <v>2023</v>
      </c>
      <c r="I1084" s="51" t="s">
        <v>1613</v>
      </c>
      <c r="J1084" s="52">
        <v>0.9</v>
      </c>
      <c r="K1084" s="48" t="s">
        <v>1058</v>
      </c>
      <c r="L1084" s="48" t="s">
        <v>1058</v>
      </c>
      <c r="M1084" s="53">
        <v>10034.580762857429</v>
      </c>
      <c r="N1084" s="51"/>
    </row>
    <row r="1085" spans="2:14" x14ac:dyDescent="0.25">
      <c r="B1085" s="48">
        <v>1083</v>
      </c>
      <c r="C1085" s="49" t="s">
        <v>1972</v>
      </c>
      <c r="D1085" s="48">
        <v>580354991</v>
      </c>
      <c r="E1085" s="50" t="s">
        <v>1612</v>
      </c>
      <c r="F1085" s="51">
        <v>1386</v>
      </c>
      <c r="G1085" s="48">
        <v>28</v>
      </c>
      <c r="H1085" s="51" t="s">
        <v>2067</v>
      </c>
      <c r="I1085" s="51" t="s">
        <v>1613</v>
      </c>
      <c r="J1085" s="52">
        <v>0.9</v>
      </c>
      <c r="K1085" s="48" t="s">
        <v>1058</v>
      </c>
      <c r="L1085" s="48" t="s">
        <v>1058</v>
      </c>
      <c r="M1085" s="53">
        <v>10034.580762857429</v>
      </c>
      <c r="N1085" s="51"/>
    </row>
    <row r="1086" spans="2:14" x14ac:dyDescent="0.25">
      <c r="B1086" s="48">
        <v>1084</v>
      </c>
      <c r="C1086" s="49" t="s">
        <v>1972</v>
      </c>
      <c r="D1086" s="48">
        <v>580354991</v>
      </c>
      <c r="E1086" s="50" t="s">
        <v>1612</v>
      </c>
      <c r="F1086" s="51">
        <v>1389</v>
      </c>
      <c r="G1086" s="48">
        <v>18</v>
      </c>
      <c r="H1086" s="51" t="s">
        <v>2068</v>
      </c>
      <c r="I1086" s="51" t="s">
        <v>1613</v>
      </c>
      <c r="J1086" s="52">
        <v>0</v>
      </c>
      <c r="K1086" s="48" t="s">
        <v>1058</v>
      </c>
      <c r="L1086" s="48" t="s">
        <v>1058</v>
      </c>
      <c r="M1086" s="53">
        <v>0</v>
      </c>
      <c r="N1086" s="51"/>
    </row>
    <row r="1087" spans="2:14" x14ac:dyDescent="0.25">
      <c r="B1087" s="48">
        <v>1085</v>
      </c>
      <c r="C1087" s="49" t="s">
        <v>1972</v>
      </c>
      <c r="D1087" s="48">
        <v>580354991</v>
      </c>
      <c r="E1087" s="50" t="s">
        <v>1612</v>
      </c>
      <c r="F1087" s="51">
        <v>1394</v>
      </c>
      <c r="G1087" s="48">
        <v>29</v>
      </c>
      <c r="H1087" s="51" t="s">
        <v>2069</v>
      </c>
      <c r="I1087" s="51" t="s">
        <v>1613</v>
      </c>
      <c r="J1087" s="52">
        <v>0</v>
      </c>
      <c r="K1087" s="48" t="s">
        <v>1058</v>
      </c>
      <c r="L1087" s="48" t="s">
        <v>1058</v>
      </c>
      <c r="M1087" s="53">
        <v>0</v>
      </c>
      <c r="N1087" s="51"/>
    </row>
    <row r="1088" spans="2:14" x14ac:dyDescent="0.25">
      <c r="B1088" s="48">
        <v>1086</v>
      </c>
      <c r="C1088" s="49" t="s">
        <v>1972</v>
      </c>
      <c r="D1088" s="48">
        <v>580360568</v>
      </c>
      <c r="E1088" s="50" t="s">
        <v>2070</v>
      </c>
      <c r="F1088" s="51">
        <v>1396</v>
      </c>
      <c r="G1088" s="48">
        <v>0</v>
      </c>
      <c r="H1088" s="51" t="s">
        <v>2071</v>
      </c>
      <c r="I1088" s="51" t="s">
        <v>2072</v>
      </c>
      <c r="J1088" s="52">
        <v>0.97499999999999998</v>
      </c>
      <c r="K1088" s="48" t="s">
        <v>1058</v>
      </c>
      <c r="L1088" s="48" t="s">
        <v>1058</v>
      </c>
      <c r="M1088" s="53">
        <v>10870.795826428883</v>
      </c>
      <c r="N1088" s="51"/>
    </row>
    <row r="1089" spans="2:14" x14ac:dyDescent="0.25">
      <c r="B1089" s="48">
        <v>1087</v>
      </c>
      <c r="C1089" s="49" t="s">
        <v>1972</v>
      </c>
      <c r="D1089" s="48">
        <v>580546646</v>
      </c>
      <c r="E1089" s="50" t="s">
        <v>2073</v>
      </c>
      <c r="F1089" s="51">
        <v>1401</v>
      </c>
      <c r="G1089" s="48">
        <v>22</v>
      </c>
      <c r="H1089" s="51" t="s">
        <v>2071</v>
      </c>
      <c r="I1089" s="51" t="s">
        <v>2074</v>
      </c>
      <c r="J1089" s="52">
        <v>1.125</v>
      </c>
      <c r="K1089" s="48" t="s">
        <v>1058</v>
      </c>
      <c r="L1089" s="48" t="s">
        <v>1058</v>
      </c>
      <c r="M1089" s="53">
        <v>12543.225953571788</v>
      </c>
      <c r="N1089" s="51"/>
    </row>
    <row r="1090" spans="2:14" x14ac:dyDescent="0.25">
      <c r="B1090" s="48">
        <v>1088</v>
      </c>
      <c r="C1090" s="49" t="s">
        <v>1972</v>
      </c>
      <c r="D1090" s="48">
        <v>580360568</v>
      </c>
      <c r="E1090" s="50" t="s">
        <v>2070</v>
      </c>
      <c r="F1090" s="51">
        <v>1404</v>
      </c>
      <c r="G1090" s="48">
        <v>0</v>
      </c>
      <c r="H1090" s="51" t="s">
        <v>2029</v>
      </c>
      <c r="I1090" s="51" t="s">
        <v>2072</v>
      </c>
      <c r="J1090" s="52">
        <v>0.97499999999999998</v>
      </c>
      <c r="K1090" s="48" t="s">
        <v>1058</v>
      </c>
      <c r="L1090" s="48" t="s">
        <v>1058</v>
      </c>
      <c r="M1090" s="53">
        <v>10870.795826428883</v>
      </c>
      <c r="N1090" s="51"/>
    </row>
    <row r="1091" spans="2:14" x14ac:dyDescent="0.25">
      <c r="B1091" s="48">
        <v>1089</v>
      </c>
      <c r="C1091" s="49" t="s">
        <v>1972</v>
      </c>
      <c r="D1091" s="48">
        <v>580546646</v>
      </c>
      <c r="E1091" s="50" t="s">
        <v>2073</v>
      </c>
      <c r="F1091" s="51">
        <v>1413</v>
      </c>
      <c r="G1091" s="48">
        <v>20</v>
      </c>
      <c r="H1091" s="51" t="s">
        <v>2029</v>
      </c>
      <c r="I1091" s="51" t="s">
        <v>2074</v>
      </c>
      <c r="J1091" s="52">
        <v>1.125</v>
      </c>
      <c r="K1091" s="48" t="s">
        <v>1058</v>
      </c>
      <c r="L1091" s="48" t="s">
        <v>1058</v>
      </c>
      <c r="M1091" s="53">
        <v>12543.225953571788</v>
      </c>
      <c r="N1091" s="51"/>
    </row>
    <row r="1092" spans="2:14" x14ac:dyDescent="0.25">
      <c r="B1092" s="48">
        <v>1090</v>
      </c>
      <c r="C1092" s="49" t="s">
        <v>1972</v>
      </c>
      <c r="D1092" s="48">
        <v>580546646</v>
      </c>
      <c r="E1092" s="50" t="s">
        <v>2073</v>
      </c>
      <c r="F1092" s="51">
        <v>1414</v>
      </c>
      <c r="G1092" s="48">
        <v>27</v>
      </c>
      <c r="H1092" s="51" t="s">
        <v>2001</v>
      </c>
      <c r="I1092" s="51" t="s">
        <v>2074</v>
      </c>
      <c r="J1092" s="52">
        <v>0</v>
      </c>
      <c r="K1092" s="48" t="s">
        <v>1058</v>
      </c>
      <c r="L1092" s="48" t="s">
        <v>1058</v>
      </c>
      <c r="M1092" s="53">
        <v>0</v>
      </c>
      <c r="N1092" s="51"/>
    </row>
    <row r="1093" spans="2:14" x14ac:dyDescent="0.25">
      <c r="B1093" s="48">
        <v>1091</v>
      </c>
      <c r="C1093" s="49" t="s">
        <v>1972</v>
      </c>
      <c r="D1093" s="48">
        <v>580355014</v>
      </c>
      <c r="E1093" s="50" t="s">
        <v>2075</v>
      </c>
      <c r="F1093" s="51">
        <v>1421</v>
      </c>
      <c r="G1093" s="48">
        <v>13</v>
      </c>
      <c r="H1093" s="51" t="s">
        <v>2076</v>
      </c>
      <c r="I1093" s="51" t="s">
        <v>1085</v>
      </c>
      <c r="J1093" s="52">
        <v>0</v>
      </c>
      <c r="K1093" s="48" t="s">
        <v>1054</v>
      </c>
      <c r="L1093" s="48" t="s">
        <v>1058</v>
      </c>
      <c r="M1093" s="53">
        <v>0</v>
      </c>
      <c r="N1093" s="51"/>
    </row>
    <row r="1094" spans="2:14" x14ac:dyDescent="0.25">
      <c r="B1094" s="48">
        <v>1092</v>
      </c>
      <c r="C1094" s="49" t="s">
        <v>1972</v>
      </c>
      <c r="D1094" s="48">
        <v>580355014</v>
      </c>
      <c r="E1094" s="50" t="s">
        <v>2075</v>
      </c>
      <c r="F1094" s="51">
        <v>1422</v>
      </c>
      <c r="G1094" s="48">
        <v>23</v>
      </c>
      <c r="H1094" s="51" t="s">
        <v>2007</v>
      </c>
      <c r="I1094" s="51" t="s">
        <v>1085</v>
      </c>
      <c r="J1094" s="52">
        <v>0</v>
      </c>
      <c r="K1094" s="48" t="s">
        <v>1058</v>
      </c>
      <c r="L1094" s="48" t="s">
        <v>1058</v>
      </c>
      <c r="M1094" s="53">
        <v>0</v>
      </c>
      <c r="N1094" s="51"/>
    </row>
    <row r="1095" spans="2:14" x14ac:dyDescent="0.25">
      <c r="B1095" s="48">
        <v>1093</v>
      </c>
      <c r="C1095" s="49" t="s">
        <v>1972</v>
      </c>
      <c r="D1095" s="48">
        <v>511757486</v>
      </c>
      <c r="E1095" s="50" t="s">
        <v>1953</v>
      </c>
      <c r="F1095" s="51">
        <v>1432</v>
      </c>
      <c r="G1095" s="48">
        <v>24</v>
      </c>
      <c r="H1095" s="51" t="s">
        <v>1995</v>
      </c>
      <c r="I1095" s="51" t="s">
        <v>1062</v>
      </c>
      <c r="J1095" s="52">
        <v>1.5</v>
      </c>
      <c r="K1095" s="48" t="s">
        <v>1058</v>
      </c>
      <c r="L1095" s="48" t="s">
        <v>1058</v>
      </c>
      <c r="M1095" s="53">
        <v>16724.301271429049</v>
      </c>
      <c r="N1095" s="51"/>
    </row>
    <row r="1096" spans="2:14" x14ac:dyDescent="0.25">
      <c r="B1096" s="48">
        <v>1094</v>
      </c>
      <c r="C1096" s="49" t="s">
        <v>1972</v>
      </c>
      <c r="D1096" s="48">
        <v>580345973</v>
      </c>
      <c r="E1096" s="50" t="s">
        <v>2077</v>
      </c>
      <c r="F1096" s="51">
        <v>1433</v>
      </c>
      <c r="G1096" s="48">
        <v>29</v>
      </c>
      <c r="H1096" s="51" t="s">
        <v>2078</v>
      </c>
      <c r="I1096" s="51" t="s">
        <v>1156</v>
      </c>
      <c r="J1096" s="52">
        <v>0.97499999999999998</v>
      </c>
      <c r="K1096" s="48" t="s">
        <v>1058</v>
      </c>
      <c r="L1096" s="48" t="s">
        <v>1058</v>
      </c>
      <c r="M1096" s="53">
        <v>10870.795826428883</v>
      </c>
      <c r="N1096" s="51"/>
    </row>
    <row r="1097" spans="2:14" x14ac:dyDescent="0.25">
      <c r="B1097" s="48">
        <v>1095</v>
      </c>
      <c r="C1097" s="49" t="s">
        <v>1972</v>
      </c>
      <c r="D1097" s="48">
        <v>580370930</v>
      </c>
      <c r="E1097" s="50" t="s">
        <v>1982</v>
      </c>
      <c r="F1097" s="51">
        <v>1435</v>
      </c>
      <c r="G1097" s="48">
        <v>21</v>
      </c>
      <c r="H1097" s="51" t="s">
        <v>2017</v>
      </c>
      <c r="I1097" s="51" t="s">
        <v>1109</v>
      </c>
      <c r="J1097" s="52">
        <v>0.75</v>
      </c>
      <c r="K1097" s="48" t="s">
        <v>1058</v>
      </c>
      <c r="L1097" s="48" t="s">
        <v>1058</v>
      </c>
      <c r="M1097" s="53">
        <v>8362.1506357145245</v>
      </c>
      <c r="N1097" s="51"/>
    </row>
    <row r="1098" spans="2:14" x14ac:dyDescent="0.25">
      <c r="B1098" s="48">
        <v>1096</v>
      </c>
      <c r="C1098" s="49" t="s">
        <v>1972</v>
      </c>
      <c r="D1098" s="48">
        <v>513590042</v>
      </c>
      <c r="E1098" s="50" t="s">
        <v>1920</v>
      </c>
      <c r="F1098" s="51">
        <v>1439</v>
      </c>
      <c r="G1098" s="48">
        <v>25</v>
      </c>
      <c r="H1098" s="51" t="s">
        <v>2007</v>
      </c>
      <c r="I1098" s="51" t="s">
        <v>1062</v>
      </c>
      <c r="J1098" s="52">
        <v>0</v>
      </c>
      <c r="K1098" s="48" t="s">
        <v>1058</v>
      </c>
      <c r="L1098" s="48" t="s">
        <v>1058</v>
      </c>
      <c r="M1098" s="53">
        <v>0</v>
      </c>
      <c r="N1098" s="51"/>
    </row>
    <row r="1099" spans="2:14" x14ac:dyDescent="0.25">
      <c r="B1099" s="48">
        <v>1097</v>
      </c>
      <c r="C1099" s="49" t="s">
        <v>1972</v>
      </c>
      <c r="D1099" s="48">
        <v>580536266</v>
      </c>
      <c r="E1099" s="50" t="s">
        <v>1528</v>
      </c>
      <c r="F1099" s="51">
        <v>1440</v>
      </c>
      <c r="G1099" s="48">
        <v>29</v>
      </c>
      <c r="H1099" s="51" t="s">
        <v>1988</v>
      </c>
      <c r="I1099" s="51" t="s">
        <v>1068</v>
      </c>
      <c r="J1099" s="52">
        <v>0</v>
      </c>
      <c r="K1099" s="48" t="s">
        <v>1058</v>
      </c>
      <c r="L1099" s="48" t="s">
        <v>1058</v>
      </c>
      <c r="M1099" s="53">
        <v>0</v>
      </c>
      <c r="N1099" s="51"/>
    </row>
    <row r="1100" spans="2:14" x14ac:dyDescent="0.25">
      <c r="B1100" s="48">
        <v>1098</v>
      </c>
      <c r="C1100" s="49" t="s">
        <v>1972</v>
      </c>
      <c r="D1100" s="48">
        <v>580536266</v>
      </c>
      <c r="E1100" s="50" t="s">
        <v>1528</v>
      </c>
      <c r="F1100" s="51">
        <v>1443</v>
      </c>
      <c r="G1100" s="48">
        <v>22</v>
      </c>
      <c r="H1100" s="51" t="s">
        <v>1986</v>
      </c>
      <c r="I1100" s="51" t="s">
        <v>1068</v>
      </c>
      <c r="J1100" s="52">
        <v>0</v>
      </c>
      <c r="K1100" s="48" t="s">
        <v>1058</v>
      </c>
      <c r="L1100" s="48" t="s">
        <v>1058</v>
      </c>
      <c r="M1100" s="53">
        <v>0</v>
      </c>
      <c r="N1100" s="51"/>
    </row>
    <row r="1101" spans="2:14" x14ac:dyDescent="0.25">
      <c r="B1101" s="48">
        <v>1099</v>
      </c>
      <c r="C1101" s="49" t="s">
        <v>1972</v>
      </c>
      <c r="D1101" s="48">
        <v>580536266</v>
      </c>
      <c r="E1101" s="50" t="s">
        <v>1528</v>
      </c>
      <c r="F1101" s="51">
        <v>1444</v>
      </c>
      <c r="G1101" s="48">
        <v>31</v>
      </c>
      <c r="H1101" s="51" t="s">
        <v>2061</v>
      </c>
      <c r="I1101" s="51" t="s">
        <v>1068</v>
      </c>
      <c r="J1101" s="52">
        <v>0</v>
      </c>
      <c r="K1101" s="48" t="s">
        <v>1058</v>
      </c>
      <c r="L1101" s="48" t="s">
        <v>1058</v>
      </c>
      <c r="M1101" s="53">
        <v>0</v>
      </c>
      <c r="N1101" s="51"/>
    </row>
    <row r="1102" spans="2:14" x14ac:dyDescent="0.25">
      <c r="B1102" s="48">
        <v>1100</v>
      </c>
      <c r="C1102" s="49" t="s">
        <v>1972</v>
      </c>
      <c r="D1102" s="48">
        <v>580190775</v>
      </c>
      <c r="E1102" s="50" t="s">
        <v>2049</v>
      </c>
      <c r="F1102" s="51">
        <v>1445</v>
      </c>
      <c r="G1102" s="48">
        <v>40</v>
      </c>
      <c r="H1102" s="51" t="s">
        <v>2079</v>
      </c>
      <c r="I1102" s="51" t="s">
        <v>1141</v>
      </c>
      <c r="J1102" s="52">
        <v>1.25</v>
      </c>
      <c r="K1102" s="48" t="s">
        <v>1058</v>
      </c>
      <c r="L1102" s="48" t="s">
        <v>1058</v>
      </c>
      <c r="M1102" s="53">
        <v>13936.917726190875</v>
      </c>
      <c r="N1102" s="51"/>
    </row>
    <row r="1103" spans="2:14" x14ac:dyDescent="0.25">
      <c r="B1103" s="48">
        <v>1101</v>
      </c>
      <c r="C1103" s="49" t="s">
        <v>1972</v>
      </c>
      <c r="D1103" s="48">
        <v>580477958</v>
      </c>
      <c r="E1103" s="50" t="s">
        <v>2080</v>
      </c>
      <c r="F1103" s="51">
        <v>1469</v>
      </c>
      <c r="G1103" s="48">
        <v>23</v>
      </c>
      <c r="H1103" s="51" t="s">
        <v>2081</v>
      </c>
      <c r="I1103" s="51" t="s">
        <v>1293</v>
      </c>
      <c r="J1103" s="52">
        <v>1.5</v>
      </c>
      <c r="K1103" s="48" t="s">
        <v>1058</v>
      </c>
      <c r="L1103" s="48" t="s">
        <v>1058</v>
      </c>
      <c r="M1103" s="53">
        <v>16724.301271429049</v>
      </c>
      <c r="N1103" s="51"/>
    </row>
    <row r="1104" spans="2:14" x14ac:dyDescent="0.25">
      <c r="B1104" s="48">
        <v>1102</v>
      </c>
      <c r="C1104" s="49" t="s">
        <v>1972</v>
      </c>
      <c r="D1104" s="48">
        <v>580582856</v>
      </c>
      <c r="E1104" s="50" t="s">
        <v>2041</v>
      </c>
      <c r="F1104" s="51">
        <v>1476</v>
      </c>
      <c r="G1104" s="48">
        <v>26</v>
      </c>
      <c r="H1104" s="51" t="s">
        <v>2016</v>
      </c>
      <c r="I1104" s="51" t="s">
        <v>1137</v>
      </c>
      <c r="J1104" s="52">
        <v>1.8</v>
      </c>
      <c r="K1104" s="48" t="s">
        <v>1058</v>
      </c>
      <c r="L1104" s="48" t="s">
        <v>1058</v>
      </c>
      <c r="M1104" s="53">
        <v>20069.161525714859</v>
      </c>
      <c r="N1104" s="51"/>
    </row>
    <row r="1105" spans="2:14" x14ac:dyDescent="0.25">
      <c r="B1105" s="48">
        <v>1103</v>
      </c>
      <c r="C1105" s="49" t="s">
        <v>1972</v>
      </c>
      <c r="D1105" s="48">
        <v>580582856</v>
      </c>
      <c r="E1105" s="50" t="s">
        <v>2041</v>
      </c>
      <c r="F1105" s="51">
        <v>1477</v>
      </c>
      <c r="G1105" s="48">
        <v>28</v>
      </c>
      <c r="H1105" s="51" t="s">
        <v>2044</v>
      </c>
      <c r="I1105" s="51" t="s">
        <v>1137</v>
      </c>
      <c r="J1105" s="52">
        <v>0.9</v>
      </c>
      <c r="K1105" s="48" t="s">
        <v>1058</v>
      </c>
      <c r="L1105" s="48" t="s">
        <v>1058</v>
      </c>
      <c r="M1105" s="53">
        <v>10034.580762857429</v>
      </c>
      <c r="N1105" s="51"/>
    </row>
    <row r="1106" spans="2:14" x14ac:dyDescent="0.25">
      <c r="B1106" s="48">
        <v>1104</v>
      </c>
      <c r="C1106" s="49" t="s">
        <v>1972</v>
      </c>
      <c r="D1106" s="48">
        <v>580582856</v>
      </c>
      <c r="E1106" s="50" t="s">
        <v>2041</v>
      </c>
      <c r="F1106" s="51">
        <v>1478</v>
      </c>
      <c r="G1106" s="48">
        <v>31</v>
      </c>
      <c r="H1106" s="51" t="s">
        <v>2028</v>
      </c>
      <c r="I1106" s="51" t="s">
        <v>1137</v>
      </c>
      <c r="J1106" s="52">
        <v>0</v>
      </c>
      <c r="K1106" s="48" t="s">
        <v>1058</v>
      </c>
      <c r="L1106" s="48" t="s">
        <v>1058</v>
      </c>
      <c r="M1106" s="53">
        <v>0</v>
      </c>
      <c r="N1106" s="51"/>
    </row>
    <row r="1107" spans="2:14" x14ac:dyDescent="0.25">
      <c r="B1107" s="48">
        <v>1105</v>
      </c>
      <c r="C1107" s="49" t="s">
        <v>1972</v>
      </c>
      <c r="D1107" s="48">
        <v>580651149</v>
      </c>
      <c r="E1107" s="50" t="s">
        <v>2082</v>
      </c>
      <c r="F1107" s="51">
        <v>1481</v>
      </c>
      <c r="G1107" s="48">
        <v>16</v>
      </c>
      <c r="H1107" s="51" t="s">
        <v>2083</v>
      </c>
      <c r="I1107" s="51" t="s">
        <v>1426</v>
      </c>
      <c r="J1107" s="52">
        <v>1.5</v>
      </c>
      <c r="K1107" s="48" t="s">
        <v>1058</v>
      </c>
      <c r="L1107" s="48" t="s">
        <v>1058</v>
      </c>
      <c r="M1107" s="53">
        <v>16724.301271429049</v>
      </c>
      <c r="N1107" s="51"/>
    </row>
    <row r="1108" spans="2:14" x14ac:dyDescent="0.25">
      <c r="B1108" s="48">
        <v>1106</v>
      </c>
      <c r="C1108" s="49" t="s">
        <v>1972</v>
      </c>
      <c r="D1108" s="48">
        <v>580301794</v>
      </c>
      <c r="E1108" s="50" t="s">
        <v>1980</v>
      </c>
      <c r="F1108" s="51">
        <v>1482</v>
      </c>
      <c r="G1108" s="48">
        <v>28</v>
      </c>
      <c r="H1108" s="51" t="s">
        <v>2084</v>
      </c>
      <c r="I1108" s="51" t="s">
        <v>1062</v>
      </c>
      <c r="J1108" s="52">
        <v>3</v>
      </c>
      <c r="K1108" s="48" t="s">
        <v>1058</v>
      </c>
      <c r="L1108" s="48" t="s">
        <v>1058</v>
      </c>
      <c r="M1108" s="53">
        <v>33448.602542858098</v>
      </c>
      <c r="N1108" s="51"/>
    </row>
    <row r="1109" spans="2:14" x14ac:dyDescent="0.25">
      <c r="B1109" s="48">
        <v>1107</v>
      </c>
      <c r="C1109" s="49" t="s">
        <v>1972</v>
      </c>
      <c r="D1109" s="48">
        <v>580301794</v>
      </c>
      <c r="E1109" s="50" t="s">
        <v>1980</v>
      </c>
      <c r="F1109" s="51">
        <v>1483</v>
      </c>
      <c r="G1109" s="48">
        <v>25</v>
      </c>
      <c r="H1109" s="51" t="s">
        <v>2030</v>
      </c>
      <c r="I1109" s="51" t="s">
        <v>1062</v>
      </c>
      <c r="J1109" s="52">
        <v>1.5</v>
      </c>
      <c r="K1109" s="48" t="s">
        <v>1058</v>
      </c>
      <c r="L1109" s="48" t="s">
        <v>1058</v>
      </c>
      <c r="M1109" s="53">
        <v>16724.301271429049</v>
      </c>
      <c r="N1109" s="51"/>
    </row>
    <row r="1110" spans="2:14" x14ac:dyDescent="0.25">
      <c r="B1110" s="48">
        <v>1108</v>
      </c>
      <c r="C1110" s="49" t="s">
        <v>1972</v>
      </c>
      <c r="D1110" s="48">
        <v>580301794</v>
      </c>
      <c r="E1110" s="50" t="s">
        <v>1980</v>
      </c>
      <c r="F1110" s="51">
        <v>1484</v>
      </c>
      <c r="G1110" s="48">
        <v>33</v>
      </c>
      <c r="H1110" s="51" t="s">
        <v>2085</v>
      </c>
      <c r="I1110" s="51" t="s">
        <v>1062</v>
      </c>
      <c r="J1110" s="52">
        <v>1.5</v>
      </c>
      <c r="K1110" s="48" t="s">
        <v>1058</v>
      </c>
      <c r="L1110" s="48" t="s">
        <v>1058</v>
      </c>
      <c r="M1110" s="53">
        <v>16724.301271429049</v>
      </c>
      <c r="N1110" s="51"/>
    </row>
    <row r="1111" spans="2:14" x14ac:dyDescent="0.25">
      <c r="B1111" s="48">
        <v>1109</v>
      </c>
      <c r="C1111" s="49" t="s">
        <v>1972</v>
      </c>
      <c r="D1111" s="48">
        <v>580204386</v>
      </c>
      <c r="E1111" s="50" t="s">
        <v>1992</v>
      </c>
      <c r="F1111" s="51">
        <v>1485</v>
      </c>
      <c r="G1111" s="48">
        <v>18</v>
      </c>
      <c r="H1111" s="51" t="s">
        <v>1999</v>
      </c>
      <c r="I1111" s="51" t="s">
        <v>1141</v>
      </c>
      <c r="J1111" s="52">
        <v>0.75</v>
      </c>
      <c r="K1111" s="48" t="s">
        <v>1058</v>
      </c>
      <c r="L1111" s="48" t="s">
        <v>1058</v>
      </c>
      <c r="M1111" s="53">
        <v>8362.1506357145245</v>
      </c>
      <c r="N1111" s="51"/>
    </row>
    <row r="1112" spans="2:14" x14ac:dyDescent="0.25">
      <c r="B1112" s="48">
        <v>1110</v>
      </c>
      <c r="C1112" s="49" t="s">
        <v>1972</v>
      </c>
      <c r="D1112" s="48">
        <v>512805367</v>
      </c>
      <c r="E1112" s="50" t="s">
        <v>1387</v>
      </c>
      <c r="F1112" s="51">
        <v>1499</v>
      </c>
      <c r="G1112" s="48">
        <v>25</v>
      </c>
      <c r="H1112" s="51" t="s">
        <v>2086</v>
      </c>
      <c r="I1112" s="51" t="s">
        <v>1295</v>
      </c>
      <c r="J1112" s="52">
        <v>0.75</v>
      </c>
      <c r="K1112" s="48" t="s">
        <v>1058</v>
      </c>
      <c r="L1112" s="48" t="s">
        <v>1058</v>
      </c>
      <c r="M1112" s="53">
        <v>8362.1506357145245</v>
      </c>
      <c r="N1112" s="51"/>
    </row>
    <row r="1113" spans="2:14" x14ac:dyDescent="0.25">
      <c r="B1113" s="48">
        <v>1111</v>
      </c>
      <c r="C1113" s="49" t="s">
        <v>1972</v>
      </c>
      <c r="D1113" s="48">
        <v>580382463</v>
      </c>
      <c r="E1113" s="50" t="s">
        <v>1599</v>
      </c>
      <c r="F1113" s="51">
        <v>1515</v>
      </c>
      <c r="G1113" s="48">
        <v>23</v>
      </c>
      <c r="H1113" s="51" t="s">
        <v>1990</v>
      </c>
      <c r="I1113" s="51" t="s">
        <v>1068</v>
      </c>
      <c r="J1113" s="52">
        <v>0.75</v>
      </c>
      <c r="K1113" s="48" t="s">
        <v>1058</v>
      </c>
      <c r="L1113" s="48" t="s">
        <v>1058</v>
      </c>
      <c r="M1113" s="53">
        <v>8362.1506357145245</v>
      </c>
      <c r="N1113" s="51"/>
    </row>
    <row r="1114" spans="2:14" x14ac:dyDescent="0.25">
      <c r="B1114" s="48">
        <v>1112</v>
      </c>
      <c r="C1114" s="49" t="s">
        <v>1972</v>
      </c>
      <c r="D1114" s="48">
        <v>580382463</v>
      </c>
      <c r="E1114" s="50" t="s">
        <v>1599</v>
      </c>
      <c r="F1114" s="51">
        <v>1516</v>
      </c>
      <c r="G1114" s="48">
        <v>23</v>
      </c>
      <c r="H1114" s="51" t="s">
        <v>1997</v>
      </c>
      <c r="I1114" s="51" t="s">
        <v>1068</v>
      </c>
      <c r="J1114" s="52">
        <v>0.75</v>
      </c>
      <c r="K1114" s="48" t="s">
        <v>1058</v>
      </c>
      <c r="L1114" s="48" t="s">
        <v>1058</v>
      </c>
      <c r="M1114" s="53">
        <v>8362.1506357145245</v>
      </c>
      <c r="N1114" s="51"/>
    </row>
    <row r="1115" spans="2:14" x14ac:dyDescent="0.25">
      <c r="B1115" s="48">
        <v>1113</v>
      </c>
      <c r="C1115" s="49" t="s">
        <v>1972</v>
      </c>
      <c r="D1115" s="48">
        <v>580400166</v>
      </c>
      <c r="E1115" s="50" t="s">
        <v>2087</v>
      </c>
      <c r="F1115" s="51">
        <v>1519</v>
      </c>
      <c r="G1115" s="48">
        <v>36</v>
      </c>
      <c r="H1115" s="51" t="s">
        <v>2088</v>
      </c>
      <c r="I1115" s="51" t="s">
        <v>2089</v>
      </c>
      <c r="J1115" s="52">
        <v>0</v>
      </c>
      <c r="K1115" s="48" t="s">
        <v>1058</v>
      </c>
      <c r="L1115" s="48" t="s">
        <v>1054</v>
      </c>
      <c r="M1115" s="53">
        <v>0</v>
      </c>
      <c r="N1115" s="51"/>
    </row>
    <row r="1116" spans="2:14" x14ac:dyDescent="0.25">
      <c r="B1116" s="48">
        <v>1114</v>
      </c>
      <c r="C1116" s="49" t="s">
        <v>1972</v>
      </c>
      <c r="D1116" s="48">
        <v>580380079</v>
      </c>
      <c r="E1116" s="50" t="s">
        <v>2090</v>
      </c>
      <c r="F1116" s="51">
        <v>1520</v>
      </c>
      <c r="G1116" s="48">
        <v>39</v>
      </c>
      <c r="H1116" s="51" t="s">
        <v>1985</v>
      </c>
      <c r="I1116" s="51" t="s">
        <v>1551</v>
      </c>
      <c r="J1116" s="52">
        <v>0</v>
      </c>
      <c r="K1116" s="48" t="s">
        <v>1054</v>
      </c>
      <c r="L1116" s="48" t="s">
        <v>1054</v>
      </c>
      <c r="M1116" s="53">
        <v>0</v>
      </c>
      <c r="N1116" s="51"/>
    </row>
    <row r="1117" spans="2:14" x14ac:dyDescent="0.25">
      <c r="B1117" s="48">
        <v>1115</v>
      </c>
      <c r="C1117" s="49" t="s">
        <v>1972</v>
      </c>
      <c r="D1117" s="48">
        <v>580397107</v>
      </c>
      <c r="E1117" s="50" t="s">
        <v>2042</v>
      </c>
      <c r="F1117" s="51">
        <v>1521</v>
      </c>
      <c r="G1117" s="48">
        <v>26</v>
      </c>
      <c r="H1117" s="51" t="s">
        <v>2091</v>
      </c>
      <c r="I1117" s="51" t="s">
        <v>1444</v>
      </c>
      <c r="J1117" s="52">
        <v>1.536</v>
      </c>
      <c r="K1117" s="48" t="s">
        <v>1058</v>
      </c>
      <c r="L1117" s="48" t="s">
        <v>1058</v>
      </c>
      <c r="M1117" s="53">
        <v>17125.684501943346</v>
      </c>
      <c r="N1117" s="51"/>
    </row>
    <row r="1118" spans="2:14" x14ac:dyDescent="0.25">
      <c r="B1118" s="48">
        <v>1116</v>
      </c>
      <c r="C1118" s="49" t="s">
        <v>1972</v>
      </c>
      <c r="D1118" s="48">
        <v>580397107</v>
      </c>
      <c r="E1118" s="50" t="s">
        <v>2042</v>
      </c>
      <c r="F1118" s="51">
        <v>1526</v>
      </c>
      <c r="G1118" s="48">
        <v>14</v>
      </c>
      <c r="H1118" s="51" t="s">
        <v>2092</v>
      </c>
      <c r="I1118" s="51" t="s">
        <v>1444</v>
      </c>
      <c r="J1118" s="52">
        <v>1.8</v>
      </c>
      <c r="K1118" s="48" t="s">
        <v>1058</v>
      </c>
      <c r="L1118" s="48" t="s">
        <v>1058</v>
      </c>
      <c r="M1118" s="53">
        <v>20069.161525714859</v>
      </c>
      <c r="N1118" s="51"/>
    </row>
    <row r="1119" spans="2:14" x14ac:dyDescent="0.25">
      <c r="B1119" s="48">
        <v>1117</v>
      </c>
      <c r="C1119" s="49" t="s">
        <v>1972</v>
      </c>
      <c r="D1119" s="48">
        <v>580435980</v>
      </c>
      <c r="E1119" s="50" t="s">
        <v>1978</v>
      </c>
      <c r="F1119" s="51">
        <v>1531</v>
      </c>
      <c r="G1119" s="48">
        <v>20</v>
      </c>
      <c r="H1119" s="51" t="s">
        <v>2093</v>
      </c>
      <c r="I1119" s="51" t="s">
        <v>1125</v>
      </c>
      <c r="J1119" s="52">
        <v>1.5</v>
      </c>
      <c r="K1119" s="48" t="s">
        <v>1058</v>
      </c>
      <c r="L1119" s="48" t="s">
        <v>1058</v>
      </c>
      <c r="M1119" s="53">
        <v>16724.301271429049</v>
      </c>
      <c r="N1119" s="51"/>
    </row>
    <row r="1120" spans="2:14" x14ac:dyDescent="0.25">
      <c r="B1120" s="48">
        <v>1118</v>
      </c>
      <c r="C1120" s="49" t="s">
        <v>1972</v>
      </c>
      <c r="D1120" s="48">
        <v>515042414</v>
      </c>
      <c r="E1120" s="50" t="s">
        <v>2003</v>
      </c>
      <c r="F1120" s="51">
        <v>1532</v>
      </c>
      <c r="G1120" s="48">
        <v>22</v>
      </c>
      <c r="H1120" s="51" t="s">
        <v>2031</v>
      </c>
      <c r="I1120" s="51" t="s">
        <v>1174</v>
      </c>
      <c r="J1120" s="52">
        <v>0.9</v>
      </c>
      <c r="K1120" s="48" t="s">
        <v>1058</v>
      </c>
      <c r="L1120" s="48" t="s">
        <v>1058</v>
      </c>
      <c r="M1120" s="53">
        <v>10034.580762857429</v>
      </c>
      <c r="N1120" s="51"/>
    </row>
    <row r="1121" spans="2:14" x14ac:dyDescent="0.25">
      <c r="B1121" s="48">
        <v>1119</v>
      </c>
      <c r="C1121" s="49" t="s">
        <v>1972</v>
      </c>
      <c r="D1121" s="48">
        <v>580203107</v>
      </c>
      <c r="E1121" s="50" t="s">
        <v>1248</v>
      </c>
      <c r="F1121" s="51">
        <v>1538</v>
      </c>
      <c r="G1121" s="48">
        <v>18</v>
      </c>
      <c r="H1121" s="51" t="s">
        <v>1999</v>
      </c>
      <c r="I1121" s="51" t="s">
        <v>1053</v>
      </c>
      <c r="J1121" s="52">
        <v>0.75</v>
      </c>
      <c r="K1121" s="48" t="s">
        <v>1058</v>
      </c>
      <c r="L1121" s="48" t="s">
        <v>1058</v>
      </c>
      <c r="M1121" s="53">
        <v>8362.1506357145245</v>
      </c>
      <c r="N1121" s="51"/>
    </row>
    <row r="1122" spans="2:14" x14ac:dyDescent="0.25">
      <c r="B1122" s="48">
        <v>1120</v>
      </c>
      <c r="C1122" s="49" t="s">
        <v>1972</v>
      </c>
      <c r="D1122" s="48">
        <v>580382463</v>
      </c>
      <c r="E1122" s="50" t="s">
        <v>1599</v>
      </c>
      <c r="F1122" s="51">
        <v>1547</v>
      </c>
      <c r="G1122" s="48">
        <v>22</v>
      </c>
      <c r="H1122" s="51" t="s">
        <v>2016</v>
      </c>
      <c r="I1122" s="51" t="s">
        <v>1068</v>
      </c>
      <c r="J1122" s="52">
        <v>1.5</v>
      </c>
      <c r="K1122" s="48" t="s">
        <v>1058</v>
      </c>
      <c r="L1122" s="48" t="s">
        <v>1058</v>
      </c>
      <c r="M1122" s="53">
        <v>16724.301271429049</v>
      </c>
      <c r="N1122" s="51"/>
    </row>
    <row r="1123" spans="2:14" x14ac:dyDescent="0.25">
      <c r="B1123" s="48">
        <v>1121</v>
      </c>
      <c r="C1123" s="49" t="s">
        <v>1972</v>
      </c>
      <c r="D1123" s="48">
        <v>580382463</v>
      </c>
      <c r="E1123" s="50" t="s">
        <v>1599</v>
      </c>
      <c r="F1123" s="51">
        <v>1548</v>
      </c>
      <c r="G1123" s="48">
        <v>32</v>
      </c>
      <c r="H1123" s="51" t="s">
        <v>1989</v>
      </c>
      <c r="I1123" s="51" t="s">
        <v>1068</v>
      </c>
      <c r="J1123" s="52">
        <v>1.5</v>
      </c>
      <c r="K1123" s="48" t="s">
        <v>1058</v>
      </c>
      <c r="L1123" s="48" t="s">
        <v>1058</v>
      </c>
      <c r="M1123" s="53">
        <v>16724.301271429049</v>
      </c>
      <c r="N1123" s="51"/>
    </row>
    <row r="1124" spans="2:14" x14ac:dyDescent="0.25">
      <c r="B1124" s="48">
        <v>1122</v>
      </c>
      <c r="C1124" s="49" t="s">
        <v>1972</v>
      </c>
      <c r="D1124" s="48">
        <v>580498566</v>
      </c>
      <c r="E1124" s="50" t="s">
        <v>2094</v>
      </c>
      <c r="F1124" s="51">
        <v>1569</v>
      </c>
      <c r="G1124" s="48">
        <v>22</v>
      </c>
      <c r="H1124" s="51" t="s">
        <v>2052</v>
      </c>
      <c r="I1124" s="51" t="s">
        <v>1147</v>
      </c>
      <c r="J1124" s="52">
        <v>0</v>
      </c>
      <c r="K1124" s="48" t="s">
        <v>1058</v>
      </c>
      <c r="L1124" s="48" t="s">
        <v>1054</v>
      </c>
      <c r="M1124" s="53">
        <v>0</v>
      </c>
      <c r="N1124" s="51"/>
    </row>
    <row r="1125" spans="2:14" x14ac:dyDescent="0.25">
      <c r="B1125" s="48">
        <v>1123</v>
      </c>
      <c r="C1125" s="49" t="s">
        <v>1972</v>
      </c>
      <c r="D1125" s="48">
        <v>580498566</v>
      </c>
      <c r="E1125" s="50" t="s">
        <v>2094</v>
      </c>
      <c r="F1125" s="51">
        <v>1570</v>
      </c>
      <c r="G1125" s="48">
        <v>26</v>
      </c>
      <c r="H1125" s="51" t="s">
        <v>2036</v>
      </c>
      <c r="I1125" s="51" t="s">
        <v>1147</v>
      </c>
      <c r="J1125" s="52">
        <v>0</v>
      </c>
      <c r="K1125" s="48" t="s">
        <v>1058</v>
      </c>
      <c r="L1125" s="48" t="s">
        <v>1054</v>
      </c>
      <c r="M1125" s="53">
        <v>0</v>
      </c>
      <c r="N1125" s="51"/>
    </row>
    <row r="1126" spans="2:14" x14ac:dyDescent="0.25">
      <c r="B1126" s="48">
        <v>1124</v>
      </c>
      <c r="C1126" s="49" t="s">
        <v>1972</v>
      </c>
      <c r="D1126" s="48">
        <v>580477958</v>
      </c>
      <c r="E1126" s="50" t="s">
        <v>2080</v>
      </c>
      <c r="F1126" s="51">
        <v>1571</v>
      </c>
      <c r="G1126" s="48">
        <v>19</v>
      </c>
      <c r="H1126" s="51" t="s">
        <v>2083</v>
      </c>
      <c r="I1126" s="51" t="s">
        <v>1293</v>
      </c>
      <c r="J1126" s="52">
        <v>1.5</v>
      </c>
      <c r="K1126" s="48" t="s">
        <v>1058</v>
      </c>
      <c r="L1126" s="48" t="s">
        <v>1058</v>
      </c>
      <c r="M1126" s="53">
        <v>16724.301271429049</v>
      </c>
      <c r="N1126" s="51"/>
    </row>
    <row r="1127" spans="2:14" x14ac:dyDescent="0.25">
      <c r="B1127" s="48">
        <v>1125</v>
      </c>
      <c r="C1127" s="49" t="s">
        <v>1972</v>
      </c>
      <c r="D1127" s="48">
        <v>580477958</v>
      </c>
      <c r="E1127" s="50" t="s">
        <v>2080</v>
      </c>
      <c r="F1127" s="51">
        <v>1572</v>
      </c>
      <c r="G1127" s="48">
        <v>28</v>
      </c>
      <c r="H1127" s="51" t="s">
        <v>2013</v>
      </c>
      <c r="I1127" s="51" t="s">
        <v>1293</v>
      </c>
      <c r="J1127" s="52">
        <v>0.75</v>
      </c>
      <c r="K1127" s="48" t="s">
        <v>1058</v>
      </c>
      <c r="L1127" s="48" t="s">
        <v>1058</v>
      </c>
      <c r="M1127" s="53">
        <v>8362.1506357145245</v>
      </c>
      <c r="N1127" s="51"/>
    </row>
    <row r="1128" spans="2:14" x14ac:dyDescent="0.25">
      <c r="B1128" s="48">
        <v>1126</v>
      </c>
      <c r="C1128" s="49" t="s">
        <v>1972</v>
      </c>
      <c r="D1128" s="48">
        <v>580477958</v>
      </c>
      <c r="E1128" s="50" t="s">
        <v>2080</v>
      </c>
      <c r="F1128" s="51">
        <v>1573</v>
      </c>
      <c r="G1128" s="48">
        <v>34</v>
      </c>
      <c r="H1128" s="51" t="s">
        <v>2095</v>
      </c>
      <c r="I1128" s="51" t="s">
        <v>1293</v>
      </c>
      <c r="J1128" s="52">
        <v>0.75</v>
      </c>
      <c r="K1128" s="48" t="s">
        <v>1058</v>
      </c>
      <c r="L1128" s="48" t="s">
        <v>1058</v>
      </c>
      <c r="M1128" s="53">
        <v>8362.1506357145245</v>
      </c>
      <c r="N1128" s="51"/>
    </row>
    <row r="1129" spans="2:14" x14ac:dyDescent="0.25">
      <c r="B1129" s="48">
        <v>1127</v>
      </c>
      <c r="C1129" s="49" t="s">
        <v>1972</v>
      </c>
      <c r="D1129" s="48">
        <v>580534246</v>
      </c>
      <c r="E1129" s="50" t="s">
        <v>2096</v>
      </c>
      <c r="F1129" s="51">
        <v>1577</v>
      </c>
      <c r="G1129" s="48">
        <v>31</v>
      </c>
      <c r="H1129" s="51" t="s">
        <v>2039</v>
      </c>
      <c r="I1129" s="51" t="s">
        <v>2097</v>
      </c>
      <c r="J1129" s="52">
        <v>0.9</v>
      </c>
      <c r="K1129" s="48" t="s">
        <v>1058</v>
      </c>
      <c r="L1129" s="48" t="s">
        <v>1058</v>
      </c>
      <c r="M1129" s="53">
        <v>10034.580762857429</v>
      </c>
      <c r="N1129" s="51"/>
    </row>
    <row r="1130" spans="2:14" x14ac:dyDescent="0.25">
      <c r="B1130" s="48">
        <v>1128</v>
      </c>
      <c r="C1130" s="49" t="s">
        <v>1972</v>
      </c>
      <c r="D1130" s="48">
        <v>580534246</v>
      </c>
      <c r="E1130" s="50" t="s">
        <v>2096</v>
      </c>
      <c r="F1130" s="51">
        <v>1578</v>
      </c>
      <c r="G1130" s="48">
        <v>34</v>
      </c>
      <c r="H1130" s="51" t="s">
        <v>2054</v>
      </c>
      <c r="I1130" s="51" t="s">
        <v>2097</v>
      </c>
      <c r="J1130" s="52">
        <v>0.9</v>
      </c>
      <c r="K1130" s="48" t="s">
        <v>1058</v>
      </c>
      <c r="L1130" s="48" t="s">
        <v>1058</v>
      </c>
      <c r="M1130" s="53">
        <v>10034.580762857429</v>
      </c>
      <c r="N1130" s="51"/>
    </row>
    <row r="1131" spans="2:14" x14ac:dyDescent="0.25">
      <c r="B1131" s="48">
        <v>1129</v>
      </c>
      <c r="C1131" s="49" t="s">
        <v>1972</v>
      </c>
      <c r="D1131" s="48">
        <v>580508919</v>
      </c>
      <c r="E1131" s="50" t="s">
        <v>2098</v>
      </c>
      <c r="F1131" s="51">
        <v>1580</v>
      </c>
      <c r="G1131" s="48">
        <v>19</v>
      </c>
      <c r="H1131" s="51" t="s">
        <v>1989</v>
      </c>
      <c r="I1131" s="51" t="s">
        <v>1246</v>
      </c>
      <c r="J1131" s="52">
        <v>1.5</v>
      </c>
      <c r="K1131" s="48" t="s">
        <v>1058</v>
      </c>
      <c r="L1131" s="48" t="s">
        <v>1058</v>
      </c>
      <c r="M1131" s="53">
        <v>16724.301271429049</v>
      </c>
      <c r="N1131" s="51"/>
    </row>
    <row r="1132" spans="2:14" x14ac:dyDescent="0.25">
      <c r="B1132" s="48">
        <v>1130</v>
      </c>
      <c r="C1132" s="49" t="s">
        <v>1972</v>
      </c>
      <c r="D1132" s="48">
        <v>580651149</v>
      </c>
      <c r="E1132" s="50" t="s">
        <v>2082</v>
      </c>
      <c r="F1132" s="51">
        <v>1583</v>
      </c>
      <c r="G1132" s="48">
        <v>31</v>
      </c>
      <c r="H1132" s="51" t="s">
        <v>2013</v>
      </c>
      <c r="I1132" s="51" t="s">
        <v>1426</v>
      </c>
      <c r="J1132" s="52">
        <v>0.75</v>
      </c>
      <c r="K1132" s="48" t="s">
        <v>1058</v>
      </c>
      <c r="L1132" s="48" t="s">
        <v>1058</v>
      </c>
      <c r="M1132" s="53">
        <v>8362.1506357145245</v>
      </c>
      <c r="N1132" s="51"/>
    </row>
    <row r="1133" spans="2:14" x14ac:dyDescent="0.25">
      <c r="B1133" s="48">
        <v>1131</v>
      </c>
      <c r="C1133" s="49" t="s">
        <v>1972</v>
      </c>
      <c r="D1133" s="48">
        <v>580651149</v>
      </c>
      <c r="E1133" s="50" t="s">
        <v>2082</v>
      </c>
      <c r="F1133" s="51">
        <v>1584</v>
      </c>
      <c r="G1133" s="48">
        <v>22</v>
      </c>
      <c r="H1133" s="51" t="s">
        <v>2015</v>
      </c>
      <c r="I1133" s="51" t="s">
        <v>1426</v>
      </c>
      <c r="J1133" s="52">
        <v>0.75</v>
      </c>
      <c r="K1133" s="48" t="s">
        <v>1058</v>
      </c>
      <c r="L1133" s="48" t="s">
        <v>1058</v>
      </c>
      <c r="M1133" s="53">
        <v>8362.1506357145245</v>
      </c>
      <c r="N1133" s="51"/>
    </row>
    <row r="1134" spans="2:14" x14ac:dyDescent="0.25">
      <c r="B1134" s="48">
        <v>1132</v>
      </c>
      <c r="C1134" s="49" t="s">
        <v>1972</v>
      </c>
      <c r="D1134" s="48">
        <v>580651149</v>
      </c>
      <c r="E1134" s="50" t="s">
        <v>2082</v>
      </c>
      <c r="F1134" s="51">
        <v>1585</v>
      </c>
      <c r="G1134" s="48">
        <v>23</v>
      </c>
      <c r="H1134" s="51" t="s">
        <v>2018</v>
      </c>
      <c r="I1134" s="51" t="s">
        <v>1426</v>
      </c>
      <c r="J1134" s="52">
        <v>0</v>
      </c>
      <c r="K1134" s="48" t="s">
        <v>1058</v>
      </c>
      <c r="L1134" s="48" t="s">
        <v>1058</v>
      </c>
      <c r="M1134" s="53">
        <v>0</v>
      </c>
      <c r="N1134" s="51"/>
    </row>
    <row r="1135" spans="2:14" x14ac:dyDescent="0.25">
      <c r="B1135" s="48">
        <v>1133</v>
      </c>
      <c r="C1135" s="49" t="s">
        <v>1972</v>
      </c>
      <c r="D1135" s="48">
        <v>580301794</v>
      </c>
      <c r="E1135" s="50" t="s">
        <v>1980</v>
      </c>
      <c r="F1135" s="51">
        <v>1586</v>
      </c>
      <c r="G1135" s="48">
        <v>26</v>
      </c>
      <c r="H1135" s="51" t="s">
        <v>2008</v>
      </c>
      <c r="I1135" s="51" t="s">
        <v>1062</v>
      </c>
      <c r="J1135" s="52">
        <v>1.5</v>
      </c>
      <c r="K1135" s="48" t="s">
        <v>1058</v>
      </c>
      <c r="L1135" s="48" t="s">
        <v>1058</v>
      </c>
      <c r="M1135" s="53">
        <v>16724.301271429049</v>
      </c>
      <c r="N1135" s="51"/>
    </row>
    <row r="1136" spans="2:14" x14ac:dyDescent="0.25">
      <c r="B1136" s="48">
        <v>1134</v>
      </c>
      <c r="C1136" s="49" t="s">
        <v>1972</v>
      </c>
      <c r="D1136" s="48">
        <v>580301794</v>
      </c>
      <c r="E1136" s="50" t="s">
        <v>1980</v>
      </c>
      <c r="F1136" s="51">
        <v>1587</v>
      </c>
      <c r="G1136" s="48">
        <v>27</v>
      </c>
      <c r="H1136" s="51" t="s">
        <v>2099</v>
      </c>
      <c r="I1136" s="51" t="s">
        <v>1062</v>
      </c>
      <c r="J1136" s="52">
        <v>0.75</v>
      </c>
      <c r="K1136" s="48" t="s">
        <v>1058</v>
      </c>
      <c r="L1136" s="48" t="s">
        <v>1058</v>
      </c>
      <c r="M1136" s="53">
        <v>8362.1506357145245</v>
      </c>
      <c r="N1136" s="51"/>
    </row>
    <row r="1137" spans="2:14" x14ac:dyDescent="0.25">
      <c r="B1137" s="48">
        <v>1135</v>
      </c>
      <c r="C1137" s="49" t="s">
        <v>1972</v>
      </c>
      <c r="D1137" s="48">
        <v>580301794</v>
      </c>
      <c r="E1137" s="50" t="s">
        <v>1980</v>
      </c>
      <c r="F1137" s="51">
        <v>1588</v>
      </c>
      <c r="G1137" s="48">
        <v>25</v>
      </c>
      <c r="H1137" s="51" t="s">
        <v>2017</v>
      </c>
      <c r="I1137" s="51" t="s">
        <v>1062</v>
      </c>
      <c r="J1137" s="52">
        <v>0.75</v>
      </c>
      <c r="K1137" s="48" t="s">
        <v>1058</v>
      </c>
      <c r="L1137" s="48" t="s">
        <v>1058</v>
      </c>
      <c r="M1137" s="53">
        <v>8362.1506357145245</v>
      </c>
      <c r="N1137" s="51"/>
    </row>
    <row r="1138" spans="2:14" x14ac:dyDescent="0.25">
      <c r="B1138" s="48">
        <v>1136</v>
      </c>
      <c r="C1138" s="49" t="s">
        <v>1972</v>
      </c>
      <c r="D1138" s="48">
        <v>580203107</v>
      </c>
      <c r="E1138" s="50" t="s">
        <v>1248</v>
      </c>
      <c r="F1138" s="51">
        <v>1593</v>
      </c>
      <c r="G1138" s="48">
        <v>21</v>
      </c>
      <c r="H1138" s="51" t="s">
        <v>1987</v>
      </c>
      <c r="I1138" s="51" t="s">
        <v>1053</v>
      </c>
      <c r="J1138" s="52">
        <v>1.5</v>
      </c>
      <c r="K1138" s="48" t="s">
        <v>1058</v>
      </c>
      <c r="L1138" s="48" t="s">
        <v>1058</v>
      </c>
      <c r="M1138" s="53">
        <v>16724.301271429049</v>
      </c>
      <c r="N1138" s="51"/>
    </row>
    <row r="1139" spans="2:14" x14ac:dyDescent="0.25">
      <c r="B1139" s="48">
        <v>1137</v>
      </c>
      <c r="C1139" s="49" t="s">
        <v>1972</v>
      </c>
      <c r="D1139" s="48">
        <v>515010916</v>
      </c>
      <c r="E1139" s="50" t="s">
        <v>2100</v>
      </c>
      <c r="F1139" s="51">
        <v>1595</v>
      </c>
      <c r="G1139" s="48">
        <v>23</v>
      </c>
      <c r="H1139" s="51" t="s">
        <v>2101</v>
      </c>
      <c r="I1139" s="51" t="s">
        <v>1218</v>
      </c>
      <c r="J1139" s="52">
        <v>1.5</v>
      </c>
      <c r="K1139" s="48" t="s">
        <v>1058</v>
      </c>
      <c r="L1139" s="48" t="s">
        <v>1058</v>
      </c>
      <c r="M1139" s="53">
        <v>16724.301271429049</v>
      </c>
      <c r="N1139" s="51"/>
    </row>
    <row r="1140" spans="2:14" x14ac:dyDescent="0.25">
      <c r="B1140" s="48">
        <v>1138</v>
      </c>
      <c r="C1140" s="49" t="s">
        <v>1972</v>
      </c>
      <c r="D1140" s="48">
        <v>580498566</v>
      </c>
      <c r="E1140" s="50" t="s">
        <v>2094</v>
      </c>
      <c r="F1140" s="51">
        <v>1597</v>
      </c>
      <c r="G1140" s="48">
        <v>24</v>
      </c>
      <c r="H1140" s="51" t="s">
        <v>2102</v>
      </c>
      <c r="I1140" s="51" t="s">
        <v>1147</v>
      </c>
      <c r="J1140" s="52">
        <v>0</v>
      </c>
      <c r="K1140" s="48" t="s">
        <v>1058</v>
      </c>
      <c r="L1140" s="48" t="s">
        <v>1054</v>
      </c>
      <c r="M1140" s="53">
        <v>0</v>
      </c>
      <c r="N1140" s="51"/>
    </row>
    <row r="1141" spans="2:14" x14ac:dyDescent="0.25">
      <c r="B1141" s="48">
        <v>1139</v>
      </c>
      <c r="C1141" s="49" t="s">
        <v>1972</v>
      </c>
      <c r="D1141" s="48">
        <v>580204386</v>
      </c>
      <c r="E1141" s="50" t="s">
        <v>1992</v>
      </c>
      <c r="F1141" s="51">
        <v>1598</v>
      </c>
      <c r="G1141" s="48">
        <v>25</v>
      </c>
      <c r="H1141" s="51" t="s">
        <v>1987</v>
      </c>
      <c r="I1141" s="51" t="s">
        <v>1141</v>
      </c>
      <c r="J1141" s="52">
        <v>1.5</v>
      </c>
      <c r="K1141" s="48" t="s">
        <v>1058</v>
      </c>
      <c r="L1141" s="48" t="s">
        <v>1058</v>
      </c>
      <c r="M1141" s="53">
        <v>16724.301271429049</v>
      </c>
      <c r="N1141" s="51"/>
    </row>
    <row r="1142" spans="2:14" x14ac:dyDescent="0.25">
      <c r="B1142" s="48">
        <v>1140</v>
      </c>
      <c r="C1142" s="49" t="s">
        <v>1972</v>
      </c>
      <c r="D1142" s="48">
        <v>580120012</v>
      </c>
      <c r="E1142" s="50" t="s">
        <v>2103</v>
      </c>
      <c r="F1142" s="51">
        <v>1600</v>
      </c>
      <c r="G1142" s="48">
        <v>28</v>
      </c>
      <c r="H1142" s="51" t="s">
        <v>2013</v>
      </c>
      <c r="I1142" s="51" t="s">
        <v>1053</v>
      </c>
      <c r="J1142" s="52">
        <v>0.75</v>
      </c>
      <c r="K1142" s="48" t="s">
        <v>1058</v>
      </c>
      <c r="L1142" s="48" t="s">
        <v>1058</v>
      </c>
      <c r="M1142" s="53">
        <v>8362.1506357145245</v>
      </c>
      <c r="N1142" s="51"/>
    </row>
    <row r="1143" spans="2:14" x14ac:dyDescent="0.25">
      <c r="B1143" s="48">
        <v>1141</v>
      </c>
      <c r="C1143" s="49" t="s">
        <v>1972</v>
      </c>
      <c r="D1143" s="48">
        <v>580120012</v>
      </c>
      <c r="E1143" s="50" t="s">
        <v>2103</v>
      </c>
      <c r="F1143" s="51">
        <v>1601</v>
      </c>
      <c r="G1143" s="48">
        <v>24</v>
      </c>
      <c r="H1143" s="51" t="s">
        <v>2095</v>
      </c>
      <c r="I1143" s="51" t="s">
        <v>1053</v>
      </c>
      <c r="J1143" s="52">
        <v>0.75</v>
      </c>
      <c r="K1143" s="48" t="s">
        <v>1058</v>
      </c>
      <c r="L1143" s="48" t="s">
        <v>1058</v>
      </c>
      <c r="M1143" s="53">
        <v>8362.1506357145245</v>
      </c>
      <c r="N1143" s="51"/>
    </row>
    <row r="1144" spans="2:14" x14ac:dyDescent="0.25">
      <c r="B1144" s="48">
        <v>1142</v>
      </c>
      <c r="C1144" s="49" t="s">
        <v>1972</v>
      </c>
      <c r="D1144" s="48">
        <v>580498566</v>
      </c>
      <c r="E1144" s="50" t="s">
        <v>2094</v>
      </c>
      <c r="F1144" s="51">
        <v>1602</v>
      </c>
      <c r="G1144" s="48">
        <v>21</v>
      </c>
      <c r="H1144" s="51" t="s">
        <v>2001</v>
      </c>
      <c r="I1144" s="51" t="s">
        <v>1147</v>
      </c>
      <c r="J1144" s="52">
        <v>0</v>
      </c>
      <c r="K1144" s="48" t="s">
        <v>1058</v>
      </c>
      <c r="L1144" s="48" t="s">
        <v>1054</v>
      </c>
      <c r="M1144" s="53">
        <v>0</v>
      </c>
      <c r="N1144" s="51"/>
    </row>
    <row r="1145" spans="2:14" x14ac:dyDescent="0.25">
      <c r="B1145" s="48">
        <v>1143</v>
      </c>
      <c r="C1145" s="49" t="s">
        <v>1972</v>
      </c>
      <c r="D1145" s="48">
        <v>580498566</v>
      </c>
      <c r="E1145" s="50" t="s">
        <v>2094</v>
      </c>
      <c r="F1145" s="51">
        <v>1603</v>
      </c>
      <c r="G1145" s="48">
        <v>27</v>
      </c>
      <c r="H1145" s="51" t="s">
        <v>1979</v>
      </c>
      <c r="I1145" s="51" t="s">
        <v>1147</v>
      </c>
      <c r="J1145" s="52">
        <v>0</v>
      </c>
      <c r="K1145" s="48" t="s">
        <v>1058</v>
      </c>
      <c r="L1145" s="48" t="s">
        <v>1054</v>
      </c>
      <c r="M1145" s="53">
        <v>0</v>
      </c>
      <c r="N1145" s="51"/>
    </row>
    <row r="1146" spans="2:14" x14ac:dyDescent="0.25">
      <c r="B1146" s="48">
        <v>1144</v>
      </c>
      <c r="C1146" s="49" t="s">
        <v>1972</v>
      </c>
      <c r="D1146" s="48">
        <v>580477958</v>
      </c>
      <c r="E1146" s="50" t="s">
        <v>2080</v>
      </c>
      <c r="F1146" s="51">
        <v>1605</v>
      </c>
      <c r="G1146" s="48">
        <v>20</v>
      </c>
      <c r="H1146" s="51" t="s">
        <v>2015</v>
      </c>
      <c r="I1146" s="51" t="s">
        <v>1293</v>
      </c>
      <c r="J1146" s="52">
        <v>0.75</v>
      </c>
      <c r="K1146" s="48" t="s">
        <v>1058</v>
      </c>
      <c r="L1146" s="48" t="s">
        <v>1058</v>
      </c>
      <c r="M1146" s="53">
        <v>8362.1506357145245</v>
      </c>
      <c r="N1146" s="51"/>
    </row>
    <row r="1147" spans="2:14" x14ac:dyDescent="0.25">
      <c r="B1147" s="48">
        <v>1145</v>
      </c>
      <c r="C1147" s="49" t="s">
        <v>1972</v>
      </c>
      <c r="D1147" s="48">
        <v>515488534</v>
      </c>
      <c r="E1147" s="50" t="s">
        <v>1998</v>
      </c>
      <c r="F1147" s="51">
        <v>1606</v>
      </c>
      <c r="G1147" s="48">
        <v>22</v>
      </c>
      <c r="H1147" s="51" t="s">
        <v>1995</v>
      </c>
      <c r="I1147" s="51" t="s">
        <v>1135</v>
      </c>
      <c r="J1147" s="52">
        <v>1.5</v>
      </c>
      <c r="K1147" s="48" t="s">
        <v>1058</v>
      </c>
      <c r="L1147" s="48" t="s">
        <v>1058</v>
      </c>
      <c r="M1147" s="53">
        <v>16724.301271429049</v>
      </c>
      <c r="N1147" s="51"/>
    </row>
    <row r="1148" spans="2:14" x14ac:dyDescent="0.25">
      <c r="B1148" s="48">
        <v>1146</v>
      </c>
      <c r="C1148" s="49" t="s">
        <v>1972</v>
      </c>
      <c r="D1148" s="48">
        <v>580203107</v>
      </c>
      <c r="E1148" s="50" t="s">
        <v>1248</v>
      </c>
      <c r="F1148" s="51">
        <v>1607</v>
      </c>
      <c r="G1148" s="48">
        <v>19</v>
      </c>
      <c r="H1148" s="51" t="s">
        <v>1995</v>
      </c>
      <c r="I1148" s="51" t="s">
        <v>1053</v>
      </c>
      <c r="J1148" s="52">
        <v>1.5</v>
      </c>
      <c r="K1148" s="48" t="s">
        <v>1058</v>
      </c>
      <c r="L1148" s="48" t="s">
        <v>1058</v>
      </c>
      <c r="M1148" s="53">
        <v>16724.301271429049</v>
      </c>
      <c r="N1148" s="51"/>
    </row>
    <row r="1149" spans="2:14" x14ac:dyDescent="0.25">
      <c r="B1149" s="48">
        <v>1147</v>
      </c>
      <c r="C1149" s="49" t="s">
        <v>1972</v>
      </c>
      <c r="D1149" s="48">
        <v>580120012</v>
      </c>
      <c r="E1149" s="50" t="s">
        <v>2103</v>
      </c>
      <c r="F1149" s="51">
        <v>1609</v>
      </c>
      <c r="G1149" s="48">
        <v>31</v>
      </c>
      <c r="H1149" s="51" t="s">
        <v>2015</v>
      </c>
      <c r="I1149" s="51" t="s">
        <v>1053</v>
      </c>
      <c r="J1149" s="52">
        <v>0.75</v>
      </c>
      <c r="K1149" s="48" t="s">
        <v>1058</v>
      </c>
      <c r="L1149" s="48" t="s">
        <v>1058</v>
      </c>
      <c r="M1149" s="53">
        <v>8362.1506357145245</v>
      </c>
      <c r="N1149" s="51"/>
    </row>
    <row r="1150" spans="2:14" x14ac:dyDescent="0.25">
      <c r="B1150" s="48">
        <v>1148</v>
      </c>
      <c r="C1150" s="49" t="s">
        <v>1972</v>
      </c>
      <c r="D1150" s="48">
        <v>580120012</v>
      </c>
      <c r="E1150" s="50" t="s">
        <v>2103</v>
      </c>
      <c r="F1150" s="51">
        <v>1610</v>
      </c>
      <c r="G1150" s="48">
        <v>25</v>
      </c>
      <c r="H1150" s="51" t="s">
        <v>2018</v>
      </c>
      <c r="I1150" s="51" t="s">
        <v>1053</v>
      </c>
      <c r="J1150" s="52">
        <v>0</v>
      </c>
      <c r="K1150" s="48" t="s">
        <v>1058</v>
      </c>
      <c r="L1150" s="48" t="s">
        <v>1058</v>
      </c>
      <c r="M1150" s="53">
        <v>0</v>
      </c>
      <c r="N1150" s="51"/>
    </row>
    <row r="1151" spans="2:14" x14ac:dyDescent="0.25">
      <c r="B1151" s="48">
        <v>1149</v>
      </c>
      <c r="C1151" s="49" t="s">
        <v>1972</v>
      </c>
      <c r="D1151" s="48">
        <v>580120012</v>
      </c>
      <c r="E1151" s="50" t="s">
        <v>2103</v>
      </c>
      <c r="F1151" s="51">
        <v>1611</v>
      </c>
      <c r="G1151" s="48">
        <v>19</v>
      </c>
      <c r="H1151" s="51" t="s">
        <v>2022</v>
      </c>
      <c r="I1151" s="51" t="s">
        <v>1053</v>
      </c>
      <c r="J1151" s="52">
        <v>0</v>
      </c>
      <c r="K1151" s="48" t="s">
        <v>1058</v>
      </c>
      <c r="L1151" s="48" t="s">
        <v>1058</v>
      </c>
      <c r="M1151" s="53">
        <v>0</v>
      </c>
      <c r="N1151" s="51"/>
    </row>
    <row r="1152" spans="2:14" x14ac:dyDescent="0.25">
      <c r="B1152" s="48">
        <v>1150</v>
      </c>
      <c r="C1152" s="49" t="s">
        <v>1972</v>
      </c>
      <c r="D1152" s="48">
        <v>580226785</v>
      </c>
      <c r="E1152" s="50" t="s">
        <v>2104</v>
      </c>
      <c r="F1152" s="51">
        <v>1616</v>
      </c>
      <c r="G1152" s="48">
        <v>27</v>
      </c>
      <c r="H1152" s="51" t="s">
        <v>2071</v>
      </c>
      <c r="I1152" s="51" t="s">
        <v>2072</v>
      </c>
      <c r="J1152" s="52">
        <v>0.97499999999999998</v>
      </c>
      <c r="K1152" s="48" t="s">
        <v>1058</v>
      </c>
      <c r="L1152" s="48" t="s">
        <v>1058</v>
      </c>
      <c r="M1152" s="53">
        <v>10870.795826428883</v>
      </c>
      <c r="N1152" s="51"/>
    </row>
    <row r="1153" spans="2:14" x14ac:dyDescent="0.25">
      <c r="B1153" s="48">
        <v>1151</v>
      </c>
      <c r="C1153" s="49" t="s">
        <v>1972</v>
      </c>
      <c r="D1153" s="48">
        <v>580226785</v>
      </c>
      <c r="E1153" s="50" t="s">
        <v>2104</v>
      </c>
      <c r="F1153" s="51">
        <v>1617</v>
      </c>
      <c r="G1153" s="48">
        <v>34</v>
      </c>
      <c r="H1153" s="51" t="s">
        <v>2029</v>
      </c>
      <c r="I1153" s="51" t="s">
        <v>2072</v>
      </c>
      <c r="J1153" s="52">
        <v>0.97499999999999998</v>
      </c>
      <c r="K1153" s="48" t="s">
        <v>1058</v>
      </c>
      <c r="L1153" s="48" t="s">
        <v>1058</v>
      </c>
      <c r="M1153" s="53">
        <v>10870.795826428883</v>
      </c>
      <c r="N1153" s="51"/>
    </row>
    <row r="1154" spans="2:14" x14ac:dyDescent="0.25">
      <c r="B1154" s="48">
        <v>1152</v>
      </c>
      <c r="C1154" s="49" t="s">
        <v>1972</v>
      </c>
      <c r="D1154" s="48">
        <v>580226785</v>
      </c>
      <c r="E1154" s="50" t="s">
        <v>2104</v>
      </c>
      <c r="F1154" s="51">
        <v>1619</v>
      </c>
      <c r="G1154" s="48">
        <v>36</v>
      </c>
      <c r="H1154" s="51" t="s">
        <v>2001</v>
      </c>
      <c r="I1154" s="51" t="s">
        <v>2072</v>
      </c>
      <c r="J1154" s="52">
        <v>0</v>
      </c>
      <c r="K1154" s="48" t="s">
        <v>1058</v>
      </c>
      <c r="L1154" s="48" t="s">
        <v>1058</v>
      </c>
      <c r="M1154" s="53">
        <v>0</v>
      </c>
      <c r="N1154" s="51"/>
    </row>
    <row r="1155" spans="2:14" x14ac:dyDescent="0.25">
      <c r="B1155" s="48">
        <v>1153</v>
      </c>
      <c r="C1155" s="49" t="s">
        <v>1972</v>
      </c>
      <c r="D1155" s="48">
        <v>580370930</v>
      </c>
      <c r="E1155" s="50" t="s">
        <v>1982</v>
      </c>
      <c r="F1155" s="51">
        <v>1620</v>
      </c>
      <c r="G1155" s="48">
        <v>13</v>
      </c>
      <c r="H1155" s="51" t="s">
        <v>2040</v>
      </c>
      <c r="I1155" s="51" t="s">
        <v>1109</v>
      </c>
      <c r="J1155" s="52">
        <v>0.75</v>
      </c>
      <c r="K1155" s="48" t="s">
        <v>1058</v>
      </c>
      <c r="L1155" s="48" t="s">
        <v>1058</v>
      </c>
      <c r="M1155" s="53">
        <v>8362.1506357145245</v>
      </c>
      <c r="N1155" s="51"/>
    </row>
    <row r="1156" spans="2:14" x14ac:dyDescent="0.25">
      <c r="B1156" s="48">
        <v>1154</v>
      </c>
      <c r="C1156" s="49" t="s">
        <v>1972</v>
      </c>
      <c r="D1156" s="48">
        <v>512805367</v>
      </c>
      <c r="E1156" s="50" t="s">
        <v>1387</v>
      </c>
      <c r="F1156" s="51">
        <v>1622</v>
      </c>
      <c r="G1156" s="48">
        <v>26</v>
      </c>
      <c r="H1156" s="51" t="s">
        <v>2051</v>
      </c>
      <c r="I1156" s="51" t="s">
        <v>1295</v>
      </c>
      <c r="J1156" s="52">
        <v>0</v>
      </c>
      <c r="K1156" s="48" t="s">
        <v>1058</v>
      </c>
      <c r="L1156" s="48" t="s">
        <v>1058</v>
      </c>
      <c r="M1156" s="53">
        <v>0</v>
      </c>
      <c r="N1156" s="51"/>
    </row>
    <row r="1157" spans="2:14" x14ac:dyDescent="0.25">
      <c r="B1157" s="48">
        <v>1155</v>
      </c>
      <c r="C1157" s="49" t="s">
        <v>1972</v>
      </c>
      <c r="D1157" s="48">
        <v>580382463</v>
      </c>
      <c r="E1157" s="50" t="s">
        <v>1599</v>
      </c>
      <c r="F1157" s="51">
        <v>1640</v>
      </c>
      <c r="G1157" s="48">
        <v>33</v>
      </c>
      <c r="H1157" s="51" t="s">
        <v>2105</v>
      </c>
      <c r="I1157" s="51" t="s">
        <v>1068</v>
      </c>
      <c r="J1157" s="52">
        <v>3</v>
      </c>
      <c r="K1157" s="48" t="s">
        <v>1058</v>
      </c>
      <c r="L1157" s="48" t="s">
        <v>1058</v>
      </c>
      <c r="M1157" s="53">
        <v>33448.602542858098</v>
      </c>
      <c r="N1157" s="51"/>
    </row>
    <row r="1158" spans="2:14" x14ac:dyDescent="0.25">
      <c r="B1158" s="48">
        <v>1156</v>
      </c>
      <c r="C1158" s="49" t="s">
        <v>1972</v>
      </c>
      <c r="D1158" s="48">
        <v>580233161</v>
      </c>
      <c r="E1158" s="50" t="s">
        <v>1993</v>
      </c>
      <c r="F1158" s="51">
        <v>1644</v>
      </c>
      <c r="G1158" s="48">
        <v>18</v>
      </c>
      <c r="H1158" s="51" t="s">
        <v>2031</v>
      </c>
      <c r="I1158" s="51" t="s">
        <v>1409</v>
      </c>
      <c r="J1158" s="52">
        <v>0.75</v>
      </c>
      <c r="K1158" s="48" t="s">
        <v>1058</v>
      </c>
      <c r="L1158" s="48" t="s">
        <v>1058</v>
      </c>
      <c r="M1158" s="53">
        <v>8362.1506357145245</v>
      </c>
      <c r="N1158" s="51"/>
    </row>
    <row r="1159" spans="2:14" x14ac:dyDescent="0.25">
      <c r="B1159" s="48">
        <v>1157</v>
      </c>
      <c r="C1159" s="49" t="s">
        <v>1972</v>
      </c>
      <c r="D1159" s="48">
        <v>580387504</v>
      </c>
      <c r="E1159" s="50" t="s">
        <v>2106</v>
      </c>
      <c r="F1159" s="51">
        <v>1645</v>
      </c>
      <c r="G1159" s="48">
        <v>20</v>
      </c>
      <c r="H1159" s="51" t="s">
        <v>2107</v>
      </c>
      <c r="I1159" s="51" t="s">
        <v>1164</v>
      </c>
      <c r="J1159" s="52">
        <v>0</v>
      </c>
      <c r="K1159" s="48" t="s">
        <v>1058</v>
      </c>
      <c r="L1159" s="48" t="s">
        <v>1058</v>
      </c>
      <c r="M1159" s="53">
        <v>0</v>
      </c>
      <c r="N1159" s="51"/>
    </row>
    <row r="1160" spans="2:14" x14ac:dyDescent="0.25">
      <c r="B1160" s="48">
        <v>1158</v>
      </c>
      <c r="C1160" s="49" t="s">
        <v>1972</v>
      </c>
      <c r="D1160" s="48">
        <v>580355782</v>
      </c>
      <c r="E1160" s="50" t="s">
        <v>1902</v>
      </c>
      <c r="F1160" s="51">
        <v>1650</v>
      </c>
      <c r="G1160" s="48">
        <v>25</v>
      </c>
      <c r="H1160" s="51" t="s">
        <v>2059</v>
      </c>
      <c r="I1160" s="51" t="s">
        <v>1125</v>
      </c>
      <c r="J1160" s="52">
        <v>0.75</v>
      </c>
      <c r="K1160" s="48" t="s">
        <v>1058</v>
      </c>
      <c r="L1160" s="48" t="s">
        <v>1058</v>
      </c>
      <c r="M1160" s="53">
        <v>8362.1506357145245</v>
      </c>
      <c r="N1160" s="51"/>
    </row>
    <row r="1161" spans="2:14" x14ac:dyDescent="0.25">
      <c r="B1161" s="48">
        <v>1159</v>
      </c>
      <c r="C1161" s="49" t="s">
        <v>1972</v>
      </c>
      <c r="D1161" s="48">
        <v>580477958</v>
      </c>
      <c r="E1161" s="50" t="s">
        <v>2080</v>
      </c>
      <c r="F1161" s="51">
        <v>1668</v>
      </c>
      <c r="G1161" s="48">
        <v>15</v>
      </c>
      <c r="H1161" s="51" t="s">
        <v>2018</v>
      </c>
      <c r="I1161" s="51" t="s">
        <v>1293</v>
      </c>
      <c r="J1161" s="52">
        <v>0</v>
      </c>
      <c r="K1161" s="48" t="s">
        <v>1058</v>
      </c>
      <c r="L1161" s="48" t="s">
        <v>1058</v>
      </c>
      <c r="M1161" s="53">
        <v>0</v>
      </c>
      <c r="N1161" s="51"/>
    </row>
    <row r="1162" spans="2:14" x14ac:dyDescent="0.25">
      <c r="B1162" s="48">
        <v>1160</v>
      </c>
      <c r="C1162" s="49" t="s">
        <v>1972</v>
      </c>
      <c r="D1162" s="48">
        <v>515042414</v>
      </c>
      <c r="E1162" s="50" t="s">
        <v>2003</v>
      </c>
      <c r="F1162" s="51">
        <v>1669</v>
      </c>
      <c r="G1162" s="48">
        <v>24</v>
      </c>
      <c r="H1162" s="51" t="s">
        <v>1983</v>
      </c>
      <c r="I1162" s="51" t="s">
        <v>1174</v>
      </c>
      <c r="J1162" s="52">
        <v>3.6</v>
      </c>
      <c r="K1162" s="48" t="s">
        <v>1058</v>
      </c>
      <c r="L1162" s="48" t="s">
        <v>1058</v>
      </c>
      <c r="M1162" s="53">
        <v>40138.323051429717</v>
      </c>
      <c r="N1162" s="51"/>
    </row>
    <row r="1163" spans="2:14" x14ac:dyDescent="0.25">
      <c r="B1163" s="48">
        <v>1161</v>
      </c>
      <c r="C1163" s="49" t="s">
        <v>1972</v>
      </c>
      <c r="D1163" s="48">
        <v>580397545</v>
      </c>
      <c r="E1163" s="50" t="s">
        <v>2108</v>
      </c>
      <c r="F1163" s="51">
        <v>1671</v>
      </c>
      <c r="G1163" s="48">
        <v>23</v>
      </c>
      <c r="H1163" s="51" t="s">
        <v>2033</v>
      </c>
      <c r="I1163" s="51" t="s">
        <v>1476</v>
      </c>
      <c r="J1163" s="52">
        <v>3</v>
      </c>
      <c r="K1163" s="48" t="s">
        <v>1058</v>
      </c>
      <c r="L1163" s="48" t="s">
        <v>1058</v>
      </c>
      <c r="M1163" s="53">
        <v>33448.602542858098</v>
      </c>
      <c r="N1163" s="51"/>
    </row>
    <row r="1164" spans="2:14" x14ac:dyDescent="0.25">
      <c r="B1164" s="48">
        <v>1162</v>
      </c>
      <c r="C1164" s="49" t="s">
        <v>1972</v>
      </c>
      <c r="D1164" s="48">
        <v>580477958</v>
      </c>
      <c r="E1164" s="50" t="s">
        <v>2080</v>
      </c>
      <c r="F1164" s="51">
        <v>1673</v>
      </c>
      <c r="G1164" s="48">
        <v>26</v>
      </c>
      <c r="H1164" s="51" t="s">
        <v>2022</v>
      </c>
      <c r="I1164" s="51" t="s">
        <v>1293</v>
      </c>
      <c r="J1164" s="52">
        <v>0</v>
      </c>
      <c r="K1164" s="48" t="s">
        <v>1058</v>
      </c>
      <c r="L1164" s="48" t="s">
        <v>1058</v>
      </c>
      <c r="M1164" s="53">
        <v>0</v>
      </c>
      <c r="N1164" s="51"/>
    </row>
    <row r="1165" spans="2:14" x14ac:dyDescent="0.25">
      <c r="B1165" s="48">
        <v>1163</v>
      </c>
      <c r="C1165" s="49" t="s">
        <v>1972</v>
      </c>
      <c r="D1165" s="48">
        <v>580508919</v>
      </c>
      <c r="E1165" s="50" t="s">
        <v>2098</v>
      </c>
      <c r="F1165" s="51">
        <v>1677</v>
      </c>
      <c r="G1165" s="48">
        <v>15</v>
      </c>
      <c r="H1165" s="51" t="s">
        <v>2040</v>
      </c>
      <c r="I1165" s="51" t="s">
        <v>1246</v>
      </c>
      <c r="J1165" s="52">
        <v>0.75</v>
      </c>
      <c r="K1165" s="48" t="s">
        <v>1058</v>
      </c>
      <c r="L1165" s="48" t="s">
        <v>1058</v>
      </c>
      <c r="M1165" s="53">
        <v>8362.1506357145245</v>
      </c>
      <c r="N1165" s="51"/>
    </row>
    <row r="1166" spans="2:14" x14ac:dyDescent="0.25">
      <c r="B1166" s="48">
        <v>1164</v>
      </c>
      <c r="C1166" s="49" t="s">
        <v>1972</v>
      </c>
      <c r="D1166" s="48">
        <v>580508919</v>
      </c>
      <c r="E1166" s="50" t="s">
        <v>2098</v>
      </c>
      <c r="F1166" s="51">
        <v>1679</v>
      </c>
      <c r="G1166" s="48">
        <v>21</v>
      </c>
      <c r="H1166" s="51" t="s">
        <v>2006</v>
      </c>
      <c r="I1166" s="51" t="s">
        <v>1246</v>
      </c>
      <c r="J1166" s="52">
        <v>0</v>
      </c>
      <c r="K1166" s="48" t="s">
        <v>1058</v>
      </c>
      <c r="L1166" s="48" t="s">
        <v>1058</v>
      </c>
      <c r="M1166" s="53">
        <v>0</v>
      </c>
      <c r="N1166" s="51"/>
    </row>
    <row r="1167" spans="2:14" x14ac:dyDescent="0.25">
      <c r="B1167" s="48">
        <v>1165</v>
      </c>
      <c r="C1167" s="49" t="s">
        <v>1972</v>
      </c>
      <c r="D1167" s="48">
        <v>580651149</v>
      </c>
      <c r="E1167" s="50" t="s">
        <v>2082</v>
      </c>
      <c r="F1167" s="51">
        <v>1680</v>
      </c>
      <c r="G1167" s="48">
        <v>27</v>
      </c>
      <c r="H1167" s="51" t="s">
        <v>1986</v>
      </c>
      <c r="I1167" s="51" t="s">
        <v>1426</v>
      </c>
      <c r="J1167" s="52">
        <v>0</v>
      </c>
      <c r="K1167" s="48" t="s">
        <v>1058</v>
      </c>
      <c r="L1167" s="48" t="s">
        <v>1058</v>
      </c>
      <c r="M1167" s="53">
        <v>0</v>
      </c>
      <c r="N1167" s="51"/>
    </row>
    <row r="1168" spans="2:14" x14ac:dyDescent="0.25">
      <c r="B1168" s="48">
        <v>1166</v>
      </c>
      <c r="C1168" s="49" t="s">
        <v>1972</v>
      </c>
      <c r="D1168" s="48">
        <v>580301794</v>
      </c>
      <c r="E1168" s="50" t="s">
        <v>1980</v>
      </c>
      <c r="F1168" s="51">
        <v>1682</v>
      </c>
      <c r="G1168" s="48">
        <v>28</v>
      </c>
      <c r="H1168" s="51" t="s">
        <v>2109</v>
      </c>
      <c r="I1168" s="51" t="s">
        <v>1062</v>
      </c>
      <c r="J1168" s="52">
        <v>0.75</v>
      </c>
      <c r="K1168" s="48" t="s">
        <v>1058</v>
      </c>
      <c r="L1168" s="48" t="s">
        <v>1058</v>
      </c>
      <c r="M1168" s="53">
        <v>8362.1506357145245</v>
      </c>
      <c r="N1168" s="51"/>
    </row>
    <row r="1169" spans="2:14" x14ac:dyDescent="0.25">
      <c r="B1169" s="48">
        <v>1167</v>
      </c>
      <c r="C1169" s="49" t="s">
        <v>1972</v>
      </c>
      <c r="D1169" s="48">
        <v>580301794</v>
      </c>
      <c r="E1169" s="50" t="s">
        <v>1980</v>
      </c>
      <c r="F1169" s="51">
        <v>1683</v>
      </c>
      <c r="G1169" s="48">
        <v>27</v>
      </c>
      <c r="H1169" s="51" t="s">
        <v>2035</v>
      </c>
      <c r="I1169" s="51" t="s">
        <v>1062</v>
      </c>
      <c r="J1169" s="52">
        <v>0</v>
      </c>
      <c r="K1169" s="48" t="s">
        <v>1058</v>
      </c>
      <c r="L1169" s="48" t="s">
        <v>1058</v>
      </c>
      <c r="M1169" s="53">
        <v>0</v>
      </c>
      <c r="N1169" s="51"/>
    </row>
    <row r="1170" spans="2:14" x14ac:dyDescent="0.25">
      <c r="B1170" s="48">
        <v>1168</v>
      </c>
      <c r="C1170" s="49" t="s">
        <v>1972</v>
      </c>
      <c r="D1170" s="48">
        <v>580301794</v>
      </c>
      <c r="E1170" s="50" t="s">
        <v>1980</v>
      </c>
      <c r="F1170" s="51">
        <v>1684</v>
      </c>
      <c r="G1170" s="48">
        <v>23</v>
      </c>
      <c r="H1170" s="51" t="s">
        <v>2006</v>
      </c>
      <c r="I1170" s="51" t="s">
        <v>1062</v>
      </c>
      <c r="J1170" s="52">
        <v>0</v>
      </c>
      <c r="K1170" s="48" t="s">
        <v>1058</v>
      </c>
      <c r="L1170" s="48" t="s">
        <v>1058</v>
      </c>
      <c r="M1170" s="53">
        <v>0</v>
      </c>
      <c r="N1170" s="51"/>
    </row>
    <row r="1171" spans="2:14" x14ac:dyDescent="0.25">
      <c r="B1171" s="48">
        <v>1169</v>
      </c>
      <c r="C1171" s="49" t="s">
        <v>1972</v>
      </c>
      <c r="D1171" s="48">
        <v>580597821</v>
      </c>
      <c r="E1171" s="50" t="s">
        <v>2110</v>
      </c>
      <c r="F1171" s="51">
        <v>1692</v>
      </c>
      <c r="G1171" s="48">
        <v>22</v>
      </c>
      <c r="H1171" s="51" t="s">
        <v>2046</v>
      </c>
      <c r="I1171" s="51" t="s">
        <v>2111</v>
      </c>
      <c r="J1171" s="52">
        <v>0</v>
      </c>
      <c r="K1171" s="48" t="s">
        <v>1058</v>
      </c>
      <c r="L1171" s="48" t="s">
        <v>1054</v>
      </c>
      <c r="M1171" s="53">
        <v>0</v>
      </c>
      <c r="N1171" s="51"/>
    </row>
    <row r="1172" spans="2:14" x14ac:dyDescent="0.25">
      <c r="B1172" s="48">
        <v>1170</v>
      </c>
      <c r="C1172" s="49" t="s">
        <v>1972</v>
      </c>
      <c r="D1172" s="48">
        <v>580589059</v>
      </c>
      <c r="E1172" s="50" t="s">
        <v>2112</v>
      </c>
      <c r="F1172" s="51">
        <v>1700</v>
      </c>
      <c r="G1172" s="48">
        <v>25</v>
      </c>
      <c r="H1172" s="51" t="s">
        <v>2035</v>
      </c>
      <c r="I1172" s="51" t="s">
        <v>1062</v>
      </c>
      <c r="J1172" s="52">
        <v>0</v>
      </c>
      <c r="K1172" s="48" t="s">
        <v>1058</v>
      </c>
      <c r="L1172" s="48" t="s">
        <v>1058</v>
      </c>
      <c r="M1172" s="53">
        <v>0</v>
      </c>
      <c r="N1172" s="51"/>
    </row>
    <row r="1173" spans="2:14" x14ac:dyDescent="0.25">
      <c r="B1173" s="48">
        <v>1171</v>
      </c>
      <c r="C1173" s="49" t="s">
        <v>1972</v>
      </c>
      <c r="D1173" s="48">
        <v>580604528</v>
      </c>
      <c r="E1173" s="50" t="s">
        <v>2113</v>
      </c>
      <c r="F1173" s="51">
        <v>1704</v>
      </c>
      <c r="G1173" s="48">
        <v>21</v>
      </c>
      <c r="H1173" s="51" t="s">
        <v>2114</v>
      </c>
      <c r="I1173" s="51" t="s">
        <v>2115</v>
      </c>
      <c r="J1173" s="52">
        <v>4.5</v>
      </c>
      <c r="K1173" s="48" t="s">
        <v>1058</v>
      </c>
      <c r="L1173" s="48" t="s">
        <v>1058</v>
      </c>
      <c r="M1173" s="53">
        <v>50172.90381428715</v>
      </c>
      <c r="N1173" s="51"/>
    </row>
    <row r="1174" spans="2:14" x14ac:dyDescent="0.25">
      <c r="B1174" s="48">
        <v>1172</v>
      </c>
      <c r="C1174" s="49" t="s">
        <v>1972</v>
      </c>
      <c r="D1174" s="48">
        <v>580630242</v>
      </c>
      <c r="E1174" s="50" t="s">
        <v>2116</v>
      </c>
      <c r="F1174" s="51">
        <v>1716</v>
      </c>
      <c r="G1174" s="48">
        <v>24</v>
      </c>
      <c r="H1174" s="51" t="s">
        <v>1996</v>
      </c>
      <c r="I1174" s="51" t="s">
        <v>1158</v>
      </c>
      <c r="J1174" s="52">
        <v>1.5</v>
      </c>
      <c r="K1174" s="48" t="s">
        <v>1058</v>
      </c>
      <c r="L1174" s="48" t="s">
        <v>1058</v>
      </c>
      <c r="M1174" s="53">
        <v>16724.301271429049</v>
      </c>
      <c r="N1174" s="51"/>
    </row>
    <row r="1175" spans="2:14" x14ac:dyDescent="0.25">
      <c r="B1175" s="48">
        <v>1173</v>
      </c>
      <c r="C1175" s="49" t="s">
        <v>1972</v>
      </c>
      <c r="D1175" s="48">
        <v>580630242</v>
      </c>
      <c r="E1175" s="50" t="s">
        <v>2116</v>
      </c>
      <c r="F1175" s="51">
        <v>1717</v>
      </c>
      <c r="G1175" s="48">
        <v>26</v>
      </c>
      <c r="H1175" s="51" t="s">
        <v>2004</v>
      </c>
      <c r="I1175" s="51" t="s">
        <v>1158</v>
      </c>
      <c r="J1175" s="52">
        <v>1.5</v>
      </c>
      <c r="K1175" s="48" t="s">
        <v>1058</v>
      </c>
      <c r="L1175" s="48" t="s">
        <v>1058</v>
      </c>
      <c r="M1175" s="53">
        <v>16724.301271429049</v>
      </c>
      <c r="N1175" s="51"/>
    </row>
    <row r="1176" spans="2:14" x14ac:dyDescent="0.25">
      <c r="B1176" s="48">
        <v>1174</v>
      </c>
      <c r="C1176" s="49" t="s">
        <v>1972</v>
      </c>
      <c r="D1176" s="48">
        <v>580630242</v>
      </c>
      <c r="E1176" s="50" t="s">
        <v>2116</v>
      </c>
      <c r="F1176" s="51">
        <v>1718</v>
      </c>
      <c r="G1176" s="48">
        <v>27</v>
      </c>
      <c r="H1176" s="51" t="s">
        <v>1999</v>
      </c>
      <c r="I1176" s="51" t="s">
        <v>1158</v>
      </c>
      <c r="J1176" s="52">
        <v>0.75</v>
      </c>
      <c r="K1176" s="48" t="s">
        <v>1058</v>
      </c>
      <c r="L1176" s="48" t="s">
        <v>1058</v>
      </c>
      <c r="M1176" s="53">
        <v>8362.1506357145245</v>
      </c>
      <c r="N1176" s="51"/>
    </row>
    <row r="1177" spans="2:14" x14ac:dyDescent="0.25">
      <c r="B1177" s="48">
        <v>1175</v>
      </c>
      <c r="C1177" s="49" t="s">
        <v>1972</v>
      </c>
      <c r="D1177" s="48">
        <v>580419810</v>
      </c>
      <c r="E1177" s="50" t="s">
        <v>2117</v>
      </c>
      <c r="F1177" s="51">
        <v>1726</v>
      </c>
      <c r="G1177" s="48">
        <v>35</v>
      </c>
      <c r="H1177" s="51" t="s">
        <v>2035</v>
      </c>
      <c r="I1177" s="51" t="s">
        <v>1062</v>
      </c>
      <c r="J1177" s="52">
        <v>0</v>
      </c>
      <c r="K1177" s="48" t="s">
        <v>1058</v>
      </c>
      <c r="L1177" s="48" t="s">
        <v>1058</v>
      </c>
      <c r="M1177" s="53">
        <v>0</v>
      </c>
      <c r="N1177" s="51"/>
    </row>
    <row r="1178" spans="2:14" x14ac:dyDescent="0.25">
      <c r="B1178" s="48">
        <v>1176</v>
      </c>
      <c r="C1178" s="49" t="s">
        <v>1972</v>
      </c>
      <c r="D1178" s="48">
        <v>580419810</v>
      </c>
      <c r="E1178" s="50" t="s">
        <v>2117</v>
      </c>
      <c r="F1178" s="51">
        <v>1727</v>
      </c>
      <c r="G1178" s="48">
        <v>24</v>
      </c>
      <c r="H1178" s="51" t="s">
        <v>2006</v>
      </c>
      <c r="I1178" s="51" t="s">
        <v>1062</v>
      </c>
      <c r="J1178" s="52">
        <v>0</v>
      </c>
      <c r="K1178" s="48" t="s">
        <v>1058</v>
      </c>
      <c r="L1178" s="48" t="s">
        <v>1058</v>
      </c>
      <c r="M1178" s="53">
        <v>0</v>
      </c>
      <c r="N1178" s="51"/>
    </row>
    <row r="1179" spans="2:14" x14ac:dyDescent="0.25">
      <c r="B1179" s="48">
        <v>1177</v>
      </c>
      <c r="C1179" s="49" t="s">
        <v>1972</v>
      </c>
      <c r="D1179" s="48">
        <v>580626216</v>
      </c>
      <c r="E1179" s="50" t="s">
        <v>2118</v>
      </c>
      <c r="F1179" s="51">
        <v>1728</v>
      </c>
      <c r="G1179" s="48">
        <v>38</v>
      </c>
      <c r="H1179" s="51" t="s">
        <v>2084</v>
      </c>
      <c r="I1179" s="51" t="s">
        <v>1062</v>
      </c>
      <c r="J1179" s="52">
        <v>3</v>
      </c>
      <c r="K1179" s="48" t="s">
        <v>1058</v>
      </c>
      <c r="L1179" s="48" t="s">
        <v>1058</v>
      </c>
      <c r="M1179" s="53">
        <v>33448.602542858098</v>
      </c>
      <c r="N1179" s="51"/>
    </row>
    <row r="1180" spans="2:14" x14ac:dyDescent="0.25">
      <c r="B1180" s="48">
        <v>1178</v>
      </c>
      <c r="C1180" s="49" t="s">
        <v>1972</v>
      </c>
      <c r="D1180" s="48">
        <v>580635027</v>
      </c>
      <c r="E1180" s="50" t="s">
        <v>2119</v>
      </c>
      <c r="F1180" s="51">
        <v>1732</v>
      </c>
      <c r="G1180" s="48">
        <v>33</v>
      </c>
      <c r="H1180" s="51" t="s">
        <v>2085</v>
      </c>
      <c r="I1180" s="51" t="s">
        <v>1062</v>
      </c>
      <c r="J1180" s="52">
        <v>1.5</v>
      </c>
      <c r="K1180" s="48" t="s">
        <v>1058</v>
      </c>
      <c r="L1180" s="48" t="s">
        <v>1058</v>
      </c>
      <c r="M1180" s="53">
        <v>16724.301271429049</v>
      </c>
      <c r="N1180" s="51"/>
    </row>
    <row r="1181" spans="2:14" x14ac:dyDescent="0.25">
      <c r="B1181" s="48">
        <v>1179</v>
      </c>
      <c r="C1181" s="49" t="s">
        <v>1972</v>
      </c>
      <c r="D1181" s="48">
        <v>580635027</v>
      </c>
      <c r="E1181" s="50" t="s">
        <v>2119</v>
      </c>
      <c r="F1181" s="51">
        <v>1733</v>
      </c>
      <c r="G1181" s="48">
        <v>24</v>
      </c>
      <c r="H1181" s="51" t="s">
        <v>2120</v>
      </c>
      <c r="I1181" s="51" t="s">
        <v>1062</v>
      </c>
      <c r="J1181" s="52">
        <v>0.75</v>
      </c>
      <c r="K1181" s="48" t="s">
        <v>1058</v>
      </c>
      <c r="L1181" s="48" t="s">
        <v>1058</v>
      </c>
      <c r="M1181" s="53">
        <v>8362.1506357145245</v>
      </c>
      <c r="N1181" s="51"/>
    </row>
    <row r="1182" spans="2:14" x14ac:dyDescent="0.25">
      <c r="B1182" s="48">
        <v>1180</v>
      </c>
      <c r="C1182" s="49" t="s">
        <v>1972</v>
      </c>
      <c r="D1182" s="48">
        <v>580589059</v>
      </c>
      <c r="E1182" s="50" t="s">
        <v>2112</v>
      </c>
      <c r="F1182" s="51">
        <v>1743</v>
      </c>
      <c r="G1182" s="48">
        <v>27</v>
      </c>
      <c r="H1182" s="51" t="s">
        <v>2006</v>
      </c>
      <c r="I1182" s="51" t="s">
        <v>1062</v>
      </c>
      <c r="J1182" s="52">
        <v>0</v>
      </c>
      <c r="K1182" s="48" t="s">
        <v>1058</v>
      </c>
      <c r="L1182" s="48" t="s">
        <v>1058</v>
      </c>
      <c r="M1182" s="53">
        <v>0</v>
      </c>
      <c r="N1182" s="51"/>
    </row>
    <row r="1183" spans="2:14" x14ac:dyDescent="0.25">
      <c r="B1183" s="48">
        <v>1181</v>
      </c>
      <c r="C1183" s="49" t="s">
        <v>1972</v>
      </c>
      <c r="D1183" s="48">
        <v>580589059</v>
      </c>
      <c r="E1183" s="50" t="s">
        <v>2112</v>
      </c>
      <c r="F1183" s="51">
        <v>1744</v>
      </c>
      <c r="G1183" s="48">
        <v>25</v>
      </c>
      <c r="H1183" s="51" t="s">
        <v>2007</v>
      </c>
      <c r="I1183" s="51" t="s">
        <v>1062</v>
      </c>
      <c r="J1183" s="52">
        <v>0</v>
      </c>
      <c r="K1183" s="48" t="s">
        <v>1058</v>
      </c>
      <c r="L1183" s="48" t="s">
        <v>1058</v>
      </c>
      <c r="M1183" s="53">
        <v>0</v>
      </c>
      <c r="N1183" s="51"/>
    </row>
    <row r="1184" spans="2:14" x14ac:dyDescent="0.25">
      <c r="B1184" s="48">
        <v>1182</v>
      </c>
      <c r="C1184" s="49" t="s">
        <v>1972</v>
      </c>
      <c r="D1184" s="48">
        <v>512158668</v>
      </c>
      <c r="E1184" s="50" t="s">
        <v>2121</v>
      </c>
      <c r="F1184" s="51">
        <v>1745</v>
      </c>
      <c r="G1184" s="48">
        <v>24</v>
      </c>
      <c r="H1184" s="51" t="s">
        <v>1989</v>
      </c>
      <c r="I1184" s="51" t="s">
        <v>1572</v>
      </c>
      <c r="J1184" s="52">
        <v>1.5</v>
      </c>
      <c r="K1184" s="48" t="s">
        <v>1058</v>
      </c>
      <c r="L1184" s="48" t="s">
        <v>1058</v>
      </c>
      <c r="M1184" s="53">
        <v>16724.301271429049</v>
      </c>
      <c r="N1184" s="51"/>
    </row>
    <row r="1185" spans="2:14" x14ac:dyDescent="0.25">
      <c r="B1185" s="48">
        <v>1183</v>
      </c>
      <c r="C1185" s="49" t="s">
        <v>1972</v>
      </c>
      <c r="D1185" s="48">
        <v>512158668</v>
      </c>
      <c r="E1185" s="50" t="s">
        <v>2121</v>
      </c>
      <c r="F1185" s="51">
        <v>1746</v>
      </c>
      <c r="G1185" s="48">
        <v>26</v>
      </c>
      <c r="H1185" s="51" t="s">
        <v>1999</v>
      </c>
      <c r="I1185" s="51" t="s">
        <v>1572</v>
      </c>
      <c r="J1185" s="52">
        <v>0.75</v>
      </c>
      <c r="K1185" s="48" t="s">
        <v>1058</v>
      </c>
      <c r="L1185" s="48" t="s">
        <v>1058</v>
      </c>
      <c r="M1185" s="53">
        <v>8362.1506357145245</v>
      </c>
      <c r="N1185" s="51"/>
    </row>
    <row r="1186" spans="2:14" x14ac:dyDescent="0.25">
      <c r="B1186" s="48">
        <v>1184</v>
      </c>
      <c r="C1186" s="49" t="s">
        <v>1972</v>
      </c>
      <c r="D1186" s="48">
        <v>512158668</v>
      </c>
      <c r="E1186" s="50" t="s">
        <v>2121</v>
      </c>
      <c r="F1186" s="51">
        <v>1747</v>
      </c>
      <c r="G1186" s="48">
        <v>18</v>
      </c>
      <c r="H1186" s="51" t="s">
        <v>1990</v>
      </c>
      <c r="I1186" s="51" t="s">
        <v>1572</v>
      </c>
      <c r="J1186" s="52">
        <v>0.75</v>
      </c>
      <c r="K1186" s="48" t="s">
        <v>1058</v>
      </c>
      <c r="L1186" s="48" t="s">
        <v>1058</v>
      </c>
      <c r="M1186" s="53">
        <v>8362.1506357145245</v>
      </c>
      <c r="N1186" s="51"/>
    </row>
    <row r="1187" spans="2:14" x14ac:dyDescent="0.25">
      <c r="B1187" s="48">
        <v>1185</v>
      </c>
      <c r="C1187" s="49" t="s">
        <v>1972</v>
      </c>
      <c r="D1187" s="48">
        <v>580604528</v>
      </c>
      <c r="E1187" s="50" t="s">
        <v>2113</v>
      </c>
      <c r="F1187" s="51">
        <v>1748</v>
      </c>
      <c r="G1187" s="48">
        <v>22</v>
      </c>
      <c r="H1187" s="51" t="s">
        <v>2078</v>
      </c>
      <c r="I1187" s="51" t="s">
        <v>2115</v>
      </c>
      <c r="J1187" s="52">
        <v>1.125</v>
      </c>
      <c r="K1187" s="48" t="s">
        <v>1058</v>
      </c>
      <c r="L1187" s="48" t="s">
        <v>1058</v>
      </c>
      <c r="M1187" s="53">
        <v>12543.225953571788</v>
      </c>
      <c r="N1187" s="51"/>
    </row>
    <row r="1188" spans="2:14" x14ac:dyDescent="0.25">
      <c r="B1188" s="48">
        <v>1186</v>
      </c>
      <c r="C1188" s="49" t="s">
        <v>1972</v>
      </c>
      <c r="D1188" s="48">
        <v>580604528</v>
      </c>
      <c r="E1188" s="50" t="s">
        <v>2113</v>
      </c>
      <c r="F1188" s="51">
        <v>1750</v>
      </c>
      <c r="G1188" s="48">
        <v>16</v>
      </c>
      <c r="H1188" s="51" t="s">
        <v>2067</v>
      </c>
      <c r="I1188" s="51" t="s">
        <v>2115</v>
      </c>
      <c r="J1188" s="52">
        <v>1.125</v>
      </c>
      <c r="K1188" s="48" t="s">
        <v>1058</v>
      </c>
      <c r="L1188" s="48" t="s">
        <v>1058</v>
      </c>
      <c r="M1188" s="53">
        <v>12543.225953571788</v>
      </c>
      <c r="N1188" s="51"/>
    </row>
    <row r="1189" spans="2:14" x14ac:dyDescent="0.25">
      <c r="B1189" s="48">
        <v>1187</v>
      </c>
      <c r="C1189" s="49" t="s">
        <v>1972</v>
      </c>
      <c r="D1189" s="48">
        <v>515488534</v>
      </c>
      <c r="E1189" s="50" t="s">
        <v>1998</v>
      </c>
      <c r="F1189" s="51">
        <v>1752</v>
      </c>
      <c r="G1189" s="48">
        <v>20</v>
      </c>
      <c r="H1189" s="51" t="s">
        <v>1987</v>
      </c>
      <c r="I1189" s="51" t="s">
        <v>1135</v>
      </c>
      <c r="J1189" s="52">
        <v>1.5</v>
      </c>
      <c r="K1189" s="48" t="s">
        <v>1058</v>
      </c>
      <c r="L1189" s="48" t="s">
        <v>1058</v>
      </c>
      <c r="M1189" s="53">
        <v>16724.301271429049</v>
      </c>
      <c r="N1189" s="51"/>
    </row>
    <row r="1190" spans="2:14" x14ac:dyDescent="0.25">
      <c r="B1190" s="48">
        <v>1188</v>
      </c>
      <c r="C1190" s="49" t="s">
        <v>1972</v>
      </c>
      <c r="D1190" s="48">
        <v>580332153</v>
      </c>
      <c r="E1190" s="50" t="s">
        <v>2122</v>
      </c>
      <c r="F1190" s="51">
        <v>1760</v>
      </c>
      <c r="G1190" s="48">
        <v>19</v>
      </c>
      <c r="H1190" s="51" t="s">
        <v>2061</v>
      </c>
      <c r="I1190" s="51" t="s">
        <v>1255</v>
      </c>
      <c r="J1190" s="52">
        <v>0</v>
      </c>
      <c r="K1190" s="48" t="s">
        <v>1058</v>
      </c>
      <c r="L1190" s="48" t="s">
        <v>1058</v>
      </c>
      <c r="M1190" s="53">
        <v>0</v>
      </c>
      <c r="N1190" s="51"/>
    </row>
    <row r="1191" spans="2:14" x14ac:dyDescent="0.25">
      <c r="B1191" s="48">
        <v>1189</v>
      </c>
      <c r="C1191" s="49" t="s">
        <v>1972</v>
      </c>
      <c r="D1191" s="48">
        <v>580438422</v>
      </c>
      <c r="E1191" s="50" t="s">
        <v>1973</v>
      </c>
      <c r="F1191" s="51">
        <v>1766</v>
      </c>
      <c r="G1191" s="48">
        <v>23</v>
      </c>
      <c r="H1191" s="51" t="s">
        <v>2093</v>
      </c>
      <c r="I1191" s="51" t="s">
        <v>1268</v>
      </c>
      <c r="J1191" s="52">
        <v>1.5</v>
      </c>
      <c r="K1191" s="48" t="s">
        <v>1058</v>
      </c>
      <c r="L1191" s="48" t="s">
        <v>1058</v>
      </c>
      <c r="M1191" s="53">
        <v>16724.301271429049</v>
      </c>
      <c r="N1191" s="51"/>
    </row>
    <row r="1192" spans="2:14" x14ac:dyDescent="0.25">
      <c r="B1192" s="48">
        <v>1190</v>
      </c>
      <c r="C1192" s="49" t="s">
        <v>1972</v>
      </c>
      <c r="D1192" s="48">
        <v>580630242</v>
      </c>
      <c r="E1192" s="50" t="s">
        <v>2116</v>
      </c>
      <c r="F1192" s="51">
        <v>1776</v>
      </c>
      <c r="G1192" s="48">
        <v>23</v>
      </c>
      <c r="H1192" s="51" t="s">
        <v>2059</v>
      </c>
      <c r="I1192" s="51" t="s">
        <v>1158</v>
      </c>
      <c r="J1192" s="52">
        <v>0.75</v>
      </c>
      <c r="K1192" s="48" t="s">
        <v>1058</v>
      </c>
      <c r="L1192" s="48" t="s">
        <v>1058</v>
      </c>
      <c r="M1192" s="53">
        <v>8362.1506357145245</v>
      </c>
      <c r="N1192" s="51"/>
    </row>
    <row r="1193" spans="2:14" x14ac:dyDescent="0.25">
      <c r="B1193" s="48">
        <v>1191</v>
      </c>
      <c r="C1193" s="49" t="s">
        <v>1972</v>
      </c>
      <c r="D1193" s="48">
        <v>580630242</v>
      </c>
      <c r="E1193" s="50" t="s">
        <v>2116</v>
      </c>
      <c r="F1193" s="51">
        <v>1777</v>
      </c>
      <c r="G1193" s="48">
        <v>30</v>
      </c>
      <c r="H1193" s="51" t="s">
        <v>2102</v>
      </c>
      <c r="I1193" s="51" t="s">
        <v>1158</v>
      </c>
      <c r="J1193" s="52">
        <v>0.75</v>
      </c>
      <c r="K1193" s="48" t="s">
        <v>1058</v>
      </c>
      <c r="L1193" s="48" t="s">
        <v>1058</v>
      </c>
      <c r="M1193" s="53">
        <v>8362.1506357145245</v>
      </c>
      <c r="N1193" s="51"/>
    </row>
    <row r="1194" spans="2:14" x14ac:dyDescent="0.25">
      <c r="B1194" s="48">
        <v>1192</v>
      </c>
      <c r="C1194" s="49" t="s">
        <v>1972</v>
      </c>
      <c r="D1194" s="48">
        <v>580630242</v>
      </c>
      <c r="E1194" s="50" t="s">
        <v>2116</v>
      </c>
      <c r="F1194" s="51">
        <v>1778</v>
      </c>
      <c r="G1194" s="48">
        <v>32</v>
      </c>
      <c r="H1194" s="51" t="s">
        <v>2001</v>
      </c>
      <c r="I1194" s="51" t="s">
        <v>1158</v>
      </c>
      <c r="J1194" s="52">
        <v>0</v>
      </c>
      <c r="K1194" s="48" t="s">
        <v>1058</v>
      </c>
      <c r="L1194" s="48" t="s">
        <v>1058</v>
      </c>
      <c r="M1194" s="53">
        <v>0</v>
      </c>
      <c r="N1194" s="51"/>
    </row>
    <row r="1195" spans="2:14" x14ac:dyDescent="0.25">
      <c r="B1195" s="48">
        <v>1193</v>
      </c>
      <c r="C1195" s="49" t="s">
        <v>1972</v>
      </c>
      <c r="D1195" s="48">
        <v>580635027</v>
      </c>
      <c r="E1195" s="50" t="s">
        <v>2119</v>
      </c>
      <c r="F1195" s="51">
        <v>1789</v>
      </c>
      <c r="G1195" s="48">
        <v>25</v>
      </c>
      <c r="H1195" s="51" t="s">
        <v>2109</v>
      </c>
      <c r="I1195" s="51" t="s">
        <v>1062</v>
      </c>
      <c r="J1195" s="52">
        <v>0.75</v>
      </c>
      <c r="K1195" s="48" t="s">
        <v>1058</v>
      </c>
      <c r="L1195" s="48" t="s">
        <v>1058</v>
      </c>
      <c r="M1195" s="53">
        <v>8362.1506357145245</v>
      </c>
      <c r="N1195" s="51"/>
    </row>
    <row r="1196" spans="2:14" x14ac:dyDescent="0.25">
      <c r="B1196" s="48">
        <v>1194</v>
      </c>
      <c r="C1196" s="49" t="s">
        <v>1972</v>
      </c>
      <c r="D1196" s="48">
        <v>580635027</v>
      </c>
      <c r="E1196" s="50" t="s">
        <v>2119</v>
      </c>
      <c r="F1196" s="51">
        <v>1790</v>
      </c>
      <c r="G1196" s="48">
        <v>25</v>
      </c>
      <c r="H1196" s="51" t="s">
        <v>2035</v>
      </c>
      <c r="I1196" s="51" t="s">
        <v>1062</v>
      </c>
      <c r="J1196" s="52">
        <v>0</v>
      </c>
      <c r="K1196" s="48" t="s">
        <v>1058</v>
      </c>
      <c r="L1196" s="48" t="s">
        <v>1058</v>
      </c>
      <c r="M1196" s="53">
        <v>0</v>
      </c>
      <c r="N1196" s="51"/>
    </row>
    <row r="1197" spans="2:14" x14ac:dyDescent="0.25">
      <c r="B1197" s="48">
        <v>1195</v>
      </c>
      <c r="C1197" s="49" t="s">
        <v>1972</v>
      </c>
      <c r="D1197" s="48">
        <v>580613685</v>
      </c>
      <c r="E1197" s="50" t="s">
        <v>2123</v>
      </c>
      <c r="F1197" s="51">
        <v>1794</v>
      </c>
      <c r="G1197" s="48">
        <v>25</v>
      </c>
      <c r="H1197" s="51" t="s">
        <v>1996</v>
      </c>
      <c r="I1197" s="51" t="s">
        <v>1423</v>
      </c>
      <c r="J1197" s="52">
        <v>1.5</v>
      </c>
      <c r="K1197" s="48" t="s">
        <v>1058</v>
      </c>
      <c r="L1197" s="48" t="s">
        <v>1058</v>
      </c>
      <c r="M1197" s="53">
        <v>16724.301271429049</v>
      </c>
      <c r="N1197" s="51"/>
    </row>
    <row r="1198" spans="2:14" x14ac:dyDescent="0.25">
      <c r="B1198" s="48">
        <v>1196</v>
      </c>
      <c r="C1198" s="49" t="s">
        <v>1972</v>
      </c>
      <c r="D1198" s="48">
        <v>580356988</v>
      </c>
      <c r="E1198" s="50" t="s">
        <v>2124</v>
      </c>
      <c r="F1198" s="51">
        <v>1803</v>
      </c>
      <c r="G1198" s="48">
        <v>40</v>
      </c>
      <c r="H1198" s="51" t="s">
        <v>2125</v>
      </c>
      <c r="I1198" s="51" t="s">
        <v>2126</v>
      </c>
      <c r="J1198" s="52">
        <v>0.75</v>
      </c>
      <c r="K1198" s="48" t="s">
        <v>1058</v>
      </c>
      <c r="L1198" s="48" t="s">
        <v>1058</v>
      </c>
      <c r="M1198" s="53">
        <v>8362.1506357145245</v>
      </c>
      <c r="N1198" s="51"/>
    </row>
    <row r="1199" spans="2:14" x14ac:dyDescent="0.25">
      <c r="B1199" s="48">
        <v>1197</v>
      </c>
      <c r="C1199" s="49" t="s">
        <v>1972</v>
      </c>
      <c r="D1199" s="48">
        <v>580204386</v>
      </c>
      <c r="E1199" s="50" t="s">
        <v>1992</v>
      </c>
      <c r="F1199" s="51">
        <v>1817</v>
      </c>
      <c r="G1199" s="48">
        <v>23</v>
      </c>
      <c r="H1199" s="51" t="s">
        <v>1997</v>
      </c>
      <c r="I1199" s="51" t="s">
        <v>1141</v>
      </c>
      <c r="J1199" s="52">
        <v>0.75</v>
      </c>
      <c r="K1199" s="48" t="s">
        <v>1058</v>
      </c>
      <c r="L1199" s="48" t="s">
        <v>1058</v>
      </c>
      <c r="M1199" s="53">
        <v>8362.1506357145245</v>
      </c>
      <c r="N1199" s="51"/>
    </row>
    <row r="1200" spans="2:14" x14ac:dyDescent="0.25">
      <c r="B1200" s="48">
        <v>1198</v>
      </c>
      <c r="C1200" s="49" t="s">
        <v>1972</v>
      </c>
      <c r="D1200" s="48">
        <v>580414118</v>
      </c>
      <c r="E1200" s="50" t="s">
        <v>2127</v>
      </c>
      <c r="F1200" s="51">
        <v>1820</v>
      </c>
      <c r="G1200" s="48">
        <v>16</v>
      </c>
      <c r="H1200" s="51" t="s">
        <v>2078</v>
      </c>
      <c r="I1200" s="51" t="s">
        <v>2128</v>
      </c>
      <c r="J1200" s="52">
        <v>1.125</v>
      </c>
      <c r="K1200" s="48" t="s">
        <v>1058</v>
      </c>
      <c r="L1200" s="48" t="s">
        <v>1058</v>
      </c>
      <c r="M1200" s="53">
        <v>12543.225953571788</v>
      </c>
      <c r="N1200" s="51"/>
    </row>
    <row r="1201" spans="2:14" x14ac:dyDescent="0.25">
      <c r="B1201" s="48">
        <v>1199</v>
      </c>
      <c r="C1201" s="49" t="s">
        <v>1972</v>
      </c>
      <c r="D1201" s="48">
        <v>580613685</v>
      </c>
      <c r="E1201" s="50" t="s">
        <v>2123</v>
      </c>
      <c r="F1201" s="51">
        <v>1828</v>
      </c>
      <c r="G1201" s="48">
        <v>22</v>
      </c>
      <c r="H1201" s="51" t="s">
        <v>2038</v>
      </c>
      <c r="I1201" s="51" t="s">
        <v>1423</v>
      </c>
      <c r="J1201" s="52">
        <v>1.5</v>
      </c>
      <c r="K1201" s="48" t="s">
        <v>1058</v>
      </c>
      <c r="L1201" s="48" t="s">
        <v>1058</v>
      </c>
      <c r="M1201" s="53">
        <v>16724.301271429049</v>
      </c>
      <c r="N1201" s="51"/>
    </row>
    <row r="1202" spans="2:14" x14ac:dyDescent="0.25">
      <c r="B1202" s="48">
        <v>1200</v>
      </c>
      <c r="C1202" s="49" t="s">
        <v>1972</v>
      </c>
      <c r="D1202" s="48">
        <v>580613685</v>
      </c>
      <c r="E1202" s="50" t="s">
        <v>2123</v>
      </c>
      <c r="F1202" s="51">
        <v>1829</v>
      </c>
      <c r="G1202" s="48">
        <v>25</v>
      </c>
      <c r="H1202" s="51" t="s">
        <v>2129</v>
      </c>
      <c r="I1202" s="51" t="s">
        <v>1423</v>
      </c>
      <c r="J1202" s="52">
        <v>0</v>
      </c>
      <c r="K1202" s="48" t="s">
        <v>1058</v>
      </c>
      <c r="L1202" s="48" t="s">
        <v>1058</v>
      </c>
      <c r="M1202" s="53">
        <v>0</v>
      </c>
      <c r="N1202" s="51"/>
    </row>
    <row r="1203" spans="2:14" x14ac:dyDescent="0.25">
      <c r="B1203" s="48">
        <v>1201</v>
      </c>
      <c r="C1203" s="49" t="s">
        <v>1972</v>
      </c>
      <c r="D1203" s="48">
        <v>580613685</v>
      </c>
      <c r="E1203" s="50" t="s">
        <v>2123</v>
      </c>
      <c r="F1203" s="51">
        <v>1830</v>
      </c>
      <c r="G1203" s="48">
        <v>18</v>
      </c>
      <c r="H1203" s="51" t="s">
        <v>2051</v>
      </c>
      <c r="I1203" s="51" t="s">
        <v>1423</v>
      </c>
      <c r="J1203" s="52">
        <v>0</v>
      </c>
      <c r="K1203" s="48" t="s">
        <v>1058</v>
      </c>
      <c r="L1203" s="48" t="s">
        <v>1058</v>
      </c>
      <c r="M1203" s="53">
        <v>0</v>
      </c>
      <c r="N1203" s="51"/>
    </row>
    <row r="1204" spans="2:14" x14ac:dyDescent="0.25">
      <c r="B1204" s="48">
        <v>1202</v>
      </c>
      <c r="C1204" s="49" t="s">
        <v>1972</v>
      </c>
      <c r="D1204" s="48">
        <v>580414118</v>
      </c>
      <c r="E1204" s="50" t="s">
        <v>2127</v>
      </c>
      <c r="F1204" s="51">
        <v>1838</v>
      </c>
      <c r="G1204" s="48">
        <v>22</v>
      </c>
      <c r="H1204" s="51" t="s">
        <v>2130</v>
      </c>
      <c r="I1204" s="51" t="s">
        <v>2128</v>
      </c>
      <c r="J1204" s="52">
        <v>1.125</v>
      </c>
      <c r="K1204" s="48" t="s">
        <v>1058</v>
      </c>
      <c r="L1204" s="48" t="s">
        <v>1058</v>
      </c>
      <c r="M1204" s="53">
        <v>12543.225953571788</v>
      </c>
      <c r="N1204" s="51"/>
    </row>
    <row r="1205" spans="2:14" x14ac:dyDescent="0.25">
      <c r="B1205" s="48">
        <v>1203</v>
      </c>
      <c r="C1205" s="49" t="s">
        <v>1972</v>
      </c>
      <c r="D1205" s="48">
        <v>580414118</v>
      </c>
      <c r="E1205" s="50" t="s">
        <v>2127</v>
      </c>
      <c r="F1205" s="51">
        <v>1839</v>
      </c>
      <c r="G1205" s="48">
        <v>18</v>
      </c>
      <c r="H1205" s="51" t="s">
        <v>2067</v>
      </c>
      <c r="I1205" s="51" t="s">
        <v>2128</v>
      </c>
      <c r="J1205" s="52">
        <v>1.125</v>
      </c>
      <c r="K1205" s="48" t="s">
        <v>1058</v>
      </c>
      <c r="L1205" s="48" t="s">
        <v>1058</v>
      </c>
      <c r="M1205" s="53">
        <v>12543.225953571788</v>
      </c>
      <c r="N1205" s="51"/>
    </row>
    <row r="1206" spans="2:14" x14ac:dyDescent="0.25">
      <c r="B1206" s="48">
        <v>1204</v>
      </c>
      <c r="C1206" s="49" t="s">
        <v>1972</v>
      </c>
      <c r="D1206" s="48">
        <v>580414118</v>
      </c>
      <c r="E1206" s="50" t="s">
        <v>2127</v>
      </c>
      <c r="F1206" s="51">
        <v>1840</v>
      </c>
      <c r="G1206" s="48">
        <v>21</v>
      </c>
      <c r="H1206" s="51" t="s">
        <v>2068</v>
      </c>
      <c r="I1206" s="51" t="s">
        <v>2128</v>
      </c>
      <c r="J1206" s="52">
        <v>0</v>
      </c>
      <c r="K1206" s="48" t="s">
        <v>1058</v>
      </c>
      <c r="L1206" s="48" t="s">
        <v>1058</v>
      </c>
      <c r="M1206" s="53">
        <v>0</v>
      </c>
      <c r="N1206" s="51"/>
    </row>
    <row r="1207" spans="2:14" x14ac:dyDescent="0.25">
      <c r="B1207" s="48">
        <v>1205</v>
      </c>
      <c r="C1207" s="49" t="s">
        <v>1972</v>
      </c>
      <c r="D1207" s="48">
        <v>515042414</v>
      </c>
      <c r="E1207" s="50" t="s">
        <v>2003</v>
      </c>
      <c r="F1207" s="51">
        <v>1844</v>
      </c>
      <c r="G1207" s="48">
        <v>25</v>
      </c>
      <c r="H1207" s="51" t="s">
        <v>2131</v>
      </c>
      <c r="I1207" s="51" t="s">
        <v>1174</v>
      </c>
      <c r="J1207" s="52">
        <v>3</v>
      </c>
      <c r="K1207" s="48" t="s">
        <v>1058</v>
      </c>
      <c r="L1207" s="48" t="s">
        <v>1058</v>
      </c>
      <c r="M1207" s="53">
        <v>33448.602542858098</v>
      </c>
      <c r="N1207" s="51"/>
    </row>
    <row r="1208" spans="2:14" x14ac:dyDescent="0.25">
      <c r="B1208" s="48">
        <v>1206</v>
      </c>
      <c r="C1208" s="49" t="s">
        <v>1972</v>
      </c>
      <c r="D1208" s="48">
        <v>511757486</v>
      </c>
      <c r="E1208" s="50" t="s">
        <v>1953</v>
      </c>
      <c r="F1208" s="51">
        <v>1850</v>
      </c>
      <c r="G1208" s="48">
        <v>32</v>
      </c>
      <c r="H1208" s="51" t="s">
        <v>1990</v>
      </c>
      <c r="I1208" s="51" t="s">
        <v>1062</v>
      </c>
      <c r="J1208" s="52">
        <v>0.75</v>
      </c>
      <c r="K1208" s="48" t="s">
        <v>1058</v>
      </c>
      <c r="L1208" s="48" t="s">
        <v>1058</v>
      </c>
      <c r="M1208" s="53">
        <v>8362.1506357145245</v>
      </c>
      <c r="N1208" s="51"/>
    </row>
    <row r="1209" spans="2:14" x14ac:dyDescent="0.25">
      <c r="B1209" s="48">
        <v>1207</v>
      </c>
      <c r="C1209" s="49" t="s">
        <v>1972</v>
      </c>
      <c r="D1209" s="48">
        <v>515488534</v>
      </c>
      <c r="E1209" s="50" t="s">
        <v>1998</v>
      </c>
      <c r="F1209" s="51">
        <v>1851</v>
      </c>
      <c r="G1209" s="48">
        <v>23</v>
      </c>
      <c r="H1209" s="51" t="s">
        <v>1990</v>
      </c>
      <c r="I1209" s="51" t="s">
        <v>1135</v>
      </c>
      <c r="J1209" s="52">
        <v>0.75</v>
      </c>
      <c r="K1209" s="48" t="s">
        <v>1058</v>
      </c>
      <c r="L1209" s="48" t="s">
        <v>1058</v>
      </c>
      <c r="M1209" s="53">
        <v>8362.1506357145245</v>
      </c>
      <c r="N1209" s="51"/>
    </row>
    <row r="1210" spans="2:14" x14ac:dyDescent="0.25">
      <c r="B1210" s="48">
        <v>1208</v>
      </c>
      <c r="C1210" s="49" t="s">
        <v>1972</v>
      </c>
      <c r="D1210" s="48">
        <v>580412294</v>
      </c>
      <c r="E1210" s="50" t="s">
        <v>2132</v>
      </c>
      <c r="F1210" s="51">
        <v>1852</v>
      </c>
      <c r="G1210" s="48">
        <v>18</v>
      </c>
      <c r="H1210" s="51" t="s">
        <v>2061</v>
      </c>
      <c r="I1210" s="51" t="s">
        <v>1115</v>
      </c>
      <c r="J1210" s="52">
        <v>0</v>
      </c>
      <c r="K1210" s="48" t="s">
        <v>1058</v>
      </c>
      <c r="L1210" s="48" t="s">
        <v>1058</v>
      </c>
      <c r="M1210" s="53">
        <v>0</v>
      </c>
      <c r="N1210" s="51"/>
    </row>
    <row r="1211" spans="2:14" x14ac:dyDescent="0.25">
      <c r="B1211" s="48">
        <v>1209</v>
      </c>
      <c r="C1211" s="49" t="s">
        <v>1972</v>
      </c>
      <c r="D1211" s="48">
        <v>580233161</v>
      </c>
      <c r="E1211" s="50" t="s">
        <v>1993</v>
      </c>
      <c r="F1211" s="51">
        <v>1854</v>
      </c>
      <c r="G1211" s="48">
        <v>27</v>
      </c>
      <c r="H1211" s="51" t="s">
        <v>2131</v>
      </c>
      <c r="I1211" s="51" t="s">
        <v>1409</v>
      </c>
      <c r="J1211" s="52">
        <v>2.63</v>
      </c>
      <c r="K1211" s="48" t="s">
        <v>1058</v>
      </c>
      <c r="L1211" s="48" t="s">
        <v>1058</v>
      </c>
      <c r="M1211" s="53">
        <v>29323.274895905601</v>
      </c>
      <c r="N1211" s="51"/>
    </row>
    <row r="1212" spans="2:14" x14ac:dyDescent="0.25">
      <c r="B1212" s="48">
        <v>1210</v>
      </c>
      <c r="C1212" s="49" t="s">
        <v>1972</v>
      </c>
      <c r="D1212" s="48">
        <v>580595031</v>
      </c>
      <c r="E1212" s="50" t="s">
        <v>2133</v>
      </c>
      <c r="F1212" s="51">
        <v>1867</v>
      </c>
      <c r="G1212" s="48">
        <v>21</v>
      </c>
      <c r="H1212" s="51" t="s">
        <v>2068</v>
      </c>
      <c r="I1212" s="51" t="s">
        <v>2134</v>
      </c>
      <c r="J1212" s="52">
        <v>0</v>
      </c>
      <c r="K1212" s="48" t="s">
        <v>1058</v>
      </c>
      <c r="L1212" s="48" t="s">
        <v>1058</v>
      </c>
      <c r="M1212" s="53">
        <v>0</v>
      </c>
      <c r="N1212" s="51"/>
    </row>
    <row r="1213" spans="2:14" x14ac:dyDescent="0.25">
      <c r="B1213" s="48">
        <v>1211</v>
      </c>
      <c r="C1213" s="49" t="s">
        <v>1972</v>
      </c>
      <c r="D1213" s="48">
        <v>580595031</v>
      </c>
      <c r="E1213" s="50" t="s">
        <v>2133</v>
      </c>
      <c r="F1213" s="51">
        <v>1868</v>
      </c>
      <c r="G1213" s="48">
        <v>30</v>
      </c>
      <c r="H1213" s="51" t="s">
        <v>2069</v>
      </c>
      <c r="I1213" s="51" t="s">
        <v>2134</v>
      </c>
      <c r="J1213" s="52">
        <v>0</v>
      </c>
      <c r="K1213" s="48" t="s">
        <v>1058</v>
      </c>
      <c r="L1213" s="48" t="s">
        <v>1058</v>
      </c>
      <c r="M1213" s="53">
        <v>0</v>
      </c>
      <c r="N1213" s="51"/>
    </row>
    <row r="1214" spans="2:14" x14ac:dyDescent="0.25">
      <c r="B1214" s="48">
        <v>1212</v>
      </c>
      <c r="C1214" s="49" t="s">
        <v>1972</v>
      </c>
      <c r="D1214" s="48">
        <v>580614907</v>
      </c>
      <c r="E1214" s="50" t="s">
        <v>2135</v>
      </c>
      <c r="F1214" s="51">
        <v>1869</v>
      </c>
      <c r="G1214" s="48">
        <v>28</v>
      </c>
      <c r="H1214" s="51" t="s">
        <v>2005</v>
      </c>
      <c r="I1214" s="51" t="s">
        <v>1255</v>
      </c>
      <c r="J1214" s="52">
        <v>3</v>
      </c>
      <c r="K1214" s="48" t="s">
        <v>1058</v>
      </c>
      <c r="L1214" s="48" t="s">
        <v>1058</v>
      </c>
      <c r="M1214" s="53">
        <v>33448.602542858098</v>
      </c>
      <c r="N1214" s="51"/>
    </row>
    <row r="1215" spans="2:14" x14ac:dyDescent="0.25">
      <c r="B1215" s="48">
        <v>1213</v>
      </c>
      <c r="C1215" s="49" t="s">
        <v>1972</v>
      </c>
      <c r="D1215" s="48">
        <v>580447134</v>
      </c>
      <c r="E1215" s="50" t="s">
        <v>2136</v>
      </c>
      <c r="F1215" s="51">
        <v>1871</v>
      </c>
      <c r="G1215" s="48">
        <v>13</v>
      </c>
      <c r="H1215" s="51" t="s">
        <v>2068</v>
      </c>
      <c r="I1215" s="51" t="s">
        <v>1074</v>
      </c>
      <c r="J1215" s="52">
        <v>0</v>
      </c>
      <c r="K1215" s="48" t="s">
        <v>1054</v>
      </c>
      <c r="L1215" s="48" t="s">
        <v>1058</v>
      </c>
      <c r="M1215" s="53">
        <v>0</v>
      </c>
      <c r="N1215" s="51"/>
    </row>
    <row r="1216" spans="2:14" x14ac:dyDescent="0.25">
      <c r="B1216" s="48">
        <v>1214</v>
      </c>
      <c r="C1216" s="49" t="s">
        <v>1972</v>
      </c>
      <c r="D1216" s="48">
        <v>580447134</v>
      </c>
      <c r="E1216" s="50" t="s">
        <v>2136</v>
      </c>
      <c r="F1216" s="51">
        <v>1872</v>
      </c>
      <c r="G1216" s="48">
        <v>20</v>
      </c>
      <c r="H1216" s="51" t="s">
        <v>2069</v>
      </c>
      <c r="I1216" s="51" t="s">
        <v>1074</v>
      </c>
      <c r="J1216" s="52">
        <v>0</v>
      </c>
      <c r="K1216" s="48" t="s">
        <v>1058</v>
      </c>
      <c r="L1216" s="48" t="s">
        <v>1058</v>
      </c>
      <c r="M1216" s="53">
        <v>0</v>
      </c>
      <c r="N1216" s="51"/>
    </row>
    <row r="1217" spans="2:14" x14ac:dyDescent="0.25">
      <c r="B1217" s="48">
        <v>1215</v>
      </c>
      <c r="C1217" s="49" t="s">
        <v>1972</v>
      </c>
      <c r="D1217" s="48">
        <v>580382463</v>
      </c>
      <c r="E1217" s="50" t="s">
        <v>1599</v>
      </c>
      <c r="F1217" s="51">
        <v>1873</v>
      </c>
      <c r="G1217" s="48">
        <v>25</v>
      </c>
      <c r="H1217" s="51" t="s">
        <v>1999</v>
      </c>
      <c r="I1217" s="51" t="s">
        <v>1068</v>
      </c>
      <c r="J1217" s="52">
        <v>0.75</v>
      </c>
      <c r="K1217" s="48" t="s">
        <v>1058</v>
      </c>
      <c r="L1217" s="48" t="s">
        <v>1058</v>
      </c>
      <c r="M1217" s="53">
        <v>8362.1506357145245</v>
      </c>
      <c r="N1217" s="51"/>
    </row>
    <row r="1218" spans="2:14" x14ac:dyDescent="0.25">
      <c r="B1218" s="48">
        <v>1216</v>
      </c>
      <c r="C1218" s="49" t="s">
        <v>1972</v>
      </c>
      <c r="D1218" s="48">
        <v>580447134</v>
      </c>
      <c r="E1218" s="50" t="s">
        <v>2136</v>
      </c>
      <c r="F1218" s="51">
        <v>1875</v>
      </c>
      <c r="G1218" s="48">
        <v>21</v>
      </c>
      <c r="H1218" s="51" t="s">
        <v>2007</v>
      </c>
      <c r="I1218" s="51" t="s">
        <v>1074</v>
      </c>
      <c r="J1218" s="52">
        <v>0</v>
      </c>
      <c r="K1218" s="48" t="s">
        <v>1058</v>
      </c>
      <c r="L1218" s="48" t="s">
        <v>1058</v>
      </c>
      <c r="M1218" s="53">
        <v>0</v>
      </c>
      <c r="N1218" s="51"/>
    </row>
    <row r="1219" spans="2:14" x14ac:dyDescent="0.25">
      <c r="B1219" s="48">
        <v>1217</v>
      </c>
      <c r="C1219" s="49" t="s">
        <v>1972</v>
      </c>
      <c r="D1219" s="48">
        <v>580614907</v>
      </c>
      <c r="E1219" s="50" t="s">
        <v>2135</v>
      </c>
      <c r="F1219" s="51">
        <v>1887</v>
      </c>
      <c r="G1219" s="48">
        <v>28</v>
      </c>
      <c r="H1219" s="51" t="s">
        <v>2050</v>
      </c>
      <c r="I1219" s="51" t="s">
        <v>1255</v>
      </c>
      <c r="J1219" s="52">
        <v>1.5</v>
      </c>
      <c r="K1219" s="48" t="s">
        <v>1058</v>
      </c>
      <c r="L1219" s="48" t="s">
        <v>1058</v>
      </c>
      <c r="M1219" s="53">
        <v>16724.301271429049</v>
      </c>
      <c r="N1219" s="51"/>
    </row>
    <row r="1220" spans="2:14" x14ac:dyDescent="0.25">
      <c r="B1220" s="48">
        <v>1218</v>
      </c>
      <c r="C1220" s="49" t="s">
        <v>1972</v>
      </c>
      <c r="D1220" s="48">
        <v>580614907</v>
      </c>
      <c r="E1220" s="50" t="s">
        <v>2135</v>
      </c>
      <c r="F1220" s="51">
        <v>1888</v>
      </c>
      <c r="G1220" s="48">
        <v>30</v>
      </c>
      <c r="H1220" s="51" t="s">
        <v>2081</v>
      </c>
      <c r="I1220" s="51" t="s">
        <v>1255</v>
      </c>
      <c r="J1220" s="52">
        <v>1.5</v>
      </c>
      <c r="K1220" s="48" t="s">
        <v>1058</v>
      </c>
      <c r="L1220" s="48" t="s">
        <v>1058</v>
      </c>
      <c r="M1220" s="53">
        <v>16724.301271429049</v>
      </c>
      <c r="N1220" s="51"/>
    </row>
    <row r="1221" spans="2:14" x14ac:dyDescent="0.25">
      <c r="B1221" s="48">
        <v>1219</v>
      </c>
      <c r="C1221" s="49" t="s">
        <v>1972</v>
      </c>
      <c r="D1221" s="48">
        <v>580614907</v>
      </c>
      <c r="E1221" s="50" t="s">
        <v>2135</v>
      </c>
      <c r="F1221" s="51">
        <v>1889</v>
      </c>
      <c r="G1221" s="48">
        <v>20</v>
      </c>
      <c r="H1221" s="51" t="s">
        <v>1989</v>
      </c>
      <c r="I1221" s="51" t="s">
        <v>1255</v>
      </c>
      <c r="J1221" s="52">
        <v>1.5</v>
      </c>
      <c r="K1221" s="48" t="s">
        <v>1058</v>
      </c>
      <c r="L1221" s="48" t="s">
        <v>1058</v>
      </c>
      <c r="M1221" s="53">
        <v>16724.301271429049</v>
      </c>
      <c r="N1221" s="51"/>
    </row>
    <row r="1222" spans="2:14" x14ac:dyDescent="0.25">
      <c r="B1222" s="48">
        <v>1220</v>
      </c>
      <c r="C1222" s="49" t="s">
        <v>1972</v>
      </c>
      <c r="D1222" s="48">
        <v>580614907</v>
      </c>
      <c r="E1222" s="50" t="s">
        <v>2135</v>
      </c>
      <c r="F1222" s="51">
        <v>1896</v>
      </c>
      <c r="G1222" s="48">
        <v>26</v>
      </c>
      <c r="H1222" s="51" t="s">
        <v>2010</v>
      </c>
      <c r="I1222" s="51" t="s">
        <v>1255</v>
      </c>
      <c r="J1222" s="52">
        <v>0.75</v>
      </c>
      <c r="K1222" s="48" t="s">
        <v>1058</v>
      </c>
      <c r="L1222" s="48" t="s">
        <v>1058</v>
      </c>
      <c r="M1222" s="53">
        <v>8362.1506357145245</v>
      </c>
      <c r="N1222" s="51"/>
    </row>
    <row r="1223" spans="2:14" x14ac:dyDescent="0.25">
      <c r="B1223" s="48">
        <v>1221</v>
      </c>
      <c r="C1223" s="49" t="s">
        <v>1972</v>
      </c>
      <c r="D1223" s="48">
        <v>580614907</v>
      </c>
      <c r="E1223" s="50" t="s">
        <v>2135</v>
      </c>
      <c r="F1223" s="51">
        <v>1897</v>
      </c>
      <c r="G1223" s="48">
        <v>25</v>
      </c>
      <c r="H1223" s="51" t="s">
        <v>2059</v>
      </c>
      <c r="I1223" s="51" t="s">
        <v>1255</v>
      </c>
      <c r="J1223" s="52">
        <v>0.75</v>
      </c>
      <c r="K1223" s="48" t="s">
        <v>1058</v>
      </c>
      <c r="L1223" s="48" t="s">
        <v>1058</v>
      </c>
      <c r="M1223" s="53">
        <v>8362.1506357145245</v>
      </c>
      <c r="N1223" s="51"/>
    </row>
    <row r="1224" spans="2:14" x14ac:dyDescent="0.25">
      <c r="B1224" s="48">
        <v>1222</v>
      </c>
      <c r="C1224" s="49" t="s">
        <v>1972</v>
      </c>
      <c r="D1224" s="48">
        <v>580614907</v>
      </c>
      <c r="E1224" s="50" t="s">
        <v>2135</v>
      </c>
      <c r="F1224" s="51">
        <v>1898</v>
      </c>
      <c r="G1224" s="48">
        <v>24</v>
      </c>
      <c r="H1224" s="51" t="s">
        <v>2044</v>
      </c>
      <c r="I1224" s="51" t="s">
        <v>1255</v>
      </c>
      <c r="J1224" s="52">
        <v>0.75</v>
      </c>
      <c r="K1224" s="48" t="s">
        <v>1058</v>
      </c>
      <c r="L1224" s="48" t="s">
        <v>1058</v>
      </c>
      <c r="M1224" s="53">
        <v>8362.1506357145245</v>
      </c>
      <c r="N1224" s="51"/>
    </row>
    <row r="1225" spans="2:14" x14ac:dyDescent="0.25">
      <c r="B1225" s="48">
        <v>1223</v>
      </c>
      <c r="C1225" s="49" t="s">
        <v>1972</v>
      </c>
      <c r="D1225" s="48">
        <v>580522647</v>
      </c>
      <c r="E1225" s="50" t="s">
        <v>2137</v>
      </c>
      <c r="F1225" s="51">
        <v>1907</v>
      </c>
      <c r="G1225" s="48">
        <v>20</v>
      </c>
      <c r="H1225" s="51" t="s">
        <v>2054</v>
      </c>
      <c r="I1225" s="51" t="s">
        <v>1091</v>
      </c>
      <c r="J1225" s="52">
        <v>0</v>
      </c>
      <c r="K1225" s="48" t="s">
        <v>1058</v>
      </c>
      <c r="L1225" s="48" t="s">
        <v>1054</v>
      </c>
      <c r="M1225" s="53">
        <v>0</v>
      </c>
      <c r="N1225" s="51"/>
    </row>
    <row r="1226" spans="2:14" x14ac:dyDescent="0.25">
      <c r="B1226" s="48">
        <v>1224</v>
      </c>
      <c r="C1226" s="49" t="s">
        <v>1972</v>
      </c>
      <c r="D1226" s="48">
        <v>580203107</v>
      </c>
      <c r="E1226" s="50" t="s">
        <v>1248</v>
      </c>
      <c r="F1226" s="51">
        <v>1908</v>
      </c>
      <c r="G1226" s="48">
        <v>14</v>
      </c>
      <c r="H1226" s="51" t="s">
        <v>1997</v>
      </c>
      <c r="I1226" s="51" t="s">
        <v>1053</v>
      </c>
      <c r="J1226" s="52">
        <v>0.75</v>
      </c>
      <c r="K1226" s="48" t="s">
        <v>1058</v>
      </c>
      <c r="L1226" s="48" t="s">
        <v>1058</v>
      </c>
      <c r="M1226" s="53">
        <v>8362.1506357145245</v>
      </c>
      <c r="N1226" s="51"/>
    </row>
    <row r="1227" spans="2:14" x14ac:dyDescent="0.25">
      <c r="B1227" s="48">
        <v>1225</v>
      </c>
      <c r="C1227" s="49" t="s">
        <v>1972</v>
      </c>
      <c r="D1227" s="48">
        <v>580345973</v>
      </c>
      <c r="E1227" s="50" t="s">
        <v>2077</v>
      </c>
      <c r="F1227" s="51">
        <v>1909</v>
      </c>
      <c r="G1227" s="48">
        <v>22</v>
      </c>
      <c r="H1227" s="51" t="s">
        <v>2040</v>
      </c>
      <c r="I1227" s="51" t="s">
        <v>1156</v>
      </c>
      <c r="J1227" s="52">
        <v>0.97499999999999998</v>
      </c>
      <c r="K1227" s="48" t="s">
        <v>1058</v>
      </c>
      <c r="L1227" s="48" t="s">
        <v>1058</v>
      </c>
      <c r="M1227" s="53">
        <v>10870.795826428883</v>
      </c>
      <c r="N1227" s="51"/>
    </row>
    <row r="1228" spans="2:14" x14ac:dyDescent="0.25">
      <c r="B1228" s="48">
        <v>1226</v>
      </c>
      <c r="C1228" s="49" t="s">
        <v>1972</v>
      </c>
      <c r="D1228" s="48">
        <v>580417020</v>
      </c>
      <c r="E1228" s="50" t="s">
        <v>2138</v>
      </c>
      <c r="F1228" s="51">
        <v>1912</v>
      </c>
      <c r="G1228" s="48">
        <v>24</v>
      </c>
      <c r="H1228" s="51" t="s">
        <v>2065</v>
      </c>
      <c r="I1228" s="51" t="s">
        <v>1174</v>
      </c>
      <c r="J1228" s="52">
        <v>0.9</v>
      </c>
      <c r="K1228" s="48" t="s">
        <v>1058</v>
      </c>
      <c r="L1228" s="48" t="s">
        <v>1058</v>
      </c>
      <c r="M1228" s="53">
        <v>10034.580762857429</v>
      </c>
      <c r="N1228" s="51"/>
    </row>
    <row r="1229" spans="2:14" x14ac:dyDescent="0.25">
      <c r="B1229" s="48">
        <v>1227</v>
      </c>
      <c r="C1229" s="49" t="s">
        <v>1972</v>
      </c>
      <c r="D1229" s="48">
        <v>580417020</v>
      </c>
      <c r="E1229" s="50" t="s">
        <v>2138</v>
      </c>
      <c r="F1229" s="51">
        <v>1913</v>
      </c>
      <c r="G1229" s="48">
        <v>27</v>
      </c>
      <c r="H1229" s="51" t="s">
        <v>2066</v>
      </c>
      <c r="I1229" s="51" t="s">
        <v>1174</v>
      </c>
      <c r="J1229" s="52">
        <v>0.9</v>
      </c>
      <c r="K1229" s="48" t="s">
        <v>1058</v>
      </c>
      <c r="L1229" s="48" t="s">
        <v>1058</v>
      </c>
      <c r="M1229" s="53">
        <v>10034.580762857429</v>
      </c>
      <c r="N1229" s="51"/>
    </row>
    <row r="1230" spans="2:14" x14ac:dyDescent="0.25">
      <c r="B1230" s="48">
        <v>1228</v>
      </c>
      <c r="C1230" s="49" t="s">
        <v>1972</v>
      </c>
      <c r="D1230" s="48">
        <v>580614907</v>
      </c>
      <c r="E1230" s="50" t="s">
        <v>2135</v>
      </c>
      <c r="F1230" s="51">
        <v>1915</v>
      </c>
      <c r="G1230" s="48">
        <v>30</v>
      </c>
      <c r="H1230" s="51" t="s">
        <v>2028</v>
      </c>
      <c r="I1230" s="51" t="s">
        <v>1255</v>
      </c>
      <c r="J1230" s="52">
        <v>0</v>
      </c>
      <c r="K1230" s="48" t="s">
        <v>1058</v>
      </c>
      <c r="L1230" s="48" t="s">
        <v>1058</v>
      </c>
      <c r="M1230" s="53">
        <v>0</v>
      </c>
      <c r="N1230" s="51"/>
    </row>
    <row r="1231" spans="2:14" x14ac:dyDescent="0.25">
      <c r="B1231" s="48">
        <v>1229</v>
      </c>
      <c r="C1231" s="49" t="s">
        <v>1972</v>
      </c>
      <c r="D1231" s="48">
        <v>580614907</v>
      </c>
      <c r="E1231" s="50" t="s">
        <v>2135</v>
      </c>
      <c r="F1231" s="51">
        <v>1916</v>
      </c>
      <c r="G1231" s="48">
        <v>29</v>
      </c>
      <c r="H1231" s="51" t="s">
        <v>1979</v>
      </c>
      <c r="I1231" s="51" t="s">
        <v>1255</v>
      </c>
      <c r="J1231" s="52">
        <v>0</v>
      </c>
      <c r="K1231" s="48" t="s">
        <v>1058</v>
      </c>
      <c r="L1231" s="48" t="s">
        <v>1058</v>
      </c>
      <c r="M1231" s="53">
        <v>0</v>
      </c>
      <c r="N1231" s="51"/>
    </row>
    <row r="1232" spans="2:14" x14ac:dyDescent="0.25">
      <c r="B1232" s="48">
        <v>1230</v>
      </c>
      <c r="C1232" s="49" t="s">
        <v>1972</v>
      </c>
      <c r="D1232" s="48">
        <v>580156511</v>
      </c>
      <c r="E1232" s="50" t="s">
        <v>2139</v>
      </c>
      <c r="F1232" s="51">
        <v>1927</v>
      </c>
      <c r="G1232" s="48">
        <v>21</v>
      </c>
      <c r="H1232" s="51" t="s">
        <v>2005</v>
      </c>
      <c r="I1232" s="51" t="s">
        <v>1180</v>
      </c>
      <c r="J1232" s="52">
        <v>3.6</v>
      </c>
      <c r="K1232" s="48" t="s">
        <v>1058</v>
      </c>
      <c r="L1232" s="48" t="s">
        <v>1058</v>
      </c>
      <c r="M1232" s="53">
        <v>40138.323051429717</v>
      </c>
      <c r="N1232" s="51"/>
    </row>
    <row r="1233" spans="2:14" x14ac:dyDescent="0.25">
      <c r="B1233" s="48">
        <v>1231</v>
      </c>
      <c r="C1233" s="49" t="s">
        <v>1972</v>
      </c>
      <c r="D1233" s="48">
        <v>580156511</v>
      </c>
      <c r="E1233" s="50" t="s">
        <v>2139</v>
      </c>
      <c r="F1233" s="51">
        <v>1928</v>
      </c>
      <c r="G1233" s="48">
        <v>14</v>
      </c>
      <c r="H1233" s="51" t="s">
        <v>2093</v>
      </c>
      <c r="I1233" s="51" t="s">
        <v>1180</v>
      </c>
      <c r="J1233" s="52">
        <v>1.8</v>
      </c>
      <c r="K1233" s="48" t="s">
        <v>1058</v>
      </c>
      <c r="L1233" s="48" t="s">
        <v>1058</v>
      </c>
      <c r="M1233" s="53">
        <v>20069.161525714859</v>
      </c>
      <c r="N1233" s="51"/>
    </row>
    <row r="1234" spans="2:14" x14ac:dyDescent="0.25">
      <c r="B1234" s="48">
        <v>1232</v>
      </c>
      <c r="C1234" s="49" t="s">
        <v>1972</v>
      </c>
      <c r="D1234" s="48">
        <v>580156511</v>
      </c>
      <c r="E1234" s="50" t="s">
        <v>2139</v>
      </c>
      <c r="F1234" s="51">
        <v>1929</v>
      </c>
      <c r="G1234" s="48">
        <v>24</v>
      </c>
      <c r="H1234" s="51" t="s">
        <v>1991</v>
      </c>
      <c r="I1234" s="51" t="s">
        <v>1180</v>
      </c>
      <c r="J1234" s="52">
        <v>1.8</v>
      </c>
      <c r="K1234" s="48" t="s">
        <v>1058</v>
      </c>
      <c r="L1234" s="48" t="s">
        <v>1058</v>
      </c>
      <c r="M1234" s="53">
        <v>20069.161525714859</v>
      </c>
      <c r="N1234" s="51"/>
    </row>
    <row r="1235" spans="2:14" x14ac:dyDescent="0.25">
      <c r="B1235" s="48">
        <v>1233</v>
      </c>
      <c r="C1235" s="49" t="s">
        <v>1972</v>
      </c>
      <c r="D1235" s="48">
        <v>580544195</v>
      </c>
      <c r="E1235" s="50" t="s">
        <v>2140</v>
      </c>
      <c r="F1235" s="51">
        <v>1930</v>
      </c>
      <c r="G1235" s="48">
        <v>22</v>
      </c>
      <c r="H1235" s="51" t="s">
        <v>2043</v>
      </c>
      <c r="I1235" s="51" t="s">
        <v>2141</v>
      </c>
      <c r="J1235" s="52">
        <v>1.5</v>
      </c>
      <c r="K1235" s="48" t="s">
        <v>1058</v>
      </c>
      <c r="L1235" s="48" t="s">
        <v>1058</v>
      </c>
      <c r="M1235" s="53">
        <v>16724.301271429049</v>
      </c>
      <c r="N1235" s="51"/>
    </row>
    <row r="1236" spans="2:14" x14ac:dyDescent="0.25">
      <c r="B1236" s="48">
        <v>1234</v>
      </c>
      <c r="C1236" s="49" t="s">
        <v>1972</v>
      </c>
      <c r="D1236" s="48">
        <v>580544195</v>
      </c>
      <c r="E1236" s="50" t="s">
        <v>2140</v>
      </c>
      <c r="F1236" s="51">
        <v>1931</v>
      </c>
      <c r="G1236" s="48">
        <v>36</v>
      </c>
      <c r="H1236" s="51" t="s">
        <v>2006</v>
      </c>
      <c r="I1236" s="51" t="s">
        <v>2141</v>
      </c>
      <c r="J1236" s="52">
        <v>0</v>
      </c>
      <c r="K1236" s="48" t="s">
        <v>1058</v>
      </c>
      <c r="L1236" s="48" t="s">
        <v>1058</v>
      </c>
      <c r="M1236" s="53">
        <v>0</v>
      </c>
      <c r="N1236" s="51"/>
    </row>
    <row r="1237" spans="2:14" x14ac:dyDescent="0.25">
      <c r="B1237" s="48">
        <v>1235</v>
      </c>
      <c r="C1237" s="49" t="s">
        <v>1972</v>
      </c>
      <c r="D1237" s="48">
        <v>580589851</v>
      </c>
      <c r="E1237" s="50" t="s">
        <v>2142</v>
      </c>
      <c r="F1237" s="51">
        <v>1939</v>
      </c>
      <c r="G1237" s="48">
        <v>21</v>
      </c>
      <c r="H1237" s="51" t="s">
        <v>2105</v>
      </c>
      <c r="I1237" s="51" t="s">
        <v>1661</v>
      </c>
      <c r="J1237" s="52">
        <v>3</v>
      </c>
      <c r="K1237" s="48" t="s">
        <v>1058</v>
      </c>
      <c r="L1237" s="48" t="s">
        <v>1058</v>
      </c>
      <c r="M1237" s="53">
        <v>33448.602542858098</v>
      </c>
      <c r="N1237" s="51"/>
    </row>
    <row r="1238" spans="2:14" x14ac:dyDescent="0.25">
      <c r="B1238" s="48">
        <v>1236</v>
      </c>
      <c r="C1238" s="49" t="s">
        <v>1972</v>
      </c>
      <c r="D1238" s="48">
        <v>580589851</v>
      </c>
      <c r="E1238" s="50" t="s">
        <v>2142</v>
      </c>
      <c r="F1238" s="51">
        <v>1940</v>
      </c>
      <c r="G1238" s="48">
        <v>30</v>
      </c>
      <c r="H1238" s="51" t="s">
        <v>2018</v>
      </c>
      <c r="I1238" s="51" t="s">
        <v>1661</v>
      </c>
      <c r="J1238" s="52">
        <v>0</v>
      </c>
      <c r="K1238" s="48" t="s">
        <v>1058</v>
      </c>
      <c r="L1238" s="48" t="s">
        <v>1058</v>
      </c>
      <c r="M1238" s="53">
        <v>0</v>
      </c>
      <c r="N1238" s="51"/>
    </row>
    <row r="1239" spans="2:14" x14ac:dyDescent="0.25">
      <c r="B1239" s="48">
        <v>1237</v>
      </c>
      <c r="C1239" s="49" t="s">
        <v>1972</v>
      </c>
      <c r="D1239" s="48">
        <v>580304244</v>
      </c>
      <c r="E1239" s="50" t="s">
        <v>2143</v>
      </c>
      <c r="F1239" s="51">
        <v>1945</v>
      </c>
      <c r="G1239" s="48">
        <v>19</v>
      </c>
      <c r="H1239" s="51" t="s">
        <v>2005</v>
      </c>
      <c r="I1239" s="51" t="s">
        <v>1053</v>
      </c>
      <c r="J1239" s="52">
        <v>3</v>
      </c>
      <c r="K1239" s="48" t="s">
        <v>1058</v>
      </c>
      <c r="L1239" s="48" t="s">
        <v>1058</v>
      </c>
      <c r="M1239" s="53">
        <v>33448.602542858098</v>
      </c>
      <c r="N1239" s="51"/>
    </row>
    <row r="1240" spans="2:14" x14ac:dyDescent="0.25">
      <c r="B1240" s="48">
        <v>1238</v>
      </c>
      <c r="C1240" s="49" t="s">
        <v>1972</v>
      </c>
      <c r="D1240" s="48">
        <v>580304244</v>
      </c>
      <c r="E1240" s="50" t="s">
        <v>2143</v>
      </c>
      <c r="F1240" s="51">
        <v>1947</v>
      </c>
      <c r="G1240" s="48">
        <v>24</v>
      </c>
      <c r="H1240" s="51" t="s">
        <v>2081</v>
      </c>
      <c r="I1240" s="51" t="s">
        <v>1053</v>
      </c>
      <c r="J1240" s="52">
        <v>1.5</v>
      </c>
      <c r="K1240" s="48" t="s">
        <v>1058</v>
      </c>
      <c r="L1240" s="48" t="s">
        <v>1058</v>
      </c>
      <c r="M1240" s="53">
        <v>16724.301271429049</v>
      </c>
      <c r="N1240" s="51"/>
    </row>
    <row r="1241" spans="2:14" x14ac:dyDescent="0.25">
      <c r="B1241" s="48">
        <v>1239</v>
      </c>
      <c r="C1241" s="49" t="s">
        <v>1972</v>
      </c>
      <c r="D1241" s="48">
        <v>580608685</v>
      </c>
      <c r="E1241" s="50" t="s">
        <v>2144</v>
      </c>
      <c r="F1241" s="51">
        <v>1948</v>
      </c>
      <c r="G1241" s="48">
        <v>18</v>
      </c>
      <c r="H1241" s="51" t="s">
        <v>2010</v>
      </c>
      <c r="I1241" s="51" t="s">
        <v>1158</v>
      </c>
      <c r="J1241" s="52">
        <v>0.75</v>
      </c>
      <c r="K1241" s="48" t="s">
        <v>1058</v>
      </c>
      <c r="L1241" s="48" t="s">
        <v>1058</v>
      </c>
      <c r="M1241" s="53">
        <v>8362.1506357145245</v>
      </c>
      <c r="N1241" s="51"/>
    </row>
    <row r="1242" spans="2:14" x14ac:dyDescent="0.25">
      <c r="B1242" s="48">
        <v>1240</v>
      </c>
      <c r="C1242" s="49" t="s">
        <v>1972</v>
      </c>
      <c r="D1242" s="48">
        <v>580608685</v>
      </c>
      <c r="E1242" s="50" t="s">
        <v>2144</v>
      </c>
      <c r="F1242" s="51">
        <v>1949</v>
      </c>
      <c r="G1242" s="48">
        <v>26</v>
      </c>
      <c r="H1242" s="51" t="s">
        <v>2036</v>
      </c>
      <c r="I1242" s="51" t="s">
        <v>1158</v>
      </c>
      <c r="J1242" s="52">
        <v>0.75</v>
      </c>
      <c r="K1242" s="48" t="s">
        <v>1058</v>
      </c>
      <c r="L1242" s="48" t="s">
        <v>1058</v>
      </c>
      <c r="M1242" s="53">
        <v>8362.1506357145245</v>
      </c>
      <c r="N1242" s="51"/>
    </row>
    <row r="1243" spans="2:14" x14ac:dyDescent="0.25">
      <c r="B1243" s="48">
        <v>1241</v>
      </c>
      <c r="C1243" s="49" t="s">
        <v>1972</v>
      </c>
      <c r="D1243" s="48">
        <v>580608685</v>
      </c>
      <c r="E1243" s="50" t="s">
        <v>2144</v>
      </c>
      <c r="F1243" s="51">
        <v>1950</v>
      </c>
      <c r="G1243" s="48">
        <v>25</v>
      </c>
      <c r="H1243" s="51" t="s">
        <v>2044</v>
      </c>
      <c r="I1243" s="51" t="s">
        <v>1158</v>
      </c>
      <c r="J1243" s="52">
        <v>0.75</v>
      </c>
      <c r="K1243" s="48" t="s">
        <v>1058</v>
      </c>
      <c r="L1243" s="48" t="s">
        <v>1058</v>
      </c>
      <c r="M1243" s="53">
        <v>8362.1506357145245</v>
      </c>
      <c r="N1243" s="51"/>
    </row>
    <row r="1244" spans="2:14" x14ac:dyDescent="0.25">
      <c r="B1244" s="48">
        <v>1242</v>
      </c>
      <c r="C1244" s="49" t="s">
        <v>1972</v>
      </c>
      <c r="D1244" s="48">
        <v>580643369</v>
      </c>
      <c r="E1244" s="50" t="s">
        <v>2145</v>
      </c>
      <c r="F1244" s="51">
        <v>1980</v>
      </c>
      <c r="G1244" s="48">
        <v>23</v>
      </c>
      <c r="H1244" s="51" t="s">
        <v>2146</v>
      </c>
      <c r="I1244" s="51" t="s">
        <v>2147</v>
      </c>
      <c r="J1244" s="52">
        <v>3.6</v>
      </c>
      <c r="K1244" s="48" t="s">
        <v>1058</v>
      </c>
      <c r="L1244" s="48" t="s">
        <v>1058</v>
      </c>
      <c r="M1244" s="53">
        <v>40138.323051429717</v>
      </c>
      <c r="N1244" s="51"/>
    </row>
    <row r="1245" spans="2:14" x14ac:dyDescent="0.25">
      <c r="B1245" s="48">
        <v>1243</v>
      </c>
      <c r="C1245" s="49" t="s">
        <v>1972</v>
      </c>
      <c r="D1245" s="48">
        <v>580643369</v>
      </c>
      <c r="E1245" s="50" t="s">
        <v>2145</v>
      </c>
      <c r="F1245" s="51">
        <v>1982</v>
      </c>
      <c r="G1245" s="48">
        <v>24</v>
      </c>
      <c r="H1245" s="51" t="s">
        <v>2148</v>
      </c>
      <c r="I1245" s="51" t="s">
        <v>2147</v>
      </c>
      <c r="J1245" s="52">
        <v>1.8</v>
      </c>
      <c r="K1245" s="48" t="s">
        <v>1058</v>
      </c>
      <c r="L1245" s="48" t="s">
        <v>1058</v>
      </c>
      <c r="M1245" s="53">
        <v>20069.161525714859</v>
      </c>
      <c r="N1245" s="51"/>
    </row>
    <row r="1246" spans="2:14" x14ac:dyDescent="0.25">
      <c r="B1246" s="48">
        <v>1244</v>
      </c>
      <c r="C1246" s="49" t="s">
        <v>1972</v>
      </c>
      <c r="D1246" s="48">
        <v>580624765</v>
      </c>
      <c r="E1246" s="50" t="s">
        <v>2149</v>
      </c>
      <c r="F1246" s="51">
        <v>1983</v>
      </c>
      <c r="G1246" s="48">
        <v>19</v>
      </c>
      <c r="H1246" s="51" t="s">
        <v>2146</v>
      </c>
      <c r="I1246" s="51" t="s">
        <v>2150</v>
      </c>
      <c r="J1246" s="52">
        <v>4.5</v>
      </c>
      <c r="K1246" s="48" t="s">
        <v>1058</v>
      </c>
      <c r="L1246" s="48" t="s">
        <v>1058</v>
      </c>
      <c r="M1246" s="53">
        <v>50172.90381428715</v>
      </c>
      <c r="N1246" s="51"/>
    </row>
    <row r="1247" spans="2:14" x14ac:dyDescent="0.25">
      <c r="B1247" s="48">
        <v>1245</v>
      </c>
      <c r="C1247" s="49" t="s">
        <v>1972</v>
      </c>
      <c r="D1247" s="48">
        <v>580649358</v>
      </c>
      <c r="E1247" s="50" t="s">
        <v>2151</v>
      </c>
      <c r="F1247" s="51">
        <v>1990</v>
      </c>
      <c r="G1247" s="48">
        <v>27</v>
      </c>
      <c r="H1247" s="51" t="s">
        <v>2152</v>
      </c>
      <c r="I1247" s="51" t="s">
        <v>1101</v>
      </c>
      <c r="J1247" s="52">
        <v>1.8</v>
      </c>
      <c r="K1247" s="48" t="s">
        <v>1058</v>
      </c>
      <c r="L1247" s="48" t="s">
        <v>1058</v>
      </c>
      <c r="M1247" s="53">
        <v>20069.161525714859</v>
      </c>
      <c r="N1247" s="51"/>
    </row>
    <row r="1248" spans="2:14" x14ac:dyDescent="0.25">
      <c r="B1248" s="48">
        <v>1246</v>
      </c>
      <c r="C1248" s="49" t="s">
        <v>1972</v>
      </c>
      <c r="D1248" s="48">
        <v>580661981</v>
      </c>
      <c r="E1248" s="50" t="s">
        <v>2153</v>
      </c>
      <c r="F1248" s="51">
        <v>1997</v>
      </c>
      <c r="G1248" s="48">
        <v>20</v>
      </c>
      <c r="H1248" s="51" t="s">
        <v>1994</v>
      </c>
      <c r="I1248" s="51" t="s">
        <v>1088</v>
      </c>
      <c r="J1248" s="52">
        <v>1.8</v>
      </c>
      <c r="K1248" s="48" t="s">
        <v>1058</v>
      </c>
      <c r="L1248" s="48" t="s">
        <v>1058</v>
      </c>
      <c r="M1248" s="53">
        <v>20069.161525714859</v>
      </c>
      <c r="N1248" s="51"/>
    </row>
    <row r="1249" spans="2:14" x14ac:dyDescent="0.25">
      <c r="B1249" s="48">
        <v>1247</v>
      </c>
      <c r="C1249" s="49" t="s">
        <v>1972</v>
      </c>
      <c r="D1249" s="48">
        <v>512371717</v>
      </c>
      <c r="E1249" s="50" t="s">
        <v>2154</v>
      </c>
      <c r="F1249" s="51">
        <v>2003</v>
      </c>
      <c r="G1249" s="48">
        <v>35</v>
      </c>
      <c r="H1249" s="51" t="s">
        <v>2059</v>
      </c>
      <c r="I1249" s="51" t="s">
        <v>1141</v>
      </c>
      <c r="J1249" s="52">
        <v>0.75</v>
      </c>
      <c r="K1249" s="48" t="s">
        <v>1058</v>
      </c>
      <c r="L1249" s="48" t="s">
        <v>1058</v>
      </c>
      <c r="M1249" s="53">
        <v>8362.1506357145245</v>
      </c>
      <c r="N1249" s="51"/>
    </row>
    <row r="1250" spans="2:14" x14ac:dyDescent="0.25">
      <c r="B1250" s="48">
        <v>1248</v>
      </c>
      <c r="C1250" s="49" t="s">
        <v>1972</v>
      </c>
      <c r="D1250" s="48">
        <v>512371717</v>
      </c>
      <c r="E1250" s="50" t="s">
        <v>2154</v>
      </c>
      <c r="F1250" s="51">
        <v>2004</v>
      </c>
      <c r="G1250" s="48">
        <v>32</v>
      </c>
      <c r="H1250" s="51" t="s">
        <v>2004</v>
      </c>
      <c r="I1250" s="51" t="s">
        <v>1141</v>
      </c>
      <c r="J1250" s="52">
        <v>1.5</v>
      </c>
      <c r="K1250" s="48" t="s">
        <v>1058</v>
      </c>
      <c r="L1250" s="48" t="s">
        <v>1058</v>
      </c>
      <c r="M1250" s="53">
        <v>16724.301271429049</v>
      </c>
      <c r="N1250" s="51"/>
    </row>
    <row r="1251" spans="2:14" x14ac:dyDescent="0.25">
      <c r="B1251" s="48">
        <v>1249</v>
      </c>
      <c r="C1251" s="49" t="s">
        <v>1972</v>
      </c>
      <c r="D1251" s="48">
        <v>580181659</v>
      </c>
      <c r="E1251" s="50" t="s">
        <v>2155</v>
      </c>
      <c r="F1251" s="51">
        <v>2008</v>
      </c>
      <c r="G1251" s="48">
        <v>22</v>
      </c>
      <c r="H1251" s="51" t="s">
        <v>2028</v>
      </c>
      <c r="I1251" s="51" t="s">
        <v>1237</v>
      </c>
      <c r="J1251" s="52">
        <v>0</v>
      </c>
      <c r="K1251" s="48" t="s">
        <v>1058</v>
      </c>
      <c r="L1251" s="48" t="s">
        <v>1058</v>
      </c>
      <c r="M1251" s="53">
        <v>0</v>
      </c>
      <c r="N1251" s="51"/>
    </row>
    <row r="1252" spans="2:14" x14ac:dyDescent="0.25">
      <c r="B1252" s="48">
        <v>1250</v>
      </c>
      <c r="C1252" s="49" t="s">
        <v>1972</v>
      </c>
      <c r="D1252" s="48">
        <v>580536266</v>
      </c>
      <c r="E1252" s="50" t="s">
        <v>1528</v>
      </c>
      <c r="F1252" s="51">
        <v>2014</v>
      </c>
      <c r="G1252" s="48">
        <v>23</v>
      </c>
      <c r="H1252" s="51" t="s">
        <v>1997</v>
      </c>
      <c r="I1252" s="51" t="s">
        <v>1068</v>
      </c>
      <c r="J1252" s="52">
        <v>0.75</v>
      </c>
      <c r="K1252" s="48" t="s">
        <v>1058</v>
      </c>
      <c r="L1252" s="48" t="s">
        <v>1058</v>
      </c>
      <c r="M1252" s="53">
        <v>8362.1506357145245</v>
      </c>
      <c r="N1252" s="51"/>
    </row>
    <row r="1253" spans="2:14" x14ac:dyDescent="0.25">
      <c r="B1253" s="48">
        <v>1251</v>
      </c>
      <c r="C1253" s="49" t="s">
        <v>1972</v>
      </c>
      <c r="D1253" s="48">
        <v>580312726</v>
      </c>
      <c r="E1253" s="50" t="s">
        <v>2156</v>
      </c>
      <c r="F1253" s="51">
        <v>2015</v>
      </c>
      <c r="G1253" s="48">
        <v>23</v>
      </c>
      <c r="H1253" s="51" t="s">
        <v>2114</v>
      </c>
      <c r="I1253" s="51" t="s">
        <v>2157</v>
      </c>
      <c r="J1253" s="52">
        <v>4.5</v>
      </c>
      <c r="K1253" s="48" t="s">
        <v>1058</v>
      </c>
      <c r="L1253" s="48" t="s">
        <v>1058</v>
      </c>
      <c r="M1253" s="53">
        <v>50172.90381428715</v>
      </c>
      <c r="N1253" s="51"/>
    </row>
    <row r="1254" spans="2:14" x14ac:dyDescent="0.25">
      <c r="B1254" s="48">
        <v>1252</v>
      </c>
      <c r="C1254" s="49" t="s">
        <v>1972</v>
      </c>
      <c r="D1254" s="48">
        <v>580545523</v>
      </c>
      <c r="E1254" s="50" t="s">
        <v>1891</v>
      </c>
      <c r="F1254" s="51">
        <v>2021</v>
      </c>
      <c r="G1254" s="48">
        <v>24</v>
      </c>
      <c r="H1254" s="51" t="s">
        <v>2109</v>
      </c>
      <c r="I1254" s="51" t="s">
        <v>1167</v>
      </c>
      <c r="J1254" s="52">
        <v>0.75</v>
      </c>
      <c r="K1254" s="48" t="s">
        <v>1058</v>
      </c>
      <c r="L1254" s="48" t="s">
        <v>1058</v>
      </c>
      <c r="M1254" s="53">
        <v>8362.1506357145245</v>
      </c>
      <c r="N1254" s="51"/>
    </row>
    <row r="1255" spans="2:14" x14ac:dyDescent="0.25">
      <c r="B1255" s="48">
        <v>1253</v>
      </c>
      <c r="C1255" s="49" t="s">
        <v>1972</v>
      </c>
      <c r="D1255" s="48">
        <v>580545523</v>
      </c>
      <c r="E1255" s="50" t="s">
        <v>1891</v>
      </c>
      <c r="F1255" s="51">
        <v>2023</v>
      </c>
      <c r="G1255" s="48">
        <v>23</v>
      </c>
      <c r="H1255" s="51" t="s">
        <v>2099</v>
      </c>
      <c r="I1255" s="51" t="s">
        <v>1167</v>
      </c>
      <c r="J1255" s="52">
        <v>0.75</v>
      </c>
      <c r="K1255" s="48" t="s">
        <v>1058</v>
      </c>
      <c r="L1255" s="48" t="s">
        <v>1058</v>
      </c>
      <c r="M1255" s="53">
        <v>8362.1506357145245</v>
      </c>
      <c r="N1255" s="51"/>
    </row>
    <row r="1256" spans="2:14" x14ac:dyDescent="0.25">
      <c r="B1256" s="48">
        <v>1254</v>
      </c>
      <c r="C1256" s="49" t="s">
        <v>1972</v>
      </c>
      <c r="D1256" s="48">
        <v>580354991</v>
      </c>
      <c r="E1256" s="50" t="s">
        <v>1612</v>
      </c>
      <c r="F1256" s="51">
        <v>2028</v>
      </c>
      <c r="G1256" s="48">
        <v>33</v>
      </c>
      <c r="H1256" s="51" t="s">
        <v>2131</v>
      </c>
      <c r="I1256" s="51" t="s">
        <v>1613</v>
      </c>
      <c r="J1256" s="52">
        <v>3</v>
      </c>
      <c r="K1256" s="48" t="s">
        <v>1058</v>
      </c>
      <c r="L1256" s="48" t="s">
        <v>1058</v>
      </c>
      <c r="M1256" s="53">
        <v>33448.602542858098</v>
      </c>
      <c r="N1256" s="51"/>
    </row>
    <row r="1257" spans="2:14" x14ac:dyDescent="0.25">
      <c r="B1257" s="48">
        <v>1255</v>
      </c>
      <c r="C1257" s="49" t="s">
        <v>1972</v>
      </c>
      <c r="D1257" s="48">
        <v>580536332</v>
      </c>
      <c r="E1257" s="50" t="s">
        <v>2158</v>
      </c>
      <c r="F1257" s="51">
        <v>2036</v>
      </c>
      <c r="G1257" s="48">
        <v>23</v>
      </c>
      <c r="H1257" s="51" t="s">
        <v>2053</v>
      </c>
      <c r="I1257" s="51" t="s">
        <v>2058</v>
      </c>
      <c r="J1257" s="52">
        <v>0.9</v>
      </c>
      <c r="K1257" s="48" t="s">
        <v>1058</v>
      </c>
      <c r="L1257" s="48" t="s">
        <v>1058</v>
      </c>
      <c r="M1257" s="53">
        <v>10034.580762857429</v>
      </c>
      <c r="N1257" s="51"/>
    </row>
    <row r="1258" spans="2:14" x14ac:dyDescent="0.25">
      <c r="B1258" s="48">
        <v>1256</v>
      </c>
      <c r="C1258" s="49" t="s">
        <v>1972</v>
      </c>
      <c r="D1258" s="48">
        <v>580193563</v>
      </c>
      <c r="E1258" s="50" t="s">
        <v>2159</v>
      </c>
      <c r="F1258" s="51">
        <v>2039</v>
      </c>
      <c r="G1258" s="48">
        <v>23</v>
      </c>
      <c r="H1258" s="51" t="s">
        <v>2010</v>
      </c>
      <c r="I1258" s="51" t="s">
        <v>1125</v>
      </c>
      <c r="J1258" s="52">
        <v>0.75</v>
      </c>
      <c r="K1258" s="48" t="s">
        <v>1058</v>
      </c>
      <c r="L1258" s="48" t="s">
        <v>1058</v>
      </c>
      <c r="M1258" s="53">
        <v>8362.1506357145245</v>
      </c>
      <c r="N1258" s="51"/>
    </row>
    <row r="1259" spans="2:14" x14ac:dyDescent="0.25">
      <c r="B1259" s="48">
        <v>1257</v>
      </c>
      <c r="C1259" s="49" t="s">
        <v>1972</v>
      </c>
      <c r="D1259" s="48">
        <v>580360568</v>
      </c>
      <c r="E1259" s="50" t="s">
        <v>2070</v>
      </c>
      <c r="F1259" s="51">
        <v>2041</v>
      </c>
      <c r="G1259" s="48">
        <v>0</v>
      </c>
      <c r="H1259" s="51" t="s">
        <v>2160</v>
      </c>
      <c r="I1259" s="51" t="s">
        <v>2072</v>
      </c>
      <c r="J1259" s="52">
        <v>0</v>
      </c>
      <c r="K1259" s="48" t="s">
        <v>1054</v>
      </c>
      <c r="L1259" s="48" t="s">
        <v>1058</v>
      </c>
      <c r="M1259" s="53">
        <v>0</v>
      </c>
      <c r="N1259" s="51"/>
    </row>
    <row r="1260" spans="2:14" x14ac:dyDescent="0.25">
      <c r="B1260" s="48">
        <v>1258</v>
      </c>
      <c r="C1260" s="49" t="s">
        <v>1972</v>
      </c>
      <c r="D1260" s="48">
        <v>580181659</v>
      </c>
      <c r="E1260" s="50" t="s">
        <v>2155</v>
      </c>
      <c r="F1260" s="51">
        <v>2043</v>
      </c>
      <c r="G1260" s="48">
        <v>18</v>
      </c>
      <c r="H1260" s="51" t="s">
        <v>2010</v>
      </c>
      <c r="I1260" s="51" t="s">
        <v>1237</v>
      </c>
      <c r="J1260" s="52">
        <v>0.75</v>
      </c>
      <c r="K1260" s="48" t="s">
        <v>1058</v>
      </c>
      <c r="L1260" s="48" t="s">
        <v>1058</v>
      </c>
      <c r="M1260" s="53">
        <v>8362.1506357145245</v>
      </c>
      <c r="N1260" s="51"/>
    </row>
    <row r="1261" spans="2:14" x14ac:dyDescent="0.25">
      <c r="B1261" s="48">
        <v>1259</v>
      </c>
      <c r="C1261" s="49" t="s">
        <v>1972</v>
      </c>
      <c r="D1261" s="48">
        <v>580181659</v>
      </c>
      <c r="E1261" s="50" t="s">
        <v>2155</v>
      </c>
      <c r="F1261" s="51">
        <v>2045</v>
      </c>
      <c r="G1261" s="48">
        <v>22</v>
      </c>
      <c r="H1261" s="51" t="s">
        <v>2051</v>
      </c>
      <c r="I1261" s="51" t="s">
        <v>1237</v>
      </c>
      <c r="J1261" s="52">
        <v>0</v>
      </c>
      <c r="K1261" s="48" t="s">
        <v>1058</v>
      </c>
      <c r="L1261" s="48" t="s">
        <v>1058</v>
      </c>
      <c r="M1261" s="53">
        <v>0</v>
      </c>
      <c r="N1261" s="51"/>
    </row>
    <row r="1262" spans="2:14" x14ac:dyDescent="0.25">
      <c r="B1262" s="48">
        <v>1260</v>
      </c>
      <c r="C1262" s="49" t="s">
        <v>1972</v>
      </c>
      <c r="D1262" s="48">
        <v>580417608</v>
      </c>
      <c r="E1262" s="50" t="s">
        <v>1528</v>
      </c>
      <c r="F1262" s="51">
        <v>2052</v>
      </c>
      <c r="G1262" s="48">
        <v>16</v>
      </c>
      <c r="H1262" s="51" t="s">
        <v>2161</v>
      </c>
      <c r="I1262" s="51" t="s">
        <v>1068</v>
      </c>
      <c r="J1262" s="52">
        <v>20</v>
      </c>
      <c r="K1262" s="48" t="s">
        <v>1058</v>
      </c>
      <c r="L1262" s="48" t="s">
        <v>1058</v>
      </c>
      <c r="M1262" s="53">
        <v>222990.68361905401</v>
      </c>
      <c r="N1262" s="51"/>
    </row>
    <row r="1263" spans="2:14" x14ac:dyDescent="0.25">
      <c r="B1263" s="48">
        <v>1261</v>
      </c>
      <c r="C1263" s="49" t="s">
        <v>1972</v>
      </c>
      <c r="D1263" s="48">
        <v>580347532</v>
      </c>
      <c r="E1263" s="50" t="s">
        <v>2162</v>
      </c>
      <c r="F1263" s="51">
        <v>2058</v>
      </c>
      <c r="G1263" s="48">
        <v>27</v>
      </c>
      <c r="H1263" s="51" t="s">
        <v>2017</v>
      </c>
      <c r="I1263" s="51" t="s">
        <v>1143</v>
      </c>
      <c r="J1263" s="52">
        <v>0.75</v>
      </c>
      <c r="K1263" s="48" t="s">
        <v>1058</v>
      </c>
      <c r="L1263" s="48" t="s">
        <v>1058</v>
      </c>
      <c r="M1263" s="53">
        <v>8362.1506357145245</v>
      </c>
      <c r="N1263" s="51"/>
    </row>
    <row r="1264" spans="2:14" x14ac:dyDescent="0.25">
      <c r="B1264" s="48">
        <v>1262</v>
      </c>
      <c r="C1264" s="49" t="s">
        <v>1972</v>
      </c>
      <c r="D1264" s="48">
        <v>513590042</v>
      </c>
      <c r="E1264" s="50" t="s">
        <v>1920</v>
      </c>
      <c r="F1264" s="51">
        <v>2059</v>
      </c>
      <c r="G1264" s="48">
        <v>26</v>
      </c>
      <c r="H1264" s="51" t="s">
        <v>2008</v>
      </c>
      <c r="I1264" s="51" t="s">
        <v>1062</v>
      </c>
      <c r="J1264" s="52">
        <v>1.5</v>
      </c>
      <c r="K1264" s="48" t="s">
        <v>1058</v>
      </c>
      <c r="L1264" s="48" t="s">
        <v>1058</v>
      </c>
      <c r="M1264" s="53">
        <v>16724.301271429049</v>
      </c>
      <c r="N1264" s="51"/>
    </row>
    <row r="1265" spans="2:14" x14ac:dyDescent="0.25">
      <c r="B1265" s="48">
        <v>1263</v>
      </c>
      <c r="C1265" s="49" t="s">
        <v>1972</v>
      </c>
      <c r="D1265" s="48">
        <v>514491851</v>
      </c>
      <c r="E1265" s="50" t="s">
        <v>2163</v>
      </c>
      <c r="F1265" s="51">
        <v>2061</v>
      </c>
      <c r="G1265" s="48">
        <v>23</v>
      </c>
      <c r="H1265" s="51" t="s">
        <v>1995</v>
      </c>
      <c r="I1265" s="51" t="s">
        <v>1139</v>
      </c>
      <c r="J1265" s="52">
        <v>1.5</v>
      </c>
      <c r="K1265" s="48" t="s">
        <v>1058</v>
      </c>
      <c r="L1265" s="48" t="s">
        <v>1058</v>
      </c>
      <c r="M1265" s="53">
        <v>16724.301271429049</v>
      </c>
      <c r="N1265" s="51"/>
    </row>
    <row r="1266" spans="2:14" x14ac:dyDescent="0.25">
      <c r="B1266" s="48">
        <v>1264</v>
      </c>
      <c r="C1266" s="49" t="s">
        <v>1972</v>
      </c>
      <c r="D1266" s="48">
        <v>512371717</v>
      </c>
      <c r="E1266" s="50" t="s">
        <v>2154</v>
      </c>
      <c r="F1266" s="51">
        <v>2065</v>
      </c>
      <c r="G1266" s="48">
        <v>33</v>
      </c>
      <c r="H1266" s="51" t="s">
        <v>2050</v>
      </c>
      <c r="I1266" s="51" t="s">
        <v>1141</v>
      </c>
      <c r="J1266" s="52">
        <v>1.5</v>
      </c>
      <c r="K1266" s="48" t="s">
        <v>1058</v>
      </c>
      <c r="L1266" s="48" t="s">
        <v>1058</v>
      </c>
      <c r="M1266" s="53">
        <v>16724.301271429049</v>
      </c>
      <c r="N1266" s="51"/>
    </row>
    <row r="1267" spans="2:14" x14ac:dyDescent="0.25">
      <c r="B1267" s="48">
        <v>1265</v>
      </c>
      <c r="C1267" s="49" t="s">
        <v>1972</v>
      </c>
      <c r="D1267" s="48">
        <v>513134411</v>
      </c>
      <c r="E1267" s="50" t="s">
        <v>2164</v>
      </c>
      <c r="F1267" s="51">
        <v>2068</v>
      </c>
      <c r="G1267" s="48">
        <v>23</v>
      </c>
      <c r="H1267" s="51" t="s">
        <v>1987</v>
      </c>
      <c r="I1267" s="51" t="s">
        <v>1432</v>
      </c>
      <c r="J1267" s="52">
        <v>1.95</v>
      </c>
      <c r="K1267" s="48" t="s">
        <v>1058</v>
      </c>
      <c r="L1267" s="48" t="s">
        <v>1058</v>
      </c>
      <c r="M1267" s="53">
        <v>21741.591652857765</v>
      </c>
      <c r="N1267" s="51"/>
    </row>
    <row r="1268" spans="2:14" x14ac:dyDescent="0.25">
      <c r="B1268" s="48">
        <v>1266</v>
      </c>
      <c r="C1268" s="49" t="s">
        <v>1972</v>
      </c>
      <c r="D1268" s="48">
        <v>580345940</v>
      </c>
      <c r="E1268" s="50" t="s">
        <v>2165</v>
      </c>
      <c r="F1268" s="51">
        <v>2075</v>
      </c>
      <c r="G1268" s="48">
        <v>24</v>
      </c>
      <c r="H1268" s="51" t="s">
        <v>1999</v>
      </c>
      <c r="I1268" s="51" t="s">
        <v>1259</v>
      </c>
      <c r="J1268" s="52">
        <v>0.75</v>
      </c>
      <c r="K1268" s="48" t="s">
        <v>1058</v>
      </c>
      <c r="L1268" s="48" t="s">
        <v>1058</v>
      </c>
      <c r="M1268" s="53">
        <v>8362.1506357145245</v>
      </c>
      <c r="N1268" s="51"/>
    </row>
    <row r="1269" spans="2:14" x14ac:dyDescent="0.25">
      <c r="B1269" s="48">
        <v>1267</v>
      </c>
      <c r="C1269" s="49" t="s">
        <v>1972</v>
      </c>
      <c r="D1269" s="48">
        <v>580464964</v>
      </c>
      <c r="E1269" s="50" t="s">
        <v>2166</v>
      </c>
      <c r="F1269" s="51">
        <v>2078</v>
      </c>
      <c r="G1269" s="48">
        <v>28</v>
      </c>
      <c r="H1269" s="51" t="s">
        <v>1999</v>
      </c>
      <c r="I1269" s="51" t="s">
        <v>1476</v>
      </c>
      <c r="J1269" s="52">
        <v>0.75</v>
      </c>
      <c r="K1269" s="48" t="s">
        <v>1058</v>
      </c>
      <c r="L1269" s="48" t="s">
        <v>1058</v>
      </c>
      <c r="M1269" s="53">
        <v>8362.1506357145245</v>
      </c>
      <c r="N1269" s="51"/>
    </row>
    <row r="1270" spans="2:14" x14ac:dyDescent="0.25">
      <c r="B1270" s="48">
        <v>1268</v>
      </c>
      <c r="C1270" s="49" t="s">
        <v>1972</v>
      </c>
      <c r="D1270" s="48">
        <v>580536266</v>
      </c>
      <c r="E1270" s="50" t="s">
        <v>1528</v>
      </c>
      <c r="F1270" s="51">
        <v>2085</v>
      </c>
      <c r="G1270" s="48">
        <v>22</v>
      </c>
      <c r="H1270" s="51" t="s">
        <v>1995</v>
      </c>
      <c r="I1270" s="51" t="s">
        <v>1068</v>
      </c>
      <c r="J1270" s="52">
        <v>1.5</v>
      </c>
      <c r="K1270" s="48" t="s">
        <v>1058</v>
      </c>
      <c r="L1270" s="48" t="s">
        <v>1058</v>
      </c>
      <c r="M1270" s="53">
        <v>16724.301271429049</v>
      </c>
      <c r="N1270" s="51"/>
    </row>
    <row r="1271" spans="2:14" x14ac:dyDescent="0.25">
      <c r="B1271" s="48">
        <v>1269</v>
      </c>
      <c r="C1271" s="49" t="s">
        <v>1972</v>
      </c>
      <c r="D1271" s="48">
        <v>580344802</v>
      </c>
      <c r="E1271" s="50" t="s">
        <v>1535</v>
      </c>
      <c r="F1271" s="51">
        <v>2087</v>
      </c>
      <c r="G1271" s="48">
        <v>27</v>
      </c>
      <c r="H1271" s="51" t="s">
        <v>1994</v>
      </c>
      <c r="I1271" s="51" t="s">
        <v>1169</v>
      </c>
      <c r="J1271" s="52">
        <v>1.8</v>
      </c>
      <c r="K1271" s="48" t="s">
        <v>1058</v>
      </c>
      <c r="L1271" s="48" t="s">
        <v>1058</v>
      </c>
      <c r="M1271" s="53">
        <v>20069.161525714859</v>
      </c>
      <c r="N1271" s="51"/>
    </row>
    <row r="1272" spans="2:14" x14ac:dyDescent="0.25">
      <c r="B1272" s="48">
        <v>1270</v>
      </c>
      <c r="C1272" s="49" t="s">
        <v>1972</v>
      </c>
      <c r="D1272" s="48">
        <v>580251791</v>
      </c>
      <c r="E1272" s="50" t="s">
        <v>2167</v>
      </c>
      <c r="F1272" s="51">
        <v>2089</v>
      </c>
      <c r="G1272" s="48">
        <v>16</v>
      </c>
      <c r="H1272" s="51" t="s">
        <v>2037</v>
      </c>
      <c r="I1272" s="51" t="s">
        <v>1628</v>
      </c>
      <c r="J1272" s="52">
        <v>1.5</v>
      </c>
      <c r="K1272" s="48" t="s">
        <v>1058</v>
      </c>
      <c r="L1272" s="48" t="s">
        <v>1058</v>
      </c>
      <c r="M1272" s="53">
        <v>16724.301271429049</v>
      </c>
      <c r="N1272" s="51"/>
    </row>
    <row r="1273" spans="2:14" x14ac:dyDescent="0.25">
      <c r="B1273" s="48">
        <v>1271</v>
      </c>
      <c r="C1273" s="49" t="s">
        <v>1972</v>
      </c>
      <c r="D1273" s="48">
        <v>580433449</v>
      </c>
      <c r="E1273" s="50" t="s">
        <v>2168</v>
      </c>
      <c r="F1273" s="51">
        <v>2092</v>
      </c>
      <c r="G1273" s="48">
        <v>30</v>
      </c>
      <c r="H1273" s="51" t="s">
        <v>1991</v>
      </c>
      <c r="I1273" s="51" t="s">
        <v>2169</v>
      </c>
      <c r="J1273" s="52">
        <v>1.5</v>
      </c>
      <c r="K1273" s="48" t="s">
        <v>1058</v>
      </c>
      <c r="L1273" s="48" t="s">
        <v>1058</v>
      </c>
      <c r="M1273" s="53">
        <v>16724.301271429049</v>
      </c>
      <c r="N1273" s="51"/>
    </row>
    <row r="1274" spans="2:14" x14ac:dyDescent="0.25">
      <c r="B1274" s="48">
        <v>1272</v>
      </c>
      <c r="C1274" s="49" t="s">
        <v>1972</v>
      </c>
      <c r="D1274" s="48">
        <v>580444750</v>
      </c>
      <c r="E1274" s="50" t="s">
        <v>1605</v>
      </c>
      <c r="F1274" s="51">
        <v>2096</v>
      </c>
      <c r="G1274" s="48">
        <v>22</v>
      </c>
      <c r="H1274" s="51" t="s">
        <v>1990</v>
      </c>
      <c r="I1274" s="51" t="s">
        <v>1053</v>
      </c>
      <c r="J1274" s="52">
        <v>0.75</v>
      </c>
      <c r="K1274" s="48" t="s">
        <v>1058</v>
      </c>
      <c r="L1274" s="48" t="s">
        <v>1058</v>
      </c>
      <c r="M1274" s="53">
        <v>8362.1506357145245</v>
      </c>
      <c r="N1274" s="51"/>
    </row>
    <row r="1275" spans="2:14" x14ac:dyDescent="0.25">
      <c r="B1275" s="48">
        <v>1273</v>
      </c>
      <c r="C1275" s="49" t="s">
        <v>1972</v>
      </c>
      <c r="D1275" s="48">
        <v>580412294</v>
      </c>
      <c r="E1275" s="50" t="s">
        <v>2132</v>
      </c>
      <c r="F1275" s="51">
        <v>2098</v>
      </c>
      <c r="G1275" s="48">
        <v>20</v>
      </c>
      <c r="H1275" s="51" t="s">
        <v>2005</v>
      </c>
      <c r="I1275" s="51" t="s">
        <v>1115</v>
      </c>
      <c r="J1275" s="52">
        <v>3</v>
      </c>
      <c r="K1275" s="48" t="s">
        <v>1058</v>
      </c>
      <c r="L1275" s="48" t="s">
        <v>1058</v>
      </c>
      <c r="M1275" s="53">
        <v>33448.602542858098</v>
      </c>
      <c r="N1275" s="51"/>
    </row>
    <row r="1276" spans="2:14" x14ac:dyDescent="0.25">
      <c r="B1276" s="48">
        <v>1274</v>
      </c>
      <c r="C1276" s="49" t="s">
        <v>1972</v>
      </c>
      <c r="D1276" s="48">
        <v>580310639</v>
      </c>
      <c r="E1276" s="50" t="s">
        <v>2170</v>
      </c>
      <c r="F1276" s="51">
        <v>2112</v>
      </c>
      <c r="G1276" s="48">
        <v>25</v>
      </c>
      <c r="H1276" s="51" t="s">
        <v>2038</v>
      </c>
      <c r="I1276" s="51" t="s">
        <v>1718</v>
      </c>
      <c r="J1276" s="52">
        <v>1.5</v>
      </c>
      <c r="K1276" s="48" t="s">
        <v>1058</v>
      </c>
      <c r="L1276" s="48" t="s">
        <v>1058</v>
      </c>
      <c r="M1276" s="53">
        <v>16724.301271429049</v>
      </c>
      <c r="N1276" s="51"/>
    </row>
    <row r="1277" spans="2:14" x14ac:dyDescent="0.25">
      <c r="B1277" s="48">
        <v>1275</v>
      </c>
      <c r="C1277" s="49" t="s">
        <v>1972</v>
      </c>
      <c r="D1277" s="48">
        <v>580310639</v>
      </c>
      <c r="E1277" s="50" t="s">
        <v>2170</v>
      </c>
      <c r="F1277" s="51">
        <v>2114</v>
      </c>
      <c r="G1277" s="48">
        <v>24</v>
      </c>
      <c r="H1277" s="51" t="s">
        <v>2171</v>
      </c>
      <c r="I1277" s="51" t="s">
        <v>1718</v>
      </c>
      <c r="J1277" s="52">
        <v>0.75</v>
      </c>
      <c r="K1277" s="48" t="s">
        <v>1058</v>
      </c>
      <c r="L1277" s="48" t="s">
        <v>1058</v>
      </c>
      <c r="M1277" s="53">
        <v>8362.1506357145245</v>
      </c>
      <c r="N1277" s="51"/>
    </row>
    <row r="1278" spans="2:14" x14ac:dyDescent="0.25">
      <c r="B1278" s="48">
        <v>1276</v>
      </c>
      <c r="C1278" s="49" t="s">
        <v>1972</v>
      </c>
      <c r="D1278" s="48">
        <v>513590042</v>
      </c>
      <c r="E1278" s="50" t="s">
        <v>1920</v>
      </c>
      <c r="F1278" s="51">
        <v>2117</v>
      </c>
      <c r="G1278" s="48">
        <v>21</v>
      </c>
      <c r="H1278" s="51" t="s">
        <v>1988</v>
      </c>
      <c r="I1278" s="51" t="s">
        <v>1062</v>
      </c>
      <c r="J1278" s="52">
        <v>0</v>
      </c>
      <c r="K1278" s="48" t="s">
        <v>1058</v>
      </c>
      <c r="L1278" s="48" t="s">
        <v>1058</v>
      </c>
      <c r="M1278" s="53">
        <v>0</v>
      </c>
      <c r="N1278" s="51"/>
    </row>
    <row r="1279" spans="2:14" x14ac:dyDescent="0.25">
      <c r="B1279" s="48">
        <v>1277</v>
      </c>
      <c r="C1279" s="49" t="s">
        <v>1972</v>
      </c>
      <c r="D1279" s="48">
        <v>580387504</v>
      </c>
      <c r="E1279" s="50" t="s">
        <v>2106</v>
      </c>
      <c r="F1279" s="51">
        <v>2120</v>
      </c>
      <c r="G1279" s="48">
        <v>23</v>
      </c>
      <c r="H1279" s="51" t="s">
        <v>1994</v>
      </c>
      <c r="I1279" s="51" t="s">
        <v>1164</v>
      </c>
      <c r="J1279" s="52">
        <v>1.5</v>
      </c>
      <c r="K1279" s="48" t="s">
        <v>1058</v>
      </c>
      <c r="L1279" s="48" t="s">
        <v>1058</v>
      </c>
      <c r="M1279" s="53">
        <v>16724.301271429049</v>
      </c>
      <c r="N1279" s="51"/>
    </row>
    <row r="1280" spans="2:14" x14ac:dyDescent="0.25">
      <c r="B1280" s="48">
        <v>1278</v>
      </c>
      <c r="C1280" s="49" t="s">
        <v>1972</v>
      </c>
      <c r="D1280" s="48">
        <v>580355014</v>
      </c>
      <c r="E1280" s="50" t="s">
        <v>2075</v>
      </c>
      <c r="F1280" s="51">
        <v>2124</v>
      </c>
      <c r="G1280" s="48">
        <v>36</v>
      </c>
      <c r="H1280" s="51" t="s">
        <v>2088</v>
      </c>
      <c r="I1280" s="51" t="s">
        <v>1085</v>
      </c>
      <c r="J1280" s="52">
        <v>1.25</v>
      </c>
      <c r="K1280" s="48" t="s">
        <v>1058</v>
      </c>
      <c r="L1280" s="48" t="s">
        <v>1058</v>
      </c>
      <c r="M1280" s="53">
        <v>13936.917726190875</v>
      </c>
      <c r="N1280" s="51"/>
    </row>
    <row r="1281" spans="2:14" x14ac:dyDescent="0.25">
      <c r="B1281" s="48">
        <v>1279</v>
      </c>
      <c r="C1281" s="49" t="s">
        <v>1972</v>
      </c>
      <c r="D1281" s="48">
        <v>580418960</v>
      </c>
      <c r="E1281" s="50" t="s">
        <v>2172</v>
      </c>
      <c r="F1281" s="51">
        <v>2126</v>
      </c>
      <c r="G1281" s="48">
        <v>19</v>
      </c>
      <c r="H1281" s="51" t="s">
        <v>2120</v>
      </c>
      <c r="I1281" s="51" t="s">
        <v>1076</v>
      </c>
      <c r="J1281" s="52">
        <v>0.97499999999999998</v>
      </c>
      <c r="K1281" s="48" t="s">
        <v>1058</v>
      </c>
      <c r="L1281" s="48" t="s">
        <v>1058</v>
      </c>
      <c r="M1281" s="53">
        <v>10870.795826428883</v>
      </c>
      <c r="N1281" s="51"/>
    </row>
    <row r="1282" spans="2:14" x14ac:dyDescent="0.25">
      <c r="B1282" s="48">
        <v>1280</v>
      </c>
      <c r="C1282" s="49" t="s">
        <v>1972</v>
      </c>
      <c r="D1282" s="48">
        <v>512599895</v>
      </c>
      <c r="E1282" s="50" t="s">
        <v>2173</v>
      </c>
      <c r="F1282" s="51">
        <v>2130</v>
      </c>
      <c r="G1282" s="48">
        <v>30</v>
      </c>
      <c r="H1282" s="51" t="s">
        <v>1983</v>
      </c>
      <c r="I1282" s="51" t="s">
        <v>1295</v>
      </c>
      <c r="J1282" s="52">
        <v>3</v>
      </c>
      <c r="K1282" s="48" t="s">
        <v>1058</v>
      </c>
      <c r="L1282" s="48" t="s">
        <v>1058</v>
      </c>
      <c r="M1282" s="53">
        <v>33448.602542858098</v>
      </c>
      <c r="N1282" s="51"/>
    </row>
    <row r="1283" spans="2:14" x14ac:dyDescent="0.25">
      <c r="B1283" s="48">
        <v>1281</v>
      </c>
      <c r="C1283" s="49" t="s">
        <v>1972</v>
      </c>
      <c r="D1283" s="48">
        <v>580444750</v>
      </c>
      <c r="E1283" s="50" t="s">
        <v>1605</v>
      </c>
      <c r="F1283" s="51">
        <v>2134</v>
      </c>
      <c r="G1283" s="48">
        <v>21</v>
      </c>
      <c r="H1283" s="51" t="s">
        <v>1990</v>
      </c>
      <c r="I1283" s="51" t="s">
        <v>1053</v>
      </c>
      <c r="J1283" s="52">
        <v>0.75</v>
      </c>
      <c r="K1283" s="48" t="s">
        <v>1058</v>
      </c>
      <c r="L1283" s="48" t="s">
        <v>1058</v>
      </c>
      <c r="M1283" s="53">
        <v>8362.1506357145245</v>
      </c>
      <c r="N1283" s="51"/>
    </row>
    <row r="1284" spans="2:14" x14ac:dyDescent="0.25">
      <c r="B1284" s="48">
        <v>1282</v>
      </c>
      <c r="C1284" s="49" t="s">
        <v>1972</v>
      </c>
      <c r="D1284" s="48">
        <v>512599895</v>
      </c>
      <c r="E1284" s="50" t="s">
        <v>2173</v>
      </c>
      <c r="F1284" s="51">
        <v>2137</v>
      </c>
      <c r="G1284" s="48">
        <v>27</v>
      </c>
      <c r="H1284" s="51" t="s">
        <v>2016</v>
      </c>
      <c r="I1284" s="51" t="s">
        <v>1295</v>
      </c>
      <c r="J1284" s="52">
        <v>1.5</v>
      </c>
      <c r="K1284" s="48" t="s">
        <v>1058</v>
      </c>
      <c r="L1284" s="48" t="s">
        <v>1058</v>
      </c>
      <c r="M1284" s="53">
        <v>16724.301271429049</v>
      </c>
      <c r="N1284" s="51"/>
    </row>
    <row r="1285" spans="2:14" x14ac:dyDescent="0.25">
      <c r="B1285" s="48">
        <v>1283</v>
      </c>
      <c r="C1285" s="49" t="s">
        <v>1972</v>
      </c>
      <c r="D1285" s="48">
        <v>580347425</v>
      </c>
      <c r="E1285" s="50" t="s">
        <v>2174</v>
      </c>
      <c r="F1285" s="51">
        <v>2141</v>
      </c>
      <c r="G1285" s="48">
        <v>22</v>
      </c>
      <c r="H1285" s="51" t="s">
        <v>2175</v>
      </c>
      <c r="I1285" s="51" t="s">
        <v>2176</v>
      </c>
      <c r="J1285" s="52">
        <v>1.5</v>
      </c>
      <c r="K1285" s="48" t="s">
        <v>1058</v>
      </c>
      <c r="L1285" s="48" t="s">
        <v>1058</v>
      </c>
      <c r="M1285" s="53">
        <v>16724.301271429049</v>
      </c>
      <c r="N1285" s="51"/>
    </row>
    <row r="1286" spans="2:14" x14ac:dyDescent="0.25">
      <c r="B1286" s="48">
        <v>1284</v>
      </c>
      <c r="C1286" s="49" t="s">
        <v>1972</v>
      </c>
      <c r="D1286" s="48">
        <v>580444750</v>
      </c>
      <c r="E1286" s="50" t="s">
        <v>1605</v>
      </c>
      <c r="F1286" s="51">
        <v>2145</v>
      </c>
      <c r="G1286" s="48">
        <v>23</v>
      </c>
      <c r="H1286" s="51" t="s">
        <v>1989</v>
      </c>
      <c r="I1286" s="51" t="s">
        <v>1053</v>
      </c>
      <c r="J1286" s="52">
        <v>1.5</v>
      </c>
      <c r="K1286" s="48" t="s">
        <v>1058</v>
      </c>
      <c r="L1286" s="48" t="s">
        <v>1058</v>
      </c>
      <c r="M1286" s="53">
        <v>16724.301271429049</v>
      </c>
      <c r="N1286" s="51"/>
    </row>
    <row r="1287" spans="2:14" x14ac:dyDescent="0.25">
      <c r="B1287" s="48">
        <v>1285</v>
      </c>
      <c r="C1287" s="49" t="s">
        <v>1972</v>
      </c>
      <c r="D1287" s="48">
        <v>580387504</v>
      </c>
      <c r="E1287" s="50" t="s">
        <v>2106</v>
      </c>
      <c r="F1287" s="51">
        <v>2150</v>
      </c>
      <c r="G1287" s="48">
        <v>22</v>
      </c>
      <c r="H1287" s="51" t="s">
        <v>2017</v>
      </c>
      <c r="I1287" s="51" t="s">
        <v>1164</v>
      </c>
      <c r="J1287" s="52">
        <v>0.75</v>
      </c>
      <c r="K1287" s="48" t="s">
        <v>1058</v>
      </c>
      <c r="L1287" s="48" t="s">
        <v>1058</v>
      </c>
      <c r="M1287" s="53">
        <v>8362.1506357145245</v>
      </c>
      <c r="N1287" s="51"/>
    </row>
    <row r="1288" spans="2:14" x14ac:dyDescent="0.25">
      <c r="B1288" s="48">
        <v>1286</v>
      </c>
      <c r="C1288" s="49" t="s">
        <v>1972</v>
      </c>
      <c r="D1288" s="48">
        <v>513134411</v>
      </c>
      <c r="E1288" s="50" t="s">
        <v>2164</v>
      </c>
      <c r="F1288" s="51">
        <v>2153</v>
      </c>
      <c r="G1288" s="48">
        <v>24</v>
      </c>
      <c r="H1288" s="51" t="s">
        <v>1995</v>
      </c>
      <c r="I1288" s="51" t="s">
        <v>1432</v>
      </c>
      <c r="J1288" s="52">
        <v>1.95</v>
      </c>
      <c r="K1288" s="48" t="s">
        <v>1058</v>
      </c>
      <c r="L1288" s="48" t="s">
        <v>1058</v>
      </c>
      <c r="M1288" s="53">
        <v>21741.591652857765</v>
      </c>
      <c r="N1288" s="51"/>
    </row>
    <row r="1289" spans="2:14" x14ac:dyDescent="0.25">
      <c r="B1289" s="48">
        <v>1287</v>
      </c>
      <c r="C1289" s="49" t="s">
        <v>1972</v>
      </c>
      <c r="D1289" s="48">
        <v>580444750</v>
      </c>
      <c r="E1289" s="50" t="s">
        <v>1605</v>
      </c>
      <c r="F1289" s="51">
        <v>2154</v>
      </c>
      <c r="G1289" s="48">
        <v>21</v>
      </c>
      <c r="H1289" s="51" t="s">
        <v>1986</v>
      </c>
      <c r="I1289" s="51" t="s">
        <v>1053</v>
      </c>
      <c r="J1289" s="52">
        <v>0</v>
      </c>
      <c r="K1289" s="48" t="s">
        <v>1058</v>
      </c>
      <c r="L1289" s="48" t="s">
        <v>1058</v>
      </c>
      <c r="M1289" s="53">
        <v>0</v>
      </c>
      <c r="N1289" s="51"/>
    </row>
    <row r="1290" spans="2:14" x14ac:dyDescent="0.25">
      <c r="B1290" s="48">
        <v>1288</v>
      </c>
      <c r="C1290" s="49" t="s">
        <v>1972</v>
      </c>
      <c r="D1290" s="48">
        <v>513590042</v>
      </c>
      <c r="E1290" s="50" t="s">
        <v>1920</v>
      </c>
      <c r="F1290" s="51">
        <v>2157</v>
      </c>
      <c r="G1290" s="48">
        <v>22</v>
      </c>
      <c r="H1290" s="51" t="s">
        <v>2040</v>
      </c>
      <c r="I1290" s="51" t="s">
        <v>1062</v>
      </c>
      <c r="J1290" s="52">
        <v>0.75</v>
      </c>
      <c r="K1290" s="48" t="s">
        <v>1058</v>
      </c>
      <c r="L1290" s="48" t="s">
        <v>1058</v>
      </c>
      <c r="M1290" s="53">
        <v>8362.1506357145245</v>
      </c>
      <c r="N1290" s="51"/>
    </row>
    <row r="1291" spans="2:14" x14ac:dyDescent="0.25">
      <c r="B1291" s="48">
        <v>1289</v>
      </c>
      <c r="C1291" s="49" t="s">
        <v>1972</v>
      </c>
      <c r="D1291" s="48">
        <v>580181659</v>
      </c>
      <c r="E1291" s="50" t="s">
        <v>2155</v>
      </c>
      <c r="F1291" s="51">
        <v>2161</v>
      </c>
      <c r="G1291" s="48">
        <v>20</v>
      </c>
      <c r="H1291" s="51" t="s">
        <v>1990</v>
      </c>
      <c r="I1291" s="51" t="s">
        <v>1237</v>
      </c>
      <c r="J1291" s="52">
        <v>0.75</v>
      </c>
      <c r="K1291" s="48" t="s">
        <v>1058</v>
      </c>
      <c r="L1291" s="48" t="s">
        <v>1058</v>
      </c>
      <c r="M1291" s="53">
        <v>8362.1506357145245</v>
      </c>
      <c r="N1291" s="51"/>
    </row>
    <row r="1292" spans="2:14" x14ac:dyDescent="0.25">
      <c r="B1292" s="48">
        <v>1290</v>
      </c>
      <c r="C1292" s="49" t="s">
        <v>1972</v>
      </c>
      <c r="D1292" s="48">
        <v>580630234</v>
      </c>
      <c r="E1292" s="50" t="s">
        <v>2177</v>
      </c>
      <c r="F1292" s="51">
        <v>2165</v>
      </c>
      <c r="G1292" s="48">
        <v>23</v>
      </c>
      <c r="H1292" s="51" t="s">
        <v>1989</v>
      </c>
      <c r="I1292" s="51" t="s">
        <v>1141</v>
      </c>
      <c r="J1292" s="52">
        <v>1.5</v>
      </c>
      <c r="K1292" s="48" t="s">
        <v>1058</v>
      </c>
      <c r="L1292" s="48" t="s">
        <v>1058</v>
      </c>
      <c r="M1292" s="53">
        <v>16724.301271429049</v>
      </c>
      <c r="N1292" s="51"/>
    </row>
    <row r="1293" spans="2:14" x14ac:dyDescent="0.25">
      <c r="B1293" s="48">
        <v>1291</v>
      </c>
      <c r="C1293" s="49" t="s">
        <v>1972</v>
      </c>
      <c r="D1293" s="48">
        <v>513590042</v>
      </c>
      <c r="E1293" s="50" t="s">
        <v>1920</v>
      </c>
      <c r="F1293" s="51">
        <v>2169</v>
      </c>
      <c r="G1293" s="48">
        <v>25</v>
      </c>
      <c r="H1293" s="51" t="s">
        <v>1989</v>
      </c>
      <c r="I1293" s="51" t="s">
        <v>1062</v>
      </c>
      <c r="J1293" s="52">
        <v>1.5</v>
      </c>
      <c r="K1293" s="48" t="s">
        <v>1058</v>
      </c>
      <c r="L1293" s="48" t="s">
        <v>1058</v>
      </c>
      <c r="M1293" s="53">
        <v>16724.301271429049</v>
      </c>
      <c r="N1293" s="51"/>
    </row>
    <row r="1294" spans="2:14" x14ac:dyDescent="0.25">
      <c r="B1294" s="48">
        <v>1292</v>
      </c>
      <c r="C1294" s="49" t="s">
        <v>1972</v>
      </c>
      <c r="D1294" s="48">
        <v>513590042</v>
      </c>
      <c r="E1294" s="50" t="s">
        <v>1920</v>
      </c>
      <c r="F1294" s="51">
        <v>2170</v>
      </c>
      <c r="G1294" s="48">
        <v>25</v>
      </c>
      <c r="H1294" s="51" t="s">
        <v>1976</v>
      </c>
      <c r="I1294" s="51" t="s">
        <v>1062</v>
      </c>
      <c r="J1294" s="52">
        <v>10</v>
      </c>
      <c r="K1294" s="48" t="s">
        <v>1058</v>
      </c>
      <c r="L1294" s="48" t="s">
        <v>1058</v>
      </c>
      <c r="M1294" s="53">
        <v>111495.341809527</v>
      </c>
      <c r="N1294" s="51"/>
    </row>
    <row r="1295" spans="2:14" x14ac:dyDescent="0.25">
      <c r="B1295" s="48">
        <v>1293</v>
      </c>
      <c r="C1295" s="49" t="s">
        <v>1972</v>
      </c>
      <c r="D1295" s="48">
        <v>513997569</v>
      </c>
      <c r="E1295" s="50" t="s">
        <v>1528</v>
      </c>
      <c r="F1295" s="51">
        <v>2171</v>
      </c>
      <c r="G1295" s="48">
        <v>34</v>
      </c>
      <c r="H1295" s="51" t="s">
        <v>1976</v>
      </c>
      <c r="I1295" s="51" t="s">
        <v>1068</v>
      </c>
      <c r="J1295" s="52">
        <v>11</v>
      </c>
      <c r="K1295" s="48" t="s">
        <v>1058</v>
      </c>
      <c r="L1295" s="48" t="s">
        <v>1058</v>
      </c>
      <c r="M1295" s="53">
        <v>122644.8759904797</v>
      </c>
      <c r="N1295" s="51"/>
    </row>
    <row r="1296" spans="2:14" x14ac:dyDescent="0.25">
      <c r="B1296" s="48">
        <v>1294</v>
      </c>
      <c r="C1296" s="49" t="s">
        <v>1972</v>
      </c>
      <c r="D1296" s="48">
        <v>580630234</v>
      </c>
      <c r="E1296" s="50" t="s">
        <v>2177</v>
      </c>
      <c r="F1296" s="51">
        <v>2173</v>
      </c>
      <c r="G1296" s="48">
        <v>36</v>
      </c>
      <c r="H1296" s="51" t="s">
        <v>1976</v>
      </c>
      <c r="I1296" s="51" t="s">
        <v>1141</v>
      </c>
      <c r="J1296" s="52">
        <v>10</v>
      </c>
      <c r="K1296" s="48" t="s">
        <v>1058</v>
      </c>
      <c r="L1296" s="48" t="s">
        <v>1058</v>
      </c>
      <c r="M1296" s="53">
        <v>111495.341809527</v>
      </c>
      <c r="N1296" s="51"/>
    </row>
    <row r="1297" spans="2:14" x14ac:dyDescent="0.25">
      <c r="B1297" s="48">
        <v>1295</v>
      </c>
      <c r="C1297" s="49" t="s">
        <v>1972</v>
      </c>
      <c r="D1297" s="48">
        <v>514490515</v>
      </c>
      <c r="E1297" s="50" t="s">
        <v>2163</v>
      </c>
      <c r="F1297" s="51">
        <v>2175</v>
      </c>
      <c r="G1297" s="48">
        <v>25</v>
      </c>
      <c r="H1297" s="51" t="s">
        <v>1975</v>
      </c>
      <c r="I1297" s="51" t="s">
        <v>1139</v>
      </c>
      <c r="J1297" s="52">
        <v>5</v>
      </c>
      <c r="K1297" s="48" t="s">
        <v>1058</v>
      </c>
      <c r="L1297" s="48" t="s">
        <v>1058</v>
      </c>
      <c r="M1297" s="53">
        <v>55747.670904763501</v>
      </c>
      <c r="N1297" s="51"/>
    </row>
    <row r="1298" spans="2:14" x14ac:dyDescent="0.25">
      <c r="B1298" s="48">
        <v>1296</v>
      </c>
      <c r="C1298" s="49" t="s">
        <v>1972</v>
      </c>
      <c r="D1298" s="48">
        <v>515598449</v>
      </c>
      <c r="E1298" s="50" t="s">
        <v>1605</v>
      </c>
      <c r="F1298" s="51">
        <v>2176</v>
      </c>
      <c r="G1298" s="48">
        <v>31</v>
      </c>
      <c r="H1298" s="51" t="s">
        <v>1976</v>
      </c>
      <c r="I1298" s="51" t="s">
        <v>1053</v>
      </c>
      <c r="J1298" s="52">
        <v>10</v>
      </c>
      <c r="K1298" s="48" t="s">
        <v>1058</v>
      </c>
      <c r="L1298" s="48" t="s">
        <v>1058</v>
      </c>
      <c r="M1298" s="53">
        <v>111495.341809527</v>
      </c>
      <c r="N1298" s="51"/>
    </row>
    <row r="1299" spans="2:14" x14ac:dyDescent="0.25">
      <c r="B1299" s="48">
        <v>1297</v>
      </c>
      <c r="C1299" s="49" t="s">
        <v>1972</v>
      </c>
      <c r="D1299" s="48">
        <v>580345940</v>
      </c>
      <c r="E1299" s="50" t="s">
        <v>2165</v>
      </c>
      <c r="F1299" s="51">
        <v>2178</v>
      </c>
      <c r="G1299" s="48">
        <v>22</v>
      </c>
      <c r="H1299" s="51" t="s">
        <v>1988</v>
      </c>
      <c r="I1299" s="51" t="s">
        <v>1259</v>
      </c>
      <c r="J1299" s="52">
        <v>0</v>
      </c>
      <c r="K1299" s="48" t="s">
        <v>1058</v>
      </c>
      <c r="L1299" s="48" t="s">
        <v>1058</v>
      </c>
      <c r="M1299" s="53">
        <v>0</v>
      </c>
      <c r="N1299" s="51"/>
    </row>
    <row r="1300" spans="2:14" x14ac:dyDescent="0.25">
      <c r="B1300" s="48">
        <v>1298</v>
      </c>
      <c r="C1300" s="49" t="s">
        <v>1972</v>
      </c>
      <c r="D1300" s="48">
        <v>580536266</v>
      </c>
      <c r="E1300" s="50" t="s">
        <v>1528</v>
      </c>
      <c r="F1300" s="51">
        <v>2181</v>
      </c>
      <c r="G1300" s="48">
        <v>27</v>
      </c>
      <c r="H1300" s="51" t="s">
        <v>1989</v>
      </c>
      <c r="I1300" s="51" t="s">
        <v>1068</v>
      </c>
      <c r="J1300" s="52">
        <v>1.5</v>
      </c>
      <c r="K1300" s="48" t="s">
        <v>1058</v>
      </c>
      <c r="L1300" s="48" t="s">
        <v>1058</v>
      </c>
      <c r="M1300" s="53">
        <v>16724.301271429049</v>
      </c>
      <c r="N1300" s="51"/>
    </row>
    <row r="1301" spans="2:14" x14ac:dyDescent="0.25">
      <c r="B1301" s="48">
        <v>1299</v>
      </c>
      <c r="C1301" s="49" t="s">
        <v>1972</v>
      </c>
      <c r="D1301" s="48">
        <v>513134411</v>
      </c>
      <c r="E1301" s="50" t="s">
        <v>2164</v>
      </c>
      <c r="F1301" s="51">
        <v>2182</v>
      </c>
      <c r="G1301" s="48">
        <v>27</v>
      </c>
      <c r="H1301" s="51" t="s">
        <v>1975</v>
      </c>
      <c r="I1301" s="51" t="s">
        <v>1432</v>
      </c>
      <c r="J1301" s="52">
        <v>13</v>
      </c>
      <c r="K1301" s="48" t="s">
        <v>1058</v>
      </c>
      <c r="L1301" s="48" t="s">
        <v>1058</v>
      </c>
      <c r="M1301" s="53">
        <v>144943.94435238509</v>
      </c>
      <c r="N1301" s="51"/>
    </row>
    <row r="1302" spans="2:14" x14ac:dyDescent="0.25">
      <c r="B1302" s="48">
        <v>1300</v>
      </c>
      <c r="C1302" s="49" t="s">
        <v>1972</v>
      </c>
      <c r="D1302" s="48">
        <v>580344802</v>
      </c>
      <c r="E1302" s="50" t="s">
        <v>1535</v>
      </c>
      <c r="F1302" s="51">
        <v>2184</v>
      </c>
      <c r="G1302" s="48">
        <v>31</v>
      </c>
      <c r="H1302" s="51" t="s">
        <v>1975</v>
      </c>
      <c r="I1302" s="51" t="s">
        <v>1169</v>
      </c>
      <c r="J1302" s="52">
        <v>6</v>
      </c>
      <c r="K1302" s="48" t="s">
        <v>1058</v>
      </c>
      <c r="L1302" s="48" t="s">
        <v>1058</v>
      </c>
      <c r="M1302" s="53">
        <v>66897.205085716196</v>
      </c>
      <c r="N1302" s="51"/>
    </row>
    <row r="1303" spans="2:14" x14ac:dyDescent="0.25">
      <c r="B1303" s="48">
        <v>1301</v>
      </c>
      <c r="C1303" s="49" t="s">
        <v>1972</v>
      </c>
      <c r="D1303" s="48">
        <v>580347532</v>
      </c>
      <c r="E1303" s="50" t="s">
        <v>2162</v>
      </c>
      <c r="F1303" s="51">
        <v>2185</v>
      </c>
      <c r="G1303" s="48">
        <v>28</v>
      </c>
      <c r="H1303" s="51" t="s">
        <v>1975</v>
      </c>
      <c r="I1303" s="51" t="s">
        <v>1143</v>
      </c>
      <c r="J1303" s="52">
        <v>5</v>
      </c>
      <c r="K1303" s="48" t="s">
        <v>1058</v>
      </c>
      <c r="L1303" s="48" t="s">
        <v>1058</v>
      </c>
      <c r="M1303" s="53">
        <v>55747.670904763501</v>
      </c>
      <c r="N1303" s="51"/>
    </row>
    <row r="1304" spans="2:14" x14ac:dyDescent="0.25">
      <c r="B1304" s="48">
        <v>1302</v>
      </c>
      <c r="C1304" s="49" t="s">
        <v>1972</v>
      </c>
      <c r="D1304" s="48">
        <v>580464964</v>
      </c>
      <c r="E1304" s="50" t="s">
        <v>2166</v>
      </c>
      <c r="F1304" s="51">
        <v>2186</v>
      </c>
      <c r="G1304" s="48">
        <v>32</v>
      </c>
      <c r="H1304" s="51" t="s">
        <v>1976</v>
      </c>
      <c r="I1304" s="51" t="s">
        <v>1476</v>
      </c>
      <c r="J1304" s="52">
        <v>10</v>
      </c>
      <c r="K1304" s="48" t="s">
        <v>1058</v>
      </c>
      <c r="L1304" s="48" t="s">
        <v>1058</v>
      </c>
      <c r="M1304" s="53">
        <v>111495.341809527</v>
      </c>
      <c r="N1304" s="51"/>
    </row>
    <row r="1305" spans="2:14" x14ac:dyDescent="0.25">
      <c r="B1305" s="48">
        <v>1303</v>
      </c>
      <c r="C1305" s="49" t="s">
        <v>1972</v>
      </c>
      <c r="D1305" s="48">
        <v>580467959</v>
      </c>
      <c r="E1305" s="50" t="s">
        <v>2178</v>
      </c>
      <c r="F1305" s="51">
        <v>2189</v>
      </c>
      <c r="G1305" s="48">
        <v>25</v>
      </c>
      <c r="H1305" s="51" t="s">
        <v>1985</v>
      </c>
      <c r="I1305" s="51" t="s">
        <v>1255</v>
      </c>
      <c r="J1305" s="52">
        <v>0.63</v>
      </c>
      <c r="K1305" s="48" t="s">
        <v>1058</v>
      </c>
      <c r="L1305" s="48" t="s">
        <v>1058</v>
      </c>
      <c r="M1305" s="53">
        <v>7024.2065340002009</v>
      </c>
      <c r="N1305" s="51"/>
    </row>
    <row r="1306" spans="2:14" x14ac:dyDescent="0.25">
      <c r="B1306" s="48">
        <v>1304</v>
      </c>
      <c r="C1306" s="49" t="s">
        <v>1972</v>
      </c>
      <c r="D1306" s="48">
        <v>580348480</v>
      </c>
      <c r="E1306" s="50" t="s">
        <v>2155</v>
      </c>
      <c r="F1306" s="51">
        <v>2194</v>
      </c>
      <c r="G1306" s="48">
        <v>28</v>
      </c>
      <c r="H1306" s="51" t="s">
        <v>1975</v>
      </c>
      <c r="I1306" s="51" t="s">
        <v>1237</v>
      </c>
      <c r="J1306" s="52">
        <v>5</v>
      </c>
      <c r="K1306" s="48" t="s">
        <v>1058</v>
      </c>
      <c r="L1306" s="48" t="s">
        <v>1058</v>
      </c>
      <c r="M1306" s="53">
        <v>55747.670904763501</v>
      </c>
      <c r="N1306" s="51"/>
    </row>
    <row r="1307" spans="2:14" x14ac:dyDescent="0.25">
      <c r="B1307" s="48">
        <v>1305</v>
      </c>
      <c r="C1307" s="49" t="s">
        <v>1972</v>
      </c>
      <c r="D1307" s="48">
        <v>514948637</v>
      </c>
      <c r="E1307" s="50" t="s">
        <v>1688</v>
      </c>
      <c r="F1307" s="51">
        <v>2198</v>
      </c>
      <c r="G1307" s="48">
        <v>22</v>
      </c>
      <c r="H1307" s="51" t="s">
        <v>1999</v>
      </c>
      <c r="I1307" s="51" t="s">
        <v>1218</v>
      </c>
      <c r="J1307" s="52">
        <v>0.75</v>
      </c>
      <c r="K1307" s="48" t="s">
        <v>1058</v>
      </c>
      <c r="L1307" s="48" t="s">
        <v>1058</v>
      </c>
      <c r="M1307" s="53">
        <v>8362.1506357145245</v>
      </c>
      <c r="N1307" s="51"/>
    </row>
    <row r="1308" spans="2:14" x14ac:dyDescent="0.25">
      <c r="B1308" s="48">
        <v>1306</v>
      </c>
      <c r="C1308" s="49" t="s">
        <v>1972</v>
      </c>
      <c r="D1308" s="48">
        <v>580418960</v>
      </c>
      <c r="E1308" s="50" t="s">
        <v>2172</v>
      </c>
      <c r="F1308" s="51">
        <v>2201</v>
      </c>
      <c r="G1308" s="48">
        <v>33</v>
      </c>
      <c r="H1308" s="51" t="s">
        <v>2035</v>
      </c>
      <c r="I1308" s="51" t="s">
        <v>1076</v>
      </c>
      <c r="J1308" s="52">
        <v>0</v>
      </c>
      <c r="K1308" s="48" t="s">
        <v>1058</v>
      </c>
      <c r="L1308" s="48" t="s">
        <v>1058</v>
      </c>
      <c r="M1308" s="53">
        <v>0</v>
      </c>
      <c r="N1308" s="51"/>
    </row>
    <row r="1309" spans="2:14" x14ac:dyDescent="0.25">
      <c r="B1309" s="48">
        <v>1307</v>
      </c>
      <c r="C1309" s="49" t="s">
        <v>1972</v>
      </c>
      <c r="D1309" s="48">
        <v>580417608</v>
      </c>
      <c r="E1309" s="50" t="s">
        <v>1528</v>
      </c>
      <c r="F1309" s="51">
        <v>2202</v>
      </c>
      <c r="G1309" s="48">
        <v>16</v>
      </c>
      <c r="H1309" s="51" t="s">
        <v>2179</v>
      </c>
      <c r="I1309" s="51" t="s">
        <v>1068</v>
      </c>
      <c r="J1309" s="52">
        <v>8</v>
      </c>
      <c r="K1309" s="48" t="s">
        <v>1058</v>
      </c>
      <c r="L1309" s="48" t="s">
        <v>1058</v>
      </c>
      <c r="M1309" s="53">
        <v>89196.273447621599</v>
      </c>
      <c r="N1309" s="51"/>
    </row>
    <row r="1310" spans="2:14" x14ac:dyDescent="0.25">
      <c r="B1310" s="48">
        <v>1308</v>
      </c>
      <c r="C1310" s="49" t="s">
        <v>1972</v>
      </c>
      <c r="D1310" s="48">
        <v>580345940</v>
      </c>
      <c r="E1310" s="50" t="s">
        <v>2165</v>
      </c>
      <c r="F1310" s="51">
        <v>2203</v>
      </c>
      <c r="G1310" s="48">
        <v>27</v>
      </c>
      <c r="H1310" s="51" t="s">
        <v>2131</v>
      </c>
      <c r="I1310" s="51" t="s">
        <v>1259</v>
      </c>
      <c r="J1310" s="52">
        <v>5</v>
      </c>
      <c r="K1310" s="48" t="s">
        <v>1058</v>
      </c>
      <c r="L1310" s="48" t="s">
        <v>1058</v>
      </c>
      <c r="M1310" s="53">
        <v>55747.670904763501</v>
      </c>
      <c r="N1310" s="51"/>
    </row>
    <row r="1311" spans="2:14" x14ac:dyDescent="0.25">
      <c r="B1311" s="48">
        <v>1309</v>
      </c>
      <c r="C1311" s="49" t="s">
        <v>1972</v>
      </c>
      <c r="D1311" s="48">
        <v>580444750</v>
      </c>
      <c r="E1311" s="50" t="s">
        <v>1605</v>
      </c>
      <c r="F1311" s="51">
        <v>2204</v>
      </c>
      <c r="G1311" s="48">
        <v>23</v>
      </c>
      <c r="H1311" s="51" t="s">
        <v>1989</v>
      </c>
      <c r="I1311" s="51" t="s">
        <v>1053</v>
      </c>
      <c r="J1311" s="52">
        <v>1.5</v>
      </c>
      <c r="K1311" s="48" t="s">
        <v>1058</v>
      </c>
      <c r="L1311" s="48" t="s">
        <v>1058</v>
      </c>
      <c r="M1311" s="53">
        <v>16724.301271429049</v>
      </c>
      <c r="N1311" s="51"/>
    </row>
    <row r="1312" spans="2:14" x14ac:dyDescent="0.25">
      <c r="B1312" s="48">
        <v>1310</v>
      </c>
      <c r="C1312" s="49" t="s">
        <v>1972</v>
      </c>
      <c r="D1312" s="48">
        <v>580412294</v>
      </c>
      <c r="E1312" s="50" t="s">
        <v>2132</v>
      </c>
      <c r="F1312" s="51">
        <v>2206</v>
      </c>
      <c r="G1312" s="48">
        <v>20</v>
      </c>
      <c r="H1312" s="51" t="s">
        <v>2013</v>
      </c>
      <c r="I1312" s="51" t="s">
        <v>1115</v>
      </c>
      <c r="J1312" s="52">
        <v>0.75</v>
      </c>
      <c r="K1312" s="48" t="s">
        <v>1058</v>
      </c>
      <c r="L1312" s="48" t="s">
        <v>1058</v>
      </c>
      <c r="M1312" s="53">
        <v>8362.1506357145245</v>
      </c>
      <c r="N1312" s="51"/>
    </row>
    <row r="1313" spans="2:14" x14ac:dyDescent="0.25">
      <c r="B1313" s="48">
        <v>1311</v>
      </c>
      <c r="C1313" s="49" t="s">
        <v>1972</v>
      </c>
      <c r="D1313" s="48">
        <v>512599895</v>
      </c>
      <c r="E1313" s="50" t="s">
        <v>2173</v>
      </c>
      <c r="F1313" s="51">
        <v>2208</v>
      </c>
      <c r="G1313" s="48">
        <v>34</v>
      </c>
      <c r="H1313" s="51" t="s">
        <v>1974</v>
      </c>
      <c r="I1313" s="51" t="s">
        <v>1295</v>
      </c>
      <c r="J1313" s="52">
        <v>2.5</v>
      </c>
      <c r="K1313" s="48" t="s">
        <v>1058</v>
      </c>
      <c r="L1313" s="48" t="s">
        <v>1058</v>
      </c>
      <c r="M1313" s="53">
        <v>27873.835452381751</v>
      </c>
      <c r="N1313" s="51"/>
    </row>
    <row r="1314" spans="2:14" x14ac:dyDescent="0.25">
      <c r="B1314" s="48">
        <v>1312</v>
      </c>
      <c r="C1314" s="49" t="s">
        <v>1972</v>
      </c>
      <c r="D1314" s="48">
        <v>580324192</v>
      </c>
      <c r="E1314" s="50" t="s">
        <v>1709</v>
      </c>
      <c r="F1314" s="51">
        <v>2209</v>
      </c>
      <c r="G1314" s="48">
        <v>19</v>
      </c>
      <c r="H1314" s="51" t="s">
        <v>1988</v>
      </c>
      <c r="I1314" s="51" t="s">
        <v>1115</v>
      </c>
      <c r="J1314" s="52">
        <v>0</v>
      </c>
      <c r="K1314" s="48" t="s">
        <v>1058</v>
      </c>
      <c r="L1314" s="48" t="s">
        <v>1058</v>
      </c>
      <c r="M1314" s="53">
        <v>0</v>
      </c>
      <c r="N1314" s="51"/>
    </row>
    <row r="1315" spans="2:14" x14ac:dyDescent="0.25">
      <c r="B1315" s="48">
        <v>1313</v>
      </c>
      <c r="C1315" s="49" t="s">
        <v>1972</v>
      </c>
      <c r="D1315" s="48">
        <v>580406437</v>
      </c>
      <c r="E1315" s="50" t="s">
        <v>2180</v>
      </c>
      <c r="F1315" s="51">
        <v>2210</v>
      </c>
      <c r="G1315" s="48">
        <v>25</v>
      </c>
      <c r="H1315" s="51" t="s">
        <v>2079</v>
      </c>
      <c r="I1315" s="51" t="s">
        <v>1414</v>
      </c>
      <c r="J1315" s="52">
        <v>1.25</v>
      </c>
      <c r="K1315" s="48" t="s">
        <v>1058</v>
      </c>
      <c r="L1315" s="48" t="s">
        <v>1058</v>
      </c>
      <c r="M1315" s="53">
        <v>13936.917726190875</v>
      </c>
      <c r="N1315" s="51"/>
    </row>
    <row r="1316" spans="2:14" x14ac:dyDescent="0.25">
      <c r="B1316" s="48">
        <v>1314</v>
      </c>
      <c r="C1316" s="49" t="s">
        <v>1972</v>
      </c>
      <c r="D1316" s="48">
        <v>580193563</v>
      </c>
      <c r="E1316" s="50" t="s">
        <v>2159</v>
      </c>
      <c r="F1316" s="51">
        <v>2211</v>
      </c>
      <c r="G1316" s="48">
        <v>39</v>
      </c>
      <c r="H1316" s="51" t="s">
        <v>1974</v>
      </c>
      <c r="I1316" s="51" t="s">
        <v>1125</v>
      </c>
      <c r="J1316" s="52">
        <v>2.5</v>
      </c>
      <c r="K1316" s="48" t="s">
        <v>1058</v>
      </c>
      <c r="L1316" s="48" t="s">
        <v>1058</v>
      </c>
      <c r="M1316" s="53">
        <v>27873.835452381751</v>
      </c>
      <c r="N1316" s="51"/>
    </row>
    <row r="1317" spans="2:14" x14ac:dyDescent="0.25">
      <c r="B1317" s="48">
        <v>1315</v>
      </c>
      <c r="C1317" s="49" t="s">
        <v>1972</v>
      </c>
      <c r="D1317" s="48">
        <v>580345940</v>
      </c>
      <c r="E1317" s="50" t="s">
        <v>2165</v>
      </c>
      <c r="F1317" s="51">
        <v>2219</v>
      </c>
      <c r="G1317" s="48">
        <v>18</v>
      </c>
      <c r="H1317" s="51" t="s">
        <v>1997</v>
      </c>
      <c r="I1317" s="51" t="s">
        <v>1259</v>
      </c>
      <c r="J1317" s="52">
        <v>0.75</v>
      </c>
      <c r="K1317" s="48" t="s">
        <v>1058</v>
      </c>
      <c r="L1317" s="48" t="s">
        <v>1058</v>
      </c>
      <c r="M1317" s="53">
        <v>8362.1506357145245</v>
      </c>
      <c r="N1317" s="51"/>
    </row>
    <row r="1318" spans="2:14" x14ac:dyDescent="0.25">
      <c r="B1318" s="48">
        <v>1316</v>
      </c>
      <c r="C1318" s="49" t="s">
        <v>1972</v>
      </c>
      <c r="D1318" s="48">
        <v>514948637</v>
      </c>
      <c r="E1318" s="50" t="s">
        <v>1688</v>
      </c>
      <c r="F1318" s="51">
        <v>2221</v>
      </c>
      <c r="G1318" s="48">
        <v>27</v>
      </c>
      <c r="H1318" s="51" t="s">
        <v>2129</v>
      </c>
      <c r="I1318" s="51" t="s">
        <v>1218</v>
      </c>
      <c r="J1318" s="52">
        <v>0</v>
      </c>
      <c r="K1318" s="48" t="s">
        <v>1058</v>
      </c>
      <c r="L1318" s="48" t="s">
        <v>1058</v>
      </c>
      <c r="M1318" s="53">
        <v>0</v>
      </c>
      <c r="N1318" s="51"/>
    </row>
    <row r="1319" spans="2:14" x14ac:dyDescent="0.25">
      <c r="B1319" s="48">
        <v>1317</v>
      </c>
      <c r="C1319" s="49" t="s">
        <v>1972</v>
      </c>
      <c r="D1319" s="48">
        <v>580630234</v>
      </c>
      <c r="E1319" s="50" t="s">
        <v>2177</v>
      </c>
      <c r="F1319" s="51">
        <v>2222</v>
      </c>
      <c r="G1319" s="48">
        <v>27</v>
      </c>
      <c r="H1319" s="51" t="s">
        <v>1986</v>
      </c>
      <c r="I1319" s="51" t="s">
        <v>1141</v>
      </c>
      <c r="J1319" s="52">
        <v>0</v>
      </c>
      <c r="K1319" s="48" t="s">
        <v>1058</v>
      </c>
      <c r="L1319" s="48" t="s">
        <v>1058</v>
      </c>
      <c r="M1319" s="53">
        <v>0</v>
      </c>
      <c r="N1319" s="51"/>
    </row>
    <row r="1320" spans="2:14" x14ac:dyDescent="0.25">
      <c r="B1320" s="48">
        <v>1318</v>
      </c>
      <c r="C1320" s="49" t="s">
        <v>1972</v>
      </c>
      <c r="D1320" s="48">
        <v>580444750</v>
      </c>
      <c r="E1320" s="50" t="s">
        <v>1605</v>
      </c>
      <c r="F1320" s="51">
        <v>2227</v>
      </c>
      <c r="G1320" s="48">
        <v>22</v>
      </c>
      <c r="H1320" s="51" t="s">
        <v>1995</v>
      </c>
      <c r="I1320" s="51" t="s">
        <v>1053</v>
      </c>
      <c r="J1320" s="52">
        <v>1.5</v>
      </c>
      <c r="K1320" s="48" t="s">
        <v>1058</v>
      </c>
      <c r="L1320" s="48" t="s">
        <v>1058</v>
      </c>
      <c r="M1320" s="53">
        <v>16724.301271429049</v>
      </c>
      <c r="N1320" s="51"/>
    </row>
    <row r="1321" spans="2:14" x14ac:dyDescent="0.25">
      <c r="B1321" s="48">
        <v>1319</v>
      </c>
      <c r="C1321" s="49" t="s">
        <v>1972</v>
      </c>
      <c r="D1321" s="48">
        <v>514491851</v>
      </c>
      <c r="E1321" s="50" t="s">
        <v>2163</v>
      </c>
      <c r="F1321" s="51">
        <v>2228</v>
      </c>
      <c r="G1321" s="48">
        <v>18</v>
      </c>
      <c r="H1321" s="51" t="s">
        <v>1999</v>
      </c>
      <c r="I1321" s="51" t="s">
        <v>1139</v>
      </c>
      <c r="J1321" s="52">
        <v>0.75</v>
      </c>
      <c r="K1321" s="48" t="s">
        <v>1058</v>
      </c>
      <c r="L1321" s="48" t="s">
        <v>1058</v>
      </c>
      <c r="M1321" s="53">
        <v>8362.1506357145245</v>
      </c>
      <c r="N1321" s="51"/>
    </row>
    <row r="1322" spans="2:14" x14ac:dyDescent="0.25">
      <c r="B1322" s="48">
        <v>1320</v>
      </c>
      <c r="C1322" s="49" t="s">
        <v>1972</v>
      </c>
      <c r="D1322" s="48">
        <v>513134411</v>
      </c>
      <c r="E1322" s="50" t="s">
        <v>2164</v>
      </c>
      <c r="F1322" s="51">
        <v>2231</v>
      </c>
      <c r="G1322" s="48">
        <v>19</v>
      </c>
      <c r="H1322" s="51" t="s">
        <v>2008</v>
      </c>
      <c r="I1322" s="51" t="s">
        <v>1432</v>
      </c>
      <c r="J1322" s="52">
        <v>1.95</v>
      </c>
      <c r="K1322" s="48" t="s">
        <v>1058</v>
      </c>
      <c r="L1322" s="48" t="s">
        <v>1058</v>
      </c>
      <c r="M1322" s="53">
        <v>21741.591652857765</v>
      </c>
      <c r="N1322" s="51"/>
    </row>
    <row r="1323" spans="2:14" x14ac:dyDescent="0.25">
      <c r="B1323" s="48">
        <v>1321</v>
      </c>
      <c r="C1323" s="49" t="s">
        <v>1972</v>
      </c>
      <c r="D1323" s="48">
        <v>580251791</v>
      </c>
      <c r="E1323" s="50" t="s">
        <v>2167</v>
      </c>
      <c r="F1323" s="51">
        <v>2232</v>
      </c>
      <c r="G1323" s="48">
        <v>30</v>
      </c>
      <c r="H1323" s="51" t="s">
        <v>2131</v>
      </c>
      <c r="I1323" s="51" t="s">
        <v>1628</v>
      </c>
      <c r="J1323" s="52">
        <v>2.5</v>
      </c>
      <c r="K1323" s="48" t="s">
        <v>1058</v>
      </c>
      <c r="L1323" s="48" t="s">
        <v>1058</v>
      </c>
      <c r="M1323" s="53">
        <v>27873.835452381751</v>
      </c>
      <c r="N1323" s="51"/>
    </row>
    <row r="1324" spans="2:14" x14ac:dyDescent="0.25">
      <c r="B1324" s="48">
        <v>1322</v>
      </c>
      <c r="C1324" s="49" t="s">
        <v>1972</v>
      </c>
      <c r="D1324" s="48">
        <v>580345940</v>
      </c>
      <c r="E1324" s="50" t="s">
        <v>2165</v>
      </c>
      <c r="F1324" s="51">
        <v>2234</v>
      </c>
      <c r="G1324" s="48">
        <v>22</v>
      </c>
      <c r="H1324" s="51" t="s">
        <v>1987</v>
      </c>
      <c r="I1324" s="51" t="s">
        <v>1259</v>
      </c>
      <c r="J1324" s="52">
        <v>1.5</v>
      </c>
      <c r="K1324" s="48" t="s">
        <v>1058</v>
      </c>
      <c r="L1324" s="48" t="s">
        <v>1058</v>
      </c>
      <c r="M1324" s="53">
        <v>16724.301271429049</v>
      </c>
      <c r="N1324" s="51"/>
    </row>
    <row r="1325" spans="2:14" x14ac:dyDescent="0.25">
      <c r="B1325" s="48">
        <v>1323</v>
      </c>
      <c r="C1325" s="49" t="s">
        <v>1972</v>
      </c>
      <c r="D1325" s="48">
        <v>513134411</v>
      </c>
      <c r="E1325" s="50" t="s">
        <v>2164</v>
      </c>
      <c r="F1325" s="51">
        <v>2235</v>
      </c>
      <c r="G1325" s="48">
        <v>22</v>
      </c>
      <c r="H1325" s="51" t="s">
        <v>2017</v>
      </c>
      <c r="I1325" s="51" t="s">
        <v>1432</v>
      </c>
      <c r="J1325" s="52">
        <v>0.97499999999999998</v>
      </c>
      <c r="K1325" s="48" t="s">
        <v>1058</v>
      </c>
      <c r="L1325" s="48" t="s">
        <v>1058</v>
      </c>
      <c r="M1325" s="53">
        <v>10870.795826428883</v>
      </c>
      <c r="N1325" s="51"/>
    </row>
    <row r="1326" spans="2:14" x14ac:dyDescent="0.25">
      <c r="B1326" s="48">
        <v>1324</v>
      </c>
      <c r="C1326" s="49" t="s">
        <v>1972</v>
      </c>
      <c r="D1326" s="48">
        <v>580347425</v>
      </c>
      <c r="E1326" s="50" t="s">
        <v>2174</v>
      </c>
      <c r="F1326" s="51">
        <v>2247</v>
      </c>
      <c r="G1326" s="48">
        <v>31</v>
      </c>
      <c r="H1326" s="51" t="s">
        <v>2088</v>
      </c>
      <c r="I1326" s="51" t="s">
        <v>2176</v>
      </c>
      <c r="J1326" s="52">
        <v>0.63</v>
      </c>
      <c r="K1326" s="48" t="s">
        <v>1058</v>
      </c>
      <c r="L1326" s="48" t="s">
        <v>1058</v>
      </c>
      <c r="M1326" s="53">
        <v>7024.2065340002009</v>
      </c>
      <c r="N1326" s="51"/>
    </row>
    <row r="1327" spans="2:14" x14ac:dyDescent="0.25">
      <c r="B1327" s="48">
        <v>1325</v>
      </c>
      <c r="C1327" s="49" t="s">
        <v>1972</v>
      </c>
      <c r="D1327" s="48">
        <v>580120012</v>
      </c>
      <c r="E1327" s="50" t="s">
        <v>2103</v>
      </c>
      <c r="F1327" s="51">
        <v>2252</v>
      </c>
      <c r="G1327" s="48">
        <v>28</v>
      </c>
      <c r="H1327" s="51" t="s">
        <v>1974</v>
      </c>
      <c r="I1327" s="51" t="s">
        <v>1053</v>
      </c>
      <c r="J1327" s="52">
        <v>5</v>
      </c>
      <c r="K1327" s="48" t="s">
        <v>1058</v>
      </c>
      <c r="L1327" s="48" t="s">
        <v>1058</v>
      </c>
      <c r="M1327" s="53">
        <v>55747.670904763501</v>
      </c>
      <c r="N1327" s="51"/>
    </row>
    <row r="1328" spans="2:14" x14ac:dyDescent="0.25">
      <c r="B1328" s="48">
        <v>1326</v>
      </c>
      <c r="C1328" s="49" t="s">
        <v>1972</v>
      </c>
      <c r="D1328" s="48">
        <v>580193563</v>
      </c>
      <c r="E1328" s="50" t="s">
        <v>2159</v>
      </c>
      <c r="F1328" s="51">
        <v>2253</v>
      </c>
      <c r="G1328" s="48">
        <v>30</v>
      </c>
      <c r="H1328" s="51" t="s">
        <v>2014</v>
      </c>
      <c r="I1328" s="51" t="s">
        <v>1125</v>
      </c>
      <c r="J1328" s="52">
        <v>3</v>
      </c>
      <c r="K1328" s="48" t="s">
        <v>1058</v>
      </c>
      <c r="L1328" s="48" t="s">
        <v>1058</v>
      </c>
      <c r="M1328" s="53">
        <v>33448.602542858098</v>
      </c>
      <c r="N1328" s="51"/>
    </row>
    <row r="1329" spans="2:14" x14ac:dyDescent="0.25">
      <c r="B1329" s="48">
        <v>1327</v>
      </c>
      <c r="C1329" s="49" t="s">
        <v>1972</v>
      </c>
      <c r="D1329" s="48">
        <v>580324192</v>
      </c>
      <c r="E1329" s="50" t="s">
        <v>1709</v>
      </c>
      <c r="F1329" s="51">
        <v>2254</v>
      </c>
      <c r="G1329" s="48">
        <v>22</v>
      </c>
      <c r="H1329" s="51" t="s">
        <v>1990</v>
      </c>
      <c r="I1329" s="51" t="s">
        <v>1115</v>
      </c>
      <c r="J1329" s="52">
        <v>0.75</v>
      </c>
      <c r="K1329" s="48" t="s">
        <v>1058</v>
      </c>
      <c r="L1329" s="48" t="s">
        <v>1058</v>
      </c>
      <c r="M1329" s="53">
        <v>8362.1506357145245</v>
      </c>
      <c r="N1329" s="51"/>
    </row>
    <row r="1330" spans="2:14" x14ac:dyDescent="0.25">
      <c r="B1330" s="48">
        <v>1328</v>
      </c>
      <c r="C1330" s="49" t="s">
        <v>1972</v>
      </c>
      <c r="D1330" s="48">
        <v>512371717</v>
      </c>
      <c r="E1330" s="50" t="s">
        <v>2154</v>
      </c>
      <c r="F1330" s="51">
        <v>2256</v>
      </c>
      <c r="G1330" s="48">
        <v>34</v>
      </c>
      <c r="H1330" s="51" t="s">
        <v>2079</v>
      </c>
      <c r="I1330" s="51" t="s">
        <v>1141</v>
      </c>
      <c r="J1330" s="52">
        <v>1.25</v>
      </c>
      <c r="K1330" s="48" t="s">
        <v>1058</v>
      </c>
      <c r="L1330" s="48" t="s">
        <v>1058</v>
      </c>
      <c r="M1330" s="53">
        <v>13936.917726190875</v>
      </c>
      <c r="N1330" s="51"/>
    </row>
    <row r="1331" spans="2:14" x14ac:dyDescent="0.25">
      <c r="B1331" s="48">
        <v>1329</v>
      </c>
      <c r="C1331" s="49" t="s">
        <v>1972</v>
      </c>
      <c r="D1331" s="48">
        <v>580347532</v>
      </c>
      <c r="E1331" s="50" t="s">
        <v>2162</v>
      </c>
      <c r="F1331" s="51">
        <v>2257</v>
      </c>
      <c r="G1331" s="48">
        <v>22</v>
      </c>
      <c r="H1331" s="51" t="s">
        <v>2008</v>
      </c>
      <c r="I1331" s="51" t="s">
        <v>1143</v>
      </c>
      <c r="J1331" s="52">
        <v>1.5</v>
      </c>
      <c r="K1331" s="48" t="s">
        <v>1058</v>
      </c>
      <c r="L1331" s="48" t="s">
        <v>1058</v>
      </c>
      <c r="M1331" s="53">
        <v>16724.301271429049</v>
      </c>
      <c r="N1331" s="51"/>
    </row>
    <row r="1332" spans="2:14" x14ac:dyDescent="0.25">
      <c r="B1332" s="48">
        <v>1330</v>
      </c>
      <c r="C1332" s="49" t="s">
        <v>1972</v>
      </c>
      <c r="D1332" s="48">
        <v>580472546</v>
      </c>
      <c r="E1332" s="50" t="s">
        <v>2181</v>
      </c>
      <c r="F1332" s="51">
        <v>2261</v>
      </c>
      <c r="G1332" s="48">
        <v>24</v>
      </c>
      <c r="H1332" s="51" t="s">
        <v>2079</v>
      </c>
      <c r="I1332" s="51" t="s">
        <v>1311</v>
      </c>
      <c r="J1332" s="52">
        <v>2.5</v>
      </c>
      <c r="K1332" s="48" t="s">
        <v>1058</v>
      </c>
      <c r="L1332" s="48" t="s">
        <v>1058</v>
      </c>
      <c r="M1332" s="53">
        <v>27873.835452381751</v>
      </c>
      <c r="N1332" s="51"/>
    </row>
    <row r="1333" spans="2:14" x14ac:dyDescent="0.25">
      <c r="B1333" s="48">
        <v>1331</v>
      </c>
      <c r="C1333" s="49" t="s">
        <v>1972</v>
      </c>
      <c r="D1333" s="48">
        <v>580324192</v>
      </c>
      <c r="E1333" s="50" t="s">
        <v>1709</v>
      </c>
      <c r="F1333" s="51">
        <v>2263</v>
      </c>
      <c r="G1333" s="48">
        <v>28</v>
      </c>
      <c r="H1333" s="51" t="s">
        <v>1975</v>
      </c>
      <c r="I1333" s="51" t="s">
        <v>1115</v>
      </c>
      <c r="J1333" s="52">
        <v>5</v>
      </c>
      <c r="K1333" s="48" t="s">
        <v>1058</v>
      </c>
      <c r="L1333" s="48" t="s">
        <v>1058</v>
      </c>
      <c r="M1333" s="53">
        <v>55747.670904763501</v>
      </c>
      <c r="N1333" s="51"/>
    </row>
    <row r="1334" spans="2:14" x14ac:dyDescent="0.25">
      <c r="B1334" s="48">
        <v>1332</v>
      </c>
      <c r="C1334" s="49" t="s">
        <v>1972</v>
      </c>
      <c r="D1334" s="48">
        <v>514948637</v>
      </c>
      <c r="E1334" s="50" t="s">
        <v>1688</v>
      </c>
      <c r="F1334" s="51">
        <v>2266</v>
      </c>
      <c r="G1334" s="48">
        <v>34</v>
      </c>
      <c r="H1334" s="51" t="s">
        <v>1975</v>
      </c>
      <c r="I1334" s="51" t="s">
        <v>1218</v>
      </c>
      <c r="J1334" s="52">
        <v>5</v>
      </c>
      <c r="K1334" s="48" t="s">
        <v>1058</v>
      </c>
      <c r="L1334" s="48" t="s">
        <v>1058</v>
      </c>
      <c r="M1334" s="53">
        <v>55747.670904763501</v>
      </c>
      <c r="N1334" s="51"/>
    </row>
    <row r="1335" spans="2:14" x14ac:dyDescent="0.25">
      <c r="B1335" s="48">
        <v>1333</v>
      </c>
      <c r="C1335" s="49" t="s">
        <v>1972</v>
      </c>
      <c r="D1335" s="48">
        <v>580419810</v>
      </c>
      <c r="E1335" s="50" t="s">
        <v>2117</v>
      </c>
      <c r="F1335" s="51">
        <v>2268</v>
      </c>
      <c r="G1335" s="48">
        <v>17</v>
      </c>
      <c r="H1335" s="51" t="s">
        <v>2099</v>
      </c>
      <c r="I1335" s="51" t="s">
        <v>1062</v>
      </c>
      <c r="J1335" s="52">
        <v>0.75</v>
      </c>
      <c r="K1335" s="48" t="s">
        <v>1058</v>
      </c>
      <c r="L1335" s="48" t="s">
        <v>1058</v>
      </c>
      <c r="M1335" s="53">
        <v>8362.1506357145245</v>
      </c>
      <c r="N1335" s="51"/>
    </row>
    <row r="1336" spans="2:14" x14ac:dyDescent="0.25">
      <c r="B1336" s="48">
        <v>1334</v>
      </c>
      <c r="C1336" s="49" t="s">
        <v>1972</v>
      </c>
      <c r="D1336" s="48">
        <v>580355048</v>
      </c>
      <c r="E1336" s="50" t="s">
        <v>2182</v>
      </c>
      <c r="F1336" s="51">
        <v>2272</v>
      </c>
      <c r="G1336" s="48">
        <v>17</v>
      </c>
      <c r="H1336" s="51" t="s">
        <v>2037</v>
      </c>
      <c r="I1336" s="51" t="s">
        <v>2183</v>
      </c>
      <c r="J1336" s="52">
        <v>1.95</v>
      </c>
      <c r="K1336" s="48" t="s">
        <v>1058</v>
      </c>
      <c r="L1336" s="48" t="s">
        <v>1058</v>
      </c>
      <c r="M1336" s="53">
        <v>21741.591652857765</v>
      </c>
      <c r="N1336" s="51"/>
    </row>
    <row r="1337" spans="2:14" x14ac:dyDescent="0.25">
      <c r="B1337" s="48">
        <v>1335</v>
      </c>
      <c r="C1337" s="49" t="s">
        <v>1972</v>
      </c>
      <c r="D1337" s="48">
        <v>580355048</v>
      </c>
      <c r="E1337" s="50" t="s">
        <v>2182</v>
      </c>
      <c r="F1337" s="51">
        <v>2273</v>
      </c>
      <c r="G1337" s="48">
        <v>20</v>
      </c>
      <c r="H1337" s="51" t="s">
        <v>2018</v>
      </c>
      <c r="I1337" s="51" t="s">
        <v>2183</v>
      </c>
      <c r="J1337" s="52">
        <v>0</v>
      </c>
      <c r="K1337" s="48" t="s">
        <v>1058</v>
      </c>
      <c r="L1337" s="48" t="s">
        <v>1058</v>
      </c>
      <c r="M1337" s="53">
        <v>0</v>
      </c>
      <c r="N1337" s="51"/>
    </row>
    <row r="1338" spans="2:14" x14ac:dyDescent="0.25">
      <c r="B1338" s="48">
        <v>1336</v>
      </c>
      <c r="C1338" s="49" t="s">
        <v>1972</v>
      </c>
      <c r="D1338" s="48">
        <v>580418960</v>
      </c>
      <c r="E1338" s="50" t="s">
        <v>2172</v>
      </c>
      <c r="F1338" s="51">
        <v>2274</v>
      </c>
      <c r="G1338" s="48">
        <v>22</v>
      </c>
      <c r="H1338" s="51" t="s">
        <v>2099</v>
      </c>
      <c r="I1338" s="51" t="s">
        <v>1076</v>
      </c>
      <c r="J1338" s="52">
        <v>0.97499999999999998</v>
      </c>
      <c r="K1338" s="48" t="s">
        <v>1058</v>
      </c>
      <c r="L1338" s="48" t="s">
        <v>1058</v>
      </c>
      <c r="M1338" s="53">
        <v>10870.795826428883</v>
      </c>
      <c r="N1338" s="51"/>
    </row>
    <row r="1339" spans="2:14" x14ac:dyDescent="0.25">
      <c r="B1339" s="48">
        <v>1337</v>
      </c>
      <c r="C1339" s="49" t="s">
        <v>1972</v>
      </c>
      <c r="D1339" s="48">
        <v>580310639</v>
      </c>
      <c r="E1339" s="50" t="s">
        <v>2170</v>
      </c>
      <c r="F1339" s="51">
        <v>2276</v>
      </c>
      <c r="G1339" s="48">
        <v>33</v>
      </c>
      <c r="H1339" s="51" t="s">
        <v>2009</v>
      </c>
      <c r="I1339" s="51" t="s">
        <v>1718</v>
      </c>
      <c r="J1339" s="52">
        <v>0.75</v>
      </c>
      <c r="K1339" s="48" t="s">
        <v>1058</v>
      </c>
      <c r="L1339" s="48" t="s">
        <v>1058</v>
      </c>
      <c r="M1339" s="53">
        <v>8362.1506357145245</v>
      </c>
      <c r="N1339" s="51"/>
    </row>
    <row r="1340" spans="2:14" x14ac:dyDescent="0.25">
      <c r="B1340" s="48">
        <v>1338</v>
      </c>
      <c r="C1340" s="49" t="s">
        <v>1972</v>
      </c>
      <c r="D1340" s="48">
        <v>580310639</v>
      </c>
      <c r="E1340" s="50" t="s">
        <v>2170</v>
      </c>
      <c r="F1340" s="51">
        <v>2278</v>
      </c>
      <c r="G1340" s="48">
        <v>27</v>
      </c>
      <c r="H1340" s="51" t="s">
        <v>2101</v>
      </c>
      <c r="I1340" s="51" t="s">
        <v>1718</v>
      </c>
      <c r="J1340" s="52">
        <v>1.5</v>
      </c>
      <c r="K1340" s="48" t="s">
        <v>1058</v>
      </c>
      <c r="L1340" s="48" t="s">
        <v>1058</v>
      </c>
      <c r="M1340" s="53">
        <v>16724.301271429049</v>
      </c>
      <c r="N1340" s="51"/>
    </row>
    <row r="1341" spans="2:14" x14ac:dyDescent="0.25">
      <c r="B1341" s="48">
        <v>1339</v>
      </c>
      <c r="C1341" s="49" t="s">
        <v>1972</v>
      </c>
      <c r="D1341" s="48">
        <v>580387504</v>
      </c>
      <c r="E1341" s="50" t="s">
        <v>2106</v>
      </c>
      <c r="F1341" s="51">
        <v>2279</v>
      </c>
      <c r="G1341" s="48">
        <v>29</v>
      </c>
      <c r="H1341" s="51" t="s">
        <v>1975</v>
      </c>
      <c r="I1341" s="51" t="s">
        <v>1164</v>
      </c>
      <c r="J1341" s="52">
        <v>5</v>
      </c>
      <c r="K1341" s="48" t="s">
        <v>1058</v>
      </c>
      <c r="L1341" s="48" t="s">
        <v>1058</v>
      </c>
      <c r="M1341" s="53">
        <v>55747.670904763501</v>
      </c>
      <c r="N1341" s="51"/>
    </row>
    <row r="1342" spans="2:14" x14ac:dyDescent="0.25">
      <c r="B1342" s="48">
        <v>1340</v>
      </c>
      <c r="C1342" s="49" t="s">
        <v>1972</v>
      </c>
      <c r="D1342" s="48">
        <v>580344802</v>
      </c>
      <c r="E1342" s="50" t="s">
        <v>1535</v>
      </c>
      <c r="F1342" s="51">
        <v>2289</v>
      </c>
      <c r="G1342" s="48">
        <v>19</v>
      </c>
      <c r="H1342" s="51" t="s">
        <v>2030</v>
      </c>
      <c r="I1342" s="51" t="s">
        <v>1169</v>
      </c>
      <c r="J1342" s="52">
        <v>1.8</v>
      </c>
      <c r="K1342" s="48" t="s">
        <v>1058</v>
      </c>
      <c r="L1342" s="48" t="s">
        <v>1058</v>
      </c>
      <c r="M1342" s="53">
        <v>20069.161525714859</v>
      </c>
      <c r="N1342" s="51"/>
    </row>
    <row r="1343" spans="2:14" x14ac:dyDescent="0.25">
      <c r="B1343" s="48">
        <v>1341</v>
      </c>
      <c r="C1343" s="49" t="s">
        <v>1972</v>
      </c>
      <c r="D1343" s="48">
        <v>580536266</v>
      </c>
      <c r="E1343" s="50" t="s">
        <v>1528</v>
      </c>
      <c r="F1343" s="51">
        <v>2294</v>
      </c>
      <c r="G1343" s="48">
        <v>23</v>
      </c>
      <c r="H1343" s="51" t="s">
        <v>1987</v>
      </c>
      <c r="I1343" s="51" t="s">
        <v>1068</v>
      </c>
      <c r="J1343" s="52">
        <v>1.5</v>
      </c>
      <c r="K1343" s="48" t="s">
        <v>1058</v>
      </c>
      <c r="L1343" s="48" t="s">
        <v>1058</v>
      </c>
      <c r="M1343" s="53">
        <v>16724.301271429049</v>
      </c>
      <c r="N1343" s="51"/>
    </row>
    <row r="1344" spans="2:14" x14ac:dyDescent="0.25">
      <c r="B1344" s="48">
        <v>1342</v>
      </c>
      <c r="C1344" s="49" t="s">
        <v>1972</v>
      </c>
      <c r="D1344" s="48">
        <v>580402709</v>
      </c>
      <c r="E1344" s="50" t="s">
        <v>2184</v>
      </c>
      <c r="F1344" s="51">
        <v>2302</v>
      </c>
      <c r="G1344" s="48">
        <v>25</v>
      </c>
      <c r="H1344" s="51" t="s">
        <v>2101</v>
      </c>
      <c r="I1344" s="51" t="s">
        <v>1064</v>
      </c>
      <c r="J1344" s="52">
        <v>1.5</v>
      </c>
      <c r="K1344" s="48" t="s">
        <v>1058</v>
      </c>
      <c r="L1344" s="48" t="s">
        <v>1058</v>
      </c>
      <c r="M1344" s="53">
        <v>16724.301271429049</v>
      </c>
      <c r="N1344" s="51"/>
    </row>
    <row r="1345" spans="2:14" x14ac:dyDescent="0.25">
      <c r="B1345" s="48">
        <v>1343</v>
      </c>
      <c r="C1345" s="49" t="s">
        <v>1972</v>
      </c>
      <c r="D1345" s="48">
        <v>580444750</v>
      </c>
      <c r="E1345" s="50" t="s">
        <v>1605</v>
      </c>
      <c r="F1345" s="51">
        <v>2303</v>
      </c>
      <c r="G1345" s="48">
        <v>21</v>
      </c>
      <c r="H1345" s="51" t="s">
        <v>1987</v>
      </c>
      <c r="I1345" s="51" t="s">
        <v>1053</v>
      </c>
      <c r="J1345" s="52">
        <v>1.5</v>
      </c>
      <c r="K1345" s="48" t="s">
        <v>1058</v>
      </c>
      <c r="L1345" s="48" t="s">
        <v>1058</v>
      </c>
      <c r="M1345" s="53">
        <v>16724.301271429049</v>
      </c>
      <c r="N1345" s="51"/>
    </row>
    <row r="1346" spans="2:14" x14ac:dyDescent="0.25">
      <c r="B1346" s="48">
        <v>1344</v>
      </c>
      <c r="C1346" s="49" t="s">
        <v>1972</v>
      </c>
      <c r="D1346" s="48">
        <v>580324192</v>
      </c>
      <c r="E1346" s="50" t="s">
        <v>1709</v>
      </c>
      <c r="F1346" s="51">
        <v>2305</v>
      </c>
      <c r="G1346" s="48">
        <v>26</v>
      </c>
      <c r="H1346" s="51" t="s">
        <v>1989</v>
      </c>
      <c r="I1346" s="51" t="s">
        <v>1115</v>
      </c>
      <c r="J1346" s="52">
        <v>1.5</v>
      </c>
      <c r="K1346" s="48" t="s">
        <v>1058</v>
      </c>
      <c r="L1346" s="48" t="s">
        <v>1058</v>
      </c>
      <c r="M1346" s="53">
        <v>16724.301271429049</v>
      </c>
      <c r="N1346" s="51"/>
    </row>
    <row r="1347" spans="2:14" x14ac:dyDescent="0.25">
      <c r="B1347" s="48">
        <v>1345</v>
      </c>
      <c r="C1347" s="49" t="s">
        <v>1972</v>
      </c>
      <c r="D1347" s="48">
        <v>580345940</v>
      </c>
      <c r="E1347" s="50" t="s">
        <v>2165</v>
      </c>
      <c r="F1347" s="51">
        <v>2307</v>
      </c>
      <c r="G1347" s="48">
        <v>29</v>
      </c>
      <c r="H1347" s="51" t="s">
        <v>1989</v>
      </c>
      <c r="I1347" s="51" t="s">
        <v>1259</v>
      </c>
      <c r="J1347" s="52">
        <v>1.5</v>
      </c>
      <c r="K1347" s="48" t="s">
        <v>1058</v>
      </c>
      <c r="L1347" s="48" t="s">
        <v>1058</v>
      </c>
      <c r="M1347" s="53">
        <v>16724.301271429049</v>
      </c>
      <c r="N1347" s="51"/>
    </row>
    <row r="1348" spans="2:14" x14ac:dyDescent="0.25">
      <c r="B1348" s="48">
        <v>1346</v>
      </c>
      <c r="C1348" s="49" t="s">
        <v>1972</v>
      </c>
      <c r="D1348" s="48">
        <v>580181659</v>
      </c>
      <c r="E1348" s="50" t="s">
        <v>2155</v>
      </c>
      <c r="F1348" s="51">
        <v>2310</v>
      </c>
      <c r="G1348" s="48">
        <v>24</v>
      </c>
      <c r="H1348" s="51" t="s">
        <v>2044</v>
      </c>
      <c r="I1348" s="51" t="s">
        <v>1237</v>
      </c>
      <c r="J1348" s="52">
        <v>0.75</v>
      </c>
      <c r="K1348" s="48" t="s">
        <v>1058</v>
      </c>
      <c r="L1348" s="48" t="s">
        <v>1058</v>
      </c>
      <c r="M1348" s="53">
        <v>8362.1506357145245</v>
      </c>
      <c r="N1348" s="51"/>
    </row>
    <row r="1349" spans="2:14" x14ac:dyDescent="0.25">
      <c r="B1349" s="48">
        <v>1347</v>
      </c>
      <c r="C1349" s="49" t="s">
        <v>1972</v>
      </c>
      <c r="D1349" s="48">
        <v>580387504</v>
      </c>
      <c r="E1349" s="50" t="s">
        <v>2106</v>
      </c>
      <c r="F1349" s="51">
        <v>2312</v>
      </c>
      <c r="G1349" s="48">
        <v>28</v>
      </c>
      <c r="H1349" s="51" t="s">
        <v>2152</v>
      </c>
      <c r="I1349" s="51" t="s">
        <v>1164</v>
      </c>
      <c r="J1349" s="52">
        <v>1.5</v>
      </c>
      <c r="K1349" s="48" t="s">
        <v>1058</v>
      </c>
      <c r="L1349" s="48" t="s">
        <v>1058</v>
      </c>
      <c r="M1349" s="53">
        <v>16724.301271429049</v>
      </c>
      <c r="N1349" s="51"/>
    </row>
    <row r="1350" spans="2:14" x14ac:dyDescent="0.25">
      <c r="B1350" s="48">
        <v>1348</v>
      </c>
      <c r="C1350" s="49" t="s">
        <v>1972</v>
      </c>
      <c r="D1350" s="48">
        <v>580412294</v>
      </c>
      <c r="E1350" s="50" t="s">
        <v>2132</v>
      </c>
      <c r="F1350" s="51">
        <v>2315</v>
      </c>
      <c r="G1350" s="48">
        <v>23</v>
      </c>
      <c r="H1350" s="51" t="s">
        <v>2022</v>
      </c>
      <c r="I1350" s="51" t="s">
        <v>1115</v>
      </c>
      <c r="J1350" s="52">
        <v>0</v>
      </c>
      <c r="K1350" s="48" t="s">
        <v>1058</v>
      </c>
      <c r="L1350" s="48" t="s">
        <v>1058</v>
      </c>
      <c r="M1350" s="53">
        <v>0</v>
      </c>
      <c r="N1350" s="51"/>
    </row>
    <row r="1351" spans="2:14" x14ac:dyDescent="0.25">
      <c r="B1351" s="48">
        <v>1349</v>
      </c>
      <c r="C1351" s="49" t="s">
        <v>1972</v>
      </c>
      <c r="D1351" s="48">
        <v>580464964</v>
      </c>
      <c r="E1351" s="50" t="s">
        <v>2166</v>
      </c>
      <c r="F1351" s="51">
        <v>2316</v>
      </c>
      <c r="G1351" s="48">
        <v>22</v>
      </c>
      <c r="H1351" s="51" t="s">
        <v>1987</v>
      </c>
      <c r="I1351" s="51" t="s">
        <v>1476</v>
      </c>
      <c r="J1351" s="52">
        <v>1.5</v>
      </c>
      <c r="K1351" s="48" t="s">
        <v>1058</v>
      </c>
      <c r="L1351" s="48" t="s">
        <v>1058</v>
      </c>
      <c r="M1351" s="53">
        <v>16724.301271429049</v>
      </c>
      <c r="N1351" s="51"/>
    </row>
    <row r="1352" spans="2:14" x14ac:dyDescent="0.25">
      <c r="B1352" s="48">
        <v>1350</v>
      </c>
      <c r="C1352" s="49" t="s">
        <v>1972</v>
      </c>
      <c r="D1352" s="48">
        <v>580412294</v>
      </c>
      <c r="E1352" s="50" t="s">
        <v>2132</v>
      </c>
      <c r="F1352" s="51">
        <v>2317</v>
      </c>
      <c r="G1352" s="48">
        <v>25</v>
      </c>
      <c r="H1352" s="51" t="s">
        <v>2018</v>
      </c>
      <c r="I1352" s="51" t="s">
        <v>1115</v>
      </c>
      <c r="J1352" s="52">
        <v>0</v>
      </c>
      <c r="K1352" s="48" t="s">
        <v>1058</v>
      </c>
      <c r="L1352" s="48" t="s">
        <v>1058</v>
      </c>
      <c r="M1352" s="53">
        <v>0</v>
      </c>
      <c r="N1352" s="51"/>
    </row>
    <row r="1353" spans="2:14" x14ac:dyDescent="0.25">
      <c r="B1353" s="48">
        <v>1351</v>
      </c>
      <c r="C1353" s="49" t="s">
        <v>1972</v>
      </c>
      <c r="D1353" s="48">
        <v>580444750</v>
      </c>
      <c r="E1353" s="50" t="s">
        <v>1605</v>
      </c>
      <c r="F1353" s="51">
        <v>2320</v>
      </c>
      <c r="G1353" s="48">
        <v>19</v>
      </c>
      <c r="H1353" s="51" t="s">
        <v>1988</v>
      </c>
      <c r="I1353" s="51" t="s">
        <v>1053</v>
      </c>
      <c r="J1353" s="52">
        <v>0</v>
      </c>
      <c r="K1353" s="48" t="s">
        <v>1058</v>
      </c>
      <c r="L1353" s="48" t="s">
        <v>1058</v>
      </c>
      <c r="M1353" s="53">
        <v>0</v>
      </c>
      <c r="N1353" s="51"/>
    </row>
    <row r="1354" spans="2:14" x14ac:dyDescent="0.25">
      <c r="B1354" s="48">
        <v>1352</v>
      </c>
      <c r="C1354" s="49" t="s">
        <v>1972</v>
      </c>
      <c r="D1354" s="48">
        <v>580345940</v>
      </c>
      <c r="E1354" s="50" t="s">
        <v>2165</v>
      </c>
      <c r="F1354" s="51">
        <v>2323</v>
      </c>
      <c r="G1354" s="48">
        <v>24</v>
      </c>
      <c r="H1354" s="51" t="s">
        <v>2008</v>
      </c>
      <c r="I1354" s="51" t="s">
        <v>1259</v>
      </c>
      <c r="J1354" s="52">
        <v>1.5</v>
      </c>
      <c r="K1354" s="48" t="s">
        <v>1058</v>
      </c>
      <c r="L1354" s="48" t="s">
        <v>1058</v>
      </c>
      <c r="M1354" s="53">
        <v>16724.301271429049</v>
      </c>
      <c r="N1354" s="51"/>
    </row>
    <row r="1355" spans="2:14" x14ac:dyDescent="0.25">
      <c r="B1355" s="48">
        <v>1353</v>
      </c>
      <c r="C1355" s="49" t="s">
        <v>1972</v>
      </c>
      <c r="D1355" s="48">
        <v>580344802</v>
      </c>
      <c r="E1355" s="50" t="s">
        <v>1535</v>
      </c>
      <c r="F1355" s="51">
        <v>2333</v>
      </c>
      <c r="G1355" s="48">
        <v>18</v>
      </c>
      <c r="H1355" s="51" t="s">
        <v>2008</v>
      </c>
      <c r="I1355" s="51" t="s">
        <v>1169</v>
      </c>
      <c r="J1355" s="52">
        <v>1.8</v>
      </c>
      <c r="K1355" s="48" t="s">
        <v>1058</v>
      </c>
      <c r="L1355" s="48" t="s">
        <v>1058</v>
      </c>
      <c r="M1355" s="53">
        <v>20069.161525714859</v>
      </c>
      <c r="N1355" s="51"/>
    </row>
    <row r="1356" spans="2:14" x14ac:dyDescent="0.25">
      <c r="B1356" s="48">
        <v>1354</v>
      </c>
      <c r="C1356" s="49" t="s">
        <v>1972</v>
      </c>
      <c r="D1356" s="48">
        <v>513590042</v>
      </c>
      <c r="E1356" s="50" t="s">
        <v>1920</v>
      </c>
      <c r="F1356" s="51">
        <v>2336</v>
      </c>
      <c r="G1356" s="48">
        <v>18</v>
      </c>
      <c r="H1356" s="51" t="s">
        <v>1997</v>
      </c>
      <c r="I1356" s="51" t="s">
        <v>1062</v>
      </c>
      <c r="J1356" s="52">
        <v>0.75</v>
      </c>
      <c r="K1356" s="48" t="s">
        <v>1058</v>
      </c>
      <c r="L1356" s="48" t="s">
        <v>1058</v>
      </c>
      <c r="M1356" s="53">
        <v>8362.1506357145245</v>
      </c>
      <c r="N1356" s="51"/>
    </row>
    <row r="1357" spans="2:14" x14ac:dyDescent="0.25">
      <c r="B1357" s="48">
        <v>1355</v>
      </c>
      <c r="C1357" s="49" t="s">
        <v>1972</v>
      </c>
      <c r="D1357" s="48">
        <v>580464923</v>
      </c>
      <c r="E1357" s="50" t="s">
        <v>2185</v>
      </c>
      <c r="F1357" s="51">
        <v>2338</v>
      </c>
      <c r="G1357" s="48">
        <v>23</v>
      </c>
      <c r="H1357" s="51" t="s">
        <v>1981</v>
      </c>
      <c r="I1357" s="51" t="s">
        <v>2097</v>
      </c>
      <c r="J1357" s="52">
        <v>3</v>
      </c>
      <c r="K1357" s="48" t="s">
        <v>1058</v>
      </c>
      <c r="L1357" s="48" t="s">
        <v>1058</v>
      </c>
      <c r="M1357" s="53">
        <v>33448.602542858098</v>
      </c>
      <c r="N1357" s="51"/>
    </row>
    <row r="1358" spans="2:14" x14ac:dyDescent="0.25">
      <c r="B1358" s="48">
        <v>1356</v>
      </c>
      <c r="C1358" s="49" t="s">
        <v>1972</v>
      </c>
      <c r="D1358" s="48">
        <v>580304244</v>
      </c>
      <c r="E1358" s="50" t="s">
        <v>2143</v>
      </c>
      <c r="F1358" s="51">
        <v>2339</v>
      </c>
      <c r="G1358" s="48">
        <v>41</v>
      </c>
      <c r="H1358" s="51" t="s">
        <v>1985</v>
      </c>
      <c r="I1358" s="51" t="s">
        <v>1053</v>
      </c>
      <c r="J1358" s="52">
        <v>0.63</v>
      </c>
      <c r="K1358" s="48" t="s">
        <v>1058</v>
      </c>
      <c r="L1358" s="48" t="s">
        <v>1058</v>
      </c>
      <c r="M1358" s="53">
        <v>7024.2065340002009</v>
      </c>
      <c r="N1358" s="51"/>
    </row>
    <row r="1359" spans="2:14" x14ac:dyDescent="0.25">
      <c r="B1359" s="48">
        <v>1357</v>
      </c>
      <c r="C1359" s="49" t="s">
        <v>1972</v>
      </c>
      <c r="D1359" s="48">
        <v>580324192</v>
      </c>
      <c r="E1359" s="50" t="s">
        <v>1709</v>
      </c>
      <c r="F1359" s="51">
        <v>2345</v>
      </c>
      <c r="G1359" s="48">
        <v>26</v>
      </c>
      <c r="H1359" s="51" t="s">
        <v>2016</v>
      </c>
      <c r="I1359" s="51" t="s">
        <v>1115</v>
      </c>
      <c r="J1359" s="52">
        <v>1.5</v>
      </c>
      <c r="K1359" s="48" t="s">
        <v>1058</v>
      </c>
      <c r="L1359" s="48" t="s">
        <v>1058</v>
      </c>
      <c r="M1359" s="53">
        <v>16724.301271429049</v>
      </c>
      <c r="N1359" s="51"/>
    </row>
    <row r="1360" spans="2:14" x14ac:dyDescent="0.25">
      <c r="B1360" s="48">
        <v>1358</v>
      </c>
      <c r="C1360" s="49" t="s">
        <v>1972</v>
      </c>
      <c r="D1360" s="48">
        <v>580345940</v>
      </c>
      <c r="E1360" s="50" t="s">
        <v>2165</v>
      </c>
      <c r="F1360" s="51">
        <v>2346</v>
      </c>
      <c r="G1360" s="48">
        <v>25</v>
      </c>
      <c r="H1360" s="51" t="s">
        <v>2059</v>
      </c>
      <c r="I1360" s="51" t="s">
        <v>1259</v>
      </c>
      <c r="J1360" s="52">
        <v>0.75</v>
      </c>
      <c r="K1360" s="48" t="s">
        <v>1058</v>
      </c>
      <c r="L1360" s="48" t="s">
        <v>1058</v>
      </c>
      <c r="M1360" s="53">
        <v>8362.1506357145245</v>
      </c>
      <c r="N1360" s="51"/>
    </row>
    <row r="1361" spans="2:14" x14ac:dyDescent="0.25">
      <c r="B1361" s="48">
        <v>1359</v>
      </c>
      <c r="C1361" s="49" t="s">
        <v>1972</v>
      </c>
      <c r="D1361" s="48">
        <v>580354991</v>
      </c>
      <c r="E1361" s="50" t="s">
        <v>1612</v>
      </c>
      <c r="F1361" s="51">
        <v>2353</v>
      </c>
      <c r="G1361" s="48">
        <v>23</v>
      </c>
      <c r="H1361" s="51" t="s">
        <v>2078</v>
      </c>
      <c r="I1361" s="51" t="s">
        <v>1613</v>
      </c>
      <c r="J1361" s="52">
        <v>0.9</v>
      </c>
      <c r="K1361" s="48" t="s">
        <v>1058</v>
      </c>
      <c r="L1361" s="48" t="s">
        <v>1058</v>
      </c>
      <c r="M1361" s="53">
        <v>10034.580762857429</v>
      </c>
      <c r="N1361" s="51"/>
    </row>
    <row r="1362" spans="2:14" x14ac:dyDescent="0.25">
      <c r="B1362" s="48">
        <v>1360</v>
      </c>
      <c r="C1362" s="49" t="s">
        <v>1972</v>
      </c>
      <c r="D1362" s="48">
        <v>580402709</v>
      </c>
      <c r="E1362" s="50" t="s">
        <v>2184</v>
      </c>
      <c r="F1362" s="51">
        <v>2355</v>
      </c>
      <c r="G1362" s="48">
        <v>24</v>
      </c>
      <c r="H1362" s="51" t="s">
        <v>2051</v>
      </c>
      <c r="I1362" s="51" t="s">
        <v>1064</v>
      </c>
      <c r="J1362" s="52">
        <v>0</v>
      </c>
      <c r="K1362" s="48" t="s">
        <v>1058</v>
      </c>
      <c r="L1362" s="48" t="s">
        <v>1058</v>
      </c>
      <c r="M1362" s="53">
        <v>0</v>
      </c>
      <c r="N1362" s="51"/>
    </row>
    <row r="1363" spans="2:14" x14ac:dyDescent="0.25">
      <c r="B1363" s="48">
        <v>1361</v>
      </c>
      <c r="C1363" s="49" t="s">
        <v>1972</v>
      </c>
      <c r="D1363" s="48">
        <v>580630234</v>
      </c>
      <c r="E1363" s="50" t="s">
        <v>2177</v>
      </c>
      <c r="F1363" s="51">
        <v>2358</v>
      </c>
      <c r="G1363" s="48">
        <v>25</v>
      </c>
      <c r="H1363" s="51" t="s">
        <v>2016</v>
      </c>
      <c r="I1363" s="51" t="s">
        <v>1141</v>
      </c>
      <c r="J1363" s="52">
        <v>1.5</v>
      </c>
      <c r="K1363" s="48" t="s">
        <v>1058</v>
      </c>
      <c r="L1363" s="48" t="s">
        <v>1058</v>
      </c>
      <c r="M1363" s="53">
        <v>16724.301271429049</v>
      </c>
      <c r="N1363" s="51"/>
    </row>
    <row r="1364" spans="2:14" x14ac:dyDescent="0.25">
      <c r="B1364" s="48">
        <v>1362</v>
      </c>
      <c r="C1364" s="49" t="s">
        <v>1972</v>
      </c>
      <c r="D1364" s="48">
        <v>580413961</v>
      </c>
      <c r="E1364" s="50" t="s">
        <v>2186</v>
      </c>
      <c r="F1364" s="51">
        <v>2364</v>
      </c>
      <c r="G1364" s="48">
        <v>24</v>
      </c>
      <c r="H1364" s="51" t="s">
        <v>2061</v>
      </c>
      <c r="I1364" s="51" t="s">
        <v>1363</v>
      </c>
      <c r="J1364" s="52">
        <v>0</v>
      </c>
      <c r="K1364" s="48" t="s">
        <v>1058</v>
      </c>
      <c r="L1364" s="48" t="s">
        <v>1058</v>
      </c>
      <c r="M1364" s="53">
        <v>0</v>
      </c>
      <c r="N1364" s="51"/>
    </row>
    <row r="1365" spans="2:14" x14ac:dyDescent="0.25">
      <c r="B1365" s="48">
        <v>1363</v>
      </c>
      <c r="C1365" s="49" t="s">
        <v>1972</v>
      </c>
      <c r="D1365" s="48">
        <v>580630234</v>
      </c>
      <c r="E1365" s="50" t="s">
        <v>2177</v>
      </c>
      <c r="F1365" s="51">
        <v>2365</v>
      </c>
      <c r="G1365" s="48">
        <v>25</v>
      </c>
      <c r="H1365" s="51" t="s">
        <v>1995</v>
      </c>
      <c r="I1365" s="51" t="s">
        <v>1141</v>
      </c>
      <c r="J1365" s="52">
        <v>1.5</v>
      </c>
      <c r="K1365" s="48" t="s">
        <v>1058</v>
      </c>
      <c r="L1365" s="48" t="s">
        <v>1058</v>
      </c>
      <c r="M1365" s="53">
        <v>16724.301271429049</v>
      </c>
      <c r="N1365" s="51"/>
    </row>
    <row r="1366" spans="2:14" x14ac:dyDescent="0.25">
      <c r="B1366" s="48">
        <v>1364</v>
      </c>
      <c r="C1366" s="49" t="s">
        <v>1972</v>
      </c>
      <c r="D1366" s="48">
        <v>580444750</v>
      </c>
      <c r="E1366" s="50" t="s">
        <v>1605</v>
      </c>
      <c r="F1366" s="51">
        <v>2367</v>
      </c>
      <c r="G1366" s="48">
        <v>25</v>
      </c>
      <c r="H1366" s="51" t="s">
        <v>2002</v>
      </c>
      <c r="I1366" s="51" t="s">
        <v>1053</v>
      </c>
      <c r="J1366" s="52">
        <v>3</v>
      </c>
      <c r="K1366" s="48" t="s">
        <v>1058</v>
      </c>
      <c r="L1366" s="48" t="s">
        <v>1058</v>
      </c>
      <c r="M1366" s="53">
        <v>33448.602542858098</v>
      </c>
      <c r="N1366" s="51"/>
    </row>
    <row r="1367" spans="2:14" x14ac:dyDescent="0.25">
      <c r="B1367" s="48">
        <v>1365</v>
      </c>
      <c r="C1367" s="49" t="s">
        <v>1972</v>
      </c>
      <c r="D1367" s="48">
        <v>580536266</v>
      </c>
      <c r="E1367" s="50" t="s">
        <v>1528</v>
      </c>
      <c r="F1367" s="51">
        <v>2373</v>
      </c>
      <c r="G1367" s="48">
        <v>27</v>
      </c>
      <c r="H1367" s="51" t="s">
        <v>2002</v>
      </c>
      <c r="I1367" s="51" t="s">
        <v>1068</v>
      </c>
      <c r="J1367" s="52">
        <v>3</v>
      </c>
      <c r="K1367" s="48" t="s">
        <v>1058</v>
      </c>
      <c r="L1367" s="48" t="s">
        <v>1058</v>
      </c>
      <c r="M1367" s="53">
        <v>33448.602542858098</v>
      </c>
      <c r="N1367" s="51"/>
    </row>
    <row r="1368" spans="2:14" x14ac:dyDescent="0.25">
      <c r="B1368" s="48">
        <v>1366</v>
      </c>
      <c r="C1368" s="49" t="s">
        <v>1972</v>
      </c>
      <c r="D1368" s="48">
        <v>580324192</v>
      </c>
      <c r="E1368" s="50" t="s">
        <v>1709</v>
      </c>
      <c r="F1368" s="51">
        <v>2381</v>
      </c>
      <c r="G1368" s="48">
        <v>20</v>
      </c>
      <c r="H1368" s="51" t="s">
        <v>2002</v>
      </c>
      <c r="I1368" s="51" t="s">
        <v>1115</v>
      </c>
      <c r="J1368" s="52">
        <v>3</v>
      </c>
      <c r="K1368" s="48" t="s">
        <v>1058</v>
      </c>
      <c r="L1368" s="48" t="s">
        <v>1058</v>
      </c>
      <c r="M1368" s="53">
        <v>33448.602542858098</v>
      </c>
      <c r="N1368" s="51"/>
    </row>
    <row r="1369" spans="2:14" x14ac:dyDescent="0.25">
      <c r="B1369" s="48">
        <v>1367</v>
      </c>
      <c r="C1369" s="49" t="s">
        <v>1972</v>
      </c>
      <c r="D1369" s="48">
        <v>513134411</v>
      </c>
      <c r="E1369" s="50" t="s">
        <v>2164</v>
      </c>
      <c r="F1369" s="51">
        <v>2385</v>
      </c>
      <c r="G1369" s="48">
        <v>23</v>
      </c>
      <c r="H1369" s="51" t="s">
        <v>2002</v>
      </c>
      <c r="I1369" s="51" t="s">
        <v>1432</v>
      </c>
      <c r="J1369" s="52">
        <v>3.9</v>
      </c>
      <c r="K1369" s="48" t="s">
        <v>1058</v>
      </c>
      <c r="L1369" s="48" t="s">
        <v>1058</v>
      </c>
      <c r="M1369" s="53">
        <v>43483.183305715531</v>
      </c>
      <c r="N1369" s="51"/>
    </row>
    <row r="1370" spans="2:14" x14ac:dyDescent="0.25">
      <c r="B1370" s="48">
        <v>1368</v>
      </c>
      <c r="C1370" s="49" t="s">
        <v>1972</v>
      </c>
      <c r="D1370" s="48">
        <v>580444750</v>
      </c>
      <c r="E1370" s="50" t="s">
        <v>1605</v>
      </c>
      <c r="F1370" s="51">
        <v>2392</v>
      </c>
      <c r="G1370" s="48">
        <v>24</v>
      </c>
      <c r="H1370" s="51" t="s">
        <v>1999</v>
      </c>
      <c r="I1370" s="51" t="s">
        <v>1053</v>
      </c>
      <c r="J1370" s="52">
        <v>0.75</v>
      </c>
      <c r="K1370" s="48" t="s">
        <v>1058</v>
      </c>
      <c r="L1370" s="48" t="s">
        <v>1058</v>
      </c>
      <c r="M1370" s="53">
        <v>8362.1506357145245</v>
      </c>
      <c r="N1370" s="51"/>
    </row>
    <row r="1371" spans="2:14" x14ac:dyDescent="0.25">
      <c r="B1371" s="48">
        <v>1369</v>
      </c>
      <c r="C1371" s="49" t="s">
        <v>1972</v>
      </c>
      <c r="D1371" s="48">
        <v>580406437</v>
      </c>
      <c r="E1371" s="50" t="s">
        <v>2180</v>
      </c>
      <c r="F1371" s="51">
        <v>2394</v>
      </c>
      <c r="G1371" s="48">
        <v>26</v>
      </c>
      <c r="H1371" s="51" t="s">
        <v>2013</v>
      </c>
      <c r="I1371" s="51" t="s">
        <v>1414</v>
      </c>
      <c r="J1371" s="52">
        <v>0.75</v>
      </c>
      <c r="K1371" s="48" t="s">
        <v>1058</v>
      </c>
      <c r="L1371" s="48" t="s">
        <v>1058</v>
      </c>
      <c r="M1371" s="53">
        <v>8362.1506357145245</v>
      </c>
      <c r="N1371" s="51"/>
    </row>
    <row r="1372" spans="2:14" x14ac:dyDescent="0.25">
      <c r="B1372" s="48">
        <v>1370</v>
      </c>
      <c r="C1372" s="49" t="s">
        <v>1972</v>
      </c>
      <c r="D1372" s="48">
        <v>580406437</v>
      </c>
      <c r="E1372" s="50" t="s">
        <v>2180</v>
      </c>
      <c r="F1372" s="51">
        <v>2395</v>
      </c>
      <c r="G1372" s="48">
        <v>26</v>
      </c>
      <c r="H1372" s="51" t="s">
        <v>2018</v>
      </c>
      <c r="I1372" s="51" t="s">
        <v>1414</v>
      </c>
      <c r="J1372" s="52">
        <v>0</v>
      </c>
      <c r="K1372" s="48" t="s">
        <v>1058</v>
      </c>
      <c r="L1372" s="48" t="s">
        <v>1058</v>
      </c>
      <c r="M1372" s="53">
        <v>0</v>
      </c>
      <c r="N1372" s="51"/>
    </row>
    <row r="1373" spans="2:14" x14ac:dyDescent="0.25">
      <c r="B1373" s="48">
        <v>1371</v>
      </c>
      <c r="C1373" s="49" t="s">
        <v>1972</v>
      </c>
      <c r="D1373" s="48">
        <v>512371717</v>
      </c>
      <c r="E1373" s="50" t="s">
        <v>2154</v>
      </c>
      <c r="F1373" s="51">
        <v>2396</v>
      </c>
      <c r="G1373" s="48">
        <v>31</v>
      </c>
      <c r="H1373" s="51" t="s">
        <v>2101</v>
      </c>
      <c r="I1373" s="51" t="s">
        <v>1141</v>
      </c>
      <c r="J1373" s="52">
        <v>1.5</v>
      </c>
      <c r="K1373" s="48" t="s">
        <v>1058</v>
      </c>
      <c r="L1373" s="48" t="s">
        <v>1058</v>
      </c>
      <c r="M1373" s="53">
        <v>16724.301271429049</v>
      </c>
      <c r="N1373" s="51"/>
    </row>
    <row r="1374" spans="2:14" x14ac:dyDescent="0.25">
      <c r="B1374" s="48">
        <v>1372</v>
      </c>
      <c r="C1374" s="49" t="s">
        <v>1972</v>
      </c>
      <c r="D1374" s="48">
        <v>512371717</v>
      </c>
      <c r="E1374" s="50" t="s">
        <v>2154</v>
      </c>
      <c r="F1374" s="51">
        <v>2398</v>
      </c>
      <c r="G1374" s="48">
        <v>30</v>
      </c>
      <c r="H1374" s="51" t="s">
        <v>2010</v>
      </c>
      <c r="I1374" s="51" t="s">
        <v>1141</v>
      </c>
      <c r="J1374" s="52">
        <v>0.75</v>
      </c>
      <c r="K1374" s="48" t="s">
        <v>1058</v>
      </c>
      <c r="L1374" s="48" t="s">
        <v>1058</v>
      </c>
      <c r="M1374" s="53">
        <v>8362.1506357145245</v>
      </c>
      <c r="N1374" s="51"/>
    </row>
    <row r="1375" spans="2:14" x14ac:dyDescent="0.25">
      <c r="B1375" s="48">
        <v>1373</v>
      </c>
      <c r="C1375" s="49" t="s">
        <v>1972</v>
      </c>
      <c r="D1375" s="48">
        <v>580290112</v>
      </c>
      <c r="E1375" s="50" t="s">
        <v>2187</v>
      </c>
      <c r="F1375" s="51">
        <v>2409</v>
      </c>
      <c r="G1375" s="48">
        <v>36</v>
      </c>
      <c r="H1375" s="51" t="s">
        <v>2061</v>
      </c>
      <c r="I1375" s="51" t="s">
        <v>1681</v>
      </c>
      <c r="J1375" s="52">
        <v>0</v>
      </c>
      <c r="K1375" s="48" t="s">
        <v>1058</v>
      </c>
      <c r="L1375" s="48" t="s">
        <v>1058</v>
      </c>
      <c r="M1375" s="53">
        <v>0</v>
      </c>
      <c r="N1375" s="51"/>
    </row>
    <row r="1376" spans="2:14" x14ac:dyDescent="0.25">
      <c r="B1376" s="48">
        <v>1374</v>
      </c>
      <c r="C1376" s="49" t="s">
        <v>1972</v>
      </c>
      <c r="D1376" s="48">
        <v>580056687</v>
      </c>
      <c r="E1376" s="50" t="s">
        <v>2188</v>
      </c>
      <c r="F1376" s="51">
        <v>2410</v>
      </c>
      <c r="G1376" s="48">
        <v>35</v>
      </c>
      <c r="H1376" s="51" t="s">
        <v>2130</v>
      </c>
      <c r="I1376" s="51" t="s">
        <v>2189</v>
      </c>
      <c r="J1376" s="52">
        <v>0.97499999999999998</v>
      </c>
      <c r="K1376" s="48" t="s">
        <v>1058</v>
      </c>
      <c r="L1376" s="48" t="s">
        <v>1058</v>
      </c>
      <c r="M1376" s="53">
        <v>10870.795826428883</v>
      </c>
      <c r="N1376" s="51"/>
    </row>
    <row r="1377" spans="2:14" x14ac:dyDescent="0.25">
      <c r="B1377" s="48">
        <v>1375</v>
      </c>
      <c r="C1377" s="49" t="s">
        <v>1972</v>
      </c>
      <c r="D1377" s="48">
        <v>514948637</v>
      </c>
      <c r="E1377" s="50" t="s">
        <v>1688</v>
      </c>
      <c r="F1377" s="51">
        <v>2412</v>
      </c>
      <c r="G1377" s="48">
        <v>22</v>
      </c>
      <c r="H1377" s="51" t="s">
        <v>2043</v>
      </c>
      <c r="I1377" s="51" t="s">
        <v>1218</v>
      </c>
      <c r="J1377" s="52">
        <v>1.5</v>
      </c>
      <c r="K1377" s="48" t="s">
        <v>1058</v>
      </c>
      <c r="L1377" s="48" t="s">
        <v>1058</v>
      </c>
      <c r="M1377" s="53">
        <v>16724.301271429049</v>
      </c>
      <c r="N1377" s="51"/>
    </row>
    <row r="1378" spans="2:14" x14ac:dyDescent="0.25">
      <c r="B1378" s="48">
        <v>1376</v>
      </c>
      <c r="C1378" s="49" t="s">
        <v>1972</v>
      </c>
      <c r="D1378" s="48">
        <v>580251791</v>
      </c>
      <c r="E1378" s="50" t="s">
        <v>2167</v>
      </c>
      <c r="F1378" s="51">
        <v>2414</v>
      </c>
      <c r="G1378" s="48">
        <v>23</v>
      </c>
      <c r="H1378" s="51" t="s">
        <v>2114</v>
      </c>
      <c r="I1378" s="51" t="s">
        <v>1628</v>
      </c>
      <c r="J1378" s="52">
        <v>3</v>
      </c>
      <c r="K1378" s="48" t="s">
        <v>1058</v>
      </c>
      <c r="L1378" s="48" t="s">
        <v>1058</v>
      </c>
      <c r="M1378" s="53">
        <v>33448.602542858098</v>
      </c>
      <c r="N1378" s="51"/>
    </row>
    <row r="1379" spans="2:14" x14ac:dyDescent="0.25">
      <c r="B1379" s="48">
        <v>1377</v>
      </c>
      <c r="C1379" s="49" t="s">
        <v>1972</v>
      </c>
      <c r="D1379" s="48">
        <v>580049534</v>
      </c>
      <c r="E1379" s="50" t="s">
        <v>2190</v>
      </c>
      <c r="F1379" s="51">
        <v>2418</v>
      </c>
      <c r="G1379" s="48">
        <v>27</v>
      </c>
      <c r="H1379" s="51" t="s">
        <v>2001</v>
      </c>
      <c r="I1379" s="51" t="s">
        <v>1235</v>
      </c>
      <c r="J1379" s="52">
        <v>0</v>
      </c>
      <c r="K1379" s="48" t="s">
        <v>1058</v>
      </c>
      <c r="L1379" s="48" t="s">
        <v>1058</v>
      </c>
      <c r="M1379" s="53">
        <v>0</v>
      </c>
      <c r="N1379" s="51"/>
    </row>
    <row r="1380" spans="2:14" x14ac:dyDescent="0.25">
      <c r="B1380" s="48">
        <v>1378</v>
      </c>
      <c r="C1380" s="49" t="s">
        <v>1972</v>
      </c>
      <c r="D1380" s="48">
        <v>580156511</v>
      </c>
      <c r="E1380" s="50" t="s">
        <v>2139</v>
      </c>
      <c r="F1380" s="51">
        <v>2420</v>
      </c>
      <c r="G1380" s="48">
        <v>28</v>
      </c>
      <c r="H1380" s="51" t="s">
        <v>2083</v>
      </c>
      <c r="I1380" s="51" t="s">
        <v>1180</v>
      </c>
      <c r="J1380" s="52">
        <v>1.8</v>
      </c>
      <c r="K1380" s="48" t="s">
        <v>1058</v>
      </c>
      <c r="L1380" s="48" t="s">
        <v>1058</v>
      </c>
      <c r="M1380" s="53">
        <v>20069.161525714859</v>
      </c>
      <c r="N1380" s="51"/>
    </row>
    <row r="1381" spans="2:14" x14ac:dyDescent="0.25">
      <c r="B1381" s="48">
        <v>1379</v>
      </c>
      <c r="C1381" s="49" t="s">
        <v>1972</v>
      </c>
      <c r="D1381" s="48">
        <v>580156511</v>
      </c>
      <c r="E1381" s="50" t="s">
        <v>2139</v>
      </c>
      <c r="F1381" s="51">
        <v>2425</v>
      </c>
      <c r="G1381" s="48">
        <v>24</v>
      </c>
      <c r="H1381" s="51" t="s">
        <v>2052</v>
      </c>
      <c r="I1381" s="51" t="s">
        <v>1180</v>
      </c>
      <c r="J1381" s="52">
        <v>0.9</v>
      </c>
      <c r="K1381" s="48" t="s">
        <v>1058</v>
      </c>
      <c r="L1381" s="48" t="s">
        <v>1058</v>
      </c>
      <c r="M1381" s="53">
        <v>10034.580762857429</v>
      </c>
      <c r="N1381" s="51"/>
    </row>
    <row r="1382" spans="2:14" x14ac:dyDescent="0.25">
      <c r="B1382" s="48">
        <v>1380</v>
      </c>
      <c r="C1382" s="49" t="s">
        <v>1972</v>
      </c>
      <c r="D1382" s="48">
        <v>580156511</v>
      </c>
      <c r="E1382" s="50" t="s">
        <v>2139</v>
      </c>
      <c r="F1382" s="51">
        <v>2426</v>
      </c>
      <c r="G1382" s="48">
        <v>26</v>
      </c>
      <c r="H1382" s="51" t="s">
        <v>2036</v>
      </c>
      <c r="I1382" s="51" t="s">
        <v>1180</v>
      </c>
      <c r="J1382" s="52">
        <v>0.9</v>
      </c>
      <c r="K1382" s="48" t="s">
        <v>1058</v>
      </c>
      <c r="L1382" s="48" t="s">
        <v>1058</v>
      </c>
      <c r="M1382" s="53">
        <v>10034.580762857429</v>
      </c>
      <c r="N1382" s="51"/>
    </row>
    <row r="1383" spans="2:14" x14ac:dyDescent="0.25">
      <c r="B1383" s="48">
        <v>1381</v>
      </c>
      <c r="C1383" s="49" t="s">
        <v>1972</v>
      </c>
      <c r="D1383" s="48">
        <v>580156511</v>
      </c>
      <c r="E1383" s="50" t="s">
        <v>2139</v>
      </c>
      <c r="F1383" s="51">
        <v>2427</v>
      </c>
      <c r="G1383" s="48">
        <v>24</v>
      </c>
      <c r="H1383" s="51" t="s">
        <v>2102</v>
      </c>
      <c r="I1383" s="51" t="s">
        <v>1180</v>
      </c>
      <c r="J1383" s="52">
        <v>0.9</v>
      </c>
      <c r="K1383" s="48" t="s">
        <v>1058</v>
      </c>
      <c r="L1383" s="48" t="s">
        <v>1058</v>
      </c>
      <c r="M1383" s="53">
        <v>10034.580762857429</v>
      </c>
      <c r="N1383" s="51"/>
    </row>
    <row r="1384" spans="2:14" x14ac:dyDescent="0.25">
      <c r="B1384" s="48">
        <v>1382</v>
      </c>
      <c r="C1384" s="49" t="s">
        <v>1972</v>
      </c>
      <c r="D1384" s="48">
        <v>580464964</v>
      </c>
      <c r="E1384" s="50" t="s">
        <v>2166</v>
      </c>
      <c r="F1384" s="51">
        <v>2429</v>
      </c>
      <c r="G1384" s="48">
        <v>25</v>
      </c>
      <c r="H1384" s="51" t="s">
        <v>2002</v>
      </c>
      <c r="I1384" s="51" t="s">
        <v>1476</v>
      </c>
      <c r="J1384" s="52">
        <v>3</v>
      </c>
      <c r="K1384" s="48" t="s">
        <v>1058</v>
      </c>
      <c r="L1384" s="48" t="s">
        <v>1058</v>
      </c>
      <c r="M1384" s="53">
        <v>33448.602542858098</v>
      </c>
      <c r="N1384" s="51"/>
    </row>
    <row r="1385" spans="2:14" x14ac:dyDescent="0.25">
      <c r="B1385" s="48">
        <v>1383</v>
      </c>
      <c r="C1385" s="49" t="s">
        <v>1972</v>
      </c>
      <c r="D1385" s="48">
        <v>580343697</v>
      </c>
      <c r="E1385" s="50" t="s">
        <v>2191</v>
      </c>
      <c r="F1385" s="51">
        <v>2430</v>
      </c>
      <c r="G1385" s="48">
        <v>21</v>
      </c>
      <c r="H1385" s="51" t="s">
        <v>2036</v>
      </c>
      <c r="I1385" s="51" t="s">
        <v>1093</v>
      </c>
      <c r="J1385" s="52">
        <v>0.9</v>
      </c>
      <c r="K1385" s="48" t="s">
        <v>1058</v>
      </c>
      <c r="L1385" s="48" t="s">
        <v>1058</v>
      </c>
      <c r="M1385" s="53">
        <v>10034.580762857429</v>
      </c>
      <c r="N1385" s="51"/>
    </row>
    <row r="1386" spans="2:14" x14ac:dyDescent="0.25">
      <c r="B1386" s="48">
        <v>1384</v>
      </c>
      <c r="C1386" s="49" t="s">
        <v>1972</v>
      </c>
      <c r="D1386" s="48">
        <v>580255776</v>
      </c>
      <c r="E1386" s="50" t="s">
        <v>2192</v>
      </c>
      <c r="F1386" s="51">
        <v>2431</v>
      </c>
      <c r="G1386" s="48">
        <v>25</v>
      </c>
      <c r="H1386" s="51" t="s">
        <v>2021</v>
      </c>
      <c r="I1386" s="51" t="s">
        <v>1280</v>
      </c>
      <c r="J1386" s="52">
        <v>0</v>
      </c>
      <c r="K1386" s="48" t="s">
        <v>1054</v>
      </c>
      <c r="L1386" s="48" t="s">
        <v>1054</v>
      </c>
      <c r="M1386" s="53">
        <v>0</v>
      </c>
      <c r="N1386" s="51"/>
    </row>
    <row r="1387" spans="2:14" x14ac:dyDescent="0.25">
      <c r="B1387" s="48">
        <v>1385</v>
      </c>
      <c r="C1387" s="49" t="s">
        <v>1972</v>
      </c>
      <c r="D1387" s="48">
        <v>580630234</v>
      </c>
      <c r="E1387" s="50" t="s">
        <v>2177</v>
      </c>
      <c r="F1387" s="51">
        <v>2433</v>
      </c>
      <c r="G1387" s="48">
        <v>20</v>
      </c>
      <c r="H1387" s="51" t="s">
        <v>1988</v>
      </c>
      <c r="I1387" s="51" t="s">
        <v>1141</v>
      </c>
      <c r="J1387" s="52">
        <v>0</v>
      </c>
      <c r="K1387" s="48" t="s">
        <v>1058</v>
      </c>
      <c r="L1387" s="48" t="s">
        <v>1058</v>
      </c>
      <c r="M1387" s="53">
        <v>0</v>
      </c>
      <c r="N1387" s="51"/>
    </row>
    <row r="1388" spans="2:14" x14ac:dyDescent="0.25">
      <c r="B1388" s="48">
        <v>1386</v>
      </c>
      <c r="C1388" s="49" t="s">
        <v>1972</v>
      </c>
      <c r="D1388" s="48">
        <v>512371717</v>
      </c>
      <c r="E1388" s="50" t="s">
        <v>2154</v>
      </c>
      <c r="F1388" s="51">
        <v>2440</v>
      </c>
      <c r="G1388" s="48">
        <v>22</v>
      </c>
      <c r="H1388" s="51" t="s">
        <v>2033</v>
      </c>
      <c r="I1388" s="51" t="s">
        <v>1141</v>
      </c>
      <c r="J1388" s="52">
        <v>3</v>
      </c>
      <c r="K1388" s="48" t="s">
        <v>1058</v>
      </c>
      <c r="L1388" s="48" t="s">
        <v>1058</v>
      </c>
      <c r="M1388" s="53">
        <v>33448.602542858098</v>
      </c>
      <c r="N1388" s="51"/>
    </row>
    <row r="1389" spans="2:14" x14ac:dyDescent="0.25">
      <c r="B1389" s="48">
        <v>1387</v>
      </c>
      <c r="C1389" s="49" t="s">
        <v>1972</v>
      </c>
      <c r="D1389" s="48">
        <v>580345940</v>
      </c>
      <c r="E1389" s="50" t="s">
        <v>2165</v>
      </c>
      <c r="F1389" s="51">
        <v>2441</v>
      </c>
      <c r="G1389" s="48">
        <v>21</v>
      </c>
      <c r="H1389" s="51" t="s">
        <v>2002</v>
      </c>
      <c r="I1389" s="51" t="s">
        <v>1259</v>
      </c>
      <c r="J1389" s="52">
        <v>3</v>
      </c>
      <c r="K1389" s="48" t="s">
        <v>1058</v>
      </c>
      <c r="L1389" s="48" t="s">
        <v>1058</v>
      </c>
      <c r="M1389" s="53">
        <v>33448.602542858098</v>
      </c>
      <c r="N1389" s="51"/>
    </row>
    <row r="1390" spans="2:14" x14ac:dyDescent="0.25">
      <c r="B1390" s="48">
        <v>1388</v>
      </c>
      <c r="C1390" s="49" t="s">
        <v>1972</v>
      </c>
      <c r="D1390" s="48">
        <v>580351716</v>
      </c>
      <c r="E1390" s="50" t="s">
        <v>2193</v>
      </c>
      <c r="F1390" s="51">
        <v>2445</v>
      </c>
      <c r="G1390" s="48">
        <v>22</v>
      </c>
      <c r="H1390" s="51" t="s">
        <v>2022</v>
      </c>
      <c r="I1390" s="51" t="s">
        <v>2194</v>
      </c>
      <c r="J1390" s="52">
        <v>0</v>
      </c>
      <c r="K1390" s="48" t="s">
        <v>1058</v>
      </c>
      <c r="L1390" s="48" t="s">
        <v>1058</v>
      </c>
      <c r="M1390" s="53">
        <v>0</v>
      </c>
      <c r="N1390" s="51"/>
    </row>
    <row r="1391" spans="2:14" x14ac:dyDescent="0.25">
      <c r="B1391" s="48">
        <v>1389</v>
      </c>
      <c r="C1391" s="49" t="s">
        <v>1972</v>
      </c>
      <c r="D1391" s="48">
        <v>580156511</v>
      </c>
      <c r="E1391" s="50" t="s">
        <v>2139</v>
      </c>
      <c r="F1391" s="51">
        <v>2450</v>
      </c>
      <c r="G1391" s="48">
        <v>27</v>
      </c>
      <c r="H1391" s="51" t="s">
        <v>2001</v>
      </c>
      <c r="I1391" s="51" t="s">
        <v>1180</v>
      </c>
      <c r="J1391" s="52">
        <v>0</v>
      </c>
      <c r="K1391" s="48" t="s">
        <v>1058</v>
      </c>
      <c r="L1391" s="48" t="s">
        <v>1058</v>
      </c>
      <c r="M1391" s="53">
        <v>0</v>
      </c>
      <c r="N1391" s="51"/>
    </row>
    <row r="1392" spans="2:14" x14ac:dyDescent="0.25">
      <c r="B1392" s="48">
        <v>1390</v>
      </c>
      <c r="C1392" s="49" t="s">
        <v>1972</v>
      </c>
      <c r="D1392" s="48">
        <v>513590042</v>
      </c>
      <c r="E1392" s="50" t="s">
        <v>1920</v>
      </c>
      <c r="F1392" s="51">
        <v>2451</v>
      </c>
      <c r="G1392" s="48">
        <v>29</v>
      </c>
      <c r="H1392" s="51" t="s">
        <v>2031</v>
      </c>
      <c r="I1392" s="51" t="s">
        <v>1062</v>
      </c>
      <c r="J1392" s="52">
        <v>0.75</v>
      </c>
      <c r="K1392" s="48" t="s">
        <v>1058</v>
      </c>
      <c r="L1392" s="48" t="s">
        <v>1058</v>
      </c>
      <c r="M1392" s="53">
        <v>8362.1506357145245</v>
      </c>
      <c r="N1392" s="51"/>
    </row>
    <row r="1393" spans="2:14" x14ac:dyDescent="0.25">
      <c r="B1393" s="48">
        <v>1391</v>
      </c>
      <c r="C1393" s="49" t="s">
        <v>1972</v>
      </c>
      <c r="D1393" s="48">
        <v>580431955</v>
      </c>
      <c r="E1393" s="50" t="s">
        <v>2195</v>
      </c>
      <c r="F1393" s="51">
        <v>2453</v>
      </c>
      <c r="G1393" s="48">
        <v>33</v>
      </c>
      <c r="H1393" s="51" t="s">
        <v>2029</v>
      </c>
      <c r="I1393" s="51" t="s">
        <v>1909</v>
      </c>
      <c r="J1393" s="52">
        <v>0.97499999999999998</v>
      </c>
      <c r="K1393" s="48" t="s">
        <v>1058</v>
      </c>
      <c r="L1393" s="48" t="s">
        <v>1058</v>
      </c>
      <c r="M1393" s="53">
        <v>10870.795826428883</v>
      </c>
      <c r="N1393" s="51"/>
    </row>
    <row r="1394" spans="2:14" x14ac:dyDescent="0.25">
      <c r="B1394" s="48">
        <v>1392</v>
      </c>
      <c r="C1394" s="49" t="s">
        <v>1972</v>
      </c>
      <c r="D1394" s="48">
        <v>580156511</v>
      </c>
      <c r="E1394" s="50" t="s">
        <v>2139</v>
      </c>
      <c r="F1394" s="51">
        <v>2456</v>
      </c>
      <c r="G1394" s="48">
        <v>22</v>
      </c>
      <c r="H1394" s="51" t="s">
        <v>1979</v>
      </c>
      <c r="I1394" s="51" t="s">
        <v>1180</v>
      </c>
      <c r="J1394" s="52">
        <v>0</v>
      </c>
      <c r="K1394" s="48" t="s">
        <v>1058</v>
      </c>
      <c r="L1394" s="48" t="s">
        <v>1058</v>
      </c>
      <c r="M1394" s="53">
        <v>0</v>
      </c>
      <c r="N1394" s="51"/>
    </row>
    <row r="1395" spans="2:14" x14ac:dyDescent="0.25">
      <c r="B1395" s="48">
        <v>1393</v>
      </c>
      <c r="C1395" s="49" t="s">
        <v>1972</v>
      </c>
      <c r="D1395" s="48">
        <v>580406437</v>
      </c>
      <c r="E1395" s="50" t="s">
        <v>2180</v>
      </c>
      <c r="F1395" s="51">
        <v>2457</v>
      </c>
      <c r="G1395" s="48">
        <v>36</v>
      </c>
      <c r="H1395" s="51" t="s">
        <v>2105</v>
      </c>
      <c r="I1395" s="51" t="s">
        <v>1414</v>
      </c>
      <c r="J1395" s="52">
        <v>3</v>
      </c>
      <c r="K1395" s="48" t="s">
        <v>1058</v>
      </c>
      <c r="L1395" s="48" t="s">
        <v>1058</v>
      </c>
      <c r="M1395" s="53">
        <v>33448.602542858098</v>
      </c>
      <c r="N1395" s="51"/>
    </row>
    <row r="1396" spans="2:14" x14ac:dyDescent="0.25">
      <c r="B1396" s="48">
        <v>1394</v>
      </c>
      <c r="C1396" s="49" t="s">
        <v>1972</v>
      </c>
      <c r="D1396" s="48">
        <v>514948637</v>
      </c>
      <c r="E1396" s="50" t="s">
        <v>1688</v>
      </c>
      <c r="F1396" s="51">
        <v>2460</v>
      </c>
      <c r="G1396" s="48">
        <v>21</v>
      </c>
      <c r="H1396" s="51" t="s">
        <v>1997</v>
      </c>
      <c r="I1396" s="51" t="s">
        <v>1218</v>
      </c>
      <c r="J1396" s="52">
        <v>0.75</v>
      </c>
      <c r="K1396" s="48" t="s">
        <v>1058</v>
      </c>
      <c r="L1396" s="48" t="s">
        <v>1058</v>
      </c>
      <c r="M1396" s="53">
        <v>8362.1506357145245</v>
      </c>
      <c r="N1396" s="51"/>
    </row>
    <row r="1397" spans="2:14" x14ac:dyDescent="0.25">
      <c r="B1397" s="48">
        <v>1395</v>
      </c>
      <c r="C1397" s="49" t="s">
        <v>1972</v>
      </c>
      <c r="D1397" s="48">
        <v>580412294</v>
      </c>
      <c r="E1397" s="50" t="s">
        <v>2132</v>
      </c>
      <c r="F1397" s="51">
        <v>2461</v>
      </c>
      <c r="G1397" s="48">
        <v>27</v>
      </c>
      <c r="H1397" s="51" t="s">
        <v>2093</v>
      </c>
      <c r="I1397" s="51" t="s">
        <v>1115</v>
      </c>
      <c r="J1397" s="52">
        <v>1.5</v>
      </c>
      <c r="K1397" s="48" t="s">
        <v>1058</v>
      </c>
      <c r="L1397" s="48" t="s">
        <v>1058</v>
      </c>
      <c r="M1397" s="53">
        <v>16724.301271429049</v>
      </c>
      <c r="N1397" s="51"/>
    </row>
    <row r="1398" spans="2:14" x14ac:dyDescent="0.25">
      <c r="B1398" s="48">
        <v>1396</v>
      </c>
      <c r="C1398" s="49" t="s">
        <v>1972</v>
      </c>
      <c r="D1398" s="48">
        <v>513590042</v>
      </c>
      <c r="E1398" s="50" t="s">
        <v>1920</v>
      </c>
      <c r="F1398" s="51">
        <v>2471</v>
      </c>
      <c r="G1398" s="48">
        <v>29</v>
      </c>
      <c r="H1398" s="51" t="s">
        <v>1999</v>
      </c>
      <c r="I1398" s="51" t="s">
        <v>1062</v>
      </c>
      <c r="J1398" s="52">
        <v>0.75</v>
      </c>
      <c r="K1398" s="48" t="s">
        <v>1058</v>
      </c>
      <c r="L1398" s="48" t="s">
        <v>1058</v>
      </c>
      <c r="M1398" s="53">
        <v>8362.1506357145245</v>
      </c>
      <c r="N1398" s="51"/>
    </row>
    <row r="1399" spans="2:14" x14ac:dyDescent="0.25">
      <c r="B1399" s="48">
        <v>1397</v>
      </c>
      <c r="C1399" s="49" t="s">
        <v>1972</v>
      </c>
      <c r="D1399" s="48">
        <v>513590042</v>
      </c>
      <c r="E1399" s="50" t="s">
        <v>1920</v>
      </c>
      <c r="F1399" s="51">
        <v>2472</v>
      </c>
      <c r="G1399" s="48">
        <v>22</v>
      </c>
      <c r="H1399" s="51" t="s">
        <v>2107</v>
      </c>
      <c r="I1399" s="51" t="s">
        <v>1062</v>
      </c>
      <c r="J1399" s="52">
        <v>0</v>
      </c>
      <c r="K1399" s="48" t="s">
        <v>1058</v>
      </c>
      <c r="L1399" s="48" t="s">
        <v>1058</v>
      </c>
      <c r="M1399" s="53">
        <v>0</v>
      </c>
      <c r="N1399" s="51"/>
    </row>
    <row r="1400" spans="2:14" x14ac:dyDescent="0.25">
      <c r="B1400" s="48">
        <v>1398</v>
      </c>
      <c r="C1400" s="49" t="s">
        <v>1972</v>
      </c>
      <c r="D1400" s="48">
        <v>513590042</v>
      </c>
      <c r="E1400" s="50" t="s">
        <v>1920</v>
      </c>
      <c r="F1400" s="51">
        <v>2473</v>
      </c>
      <c r="G1400" s="48">
        <v>20</v>
      </c>
      <c r="H1400" s="51" t="s">
        <v>2002</v>
      </c>
      <c r="I1400" s="51" t="s">
        <v>1062</v>
      </c>
      <c r="J1400" s="52">
        <v>3</v>
      </c>
      <c r="K1400" s="48" t="s">
        <v>1058</v>
      </c>
      <c r="L1400" s="48" t="s">
        <v>1058</v>
      </c>
      <c r="M1400" s="53">
        <v>33448.602542858098</v>
      </c>
      <c r="N1400" s="51"/>
    </row>
    <row r="1401" spans="2:14" x14ac:dyDescent="0.25">
      <c r="B1401" s="48">
        <v>1399</v>
      </c>
      <c r="C1401" s="49" t="s">
        <v>1972</v>
      </c>
      <c r="D1401" s="48">
        <v>580344802</v>
      </c>
      <c r="E1401" s="50" t="s">
        <v>1535</v>
      </c>
      <c r="F1401" s="51">
        <v>2475</v>
      </c>
      <c r="G1401" s="48">
        <v>23</v>
      </c>
      <c r="H1401" s="51" t="s">
        <v>1983</v>
      </c>
      <c r="I1401" s="51" t="s">
        <v>1169</v>
      </c>
      <c r="J1401" s="52">
        <v>3.6</v>
      </c>
      <c r="K1401" s="48" t="s">
        <v>1058</v>
      </c>
      <c r="L1401" s="48" t="s">
        <v>1058</v>
      </c>
      <c r="M1401" s="53">
        <v>40138.323051429717</v>
      </c>
      <c r="N1401" s="51"/>
    </row>
    <row r="1402" spans="2:14" x14ac:dyDescent="0.25">
      <c r="B1402" s="48">
        <v>1400</v>
      </c>
      <c r="C1402" s="49" t="s">
        <v>1972</v>
      </c>
      <c r="D1402" s="48">
        <v>514948637</v>
      </c>
      <c r="E1402" s="50" t="s">
        <v>1688</v>
      </c>
      <c r="F1402" s="51">
        <v>2479</v>
      </c>
      <c r="G1402" s="48">
        <v>25</v>
      </c>
      <c r="H1402" s="51" t="s">
        <v>2002</v>
      </c>
      <c r="I1402" s="51" t="s">
        <v>1218</v>
      </c>
      <c r="J1402" s="52">
        <v>3</v>
      </c>
      <c r="K1402" s="48" t="s">
        <v>1058</v>
      </c>
      <c r="L1402" s="48" t="s">
        <v>1058</v>
      </c>
      <c r="M1402" s="53">
        <v>33448.602542858098</v>
      </c>
      <c r="N1402" s="51"/>
    </row>
    <row r="1403" spans="2:14" x14ac:dyDescent="0.25">
      <c r="B1403" s="48">
        <v>1401</v>
      </c>
      <c r="C1403" s="49" t="s">
        <v>1972</v>
      </c>
      <c r="D1403" s="48">
        <v>580406437</v>
      </c>
      <c r="E1403" s="50" t="s">
        <v>2180</v>
      </c>
      <c r="F1403" s="51">
        <v>2488</v>
      </c>
      <c r="G1403" s="48">
        <v>20</v>
      </c>
      <c r="H1403" s="51" t="s">
        <v>2081</v>
      </c>
      <c r="I1403" s="51" t="s">
        <v>1414</v>
      </c>
      <c r="J1403" s="52">
        <v>1.5</v>
      </c>
      <c r="K1403" s="48" t="s">
        <v>1058</v>
      </c>
      <c r="L1403" s="48" t="s">
        <v>1058</v>
      </c>
      <c r="M1403" s="53">
        <v>16724.301271429049</v>
      </c>
      <c r="N1403" s="51"/>
    </row>
    <row r="1404" spans="2:14" x14ac:dyDescent="0.25">
      <c r="B1404" s="48">
        <v>1402</v>
      </c>
      <c r="C1404" s="49" t="s">
        <v>1972</v>
      </c>
      <c r="D1404" s="48">
        <v>580630234</v>
      </c>
      <c r="E1404" s="50" t="s">
        <v>2177</v>
      </c>
      <c r="F1404" s="51">
        <v>2489</v>
      </c>
      <c r="G1404" s="48">
        <v>20</v>
      </c>
      <c r="H1404" s="51" t="s">
        <v>2014</v>
      </c>
      <c r="I1404" s="51" t="s">
        <v>1141</v>
      </c>
      <c r="J1404" s="52">
        <v>3</v>
      </c>
      <c r="K1404" s="48" t="s">
        <v>1058</v>
      </c>
      <c r="L1404" s="48" t="s">
        <v>1058</v>
      </c>
      <c r="M1404" s="53">
        <v>33448.602542858098</v>
      </c>
      <c r="N1404" s="51"/>
    </row>
    <row r="1405" spans="2:14" x14ac:dyDescent="0.25">
      <c r="B1405" s="48">
        <v>1403</v>
      </c>
      <c r="C1405" s="49" t="s">
        <v>1972</v>
      </c>
      <c r="D1405" s="48">
        <v>514948637</v>
      </c>
      <c r="E1405" s="50" t="s">
        <v>1688</v>
      </c>
      <c r="F1405" s="51">
        <v>2494</v>
      </c>
      <c r="G1405" s="48">
        <v>22</v>
      </c>
      <c r="H1405" s="51" t="s">
        <v>1995</v>
      </c>
      <c r="I1405" s="51" t="s">
        <v>1218</v>
      </c>
      <c r="J1405" s="52">
        <v>1.5</v>
      </c>
      <c r="K1405" s="48" t="s">
        <v>1058</v>
      </c>
      <c r="L1405" s="48" t="s">
        <v>1058</v>
      </c>
      <c r="M1405" s="53">
        <v>16724.301271429049</v>
      </c>
      <c r="N1405" s="51"/>
    </row>
    <row r="1406" spans="2:14" x14ac:dyDescent="0.25">
      <c r="B1406" s="48">
        <v>1404</v>
      </c>
      <c r="C1406" s="49" t="s">
        <v>1972</v>
      </c>
      <c r="D1406" s="48">
        <v>513134411</v>
      </c>
      <c r="E1406" s="50" t="s">
        <v>2164</v>
      </c>
      <c r="F1406" s="51">
        <v>2496</v>
      </c>
      <c r="G1406" s="48">
        <v>29</v>
      </c>
      <c r="H1406" s="51" t="s">
        <v>1999</v>
      </c>
      <c r="I1406" s="51" t="s">
        <v>1432</v>
      </c>
      <c r="J1406" s="52">
        <v>0.97499999999999998</v>
      </c>
      <c r="K1406" s="48" t="s">
        <v>1058</v>
      </c>
      <c r="L1406" s="48" t="s">
        <v>1058</v>
      </c>
      <c r="M1406" s="53">
        <v>10870.795826428883</v>
      </c>
      <c r="N1406" s="51"/>
    </row>
    <row r="1407" spans="2:14" x14ac:dyDescent="0.25">
      <c r="B1407" s="48">
        <v>1405</v>
      </c>
      <c r="C1407" s="49" t="s">
        <v>1972</v>
      </c>
      <c r="D1407" s="48">
        <v>514948637</v>
      </c>
      <c r="E1407" s="50" t="s">
        <v>1688</v>
      </c>
      <c r="F1407" s="51">
        <v>2497</v>
      </c>
      <c r="G1407" s="48">
        <v>28</v>
      </c>
      <c r="H1407" s="51" t="s">
        <v>1989</v>
      </c>
      <c r="I1407" s="51" t="s">
        <v>1218</v>
      </c>
      <c r="J1407" s="52">
        <v>1.5</v>
      </c>
      <c r="K1407" s="48" t="s">
        <v>1058</v>
      </c>
      <c r="L1407" s="48" t="s">
        <v>1058</v>
      </c>
      <c r="M1407" s="53">
        <v>16724.301271429049</v>
      </c>
      <c r="N1407" s="51"/>
    </row>
    <row r="1408" spans="2:14" x14ac:dyDescent="0.25">
      <c r="B1408" s="48">
        <v>1406</v>
      </c>
      <c r="C1408" s="49" t="s">
        <v>1972</v>
      </c>
      <c r="D1408" s="48">
        <v>580344802</v>
      </c>
      <c r="E1408" s="50" t="s">
        <v>1535</v>
      </c>
      <c r="F1408" s="51">
        <v>2498</v>
      </c>
      <c r="G1408" s="48">
        <v>21</v>
      </c>
      <c r="H1408" s="51" t="s">
        <v>2031</v>
      </c>
      <c r="I1408" s="51" t="s">
        <v>1169</v>
      </c>
      <c r="J1408" s="52">
        <v>0.9</v>
      </c>
      <c r="K1408" s="48" t="s">
        <v>1058</v>
      </c>
      <c r="L1408" s="48" t="s">
        <v>1058</v>
      </c>
      <c r="M1408" s="53">
        <v>10034.580762857429</v>
      </c>
      <c r="N1408" s="51"/>
    </row>
    <row r="1409" spans="2:14" x14ac:dyDescent="0.25">
      <c r="B1409" s="48">
        <v>1407</v>
      </c>
      <c r="C1409" s="49" t="s">
        <v>1972</v>
      </c>
      <c r="D1409" s="48">
        <v>514491851</v>
      </c>
      <c r="E1409" s="50" t="s">
        <v>2163</v>
      </c>
      <c r="F1409" s="51">
        <v>2500</v>
      </c>
      <c r="G1409" s="48">
        <v>25</v>
      </c>
      <c r="H1409" s="51" t="s">
        <v>2014</v>
      </c>
      <c r="I1409" s="51" t="s">
        <v>1139</v>
      </c>
      <c r="J1409" s="52">
        <v>3</v>
      </c>
      <c r="K1409" s="48" t="s">
        <v>1058</v>
      </c>
      <c r="L1409" s="48" t="s">
        <v>1058</v>
      </c>
      <c r="M1409" s="53">
        <v>33448.602542858098</v>
      </c>
      <c r="N1409" s="51"/>
    </row>
    <row r="1410" spans="2:14" x14ac:dyDescent="0.25">
      <c r="B1410" s="48">
        <v>1408</v>
      </c>
      <c r="C1410" s="49" t="s">
        <v>1972</v>
      </c>
      <c r="D1410" s="48">
        <v>580295129</v>
      </c>
      <c r="E1410" s="50" t="s">
        <v>2196</v>
      </c>
      <c r="F1410" s="51">
        <v>2504</v>
      </c>
      <c r="G1410" s="48">
        <v>32</v>
      </c>
      <c r="H1410" s="51" t="s">
        <v>2052</v>
      </c>
      <c r="I1410" s="51" t="s">
        <v>1309</v>
      </c>
      <c r="J1410" s="52">
        <v>0.75</v>
      </c>
      <c r="K1410" s="48" t="s">
        <v>1058</v>
      </c>
      <c r="L1410" s="48" t="s">
        <v>1058</v>
      </c>
      <c r="M1410" s="53">
        <v>8362.1506357145245</v>
      </c>
      <c r="N1410" s="51"/>
    </row>
    <row r="1411" spans="2:14" x14ac:dyDescent="0.25">
      <c r="B1411" s="48">
        <v>1409</v>
      </c>
      <c r="C1411" s="49" t="s">
        <v>1972</v>
      </c>
      <c r="D1411" s="48">
        <v>580413995</v>
      </c>
      <c r="E1411" s="50" t="s">
        <v>2197</v>
      </c>
      <c r="F1411" s="51">
        <v>2505</v>
      </c>
      <c r="G1411" s="48">
        <v>30</v>
      </c>
      <c r="H1411" s="51" t="s">
        <v>2131</v>
      </c>
      <c r="I1411" s="51" t="s">
        <v>1152</v>
      </c>
      <c r="J1411" s="52">
        <v>0</v>
      </c>
      <c r="K1411" s="48" t="s">
        <v>1058</v>
      </c>
      <c r="L1411" s="48" t="s">
        <v>1054</v>
      </c>
      <c r="M1411" s="53">
        <v>0</v>
      </c>
      <c r="N1411" s="51"/>
    </row>
    <row r="1412" spans="2:14" x14ac:dyDescent="0.25">
      <c r="B1412" s="48">
        <v>1410</v>
      </c>
      <c r="C1412" s="49" t="s">
        <v>1972</v>
      </c>
      <c r="D1412" s="48">
        <v>580433449</v>
      </c>
      <c r="E1412" s="50" t="s">
        <v>2168</v>
      </c>
      <c r="F1412" s="51">
        <v>2508</v>
      </c>
      <c r="G1412" s="48">
        <v>26</v>
      </c>
      <c r="H1412" s="51" t="s">
        <v>2160</v>
      </c>
      <c r="I1412" s="51" t="s">
        <v>2169</v>
      </c>
      <c r="J1412" s="52">
        <v>3</v>
      </c>
      <c r="K1412" s="48" t="s">
        <v>1058</v>
      </c>
      <c r="L1412" s="48" t="s">
        <v>1058</v>
      </c>
      <c r="M1412" s="53">
        <v>33448.602542858098</v>
      </c>
      <c r="N1412" s="51"/>
    </row>
    <row r="1413" spans="2:14" x14ac:dyDescent="0.25">
      <c r="B1413" s="48">
        <v>1411</v>
      </c>
      <c r="C1413" s="49" t="s">
        <v>1972</v>
      </c>
      <c r="D1413" s="48">
        <v>580433449</v>
      </c>
      <c r="E1413" s="50" t="s">
        <v>2168</v>
      </c>
      <c r="F1413" s="51">
        <v>2518</v>
      </c>
      <c r="G1413" s="48">
        <v>33</v>
      </c>
      <c r="H1413" s="51" t="s">
        <v>2021</v>
      </c>
      <c r="I1413" s="51" t="s">
        <v>2169</v>
      </c>
      <c r="J1413" s="52">
        <v>0.63</v>
      </c>
      <c r="K1413" s="48" t="s">
        <v>1058</v>
      </c>
      <c r="L1413" s="48" t="s">
        <v>1058</v>
      </c>
      <c r="M1413" s="53">
        <v>7024.2065340002009</v>
      </c>
      <c r="N1413" s="51"/>
    </row>
    <row r="1414" spans="2:14" x14ac:dyDescent="0.25">
      <c r="B1414" s="48">
        <v>1412</v>
      </c>
      <c r="C1414" s="49" t="s">
        <v>1972</v>
      </c>
      <c r="D1414" s="48">
        <v>580414118</v>
      </c>
      <c r="E1414" s="50" t="s">
        <v>2127</v>
      </c>
      <c r="F1414" s="51">
        <v>2521</v>
      </c>
      <c r="G1414" s="48">
        <v>29</v>
      </c>
      <c r="H1414" s="51" t="s">
        <v>2198</v>
      </c>
      <c r="I1414" s="51" t="s">
        <v>2128</v>
      </c>
      <c r="J1414" s="52">
        <v>1.875</v>
      </c>
      <c r="K1414" s="48" t="s">
        <v>1058</v>
      </c>
      <c r="L1414" s="48" t="s">
        <v>1058</v>
      </c>
      <c r="M1414" s="53">
        <v>20905.376589286312</v>
      </c>
      <c r="N1414" s="51"/>
    </row>
    <row r="1415" spans="2:14" x14ac:dyDescent="0.25">
      <c r="B1415" s="48">
        <v>1413</v>
      </c>
      <c r="C1415" s="49" t="s">
        <v>1972</v>
      </c>
      <c r="D1415" s="48">
        <v>580310639</v>
      </c>
      <c r="E1415" s="50" t="s">
        <v>2170</v>
      </c>
      <c r="F1415" s="51">
        <v>2522</v>
      </c>
      <c r="G1415" s="48">
        <v>39</v>
      </c>
      <c r="H1415" s="51" t="s">
        <v>2027</v>
      </c>
      <c r="I1415" s="51" t="s">
        <v>1718</v>
      </c>
      <c r="J1415" s="52">
        <v>0.63</v>
      </c>
      <c r="K1415" s="48" t="s">
        <v>1058</v>
      </c>
      <c r="L1415" s="48" t="s">
        <v>1058</v>
      </c>
      <c r="M1415" s="53">
        <v>7024.2065340002009</v>
      </c>
      <c r="N1415" s="51"/>
    </row>
    <row r="1416" spans="2:14" x14ac:dyDescent="0.25">
      <c r="B1416" s="48">
        <v>1414</v>
      </c>
      <c r="C1416" s="49" t="s">
        <v>1972</v>
      </c>
      <c r="D1416" s="48">
        <v>580251791</v>
      </c>
      <c r="E1416" s="50" t="s">
        <v>2167</v>
      </c>
      <c r="F1416" s="51">
        <v>2524</v>
      </c>
      <c r="G1416" s="48">
        <v>38</v>
      </c>
      <c r="H1416" s="51" t="s">
        <v>2064</v>
      </c>
      <c r="I1416" s="51" t="s">
        <v>1628</v>
      </c>
      <c r="J1416" s="52">
        <v>1.5</v>
      </c>
      <c r="K1416" s="48" t="s">
        <v>1058</v>
      </c>
      <c r="L1416" s="48" t="s">
        <v>1058</v>
      </c>
      <c r="M1416" s="53">
        <v>16724.301271429049</v>
      </c>
      <c r="N1416" s="51"/>
    </row>
    <row r="1417" spans="2:14" x14ac:dyDescent="0.25">
      <c r="B1417" s="48">
        <v>1415</v>
      </c>
      <c r="C1417" s="49" t="s">
        <v>1972</v>
      </c>
      <c r="D1417" s="48">
        <v>580446490</v>
      </c>
      <c r="E1417" s="50" t="s">
        <v>2199</v>
      </c>
      <c r="F1417" s="51">
        <v>2532</v>
      </c>
      <c r="G1417" s="48">
        <v>29</v>
      </c>
      <c r="H1417" s="51" t="s">
        <v>2152</v>
      </c>
      <c r="I1417" s="51" t="s">
        <v>2200</v>
      </c>
      <c r="J1417" s="52">
        <v>1.8</v>
      </c>
      <c r="K1417" s="48" t="s">
        <v>1058</v>
      </c>
      <c r="L1417" s="48" t="s">
        <v>1058</v>
      </c>
      <c r="M1417" s="53">
        <v>20069.161525714859</v>
      </c>
      <c r="N1417" s="51"/>
    </row>
    <row r="1418" spans="2:14" x14ac:dyDescent="0.25">
      <c r="B1418" s="48">
        <v>1416</v>
      </c>
      <c r="C1418" s="49" t="s">
        <v>1972</v>
      </c>
      <c r="D1418" s="48">
        <v>514948637</v>
      </c>
      <c r="E1418" s="50" t="s">
        <v>1688</v>
      </c>
      <c r="F1418" s="51">
        <v>2534</v>
      </c>
      <c r="G1418" s="48">
        <v>22</v>
      </c>
      <c r="H1418" s="51" t="s">
        <v>1988</v>
      </c>
      <c r="I1418" s="51" t="s">
        <v>1218</v>
      </c>
      <c r="J1418" s="52">
        <v>0</v>
      </c>
      <c r="K1418" s="48" t="s">
        <v>1058</v>
      </c>
      <c r="L1418" s="48" t="s">
        <v>1058</v>
      </c>
      <c r="M1418" s="53">
        <v>0</v>
      </c>
      <c r="N1418" s="51"/>
    </row>
    <row r="1419" spans="2:14" x14ac:dyDescent="0.25">
      <c r="B1419" s="48">
        <v>1417</v>
      </c>
      <c r="C1419" s="49" t="s">
        <v>1972</v>
      </c>
      <c r="D1419" s="48">
        <v>580446490</v>
      </c>
      <c r="E1419" s="50" t="s">
        <v>2199</v>
      </c>
      <c r="F1419" s="51">
        <v>2535</v>
      </c>
      <c r="G1419" s="48">
        <v>37</v>
      </c>
      <c r="H1419" s="51" t="s">
        <v>2046</v>
      </c>
      <c r="I1419" s="51" t="s">
        <v>2200</v>
      </c>
      <c r="J1419" s="52">
        <v>0.9</v>
      </c>
      <c r="K1419" s="48" t="s">
        <v>1058</v>
      </c>
      <c r="L1419" s="48" t="s">
        <v>1058</v>
      </c>
      <c r="M1419" s="53">
        <v>10034.580762857429</v>
      </c>
      <c r="N1419" s="51"/>
    </row>
    <row r="1420" spans="2:14" x14ac:dyDescent="0.25">
      <c r="B1420" s="48">
        <v>1418</v>
      </c>
      <c r="C1420" s="49" t="s">
        <v>1972</v>
      </c>
      <c r="D1420" s="48">
        <v>580446490</v>
      </c>
      <c r="E1420" s="50" t="s">
        <v>2199</v>
      </c>
      <c r="F1420" s="51">
        <v>2536</v>
      </c>
      <c r="G1420" s="48">
        <v>27</v>
      </c>
      <c r="H1420" s="51" t="s">
        <v>2066</v>
      </c>
      <c r="I1420" s="51" t="s">
        <v>2200</v>
      </c>
      <c r="J1420" s="52">
        <v>0.9</v>
      </c>
      <c r="K1420" s="48" t="s">
        <v>1058</v>
      </c>
      <c r="L1420" s="48" t="s">
        <v>1058</v>
      </c>
      <c r="M1420" s="53">
        <v>10034.580762857429</v>
      </c>
      <c r="N1420" s="51"/>
    </row>
    <row r="1421" spans="2:14" x14ac:dyDescent="0.25">
      <c r="B1421" s="48">
        <v>1419</v>
      </c>
      <c r="C1421" s="49" t="s">
        <v>1972</v>
      </c>
      <c r="D1421" s="48">
        <v>580383776</v>
      </c>
      <c r="E1421" s="50" t="s">
        <v>2201</v>
      </c>
      <c r="F1421" s="51">
        <v>2538</v>
      </c>
      <c r="G1421" s="48">
        <v>30</v>
      </c>
      <c r="H1421" s="51" t="s">
        <v>1985</v>
      </c>
      <c r="I1421" s="51" t="s">
        <v>1053</v>
      </c>
      <c r="J1421" s="52">
        <v>0</v>
      </c>
      <c r="K1421" s="48" t="s">
        <v>1054</v>
      </c>
      <c r="L1421" s="48" t="s">
        <v>1054</v>
      </c>
      <c r="M1421" s="53">
        <v>0</v>
      </c>
      <c r="N1421" s="51"/>
    </row>
    <row r="1422" spans="2:14" x14ac:dyDescent="0.25">
      <c r="B1422" s="48">
        <v>1420</v>
      </c>
      <c r="C1422" s="49" t="s">
        <v>1972</v>
      </c>
      <c r="D1422" s="48">
        <v>580446490</v>
      </c>
      <c r="E1422" s="50" t="s">
        <v>2199</v>
      </c>
      <c r="F1422" s="51">
        <v>2541</v>
      </c>
      <c r="G1422" s="48">
        <v>25</v>
      </c>
      <c r="H1422" s="51" t="s">
        <v>2202</v>
      </c>
      <c r="I1422" s="51" t="s">
        <v>2200</v>
      </c>
      <c r="J1422" s="52">
        <v>0</v>
      </c>
      <c r="K1422" s="48" t="s">
        <v>1058</v>
      </c>
      <c r="L1422" s="48" t="s">
        <v>1058</v>
      </c>
      <c r="M1422" s="53">
        <v>0</v>
      </c>
      <c r="N1422" s="51"/>
    </row>
    <row r="1423" spans="2:14" x14ac:dyDescent="0.25">
      <c r="B1423" s="48">
        <v>1421</v>
      </c>
      <c r="C1423" s="49" t="s">
        <v>1972</v>
      </c>
      <c r="D1423" s="48">
        <v>580446490</v>
      </c>
      <c r="E1423" s="50" t="s">
        <v>2199</v>
      </c>
      <c r="F1423" s="51">
        <v>2547</v>
      </c>
      <c r="G1423" s="48">
        <v>27</v>
      </c>
      <c r="H1423" s="51" t="s">
        <v>2076</v>
      </c>
      <c r="I1423" s="51" t="s">
        <v>2200</v>
      </c>
      <c r="J1423" s="52">
        <v>0</v>
      </c>
      <c r="K1423" s="48" t="s">
        <v>1058</v>
      </c>
      <c r="L1423" s="48" t="s">
        <v>1058</v>
      </c>
      <c r="M1423" s="53">
        <v>0</v>
      </c>
      <c r="N1423" s="51"/>
    </row>
    <row r="1424" spans="2:14" x14ac:dyDescent="0.25">
      <c r="B1424" s="48">
        <v>1422</v>
      </c>
      <c r="C1424" s="49" t="s">
        <v>1972</v>
      </c>
      <c r="D1424" s="48">
        <v>580464964</v>
      </c>
      <c r="E1424" s="50" t="s">
        <v>2166</v>
      </c>
      <c r="F1424" s="51">
        <v>2552</v>
      </c>
      <c r="G1424" s="48">
        <v>28</v>
      </c>
      <c r="H1424" s="51" t="s">
        <v>2037</v>
      </c>
      <c r="I1424" s="51" t="s">
        <v>1476</v>
      </c>
      <c r="J1424" s="52">
        <v>1.5</v>
      </c>
      <c r="K1424" s="48" t="s">
        <v>1058</v>
      </c>
      <c r="L1424" s="48" t="s">
        <v>1058</v>
      </c>
      <c r="M1424" s="53">
        <v>16724.301271429049</v>
      </c>
      <c r="N1424" s="51"/>
    </row>
    <row r="1425" spans="2:14" x14ac:dyDescent="0.25">
      <c r="B1425" s="48">
        <v>1423</v>
      </c>
      <c r="C1425" s="49" t="s">
        <v>1972</v>
      </c>
      <c r="D1425" s="48">
        <v>580360568</v>
      </c>
      <c r="E1425" s="50" t="s">
        <v>2070</v>
      </c>
      <c r="F1425" s="51">
        <v>2555</v>
      </c>
      <c r="G1425" s="48">
        <v>0</v>
      </c>
      <c r="H1425" s="51" t="s">
        <v>2000</v>
      </c>
      <c r="I1425" s="51" t="s">
        <v>2072</v>
      </c>
      <c r="J1425" s="52">
        <v>1.95</v>
      </c>
      <c r="K1425" s="48" t="s">
        <v>1058</v>
      </c>
      <c r="L1425" s="48" t="s">
        <v>1058</v>
      </c>
      <c r="M1425" s="53">
        <v>21741.591652857765</v>
      </c>
      <c r="N1425" s="51"/>
    </row>
    <row r="1426" spans="2:14" x14ac:dyDescent="0.25">
      <c r="B1426" s="48">
        <v>1424</v>
      </c>
      <c r="C1426" s="49" t="s">
        <v>1972</v>
      </c>
      <c r="D1426" s="48">
        <v>580396059</v>
      </c>
      <c r="E1426" s="50" t="s">
        <v>2178</v>
      </c>
      <c r="F1426" s="51">
        <v>2559</v>
      </c>
      <c r="G1426" s="48">
        <v>39</v>
      </c>
      <c r="H1426" s="51" t="s">
        <v>2022</v>
      </c>
      <c r="I1426" s="51" t="s">
        <v>1255</v>
      </c>
      <c r="J1426" s="52">
        <v>0</v>
      </c>
      <c r="K1426" s="48" t="s">
        <v>1058</v>
      </c>
      <c r="L1426" s="48" t="s">
        <v>1058</v>
      </c>
      <c r="M1426" s="53">
        <v>0</v>
      </c>
      <c r="N1426" s="51"/>
    </row>
    <row r="1427" spans="2:14" x14ac:dyDescent="0.25">
      <c r="B1427" s="48">
        <v>1425</v>
      </c>
      <c r="C1427" s="49" t="s">
        <v>1972</v>
      </c>
      <c r="D1427" s="48">
        <v>580630234</v>
      </c>
      <c r="E1427" s="50" t="s">
        <v>2177</v>
      </c>
      <c r="F1427" s="51">
        <v>2567</v>
      </c>
      <c r="G1427" s="48">
        <v>19</v>
      </c>
      <c r="H1427" s="51" t="s">
        <v>1997</v>
      </c>
      <c r="I1427" s="51" t="s">
        <v>1141</v>
      </c>
      <c r="J1427" s="52">
        <v>0.75</v>
      </c>
      <c r="K1427" s="48" t="s">
        <v>1058</v>
      </c>
      <c r="L1427" s="48" t="s">
        <v>1058</v>
      </c>
      <c r="M1427" s="53">
        <v>8362.1506357145245</v>
      </c>
      <c r="N1427" s="51"/>
    </row>
    <row r="1428" spans="2:14" x14ac:dyDescent="0.25">
      <c r="B1428" s="48">
        <v>1426</v>
      </c>
      <c r="C1428" s="49" t="s">
        <v>1972</v>
      </c>
      <c r="D1428" s="48">
        <v>580344802</v>
      </c>
      <c r="E1428" s="50" t="s">
        <v>1535</v>
      </c>
      <c r="F1428" s="51">
        <v>2568</v>
      </c>
      <c r="G1428" s="48">
        <v>0</v>
      </c>
      <c r="H1428" s="51" t="s">
        <v>2017</v>
      </c>
      <c r="I1428" s="51" t="s">
        <v>1169</v>
      </c>
      <c r="J1428" s="52">
        <v>0.9</v>
      </c>
      <c r="K1428" s="48" t="s">
        <v>1058</v>
      </c>
      <c r="L1428" s="48" t="s">
        <v>1058</v>
      </c>
      <c r="M1428" s="53">
        <v>10034.580762857429</v>
      </c>
      <c r="N1428" s="51"/>
    </row>
    <row r="1429" spans="2:14" x14ac:dyDescent="0.25">
      <c r="B1429" s="48">
        <v>1427</v>
      </c>
      <c r="C1429" s="49" t="s">
        <v>1972</v>
      </c>
      <c r="D1429" s="48">
        <v>580402709</v>
      </c>
      <c r="E1429" s="50" t="s">
        <v>2184</v>
      </c>
      <c r="F1429" s="51">
        <v>2575</v>
      </c>
      <c r="G1429" s="48">
        <v>34</v>
      </c>
      <c r="H1429" s="51" t="s">
        <v>2079</v>
      </c>
      <c r="I1429" s="51" t="s">
        <v>1064</v>
      </c>
      <c r="J1429" s="52">
        <v>1.25</v>
      </c>
      <c r="K1429" s="48" t="s">
        <v>1058</v>
      </c>
      <c r="L1429" s="48" t="s">
        <v>1058</v>
      </c>
      <c r="M1429" s="53">
        <v>13936.917726190875</v>
      </c>
      <c r="N1429" s="51"/>
    </row>
    <row r="1430" spans="2:14" x14ac:dyDescent="0.25">
      <c r="B1430" s="48">
        <v>1428</v>
      </c>
      <c r="C1430" s="49" t="s">
        <v>1972</v>
      </c>
      <c r="D1430" s="48">
        <v>580310639</v>
      </c>
      <c r="E1430" s="50" t="s">
        <v>2170</v>
      </c>
      <c r="F1430" s="51">
        <v>2579</v>
      </c>
      <c r="G1430" s="48">
        <v>27</v>
      </c>
      <c r="H1430" s="51" t="s">
        <v>2057</v>
      </c>
      <c r="I1430" s="51" t="s">
        <v>1718</v>
      </c>
      <c r="J1430" s="52">
        <v>3</v>
      </c>
      <c r="K1430" s="48" t="s">
        <v>1058</v>
      </c>
      <c r="L1430" s="48" t="s">
        <v>1058</v>
      </c>
      <c r="M1430" s="53">
        <v>33448.602542858098</v>
      </c>
      <c r="N1430" s="51"/>
    </row>
    <row r="1431" spans="2:14" x14ac:dyDescent="0.25">
      <c r="B1431" s="48">
        <v>1429</v>
      </c>
      <c r="C1431" s="49" t="s">
        <v>1972</v>
      </c>
      <c r="D1431" s="48">
        <v>580354991</v>
      </c>
      <c r="E1431" s="50" t="s">
        <v>1612</v>
      </c>
      <c r="F1431" s="51">
        <v>2583</v>
      </c>
      <c r="G1431" s="48">
        <v>26</v>
      </c>
      <c r="H1431" s="51" t="s">
        <v>2057</v>
      </c>
      <c r="I1431" s="51" t="s">
        <v>1613</v>
      </c>
      <c r="J1431" s="52">
        <v>3.6</v>
      </c>
      <c r="K1431" s="48" t="s">
        <v>1058</v>
      </c>
      <c r="L1431" s="48" t="s">
        <v>1058</v>
      </c>
      <c r="M1431" s="53">
        <v>40138.323051429717</v>
      </c>
      <c r="N1431" s="51"/>
    </row>
    <row r="1432" spans="2:14" x14ac:dyDescent="0.25">
      <c r="B1432" s="48">
        <v>1430</v>
      </c>
      <c r="C1432" s="49" t="s">
        <v>1972</v>
      </c>
      <c r="D1432" s="48">
        <v>515010916</v>
      </c>
      <c r="E1432" s="50" t="s">
        <v>2100</v>
      </c>
      <c r="F1432" s="51">
        <v>2592</v>
      </c>
      <c r="G1432" s="48">
        <v>20</v>
      </c>
      <c r="H1432" s="51" t="s">
        <v>2004</v>
      </c>
      <c r="I1432" s="51" t="s">
        <v>1218</v>
      </c>
      <c r="J1432" s="52">
        <v>1.5</v>
      </c>
      <c r="K1432" s="48" t="s">
        <v>1058</v>
      </c>
      <c r="L1432" s="48" t="s">
        <v>1058</v>
      </c>
      <c r="M1432" s="53">
        <v>16724.301271429049</v>
      </c>
      <c r="N1432" s="51"/>
    </row>
    <row r="1433" spans="2:14" x14ac:dyDescent="0.25">
      <c r="B1433" s="48">
        <v>1431</v>
      </c>
      <c r="C1433" s="49" t="s">
        <v>1972</v>
      </c>
      <c r="D1433" s="48">
        <v>580424638</v>
      </c>
      <c r="E1433" s="50" t="s">
        <v>1651</v>
      </c>
      <c r="F1433" s="51">
        <v>2595</v>
      </c>
      <c r="G1433" s="48">
        <v>28</v>
      </c>
      <c r="H1433" s="51" t="s">
        <v>2008</v>
      </c>
      <c r="I1433" s="51" t="s">
        <v>1081</v>
      </c>
      <c r="J1433" s="52">
        <v>1.95</v>
      </c>
      <c r="K1433" s="48" t="s">
        <v>1058</v>
      </c>
      <c r="L1433" s="48" t="s">
        <v>1058</v>
      </c>
      <c r="M1433" s="53">
        <v>21741.591652857765</v>
      </c>
      <c r="N1433" s="51"/>
    </row>
    <row r="1434" spans="2:14" x14ac:dyDescent="0.25">
      <c r="B1434" s="48">
        <v>1432</v>
      </c>
      <c r="C1434" s="49" t="s">
        <v>1972</v>
      </c>
      <c r="D1434" s="48">
        <v>580462984</v>
      </c>
      <c r="E1434" s="50" t="s">
        <v>2203</v>
      </c>
      <c r="F1434" s="51">
        <v>2600</v>
      </c>
      <c r="G1434" s="48">
        <v>33</v>
      </c>
      <c r="H1434" s="51" t="s">
        <v>2062</v>
      </c>
      <c r="I1434" s="51" t="s">
        <v>1252</v>
      </c>
      <c r="J1434" s="52">
        <v>0</v>
      </c>
      <c r="K1434" s="48" t="s">
        <v>1058</v>
      </c>
      <c r="L1434" s="48" t="s">
        <v>1058</v>
      </c>
      <c r="M1434" s="53">
        <v>0</v>
      </c>
      <c r="N1434" s="51"/>
    </row>
    <row r="1435" spans="2:14" x14ac:dyDescent="0.25">
      <c r="B1435" s="48">
        <v>1433</v>
      </c>
      <c r="C1435" s="49" t="s">
        <v>1972</v>
      </c>
      <c r="D1435" s="48">
        <v>514491851</v>
      </c>
      <c r="E1435" s="50" t="s">
        <v>2163</v>
      </c>
      <c r="F1435" s="51">
        <v>2604</v>
      </c>
      <c r="G1435" s="48">
        <v>20</v>
      </c>
      <c r="H1435" s="51" t="s">
        <v>1987</v>
      </c>
      <c r="I1435" s="51" t="s">
        <v>1139</v>
      </c>
      <c r="J1435" s="52">
        <v>1.5</v>
      </c>
      <c r="K1435" s="48" t="s">
        <v>1058</v>
      </c>
      <c r="L1435" s="48" t="s">
        <v>1058</v>
      </c>
      <c r="M1435" s="53">
        <v>16724.301271429049</v>
      </c>
      <c r="N1435" s="51"/>
    </row>
    <row r="1436" spans="2:14" x14ac:dyDescent="0.25">
      <c r="B1436" s="48">
        <v>1434</v>
      </c>
      <c r="C1436" s="49" t="s">
        <v>1972</v>
      </c>
      <c r="D1436" s="48">
        <v>580456325</v>
      </c>
      <c r="E1436" s="50" t="s">
        <v>2204</v>
      </c>
      <c r="F1436" s="51">
        <v>2606</v>
      </c>
      <c r="G1436" s="48">
        <v>35</v>
      </c>
      <c r="H1436" s="51" t="s">
        <v>2029</v>
      </c>
      <c r="I1436" s="51" t="s">
        <v>1172</v>
      </c>
      <c r="J1436" s="52">
        <v>0.97499999999999998</v>
      </c>
      <c r="K1436" s="48" t="s">
        <v>1058</v>
      </c>
      <c r="L1436" s="48" t="s">
        <v>1058</v>
      </c>
      <c r="M1436" s="53">
        <v>10870.795826428883</v>
      </c>
      <c r="N1436" s="51"/>
    </row>
    <row r="1437" spans="2:14" x14ac:dyDescent="0.25">
      <c r="B1437" s="48">
        <v>1435</v>
      </c>
      <c r="C1437" s="49" t="s">
        <v>1972</v>
      </c>
      <c r="D1437" s="48">
        <v>580581098</v>
      </c>
      <c r="E1437" s="50" t="s">
        <v>2205</v>
      </c>
      <c r="F1437" s="51">
        <v>2621</v>
      </c>
      <c r="G1437" s="48">
        <v>15</v>
      </c>
      <c r="H1437" s="51" t="s">
        <v>2023</v>
      </c>
      <c r="I1437" s="51" t="s">
        <v>2206</v>
      </c>
      <c r="J1437" s="52">
        <v>0.9</v>
      </c>
      <c r="K1437" s="48" t="s">
        <v>1058</v>
      </c>
      <c r="L1437" s="48" t="s">
        <v>1058</v>
      </c>
      <c r="M1437" s="53">
        <v>10034.580762857429</v>
      </c>
      <c r="N1437" s="51"/>
    </row>
    <row r="1438" spans="2:14" x14ac:dyDescent="0.25">
      <c r="B1438" s="48">
        <v>1436</v>
      </c>
      <c r="C1438" s="49" t="s">
        <v>1972</v>
      </c>
      <c r="D1438" s="48">
        <v>580581098</v>
      </c>
      <c r="E1438" s="50" t="s">
        <v>2205</v>
      </c>
      <c r="F1438" s="51">
        <v>2622</v>
      </c>
      <c r="G1438" s="48">
        <v>25</v>
      </c>
      <c r="H1438" s="51" t="s">
        <v>2067</v>
      </c>
      <c r="I1438" s="51" t="s">
        <v>2206</v>
      </c>
      <c r="J1438" s="52">
        <v>0.9</v>
      </c>
      <c r="K1438" s="48" t="s">
        <v>1058</v>
      </c>
      <c r="L1438" s="48" t="s">
        <v>1058</v>
      </c>
      <c r="M1438" s="53">
        <v>10034.580762857429</v>
      </c>
      <c r="N1438" s="51"/>
    </row>
    <row r="1439" spans="2:14" x14ac:dyDescent="0.25">
      <c r="B1439" s="48">
        <v>1437</v>
      </c>
      <c r="C1439" s="49" t="s">
        <v>1972</v>
      </c>
      <c r="D1439" s="48">
        <v>580345940</v>
      </c>
      <c r="E1439" s="50" t="s">
        <v>2165</v>
      </c>
      <c r="F1439" s="51">
        <v>2626</v>
      </c>
      <c r="G1439" s="48">
        <v>24</v>
      </c>
      <c r="H1439" s="51" t="s">
        <v>2051</v>
      </c>
      <c r="I1439" s="51" t="s">
        <v>1259</v>
      </c>
      <c r="J1439" s="52">
        <v>0</v>
      </c>
      <c r="K1439" s="48" t="s">
        <v>1058</v>
      </c>
      <c r="L1439" s="48" t="s">
        <v>1058</v>
      </c>
      <c r="M1439" s="53">
        <v>0</v>
      </c>
      <c r="N1439" s="51"/>
    </row>
    <row r="1440" spans="2:14" x14ac:dyDescent="0.25">
      <c r="B1440" s="48">
        <v>1438</v>
      </c>
      <c r="C1440" s="49" t="s">
        <v>1972</v>
      </c>
      <c r="D1440" s="48">
        <v>580581098</v>
      </c>
      <c r="E1440" s="50" t="s">
        <v>2205</v>
      </c>
      <c r="F1440" s="51">
        <v>2627</v>
      </c>
      <c r="G1440" s="48">
        <v>15</v>
      </c>
      <c r="H1440" s="51" t="s">
        <v>2069</v>
      </c>
      <c r="I1440" s="51" t="s">
        <v>2206</v>
      </c>
      <c r="J1440" s="52">
        <v>0</v>
      </c>
      <c r="K1440" s="48" t="s">
        <v>1058</v>
      </c>
      <c r="L1440" s="48" t="s">
        <v>1058</v>
      </c>
      <c r="M1440" s="53">
        <v>0</v>
      </c>
      <c r="N1440" s="51"/>
    </row>
    <row r="1441" spans="2:14" x14ac:dyDescent="0.25">
      <c r="B1441" s="48">
        <v>1439</v>
      </c>
      <c r="C1441" s="49" t="s">
        <v>1972</v>
      </c>
      <c r="D1441" s="48">
        <v>580672590</v>
      </c>
      <c r="E1441" s="50" t="s">
        <v>2207</v>
      </c>
      <c r="F1441" s="51">
        <v>2629</v>
      </c>
      <c r="G1441" s="48">
        <v>18</v>
      </c>
      <c r="H1441" s="51" t="s">
        <v>2152</v>
      </c>
      <c r="I1441" s="51" t="s">
        <v>1467</v>
      </c>
      <c r="J1441" s="52">
        <v>1.8</v>
      </c>
      <c r="K1441" s="48" t="s">
        <v>1058</v>
      </c>
      <c r="L1441" s="48" t="s">
        <v>1058</v>
      </c>
      <c r="M1441" s="53">
        <v>20069.161525714859</v>
      </c>
      <c r="N1441" s="51"/>
    </row>
    <row r="1442" spans="2:14" x14ac:dyDescent="0.25">
      <c r="B1442" s="48">
        <v>1440</v>
      </c>
      <c r="C1442" s="49" t="s">
        <v>1972</v>
      </c>
      <c r="D1442" s="48">
        <v>580672590</v>
      </c>
      <c r="E1442" s="50" t="s">
        <v>2207</v>
      </c>
      <c r="F1442" s="51">
        <v>2634</v>
      </c>
      <c r="G1442" s="48">
        <v>20</v>
      </c>
      <c r="H1442" s="51" t="s">
        <v>2064</v>
      </c>
      <c r="I1442" s="51" t="s">
        <v>1467</v>
      </c>
      <c r="J1442" s="52">
        <v>1.8</v>
      </c>
      <c r="K1442" s="48" t="s">
        <v>1058</v>
      </c>
      <c r="L1442" s="48" t="s">
        <v>1058</v>
      </c>
      <c r="M1442" s="53">
        <v>20069.161525714859</v>
      </c>
      <c r="N1442" s="51"/>
    </row>
    <row r="1443" spans="2:14" x14ac:dyDescent="0.25">
      <c r="B1443" s="48">
        <v>1441</v>
      </c>
      <c r="C1443" s="49" t="s">
        <v>1972</v>
      </c>
      <c r="D1443" s="48">
        <v>580672590</v>
      </c>
      <c r="E1443" s="50" t="s">
        <v>2207</v>
      </c>
      <c r="F1443" s="51">
        <v>2636</v>
      </c>
      <c r="G1443" s="48">
        <v>24</v>
      </c>
      <c r="H1443" s="51" t="s">
        <v>2046</v>
      </c>
      <c r="I1443" s="51" t="s">
        <v>1467</v>
      </c>
      <c r="J1443" s="52">
        <v>0.9</v>
      </c>
      <c r="K1443" s="48" t="s">
        <v>1058</v>
      </c>
      <c r="L1443" s="48" t="s">
        <v>1058</v>
      </c>
      <c r="M1443" s="53">
        <v>10034.580762857429</v>
      </c>
      <c r="N1443" s="51"/>
    </row>
    <row r="1444" spans="2:14" x14ac:dyDescent="0.25">
      <c r="B1444" s="48">
        <v>1442</v>
      </c>
      <c r="C1444" s="49" t="s">
        <v>1972</v>
      </c>
      <c r="D1444" s="48">
        <v>580672590</v>
      </c>
      <c r="E1444" s="50" t="s">
        <v>2207</v>
      </c>
      <c r="F1444" s="51">
        <v>2637</v>
      </c>
      <c r="G1444" s="48">
        <v>19</v>
      </c>
      <c r="H1444" s="51" t="s">
        <v>2066</v>
      </c>
      <c r="I1444" s="51" t="s">
        <v>1467</v>
      </c>
      <c r="J1444" s="52">
        <v>0.9</v>
      </c>
      <c r="K1444" s="48" t="s">
        <v>1058</v>
      </c>
      <c r="L1444" s="48" t="s">
        <v>1058</v>
      </c>
      <c r="M1444" s="53">
        <v>10034.580762857429</v>
      </c>
      <c r="N1444" s="51"/>
    </row>
    <row r="1445" spans="2:14" x14ac:dyDescent="0.25">
      <c r="B1445" s="48">
        <v>1443</v>
      </c>
      <c r="C1445" s="49" t="s">
        <v>1972</v>
      </c>
      <c r="D1445" s="48">
        <v>580304244</v>
      </c>
      <c r="E1445" s="50" t="s">
        <v>2143</v>
      </c>
      <c r="F1445" s="51">
        <v>2642</v>
      </c>
      <c r="G1445" s="48">
        <v>24</v>
      </c>
      <c r="H1445" s="51" t="s">
        <v>2083</v>
      </c>
      <c r="I1445" s="51" t="s">
        <v>1053</v>
      </c>
      <c r="J1445" s="52">
        <v>1.5</v>
      </c>
      <c r="K1445" s="48" t="s">
        <v>1058</v>
      </c>
      <c r="L1445" s="48" t="s">
        <v>1058</v>
      </c>
      <c r="M1445" s="53">
        <v>16724.301271429049</v>
      </c>
      <c r="N1445" s="51"/>
    </row>
    <row r="1446" spans="2:14" x14ac:dyDescent="0.25">
      <c r="B1446" s="48">
        <v>1444</v>
      </c>
      <c r="C1446" s="49" t="s">
        <v>1972</v>
      </c>
      <c r="D1446" s="48">
        <v>580181659</v>
      </c>
      <c r="E1446" s="50" t="s">
        <v>2155</v>
      </c>
      <c r="F1446" s="51">
        <v>2651</v>
      </c>
      <c r="G1446" s="48">
        <v>24</v>
      </c>
      <c r="H1446" s="51" t="s">
        <v>1989</v>
      </c>
      <c r="I1446" s="51" t="s">
        <v>1237</v>
      </c>
      <c r="J1446" s="52">
        <v>1.5</v>
      </c>
      <c r="K1446" s="48" t="s">
        <v>1058</v>
      </c>
      <c r="L1446" s="48" t="s">
        <v>1058</v>
      </c>
      <c r="M1446" s="53">
        <v>16724.301271429049</v>
      </c>
      <c r="N1446" s="51"/>
    </row>
    <row r="1447" spans="2:14" x14ac:dyDescent="0.25">
      <c r="B1447" s="48">
        <v>1445</v>
      </c>
      <c r="C1447" s="49" t="s">
        <v>1972</v>
      </c>
      <c r="D1447" s="48">
        <v>580401339</v>
      </c>
      <c r="E1447" s="50" t="s">
        <v>2208</v>
      </c>
      <c r="F1447" s="51">
        <v>2655</v>
      </c>
      <c r="G1447" s="48">
        <v>22</v>
      </c>
      <c r="H1447" s="51" t="s">
        <v>2023</v>
      </c>
      <c r="I1447" s="51" t="s">
        <v>1176</v>
      </c>
      <c r="J1447" s="52">
        <v>1.125</v>
      </c>
      <c r="K1447" s="48" t="s">
        <v>1058</v>
      </c>
      <c r="L1447" s="48" t="s">
        <v>1058</v>
      </c>
      <c r="M1447" s="53">
        <v>12543.225953571788</v>
      </c>
      <c r="N1447" s="51"/>
    </row>
    <row r="1448" spans="2:14" x14ac:dyDescent="0.25">
      <c r="B1448" s="48">
        <v>1446</v>
      </c>
      <c r="C1448" s="49" t="s">
        <v>1972</v>
      </c>
      <c r="D1448" s="48">
        <v>580401339</v>
      </c>
      <c r="E1448" s="50" t="s">
        <v>2208</v>
      </c>
      <c r="F1448" s="51">
        <v>2656</v>
      </c>
      <c r="G1448" s="48">
        <v>32</v>
      </c>
      <c r="H1448" s="51" t="s">
        <v>2067</v>
      </c>
      <c r="I1448" s="51" t="s">
        <v>1176</v>
      </c>
      <c r="J1448" s="52">
        <v>1.125</v>
      </c>
      <c r="K1448" s="48" t="s">
        <v>1058</v>
      </c>
      <c r="L1448" s="48" t="s">
        <v>1058</v>
      </c>
      <c r="M1448" s="53">
        <v>12543.225953571788</v>
      </c>
      <c r="N1448" s="51"/>
    </row>
    <row r="1449" spans="2:14" x14ac:dyDescent="0.25">
      <c r="B1449" s="48">
        <v>1447</v>
      </c>
      <c r="C1449" s="49" t="s">
        <v>1972</v>
      </c>
      <c r="D1449" s="48">
        <v>580304244</v>
      </c>
      <c r="E1449" s="50" t="s">
        <v>2143</v>
      </c>
      <c r="F1449" s="51">
        <v>2658</v>
      </c>
      <c r="G1449" s="48">
        <v>24</v>
      </c>
      <c r="H1449" s="51" t="s">
        <v>2013</v>
      </c>
      <c r="I1449" s="51" t="s">
        <v>1053</v>
      </c>
      <c r="J1449" s="52">
        <v>0.75</v>
      </c>
      <c r="K1449" s="48" t="s">
        <v>1058</v>
      </c>
      <c r="L1449" s="48" t="s">
        <v>1058</v>
      </c>
      <c r="M1449" s="53">
        <v>8362.1506357145245</v>
      </c>
      <c r="N1449" s="51"/>
    </row>
    <row r="1450" spans="2:14" x14ac:dyDescent="0.25">
      <c r="B1450" s="48">
        <v>1448</v>
      </c>
      <c r="C1450" s="49" t="s">
        <v>1972</v>
      </c>
      <c r="D1450" s="48">
        <v>580406437</v>
      </c>
      <c r="E1450" s="50" t="s">
        <v>2180</v>
      </c>
      <c r="F1450" s="51">
        <v>2660</v>
      </c>
      <c r="G1450" s="48">
        <v>26</v>
      </c>
      <c r="H1450" s="51" t="s">
        <v>2010</v>
      </c>
      <c r="I1450" s="51" t="s">
        <v>1414</v>
      </c>
      <c r="J1450" s="52">
        <v>0.75</v>
      </c>
      <c r="K1450" s="48" t="s">
        <v>1058</v>
      </c>
      <c r="L1450" s="48" t="s">
        <v>1058</v>
      </c>
      <c r="M1450" s="53">
        <v>8362.1506357145245</v>
      </c>
      <c r="N1450" s="51"/>
    </row>
    <row r="1451" spans="2:14" x14ac:dyDescent="0.25">
      <c r="B1451" s="48">
        <v>1449</v>
      </c>
      <c r="C1451" s="49" t="s">
        <v>1972</v>
      </c>
      <c r="D1451" s="48">
        <v>580304244</v>
      </c>
      <c r="E1451" s="50" t="s">
        <v>2143</v>
      </c>
      <c r="F1451" s="51">
        <v>2664</v>
      </c>
      <c r="G1451" s="48">
        <v>18</v>
      </c>
      <c r="H1451" s="51" t="s">
        <v>2015</v>
      </c>
      <c r="I1451" s="51" t="s">
        <v>1053</v>
      </c>
      <c r="J1451" s="52">
        <v>0.75</v>
      </c>
      <c r="K1451" s="48" t="s">
        <v>1058</v>
      </c>
      <c r="L1451" s="48" t="s">
        <v>1058</v>
      </c>
      <c r="M1451" s="53">
        <v>8362.1506357145245</v>
      </c>
      <c r="N1451" s="51"/>
    </row>
    <row r="1452" spans="2:14" x14ac:dyDescent="0.25">
      <c r="B1452" s="48">
        <v>1450</v>
      </c>
      <c r="C1452" s="49" t="s">
        <v>1972</v>
      </c>
      <c r="D1452" s="48">
        <v>580304244</v>
      </c>
      <c r="E1452" s="50" t="s">
        <v>2143</v>
      </c>
      <c r="F1452" s="51">
        <v>2665</v>
      </c>
      <c r="G1452" s="48">
        <v>24</v>
      </c>
      <c r="H1452" s="51" t="s">
        <v>2018</v>
      </c>
      <c r="I1452" s="51" t="s">
        <v>1053</v>
      </c>
      <c r="J1452" s="52">
        <v>0</v>
      </c>
      <c r="K1452" s="48" t="s">
        <v>1058</v>
      </c>
      <c r="L1452" s="48" t="s">
        <v>1058</v>
      </c>
      <c r="M1452" s="53">
        <v>0</v>
      </c>
      <c r="N1452" s="51"/>
    </row>
    <row r="1453" spans="2:14" x14ac:dyDescent="0.25">
      <c r="B1453" s="48">
        <v>1451</v>
      </c>
      <c r="C1453" s="49" t="s">
        <v>1972</v>
      </c>
      <c r="D1453" s="48">
        <v>580608685</v>
      </c>
      <c r="E1453" s="50" t="s">
        <v>2144</v>
      </c>
      <c r="F1453" s="51">
        <v>2667</v>
      </c>
      <c r="G1453" s="48">
        <v>30</v>
      </c>
      <c r="H1453" s="51" t="s">
        <v>2001</v>
      </c>
      <c r="I1453" s="51" t="s">
        <v>1158</v>
      </c>
      <c r="J1453" s="52">
        <v>0</v>
      </c>
      <c r="K1453" s="48" t="s">
        <v>1058</v>
      </c>
      <c r="L1453" s="48" t="s">
        <v>1058</v>
      </c>
      <c r="M1453" s="53">
        <v>0</v>
      </c>
      <c r="N1453" s="51"/>
    </row>
    <row r="1454" spans="2:14" x14ac:dyDescent="0.25">
      <c r="B1454" s="48">
        <v>1452</v>
      </c>
      <c r="C1454" s="49" t="s">
        <v>1972</v>
      </c>
      <c r="D1454" s="48">
        <v>580125383</v>
      </c>
      <c r="E1454" s="50" t="s">
        <v>2209</v>
      </c>
      <c r="F1454" s="51">
        <v>2669</v>
      </c>
      <c r="G1454" s="48">
        <v>19</v>
      </c>
      <c r="H1454" s="51" t="s">
        <v>2125</v>
      </c>
      <c r="I1454" s="51" t="s">
        <v>1271</v>
      </c>
      <c r="J1454" s="52">
        <v>0.9</v>
      </c>
      <c r="K1454" s="48" t="s">
        <v>1058</v>
      </c>
      <c r="L1454" s="48" t="s">
        <v>1058</v>
      </c>
      <c r="M1454" s="53">
        <v>10034.580762857429</v>
      </c>
      <c r="N1454" s="51"/>
    </row>
    <row r="1455" spans="2:14" x14ac:dyDescent="0.25">
      <c r="B1455" s="48">
        <v>1453</v>
      </c>
      <c r="C1455" s="49" t="s">
        <v>1972</v>
      </c>
      <c r="D1455" s="48">
        <v>580396059</v>
      </c>
      <c r="E1455" s="50" t="s">
        <v>2178</v>
      </c>
      <c r="F1455" s="51">
        <v>2670</v>
      </c>
      <c r="G1455" s="48">
        <v>23</v>
      </c>
      <c r="H1455" s="51" t="s">
        <v>2081</v>
      </c>
      <c r="I1455" s="51" t="s">
        <v>1255</v>
      </c>
      <c r="J1455" s="52">
        <v>1.5</v>
      </c>
      <c r="K1455" s="48" t="s">
        <v>1058</v>
      </c>
      <c r="L1455" s="48" t="s">
        <v>1058</v>
      </c>
      <c r="M1455" s="53">
        <v>16724.301271429049</v>
      </c>
      <c r="N1455" s="51"/>
    </row>
    <row r="1456" spans="2:14" x14ac:dyDescent="0.25">
      <c r="B1456" s="48">
        <v>1454</v>
      </c>
      <c r="C1456" s="49" t="s">
        <v>1972</v>
      </c>
      <c r="D1456" s="48">
        <v>580650935</v>
      </c>
      <c r="E1456" s="50" t="s">
        <v>2210</v>
      </c>
      <c r="F1456" s="51">
        <v>2677</v>
      </c>
      <c r="G1456" s="48">
        <v>18</v>
      </c>
      <c r="H1456" s="51" t="s">
        <v>2031</v>
      </c>
      <c r="I1456" s="51" t="s">
        <v>1276</v>
      </c>
      <c r="J1456" s="52">
        <v>0</v>
      </c>
      <c r="K1456" s="48" t="s">
        <v>1058</v>
      </c>
      <c r="L1456" s="48" t="s">
        <v>1054</v>
      </c>
      <c r="M1456" s="53">
        <v>0</v>
      </c>
      <c r="N1456" s="51"/>
    </row>
    <row r="1457" spans="2:14" x14ac:dyDescent="0.25">
      <c r="B1457" s="48">
        <v>1455</v>
      </c>
      <c r="C1457" s="49" t="s">
        <v>1972</v>
      </c>
      <c r="D1457" s="48">
        <v>580650935</v>
      </c>
      <c r="E1457" s="50" t="s">
        <v>2210</v>
      </c>
      <c r="F1457" s="51">
        <v>2678</v>
      </c>
      <c r="G1457" s="48">
        <v>22</v>
      </c>
      <c r="H1457" s="51" t="s">
        <v>2017</v>
      </c>
      <c r="I1457" s="51" t="s">
        <v>1276</v>
      </c>
      <c r="J1457" s="52">
        <v>0</v>
      </c>
      <c r="K1457" s="48" t="s">
        <v>1058</v>
      </c>
      <c r="L1457" s="48" t="s">
        <v>1054</v>
      </c>
      <c r="M1457" s="53">
        <v>0</v>
      </c>
      <c r="N1457" s="51"/>
    </row>
    <row r="1458" spans="2:14" x14ac:dyDescent="0.25">
      <c r="B1458" s="48">
        <v>1456</v>
      </c>
      <c r="C1458" s="49" t="s">
        <v>1972</v>
      </c>
      <c r="D1458" s="48">
        <v>580650935</v>
      </c>
      <c r="E1458" s="50" t="s">
        <v>2210</v>
      </c>
      <c r="F1458" s="51">
        <v>2679</v>
      </c>
      <c r="G1458" s="48">
        <v>26</v>
      </c>
      <c r="H1458" s="51" t="s">
        <v>2040</v>
      </c>
      <c r="I1458" s="51" t="s">
        <v>1276</v>
      </c>
      <c r="J1458" s="52">
        <v>0</v>
      </c>
      <c r="K1458" s="48" t="s">
        <v>1058</v>
      </c>
      <c r="L1458" s="48" t="s">
        <v>1054</v>
      </c>
      <c r="M1458" s="53">
        <v>0</v>
      </c>
      <c r="N1458" s="51"/>
    </row>
    <row r="1459" spans="2:14" x14ac:dyDescent="0.25">
      <c r="B1459" s="48">
        <v>1457</v>
      </c>
      <c r="C1459" s="49" t="s">
        <v>1972</v>
      </c>
      <c r="D1459" s="48">
        <v>580406437</v>
      </c>
      <c r="E1459" s="50" t="s">
        <v>2180</v>
      </c>
      <c r="F1459" s="51">
        <v>2693</v>
      </c>
      <c r="G1459" s="48">
        <v>23</v>
      </c>
      <c r="H1459" s="51" t="s">
        <v>2059</v>
      </c>
      <c r="I1459" s="51" t="s">
        <v>1414</v>
      </c>
      <c r="J1459" s="52">
        <v>0.75</v>
      </c>
      <c r="K1459" s="48" t="s">
        <v>1058</v>
      </c>
      <c r="L1459" s="48" t="s">
        <v>1058</v>
      </c>
      <c r="M1459" s="53">
        <v>8362.1506357145245</v>
      </c>
      <c r="N1459" s="51"/>
    </row>
    <row r="1460" spans="2:14" x14ac:dyDescent="0.25">
      <c r="B1460" s="48">
        <v>1458</v>
      </c>
      <c r="C1460" s="49" t="s">
        <v>1972</v>
      </c>
      <c r="D1460" s="48">
        <v>580476703</v>
      </c>
      <c r="E1460" s="50" t="s">
        <v>2211</v>
      </c>
      <c r="F1460" s="51">
        <v>2694</v>
      </c>
      <c r="G1460" s="48">
        <v>31</v>
      </c>
      <c r="H1460" s="51" t="s">
        <v>2095</v>
      </c>
      <c r="I1460" s="51" t="s">
        <v>1115</v>
      </c>
      <c r="J1460" s="52">
        <v>0.75</v>
      </c>
      <c r="K1460" s="48" t="s">
        <v>1058</v>
      </c>
      <c r="L1460" s="48" t="s">
        <v>1058</v>
      </c>
      <c r="M1460" s="53">
        <v>8362.1506357145245</v>
      </c>
      <c r="N1460" s="51"/>
    </row>
    <row r="1461" spans="2:14" x14ac:dyDescent="0.25">
      <c r="B1461" s="48">
        <v>1459</v>
      </c>
      <c r="C1461" s="49" t="s">
        <v>1972</v>
      </c>
      <c r="D1461" s="48">
        <v>580476703</v>
      </c>
      <c r="E1461" s="50" t="s">
        <v>2211</v>
      </c>
      <c r="F1461" s="51">
        <v>2695</v>
      </c>
      <c r="G1461" s="48">
        <v>16</v>
      </c>
      <c r="H1461" s="51" t="s">
        <v>2015</v>
      </c>
      <c r="I1461" s="51" t="s">
        <v>1115</v>
      </c>
      <c r="J1461" s="52">
        <v>0.75</v>
      </c>
      <c r="K1461" s="48" t="s">
        <v>1058</v>
      </c>
      <c r="L1461" s="48" t="s">
        <v>1058</v>
      </c>
      <c r="M1461" s="53">
        <v>8362.1506357145245</v>
      </c>
      <c r="N1461" s="51"/>
    </row>
    <row r="1462" spans="2:14" x14ac:dyDescent="0.25">
      <c r="B1462" s="48">
        <v>1460</v>
      </c>
      <c r="C1462" s="49" t="s">
        <v>1972</v>
      </c>
      <c r="D1462" s="48">
        <v>580345940</v>
      </c>
      <c r="E1462" s="50" t="s">
        <v>2165</v>
      </c>
      <c r="F1462" s="51">
        <v>2717</v>
      </c>
      <c r="G1462" s="48">
        <v>20</v>
      </c>
      <c r="H1462" s="51" t="s">
        <v>1995</v>
      </c>
      <c r="I1462" s="51" t="s">
        <v>1259</v>
      </c>
      <c r="J1462" s="52">
        <v>1.5</v>
      </c>
      <c r="K1462" s="48" t="s">
        <v>1058</v>
      </c>
      <c r="L1462" s="48" t="s">
        <v>1058</v>
      </c>
      <c r="M1462" s="53">
        <v>16724.301271429049</v>
      </c>
      <c r="N1462" s="51"/>
    </row>
    <row r="1463" spans="2:14" x14ac:dyDescent="0.25">
      <c r="B1463" s="48">
        <v>1461</v>
      </c>
      <c r="C1463" s="49" t="s">
        <v>1972</v>
      </c>
      <c r="D1463" s="48">
        <v>580424638</v>
      </c>
      <c r="E1463" s="50" t="s">
        <v>1651</v>
      </c>
      <c r="F1463" s="51">
        <v>2718</v>
      </c>
      <c r="G1463" s="48">
        <v>20</v>
      </c>
      <c r="H1463" s="51" t="s">
        <v>1994</v>
      </c>
      <c r="I1463" s="51" t="s">
        <v>1081</v>
      </c>
      <c r="J1463" s="52">
        <v>1.95</v>
      </c>
      <c r="K1463" s="48" t="s">
        <v>1058</v>
      </c>
      <c r="L1463" s="48" t="s">
        <v>1058</v>
      </c>
      <c r="M1463" s="53">
        <v>21741.591652857765</v>
      </c>
      <c r="N1463" s="51"/>
    </row>
    <row r="1464" spans="2:14" x14ac:dyDescent="0.25">
      <c r="B1464" s="48">
        <v>1462</v>
      </c>
      <c r="C1464" s="49" t="s">
        <v>1972</v>
      </c>
      <c r="D1464" s="48">
        <v>580464964</v>
      </c>
      <c r="E1464" s="50" t="s">
        <v>2166</v>
      </c>
      <c r="F1464" s="51">
        <v>2724</v>
      </c>
      <c r="G1464" s="48">
        <v>25</v>
      </c>
      <c r="H1464" s="51" t="s">
        <v>1995</v>
      </c>
      <c r="I1464" s="51" t="s">
        <v>1476</v>
      </c>
      <c r="J1464" s="52">
        <v>1.5</v>
      </c>
      <c r="K1464" s="48" t="s">
        <v>1058</v>
      </c>
      <c r="L1464" s="48" t="s">
        <v>1058</v>
      </c>
      <c r="M1464" s="53">
        <v>16724.301271429049</v>
      </c>
      <c r="N1464" s="51"/>
    </row>
    <row r="1465" spans="2:14" x14ac:dyDescent="0.25">
      <c r="B1465" s="48">
        <v>1463</v>
      </c>
      <c r="C1465" s="49" t="s">
        <v>1972</v>
      </c>
      <c r="D1465" s="48">
        <v>580181659</v>
      </c>
      <c r="E1465" s="50" t="s">
        <v>2155</v>
      </c>
      <c r="F1465" s="51">
        <v>2727</v>
      </c>
      <c r="G1465" s="48">
        <v>26</v>
      </c>
      <c r="H1465" s="51" t="s">
        <v>1996</v>
      </c>
      <c r="I1465" s="51" t="s">
        <v>1237</v>
      </c>
      <c r="J1465" s="52">
        <v>1.5</v>
      </c>
      <c r="K1465" s="48" t="s">
        <v>1058</v>
      </c>
      <c r="L1465" s="48" t="s">
        <v>1058</v>
      </c>
      <c r="M1465" s="53">
        <v>16724.301271429049</v>
      </c>
      <c r="N1465" s="51"/>
    </row>
    <row r="1466" spans="2:14" x14ac:dyDescent="0.25">
      <c r="B1466" s="48">
        <v>1464</v>
      </c>
      <c r="C1466" s="49" t="s">
        <v>1972</v>
      </c>
      <c r="D1466" s="48">
        <v>513590042</v>
      </c>
      <c r="E1466" s="50" t="s">
        <v>1920</v>
      </c>
      <c r="F1466" s="51">
        <v>2728</v>
      </c>
      <c r="G1466" s="48">
        <v>27</v>
      </c>
      <c r="H1466" s="51" t="s">
        <v>1987</v>
      </c>
      <c r="I1466" s="51" t="s">
        <v>1062</v>
      </c>
      <c r="J1466" s="52">
        <v>1.5</v>
      </c>
      <c r="K1466" s="48" t="s">
        <v>1058</v>
      </c>
      <c r="L1466" s="48" t="s">
        <v>1058</v>
      </c>
      <c r="M1466" s="53">
        <v>16724.301271429049</v>
      </c>
      <c r="N1466" s="51"/>
    </row>
    <row r="1467" spans="2:14" x14ac:dyDescent="0.25">
      <c r="B1467" s="48">
        <v>1465</v>
      </c>
      <c r="C1467" s="49" t="s">
        <v>1972</v>
      </c>
      <c r="D1467" s="48">
        <v>580402709</v>
      </c>
      <c r="E1467" s="50" t="s">
        <v>2184</v>
      </c>
      <c r="F1467" s="51">
        <v>2730</v>
      </c>
      <c r="G1467" s="48">
        <v>24</v>
      </c>
      <c r="H1467" s="51" t="s">
        <v>2016</v>
      </c>
      <c r="I1467" s="51" t="s">
        <v>1064</v>
      </c>
      <c r="J1467" s="52">
        <v>1.5</v>
      </c>
      <c r="K1467" s="48" t="s">
        <v>1058</v>
      </c>
      <c r="L1467" s="48" t="s">
        <v>1058</v>
      </c>
      <c r="M1467" s="53">
        <v>16724.301271429049</v>
      </c>
      <c r="N1467" s="51"/>
    </row>
    <row r="1468" spans="2:14" x14ac:dyDescent="0.25">
      <c r="B1468" s="48">
        <v>1466</v>
      </c>
      <c r="C1468" s="49" t="s">
        <v>1972</v>
      </c>
      <c r="D1468" s="48">
        <v>580402709</v>
      </c>
      <c r="E1468" s="50" t="s">
        <v>2184</v>
      </c>
      <c r="F1468" s="51">
        <v>2731</v>
      </c>
      <c r="G1468" s="48">
        <v>25</v>
      </c>
      <c r="H1468" s="51" t="s">
        <v>2004</v>
      </c>
      <c r="I1468" s="51" t="s">
        <v>1064</v>
      </c>
      <c r="J1468" s="52">
        <v>1.5</v>
      </c>
      <c r="K1468" s="48" t="s">
        <v>1058</v>
      </c>
      <c r="L1468" s="48" t="s">
        <v>1058</v>
      </c>
      <c r="M1468" s="53">
        <v>16724.301271429049</v>
      </c>
      <c r="N1468" s="51"/>
    </row>
    <row r="1469" spans="2:14" x14ac:dyDescent="0.25">
      <c r="B1469" s="48">
        <v>1467</v>
      </c>
      <c r="C1469" s="49" t="s">
        <v>1972</v>
      </c>
      <c r="D1469" s="48">
        <v>580402709</v>
      </c>
      <c r="E1469" s="50" t="s">
        <v>2184</v>
      </c>
      <c r="F1469" s="51">
        <v>2732</v>
      </c>
      <c r="G1469" s="48">
        <v>29</v>
      </c>
      <c r="H1469" s="51" t="s">
        <v>1999</v>
      </c>
      <c r="I1469" s="51" t="s">
        <v>1064</v>
      </c>
      <c r="J1469" s="52">
        <v>0.75</v>
      </c>
      <c r="K1469" s="48" t="s">
        <v>1058</v>
      </c>
      <c r="L1469" s="48" t="s">
        <v>1058</v>
      </c>
      <c r="M1469" s="53">
        <v>8362.1506357145245</v>
      </c>
      <c r="N1469" s="51"/>
    </row>
    <row r="1470" spans="2:14" x14ac:dyDescent="0.25">
      <c r="B1470" s="48">
        <v>1468</v>
      </c>
      <c r="C1470" s="49" t="s">
        <v>1972</v>
      </c>
      <c r="D1470" s="48">
        <v>580402709</v>
      </c>
      <c r="E1470" s="50" t="s">
        <v>2184</v>
      </c>
      <c r="F1470" s="51">
        <v>2733</v>
      </c>
      <c r="G1470" s="48">
        <v>24</v>
      </c>
      <c r="H1470" s="51" t="s">
        <v>1988</v>
      </c>
      <c r="I1470" s="51" t="s">
        <v>1064</v>
      </c>
      <c r="J1470" s="52">
        <v>0</v>
      </c>
      <c r="K1470" s="48" t="s">
        <v>1058</v>
      </c>
      <c r="L1470" s="48" t="s">
        <v>1058</v>
      </c>
      <c r="M1470" s="53">
        <v>0</v>
      </c>
      <c r="N1470" s="51"/>
    </row>
    <row r="1471" spans="2:14" x14ac:dyDescent="0.25">
      <c r="B1471" s="48">
        <v>1469</v>
      </c>
      <c r="C1471" s="49" t="s">
        <v>1972</v>
      </c>
      <c r="D1471" s="48">
        <v>580530814</v>
      </c>
      <c r="E1471" s="50" t="s">
        <v>2212</v>
      </c>
      <c r="F1471" s="51">
        <v>2734</v>
      </c>
      <c r="G1471" s="48">
        <v>24</v>
      </c>
      <c r="H1471" s="51" t="s">
        <v>2030</v>
      </c>
      <c r="I1471" s="51" t="s">
        <v>1145</v>
      </c>
      <c r="J1471" s="52">
        <v>1.5</v>
      </c>
      <c r="K1471" s="48" t="s">
        <v>1058</v>
      </c>
      <c r="L1471" s="48" t="s">
        <v>1058</v>
      </c>
      <c r="M1471" s="53">
        <v>16724.301271429049</v>
      </c>
      <c r="N1471" s="51"/>
    </row>
    <row r="1472" spans="2:14" x14ac:dyDescent="0.25">
      <c r="B1472" s="48">
        <v>1470</v>
      </c>
      <c r="C1472" s="49" t="s">
        <v>1972</v>
      </c>
      <c r="D1472" s="48">
        <v>580318830</v>
      </c>
      <c r="E1472" s="50" t="s">
        <v>2213</v>
      </c>
      <c r="F1472" s="51">
        <v>2735</v>
      </c>
      <c r="G1472" s="48">
        <v>36</v>
      </c>
      <c r="H1472" s="51" t="s">
        <v>2027</v>
      </c>
      <c r="I1472" s="51" t="s">
        <v>1871</v>
      </c>
      <c r="J1472" s="52">
        <v>0.63</v>
      </c>
      <c r="K1472" s="48" t="s">
        <v>1058</v>
      </c>
      <c r="L1472" s="48" t="s">
        <v>1058</v>
      </c>
      <c r="M1472" s="53">
        <v>7024.2065340002009</v>
      </c>
      <c r="N1472" s="51"/>
    </row>
    <row r="1473" spans="2:14" x14ac:dyDescent="0.25">
      <c r="B1473" s="48">
        <v>1471</v>
      </c>
      <c r="C1473" s="49" t="s">
        <v>1972</v>
      </c>
      <c r="D1473" s="48">
        <v>580530814</v>
      </c>
      <c r="E1473" s="50" t="s">
        <v>2212</v>
      </c>
      <c r="F1473" s="51">
        <v>2736</v>
      </c>
      <c r="G1473" s="48">
        <v>26</v>
      </c>
      <c r="H1473" s="51" t="s">
        <v>2085</v>
      </c>
      <c r="I1473" s="51" t="s">
        <v>1145</v>
      </c>
      <c r="J1473" s="52">
        <v>1.5</v>
      </c>
      <c r="K1473" s="48" t="s">
        <v>1058</v>
      </c>
      <c r="L1473" s="48" t="s">
        <v>1058</v>
      </c>
      <c r="M1473" s="53">
        <v>16724.301271429049</v>
      </c>
      <c r="N1473" s="51"/>
    </row>
    <row r="1474" spans="2:14" x14ac:dyDescent="0.25">
      <c r="B1474" s="48">
        <v>1472</v>
      </c>
      <c r="C1474" s="49" t="s">
        <v>1972</v>
      </c>
      <c r="D1474" s="48">
        <v>514491851</v>
      </c>
      <c r="E1474" s="50" t="s">
        <v>2163</v>
      </c>
      <c r="F1474" s="51">
        <v>2740</v>
      </c>
      <c r="G1474" s="48">
        <v>19</v>
      </c>
      <c r="H1474" s="51" t="s">
        <v>1988</v>
      </c>
      <c r="I1474" s="51" t="s">
        <v>1139</v>
      </c>
      <c r="J1474" s="52">
        <v>0</v>
      </c>
      <c r="K1474" s="48" t="s">
        <v>1058</v>
      </c>
      <c r="L1474" s="48" t="s">
        <v>1058</v>
      </c>
      <c r="M1474" s="53">
        <v>0</v>
      </c>
      <c r="N1474" s="51"/>
    </row>
    <row r="1475" spans="2:14" x14ac:dyDescent="0.25">
      <c r="B1475" s="48">
        <v>1473</v>
      </c>
      <c r="C1475" s="49" t="s">
        <v>1972</v>
      </c>
      <c r="D1475" s="48">
        <v>512371717</v>
      </c>
      <c r="E1475" s="50" t="s">
        <v>2154</v>
      </c>
      <c r="F1475" s="51">
        <v>2753</v>
      </c>
      <c r="G1475" s="48">
        <v>30</v>
      </c>
      <c r="H1475" s="51" t="s">
        <v>2044</v>
      </c>
      <c r="I1475" s="51" t="s">
        <v>1141</v>
      </c>
      <c r="J1475" s="52">
        <v>0.75</v>
      </c>
      <c r="K1475" s="48" t="s">
        <v>1058</v>
      </c>
      <c r="L1475" s="48" t="s">
        <v>1058</v>
      </c>
      <c r="M1475" s="53">
        <v>8362.1506357145245</v>
      </c>
      <c r="N1475" s="51"/>
    </row>
    <row r="1476" spans="2:14" x14ac:dyDescent="0.25">
      <c r="B1476" s="48">
        <v>1474</v>
      </c>
      <c r="C1476" s="49" t="s">
        <v>1972</v>
      </c>
      <c r="D1476" s="48">
        <v>580324192</v>
      </c>
      <c r="E1476" s="50" t="s">
        <v>1709</v>
      </c>
      <c r="F1476" s="51">
        <v>2754</v>
      </c>
      <c r="G1476" s="48">
        <v>27</v>
      </c>
      <c r="H1476" s="51" t="s">
        <v>1986</v>
      </c>
      <c r="I1476" s="51" t="s">
        <v>1115</v>
      </c>
      <c r="J1476" s="52">
        <v>0</v>
      </c>
      <c r="K1476" s="48" t="s">
        <v>1058</v>
      </c>
      <c r="L1476" s="48" t="s">
        <v>1058</v>
      </c>
      <c r="M1476" s="53">
        <v>0</v>
      </c>
      <c r="N1476" s="51"/>
    </row>
    <row r="1477" spans="2:14" x14ac:dyDescent="0.25">
      <c r="B1477" s="48">
        <v>1475</v>
      </c>
      <c r="C1477" s="49" t="s">
        <v>1972</v>
      </c>
      <c r="D1477" s="48">
        <v>580536266</v>
      </c>
      <c r="E1477" s="50" t="s">
        <v>1528</v>
      </c>
      <c r="F1477" s="51">
        <v>2756</v>
      </c>
      <c r="G1477" s="48">
        <v>26</v>
      </c>
      <c r="H1477" s="51" t="s">
        <v>1999</v>
      </c>
      <c r="I1477" s="51" t="s">
        <v>1068</v>
      </c>
      <c r="J1477" s="52">
        <v>0.75</v>
      </c>
      <c r="K1477" s="48" t="s">
        <v>1058</v>
      </c>
      <c r="L1477" s="48" t="s">
        <v>1058</v>
      </c>
      <c r="M1477" s="53">
        <v>8362.1506357145245</v>
      </c>
      <c r="N1477" s="51"/>
    </row>
    <row r="1478" spans="2:14" x14ac:dyDescent="0.25">
      <c r="B1478" s="48">
        <v>1476</v>
      </c>
      <c r="C1478" s="49" t="s">
        <v>1972</v>
      </c>
      <c r="D1478" s="48">
        <v>580396059</v>
      </c>
      <c r="E1478" s="50" t="s">
        <v>2178</v>
      </c>
      <c r="F1478" s="51">
        <v>2757</v>
      </c>
      <c r="G1478" s="48">
        <v>27</v>
      </c>
      <c r="H1478" s="51" t="s">
        <v>2095</v>
      </c>
      <c r="I1478" s="51" t="s">
        <v>1255</v>
      </c>
      <c r="J1478" s="52">
        <v>0.75</v>
      </c>
      <c r="K1478" s="48" t="s">
        <v>1058</v>
      </c>
      <c r="L1478" s="48" t="s">
        <v>1058</v>
      </c>
      <c r="M1478" s="53">
        <v>8362.1506357145245</v>
      </c>
      <c r="N1478" s="51"/>
    </row>
    <row r="1479" spans="2:14" x14ac:dyDescent="0.25">
      <c r="B1479" s="48">
        <v>1477</v>
      </c>
      <c r="C1479" s="49" t="s">
        <v>1972</v>
      </c>
      <c r="D1479" s="48">
        <v>580396059</v>
      </c>
      <c r="E1479" s="50" t="s">
        <v>2178</v>
      </c>
      <c r="F1479" s="51">
        <v>2758</v>
      </c>
      <c r="G1479" s="48">
        <v>14</v>
      </c>
      <c r="H1479" s="51" t="s">
        <v>2018</v>
      </c>
      <c r="I1479" s="51" t="s">
        <v>1255</v>
      </c>
      <c r="J1479" s="52">
        <v>0</v>
      </c>
      <c r="K1479" s="48" t="s">
        <v>1058</v>
      </c>
      <c r="L1479" s="48" t="s">
        <v>1058</v>
      </c>
      <c r="M1479" s="53">
        <v>0</v>
      </c>
      <c r="N1479" s="51"/>
    </row>
    <row r="1480" spans="2:14" x14ac:dyDescent="0.25">
      <c r="B1480" s="48">
        <v>1478</v>
      </c>
      <c r="C1480" s="49" t="s">
        <v>1972</v>
      </c>
      <c r="D1480" s="48">
        <v>580181659</v>
      </c>
      <c r="E1480" s="50" t="s">
        <v>2155</v>
      </c>
      <c r="F1480" s="51">
        <v>2759</v>
      </c>
      <c r="G1480" s="48">
        <v>23</v>
      </c>
      <c r="H1480" s="51" t="s">
        <v>1987</v>
      </c>
      <c r="I1480" s="51" t="s">
        <v>1237</v>
      </c>
      <c r="J1480" s="52">
        <v>1.5</v>
      </c>
      <c r="K1480" s="48" t="s">
        <v>1058</v>
      </c>
      <c r="L1480" s="48" t="s">
        <v>1058</v>
      </c>
      <c r="M1480" s="53">
        <v>16724.301271429049</v>
      </c>
      <c r="N1480" s="51"/>
    </row>
    <row r="1481" spans="2:14" x14ac:dyDescent="0.25">
      <c r="B1481" s="48">
        <v>1479</v>
      </c>
      <c r="C1481" s="49" t="s">
        <v>1972</v>
      </c>
      <c r="D1481" s="48">
        <v>580476075</v>
      </c>
      <c r="E1481" s="50" t="s">
        <v>2214</v>
      </c>
      <c r="F1481" s="51">
        <v>2760</v>
      </c>
      <c r="G1481" s="48">
        <v>28</v>
      </c>
      <c r="H1481" s="51" t="s">
        <v>2067</v>
      </c>
      <c r="I1481" s="51" t="s">
        <v>2215</v>
      </c>
      <c r="J1481" s="52">
        <v>0</v>
      </c>
      <c r="K1481" s="48" t="s">
        <v>1058</v>
      </c>
      <c r="L1481" s="48" t="s">
        <v>1054</v>
      </c>
      <c r="M1481" s="53">
        <v>0</v>
      </c>
      <c r="N1481" s="51"/>
    </row>
    <row r="1482" spans="2:14" x14ac:dyDescent="0.25">
      <c r="B1482" s="48">
        <v>1480</v>
      </c>
      <c r="C1482" s="49" t="s">
        <v>1972</v>
      </c>
      <c r="D1482" s="48">
        <v>514491851</v>
      </c>
      <c r="E1482" s="50" t="s">
        <v>2163</v>
      </c>
      <c r="F1482" s="51">
        <v>2761</v>
      </c>
      <c r="G1482" s="48">
        <v>20</v>
      </c>
      <c r="H1482" s="51" t="s">
        <v>2010</v>
      </c>
      <c r="I1482" s="51" t="s">
        <v>1139</v>
      </c>
      <c r="J1482" s="52">
        <v>0.75</v>
      </c>
      <c r="K1482" s="48" t="s">
        <v>1058</v>
      </c>
      <c r="L1482" s="48" t="s">
        <v>1058</v>
      </c>
      <c r="M1482" s="53">
        <v>8362.1506357145245</v>
      </c>
      <c r="N1482" s="51"/>
    </row>
    <row r="1483" spans="2:14" x14ac:dyDescent="0.25">
      <c r="B1483" s="48">
        <v>1481</v>
      </c>
      <c r="C1483" s="49" t="s">
        <v>1972</v>
      </c>
      <c r="D1483" s="48">
        <v>514491851</v>
      </c>
      <c r="E1483" s="50" t="s">
        <v>2163</v>
      </c>
      <c r="F1483" s="51">
        <v>2763</v>
      </c>
      <c r="G1483" s="48">
        <v>23</v>
      </c>
      <c r="H1483" s="51" t="s">
        <v>1989</v>
      </c>
      <c r="I1483" s="51" t="s">
        <v>1139</v>
      </c>
      <c r="J1483" s="52">
        <v>1.5</v>
      </c>
      <c r="K1483" s="48" t="s">
        <v>1058</v>
      </c>
      <c r="L1483" s="48" t="s">
        <v>1058</v>
      </c>
      <c r="M1483" s="53">
        <v>16724.301271429049</v>
      </c>
      <c r="N1483" s="51"/>
    </row>
    <row r="1484" spans="2:14" x14ac:dyDescent="0.25">
      <c r="B1484" s="48">
        <v>1482</v>
      </c>
      <c r="C1484" s="49" t="s">
        <v>1972</v>
      </c>
      <c r="D1484" s="48">
        <v>513590042</v>
      </c>
      <c r="E1484" s="50" t="s">
        <v>1920</v>
      </c>
      <c r="F1484" s="51">
        <v>2765</v>
      </c>
      <c r="G1484" s="48">
        <v>27</v>
      </c>
      <c r="H1484" s="51" t="s">
        <v>1994</v>
      </c>
      <c r="I1484" s="51" t="s">
        <v>1062</v>
      </c>
      <c r="J1484" s="52">
        <v>1.5</v>
      </c>
      <c r="K1484" s="48" t="s">
        <v>1058</v>
      </c>
      <c r="L1484" s="48" t="s">
        <v>1058</v>
      </c>
      <c r="M1484" s="53">
        <v>16724.301271429049</v>
      </c>
      <c r="N1484" s="51"/>
    </row>
    <row r="1485" spans="2:14" x14ac:dyDescent="0.25">
      <c r="B1485" s="48">
        <v>1483</v>
      </c>
      <c r="C1485" s="49" t="s">
        <v>1972</v>
      </c>
      <c r="D1485" s="48">
        <v>580495042</v>
      </c>
      <c r="E1485" s="50" t="s">
        <v>2216</v>
      </c>
      <c r="F1485" s="51">
        <v>2773</v>
      </c>
      <c r="G1485" s="48">
        <v>19</v>
      </c>
      <c r="H1485" s="51" t="s">
        <v>2078</v>
      </c>
      <c r="I1485" s="51" t="s">
        <v>1189</v>
      </c>
      <c r="J1485" s="52">
        <v>0.9</v>
      </c>
      <c r="K1485" s="48" t="s">
        <v>1058</v>
      </c>
      <c r="L1485" s="48" t="s">
        <v>1058</v>
      </c>
      <c r="M1485" s="53">
        <v>10034.580762857429</v>
      </c>
      <c r="N1485" s="51"/>
    </row>
    <row r="1486" spans="2:14" x14ac:dyDescent="0.25">
      <c r="B1486" s="48">
        <v>1484</v>
      </c>
      <c r="C1486" s="49" t="s">
        <v>1972</v>
      </c>
      <c r="D1486" s="48">
        <v>580464964</v>
      </c>
      <c r="E1486" s="50" t="s">
        <v>2166</v>
      </c>
      <c r="F1486" s="51">
        <v>2779</v>
      </c>
      <c r="G1486" s="48">
        <v>24</v>
      </c>
      <c r="H1486" s="51" t="s">
        <v>2009</v>
      </c>
      <c r="I1486" s="51" t="s">
        <v>1476</v>
      </c>
      <c r="J1486" s="52">
        <v>0.75</v>
      </c>
      <c r="K1486" s="48" t="s">
        <v>1058</v>
      </c>
      <c r="L1486" s="48" t="s">
        <v>1058</v>
      </c>
      <c r="M1486" s="53">
        <v>8362.1506357145245</v>
      </c>
      <c r="N1486" s="51"/>
    </row>
    <row r="1487" spans="2:14" x14ac:dyDescent="0.25">
      <c r="B1487" s="48">
        <v>1485</v>
      </c>
      <c r="C1487" s="49" t="s">
        <v>1972</v>
      </c>
      <c r="D1487" s="48">
        <v>580347532</v>
      </c>
      <c r="E1487" s="50" t="s">
        <v>2162</v>
      </c>
      <c r="F1487" s="51">
        <v>2786</v>
      </c>
      <c r="G1487" s="48">
        <v>33</v>
      </c>
      <c r="H1487" s="51" t="s">
        <v>1994</v>
      </c>
      <c r="I1487" s="51" t="s">
        <v>1143</v>
      </c>
      <c r="J1487" s="52">
        <v>1.5</v>
      </c>
      <c r="K1487" s="48" t="s">
        <v>1058</v>
      </c>
      <c r="L1487" s="48" t="s">
        <v>1058</v>
      </c>
      <c r="M1487" s="53">
        <v>16724.301271429049</v>
      </c>
      <c r="N1487" s="51"/>
    </row>
    <row r="1488" spans="2:14" x14ac:dyDescent="0.25">
      <c r="B1488" s="48">
        <v>1486</v>
      </c>
      <c r="C1488" s="49" t="s">
        <v>1972</v>
      </c>
      <c r="D1488" s="48">
        <v>514948637</v>
      </c>
      <c r="E1488" s="50" t="s">
        <v>1688</v>
      </c>
      <c r="F1488" s="51">
        <v>2794</v>
      </c>
      <c r="G1488" s="48">
        <v>24</v>
      </c>
      <c r="H1488" s="51" t="s">
        <v>2009</v>
      </c>
      <c r="I1488" s="51" t="s">
        <v>1218</v>
      </c>
      <c r="J1488" s="52">
        <v>0.75</v>
      </c>
      <c r="K1488" s="48" t="s">
        <v>1058</v>
      </c>
      <c r="L1488" s="48" t="s">
        <v>1058</v>
      </c>
      <c r="M1488" s="53">
        <v>8362.1506357145245</v>
      </c>
      <c r="N1488" s="51"/>
    </row>
    <row r="1489" spans="2:14" x14ac:dyDescent="0.25">
      <c r="B1489" s="48">
        <v>1487</v>
      </c>
      <c r="C1489" s="49" t="s">
        <v>1972</v>
      </c>
      <c r="D1489" s="48">
        <v>580630234</v>
      </c>
      <c r="E1489" s="50" t="s">
        <v>2177</v>
      </c>
      <c r="F1489" s="51">
        <v>2796</v>
      </c>
      <c r="G1489" s="48">
        <v>23</v>
      </c>
      <c r="H1489" s="51" t="s">
        <v>1999</v>
      </c>
      <c r="I1489" s="51" t="s">
        <v>1141</v>
      </c>
      <c r="J1489" s="52">
        <v>0.75</v>
      </c>
      <c r="K1489" s="48" t="s">
        <v>1058</v>
      </c>
      <c r="L1489" s="48" t="s">
        <v>1058</v>
      </c>
      <c r="M1489" s="53">
        <v>8362.1506357145245</v>
      </c>
      <c r="N1489" s="51"/>
    </row>
    <row r="1490" spans="2:14" x14ac:dyDescent="0.25">
      <c r="B1490" s="48">
        <v>1488</v>
      </c>
      <c r="C1490" s="49" t="s">
        <v>1972</v>
      </c>
      <c r="D1490" s="48">
        <v>513590042</v>
      </c>
      <c r="E1490" s="50" t="s">
        <v>1920</v>
      </c>
      <c r="F1490" s="51">
        <v>2797</v>
      </c>
      <c r="G1490" s="48">
        <v>22</v>
      </c>
      <c r="H1490" s="51" t="s">
        <v>1990</v>
      </c>
      <c r="I1490" s="51" t="s">
        <v>1062</v>
      </c>
      <c r="J1490" s="52">
        <v>0.75</v>
      </c>
      <c r="K1490" s="48" t="s">
        <v>1058</v>
      </c>
      <c r="L1490" s="48" t="s">
        <v>1058</v>
      </c>
      <c r="M1490" s="53">
        <v>8362.1506357145245</v>
      </c>
      <c r="N1490" s="51"/>
    </row>
    <row r="1491" spans="2:14" x14ac:dyDescent="0.25">
      <c r="B1491" s="48">
        <v>1489</v>
      </c>
      <c r="C1491" s="49" t="s">
        <v>1972</v>
      </c>
      <c r="D1491" s="48">
        <v>580613578</v>
      </c>
      <c r="E1491" s="50" t="s">
        <v>2217</v>
      </c>
      <c r="F1491" s="51">
        <v>2803</v>
      </c>
      <c r="G1491" s="48">
        <v>15</v>
      </c>
      <c r="H1491" s="51" t="s">
        <v>2054</v>
      </c>
      <c r="I1491" s="51" t="s">
        <v>1091</v>
      </c>
      <c r="J1491" s="52">
        <v>0</v>
      </c>
      <c r="K1491" s="48" t="s">
        <v>1058</v>
      </c>
      <c r="L1491" s="48" t="s">
        <v>1054</v>
      </c>
      <c r="M1491" s="53">
        <v>0</v>
      </c>
      <c r="N1491" s="51"/>
    </row>
    <row r="1492" spans="2:14" x14ac:dyDescent="0.25">
      <c r="B1492" s="48">
        <v>1490</v>
      </c>
      <c r="C1492" s="49" t="s">
        <v>1972</v>
      </c>
      <c r="D1492" s="48">
        <v>580324192</v>
      </c>
      <c r="E1492" s="50" t="s">
        <v>1709</v>
      </c>
      <c r="F1492" s="51">
        <v>2806</v>
      </c>
      <c r="G1492" s="48">
        <v>18</v>
      </c>
      <c r="H1492" s="51" t="s">
        <v>1997</v>
      </c>
      <c r="I1492" s="51" t="s">
        <v>1115</v>
      </c>
      <c r="J1492" s="52">
        <v>0.75</v>
      </c>
      <c r="K1492" s="48" t="s">
        <v>1058</v>
      </c>
      <c r="L1492" s="48" t="s">
        <v>1058</v>
      </c>
      <c r="M1492" s="53">
        <v>8362.1506357145245</v>
      </c>
      <c r="N1492" s="51"/>
    </row>
    <row r="1493" spans="2:14" x14ac:dyDescent="0.25">
      <c r="B1493" s="48">
        <v>1491</v>
      </c>
      <c r="C1493" s="49" t="s">
        <v>1972</v>
      </c>
      <c r="D1493" s="48">
        <v>580396059</v>
      </c>
      <c r="E1493" s="50" t="s">
        <v>2178</v>
      </c>
      <c r="F1493" s="51">
        <v>2808</v>
      </c>
      <c r="G1493" s="48">
        <v>27</v>
      </c>
      <c r="H1493" s="51" t="s">
        <v>2015</v>
      </c>
      <c r="I1493" s="51" t="s">
        <v>1255</v>
      </c>
      <c r="J1493" s="52">
        <v>0.75</v>
      </c>
      <c r="K1493" s="48" t="s">
        <v>1058</v>
      </c>
      <c r="L1493" s="48" t="s">
        <v>1058</v>
      </c>
      <c r="M1493" s="53">
        <v>8362.1506357145245</v>
      </c>
      <c r="N1493" s="51"/>
    </row>
    <row r="1494" spans="2:14" x14ac:dyDescent="0.25">
      <c r="B1494" s="48">
        <v>1492</v>
      </c>
      <c r="C1494" s="49" t="s">
        <v>1972</v>
      </c>
      <c r="D1494" s="48">
        <v>580419315</v>
      </c>
      <c r="E1494" s="50" t="s">
        <v>2218</v>
      </c>
      <c r="F1494" s="51">
        <v>2809</v>
      </c>
      <c r="G1494" s="48">
        <v>26</v>
      </c>
      <c r="H1494" s="51" t="s">
        <v>2102</v>
      </c>
      <c r="I1494" s="51" t="s">
        <v>1404</v>
      </c>
      <c r="J1494" s="52">
        <v>0.75</v>
      </c>
      <c r="K1494" s="48" t="s">
        <v>1058</v>
      </c>
      <c r="L1494" s="48" t="s">
        <v>1058</v>
      </c>
      <c r="M1494" s="53">
        <v>8362.1506357145245</v>
      </c>
      <c r="N1494" s="51"/>
    </row>
    <row r="1495" spans="2:14" x14ac:dyDescent="0.25">
      <c r="B1495" s="48">
        <v>1493</v>
      </c>
      <c r="C1495" s="49" t="s">
        <v>1972</v>
      </c>
      <c r="D1495" s="48">
        <v>580419315</v>
      </c>
      <c r="E1495" s="50" t="s">
        <v>2218</v>
      </c>
      <c r="F1495" s="51">
        <v>2810</v>
      </c>
      <c r="G1495" s="48">
        <v>27</v>
      </c>
      <c r="H1495" s="51" t="s">
        <v>2001</v>
      </c>
      <c r="I1495" s="51" t="s">
        <v>1404</v>
      </c>
      <c r="J1495" s="52">
        <v>0</v>
      </c>
      <c r="K1495" s="48" t="s">
        <v>1058</v>
      </c>
      <c r="L1495" s="48" t="s">
        <v>1058</v>
      </c>
      <c r="M1495" s="53">
        <v>0</v>
      </c>
      <c r="N1495" s="51"/>
    </row>
    <row r="1496" spans="2:14" x14ac:dyDescent="0.25">
      <c r="B1496" s="48">
        <v>1494</v>
      </c>
      <c r="C1496" s="49" t="s">
        <v>1972</v>
      </c>
      <c r="D1496" s="48">
        <v>514491851</v>
      </c>
      <c r="E1496" s="50" t="s">
        <v>2163</v>
      </c>
      <c r="F1496" s="51">
        <v>2811</v>
      </c>
      <c r="G1496" s="48">
        <v>19</v>
      </c>
      <c r="H1496" s="51" t="s">
        <v>1997</v>
      </c>
      <c r="I1496" s="51" t="s">
        <v>1139</v>
      </c>
      <c r="J1496" s="52">
        <v>0.75</v>
      </c>
      <c r="K1496" s="48" t="s">
        <v>1058</v>
      </c>
      <c r="L1496" s="48" t="s">
        <v>1058</v>
      </c>
      <c r="M1496" s="53">
        <v>8362.1506357145245</v>
      </c>
      <c r="N1496" s="51"/>
    </row>
    <row r="1497" spans="2:14" x14ac:dyDescent="0.25">
      <c r="B1497" s="48">
        <v>1495</v>
      </c>
      <c r="C1497" s="49" t="s">
        <v>1972</v>
      </c>
      <c r="D1497" s="48">
        <v>580406437</v>
      </c>
      <c r="E1497" s="50" t="s">
        <v>2180</v>
      </c>
      <c r="F1497" s="51">
        <v>2812</v>
      </c>
      <c r="G1497" s="48">
        <v>26</v>
      </c>
      <c r="H1497" s="51" t="s">
        <v>2044</v>
      </c>
      <c r="I1497" s="51" t="s">
        <v>1414</v>
      </c>
      <c r="J1497" s="52">
        <v>0.75</v>
      </c>
      <c r="K1497" s="48" t="s">
        <v>1058</v>
      </c>
      <c r="L1497" s="48" t="s">
        <v>1058</v>
      </c>
      <c r="M1497" s="53">
        <v>8362.1506357145245</v>
      </c>
      <c r="N1497" s="51"/>
    </row>
    <row r="1498" spans="2:14" x14ac:dyDescent="0.25">
      <c r="B1498" s="48">
        <v>1496</v>
      </c>
      <c r="C1498" s="49" t="s">
        <v>1972</v>
      </c>
      <c r="D1498" s="48">
        <v>580630234</v>
      </c>
      <c r="E1498" s="50" t="s">
        <v>2177</v>
      </c>
      <c r="F1498" s="51">
        <v>2818</v>
      </c>
      <c r="G1498" s="48">
        <v>22</v>
      </c>
      <c r="H1498" s="51" t="s">
        <v>1990</v>
      </c>
      <c r="I1498" s="51" t="s">
        <v>1141</v>
      </c>
      <c r="J1498" s="52">
        <v>0.75</v>
      </c>
      <c r="K1498" s="48" t="s">
        <v>1058</v>
      </c>
      <c r="L1498" s="48" t="s">
        <v>1058</v>
      </c>
      <c r="M1498" s="53">
        <v>8362.1506357145245</v>
      </c>
      <c r="N1498" s="51"/>
    </row>
    <row r="1499" spans="2:14" x14ac:dyDescent="0.25">
      <c r="B1499" s="48">
        <v>1497</v>
      </c>
      <c r="C1499" s="49" t="s">
        <v>1972</v>
      </c>
      <c r="D1499" s="48">
        <v>580498038</v>
      </c>
      <c r="E1499" s="50" t="s">
        <v>2219</v>
      </c>
      <c r="F1499" s="51">
        <v>2827</v>
      </c>
      <c r="G1499" s="48">
        <v>24</v>
      </c>
      <c r="H1499" s="51" t="s">
        <v>2084</v>
      </c>
      <c r="I1499" s="51" t="s">
        <v>1057</v>
      </c>
      <c r="J1499" s="52">
        <v>3</v>
      </c>
      <c r="K1499" s="48" t="s">
        <v>1058</v>
      </c>
      <c r="L1499" s="48" t="s">
        <v>1058</v>
      </c>
      <c r="M1499" s="53">
        <v>33448.602542858098</v>
      </c>
      <c r="N1499" s="51"/>
    </row>
    <row r="1500" spans="2:14" x14ac:dyDescent="0.25">
      <c r="B1500" s="48">
        <v>1498</v>
      </c>
      <c r="C1500" s="49" t="s">
        <v>1972</v>
      </c>
      <c r="D1500" s="48">
        <v>580125383</v>
      </c>
      <c r="E1500" s="50" t="s">
        <v>2209</v>
      </c>
      <c r="F1500" s="51">
        <v>2831</v>
      </c>
      <c r="G1500" s="48">
        <v>36</v>
      </c>
      <c r="H1500" s="51" t="s">
        <v>1977</v>
      </c>
      <c r="I1500" s="51" t="s">
        <v>1271</v>
      </c>
      <c r="J1500" s="52">
        <v>0.75600000000000001</v>
      </c>
      <c r="K1500" s="48" t="s">
        <v>1058</v>
      </c>
      <c r="L1500" s="48" t="s">
        <v>1058</v>
      </c>
      <c r="M1500" s="53">
        <v>8429.0478408002418</v>
      </c>
      <c r="N1500" s="51"/>
    </row>
    <row r="1501" spans="2:14" x14ac:dyDescent="0.25">
      <c r="B1501" s="48">
        <v>1499</v>
      </c>
      <c r="C1501" s="49" t="s">
        <v>1972</v>
      </c>
      <c r="D1501" s="48">
        <v>580498038</v>
      </c>
      <c r="E1501" s="50" t="s">
        <v>2219</v>
      </c>
      <c r="F1501" s="51">
        <v>2832</v>
      </c>
      <c r="G1501" s="48">
        <v>19</v>
      </c>
      <c r="H1501" s="51" t="s">
        <v>2030</v>
      </c>
      <c r="I1501" s="51" t="s">
        <v>1057</v>
      </c>
      <c r="J1501" s="52">
        <v>1.5</v>
      </c>
      <c r="K1501" s="48" t="s">
        <v>1058</v>
      </c>
      <c r="L1501" s="48" t="s">
        <v>1058</v>
      </c>
      <c r="M1501" s="53">
        <v>16724.301271429049</v>
      </c>
      <c r="N1501" s="51"/>
    </row>
    <row r="1502" spans="2:14" x14ac:dyDescent="0.25">
      <c r="B1502" s="48">
        <v>1500</v>
      </c>
      <c r="C1502" s="49" t="s">
        <v>1972</v>
      </c>
      <c r="D1502" s="48">
        <v>580498038</v>
      </c>
      <c r="E1502" s="50" t="s">
        <v>2219</v>
      </c>
      <c r="F1502" s="51">
        <v>2833</v>
      </c>
      <c r="G1502" s="48">
        <v>30</v>
      </c>
      <c r="H1502" s="51" t="s">
        <v>2006</v>
      </c>
      <c r="I1502" s="51" t="s">
        <v>1057</v>
      </c>
      <c r="J1502" s="52">
        <v>0</v>
      </c>
      <c r="K1502" s="48" t="s">
        <v>1058</v>
      </c>
      <c r="L1502" s="48" t="s">
        <v>1058</v>
      </c>
      <c r="M1502" s="53">
        <v>0</v>
      </c>
      <c r="N1502" s="51"/>
    </row>
    <row r="1503" spans="2:14" x14ac:dyDescent="0.25">
      <c r="B1503" s="48">
        <v>1501</v>
      </c>
      <c r="C1503" s="49" t="s">
        <v>1972</v>
      </c>
      <c r="D1503" s="48">
        <v>580181659</v>
      </c>
      <c r="E1503" s="50" t="s">
        <v>2155</v>
      </c>
      <c r="F1503" s="51">
        <v>2843</v>
      </c>
      <c r="G1503" s="48">
        <v>26</v>
      </c>
      <c r="H1503" s="51" t="s">
        <v>2002</v>
      </c>
      <c r="I1503" s="51" t="s">
        <v>1237</v>
      </c>
      <c r="J1503" s="52">
        <v>3</v>
      </c>
      <c r="K1503" s="48" t="s">
        <v>1058</v>
      </c>
      <c r="L1503" s="48" t="s">
        <v>1058</v>
      </c>
      <c r="M1503" s="53">
        <v>33448.602542858098</v>
      </c>
      <c r="N1503" s="51"/>
    </row>
    <row r="1504" spans="2:14" x14ac:dyDescent="0.25">
      <c r="B1504" s="48">
        <v>1502</v>
      </c>
      <c r="C1504" s="49" t="s">
        <v>1972</v>
      </c>
      <c r="D1504" s="48">
        <v>580324192</v>
      </c>
      <c r="E1504" s="50" t="s">
        <v>1709</v>
      </c>
      <c r="F1504" s="51">
        <v>2845</v>
      </c>
      <c r="G1504" s="48">
        <v>20</v>
      </c>
      <c r="H1504" s="51" t="s">
        <v>1996</v>
      </c>
      <c r="I1504" s="51" t="s">
        <v>1115</v>
      </c>
      <c r="J1504" s="52">
        <v>1.5</v>
      </c>
      <c r="K1504" s="48" t="s">
        <v>1058</v>
      </c>
      <c r="L1504" s="48" t="s">
        <v>1058</v>
      </c>
      <c r="M1504" s="53">
        <v>16724.301271429049</v>
      </c>
      <c r="N1504" s="51"/>
    </row>
    <row r="1505" spans="2:14" x14ac:dyDescent="0.25">
      <c r="B1505" s="48">
        <v>1503</v>
      </c>
      <c r="C1505" s="49" t="s">
        <v>1972</v>
      </c>
      <c r="D1505" s="48">
        <v>580347532</v>
      </c>
      <c r="E1505" s="50" t="s">
        <v>2162</v>
      </c>
      <c r="F1505" s="51">
        <v>2846</v>
      </c>
      <c r="G1505" s="48">
        <v>18</v>
      </c>
      <c r="H1505" s="51" t="s">
        <v>1983</v>
      </c>
      <c r="I1505" s="51" t="s">
        <v>1143</v>
      </c>
      <c r="J1505" s="52">
        <v>3</v>
      </c>
      <c r="K1505" s="48" t="s">
        <v>1058</v>
      </c>
      <c r="L1505" s="48" t="s">
        <v>1058</v>
      </c>
      <c r="M1505" s="53">
        <v>33448.602542858098</v>
      </c>
      <c r="N1505" s="51"/>
    </row>
    <row r="1506" spans="2:14" x14ac:dyDescent="0.25">
      <c r="B1506" s="48">
        <v>1504</v>
      </c>
      <c r="C1506" s="49" t="s">
        <v>1972</v>
      </c>
      <c r="D1506" s="48">
        <v>580012284</v>
      </c>
      <c r="E1506" s="50" t="s">
        <v>2220</v>
      </c>
      <c r="F1506" s="51">
        <v>2848</v>
      </c>
      <c r="G1506" s="48">
        <v>15</v>
      </c>
      <c r="H1506" s="51" t="s">
        <v>2030</v>
      </c>
      <c r="I1506" s="51" t="s">
        <v>1304</v>
      </c>
      <c r="J1506" s="52">
        <v>0</v>
      </c>
      <c r="K1506" s="48" t="s">
        <v>1058</v>
      </c>
      <c r="L1506" s="48" t="s">
        <v>1054</v>
      </c>
      <c r="M1506" s="53">
        <v>0</v>
      </c>
      <c r="N1506" s="51"/>
    </row>
    <row r="1507" spans="2:14" x14ac:dyDescent="0.25">
      <c r="B1507" s="48">
        <v>1505</v>
      </c>
      <c r="C1507" s="49" t="s">
        <v>1972</v>
      </c>
      <c r="D1507" s="48">
        <v>514948637</v>
      </c>
      <c r="E1507" s="50" t="s">
        <v>1688</v>
      </c>
      <c r="F1507" s="51">
        <v>2849</v>
      </c>
      <c r="G1507" s="48">
        <v>24</v>
      </c>
      <c r="H1507" s="51" t="s">
        <v>1990</v>
      </c>
      <c r="I1507" s="51" t="s">
        <v>1218</v>
      </c>
      <c r="J1507" s="52">
        <v>0.75</v>
      </c>
      <c r="K1507" s="48" t="s">
        <v>1058</v>
      </c>
      <c r="L1507" s="48" t="s">
        <v>1058</v>
      </c>
      <c r="M1507" s="53">
        <v>8362.1506357145245</v>
      </c>
      <c r="N1507" s="51"/>
    </row>
    <row r="1508" spans="2:14" x14ac:dyDescent="0.25">
      <c r="B1508" s="48">
        <v>1506</v>
      </c>
      <c r="C1508" s="49" t="s">
        <v>1972</v>
      </c>
      <c r="D1508" s="48">
        <v>510623812</v>
      </c>
      <c r="E1508" s="50" t="s">
        <v>2221</v>
      </c>
      <c r="F1508" s="51">
        <v>2854</v>
      </c>
      <c r="G1508" s="48">
        <v>22</v>
      </c>
      <c r="H1508" s="51" t="s">
        <v>2222</v>
      </c>
      <c r="I1508" s="51" t="s">
        <v>1227</v>
      </c>
      <c r="J1508" s="52">
        <v>0</v>
      </c>
      <c r="K1508" s="48" t="s">
        <v>1058</v>
      </c>
      <c r="L1508" s="48" t="s">
        <v>1058</v>
      </c>
      <c r="M1508" s="53">
        <v>0</v>
      </c>
      <c r="N1508" s="51"/>
    </row>
    <row r="1509" spans="2:14" x14ac:dyDescent="0.25">
      <c r="B1509" s="48">
        <v>1507</v>
      </c>
      <c r="C1509" s="49" t="s">
        <v>1972</v>
      </c>
      <c r="D1509" s="48">
        <v>580193563</v>
      </c>
      <c r="E1509" s="50" t="s">
        <v>2159</v>
      </c>
      <c r="F1509" s="51">
        <v>2862</v>
      </c>
      <c r="G1509" s="48">
        <v>24</v>
      </c>
      <c r="H1509" s="51" t="s">
        <v>1989</v>
      </c>
      <c r="I1509" s="51" t="s">
        <v>1125</v>
      </c>
      <c r="J1509" s="52">
        <v>1.5</v>
      </c>
      <c r="K1509" s="48" t="s">
        <v>1058</v>
      </c>
      <c r="L1509" s="48" t="s">
        <v>1058</v>
      </c>
      <c r="M1509" s="53">
        <v>16724.301271429049</v>
      </c>
      <c r="N1509" s="51"/>
    </row>
    <row r="1510" spans="2:14" x14ac:dyDescent="0.25">
      <c r="B1510" s="48">
        <v>1508</v>
      </c>
      <c r="C1510" s="49" t="s">
        <v>1972</v>
      </c>
      <c r="D1510" s="48">
        <v>580345940</v>
      </c>
      <c r="E1510" s="50" t="s">
        <v>2165</v>
      </c>
      <c r="F1510" s="51">
        <v>2866</v>
      </c>
      <c r="G1510" s="48">
        <v>20</v>
      </c>
      <c r="H1510" s="51" t="s">
        <v>1990</v>
      </c>
      <c r="I1510" s="51" t="s">
        <v>1259</v>
      </c>
      <c r="J1510" s="52">
        <v>0.75</v>
      </c>
      <c r="K1510" s="48" t="s">
        <v>1058</v>
      </c>
      <c r="L1510" s="48" t="s">
        <v>1058</v>
      </c>
      <c r="M1510" s="53">
        <v>8362.1506357145245</v>
      </c>
      <c r="N1510" s="51"/>
    </row>
    <row r="1511" spans="2:14" x14ac:dyDescent="0.25">
      <c r="B1511" s="48">
        <v>1509</v>
      </c>
      <c r="C1511" s="49" t="s">
        <v>1972</v>
      </c>
      <c r="D1511" s="48">
        <v>580536332</v>
      </c>
      <c r="E1511" s="50" t="s">
        <v>2158</v>
      </c>
      <c r="F1511" s="51">
        <v>2867</v>
      </c>
      <c r="G1511" s="48">
        <v>31</v>
      </c>
      <c r="H1511" s="51" t="s">
        <v>2037</v>
      </c>
      <c r="I1511" s="51" t="s">
        <v>2058</v>
      </c>
      <c r="J1511" s="52">
        <v>1.8</v>
      </c>
      <c r="K1511" s="48" t="s">
        <v>1058</v>
      </c>
      <c r="L1511" s="48" t="s">
        <v>1058</v>
      </c>
      <c r="M1511" s="53">
        <v>20069.161525714859</v>
      </c>
      <c r="N1511" s="51"/>
    </row>
    <row r="1512" spans="2:14" x14ac:dyDescent="0.25">
      <c r="B1512" s="48">
        <v>1510</v>
      </c>
      <c r="C1512" s="49" t="s">
        <v>1972</v>
      </c>
      <c r="D1512" s="48">
        <v>580345940</v>
      </c>
      <c r="E1512" s="50" t="s">
        <v>2165</v>
      </c>
      <c r="F1512" s="51">
        <v>2868</v>
      </c>
      <c r="G1512" s="48">
        <v>24</v>
      </c>
      <c r="H1512" s="51" t="s">
        <v>1996</v>
      </c>
      <c r="I1512" s="51" t="s">
        <v>1259</v>
      </c>
      <c r="J1512" s="52">
        <v>1.5</v>
      </c>
      <c r="K1512" s="48" t="s">
        <v>1058</v>
      </c>
      <c r="L1512" s="48" t="s">
        <v>1058</v>
      </c>
      <c r="M1512" s="53">
        <v>16724.301271429049</v>
      </c>
      <c r="N1512" s="51"/>
    </row>
    <row r="1513" spans="2:14" x14ac:dyDescent="0.25">
      <c r="B1513" s="48">
        <v>1511</v>
      </c>
      <c r="C1513" s="49" t="s">
        <v>1972</v>
      </c>
      <c r="D1513" s="48">
        <v>580345940</v>
      </c>
      <c r="E1513" s="50" t="s">
        <v>2165</v>
      </c>
      <c r="F1513" s="51">
        <v>2869</v>
      </c>
      <c r="G1513" s="48">
        <v>26</v>
      </c>
      <c r="H1513" s="51" t="s">
        <v>2009</v>
      </c>
      <c r="I1513" s="51" t="s">
        <v>1259</v>
      </c>
      <c r="J1513" s="52">
        <v>0.75</v>
      </c>
      <c r="K1513" s="48" t="s">
        <v>1058</v>
      </c>
      <c r="L1513" s="48" t="s">
        <v>1058</v>
      </c>
      <c r="M1513" s="53">
        <v>8362.1506357145245</v>
      </c>
      <c r="N1513" s="51"/>
    </row>
    <row r="1514" spans="2:14" x14ac:dyDescent="0.25">
      <c r="B1514" s="48">
        <v>1512</v>
      </c>
      <c r="C1514" s="49" t="s">
        <v>1972</v>
      </c>
      <c r="D1514" s="48">
        <v>580197903</v>
      </c>
      <c r="E1514" s="50" t="s">
        <v>2223</v>
      </c>
      <c r="F1514" s="51">
        <v>2871</v>
      </c>
      <c r="G1514" s="48">
        <v>24</v>
      </c>
      <c r="H1514" s="51" t="s">
        <v>2099</v>
      </c>
      <c r="I1514" s="51" t="s">
        <v>1062</v>
      </c>
      <c r="J1514" s="52">
        <v>0.75</v>
      </c>
      <c r="K1514" s="48" t="s">
        <v>1058</v>
      </c>
      <c r="L1514" s="48" t="s">
        <v>1058</v>
      </c>
      <c r="M1514" s="53">
        <v>8362.1506357145245</v>
      </c>
      <c r="N1514" s="51"/>
    </row>
    <row r="1515" spans="2:14" x14ac:dyDescent="0.25">
      <c r="B1515" s="48">
        <v>1513</v>
      </c>
      <c r="C1515" s="49" t="s">
        <v>1972</v>
      </c>
      <c r="D1515" s="48">
        <v>580504660</v>
      </c>
      <c r="E1515" s="50" t="s">
        <v>2224</v>
      </c>
      <c r="F1515" s="51">
        <v>2875</v>
      </c>
      <c r="G1515" s="48">
        <v>25</v>
      </c>
      <c r="H1515" s="51" t="s">
        <v>2069</v>
      </c>
      <c r="I1515" s="51" t="s">
        <v>2225</v>
      </c>
      <c r="J1515" s="52">
        <v>0</v>
      </c>
      <c r="K1515" s="48" t="s">
        <v>1058</v>
      </c>
      <c r="L1515" s="48" t="s">
        <v>1058</v>
      </c>
      <c r="M1515" s="53">
        <v>0</v>
      </c>
      <c r="N1515" s="51"/>
    </row>
    <row r="1516" spans="2:14" x14ac:dyDescent="0.25">
      <c r="B1516" s="48">
        <v>1514</v>
      </c>
      <c r="C1516" s="49" t="s">
        <v>1972</v>
      </c>
      <c r="D1516" s="48">
        <v>580324192</v>
      </c>
      <c r="E1516" s="50" t="s">
        <v>1709</v>
      </c>
      <c r="F1516" s="51">
        <v>2878</v>
      </c>
      <c r="G1516" s="48">
        <v>22</v>
      </c>
      <c r="H1516" s="51" t="s">
        <v>1999</v>
      </c>
      <c r="I1516" s="51" t="s">
        <v>1115</v>
      </c>
      <c r="J1516" s="52">
        <v>0.75</v>
      </c>
      <c r="K1516" s="48" t="s">
        <v>1058</v>
      </c>
      <c r="L1516" s="48" t="s">
        <v>1058</v>
      </c>
      <c r="M1516" s="53">
        <v>8362.1506357145245</v>
      </c>
      <c r="N1516" s="51"/>
    </row>
    <row r="1517" spans="2:14" x14ac:dyDescent="0.25">
      <c r="B1517" s="48">
        <v>1515</v>
      </c>
      <c r="C1517" s="49" t="s">
        <v>1972</v>
      </c>
      <c r="D1517" s="48">
        <v>580215978</v>
      </c>
      <c r="E1517" s="50" t="s">
        <v>2226</v>
      </c>
      <c r="F1517" s="51">
        <v>2879</v>
      </c>
      <c r="G1517" s="48">
        <v>22</v>
      </c>
      <c r="H1517" s="51" t="s">
        <v>2068</v>
      </c>
      <c r="I1517" s="51" t="s">
        <v>1156</v>
      </c>
      <c r="J1517" s="52">
        <v>0</v>
      </c>
      <c r="K1517" s="48" t="s">
        <v>1058</v>
      </c>
      <c r="L1517" s="48" t="s">
        <v>1054</v>
      </c>
      <c r="M1517" s="53">
        <v>0</v>
      </c>
      <c r="N1517" s="51"/>
    </row>
    <row r="1518" spans="2:14" x14ac:dyDescent="0.25">
      <c r="B1518" s="48">
        <v>1516</v>
      </c>
      <c r="C1518" s="49" t="s">
        <v>1972</v>
      </c>
      <c r="D1518" s="48">
        <v>580632594</v>
      </c>
      <c r="E1518" s="50" t="s">
        <v>2227</v>
      </c>
      <c r="F1518" s="51">
        <v>2880</v>
      </c>
      <c r="G1518" s="48">
        <v>32</v>
      </c>
      <c r="H1518" s="51" t="s">
        <v>2076</v>
      </c>
      <c r="I1518" s="51" t="s">
        <v>1224</v>
      </c>
      <c r="J1518" s="52">
        <v>0</v>
      </c>
      <c r="K1518" s="48" t="s">
        <v>1058</v>
      </c>
      <c r="L1518" s="48" t="s">
        <v>1054</v>
      </c>
      <c r="M1518" s="53">
        <v>0</v>
      </c>
      <c r="N1518" s="51"/>
    </row>
    <row r="1519" spans="2:14" x14ac:dyDescent="0.25">
      <c r="B1519" s="48">
        <v>1517</v>
      </c>
      <c r="C1519" s="49" t="s">
        <v>1972</v>
      </c>
      <c r="D1519" s="48">
        <v>580354991</v>
      </c>
      <c r="E1519" s="50" t="s">
        <v>1612</v>
      </c>
      <c r="F1519" s="51">
        <v>2881</v>
      </c>
      <c r="G1519" s="48">
        <v>22</v>
      </c>
      <c r="H1519" s="51" t="s">
        <v>2228</v>
      </c>
      <c r="I1519" s="51" t="s">
        <v>1613</v>
      </c>
      <c r="J1519" s="52">
        <v>1.8</v>
      </c>
      <c r="K1519" s="48" t="s">
        <v>1058</v>
      </c>
      <c r="L1519" s="48" t="s">
        <v>1058</v>
      </c>
      <c r="M1519" s="53">
        <v>20069.161525714859</v>
      </c>
      <c r="N1519" s="51"/>
    </row>
    <row r="1520" spans="2:14" x14ac:dyDescent="0.25">
      <c r="B1520" s="48">
        <v>1518</v>
      </c>
      <c r="C1520" s="49" t="s">
        <v>1972</v>
      </c>
      <c r="D1520" s="48">
        <v>580402709</v>
      </c>
      <c r="E1520" s="50" t="s">
        <v>2184</v>
      </c>
      <c r="F1520" s="51">
        <v>2882</v>
      </c>
      <c r="G1520" s="48">
        <v>24</v>
      </c>
      <c r="H1520" s="51" t="s">
        <v>2014</v>
      </c>
      <c r="I1520" s="51" t="s">
        <v>1064</v>
      </c>
      <c r="J1520" s="52">
        <v>3</v>
      </c>
      <c r="K1520" s="48" t="s">
        <v>1058</v>
      </c>
      <c r="L1520" s="48" t="s">
        <v>1058</v>
      </c>
      <c r="M1520" s="53">
        <v>33448.602542858098</v>
      </c>
      <c r="N1520" s="51"/>
    </row>
    <row r="1521" spans="2:14" x14ac:dyDescent="0.25">
      <c r="B1521" s="48">
        <v>1519</v>
      </c>
      <c r="C1521" s="49" t="s">
        <v>1972</v>
      </c>
      <c r="D1521" s="48">
        <v>580402709</v>
      </c>
      <c r="E1521" s="50" t="s">
        <v>2184</v>
      </c>
      <c r="F1521" s="51">
        <v>2883</v>
      </c>
      <c r="G1521" s="48">
        <v>17</v>
      </c>
      <c r="H1521" s="51" t="s">
        <v>1990</v>
      </c>
      <c r="I1521" s="51" t="s">
        <v>1064</v>
      </c>
      <c r="J1521" s="52">
        <v>0.75</v>
      </c>
      <c r="K1521" s="48" t="s">
        <v>1058</v>
      </c>
      <c r="L1521" s="48" t="s">
        <v>1058</v>
      </c>
      <c r="M1521" s="53">
        <v>8362.1506357145245</v>
      </c>
      <c r="N1521" s="51"/>
    </row>
    <row r="1522" spans="2:14" x14ac:dyDescent="0.25">
      <c r="B1522" s="48">
        <v>1520</v>
      </c>
      <c r="C1522" s="49" t="s">
        <v>1972</v>
      </c>
      <c r="D1522" s="48">
        <v>580424638</v>
      </c>
      <c r="E1522" s="50" t="s">
        <v>1651</v>
      </c>
      <c r="F1522" s="51">
        <v>2892</v>
      </c>
      <c r="G1522" s="48">
        <v>18</v>
      </c>
      <c r="H1522" s="51" t="s">
        <v>2031</v>
      </c>
      <c r="I1522" s="51" t="s">
        <v>1081</v>
      </c>
      <c r="J1522" s="52">
        <v>0.97499999999999998</v>
      </c>
      <c r="K1522" s="48" t="s">
        <v>1058</v>
      </c>
      <c r="L1522" s="48" t="s">
        <v>1058</v>
      </c>
      <c r="M1522" s="53">
        <v>10870.795826428883</v>
      </c>
      <c r="N1522" s="51"/>
    </row>
    <row r="1523" spans="2:14" x14ac:dyDescent="0.25">
      <c r="B1523" s="48">
        <v>1521</v>
      </c>
      <c r="C1523" s="49" t="s">
        <v>1972</v>
      </c>
      <c r="D1523" s="48">
        <v>580424638</v>
      </c>
      <c r="E1523" s="50" t="s">
        <v>1651</v>
      </c>
      <c r="F1523" s="51">
        <v>2894</v>
      </c>
      <c r="G1523" s="48">
        <v>24</v>
      </c>
      <c r="H1523" s="51" t="s">
        <v>2040</v>
      </c>
      <c r="I1523" s="51" t="s">
        <v>1081</v>
      </c>
      <c r="J1523" s="52">
        <v>0.97499999999999998</v>
      </c>
      <c r="K1523" s="48" t="s">
        <v>1058</v>
      </c>
      <c r="L1523" s="48" t="s">
        <v>1058</v>
      </c>
      <c r="M1523" s="53">
        <v>10870.795826428883</v>
      </c>
      <c r="N1523" s="51"/>
    </row>
    <row r="1524" spans="2:14" x14ac:dyDescent="0.25">
      <c r="B1524" s="48">
        <v>1522</v>
      </c>
      <c r="C1524" s="49" t="s">
        <v>1972</v>
      </c>
      <c r="D1524" s="48">
        <v>580355014</v>
      </c>
      <c r="E1524" s="50" t="s">
        <v>2075</v>
      </c>
      <c r="F1524" s="51">
        <v>2895</v>
      </c>
      <c r="G1524" s="48">
        <v>24</v>
      </c>
      <c r="H1524" s="51" t="s">
        <v>2066</v>
      </c>
      <c r="I1524" s="51" t="s">
        <v>1085</v>
      </c>
      <c r="J1524" s="52">
        <v>0.75</v>
      </c>
      <c r="K1524" s="48" t="s">
        <v>1058</v>
      </c>
      <c r="L1524" s="48" t="s">
        <v>1058</v>
      </c>
      <c r="M1524" s="53">
        <v>8362.1506357145245</v>
      </c>
      <c r="N1524" s="51"/>
    </row>
    <row r="1525" spans="2:14" x14ac:dyDescent="0.25">
      <c r="B1525" s="48">
        <v>1523</v>
      </c>
      <c r="C1525" s="49" t="s">
        <v>1972</v>
      </c>
      <c r="D1525" s="48">
        <v>580387504</v>
      </c>
      <c r="E1525" s="50" t="s">
        <v>2106</v>
      </c>
      <c r="F1525" s="51">
        <v>2904</v>
      </c>
      <c r="G1525" s="48">
        <v>29</v>
      </c>
      <c r="H1525" s="51" t="s">
        <v>2008</v>
      </c>
      <c r="I1525" s="51" t="s">
        <v>1164</v>
      </c>
      <c r="J1525" s="52">
        <v>1.5</v>
      </c>
      <c r="K1525" s="48" t="s">
        <v>1058</v>
      </c>
      <c r="L1525" s="48" t="s">
        <v>1058</v>
      </c>
      <c r="M1525" s="53">
        <v>16724.301271429049</v>
      </c>
      <c r="N1525" s="51"/>
    </row>
    <row r="1526" spans="2:14" x14ac:dyDescent="0.25">
      <c r="B1526" s="48">
        <v>1524</v>
      </c>
      <c r="C1526" s="49" t="s">
        <v>1972</v>
      </c>
      <c r="D1526" s="48">
        <v>580464964</v>
      </c>
      <c r="E1526" s="50" t="s">
        <v>2166</v>
      </c>
      <c r="F1526" s="51">
        <v>2905</v>
      </c>
      <c r="G1526" s="48">
        <v>27</v>
      </c>
      <c r="H1526" s="51" t="s">
        <v>1989</v>
      </c>
      <c r="I1526" s="51" t="s">
        <v>1476</v>
      </c>
      <c r="J1526" s="52">
        <v>1.5</v>
      </c>
      <c r="K1526" s="48" t="s">
        <v>1058</v>
      </c>
      <c r="L1526" s="48" t="s">
        <v>1058</v>
      </c>
      <c r="M1526" s="53">
        <v>16724.301271429049</v>
      </c>
      <c r="N1526" s="51"/>
    </row>
    <row r="1527" spans="2:14" x14ac:dyDescent="0.25">
      <c r="B1527" s="48">
        <v>1525</v>
      </c>
      <c r="C1527" s="49" t="s">
        <v>1972</v>
      </c>
      <c r="D1527" s="48">
        <v>580413995</v>
      </c>
      <c r="E1527" s="50" t="s">
        <v>2197</v>
      </c>
      <c r="F1527" s="51">
        <v>2908</v>
      </c>
      <c r="G1527" s="48">
        <v>24</v>
      </c>
      <c r="H1527" s="51" t="s">
        <v>2114</v>
      </c>
      <c r="I1527" s="51" t="s">
        <v>1152</v>
      </c>
      <c r="J1527" s="52">
        <v>0</v>
      </c>
      <c r="K1527" s="48" t="s">
        <v>1058</v>
      </c>
      <c r="L1527" s="48" t="s">
        <v>1054</v>
      </c>
      <c r="M1527" s="53">
        <v>0</v>
      </c>
      <c r="N1527" s="51"/>
    </row>
    <row r="1528" spans="2:14" x14ac:dyDescent="0.25">
      <c r="B1528" s="48">
        <v>1526</v>
      </c>
      <c r="C1528" s="49" t="s">
        <v>1972</v>
      </c>
      <c r="D1528" s="48">
        <v>580444750</v>
      </c>
      <c r="E1528" s="50" t="s">
        <v>1605</v>
      </c>
      <c r="F1528" s="51">
        <v>2912</v>
      </c>
      <c r="G1528" s="48">
        <v>23</v>
      </c>
      <c r="H1528" s="51" t="s">
        <v>1997</v>
      </c>
      <c r="I1528" s="51" t="s">
        <v>1053</v>
      </c>
      <c r="J1528" s="52">
        <v>0.75</v>
      </c>
      <c r="K1528" s="48" t="s">
        <v>1058</v>
      </c>
      <c r="L1528" s="48" t="s">
        <v>1058</v>
      </c>
      <c r="M1528" s="53">
        <v>8362.1506357145245</v>
      </c>
      <c r="N1528" s="51"/>
    </row>
    <row r="1529" spans="2:14" x14ac:dyDescent="0.25">
      <c r="B1529" s="48">
        <v>1527</v>
      </c>
      <c r="C1529" s="49" t="s">
        <v>1972</v>
      </c>
      <c r="D1529" s="48">
        <v>580370203</v>
      </c>
      <c r="E1529" s="50" t="s">
        <v>1618</v>
      </c>
      <c r="F1529" s="51">
        <v>2921</v>
      </c>
      <c r="G1529" s="48">
        <v>24</v>
      </c>
      <c r="H1529" s="51" t="s">
        <v>2013</v>
      </c>
      <c r="I1529" s="51" t="s">
        <v>1619</v>
      </c>
      <c r="J1529" s="52">
        <v>0.75</v>
      </c>
      <c r="K1529" s="48" t="s">
        <v>1058</v>
      </c>
      <c r="L1529" s="48" t="s">
        <v>1058</v>
      </c>
      <c r="M1529" s="53">
        <v>8362.1506357145245</v>
      </c>
      <c r="N1529" s="51"/>
    </row>
    <row r="1530" spans="2:14" x14ac:dyDescent="0.25">
      <c r="B1530" s="48">
        <v>1528</v>
      </c>
      <c r="C1530" s="49" t="s">
        <v>1972</v>
      </c>
      <c r="D1530" s="48">
        <v>580347425</v>
      </c>
      <c r="E1530" s="50" t="s">
        <v>2174</v>
      </c>
      <c r="F1530" s="51">
        <v>2926</v>
      </c>
      <c r="G1530" s="48">
        <v>18</v>
      </c>
      <c r="H1530" s="51" t="s">
        <v>2109</v>
      </c>
      <c r="I1530" s="51" t="s">
        <v>2176</v>
      </c>
      <c r="J1530" s="52">
        <v>0.75</v>
      </c>
      <c r="K1530" s="48" t="s">
        <v>1058</v>
      </c>
      <c r="L1530" s="48" t="s">
        <v>1058</v>
      </c>
      <c r="M1530" s="53">
        <v>8362.1506357145245</v>
      </c>
      <c r="N1530" s="51"/>
    </row>
    <row r="1531" spans="2:14" x14ac:dyDescent="0.25">
      <c r="B1531" s="48">
        <v>1529</v>
      </c>
      <c r="C1531" s="49" t="s">
        <v>1972</v>
      </c>
      <c r="D1531" s="48">
        <v>580509487</v>
      </c>
      <c r="E1531" s="50" t="s">
        <v>1305</v>
      </c>
      <c r="F1531" s="51">
        <v>2930</v>
      </c>
      <c r="G1531" s="48">
        <v>24</v>
      </c>
      <c r="H1531" s="51" t="s">
        <v>1990</v>
      </c>
      <c r="I1531" s="51" t="s">
        <v>1137</v>
      </c>
      <c r="J1531" s="52">
        <v>0.9</v>
      </c>
      <c r="K1531" s="48" t="s">
        <v>1058</v>
      </c>
      <c r="L1531" s="48" t="s">
        <v>1058</v>
      </c>
      <c r="M1531" s="53">
        <v>10034.580762857429</v>
      </c>
      <c r="N1531" s="51"/>
    </row>
    <row r="1532" spans="2:14" x14ac:dyDescent="0.25">
      <c r="B1532" s="48">
        <v>1530</v>
      </c>
      <c r="C1532" s="49" t="s">
        <v>1972</v>
      </c>
      <c r="D1532" s="48">
        <v>580509487</v>
      </c>
      <c r="E1532" s="50" t="s">
        <v>1305</v>
      </c>
      <c r="F1532" s="51">
        <v>2931</v>
      </c>
      <c r="G1532" s="48">
        <v>15</v>
      </c>
      <c r="H1532" s="51" t="s">
        <v>1997</v>
      </c>
      <c r="I1532" s="51" t="s">
        <v>1137</v>
      </c>
      <c r="J1532" s="52">
        <v>0.9</v>
      </c>
      <c r="K1532" s="48" t="s">
        <v>1058</v>
      </c>
      <c r="L1532" s="48" t="s">
        <v>1058</v>
      </c>
      <c r="M1532" s="53">
        <v>10034.580762857429</v>
      </c>
      <c r="N1532" s="51"/>
    </row>
    <row r="1533" spans="2:14" x14ac:dyDescent="0.25">
      <c r="B1533" s="48">
        <v>1531</v>
      </c>
      <c r="C1533" s="49" t="s">
        <v>1972</v>
      </c>
      <c r="D1533" s="48">
        <v>580509487</v>
      </c>
      <c r="E1533" s="50" t="s">
        <v>1305</v>
      </c>
      <c r="F1533" s="51">
        <v>2932</v>
      </c>
      <c r="G1533" s="48">
        <v>14</v>
      </c>
      <c r="H1533" s="51" t="s">
        <v>1988</v>
      </c>
      <c r="I1533" s="51" t="s">
        <v>1137</v>
      </c>
      <c r="J1533" s="52">
        <v>0</v>
      </c>
      <c r="K1533" s="48" t="s">
        <v>1058</v>
      </c>
      <c r="L1533" s="48" t="s">
        <v>1058</v>
      </c>
      <c r="M1533" s="53">
        <v>0</v>
      </c>
      <c r="N1533" s="51"/>
    </row>
    <row r="1534" spans="2:14" x14ac:dyDescent="0.25">
      <c r="B1534" s="48">
        <v>1532</v>
      </c>
      <c r="C1534" s="49" t="s">
        <v>1972</v>
      </c>
      <c r="D1534" s="48">
        <v>580509487</v>
      </c>
      <c r="E1534" s="50" t="s">
        <v>1305</v>
      </c>
      <c r="F1534" s="51">
        <v>2935</v>
      </c>
      <c r="G1534" s="48">
        <v>25</v>
      </c>
      <c r="H1534" s="51" t="s">
        <v>1986</v>
      </c>
      <c r="I1534" s="51" t="s">
        <v>1137</v>
      </c>
      <c r="J1534" s="52">
        <v>0</v>
      </c>
      <c r="K1534" s="48" t="s">
        <v>1058</v>
      </c>
      <c r="L1534" s="48" t="s">
        <v>1058</v>
      </c>
      <c r="M1534" s="53">
        <v>0</v>
      </c>
      <c r="N1534" s="51"/>
    </row>
    <row r="1535" spans="2:14" x14ac:dyDescent="0.25">
      <c r="B1535" s="48">
        <v>1533</v>
      </c>
      <c r="C1535" s="49" t="s">
        <v>1972</v>
      </c>
      <c r="D1535" s="48">
        <v>580355048</v>
      </c>
      <c r="E1535" s="50" t="s">
        <v>2182</v>
      </c>
      <c r="F1535" s="51">
        <v>2937</v>
      </c>
      <c r="G1535" s="48">
        <v>31</v>
      </c>
      <c r="H1535" s="51" t="s">
        <v>1974</v>
      </c>
      <c r="I1535" s="51" t="s">
        <v>2183</v>
      </c>
      <c r="J1535" s="52">
        <v>3.25</v>
      </c>
      <c r="K1535" s="48" t="s">
        <v>1058</v>
      </c>
      <c r="L1535" s="48" t="s">
        <v>1058</v>
      </c>
      <c r="M1535" s="53">
        <v>36235.986088096273</v>
      </c>
      <c r="N1535" s="51"/>
    </row>
    <row r="1536" spans="2:14" x14ac:dyDescent="0.25">
      <c r="B1536" s="48">
        <v>1534</v>
      </c>
      <c r="C1536" s="49" t="s">
        <v>1972</v>
      </c>
      <c r="D1536" s="48">
        <v>580384881</v>
      </c>
      <c r="E1536" s="50" t="s">
        <v>2177</v>
      </c>
      <c r="F1536" s="51">
        <v>2949</v>
      </c>
      <c r="G1536" s="48">
        <v>20</v>
      </c>
      <c r="H1536" s="51" t="s">
        <v>2229</v>
      </c>
      <c r="I1536" s="51" t="s">
        <v>1141</v>
      </c>
      <c r="J1536" s="52">
        <v>22</v>
      </c>
      <c r="K1536" s="48" t="s">
        <v>1058</v>
      </c>
      <c r="L1536" s="48" t="s">
        <v>1058</v>
      </c>
      <c r="M1536" s="53">
        <v>245289.75198095941</v>
      </c>
      <c r="N1536" s="51"/>
    </row>
    <row r="1537" spans="2:14" x14ac:dyDescent="0.25">
      <c r="B1537" s="48">
        <v>1535</v>
      </c>
      <c r="C1537" s="49" t="s">
        <v>1972</v>
      </c>
      <c r="D1537" s="48">
        <v>580632867</v>
      </c>
      <c r="E1537" s="50" t="s">
        <v>2230</v>
      </c>
      <c r="F1537" s="51">
        <v>2952</v>
      </c>
      <c r="G1537" s="48">
        <v>25</v>
      </c>
      <c r="H1537" s="51" t="s">
        <v>1981</v>
      </c>
      <c r="I1537" s="51" t="s">
        <v>2231</v>
      </c>
      <c r="J1537" s="52">
        <v>0</v>
      </c>
      <c r="K1537" s="48" t="s">
        <v>1054</v>
      </c>
      <c r="L1537" s="48" t="s">
        <v>1054</v>
      </c>
      <c r="M1537" s="53">
        <v>0</v>
      </c>
      <c r="N1537" s="51"/>
    </row>
    <row r="1538" spans="2:14" x14ac:dyDescent="0.25">
      <c r="B1538" s="48">
        <v>1536</v>
      </c>
      <c r="C1538" s="49" t="s">
        <v>1972</v>
      </c>
      <c r="D1538" s="48">
        <v>580384881</v>
      </c>
      <c r="E1538" s="50" t="s">
        <v>2177</v>
      </c>
      <c r="F1538" s="51">
        <v>2956</v>
      </c>
      <c r="G1538" s="48">
        <v>16</v>
      </c>
      <c r="H1538" s="51" t="s">
        <v>2232</v>
      </c>
      <c r="I1538" s="51" t="s">
        <v>1141</v>
      </c>
      <c r="J1538" s="52">
        <v>8</v>
      </c>
      <c r="K1538" s="48" t="s">
        <v>1058</v>
      </c>
      <c r="L1538" s="48" t="s">
        <v>1058</v>
      </c>
      <c r="M1538" s="53">
        <v>89196.273447621599</v>
      </c>
      <c r="N1538" s="51"/>
    </row>
    <row r="1539" spans="2:14" x14ac:dyDescent="0.25">
      <c r="B1539" s="48">
        <v>1537</v>
      </c>
      <c r="C1539" s="49" t="s">
        <v>1972</v>
      </c>
      <c r="D1539" s="48">
        <v>580406437</v>
      </c>
      <c r="E1539" s="50" t="s">
        <v>2180</v>
      </c>
      <c r="F1539" s="51">
        <v>2963</v>
      </c>
      <c r="G1539" s="48">
        <v>24</v>
      </c>
      <c r="H1539" s="51" t="s">
        <v>2016</v>
      </c>
      <c r="I1539" s="51" t="s">
        <v>1414</v>
      </c>
      <c r="J1539" s="52">
        <v>1.5</v>
      </c>
      <c r="K1539" s="48" t="s">
        <v>1058</v>
      </c>
      <c r="L1539" s="48" t="s">
        <v>1058</v>
      </c>
      <c r="M1539" s="53">
        <v>16724.301271429049</v>
      </c>
      <c r="N1539" s="51"/>
    </row>
    <row r="1540" spans="2:14" x14ac:dyDescent="0.25">
      <c r="B1540" s="48">
        <v>1538</v>
      </c>
      <c r="C1540" s="49" t="s">
        <v>1972</v>
      </c>
      <c r="D1540" s="48">
        <v>580402709</v>
      </c>
      <c r="E1540" s="50" t="s">
        <v>2184</v>
      </c>
      <c r="F1540" s="51">
        <v>2964</v>
      </c>
      <c r="G1540" s="48">
        <v>17</v>
      </c>
      <c r="H1540" s="51" t="s">
        <v>1997</v>
      </c>
      <c r="I1540" s="51" t="s">
        <v>1064</v>
      </c>
      <c r="J1540" s="52">
        <v>0.75</v>
      </c>
      <c r="K1540" s="48" t="s">
        <v>1058</v>
      </c>
      <c r="L1540" s="48" t="s">
        <v>1058</v>
      </c>
      <c r="M1540" s="53">
        <v>8362.1506357145245</v>
      </c>
      <c r="N1540" s="51"/>
    </row>
    <row r="1541" spans="2:14" x14ac:dyDescent="0.25">
      <c r="B1541" s="48">
        <v>1539</v>
      </c>
      <c r="C1541" s="49" t="s">
        <v>1972</v>
      </c>
      <c r="D1541" s="48">
        <v>580347532</v>
      </c>
      <c r="E1541" s="50" t="s">
        <v>2162</v>
      </c>
      <c r="F1541" s="51">
        <v>2977</v>
      </c>
      <c r="G1541" s="48">
        <v>21</v>
      </c>
      <c r="H1541" s="51" t="s">
        <v>2031</v>
      </c>
      <c r="I1541" s="51" t="s">
        <v>1143</v>
      </c>
      <c r="J1541" s="52">
        <v>0.75</v>
      </c>
      <c r="K1541" s="48" t="s">
        <v>1058</v>
      </c>
      <c r="L1541" s="48" t="s">
        <v>1058</v>
      </c>
      <c r="M1541" s="53">
        <v>8362.1506357145245</v>
      </c>
      <c r="N1541" s="51"/>
    </row>
    <row r="1542" spans="2:14" x14ac:dyDescent="0.25">
      <c r="B1542" s="48">
        <v>1540</v>
      </c>
      <c r="C1542" s="49" t="s">
        <v>1972</v>
      </c>
      <c r="D1542" s="48">
        <v>515010916</v>
      </c>
      <c r="E1542" s="50" t="s">
        <v>2100</v>
      </c>
      <c r="F1542" s="51">
        <v>2980</v>
      </c>
      <c r="G1542" s="48">
        <v>27</v>
      </c>
      <c r="H1542" s="51" t="s">
        <v>2043</v>
      </c>
      <c r="I1542" s="51" t="s">
        <v>1218</v>
      </c>
      <c r="J1542" s="52">
        <v>1.5</v>
      </c>
      <c r="K1542" s="48" t="s">
        <v>1058</v>
      </c>
      <c r="L1542" s="48" t="s">
        <v>1058</v>
      </c>
      <c r="M1542" s="53">
        <v>16724.301271429049</v>
      </c>
      <c r="N1542" s="51"/>
    </row>
    <row r="1543" spans="2:14" x14ac:dyDescent="0.25">
      <c r="B1543" s="48">
        <v>1541</v>
      </c>
      <c r="C1543" s="49" t="s">
        <v>1972</v>
      </c>
      <c r="D1543" s="48">
        <v>580412294</v>
      </c>
      <c r="E1543" s="50" t="s">
        <v>2132</v>
      </c>
      <c r="F1543" s="51">
        <v>2985</v>
      </c>
      <c r="G1543" s="48">
        <v>19</v>
      </c>
      <c r="H1543" s="51" t="s">
        <v>1991</v>
      </c>
      <c r="I1543" s="51" t="s">
        <v>1115</v>
      </c>
      <c r="J1543" s="52">
        <v>1.5</v>
      </c>
      <c r="K1543" s="48" t="s">
        <v>1058</v>
      </c>
      <c r="L1543" s="48" t="s">
        <v>1058</v>
      </c>
      <c r="M1543" s="53">
        <v>16724.301271429049</v>
      </c>
      <c r="N1543" s="51"/>
    </row>
    <row r="1544" spans="2:14" x14ac:dyDescent="0.25">
      <c r="B1544" s="48">
        <v>1542</v>
      </c>
      <c r="C1544" s="49" t="s">
        <v>1972</v>
      </c>
      <c r="D1544" s="48">
        <v>580387504</v>
      </c>
      <c r="E1544" s="50" t="s">
        <v>2106</v>
      </c>
      <c r="F1544" s="51">
        <v>2997</v>
      </c>
      <c r="G1544" s="48">
        <v>20</v>
      </c>
      <c r="H1544" s="51" t="s">
        <v>2040</v>
      </c>
      <c r="I1544" s="51" t="s">
        <v>1164</v>
      </c>
      <c r="J1544" s="52">
        <v>0.75</v>
      </c>
      <c r="K1544" s="48" t="s">
        <v>1058</v>
      </c>
      <c r="L1544" s="48" t="s">
        <v>1058</v>
      </c>
      <c r="M1544" s="53">
        <v>8362.1506357145245</v>
      </c>
      <c r="N1544" s="51"/>
    </row>
    <row r="1545" spans="2:14" x14ac:dyDescent="0.25">
      <c r="B1545" s="48">
        <v>1543</v>
      </c>
      <c r="C1545" s="49" t="s">
        <v>1972</v>
      </c>
      <c r="D1545" s="48">
        <v>580387504</v>
      </c>
      <c r="E1545" s="50" t="s">
        <v>2106</v>
      </c>
      <c r="F1545" s="51">
        <v>2998</v>
      </c>
      <c r="G1545" s="48">
        <v>26</v>
      </c>
      <c r="H1545" s="51" t="s">
        <v>1999</v>
      </c>
      <c r="I1545" s="51" t="s">
        <v>1164</v>
      </c>
      <c r="J1545" s="52">
        <v>0.75</v>
      </c>
      <c r="K1545" s="48" t="s">
        <v>1058</v>
      </c>
      <c r="L1545" s="48" t="s">
        <v>1058</v>
      </c>
      <c r="M1545" s="53">
        <v>8362.1506357145245</v>
      </c>
      <c r="N1545" s="51"/>
    </row>
    <row r="1546" spans="2:14" x14ac:dyDescent="0.25">
      <c r="B1546" s="48">
        <v>1544</v>
      </c>
      <c r="C1546" s="49" t="s">
        <v>1972</v>
      </c>
      <c r="D1546" s="48">
        <v>580397545</v>
      </c>
      <c r="E1546" s="50" t="s">
        <v>2108</v>
      </c>
      <c r="F1546" s="51">
        <v>2999</v>
      </c>
      <c r="G1546" s="48">
        <v>22</v>
      </c>
      <c r="H1546" s="51" t="s">
        <v>2009</v>
      </c>
      <c r="I1546" s="51" t="s">
        <v>1476</v>
      </c>
      <c r="J1546" s="52">
        <v>0.75</v>
      </c>
      <c r="K1546" s="48" t="s">
        <v>1058</v>
      </c>
      <c r="L1546" s="48" t="s">
        <v>1058</v>
      </c>
      <c r="M1546" s="53">
        <v>8362.1506357145245</v>
      </c>
      <c r="N1546" s="51"/>
    </row>
    <row r="1547" spans="2:14" x14ac:dyDescent="0.25">
      <c r="B1547" s="48">
        <v>1545</v>
      </c>
      <c r="C1547" s="49" t="s">
        <v>1972</v>
      </c>
      <c r="D1547" s="48">
        <v>580490472</v>
      </c>
      <c r="E1547" s="50" t="s">
        <v>2233</v>
      </c>
      <c r="F1547" s="51">
        <v>3004</v>
      </c>
      <c r="G1547" s="48">
        <v>26</v>
      </c>
      <c r="H1547" s="51" t="s">
        <v>1995</v>
      </c>
      <c r="I1547" s="51" t="s">
        <v>1135</v>
      </c>
      <c r="J1547" s="52">
        <v>1.5</v>
      </c>
      <c r="K1547" s="48" t="s">
        <v>1058</v>
      </c>
      <c r="L1547" s="48" t="s">
        <v>1058</v>
      </c>
      <c r="M1547" s="53">
        <v>16724.301271429049</v>
      </c>
      <c r="N1547" s="51"/>
    </row>
    <row r="1548" spans="2:14" x14ac:dyDescent="0.25">
      <c r="B1548" s="48">
        <v>1546</v>
      </c>
      <c r="C1548" s="49" t="s">
        <v>1972</v>
      </c>
      <c r="D1548" s="48">
        <v>580106805</v>
      </c>
      <c r="E1548" s="50" t="s">
        <v>2234</v>
      </c>
      <c r="F1548" s="51">
        <v>3005</v>
      </c>
      <c r="G1548" s="48">
        <v>23</v>
      </c>
      <c r="H1548" s="51" t="s">
        <v>2081</v>
      </c>
      <c r="I1548" s="51" t="s">
        <v>1053</v>
      </c>
      <c r="J1548" s="52">
        <v>1.5</v>
      </c>
      <c r="K1548" s="48" t="s">
        <v>1058</v>
      </c>
      <c r="L1548" s="48" t="s">
        <v>1058</v>
      </c>
      <c r="M1548" s="53">
        <v>16724.301271429049</v>
      </c>
      <c r="N1548" s="51"/>
    </row>
    <row r="1549" spans="2:14" x14ac:dyDescent="0.25">
      <c r="B1549" s="48">
        <v>1547</v>
      </c>
      <c r="C1549" s="49" t="s">
        <v>1972</v>
      </c>
      <c r="D1549" s="48">
        <v>580490472</v>
      </c>
      <c r="E1549" s="50" t="s">
        <v>2233</v>
      </c>
      <c r="F1549" s="51">
        <v>3006</v>
      </c>
      <c r="G1549" s="48">
        <v>24</v>
      </c>
      <c r="H1549" s="51" t="s">
        <v>1989</v>
      </c>
      <c r="I1549" s="51" t="s">
        <v>1135</v>
      </c>
      <c r="J1549" s="52">
        <v>1.5</v>
      </c>
      <c r="K1549" s="48" t="s">
        <v>1058</v>
      </c>
      <c r="L1549" s="48" t="s">
        <v>1058</v>
      </c>
      <c r="M1549" s="53">
        <v>16724.301271429049</v>
      </c>
      <c r="N1549" s="51"/>
    </row>
    <row r="1550" spans="2:14" x14ac:dyDescent="0.25">
      <c r="B1550" s="48">
        <v>1548</v>
      </c>
      <c r="C1550" s="49" t="s">
        <v>1972</v>
      </c>
      <c r="D1550" s="48">
        <v>580490472</v>
      </c>
      <c r="E1550" s="50" t="s">
        <v>2233</v>
      </c>
      <c r="F1550" s="51">
        <v>3007</v>
      </c>
      <c r="G1550" s="48">
        <v>21</v>
      </c>
      <c r="H1550" s="51" t="s">
        <v>1990</v>
      </c>
      <c r="I1550" s="51" t="s">
        <v>1135</v>
      </c>
      <c r="J1550" s="52">
        <v>0.75</v>
      </c>
      <c r="K1550" s="48" t="s">
        <v>1058</v>
      </c>
      <c r="L1550" s="48" t="s">
        <v>1058</v>
      </c>
      <c r="M1550" s="53">
        <v>8362.1506357145245</v>
      </c>
      <c r="N1550" s="51"/>
    </row>
    <row r="1551" spans="2:14" x14ac:dyDescent="0.25">
      <c r="B1551" s="48">
        <v>1549</v>
      </c>
      <c r="C1551" s="49" t="s">
        <v>1972</v>
      </c>
      <c r="D1551" s="48">
        <v>580273696</v>
      </c>
      <c r="E1551" s="50" t="s">
        <v>2235</v>
      </c>
      <c r="F1551" s="51">
        <v>3009</v>
      </c>
      <c r="G1551" s="48">
        <v>31</v>
      </c>
      <c r="H1551" s="51" t="s">
        <v>2005</v>
      </c>
      <c r="I1551" s="51" t="s">
        <v>1139</v>
      </c>
      <c r="J1551" s="52">
        <v>3</v>
      </c>
      <c r="K1551" s="48" t="s">
        <v>1058</v>
      </c>
      <c r="L1551" s="48" t="s">
        <v>1058</v>
      </c>
      <c r="M1551" s="53">
        <v>33448.602542858098</v>
      </c>
      <c r="N1551" s="51"/>
    </row>
    <row r="1552" spans="2:14" x14ac:dyDescent="0.25">
      <c r="B1552" s="48">
        <v>1550</v>
      </c>
      <c r="C1552" s="49" t="s">
        <v>1972</v>
      </c>
      <c r="D1552" s="48">
        <v>580490472</v>
      </c>
      <c r="E1552" s="50" t="s">
        <v>2233</v>
      </c>
      <c r="F1552" s="51">
        <v>3016</v>
      </c>
      <c r="G1552" s="48">
        <v>24</v>
      </c>
      <c r="H1552" s="51" t="s">
        <v>2051</v>
      </c>
      <c r="I1552" s="51" t="s">
        <v>1135</v>
      </c>
      <c r="J1552" s="52">
        <v>0</v>
      </c>
      <c r="K1552" s="48" t="s">
        <v>1058</v>
      </c>
      <c r="L1552" s="48" t="s">
        <v>1058</v>
      </c>
      <c r="M1552" s="53">
        <v>0</v>
      </c>
      <c r="N1552" s="51"/>
    </row>
    <row r="1553" spans="2:14" x14ac:dyDescent="0.25">
      <c r="B1553" s="48">
        <v>1551</v>
      </c>
      <c r="C1553" s="49" t="s">
        <v>1972</v>
      </c>
      <c r="D1553" s="48">
        <v>580490472</v>
      </c>
      <c r="E1553" s="50" t="s">
        <v>2233</v>
      </c>
      <c r="F1553" s="51">
        <v>3019</v>
      </c>
      <c r="G1553" s="48">
        <v>20</v>
      </c>
      <c r="H1553" s="51" t="s">
        <v>1997</v>
      </c>
      <c r="I1553" s="51" t="s">
        <v>1135</v>
      </c>
      <c r="J1553" s="52">
        <v>0.75</v>
      </c>
      <c r="K1553" s="48" t="s">
        <v>1058</v>
      </c>
      <c r="L1553" s="48" t="s">
        <v>1058</v>
      </c>
      <c r="M1553" s="53">
        <v>8362.1506357145245</v>
      </c>
      <c r="N1553" s="51"/>
    </row>
    <row r="1554" spans="2:14" x14ac:dyDescent="0.25">
      <c r="B1554" s="48">
        <v>1552</v>
      </c>
      <c r="C1554" s="49" t="s">
        <v>1972</v>
      </c>
      <c r="D1554" s="48">
        <v>580370203</v>
      </c>
      <c r="E1554" s="50" t="s">
        <v>1618</v>
      </c>
      <c r="F1554" s="51">
        <v>3030</v>
      </c>
      <c r="G1554" s="48">
        <v>21</v>
      </c>
      <c r="H1554" s="51" t="s">
        <v>2036</v>
      </c>
      <c r="I1554" s="51" t="s">
        <v>1619</v>
      </c>
      <c r="J1554" s="52">
        <v>0.75</v>
      </c>
      <c r="K1554" s="48" t="s">
        <v>1058</v>
      </c>
      <c r="L1554" s="48" t="s">
        <v>1058</v>
      </c>
      <c r="M1554" s="53">
        <v>8362.1506357145245</v>
      </c>
      <c r="N1554" s="51"/>
    </row>
    <row r="1555" spans="2:14" x14ac:dyDescent="0.25">
      <c r="B1555" s="48">
        <v>1553</v>
      </c>
      <c r="C1555" s="49" t="s">
        <v>1972</v>
      </c>
      <c r="D1555" s="48">
        <v>580409514</v>
      </c>
      <c r="E1555" s="50" t="s">
        <v>2236</v>
      </c>
      <c r="F1555" s="51">
        <v>3031</v>
      </c>
      <c r="G1555" s="48">
        <v>24</v>
      </c>
      <c r="H1555" s="51" t="s">
        <v>1989</v>
      </c>
      <c r="I1555" s="51" t="s">
        <v>1137</v>
      </c>
      <c r="J1555" s="52">
        <v>1.8</v>
      </c>
      <c r="K1555" s="48" t="s">
        <v>1058</v>
      </c>
      <c r="L1555" s="48" t="s">
        <v>1058</v>
      </c>
      <c r="M1555" s="53">
        <v>20069.161525714859</v>
      </c>
      <c r="N1555" s="51"/>
    </row>
    <row r="1556" spans="2:14" x14ac:dyDescent="0.25">
      <c r="B1556" s="48">
        <v>1554</v>
      </c>
      <c r="C1556" s="49" t="s">
        <v>1972</v>
      </c>
      <c r="D1556" s="48">
        <v>580273696</v>
      </c>
      <c r="E1556" s="50" t="s">
        <v>2235</v>
      </c>
      <c r="F1556" s="51">
        <v>3032</v>
      </c>
      <c r="G1556" s="48">
        <v>26</v>
      </c>
      <c r="H1556" s="51" t="s">
        <v>2013</v>
      </c>
      <c r="I1556" s="51" t="s">
        <v>1139</v>
      </c>
      <c r="J1556" s="52">
        <v>0.75</v>
      </c>
      <c r="K1556" s="48" t="s">
        <v>1058</v>
      </c>
      <c r="L1556" s="48" t="s">
        <v>1058</v>
      </c>
      <c r="M1556" s="53">
        <v>8362.1506357145245</v>
      </c>
      <c r="N1556" s="51"/>
    </row>
    <row r="1557" spans="2:14" x14ac:dyDescent="0.25">
      <c r="B1557" s="48">
        <v>1555</v>
      </c>
      <c r="C1557" s="49" t="s">
        <v>1972</v>
      </c>
      <c r="D1557" s="48">
        <v>580106805</v>
      </c>
      <c r="E1557" s="50" t="s">
        <v>2234</v>
      </c>
      <c r="F1557" s="51">
        <v>3033</v>
      </c>
      <c r="G1557" s="48">
        <v>23</v>
      </c>
      <c r="H1557" s="51" t="s">
        <v>1989</v>
      </c>
      <c r="I1557" s="51" t="s">
        <v>1053</v>
      </c>
      <c r="J1557" s="52">
        <v>1.5</v>
      </c>
      <c r="K1557" s="48" t="s">
        <v>1058</v>
      </c>
      <c r="L1557" s="48" t="s">
        <v>1058</v>
      </c>
      <c r="M1557" s="53">
        <v>16724.301271429049</v>
      </c>
      <c r="N1557" s="51"/>
    </row>
    <row r="1558" spans="2:14" x14ac:dyDescent="0.25">
      <c r="B1558" s="48">
        <v>1556</v>
      </c>
      <c r="C1558" s="49" t="s">
        <v>1972</v>
      </c>
      <c r="D1558" s="48">
        <v>580415495</v>
      </c>
      <c r="E1558" s="50" t="s">
        <v>2237</v>
      </c>
      <c r="F1558" s="51">
        <v>3038</v>
      </c>
      <c r="G1558" s="48">
        <v>21</v>
      </c>
      <c r="H1558" s="51" t="s">
        <v>2086</v>
      </c>
      <c r="I1558" s="51" t="s">
        <v>1884</v>
      </c>
      <c r="J1558" s="52">
        <v>0.75</v>
      </c>
      <c r="K1558" s="48" t="s">
        <v>1058</v>
      </c>
      <c r="L1558" s="48" t="s">
        <v>1058</v>
      </c>
      <c r="M1558" s="53">
        <v>8362.1506357145245</v>
      </c>
      <c r="N1558" s="51"/>
    </row>
    <row r="1559" spans="2:14" x14ac:dyDescent="0.25">
      <c r="B1559" s="48">
        <v>1557</v>
      </c>
      <c r="C1559" s="49" t="s">
        <v>1972</v>
      </c>
      <c r="D1559" s="48">
        <v>580490472</v>
      </c>
      <c r="E1559" s="50" t="s">
        <v>2233</v>
      </c>
      <c r="F1559" s="51">
        <v>3040</v>
      </c>
      <c r="G1559" s="48">
        <v>24</v>
      </c>
      <c r="H1559" s="51" t="s">
        <v>2043</v>
      </c>
      <c r="I1559" s="51" t="s">
        <v>1135</v>
      </c>
      <c r="J1559" s="52">
        <v>1.5</v>
      </c>
      <c r="K1559" s="48" t="s">
        <v>1058</v>
      </c>
      <c r="L1559" s="48" t="s">
        <v>1058</v>
      </c>
      <c r="M1559" s="53">
        <v>16724.301271429049</v>
      </c>
      <c r="N1559" s="51"/>
    </row>
    <row r="1560" spans="2:14" x14ac:dyDescent="0.25">
      <c r="B1560" s="48">
        <v>1558</v>
      </c>
      <c r="C1560" s="49" t="s">
        <v>1972</v>
      </c>
      <c r="D1560" s="48">
        <v>580490472</v>
      </c>
      <c r="E1560" s="50" t="s">
        <v>2233</v>
      </c>
      <c r="F1560" s="51">
        <v>3042</v>
      </c>
      <c r="G1560" s="48">
        <v>30</v>
      </c>
      <c r="H1560" s="51" t="s">
        <v>1999</v>
      </c>
      <c r="I1560" s="51" t="s">
        <v>1135</v>
      </c>
      <c r="J1560" s="52">
        <v>0.75</v>
      </c>
      <c r="K1560" s="48" t="s">
        <v>1058</v>
      </c>
      <c r="L1560" s="48" t="s">
        <v>1058</v>
      </c>
      <c r="M1560" s="53">
        <v>8362.1506357145245</v>
      </c>
      <c r="N1560" s="51"/>
    </row>
    <row r="1561" spans="2:14" x14ac:dyDescent="0.25">
      <c r="B1561" s="48">
        <v>1559</v>
      </c>
      <c r="C1561" s="49" t="s">
        <v>1972</v>
      </c>
      <c r="D1561" s="48">
        <v>580490472</v>
      </c>
      <c r="E1561" s="50" t="s">
        <v>2233</v>
      </c>
      <c r="F1561" s="51">
        <v>3043</v>
      </c>
      <c r="G1561" s="48">
        <v>24</v>
      </c>
      <c r="H1561" s="51" t="s">
        <v>1983</v>
      </c>
      <c r="I1561" s="51" t="s">
        <v>1135</v>
      </c>
      <c r="J1561" s="52">
        <v>3</v>
      </c>
      <c r="K1561" s="48" t="s">
        <v>1058</v>
      </c>
      <c r="L1561" s="48" t="s">
        <v>1058</v>
      </c>
      <c r="M1561" s="53">
        <v>33448.602542858098</v>
      </c>
      <c r="N1561" s="51"/>
    </row>
    <row r="1562" spans="2:14" x14ac:dyDescent="0.25">
      <c r="B1562" s="48">
        <v>1560</v>
      </c>
      <c r="C1562" s="49" t="s">
        <v>1972</v>
      </c>
      <c r="D1562" s="48">
        <v>580106805</v>
      </c>
      <c r="E1562" s="50" t="s">
        <v>2234</v>
      </c>
      <c r="F1562" s="51">
        <v>3053</v>
      </c>
      <c r="G1562" s="48">
        <v>22</v>
      </c>
      <c r="H1562" s="51" t="s">
        <v>2044</v>
      </c>
      <c r="I1562" s="51" t="s">
        <v>1053</v>
      </c>
      <c r="J1562" s="52">
        <v>0.75</v>
      </c>
      <c r="K1562" s="48" t="s">
        <v>1058</v>
      </c>
      <c r="L1562" s="48" t="s">
        <v>1058</v>
      </c>
      <c r="M1562" s="53">
        <v>8362.1506357145245</v>
      </c>
      <c r="N1562" s="51"/>
    </row>
    <row r="1563" spans="2:14" x14ac:dyDescent="0.25">
      <c r="B1563" s="48">
        <v>1561</v>
      </c>
      <c r="C1563" s="49" t="s">
        <v>1972</v>
      </c>
      <c r="D1563" s="48">
        <v>580409514</v>
      </c>
      <c r="E1563" s="50" t="s">
        <v>2236</v>
      </c>
      <c r="F1563" s="51">
        <v>3055</v>
      </c>
      <c r="G1563" s="48">
        <v>26</v>
      </c>
      <c r="H1563" s="51" t="s">
        <v>1997</v>
      </c>
      <c r="I1563" s="51" t="s">
        <v>1137</v>
      </c>
      <c r="J1563" s="52">
        <v>0.9</v>
      </c>
      <c r="K1563" s="48" t="s">
        <v>1058</v>
      </c>
      <c r="L1563" s="48" t="s">
        <v>1058</v>
      </c>
      <c r="M1563" s="53">
        <v>10034.580762857429</v>
      </c>
      <c r="N1563" s="51"/>
    </row>
    <row r="1564" spans="2:14" x14ac:dyDescent="0.25">
      <c r="B1564" s="48">
        <v>1562</v>
      </c>
      <c r="C1564" s="49" t="s">
        <v>1972</v>
      </c>
      <c r="D1564" s="48">
        <v>580370203</v>
      </c>
      <c r="E1564" s="50" t="s">
        <v>1618</v>
      </c>
      <c r="F1564" s="51">
        <v>3059</v>
      </c>
      <c r="G1564" s="48">
        <v>29</v>
      </c>
      <c r="H1564" s="51" t="s">
        <v>2102</v>
      </c>
      <c r="I1564" s="51" t="s">
        <v>1619</v>
      </c>
      <c r="J1564" s="52">
        <v>0.75</v>
      </c>
      <c r="K1564" s="48" t="s">
        <v>1058</v>
      </c>
      <c r="L1564" s="48" t="s">
        <v>1058</v>
      </c>
      <c r="M1564" s="53">
        <v>8362.1506357145245</v>
      </c>
      <c r="N1564" s="51"/>
    </row>
    <row r="1565" spans="2:14" x14ac:dyDescent="0.25">
      <c r="B1565" s="48">
        <v>1563</v>
      </c>
      <c r="C1565" s="49" t="s">
        <v>1972</v>
      </c>
      <c r="D1565" s="48">
        <v>580370203</v>
      </c>
      <c r="E1565" s="50" t="s">
        <v>1618</v>
      </c>
      <c r="F1565" s="51">
        <v>3060</v>
      </c>
      <c r="G1565" s="48">
        <v>31</v>
      </c>
      <c r="H1565" s="51" t="s">
        <v>2001</v>
      </c>
      <c r="I1565" s="51" t="s">
        <v>1619</v>
      </c>
      <c r="J1565" s="52">
        <v>0</v>
      </c>
      <c r="K1565" s="48" t="s">
        <v>1058</v>
      </c>
      <c r="L1565" s="48" t="s">
        <v>1058</v>
      </c>
      <c r="M1565" s="53">
        <v>0</v>
      </c>
      <c r="N1565" s="51"/>
    </row>
    <row r="1566" spans="2:14" x14ac:dyDescent="0.25">
      <c r="B1566" s="48">
        <v>1564</v>
      </c>
      <c r="C1566" s="49" t="s">
        <v>1972</v>
      </c>
      <c r="D1566" s="48">
        <v>580643369</v>
      </c>
      <c r="E1566" s="50" t="s">
        <v>2145</v>
      </c>
      <c r="F1566" s="51">
        <v>3066</v>
      </c>
      <c r="G1566" s="48">
        <v>26</v>
      </c>
      <c r="H1566" s="51" t="s">
        <v>2238</v>
      </c>
      <c r="I1566" s="51" t="s">
        <v>2147</v>
      </c>
      <c r="J1566" s="52">
        <v>1.8</v>
      </c>
      <c r="K1566" s="48" t="s">
        <v>1058</v>
      </c>
      <c r="L1566" s="48" t="s">
        <v>1058</v>
      </c>
      <c r="M1566" s="53">
        <v>20069.161525714859</v>
      </c>
      <c r="N1566" s="51"/>
    </row>
    <row r="1567" spans="2:14" x14ac:dyDescent="0.25">
      <c r="B1567" s="48">
        <v>1565</v>
      </c>
      <c r="C1567" s="49" t="s">
        <v>1972</v>
      </c>
      <c r="D1567" s="48">
        <v>580741783</v>
      </c>
      <c r="E1567" s="50" t="s">
        <v>2239</v>
      </c>
      <c r="F1567" s="51">
        <v>3079</v>
      </c>
      <c r="G1567" s="48">
        <v>19</v>
      </c>
      <c r="H1567" s="51" t="s">
        <v>1994</v>
      </c>
      <c r="I1567" s="51" t="s">
        <v>2157</v>
      </c>
      <c r="J1567" s="52">
        <v>2.25</v>
      </c>
      <c r="K1567" s="48" t="s">
        <v>1058</v>
      </c>
      <c r="L1567" s="48" t="s">
        <v>1058</v>
      </c>
      <c r="M1567" s="53">
        <v>25086.451907143575</v>
      </c>
      <c r="N1567" s="51"/>
    </row>
    <row r="1568" spans="2:14" x14ac:dyDescent="0.25">
      <c r="B1568" s="48">
        <v>1566</v>
      </c>
      <c r="C1568" s="49" t="s">
        <v>1972</v>
      </c>
      <c r="D1568" s="48">
        <v>580490472</v>
      </c>
      <c r="E1568" s="50" t="s">
        <v>2233</v>
      </c>
      <c r="F1568" s="51">
        <v>3080</v>
      </c>
      <c r="G1568" s="48">
        <v>31</v>
      </c>
      <c r="H1568" s="51" t="s">
        <v>2027</v>
      </c>
      <c r="I1568" s="51" t="s">
        <v>1135</v>
      </c>
      <c r="J1568" s="52">
        <v>0.63</v>
      </c>
      <c r="K1568" s="48" t="s">
        <v>1058</v>
      </c>
      <c r="L1568" s="48" t="s">
        <v>1058</v>
      </c>
      <c r="M1568" s="53">
        <v>7024.2065340002009</v>
      </c>
      <c r="N1568" s="51"/>
    </row>
    <row r="1569" spans="2:14" x14ac:dyDescent="0.25">
      <c r="B1569" s="48">
        <v>1567</v>
      </c>
      <c r="C1569" s="49" t="s">
        <v>1972</v>
      </c>
      <c r="D1569" s="48">
        <v>580741783</v>
      </c>
      <c r="E1569" s="50" t="s">
        <v>2239</v>
      </c>
      <c r="F1569" s="51">
        <v>3084</v>
      </c>
      <c r="G1569" s="48">
        <v>35</v>
      </c>
      <c r="H1569" s="51" t="s">
        <v>2238</v>
      </c>
      <c r="I1569" s="51" t="s">
        <v>2157</v>
      </c>
      <c r="J1569" s="52">
        <v>2.25</v>
      </c>
      <c r="K1569" s="48" t="s">
        <v>1058</v>
      </c>
      <c r="L1569" s="48" t="s">
        <v>1058</v>
      </c>
      <c r="M1569" s="53">
        <v>25086.451907143575</v>
      </c>
      <c r="N1569" s="51"/>
    </row>
    <row r="1570" spans="2:14" x14ac:dyDescent="0.25">
      <c r="B1570" s="48">
        <v>1568</v>
      </c>
      <c r="C1570" s="49" t="s">
        <v>1972</v>
      </c>
      <c r="D1570" s="48">
        <v>580741783</v>
      </c>
      <c r="E1570" s="50" t="s">
        <v>2239</v>
      </c>
      <c r="F1570" s="51">
        <v>3086</v>
      </c>
      <c r="G1570" s="48">
        <v>23</v>
      </c>
      <c r="H1570" s="51" t="s">
        <v>2023</v>
      </c>
      <c r="I1570" s="51" t="s">
        <v>2157</v>
      </c>
      <c r="J1570" s="52">
        <v>1.125</v>
      </c>
      <c r="K1570" s="48" t="s">
        <v>1058</v>
      </c>
      <c r="L1570" s="48" t="s">
        <v>1058</v>
      </c>
      <c r="M1570" s="53">
        <v>12543.225953571788</v>
      </c>
      <c r="N1570" s="51"/>
    </row>
    <row r="1571" spans="2:14" x14ac:dyDescent="0.25">
      <c r="B1571" s="48">
        <v>1569</v>
      </c>
      <c r="C1571" s="49" t="s">
        <v>1972</v>
      </c>
      <c r="D1571" s="48">
        <v>580643369</v>
      </c>
      <c r="E1571" s="50" t="s">
        <v>2145</v>
      </c>
      <c r="F1571" s="51">
        <v>3087</v>
      </c>
      <c r="G1571" s="48">
        <v>21</v>
      </c>
      <c r="H1571" s="51" t="s">
        <v>2078</v>
      </c>
      <c r="I1571" s="51" t="s">
        <v>2147</v>
      </c>
      <c r="J1571" s="52">
        <v>0.9</v>
      </c>
      <c r="K1571" s="48" t="s">
        <v>1058</v>
      </c>
      <c r="L1571" s="48" t="s">
        <v>1058</v>
      </c>
      <c r="M1571" s="53">
        <v>10034.580762857429</v>
      </c>
      <c r="N1571" s="51"/>
    </row>
    <row r="1572" spans="2:14" x14ac:dyDescent="0.25">
      <c r="B1572" s="48">
        <v>1570</v>
      </c>
      <c r="C1572" s="49" t="s">
        <v>1972</v>
      </c>
      <c r="D1572" s="48">
        <v>580643369</v>
      </c>
      <c r="E1572" s="50" t="s">
        <v>2145</v>
      </c>
      <c r="F1572" s="51">
        <v>3088</v>
      </c>
      <c r="G1572" s="48">
        <v>24</v>
      </c>
      <c r="H1572" s="51" t="s">
        <v>2023</v>
      </c>
      <c r="I1572" s="51" t="s">
        <v>2147</v>
      </c>
      <c r="J1572" s="52">
        <v>0.9</v>
      </c>
      <c r="K1572" s="48" t="s">
        <v>1058</v>
      </c>
      <c r="L1572" s="48" t="s">
        <v>1058</v>
      </c>
      <c r="M1572" s="53">
        <v>10034.580762857429</v>
      </c>
      <c r="N1572" s="51"/>
    </row>
    <row r="1573" spans="2:14" x14ac:dyDescent="0.25">
      <c r="B1573" s="48">
        <v>1571</v>
      </c>
      <c r="C1573" s="49" t="s">
        <v>1972</v>
      </c>
      <c r="D1573" s="48">
        <v>580643369</v>
      </c>
      <c r="E1573" s="50" t="s">
        <v>2145</v>
      </c>
      <c r="F1573" s="51">
        <v>3089</v>
      </c>
      <c r="G1573" s="48">
        <v>13</v>
      </c>
      <c r="H1573" s="51" t="s">
        <v>2067</v>
      </c>
      <c r="I1573" s="51" t="s">
        <v>2147</v>
      </c>
      <c r="J1573" s="52">
        <v>0.9</v>
      </c>
      <c r="K1573" s="48" t="s">
        <v>1058</v>
      </c>
      <c r="L1573" s="48" t="s">
        <v>1058</v>
      </c>
      <c r="M1573" s="53">
        <v>10034.580762857429</v>
      </c>
      <c r="N1573" s="51"/>
    </row>
    <row r="1574" spans="2:14" x14ac:dyDescent="0.25">
      <c r="B1574" s="48">
        <v>1572</v>
      </c>
      <c r="C1574" s="49" t="s">
        <v>1972</v>
      </c>
      <c r="D1574" s="48">
        <v>580428035</v>
      </c>
      <c r="E1574" s="50" t="s">
        <v>2240</v>
      </c>
      <c r="F1574" s="51">
        <v>3090</v>
      </c>
      <c r="G1574" s="48">
        <v>0</v>
      </c>
      <c r="H1574" s="51" t="s">
        <v>2088</v>
      </c>
      <c r="I1574" s="51" t="s">
        <v>1187</v>
      </c>
      <c r="J1574" s="52">
        <v>0</v>
      </c>
      <c r="K1574" s="48" t="s">
        <v>1054</v>
      </c>
      <c r="L1574" s="48" t="s">
        <v>1054</v>
      </c>
      <c r="M1574" s="53">
        <v>0</v>
      </c>
      <c r="N1574" s="51"/>
    </row>
    <row r="1575" spans="2:14" x14ac:dyDescent="0.25">
      <c r="B1575" s="48">
        <v>1573</v>
      </c>
      <c r="C1575" s="49" t="s">
        <v>1972</v>
      </c>
      <c r="D1575" s="48">
        <v>580741783</v>
      </c>
      <c r="E1575" s="50" t="s">
        <v>2239</v>
      </c>
      <c r="F1575" s="51">
        <v>3091</v>
      </c>
      <c r="G1575" s="48">
        <v>22</v>
      </c>
      <c r="H1575" s="51" t="s">
        <v>2067</v>
      </c>
      <c r="I1575" s="51" t="s">
        <v>2157</v>
      </c>
      <c r="J1575" s="52">
        <v>1.125</v>
      </c>
      <c r="K1575" s="48" t="s">
        <v>1058</v>
      </c>
      <c r="L1575" s="48" t="s">
        <v>1058</v>
      </c>
      <c r="M1575" s="53">
        <v>12543.225953571788</v>
      </c>
      <c r="N1575" s="51"/>
    </row>
    <row r="1576" spans="2:14" x14ac:dyDescent="0.25">
      <c r="B1576" s="48">
        <v>1574</v>
      </c>
      <c r="C1576" s="49" t="s">
        <v>1972</v>
      </c>
      <c r="D1576" s="48">
        <v>580292134</v>
      </c>
      <c r="E1576" s="50" t="s">
        <v>2241</v>
      </c>
      <c r="F1576" s="51">
        <v>3092</v>
      </c>
      <c r="G1576" s="48">
        <v>30</v>
      </c>
      <c r="H1576" s="51" t="s">
        <v>2242</v>
      </c>
      <c r="I1576" s="51" t="s">
        <v>1152</v>
      </c>
      <c r="J1576" s="52">
        <v>0.9</v>
      </c>
      <c r="K1576" s="48" t="s">
        <v>1058</v>
      </c>
      <c r="L1576" s="48" t="s">
        <v>1058</v>
      </c>
      <c r="M1576" s="53">
        <v>10034.580762857429</v>
      </c>
      <c r="N1576" s="51"/>
    </row>
    <row r="1577" spans="2:14" x14ac:dyDescent="0.25">
      <c r="B1577" s="48">
        <v>1575</v>
      </c>
      <c r="C1577" s="49" t="s">
        <v>1972</v>
      </c>
      <c r="D1577" s="48">
        <v>580741783</v>
      </c>
      <c r="E1577" s="50" t="s">
        <v>2239</v>
      </c>
      <c r="F1577" s="51">
        <v>3093</v>
      </c>
      <c r="G1577" s="48">
        <v>25</v>
      </c>
      <c r="H1577" s="51" t="s">
        <v>2068</v>
      </c>
      <c r="I1577" s="51" t="s">
        <v>2157</v>
      </c>
      <c r="J1577" s="52">
        <v>0</v>
      </c>
      <c r="K1577" s="48" t="s">
        <v>1058</v>
      </c>
      <c r="L1577" s="48" t="s">
        <v>1058</v>
      </c>
      <c r="M1577" s="53">
        <v>0</v>
      </c>
      <c r="N1577" s="51"/>
    </row>
    <row r="1578" spans="2:14" x14ac:dyDescent="0.25">
      <c r="B1578" s="48">
        <v>1576</v>
      </c>
      <c r="C1578" s="49" t="s">
        <v>1972</v>
      </c>
      <c r="D1578" s="48">
        <v>580741783</v>
      </c>
      <c r="E1578" s="50" t="s">
        <v>2239</v>
      </c>
      <c r="F1578" s="51">
        <v>3095</v>
      </c>
      <c r="G1578" s="48">
        <v>26</v>
      </c>
      <c r="H1578" s="51" t="s">
        <v>2069</v>
      </c>
      <c r="I1578" s="51" t="s">
        <v>2157</v>
      </c>
      <c r="J1578" s="52">
        <v>0</v>
      </c>
      <c r="K1578" s="48" t="s">
        <v>1058</v>
      </c>
      <c r="L1578" s="48" t="s">
        <v>1058</v>
      </c>
      <c r="M1578" s="53">
        <v>0</v>
      </c>
      <c r="N1578" s="51"/>
    </row>
    <row r="1579" spans="2:14" x14ac:dyDescent="0.25">
      <c r="B1579" s="48">
        <v>1577</v>
      </c>
      <c r="C1579" s="49" t="s">
        <v>1972</v>
      </c>
      <c r="D1579" s="48">
        <v>580643369</v>
      </c>
      <c r="E1579" s="50" t="s">
        <v>2145</v>
      </c>
      <c r="F1579" s="51">
        <v>3098</v>
      </c>
      <c r="G1579" s="48">
        <v>16</v>
      </c>
      <c r="H1579" s="51" t="s">
        <v>2068</v>
      </c>
      <c r="I1579" s="51" t="s">
        <v>2147</v>
      </c>
      <c r="J1579" s="52">
        <v>0</v>
      </c>
      <c r="K1579" s="48" t="s">
        <v>1058</v>
      </c>
      <c r="L1579" s="48" t="s">
        <v>1058</v>
      </c>
      <c r="M1579" s="53">
        <v>0</v>
      </c>
      <c r="N1579" s="51"/>
    </row>
    <row r="1580" spans="2:14" x14ac:dyDescent="0.25">
      <c r="B1580" s="48">
        <v>1578</v>
      </c>
      <c r="C1580" s="49" t="s">
        <v>1972</v>
      </c>
      <c r="D1580" s="48">
        <v>580643369</v>
      </c>
      <c r="E1580" s="50" t="s">
        <v>2145</v>
      </c>
      <c r="F1580" s="51">
        <v>3099</v>
      </c>
      <c r="G1580" s="48">
        <v>19</v>
      </c>
      <c r="H1580" s="51" t="s">
        <v>2069</v>
      </c>
      <c r="I1580" s="51" t="s">
        <v>2147</v>
      </c>
      <c r="J1580" s="52">
        <v>0</v>
      </c>
      <c r="K1580" s="48" t="s">
        <v>1058</v>
      </c>
      <c r="L1580" s="48" t="s">
        <v>1058</v>
      </c>
      <c r="M1580" s="53">
        <v>0</v>
      </c>
      <c r="N1580" s="51"/>
    </row>
    <row r="1581" spans="2:14" x14ac:dyDescent="0.25">
      <c r="B1581" s="48">
        <v>1579</v>
      </c>
      <c r="C1581" s="49" t="s">
        <v>1972</v>
      </c>
      <c r="D1581" s="48">
        <v>580649358</v>
      </c>
      <c r="E1581" s="50" t="s">
        <v>2151</v>
      </c>
      <c r="F1581" s="51">
        <v>3107</v>
      </c>
      <c r="G1581" s="48">
        <v>25</v>
      </c>
      <c r="H1581" s="51" t="s">
        <v>2064</v>
      </c>
      <c r="I1581" s="51" t="s">
        <v>1101</v>
      </c>
      <c r="J1581" s="52">
        <v>1.8</v>
      </c>
      <c r="K1581" s="48" t="s">
        <v>1058</v>
      </c>
      <c r="L1581" s="48" t="s">
        <v>1058</v>
      </c>
      <c r="M1581" s="53">
        <v>20069.161525714859</v>
      </c>
      <c r="N1581" s="51"/>
    </row>
    <row r="1582" spans="2:14" x14ac:dyDescent="0.25">
      <c r="B1582" s="48">
        <v>1580</v>
      </c>
      <c r="C1582" s="49" t="s">
        <v>1972</v>
      </c>
      <c r="D1582" s="48">
        <v>580649358</v>
      </c>
      <c r="E1582" s="50" t="s">
        <v>2151</v>
      </c>
      <c r="F1582" s="51">
        <v>3109</v>
      </c>
      <c r="G1582" s="48">
        <v>18</v>
      </c>
      <c r="H1582" s="51" t="s">
        <v>2046</v>
      </c>
      <c r="I1582" s="51" t="s">
        <v>1101</v>
      </c>
      <c r="J1582" s="52">
        <v>0.9</v>
      </c>
      <c r="K1582" s="48" t="s">
        <v>1058</v>
      </c>
      <c r="L1582" s="48" t="s">
        <v>1058</v>
      </c>
      <c r="M1582" s="53">
        <v>10034.580762857429</v>
      </c>
      <c r="N1582" s="51"/>
    </row>
    <row r="1583" spans="2:14" x14ac:dyDescent="0.25">
      <c r="B1583" s="48">
        <v>1581</v>
      </c>
      <c r="C1583" s="49" t="s">
        <v>1972</v>
      </c>
      <c r="D1583" s="48">
        <v>580661981</v>
      </c>
      <c r="E1583" s="50" t="s">
        <v>2153</v>
      </c>
      <c r="F1583" s="51">
        <v>3113</v>
      </c>
      <c r="G1583" s="48">
        <v>20</v>
      </c>
      <c r="H1583" s="51" t="s">
        <v>2008</v>
      </c>
      <c r="I1583" s="51" t="s">
        <v>1088</v>
      </c>
      <c r="J1583" s="52">
        <v>1.8</v>
      </c>
      <c r="K1583" s="48" t="s">
        <v>1058</v>
      </c>
      <c r="L1583" s="48" t="s">
        <v>1058</v>
      </c>
      <c r="M1583" s="53">
        <v>20069.161525714859</v>
      </c>
      <c r="N1583" s="51"/>
    </row>
    <row r="1584" spans="2:14" x14ac:dyDescent="0.25">
      <c r="B1584" s="48">
        <v>1582</v>
      </c>
      <c r="C1584" s="49" t="s">
        <v>1972</v>
      </c>
      <c r="D1584" s="48">
        <v>580413961</v>
      </c>
      <c r="E1584" s="50" t="s">
        <v>2186</v>
      </c>
      <c r="F1584" s="51">
        <v>3119</v>
      </c>
      <c r="G1584" s="48">
        <v>37</v>
      </c>
      <c r="H1584" s="51" t="s">
        <v>2021</v>
      </c>
      <c r="I1584" s="51" t="s">
        <v>1363</v>
      </c>
      <c r="J1584" s="52">
        <v>1.25</v>
      </c>
      <c r="K1584" s="48" t="s">
        <v>1058</v>
      </c>
      <c r="L1584" s="48" t="s">
        <v>1058</v>
      </c>
      <c r="M1584" s="53">
        <v>13936.917726190875</v>
      </c>
      <c r="N1584" s="51"/>
    </row>
    <row r="1585" spans="2:14" x14ac:dyDescent="0.25">
      <c r="B1585" s="48">
        <v>1583</v>
      </c>
      <c r="C1585" s="49" t="s">
        <v>1972</v>
      </c>
      <c r="D1585" s="48">
        <v>580419950</v>
      </c>
      <c r="E1585" s="50" t="s">
        <v>2243</v>
      </c>
      <c r="F1585" s="51">
        <v>3120</v>
      </c>
      <c r="G1585" s="48">
        <v>28</v>
      </c>
      <c r="H1585" s="51" t="s">
        <v>2027</v>
      </c>
      <c r="I1585" s="51" t="s">
        <v>1218</v>
      </c>
      <c r="J1585" s="52">
        <v>1.25</v>
      </c>
      <c r="K1585" s="48" t="s">
        <v>1058</v>
      </c>
      <c r="L1585" s="48" t="s">
        <v>1058</v>
      </c>
      <c r="M1585" s="53">
        <v>13936.917726190875</v>
      </c>
      <c r="N1585" s="51"/>
    </row>
    <row r="1586" spans="2:14" x14ac:dyDescent="0.25">
      <c r="B1586" s="48">
        <v>1584</v>
      </c>
      <c r="C1586" s="49" t="s">
        <v>1972</v>
      </c>
      <c r="D1586" s="48">
        <v>580649358</v>
      </c>
      <c r="E1586" s="50" t="s">
        <v>2151</v>
      </c>
      <c r="F1586" s="51">
        <v>3129</v>
      </c>
      <c r="G1586" s="48">
        <v>27</v>
      </c>
      <c r="H1586" s="51" t="s">
        <v>2066</v>
      </c>
      <c r="I1586" s="51" t="s">
        <v>1101</v>
      </c>
      <c r="J1586" s="52">
        <v>0.9</v>
      </c>
      <c r="K1586" s="48" t="s">
        <v>1058</v>
      </c>
      <c r="L1586" s="48" t="s">
        <v>1058</v>
      </c>
      <c r="M1586" s="53">
        <v>10034.580762857429</v>
      </c>
      <c r="N1586" s="51"/>
    </row>
    <row r="1587" spans="2:14" x14ac:dyDescent="0.25">
      <c r="B1587" s="48">
        <v>1585</v>
      </c>
      <c r="C1587" s="49" t="s">
        <v>1972</v>
      </c>
      <c r="D1587" s="48">
        <v>580649358</v>
      </c>
      <c r="E1587" s="50" t="s">
        <v>2151</v>
      </c>
      <c r="F1587" s="51">
        <v>3130</v>
      </c>
      <c r="G1587" s="48">
        <v>21</v>
      </c>
      <c r="H1587" s="51" t="s">
        <v>2202</v>
      </c>
      <c r="I1587" s="51" t="s">
        <v>1101</v>
      </c>
      <c r="J1587" s="52">
        <v>0</v>
      </c>
      <c r="K1587" s="48" t="s">
        <v>1058</v>
      </c>
      <c r="L1587" s="48" t="s">
        <v>1058</v>
      </c>
      <c r="M1587" s="53">
        <v>0</v>
      </c>
      <c r="N1587" s="51"/>
    </row>
    <row r="1588" spans="2:14" x14ac:dyDescent="0.25">
      <c r="B1588" s="48">
        <v>1586</v>
      </c>
      <c r="C1588" s="49" t="s">
        <v>1972</v>
      </c>
      <c r="D1588" s="48">
        <v>580649358</v>
      </c>
      <c r="E1588" s="50" t="s">
        <v>2151</v>
      </c>
      <c r="F1588" s="51">
        <v>3131</v>
      </c>
      <c r="G1588" s="48">
        <v>10</v>
      </c>
      <c r="H1588" s="51" t="s">
        <v>2076</v>
      </c>
      <c r="I1588" s="51" t="s">
        <v>1101</v>
      </c>
      <c r="J1588" s="52">
        <v>0</v>
      </c>
      <c r="K1588" s="48" t="s">
        <v>1058</v>
      </c>
      <c r="L1588" s="48" t="s">
        <v>1058</v>
      </c>
      <c r="M1588" s="53">
        <v>0</v>
      </c>
      <c r="N1588" s="51"/>
    </row>
    <row r="1589" spans="2:14" x14ac:dyDescent="0.25">
      <c r="B1589" s="48">
        <v>1587</v>
      </c>
      <c r="C1589" s="49" t="s">
        <v>1972</v>
      </c>
      <c r="D1589" s="48">
        <v>580661981</v>
      </c>
      <c r="E1589" s="50" t="s">
        <v>2153</v>
      </c>
      <c r="F1589" s="51">
        <v>3135</v>
      </c>
      <c r="G1589" s="48">
        <v>3</v>
      </c>
      <c r="H1589" s="51" t="s">
        <v>2099</v>
      </c>
      <c r="I1589" s="51" t="s">
        <v>1088</v>
      </c>
      <c r="J1589" s="52">
        <v>0.9</v>
      </c>
      <c r="K1589" s="48" t="s">
        <v>1058</v>
      </c>
      <c r="L1589" s="48" t="s">
        <v>1058</v>
      </c>
      <c r="M1589" s="53">
        <v>10034.580762857429</v>
      </c>
      <c r="N1589" s="51"/>
    </row>
    <row r="1590" spans="2:14" x14ac:dyDescent="0.25">
      <c r="B1590" s="48">
        <v>1588</v>
      </c>
      <c r="C1590" s="49" t="s">
        <v>1972</v>
      </c>
      <c r="D1590" s="48">
        <v>580661981</v>
      </c>
      <c r="E1590" s="50" t="s">
        <v>2153</v>
      </c>
      <c r="F1590" s="51">
        <v>3136</v>
      </c>
      <c r="G1590" s="48">
        <v>22</v>
      </c>
      <c r="H1590" s="51" t="s">
        <v>2017</v>
      </c>
      <c r="I1590" s="51" t="s">
        <v>1088</v>
      </c>
      <c r="J1590" s="52">
        <v>0.9</v>
      </c>
      <c r="K1590" s="48" t="s">
        <v>1058</v>
      </c>
      <c r="L1590" s="48" t="s">
        <v>1058</v>
      </c>
      <c r="M1590" s="53">
        <v>10034.580762857429</v>
      </c>
      <c r="N1590" s="51"/>
    </row>
    <row r="1591" spans="2:14" x14ac:dyDescent="0.25">
      <c r="B1591" s="48">
        <v>1589</v>
      </c>
      <c r="C1591" s="49" t="s">
        <v>1972</v>
      </c>
      <c r="D1591" s="48">
        <v>580661981</v>
      </c>
      <c r="E1591" s="50" t="s">
        <v>2153</v>
      </c>
      <c r="F1591" s="51">
        <v>3137</v>
      </c>
      <c r="G1591" s="48">
        <v>20</v>
      </c>
      <c r="H1591" s="51" t="s">
        <v>2040</v>
      </c>
      <c r="I1591" s="51" t="s">
        <v>1088</v>
      </c>
      <c r="J1591" s="52">
        <v>0.9</v>
      </c>
      <c r="K1591" s="48" t="s">
        <v>1058</v>
      </c>
      <c r="L1591" s="48" t="s">
        <v>1058</v>
      </c>
      <c r="M1591" s="53">
        <v>10034.580762857429</v>
      </c>
      <c r="N1591" s="51"/>
    </row>
    <row r="1592" spans="2:14" x14ac:dyDescent="0.25">
      <c r="B1592" s="48">
        <v>1590</v>
      </c>
      <c r="C1592" s="49" t="s">
        <v>1972</v>
      </c>
      <c r="D1592" s="48">
        <v>580580561</v>
      </c>
      <c r="E1592" s="50" t="s">
        <v>2244</v>
      </c>
      <c r="F1592" s="51">
        <v>3141</v>
      </c>
      <c r="G1592" s="48">
        <v>0</v>
      </c>
      <c r="H1592" s="51" t="s">
        <v>2160</v>
      </c>
      <c r="I1592" s="51" t="s">
        <v>1160</v>
      </c>
      <c r="J1592" s="52">
        <v>3</v>
      </c>
      <c r="K1592" s="48" t="s">
        <v>1058</v>
      </c>
      <c r="L1592" s="48" t="s">
        <v>1058</v>
      </c>
      <c r="M1592" s="53">
        <v>33448.602542858098</v>
      </c>
      <c r="N1592" s="51"/>
    </row>
    <row r="1593" spans="2:14" x14ac:dyDescent="0.25">
      <c r="B1593" s="48">
        <v>1591</v>
      </c>
      <c r="C1593" s="49" t="s">
        <v>1972</v>
      </c>
      <c r="D1593" s="48">
        <v>580580561</v>
      </c>
      <c r="E1593" s="50" t="s">
        <v>2244</v>
      </c>
      <c r="F1593" s="51">
        <v>3142</v>
      </c>
      <c r="G1593" s="48">
        <v>16</v>
      </c>
      <c r="H1593" s="51" t="s">
        <v>2092</v>
      </c>
      <c r="I1593" s="51" t="s">
        <v>1160</v>
      </c>
      <c r="J1593" s="52">
        <v>1.5</v>
      </c>
      <c r="K1593" s="48" t="s">
        <v>1058</v>
      </c>
      <c r="L1593" s="48" t="s">
        <v>1058</v>
      </c>
      <c r="M1593" s="53">
        <v>16724.301271429049</v>
      </c>
      <c r="N1593" s="51"/>
    </row>
    <row r="1594" spans="2:14" x14ac:dyDescent="0.25">
      <c r="B1594" s="48">
        <v>1592</v>
      </c>
      <c r="C1594" s="49" t="s">
        <v>1972</v>
      </c>
      <c r="D1594" s="48">
        <v>580580561</v>
      </c>
      <c r="E1594" s="50" t="s">
        <v>2244</v>
      </c>
      <c r="F1594" s="51">
        <v>3143</v>
      </c>
      <c r="G1594" s="48">
        <v>30</v>
      </c>
      <c r="H1594" s="51" t="s">
        <v>2245</v>
      </c>
      <c r="I1594" s="51" t="s">
        <v>1160</v>
      </c>
      <c r="J1594" s="52">
        <v>1.5</v>
      </c>
      <c r="K1594" s="48" t="s">
        <v>1058</v>
      </c>
      <c r="L1594" s="48" t="s">
        <v>1058</v>
      </c>
      <c r="M1594" s="53">
        <v>16724.301271429049</v>
      </c>
      <c r="N1594" s="51"/>
    </row>
    <row r="1595" spans="2:14" x14ac:dyDescent="0.25">
      <c r="B1595" s="48">
        <v>1593</v>
      </c>
      <c r="C1595" s="49" t="s">
        <v>1972</v>
      </c>
      <c r="D1595" s="48">
        <v>580420768</v>
      </c>
      <c r="E1595" s="50" t="s">
        <v>1645</v>
      </c>
      <c r="F1595" s="51">
        <v>3146</v>
      </c>
      <c r="G1595" s="48">
        <v>24</v>
      </c>
      <c r="H1595" s="51" t="s">
        <v>2101</v>
      </c>
      <c r="I1595" s="51" t="s">
        <v>1646</v>
      </c>
      <c r="J1595" s="52">
        <v>1.5</v>
      </c>
      <c r="K1595" s="48" t="s">
        <v>1058</v>
      </c>
      <c r="L1595" s="48" t="s">
        <v>1058</v>
      </c>
      <c r="M1595" s="53">
        <v>16724.301271429049</v>
      </c>
      <c r="N1595" s="51"/>
    </row>
    <row r="1596" spans="2:14" x14ac:dyDescent="0.25">
      <c r="B1596" s="48">
        <v>1594</v>
      </c>
      <c r="C1596" s="49" t="s">
        <v>1972</v>
      </c>
      <c r="D1596" s="48">
        <v>580594455</v>
      </c>
      <c r="E1596" s="50" t="s">
        <v>2246</v>
      </c>
      <c r="F1596" s="51">
        <v>3157</v>
      </c>
      <c r="G1596" s="48">
        <v>25</v>
      </c>
      <c r="H1596" s="51" t="s">
        <v>2030</v>
      </c>
      <c r="I1596" s="51" t="s">
        <v>1062</v>
      </c>
      <c r="J1596" s="52">
        <v>1.5</v>
      </c>
      <c r="K1596" s="48" t="s">
        <v>1058</v>
      </c>
      <c r="L1596" s="48" t="s">
        <v>1058</v>
      </c>
      <c r="M1596" s="53">
        <v>16724.301271429049</v>
      </c>
      <c r="N1596" s="51"/>
    </row>
    <row r="1597" spans="2:14" x14ac:dyDescent="0.25">
      <c r="B1597" s="48">
        <v>1595</v>
      </c>
      <c r="C1597" s="49" t="s">
        <v>1972</v>
      </c>
      <c r="D1597" s="48">
        <v>580594455</v>
      </c>
      <c r="E1597" s="50" t="s">
        <v>2246</v>
      </c>
      <c r="F1597" s="51">
        <v>3158</v>
      </c>
      <c r="G1597" s="48">
        <v>24</v>
      </c>
      <c r="H1597" s="51" t="s">
        <v>2085</v>
      </c>
      <c r="I1597" s="51" t="s">
        <v>1062</v>
      </c>
      <c r="J1597" s="52">
        <v>1.5</v>
      </c>
      <c r="K1597" s="48" t="s">
        <v>1058</v>
      </c>
      <c r="L1597" s="48" t="s">
        <v>1058</v>
      </c>
      <c r="M1597" s="53">
        <v>16724.301271429049</v>
      </c>
      <c r="N1597" s="51"/>
    </row>
    <row r="1598" spans="2:14" x14ac:dyDescent="0.25">
      <c r="B1598" s="48">
        <v>1596</v>
      </c>
      <c r="C1598" s="49" t="s">
        <v>1972</v>
      </c>
      <c r="D1598" s="48">
        <v>580312726</v>
      </c>
      <c r="E1598" s="50" t="s">
        <v>2156</v>
      </c>
      <c r="F1598" s="51">
        <v>3161</v>
      </c>
      <c r="G1598" s="48">
        <v>18</v>
      </c>
      <c r="H1598" s="51" t="s">
        <v>2238</v>
      </c>
      <c r="I1598" s="51" t="s">
        <v>2157</v>
      </c>
      <c r="J1598" s="52">
        <v>2.25</v>
      </c>
      <c r="K1598" s="48" t="s">
        <v>1058</v>
      </c>
      <c r="L1598" s="48" t="s">
        <v>1058</v>
      </c>
      <c r="M1598" s="53">
        <v>25086.451907143575</v>
      </c>
      <c r="N1598" s="51"/>
    </row>
    <row r="1599" spans="2:14" x14ac:dyDescent="0.25">
      <c r="B1599" s="48">
        <v>1597</v>
      </c>
      <c r="C1599" s="49" t="s">
        <v>1972</v>
      </c>
      <c r="D1599" s="48">
        <v>580493203</v>
      </c>
      <c r="E1599" s="50" t="s">
        <v>2247</v>
      </c>
      <c r="F1599" s="51">
        <v>3163</v>
      </c>
      <c r="G1599" s="48">
        <v>22</v>
      </c>
      <c r="H1599" s="51" t="s">
        <v>2148</v>
      </c>
      <c r="I1599" s="51" t="s">
        <v>2248</v>
      </c>
      <c r="J1599" s="52">
        <v>0</v>
      </c>
      <c r="K1599" s="48" t="s">
        <v>1058</v>
      </c>
      <c r="L1599" s="48" t="s">
        <v>1054</v>
      </c>
      <c r="M1599" s="53">
        <v>0</v>
      </c>
      <c r="N1599" s="51"/>
    </row>
    <row r="1600" spans="2:14" x14ac:dyDescent="0.25">
      <c r="B1600" s="48">
        <v>1598</v>
      </c>
      <c r="C1600" s="49" t="s">
        <v>1972</v>
      </c>
      <c r="D1600" s="48">
        <v>580666386</v>
      </c>
      <c r="E1600" s="50" t="s">
        <v>2249</v>
      </c>
      <c r="F1600" s="51">
        <v>3165</v>
      </c>
      <c r="G1600" s="48">
        <v>30</v>
      </c>
      <c r="H1600" s="51" t="s">
        <v>2160</v>
      </c>
      <c r="I1600" s="51" t="s">
        <v>1932</v>
      </c>
      <c r="J1600" s="52">
        <v>3</v>
      </c>
      <c r="K1600" s="48" t="s">
        <v>1058</v>
      </c>
      <c r="L1600" s="48" t="s">
        <v>1058</v>
      </c>
      <c r="M1600" s="53">
        <v>33448.602542858098</v>
      </c>
      <c r="N1600" s="51"/>
    </row>
    <row r="1601" spans="2:14" x14ac:dyDescent="0.25">
      <c r="B1601" s="48">
        <v>1599</v>
      </c>
      <c r="C1601" s="49" t="s">
        <v>1972</v>
      </c>
      <c r="D1601" s="48">
        <v>580667046</v>
      </c>
      <c r="E1601" s="50" t="s">
        <v>2250</v>
      </c>
      <c r="F1601" s="51">
        <v>3171</v>
      </c>
      <c r="G1601" s="48">
        <v>18</v>
      </c>
      <c r="H1601" s="51" t="s">
        <v>2005</v>
      </c>
      <c r="I1601" s="51" t="s">
        <v>1119</v>
      </c>
      <c r="J1601" s="52">
        <v>3</v>
      </c>
      <c r="K1601" s="48" t="s">
        <v>1058</v>
      </c>
      <c r="L1601" s="48" t="s">
        <v>1058</v>
      </c>
      <c r="M1601" s="53">
        <v>33448.602542858098</v>
      </c>
      <c r="N1601" s="51"/>
    </row>
    <row r="1602" spans="2:14" x14ac:dyDescent="0.25">
      <c r="B1602" s="48">
        <v>1600</v>
      </c>
      <c r="C1602" s="49" t="s">
        <v>1972</v>
      </c>
      <c r="D1602" s="48">
        <v>580667046</v>
      </c>
      <c r="E1602" s="50" t="s">
        <v>2250</v>
      </c>
      <c r="F1602" s="51">
        <v>3172</v>
      </c>
      <c r="G1602" s="48">
        <v>21</v>
      </c>
      <c r="H1602" s="51" t="s">
        <v>2093</v>
      </c>
      <c r="I1602" s="51" t="s">
        <v>1119</v>
      </c>
      <c r="J1602" s="52">
        <v>1.5</v>
      </c>
      <c r="K1602" s="48" t="s">
        <v>1058</v>
      </c>
      <c r="L1602" s="48" t="s">
        <v>1058</v>
      </c>
      <c r="M1602" s="53">
        <v>16724.301271429049</v>
      </c>
      <c r="N1602" s="51"/>
    </row>
    <row r="1603" spans="2:14" x14ac:dyDescent="0.25">
      <c r="B1603" s="48">
        <v>1601</v>
      </c>
      <c r="C1603" s="49" t="s">
        <v>1972</v>
      </c>
      <c r="D1603" s="48">
        <v>580667046</v>
      </c>
      <c r="E1603" s="50" t="s">
        <v>2250</v>
      </c>
      <c r="F1603" s="51">
        <v>3173</v>
      </c>
      <c r="G1603" s="48">
        <v>28</v>
      </c>
      <c r="H1603" s="51" t="s">
        <v>1991</v>
      </c>
      <c r="I1603" s="51" t="s">
        <v>1119</v>
      </c>
      <c r="J1603" s="52">
        <v>1.5</v>
      </c>
      <c r="K1603" s="48" t="s">
        <v>1058</v>
      </c>
      <c r="L1603" s="48" t="s">
        <v>1058</v>
      </c>
      <c r="M1603" s="53">
        <v>16724.301271429049</v>
      </c>
      <c r="N1603" s="51"/>
    </row>
    <row r="1604" spans="2:14" x14ac:dyDescent="0.25">
      <c r="B1604" s="48">
        <v>1602</v>
      </c>
      <c r="C1604" s="49" t="s">
        <v>1972</v>
      </c>
      <c r="D1604" s="48">
        <v>580432342</v>
      </c>
      <c r="E1604" s="50" t="s">
        <v>2251</v>
      </c>
      <c r="F1604" s="51">
        <v>3174</v>
      </c>
      <c r="G1604" s="48">
        <v>17</v>
      </c>
      <c r="H1604" s="51" t="s">
        <v>2084</v>
      </c>
      <c r="I1604" s="51" t="s">
        <v>2252</v>
      </c>
      <c r="J1604" s="52">
        <v>0</v>
      </c>
      <c r="K1604" s="48" t="s">
        <v>1058</v>
      </c>
      <c r="L1604" s="48" t="s">
        <v>1054</v>
      </c>
      <c r="M1604" s="53">
        <v>0</v>
      </c>
      <c r="N1604" s="51"/>
    </row>
    <row r="1605" spans="2:14" x14ac:dyDescent="0.25">
      <c r="B1605" s="48">
        <v>1603</v>
      </c>
      <c r="C1605" s="49" t="s">
        <v>1972</v>
      </c>
      <c r="D1605" s="48">
        <v>580432342</v>
      </c>
      <c r="E1605" s="50" t="s">
        <v>2251</v>
      </c>
      <c r="F1605" s="51">
        <v>3175</v>
      </c>
      <c r="G1605" s="48">
        <v>23</v>
      </c>
      <c r="H1605" s="51" t="s">
        <v>2053</v>
      </c>
      <c r="I1605" s="51" t="s">
        <v>2252</v>
      </c>
      <c r="J1605" s="52">
        <v>0</v>
      </c>
      <c r="K1605" s="48" t="s">
        <v>1058</v>
      </c>
      <c r="L1605" s="48" t="s">
        <v>1054</v>
      </c>
      <c r="M1605" s="53">
        <v>0</v>
      </c>
      <c r="N1605" s="51"/>
    </row>
    <row r="1606" spans="2:14" x14ac:dyDescent="0.25">
      <c r="B1606" s="48">
        <v>1604</v>
      </c>
      <c r="C1606" s="49" t="s">
        <v>1972</v>
      </c>
      <c r="D1606" s="48">
        <v>580565976</v>
      </c>
      <c r="E1606" s="50" t="s">
        <v>2253</v>
      </c>
      <c r="F1606" s="51">
        <v>3183</v>
      </c>
      <c r="G1606" s="48">
        <v>21</v>
      </c>
      <c r="H1606" s="51" t="s">
        <v>2146</v>
      </c>
      <c r="I1606" s="51" t="s">
        <v>1072</v>
      </c>
      <c r="J1606" s="52">
        <v>4.5</v>
      </c>
      <c r="K1606" s="48" t="s">
        <v>1058</v>
      </c>
      <c r="L1606" s="48" t="s">
        <v>1058</v>
      </c>
      <c r="M1606" s="53">
        <v>50172.90381428715</v>
      </c>
      <c r="N1606" s="51"/>
    </row>
    <row r="1607" spans="2:14" x14ac:dyDescent="0.25">
      <c r="B1607" s="48">
        <v>1605</v>
      </c>
      <c r="C1607" s="49" t="s">
        <v>1972</v>
      </c>
      <c r="D1607" s="48">
        <v>580565976</v>
      </c>
      <c r="E1607" s="50" t="s">
        <v>2253</v>
      </c>
      <c r="F1607" s="51">
        <v>3184</v>
      </c>
      <c r="G1607" s="48">
        <v>28</v>
      </c>
      <c r="H1607" s="51" t="s">
        <v>2152</v>
      </c>
      <c r="I1607" s="51" t="s">
        <v>1072</v>
      </c>
      <c r="J1607" s="52">
        <v>2.25</v>
      </c>
      <c r="K1607" s="48" t="s">
        <v>1058</v>
      </c>
      <c r="L1607" s="48" t="s">
        <v>1058</v>
      </c>
      <c r="M1607" s="53">
        <v>25086.451907143575</v>
      </c>
      <c r="N1607" s="51"/>
    </row>
    <row r="1608" spans="2:14" x14ac:dyDescent="0.25">
      <c r="B1608" s="48">
        <v>1606</v>
      </c>
      <c r="C1608" s="49" t="s">
        <v>1972</v>
      </c>
      <c r="D1608" s="48">
        <v>580565976</v>
      </c>
      <c r="E1608" s="50" t="s">
        <v>2253</v>
      </c>
      <c r="F1608" s="51">
        <v>3185</v>
      </c>
      <c r="G1608" s="48">
        <v>22</v>
      </c>
      <c r="H1608" s="51" t="s">
        <v>2148</v>
      </c>
      <c r="I1608" s="51" t="s">
        <v>1072</v>
      </c>
      <c r="J1608" s="52">
        <v>2.25</v>
      </c>
      <c r="K1608" s="48" t="s">
        <v>1058</v>
      </c>
      <c r="L1608" s="48" t="s">
        <v>1058</v>
      </c>
      <c r="M1608" s="53">
        <v>25086.451907143575</v>
      </c>
      <c r="N1608" s="51"/>
    </row>
    <row r="1609" spans="2:14" x14ac:dyDescent="0.25">
      <c r="B1609" s="48">
        <v>1607</v>
      </c>
      <c r="C1609" s="49" t="s">
        <v>1972</v>
      </c>
      <c r="D1609" s="48">
        <v>580106805</v>
      </c>
      <c r="E1609" s="50" t="s">
        <v>2234</v>
      </c>
      <c r="F1609" s="51">
        <v>3186</v>
      </c>
      <c r="G1609" s="48">
        <v>22</v>
      </c>
      <c r="H1609" s="51" t="s">
        <v>2028</v>
      </c>
      <c r="I1609" s="51" t="s">
        <v>1053</v>
      </c>
      <c r="J1609" s="52">
        <v>0</v>
      </c>
      <c r="K1609" s="48" t="s">
        <v>1058</v>
      </c>
      <c r="L1609" s="48" t="s">
        <v>1058</v>
      </c>
      <c r="M1609" s="53">
        <v>0</v>
      </c>
      <c r="N1609" s="51"/>
    </row>
    <row r="1610" spans="2:14" x14ac:dyDescent="0.25">
      <c r="B1610" s="48">
        <v>1608</v>
      </c>
      <c r="C1610" s="49" t="s">
        <v>1972</v>
      </c>
      <c r="D1610" s="48">
        <v>580649358</v>
      </c>
      <c r="E1610" s="50" t="s">
        <v>2151</v>
      </c>
      <c r="F1610" s="51">
        <v>3191</v>
      </c>
      <c r="G1610" s="48">
        <v>28</v>
      </c>
      <c r="H1610" s="51" t="s">
        <v>2007</v>
      </c>
      <c r="I1610" s="51" t="s">
        <v>1101</v>
      </c>
      <c r="J1610" s="52">
        <v>0</v>
      </c>
      <c r="K1610" s="48" t="s">
        <v>1058</v>
      </c>
      <c r="L1610" s="48" t="s">
        <v>1058</v>
      </c>
      <c r="M1610" s="53">
        <v>0</v>
      </c>
      <c r="N1610" s="51"/>
    </row>
    <row r="1611" spans="2:14" x14ac:dyDescent="0.25">
      <c r="B1611" s="48">
        <v>1609</v>
      </c>
      <c r="C1611" s="49" t="s">
        <v>1972</v>
      </c>
      <c r="D1611" s="48">
        <v>580355030</v>
      </c>
      <c r="E1611" s="50" t="s">
        <v>2254</v>
      </c>
      <c r="F1611" s="51">
        <v>3193</v>
      </c>
      <c r="G1611" s="48">
        <v>29</v>
      </c>
      <c r="H1611" s="51" t="s">
        <v>2018</v>
      </c>
      <c r="I1611" s="51" t="s">
        <v>1053</v>
      </c>
      <c r="J1611" s="52">
        <v>0</v>
      </c>
      <c r="K1611" s="48" t="s">
        <v>1058</v>
      </c>
      <c r="L1611" s="48" t="s">
        <v>1058</v>
      </c>
      <c r="M1611" s="53">
        <v>0</v>
      </c>
      <c r="N1611" s="51"/>
    </row>
    <row r="1612" spans="2:14" x14ac:dyDescent="0.25">
      <c r="B1612" s="48">
        <v>1610</v>
      </c>
      <c r="C1612" s="49" t="s">
        <v>1972</v>
      </c>
      <c r="D1612" s="48">
        <v>580661981</v>
      </c>
      <c r="E1612" s="50" t="s">
        <v>2153</v>
      </c>
      <c r="F1612" s="51">
        <v>3196</v>
      </c>
      <c r="G1612" s="48">
        <v>22</v>
      </c>
      <c r="H1612" s="51" t="s">
        <v>2035</v>
      </c>
      <c r="I1612" s="51" t="s">
        <v>1088</v>
      </c>
      <c r="J1612" s="52">
        <v>0</v>
      </c>
      <c r="K1612" s="48" t="s">
        <v>1058</v>
      </c>
      <c r="L1612" s="48" t="s">
        <v>1058</v>
      </c>
      <c r="M1612" s="53">
        <v>0</v>
      </c>
      <c r="N1612" s="51"/>
    </row>
    <row r="1613" spans="2:14" x14ac:dyDescent="0.25">
      <c r="B1613" s="48">
        <v>1611</v>
      </c>
      <c r="C1613" s="49" t="s">
        <v>1972</v>
      </c>
      <c r="D1613" s="48">
        <v>580661981</v>
      </c>
      <c r="E1613" s="50" t="s">
        <v>2153</v>
      </c>
      <c r="F1613" s="51">
        <v>3197</v>
      </c>
      <c r="G1613" s="48">
        <v>23</v>
      </c>
      <c r="H1613" s="51" t="s">
        <v>2006</v>
      </c>
      <c r="I1613" s="51" t="s">
        <v>1088</v>
      </c>
      <c r="J1613" s="52">
        <v>0</v>
      </c>
      <c r="K1613" s="48" t="s">
        <v>1058</v>
      </c>
      <c r="L1613" s="48" t="s">
        <v>1058</v>
      </c>
      <c r="M1613" s="53">
        <v>0</v>
      </c>
      <c r="N1613" s="51"/>
    </row>
    <row r="1614" spans="2:14" x14ac:dyDescent="0.25">
      <c r="B1614" s="48">
        <v>1612</v>
      </c>
      <c r="C1614" s="49" t="s">
        <v>1972</v>
      </c>
      <c r="D1614" s="48">
        <v>580661981</v>
      </c>
      <c r="E1614" s="50" t="s">
        <v>2153</v>
      </c>
      <c r="F1614" s="51">
        <v>3198</v>
      </c>
      <c r="G1614" s="48">
        <v>25</v>
      </c>
      <c r="H1614" s="51" t="s">
        <v>2007</v>
      </c>
      <c r="I1614" s="51" t="s">
        <v>1088</v>
      </c>
      <c r="J1614" s="52">
        <v>0</v>
      </c>
      <c r="K1614" s="48" t="s">
        <v>1058</v>
      </c>
      <c r="L1614" s="48" t="s">
        <v>1058</v>
      </c>
      <c r="M1614" s="53">
        <v>0</v>
      </c>
      <c r="N1614" s="51"/>
    </row>
    <row r="1615" spans="2:14" x14ac:dyDescent="0.25">
      <c r="B1615" s="48">
        <v>1613</v>
      </c>
      <c r="C1615" s="49" t="s">
        <v>1972</v>
      </c>
      <c r="D1615" s="48">
        <v>580580561</v>
      </c>
      <c r="E1615" s="50" t="s">
        <v>2244</v>
      </c>
      <c r="F1615" s="51">
        <v>3202</v>
      </c>
      <c r="G1615" s="48">
        <v>23</v>
      </c>
      <c r="H1615" s="51" t="s">
        <v>2004</v>
      </c>
      <c r="I1615" s="51" t="s">
        <v>1160</v>
      </c>
      <c r="J1615" s="52">
        <v>1.5</v>
      </c>
      <c r="K1615" s="48" t="s">
        <v>1058</v>
      </c>
      <c r="L1615" s="48" t="s">
        <v>1058</v>
      </c>
      <c r="M1615" s="53">
        <v>16724.301271429049</v>
      </c>
      <c r="N1615" s="51"/>
    </row>
    <row r="1616" spans="2:14" x14ac:dyDescent="0.25">
      <c r="B1616" s="48">
        <v>1614</v>
      </c>
      <c r="C1616" s="49" t="s">
        <v>1972</v>
      </c>
      <c r="D1616" s="48">
        <v>580580561</v>
      </c>
      <c r="E1616" s="50" t="s">
        <v>2244</v>
      </c>
      <c r="F1616" s="51">
        <v>3203</v>
      </c>
      <c r="G1616" s="48">
        <v>25</v>
      </c>
      <c r="H1616" s="51" t="s">
        <v>2010</v>
      </c>
      <c r="I1616" s="51" t="s">
        <v>1160</v>
      </c>
      <c r="J1616" s="52">
        <v>0.75</v>
      </c>
      <c r="K1616" s="48" t="s">
        <v>1058</v>
      </c>
      <c r="L1616" s="48" t="s">
        <v>1058</v>
      </c>
      <c r="M1616" s="53">
        <v>8362.1506357145245</v>
      </c>
      <c r="N1616" s="51"/>
    </row>
    <row r="1617" spans="2:14" x14ac:dyDescent="0.25">
      <c r="B1617" s="48">
        <v>1615</v>
      </c>
      <c r="C1617" s="49" t="s">
        <v>1972</v>
      </c>
      <c r="D1617" s="48">
        <v>580580561</v>
      </c>
      <c r="E1617" s="50" t="s">
        <v>2244</v>
      </c>
      <c r="F1617" s="51">
        <v>3204</v>
      </c>
      <c r="G1617" s="48">
        <v>26</v>
      </c>
      <c r="H1617" s="51" t="s">
        <v>2059</v>
      </c>
      <c r="I1617" s="51" t="s">
        <v>1160</v>
      </c>
      <c r="J1617" s="52">
        <v>0.75</v>
      </c>
      <c r="K1617" s="48" t="s">
        <v>1058</v>
      </c>
      <c r="L1617" s="48" t="s">
        <v>1058</v>
      </c>
      <c r="M1617" s="53">
        <v>8362.1506357145245</v>
      </c>
      <c r="N1617" s="51"/>
    </row>
    <row r="1618" spans="2:14" x14ac:dyDescent="0.25">
      <c r="B1618" s="48">
        <v>1616</v>
      </c>
      <c r="C1618" s="49" t="s">
        <v>1972</v>
      </c>
      <c r="D1618" s="48">
        <v>580580561</v>
      </c>
      <c r="E1618" s="50" t="s">
        <v>2244</v>
      </c>
      <c r="F1618" s="51">
        <v>3210</v>
      </c>
      <c r="G1618" s="48">
        <v>22</v>
      </c>
      <c r="H1618" s="51" t="s">
        <v>2044</v>
      </c>
      <c r="I1618" s="51" t="s">
        <v>1160</v>
      </c>
      <c r="J1618" s="52">
        <v>0.75</v>
      </c>
      <c r="K1618" s="48" t="s">
        <v>1058</v>
      </c>
      <c r="L1618" s="48" t="s">
        <v>1058</v>
      </c>
      <c r="M1618" s="53">
        <v>8362.1506357145245</v>
      </c>
      <c r="N1618" s="51"/>
    </row>
    <row r="1619" spans="2:14" x14ac:dyDescent="0.25">
      <c r="B1619" s="48">
        <v>1617</v>
      </c>
      <c r="C1619" s="49" t="s">
        <v>1972</v>
      </c>
      <c r="D1619" s="48">
        <v>580273696</v>
      </c>
      <c r="E1619" s="50" t="s">
        <v>2235</v>
      </c>
      <c r="F1619" s="51">
        <v>3211</v>
      </c>
      <c r="G1619" s="48">
        <v>22</v>
      </c>
      <c r="H1619" s="51" t="s">
        <v>2095</v>
      </c>
      <c r="I1619" s="51" t="s">
        <v>1139</v>
      </c>
      <c r="J1619" s="52">
        <v>0.75</v>
      </c>
      <c r="K1619" s="48" t="s">
        <v>1058</v>
      </c>
      <c r="L1619" s="48" t="s">
        <v>1058</v>
      </c>
      <c r="M1619" s="53">
        <v>8362.1506357145245</v>
      </c>
      <c r="N1619" s="51"/>
    </row>
    <row r="1620" spans="2:14" x14ac:dyDescent="0.25">
      <c r="B1620" s="48">
        <v>1618</v>
      </c>
      <c r="C1620" s="49" t="s">
        <v>1972</v>
      </c>
      <c r="D1620" s="48">
        <v>580580561</v>
      </c>
      <c r="E1620" s="50" t="s">
        <v>2244</v>
      </c>
      <c r="F1620" s="51">
        <v>3215</v>
      </c>
      <c r="G1620" s="48">
        <v>27</v>
      </c>
      <c r="H1620" s="51" t="s">
        <v>2028</v>
      </c>
      <c r="I1620" s="51" t="s">
        <v>1160</v>
      </c>
      <c r="J1620" s="52">
        <v>0</v>
      </c>
      <c r="K1620" s="48" t="s">
        <v>1058</v>
      </c>
      <c r="L1620" s="48" t="s">
        <v>1058</v>
      </c>
      <c r="M1620" s="53">
        <v>0</v>
      </c>
      <c r="N1620" s="51"/>
    </row>
    <row r="1621" spans="2:14" x14ac:dyDescent="0.25">
      <c r="B1621" s="48">
        <v>1619</v>
      </c>
      <c r="C1621" s="49" t="s">
        <v>1972</v>
      </c>
      <c r="D1621" s="48">
        <v>580580561</v>
      </c>
      <c r="E1621" s="50" t="s">
        <v>2244</v>
      </c>
      <c r="F1621" s="51">
        <v>3216</v>
      </c>
      <c r="G1621" s="48">
        <v>25</v>
      </c>
      <c r="H1621" s="51" t="s">
        <v>2222</v>
      </c>
      <c r="I1621" s="51" t="s">
        <v>1160</v>
      </c>
      <c r="J1621" s="52">
        <v>0</v>
      </c>
      <c r="K1621" s="48" t="s">
        <v>1058</v>
      </c>
      <c r="L1621" s="48" t="s">
        <v>1058</v>
      </c>
      <c r="M1621" s="53">
        <v>0</v>
      </c>
      <c r="N1621" s="51"/>
    </row>
    <row r="1622" spans="2:14" x14ac:dyDescent="0.25">
      <c r="B1622" s="48">
        <v>1620</v>
      </c>
      <c r="C1622" s="49" t="s">
        <v>1972</v>
      </c>
      <c r="D1622" s="48">
        <v>580420768</v>
      </c>
      <c r="E1622" s="50" t="s">
        <v>1645</v>
      </c>
      <c r="F1622" s="51">
        <v>3218</v>
      </c>
      <c r="G1622" s="48">
        <v>21</v>
      </c>
      <c r="H1622" s="51" t="s">
        <v>2004</v>
      </c>
      <c r="I1622" s="51" t="s">
        <v>1646</v>
      </c>
      <c r="J1622" s="52">
        <v>1.5</v>
      </c>
      <c r="K1622" s="48" t="s">
        <v>1058</v>
      </c>
      <c r="L1622" s="48" t="s">
        <v>1058</v>
      </c>
      <c r="M1622" s="53">
        <v>16724.301271429049</v>
      </c>
      <c r="N1622" s="51"/>
    </row>
    <row r="1623" spans="2:14" x14ac:dyDescent="0.25">
      <c r="B1623" s="48">
        <v>1621</v>
      </c>
      <c r="C1623" s="49" t="s">
        <v>1972</v>
      </c>
      <c r="D1623" s="48">
        <v>580420768</v>
      </c>
      <c r="E1623" s="50" t="s">
        <v>1645</v>
      </c>
      <c r="F1623" s="51">
        <v>3219</v>
      </c>
      <c r="G1623" s="48">
        <v>32</v>
      </c>
      <c r="H1623" s="51" t="s">
        <v>2010</v>
      </c>
      <c r="I1623" s="51" t="s">
        <v>1646</v>
      </c>
      <c r="J1623" s="52">
        <v>0.75</v>
      </c>
      <c r="K1623" s="48" t="s">
        <v>1058</v>
      </c>
      <c r="L1623" s="48" t="s">
        <v>1058</v>
      </c>
      <c r="M1623" s="53">
        <v>8362.1506357145245</v>
      </c>
      <c r="N1623" s="51"/>
    </row>
    <row r="1624" spans="2:14" x14ac:dyDescent="0.25">
      <c r="B1624" s="48">
        <v>1622</v>
      </c>
      <c r="C1624" s="49" t="s">
        <v>1972</v>
      </c>
      <c r="D1624" s="48">
        <v>580420768</v>
      </c>
      <c r="E1624" s="50" t="s">
        <v>1645</v>
      </c>
      <c r="F1624" s="51">
        <v>3220</v>
      </c>
      <c r="G1624" s="48">
        <v>26</v>
      </c>
      <c r="H1624" s="51" t="s">
        <v>2129</v>
      </c>
      <c r="I1624" s="51" t="s">
        <v>1646</v>
      </c>
      <c r="J1624" s="52">
        <v>0</v>
      </c>
      <c r="K1624" s="48" t="s">
        <v>1058</v>
      </c>
      <c r="L1624" s="48" t="s">
        <v>1058</v>
      </c>
      <c r="M1624" s="53">
        <v>0</v>
      </c>
      <c r="N1624" s="51"/>
    </row>
    <row r="1625" spans="2:14" x14ac:dyDescent="0.25">
      <c r="B1625" s="48">
        <v>1623</v>
      </c>
      <c r="C1625" s="49" t="s">
        <v>1972</v>
      </c>
      <c r="D1625" s="48">
        <v>580606994</v>
      </c>
      <c r="E1625" s="50" t="s">
        <v>2255</v>
      </c>
      <c r="F1625" s="51">
        <v>3221</v>
      </c>
      <c r="G1625" s="48">
        <v>30</v>
      </c>
      <c r="H1625" s="51" t="s">
        <v>2053</v>
      </c>
      <c r="I1625" s="51" t="s">
        <v>2089</v>
      </c>
      <c r="J1625" s="52">
        <v>0.9</v>
      </c>
      <c r="K1625" s="48" t="s">
        <v>1058</v>
      </c>
      <c r="L1625" s="48" t="s">
        <v>1058</v>
      </c>
      <c r="M1625" s="53">
        <v>10034.580762857429</v>
      </c>
      <c r="N1625" s="51"/>
    </row>
    <row r="1626" spans="2:14" x14ac:dyDescent="0.25">
      <c r="B1626" s="48">
        <v>1624</v>
      </c>
      <c r="C1626" s="49" t="s">
        <v>1972</v>
      </c>
      <c r="D1626" s="48">
        <v>580606994</v>
      </c>
      <c r="E1626" s="50" t="s">
        <v>2255</v>
      </c>
      <c r="F1626" s="51">
        <v>3222</v>
      </c>
      <c r="G1626" s="48">
        <v>31</v>
      </c>
      <c r="H1626" s="51" t="s">
        <v>2054</v>
      </c>
      <c r="I1626" s="51" t="s">
        <v>2089</v>
      </c>
      <c r="J1626" s="52">
        <v>0.9</v>
      </c>
      <c r="K1626" s="48" t="s">
        <v>1058</v>
      </c>
      <c r="L1626" s="48" t="s">
        <v>1058</v>
      </c>
      <c r="M1626" s="53">
        <v>10034.580762857429</v>
      </c>
      <c r="N1626" s="51"/>
    </row>
    <row r="1627" spans="2:14" x14ac:dyDescent="0.25">
      <c r="B1627" s="48">
        <v>1625</v>
      </c>
      <c r="C1627" s="49" t="s">
        <v>1972</v>
      </c>
      <c r="D1627" s="48">
        <v>580606994</v>
      </c>
      <c r="E1627" s="50" t="s">
        <v>2255</v>
      </c>
      <c r="F1627" s="51">
        <v>3223</v>
      </c>
      <c r="G1627" s="48">
        <v>37</v>
      </c>
      <c r="H1627" s="51" t="s">
        <v>2055</v>
      </c>
      <c r="I1627" s="51" t="s">
        <v>2089</v>
      </c>
      <c r="J1627" s="52">
        <v>0</v>
      </c>
      <c r="K1627" s="48" t="s">
        <v>1058</v>
      </c>
      <c r="L1627" s="48" t="s">
        <v>1058</v>
      </c>
      <c r="M1627" s="53">
        <v>0</v>
      </c>
      <c r="N1627" s="51"/>
    </row>
    <row r="1628" spans="2:14" x14ac:dyDescent="0.25">
      <c r="B1628" s="48">
        <v>1626</v>
      </c>
      <c r="C1628" s="49" t="s">
        <v>1972</v>
      </c>
      <c r="D1628" s="48">
        <v>580594455</v>
      </c>
      <c r="E1628" s="50" t="s">
        <v>2246</v>
      </c>
      <c r="F1628" s="51">
        <v>3230</v>
      </c>
      <c r="G1628" s="48">
        <v>23</v>
      </c>
      <c r="H1628" s="51" t="s">
        <v>2175</v>
      </c>
      <c r="I1628" s="51" t="s">
        <v>1062</v>
      </c>
      <c r="J1628" s="52">
        <v>1.5</v>
      </c>
      <c r="K1628" s="48" t="s">
        <v>1058</v>
      </c>
      <c r="L1628" s="48" t="s">
        <v>1058</v>
      </c>
      <c r="M1628" s="53">
        <v>16724.301271429049</v>
      </c>
      <c r="N1628" s="51"/>
    </row>
    <row r="1629" spans="2:14" x14ac:dyDescent="0.25">
      <c r="B1629" s="48">
        <v>1627</v>
      </c>
      <c r="C1629" s="49" t="s">
        <v>1972</v>
      </c>
      <c r="D1629" s="48">
        <v>580594455</v>
      </c>
      <c r="E1629" s="50" t="s">
        <v>2246</v>
      </c>
      <c r="F1629" s="51">
        <v>3231</v>
      </c>
      <c r="G1629" s="48">
        <v>22</v>
      </c>
      <c r="H1629" s="51" t="s">
        <v>1999</v>
      </c>
      <c r="I1629" s="51" t="s">
        <v>1062</v>
      </c>
      <c r="J1629" s="52">
        <v>0.75</v>
      </c>
      <c r="K1629" s="48" t="s">
        <v>1058</v>
      </c>
      <c r="L1629" s="48" t="s">
        <v>1058</v>
      </c>
      <c r="M1629" s="53">
        <v>8362.1506357145245</v>
      </c>
      <c r="N1629" s="51"/>
    </row>
    <row r="1630" spans="2:14" x14ac:dyDescent="0.25">
      <c r="B1630" s="48">
        <v>1628</v>
      </c>
      <c r="C1630" s="49" t="s">
        <v>1972</v>
      </c>
      <c r="D1630" s="48">
        <v>580594455</v>
      </c>
      <c r="E1630" s="50" t="s">
        <v>2246</v>
      </c>
      <c r="F1630" s="51">
        <v>3232</v>
      </c>
      <c r="G1630" s="48">
        <v>18</v>
      </c>
      <c r="H1630" s="51" t="s">
        <v>2017</v>
      </c>
      <c r="I1630" s="51" t="s">
        <v>1062</v>
      </c>
      <c r="J1630" s="52">
        <v>0.75</v>
      </c>
      <c r="K1630" s="48" t="s">
        <v>1058</v>
      </c>
      <c r="L1630" s="48" t="s">
        <v>1058</v>
      </c>
      <c r="M1630" s="53">
        <v>8362.1506357145245</v>
      </c>
      <c r="N1630" s="51"/>
    </row>
    <row r="1631" spans="2:14" x14ac:dyDescent="0.25">
      <c r="B1631" s="48">
        <v>1629</v>
      </c>
      <c r="C1631" s="49" t="s">
        <v>1972</v>
      </c>
      <c r="D1631" s="48">
        <v>580312726</v>
      </c>
      <c r="E1631" s="50" t="s">
        <v>2156</v>
      </c>
      <c r="F1631" s="51">
        <v>3233</v>
      </c>
      <c r="G1631" s="48">
        <v>22</v>
      </c>
      <c r="H1631" s="51" t="s">
        <v>2065</v>
      </c>
      <c r="I1631" s="51" t="s">
        <v>2157</v>
      </c>
      <c r="J1631" s="52">
        <v>1.125</v>
      </c>
      <c r="K1631" s="48" t="s">
        <v>1058</v>
      </c>
      <c r="L1631" s="48" t="s">
        <v>1058</v>
      </c>
      <c r="M1631" s="53">
        <v>12543.225953571788</v>
      </c>
      <c r="N1631" s="51"/>
    </row>
    <row r="1632" spans="2:14" x14ac:dyDescent="0.25">
      <c r="B1632" s="48">
        <v>1630</v>
      </c>
      <c r="C1632" s="49" t="s">
        <v>1972</v>
      </c>
      <c r="D1632" s="48">
        <v>580312726</v>
      </c>
      <c r="E1632" s="50" t="s">
        <v>2156</v>
      </c>
      <c r="F1632" s="51">
        <v>3235</v>
      </c>
      <c r="G1632" s="48">
        <v>21</v>
      </c>
      <c r="H1632" s="51" t="s">
        <v>2067</v>
      </c>
      <c r="I1632" s="51" t="s">
        <v>2157</v>
      </c>
      <c r="J1632" s="52">
        <v>1.125</v>
      </c>
      <c r="K1632" s="48" t="s">
        <v>1058</v>
      </c>
      <c r="L1632" s="48" t="s">
        <v>1058</v>
      </c>
      <c r="M1632" s="53">
        <v>12543.225953571788</v>
      </c>
      <c r="N1632" s="51"/>
    </row>
    <row r="1633" spans="2:14" x14ac:dyDescent="0.25">
      <c r="B1633" s="48">
        <v>1631</v>
      </c>
      <c r="C1633" s="49" t="s">
        <v>1972</v>
      </c>
      <c r="D1633" s="48">
        <v>580493203</v>
      </c>
      <c r="E1633" s="50" t="s">
        <v>2247</v>
      </c>
      <c r="F1633" s="51">
        <v>3236</v>
      </c>
      <c r="G1633" s="48">
        <v>22</v>
      </c>
      <c r="H1633" s="51" t="s">
        <v>2078</v>
      </c>
      <c r="I1633" s="51" t="s">
        <v>2248</v>
      </c>
      <c r="J1633" s="52">
        <v>0</v>
      </c>
      <c r="K1633" s="48" t="s">
        <v>1058</v>
      </c>
      <c r="L1633" s="48" t="s">
        <v>1054</v>
      </c>
      <c r="M1633" s="53">
        <v>0</v>
      </c>
      <c r="N1633" s="51"/>
    </row>
    <row r="1634" spans="2:14" x14ac:dyDescent="0.25">
      <c r="B1634" s="48">
        <v>1632</v>
      </c>
      <c r="C1634" s="49" t="s">
        <v>1972</v>
      </c>
      <c r="D1634" s="48">
        <v>580493203</v>
      </c>
      <c r="E1634" s="50" t="s">
        <v>2247</v>
      </c>
      <c r="F1634" s="51">
        <v>3237</v>
      </c>
      <c r="G1634" s="48">
        <v>29</v>
      </c>
      <c r="H1634" s="51" t="s">
        <v>2130</v>
      </c>
      <c r="I1634" s="51" t="s">
        <v>2248</v>
      </c>
      <c r="J1634" s="52">
        <v>0</v>
      </c>
      <c r="K1634" s="48" t="s">
        <v>1058</v>
      </c>
      <c r="L1634" s="48" t="s">
        <v>1054</v>
      </c>
      <c r="M1634" s="53">
        <v>0</v>
      </c>
      <c r="N1634" s="51"/>
    </row>
    <row r="1635" spans="2:14" x14ac:dyDescent="0.25">
      <c r="B1635" s="48">
        <v>1633</v>
      </c>
      <c r="C1635" s="49" t="s">
        <v>1972</v>
      </c>
      <c r="D1635" s="48">
        <v>580666386</v>
      </c>
      <c r="E1635" s="50" t="s">
        <v>2249</v>
      </c>
      <c r="F1635" s="51">
        <v>3239</v>
      </c>
      <c r="G1635" s="48">
        <v>28</v>
      </c>
      <c r="H1635" s="51" t="s">
        <v>2083</v>
      </c>
      <c r="I1635" s="51" t="s">
        <v>1932</v>
      </c>
      <c r="J1635" s="52">
        <v>1.5</v>
      </c>
      <c r="K1635" s="48" t="s">
        <v>1058</v>
      </c>
      <c r="L1635" s="48" t="s">
        <v>1058</v>
      </c>
      <c r="M1635" s="53">
        <v>16724.301271429049</v>
      </c>
      <c r="N1635" s="51"/>
    </row>
    <row r="1636" spans="2:14" x14ac:dyDescent="0.25">
      <c r="B1636" s="48">
        <v>1634</v>
      </c>
      <c r="C1636" s="49" t="s">
        <v>1972</v>
      </c>
      <c r="D1636" s="48">
        <v>580666386</v>
      </c>
      <c r="E1636" s="50" t="s">
        <v>2249</v>
      </c>
      <c r="F1636" s="51">
        <v>3240</v>
      </c>
      <c r="G1636" s="48">
        <v>26</v>
      </c>
      <c r="H1636" s="51" t="s">
        <v>2052</v>
      </c>
      <c r="I1636" s="51" t="s">
        <v>1932</v>
      </c>
      <c r="J1636" s="52">
        <v>0.75</v>
      </c>
      <c r="K1636" s="48" t="s">
        <v>1058</v>
      </c>
      <c r="L1636" s="48" t="s">
        <v>1058</v>
      </c>
      <c r="M1636" s="53">
        <v>8362.1506357145245</v>
      </c>
      <c r="N1636" s="51"/>
    </row>
    <row r="1637" spans="2:14" x14ac:dyDescent="0.25">
      <c r="B1637" s="48">
        <v>1635</v>
      </c>
      <c r="C1637" s="49" t="s">
        <v>1972</v>
      </c>
      <c r="D1637" s="48">
        <v>580666386</v>
      </c>
      <c r="E1637" s="50" t="s">
        <v>2249</v>
      </c>
      <c r="F1637" s="51">
        <v>3241</v>
      </c>
      <c r="G1637" s="48">
        <v>26</v>
      </c>
      <c r="H1637" s="51" t="s">
        <v>2036</v>
      </c>
      <c r="I1637" s="51" t="s">
        <v>1932</v>
      </c>
      <c r="J1637" s="52">
        <v>0.75</v>
      </c>
      <c r="K1637" s="48" t="s">
        <v>1058</v>
      </c>
      <c r="L1637" s="48" t="s">
        <v>1058</v>
      </c>
      <c r="M1637" s="53">
        <v>8362.1506357145245</v>
      </c>
      <c r="N1637" s="51"/>
    </row>
    <row r="1638" spans="2:14" x14ac:dyDescent="0.25">
      <c r="B1638" s="48">
        <v>1636</v>
      </c>
      <c r="C1638" s="49" t="s">
        <v>1972</v>
      </c>
      <c r="D1638" s="48">
        <v>580667046</v>
      </c>
      <c r="E1638" s="50" t="s">
        <v>2250</v>
      </c>
      <c r="F1638" s="51">
        <v>3245</v>
      </c>
      <c r="G1638" s="48">
        <v>26</v>
      </c>
      <c r="H1638" s="51" t="s">
        <v>2083</v>
      </c>
      <c r="I1638" s="51" t="s">
        <v>1119</v>
      </c>
      <c r="J1638" s="52">
        <v>1.5</v>
      </c>
      <c r="K1638" s="48" t="s">
        <v>1058</v>
      </c>
      <c r="L1638" s="48" t="s">
        <v>1058</v>
      </c>
      <c r="M1638" s="53">
        <v>16724.301271429049</v>
      </c>
      <c r="N1638" s="51"/>
    </row>
    <row r="1639" spans="2:14" x14ac:dyDescent="0.25">
      <c r="B1639" s="48">
        <v>1637</v>
      </c>
      <c r="C1639" s="49" t="s">
        <v>1972</v>
      </c>
      <c r="D1639" s="48">
        <v>580667046</v>
      </c>
      <c r="E1639" s="50" t="s">
        <v>2250</v>
      </c>
      <c r="F1639" s="51">
        <v>3246</v>
      </c>
      <c r="G1639" s="48">
        <v>26</v>
      </c>
      <c r="H1639" s="51" t="s">
        <v>2052</v>
      </c>
      <c r="I1639" s="51" t="s">
        <v>1119</v>
      </c>
      <c r="J1639" s="52">
        <v>0.75</v>
      </c>
      <c r="K1639" s="48" t="s">
        <v>1058</v>
      </c>
      <c r="L1639" s="48" t="s">
        <v>1058</v>
      </c>
      <c r="M1639" s="53">
        <v>8362.1506357145245</v>
      </c>
      <c r="N1639" s="51"/>
    </row>
    <row r="1640" spans="2:14" x14ac:dyDescent="0.25">
      <c r="B1640" s="48">
        <v>1638</v>
      </c>
      <c r="C1640" s="49" t="s">
        <v>1972</v>
      </c>
      <c r="D1640" s="48">
        <v>580667046</v>
      </c>
      <c r="E1640" s="50" t="s">
        <v>2250</v>
      </c>
      <c r="F1640" s="51">
        <v>3247</v>
      </c>
      <c r="G1640" s="48">
        <v>25</v>
      </c>
      <c r="H1640" s="51" t="s">
        <v>2036</v>
      </c>
      <c r="I1640" s="51" t="s">
        <v>1119</v>
      </c>
      <c r="J1640" s="52">
        <v>0.75</v>
      </c>
      <c r="K1640" s="48" t="s">
        <v>1058</v>
      </c>
      <c r="L1640" s="48" t="s">
        <v>1058</v>
      </c>
      <c r="M1640" s="53">
        <v>8362.1506357145245</v>
      </c>
      <c r="N1640" s="51"/>
    </row>
    <row r="1641" spans="2:14" x14ac:dyDescent="0.25">
      <c r="B1641" s="48">
        <v>1639</v>
      </c>
      <c r="C1641" s="49" t="s">
        <v>1972</v>
      </c>
      <c r="D1641" s="48">
        <v>580432342</v>
      </c>
      <c r="E1641" s="50" t="s">
        <v>2251</v>
      </c>
      <c r="F1641" s="51">
        <v>3248</v>
      </c>
      <c r="G1641" s="48">
        <v>20</v>
      </c>
      <c r="H1641" s="51" t="s">
        <v>2055</v>
      </c>
      <c r="I1641" s="51" t="s">
        <v>2252</v>
      </c>
      <c r="J1641" s="52">
        <v>0</v>
      </c>
      <c r="K1641" s="48" t="s">
        <v>1058</v>
      </c>
      <c r="L1641" s="48" t="s">
        <v>1054</v>
      </c>
      <c r="M1641" s="53">
        <v>0</v>
      </c>
      <c r="N1641" s="51"/>
    </row>
    <row r="1642" spans="2:14" x14ac:dyDescent="0.25">
      <c r="B1642" s="48">
        <v>1640</v>
      </c>
      <c r="C1642" s="49" t="s">
        <v>1972</v>
      </c>
      <c r="D1642" s="48">
        <v>580563120</v>
      </c>
      <c r="E1642" s="50" t="s">
        <v>2256</v>
      </c>
      <c r="F1642" s="51">
        <v>3254</v>
      </c>
      <c r="G1642" s="48">
        <v>20</v>
      </c>
      <c r="H1642" s="51" t="s">
        <v>2008</v>
      </c>
      <c r="I1642" s="51" t="s">
        <v>1922</v>
      </c>
      <c r="J1642" s="52">
        <v>2.25</v>
      </c>
      <c r="K1642" s="48" t="s">
        <v>1058</v>
      </c>
      <c r="L1642" s="48" t="s">
        <v>1058</v>
      </c>
      <c r="M1642" s="53">
        <v>25086.451907143575</v>
      </c>
      <c r="N1642" s="51"/>
    </row>
    <row r="1643" spans="2:14" x14ac:dyDescent="0.25">
      <c r="B1643" s="48">
        <v>1641</v>
      </c>
      <c r="C1643" s="49" t="s">
        <v>1972</v>
      </c>
      <c r="D1643" s="48">
        <v>580563120</v>
      </c>
      <c r="E1643" s="50" t="s">
        <v>2256</v>
      </c>
      <c r="F1643" s="51">
        <v>3255</v>
      </c>
      <c r="G1643" s="48">
        <v>31</v>
      </c>
      <c r="H1643" s="51" t="s">
        <v>2078</v>
      </c>
      <c r="I1643" s="51" t="s">
        <v>1922</v>
      </c>
      <c r="J1643" s="52">
        <v>1.125</v>
      </c>
      <c r="K1643" s="48" t="s">
        <v>1058</v>
      </c>
      <c r="L1643" s="48" t="s">
        <v>1058</v>
      </c>
      <c r="M1643" s="53">
        <v>12543.225953571788</v>
      </c>
      <c r="N1643" s="51"/>
    </row>
    <row r="1644" spans="2:14" x14ac:dyDescent="0.25">
      <c r="B1644" s="48">
        <v>1642</v>
      </c>
      <c r="C1644" s="49" t="s">
        <v>1972</v>
      </c>
      <c r="D1644" s="48">
        <v>580565976</v>
      </c>
      <c r="E1644" s="50" t="s">
        <v>2253</v>
      </c>
      <c r="F1644" s="51">
        <v>3257</v>
      </c>
      <c r="G1644" s="48">
        <v>16</v>
      </c>
      <c r="H1644" s="51" t="s">
        <v>2238</v>
      </c>
      <c r="I1644" s="51" t="s">
        <v>1072</v>
      </c>
      <c r="J1644" s="52">
        <v>2.25</v>
      </c>
      <c r="K1644" s="48" t="s">
        <v>1058</v>
      </c>
      <c r="L1644" s="48" t="s">
        <v>1058</v>
      </c>
      <c r="M1644" s="53">
        <v>25086.451907143575</v>
      </c>
      <c r="N1644" s="51"/>
    </row>
    <row r="1645" spans="2:14" x14ac:dyDescent="0.25">
      <c r="B1645" s="48">
        <v>1643</v>
      </c>
      <c r="C1645" s="49" t="s">
        <v>1972</v>
      </c>
      <c r="D1645" s="48">
        <v>580565976</v>
      </c>
      <c r="E1645" s="50" t="s">
        <v>2253</v>
      </c>
      <c r="F1645" s="51">
        <v>3258</v>
      </c>
      <c r="G1645" s="48">
        <v>23</v>
      </c>
      <c r="H1645" s="51" t="s">
        <v>2078</v>
      </c>
      <c r="I1645" s="51" t="s">
        <v>1072</v>
      </c>
      <c r="J1645" s="52">
        <v>1.125</v>
      </c>
      <c r="K1645" s="48" t="s">
        <v>1058</v>
      </c>
      <c r="L1645" s="48" t="s">
        <v>1058</v>
      </c>
      <c r="M1645" s="53">
        <v>12543.225953571788</v>
      </c>
      <c r="N1645" s="51"/>
    </row>
    <row r="1646" spans="2:14" x14ac:dyDescent="0.25">
      <c r="B1646" s="48">
        <v>1644</v>
      </c>
      <c r="C1646" s="49" t="s">
        <v>1972</v>
      </c>
      <c r="D1646" s="48">
        <v>580565976</v>
      </c>
      <c r="E1646" s="50" t="s">
        <v>2253</v>
      </c>
      <c r="F1646" s="51">
        <v>3259</v>
      </c>
      <c r="G1646" s="48">
        <v>35</v>
      </c>
      <c r="H1646" s="51" t="s">
        <v>2130</v>
      </c>
      <c r="I1646" s="51" t="s">
        <v>1072</v>
      </c>
      <c r="J1646" s="52">
        <v>1.125</v>
      </c>
      <c r="K1646" s="48" t="s">
        <v>1058</v>
      </c>
      <c r="L1646" s="48" t="s">
        <v>1058</v>
      </c>
      <c r="M1646" s="53">
        <v>12543.225953571788</v>
      </c>
      <c r="N1646" s="51"/>
    </row>
    <row r="1647" spans="2:14" x14ac:dyDescent="0.25">
      <c r="B1647" s="48">
        <v>1645</v>
      </c>
      <c r="C1647" s="49" t="s">
        <v>1972</v>
      </c>
      <c r="D1647" s="48">
        <v>580687218</v>
      </c>
      <c r="E1647" s="50" t="s">
        <v>2257</v>
      </c>
      <c r="F1647" s="51">
        <v>3263</v>
      </c>
      <c r="G1647" s="48">
        <v>23</v>
      </c>
      <c r="H1647" s="51" t="s">
        <v>1983</v>
      </c>
      <c r="I1647" s="51" t="s">
        <v>1096</v>
      </c>
      <c r="J1647" s="52">
        <v>3.6</v>
      </c>
      <c r="K1647" s="48" t="s">
        <v>1058</v>
      </c>
      <c r="L1647" s="48" t="s">
        <v>1058</v>
      </c>
      <c r="M1647" s="53">
        <v>40138.323051429717</v>
      </c>
      <c r="N1647" s="51"/>
    </row>
    <row r="1648" spans="2:14" x14ac:dyDescent="0.25">
      <c r="B1648" s="48">
        <v>1646</v>
      </c>
      <c r="C1648" s="49" t="s">
        <v>1972</v>
      </c>
      <c r="D1648" s="48">
        <v>580687218</v>
      </c>
      <c r="E1648" s="50" t="s">
        <v>2257</v>
      </c>
      <c r="F1648" s="51">
        <v>3264</v>
      </c>
      <c r="G1648" s="48">
        <v>21</v>
      </c>
      <c r="H1648" s="51" t="s">
        <v>2030</v>
      </c>
      <c r="I1648" s="51" t="s">
        <v>1096</v>
      </c>
      <c r="J1648" s="52">
        <v>1.8</v>
      </c>
      <c r="K1648" s="48" t="s">
        <v>1058</v>
      </c>
      <c r="L1648" s="48" t="s">
        <v>1058</v>
      </c>
      <c r="M1648" s="53">
        <v>20069.161525714859</v>
      </c>
      <c r="N1648" s="51"/>
    </row>
    <row r="1649" spans="2:14" x14ac:dyDescent="0.25">
      <c r="B1649" s="48">
        <v>1647</v>
      </c>
      <c r="C1649" s="49" t="s">
        <v>1972</v>
      </c>
      <c r="D1649" s="48">
        <v>580687218</v>
      </c>
      <c r="E1649" s="50" t="s">
        <v>2257</v>
      </c>
      <c r="F1649" s="51">
        <v>3265</v>
      </c>
      <c r="G1649" s="48">
        <v>20</v>
      </c>
      <c r="H1649" s="51" t="s">
        <v>2228</v>
      </c>
      <c r="I1649" s="51" t="s">
        <v>1096</v>
      </c>
      <c r="J1649" s="52">
        <v>1.8</v>
      </c>
      <c r="K1649" s="48" t="s">
        <v>1058</v>
      </c>
      <c r="L1649" s="48" t="s">
        <v>1058</v>
      </c>
      <c r="M1649" s="53">
        <v>20069.161525714859</v>
      </c>
      <c r="N1649" s="51"/>
    </row>
    <row r="1650" spans="2:14" x14ac:dyDescent="0.25">
      <c r="B1650" s="48">
        <v>1648</v>
      </c>
      <c r="C1650" s="49" t="s">
        <v>1972</v>
      </c>
      <c r="D1650" s="48">
        <v>580684330</v>
      </c>
      <c r="E1650" s="50" t="s">
        <v>2258</v>
      </c>
      <c r="F1650" s="51">
        <v>3266</v>
      </c>
      <c r="G1650" s="48">
        <v>0</v>
      </c>
      <c r="H1650" s="51" t="s">
        <v>2152</v>
      </c>
      <c r="I1650" s="51" t="s">
        <v>2259</v>
      </c>
      <c r="J1650" s="52">
        <v>0</v>
      </c>
      <c r="K1650" s="48" t="s">
        <v>1054</v>
      </c>
      <c r="L1650" s="48" t="s">
        <v>1058</v>
      </c>
      <c r="M1650" s="53">
        <v>0</v>
      </c>
      <c r="N1650" s="51"/>
    </row>
    <row r="1651" spans="2:14" x14ac:dyDescent="0.25">
      <c r="B1651" s="48">
        <v>1649</v>
      </c>
      <c r="C1651" s="49" t="s">
        <v>1972</v>
      </c>
      <c r="D1651" s="48">
        <v>580684330</v>
      </c>
      <c r="E1651" s="50" t="s">
        <v>2258</v>
      </c>
      <c r="F1651" s="51">
        <v>3268</v>
      </c>
      <c r="G1651" s="48">
        <v>31</v>
      </c>
      <c r="H1651" s="51" t="s">
        <v>2238</v>
      </c>
      <c r="I1651" s="51" t="s">
        <v>2259</v>
      </c>
      <c r="J1651" s="52">
        <v>2.25</v>
      </c>
      <c r="K1651" s="48" t="s">
        <v>1058</v>
      </c>
      <c r="L1651" s="48" t="s">
        <v>1058</v>
      </c>
      <c r="M1651" s="53">
        <v>25086.451907143575</v>
      </c>
      <c r="N1651" s="51"/>
    </row>
    <row r="1652" spans="2:14" x14ac:dyDescent="0.25">
      <c r="B1652" s="48">
        <v>1650</v>
      </c>
      <c r="C1652" s="49" t="s">
        <v>1972</v>
      </c>
      <c r="D1652" s="48">
        <v>580680957</v>
      </c>
      <c r="E1652" s="50" t="s">
        <v>2260</v>
      </c>
      <c r="F1652" s="51">
        <v>3271</v>
      </c>
      <c r="G1652" s="48">
        <v>16</v>
      </c>
      <c r="H1652" s="51" t="s">
        <v>2238</v>
      </c>
      <c r="I1652" s="51" t="s">
        <v>2261</v>
      </c>
      <c r="J1652" s="52">
        <v>1.95</v>
      </c>
      <c r="K1652" s="48" t="s">
        <v>1058</v>
      </c>
      <c r="L1652" s="48" t="s">
        <v>1058</v>
      </c>
      <c r="M1652" s="53">
        <v>21741.591652857765</v>
      </c>
      <c r="N1652" s="51"/>
    </row>
    <row r="1653" spans="2:14" x14ac:dyDescent="0.25">
      <c r="B1653" s="48">
        <v>1651</v>
      </c>
      <c r="C1653" s="49" t="s">
        <v>1972</v>
      </c>
      <c r="D1653" s="48">
        <v>580591345</v>
      </c>
      <c r="E1653" s="50" t="s">
        <v>2262</v>
      </c>
      <c r="F1653" s="51">
        <v>3281</v>
      </c>
      <c r="G1653" s="48">
        <v>21</v>
      </c>
      <c r="H1653" s="51" t="s">
        <v>2263</v>
      </c>
      <c r="I1653" s="51" t="s">
        <v>1218</v>
      </c>
      <c r="J1653" s="52">
        <v>1.5</v>
      </c>
      <c r="K1653" s="48" t="s">
        <v>1058</v>
      </c>
      <c r="L1653" s="48" t="s">
        <v>1058</v>
      </c>
      <c r="M1653" s="53">
        <v>16724.301271429049</v>
      </c>
      <c r="N1653" s="51"/>
    </row>
    <row r="1654" spans="2:14" x14ac:dyDescent="0.25">
      <c r="B1654" s="48">
        <v>1652</v>
      </c>
      <c r="C1654" s="49" t="s">
        <v>1972</v>
      </c>
      <c r="D1654" s="48">
        <v>580591345</v>
      </c>
      <c r="E1654" s="50" t="s">
        <v>2262</v>
      </c>
      <c r="F1654" s="51">
        <v>3282</v>
      </c>
      <c r="G1654" s="48">
        <v>36</v>
      </c>
      <c r="H1654" s="51" t="s">
        <v>2101</v>
      </c>
      <c r="I1654" s="51" t="s">
        <v>1218</v>
      </c>
      <c r="J1654" s="52">
        <v>1.5</v>
      </c>
      <c r="K1654" s="48" t="s">
        <v>1058</v>
      </c>
      <c r="L1654" s="48" t="s">
        <v>1058</v>
      </c>
      <c r="M1654" s="53">
        <v>16724.301271429049</v>
      </c>
      <c r="N1654" s="51"/>
    </row>
    <row r="1655" spans="2:14" x14ac:dyDescent="0.25">
      <c r="B1655" s="48">
        <v>1653</v>
      </c>
      <c r="C1655" s="49" t="s">
        <v>1972</v>
      </c>
      <c r="D1655" s="48">
        <v>580591345</v>
      </c>
      <c r="E1655" s="50" t="s">
        <v>2262</v>
      </c>
      <c r="F1655" s="51">
        <v>3283</v>
      </c>
      <c r="G1655" s="48">
        <v>31</v>
      </c>
      <c r="H1655" s="51" t="s">
        <v>2004</v>
      </c>
      <c r="I1655" s="51" t="s">
        <v>1218</v>
      </c>
      <c r="J1655" s="52">
        <v>1.5</v>
      </c>
      <c r="K1655" s="48" t="s">
        <v>1058</v>
      </c>
      <c r="L1655" s="48" t="s">
        <v>1058</v>
      </c>
      <c r="M1655" s="53">
        <v>16724.301271429049</v>
      </c>
      <c r="N1655" s="51"/>
    </row>
    <row r="1656" spans="2:14" x14ac:dyDescent="0.25">
      <c r="B1656" s="48">
        <v>1654</v>
      </c>
      <c r="C1656" s="49" t="s">
        <v>1972</v>
      </c>
      <c r="D1656" s="48">
        <v>580688406</v>
      </c>
      <c r="E1656" s="50" t="s">
        <v>2264</v>
      </c>
      <c r="F1656" s="51">
        <v>3291</v>
      </c>
      <c r="G1656" s="48">
        <v>24</v>
      </c>
      <c r="H1656" s="51" t="s">
        <v>1994</v>
      </c>
      <c r="I1656" s="51" t="s">
        <v>1057</v>
      </c>
      <c r="J1656" s="52">
        <v>0</v>
      </c>
      <c r="K1656" s="48" t="s">
        <v>1058</v>
      </c>
      <c r="L1656" s="48" t="s">
        <v>1054</v>
      </c>
      <c r="M1656" s="53">
        <v>0</v>
      </c>
      <c r="N1656" s="51"/>
    </row>
    <row r="1657" spans="2:14" x14ac:dyDescent="0.25">
      <c r="B1657" s="48">
        <v>1655</v>
      </c>
      <c r="C1657" s="49" t="s">
        <v>1972</v>
      </c>
      <c r="D1657" s="48">
        <v>580603736</v>
      </c>
      <c r="E1657" s="50" t="s">
        <v>2265</v>
      </c>
      <c r="F1657" s="51">
        <v>3299</v>
      </c>
      <c r="G1657" s="48">
        <v>21</v>
      </c>
      <c r="H1657" s="51" t="s">
        <v>2114</v>
      </c>
      <c r="I1657" s="51" t="s">
        <v>1467</v>
      </c>
      <c r="J1657" s="52">
        <v>0</v>
      </c>
      <c r="K1657" s="48" t="s">
        <v>1058</v>
      </c>
      <c r="L1657" s="48" t="s">
        <v>1054</v>
      </c>
      <c r="M1657" s="53">
        <v>0</v>
      </c>
      <c r="N1657" s="51"/>
    </row>
    <row r="1658" spans="2:14" x14ac:dyDescent="0.25">
      <c r="B1658" s="48">
        <v>1656</v>
      </c>
      <c r="C1658" s="49" t="s">
        <v>1972</v>
      </c>
      <c r="D1658" s="48">
        <v>580273696</v>
      </c>
      <c r="E1658" s="50" t="s">
        <v>2235</v>
      </c>
      <c r="F1658" s="51">
        <v>3302</v>
      </c>
      <c r="G1658" s="48">
        <v>20</v>
      </c>
      <c r="H1658" s="51" t="s">
        <v>2015</v>
      </c>
      <c r="I1658" s="51" t="s">
        <v>1139</v>
      </c>
      <c r="J1658" s="52">
        <v>0.75</v>
      </c>
      <c r="K1658" s="48" t="s">
        <v>1058</v>
      </c>
      <c r="L1658" s="48" t="s">
        <v>1058</v>
      </c>
      <c r="M1658" s="53">
        <v>8362.1506357145245</v>
      </c>
      <c r="N1658" s="51"/>
    </row>
    <row r="1659" spans="2:14" x14ac:dyDescent="0.25">
      <c r="B1659" s="48">
        <v>1657</v>
      </c>
      <c r="C1659" s="49" t="s">
        <v>1972</v>
      </c>
      <c r="D1659" s="48">
        <v>580273696</v>
      </c>
      <c r="E1659" s="50" t="s">
        <v>2235</v>
      </c>
      <c r="F1659" s="51">
        <v>3303</v>
      </c>
      <c r="G1659" s="48">
        <v>21</v>
      </c>
      <c r="H1659" s="51" t="s">
        <v>1986</v>
      </c>
      <c r="I1659" s="51" t="s">
        <v>1139</v>
      </c>
      <c r="J1659" s="52">
        <v>0</v>
      </c>
      <c r="K1659" s="48" t="s">
        <v>1058</v>
      </c>
      <c r="L1659" s="48" t="s">
        <v>1058</v>
      </c>
      <c r="M1659" s="53">
        <v>0</v>
      </c>
      <c r="N1659" s="51"/>
    </row>
    <row r="1660" spans="2:14" x14ac:dyDescent="0.25">
      <c r="B1660" s="48">
        <v>1658</v>
      </c>
      <c r="C1660" s="49" t="s">
        <v>1972</v>
      </c>
      <c r="D1660" s="48">
        <v>580490472</v>
      </c>
      <c r="E1660" s="50" t="s">
        <v>2233</v>
      </c>
      <c r="F1660" s="51">
        <v>3305</v>
      </c>
      <c r="G1660" s="48">
        <v>12</v>
      </c>
      <c r="H1660" s="51" t="s">
        <v>1988</v>
      </c>
      <c r="I1660" s="51" t="s">
        <v>1135</v>
      </c>
      <c r="J1660" s="52">
        <v>0</v>
      </c>
      <c r="K1660" s="48" t="s">
        <v>1058</v>
      </c>
      <c r="L1660" s="48" t="s">
        <v>1058</v>
      </c>
      <c r="M1660" s="53">
        <v>0</v>
      </c>
      <c r="N1660" s="51"/>
    </row>
    <row r="1661" spans="2:14" x14ac:dyDescent="0.25">
      <c r="B1661" s="48">
        <v>1659</v>
      </c>
      <c r="C1661" s="49" t="s">
        <v>1972</v>
      </c>
      <c r="D1661" s="48">
        <v>580612059</v>
      </c>
      <c r="E1661" s="50" t="s">
        <v>2266</v>
      </c>
      <c r="F1661" s="51">
        <v>3313</v>
      </c>
      <c r="G1661" s="48">
        <v>22</v>
      </c>
      <c r="H1661" s="51" t="s">
        <v>1991</v>
      </c>
      <c r="I1661" s="51" t="s">
        <v>1932</v>
      </c>
      <c r="J1661" s="52">
        <v>1.5</v>
      </c>
      <c r="K1661" s="48" t="s">
        <v>1058</v>
      </c>
      <c r="L1661" s="48" t="s">
        <v>1058</v>
      </c>
      <c r="M1661" s="53">
        <v>16724.301271429049</v>
      </c>
      <c r="N1661" s="51"/>
    </row>
    <row r="1662" spans="2:14" x14ac:dyDescent="0.25">
      <c r="B1662" s="48">
        <v>1660</v>
      </c>
      <c r="C1662" s="49" t="s">
        <v>1972</v>
      </c>
      <c r="D1662" s="48">
        <v>580612059</v>
      </c>
      <c r="E1662" s="50" t="s">
        <v>2266</v>
      </c>
      <c r="F1662" s="51">
        <v>3314</v>
      </c>
      <c r="G1662" s="48">
        <v>22</v>
      </c>
      <c r="H1662" s="51" t="s">
        <v>2083</v>
      </c>
      <c r="I1662" s="51" t="s">
        <v>1932</v>
      </c>
      <c r="J1662" s="52">
        <v>1.5</v>
      </c>
      <c r="K1662" s="48" t="s">
        <v>1058</v>
      </c>
      <c r="L1662" s="48" t="s">
        <v>1058</v>
      </c>
      <c r="M1662" s="53">
        <v>16724.301271429049</v>
      </c>
      <c r="N1662" s="51"/>
    </row>
    <row r="1663" spans="2:14" x14ac:dyDescent="0.25">
      <c r="B1663" s="48">
        <v>1661</v>
      </c>
      <c r="C1663" s="49" t="s">
        <v>1972</v>
      </c>
      <c r="D1663" s="48">
        <v>580612059</v>
      </c>
      <c r="E1663" s="50" t="s">
        <v>2266</v>
      </c>
      <c r="F1663" s="51">
        <v>3317</v>
      </c>
      <c r="G1663" s="48">
        <v>28</v>
      </c>
      <c r="H1663" s="51" t="s">
        <v>2102</v>
      </c>
      <c r="I1663" s="51" t="s">
        <v>1932</v>
      </c>
      <c r="J1663" s="52">
        <v>0.75</v>
      </c>
      <c r="K1663" s="48" t="s">
        <v>1058</v>
      </c>
      <c r="L1663" s="48" t="s">
        <v>1058</v>
      </c>
      <c r="M1663" s="53">
        <v>8362.1506357145245</v>
      </c>
      <c r="N1663" s="51"/>
    </row>
    <row r="1664" spans="2:14" x14ac:dyDescent="0.25">
      <c r="B1664" s="48">
        <v>1662</v>
      </c>
      <c r="C1664" s="49" t="s">
        <v>1972</v>
      </c>
      <c r="D1664" s="48">
        <v>580409514</v>
      </c>
      <c r="E1664" s="50" t="s">
        <v>2236</v>
      </c>
      <c r="F1664" s="51">
        <v>3318</v>
      </c>
      <c r="G1664" s="48">
        <v>29</v>
      </c>
      <c r="H1664" s="51" t="s">
        <v>2052</v>
      </c>
      <c r="I1664" s="51" t="s">
        <v>1137</v>
      </c>
      <c r="J1664" s="52">
        <v>0.9</v>
      </c>
      <c r="K1664" s="48" t="s">
        <v>1058</v>
      </c>
      <c r="L1664" s="48" t="s">
        <v>1058</v>
      </c>
      <c r="M1664" s="53">
        <v>10034.580762857429</v>
      </c>
      <c r="N1664" s="51"/>
    </row>
    <row r="1665" spans="2:14" x14ac:dyDescent="0.25">
      <c r="B1665" s="48">
        <v>1663</v>
      </c>
      <c r="C1665" s="49" t="s">
        <v>1972</v>
      </c>
      <c r="D1665" s="48">
        <v>580490472</v>
      </c>
      <c r="E1665" s="50" t="s">
        <v>2233</v>
      </c>
      <c r="F1665" s="51">
        <v>3321</v>
      </c>
      <c r="G1665" s="48">
        <v>27</v>
      </c>
      <c r="H1665" s="51" t="s">
        <v>2038</v>
      </c>
      <c r="I1665" s="51" t="s">
        <v>1135</v>
      </c>
      <c r="J1665" s="52">
        <v>1.5</v>
      </c>
      <c r="K1665" s="48" t="s">
        <v>1058</v>
      </c>
      <c r="L1665" s="48" t="s">
        <v>1058</v>
      </c>
      <c r="M1665" s="53">
        <v>16724.301271429049</v>
      </c>
      <c r="N1665" s="51"/>
    </row>
    <row r="1666" spans="2:14" x14ac:dyDescent="0.25">
      <c r="B1666" s="48">
        <v>1664</v>
      </c>
      <c r="C1666" s="49" t="s">
        <v>1972</v>
      </c>
      <c r="D1666" s="48">
        <v>580273696</v>
      </c>
      <c r="E1666" s="50" t="s">
        <v>2235</v>
      </c>
      <c r="F1666" s="51">
        <v>3325</v>
      </c>
      <c r="G1666" s="48">
        <v>24</v>
      </c>
      <c r="H1666" s="51" t="s">
        <v>2081</v>
      </c>
      <c r="I1666" s="51" t="s">
        <v>1139</v>
      </c>
      <c r="J1666" s="52">
        <v>1.5</v>
      </c>
      <c r="K1666" s="48" t="s">
        <v>1058</v>
      </c>
      <c r="L1666" s="48" t="s">
        <v>1058</v>
      </c>
      <c r="M1666" s="53">
        <v>16724.301271429049</v>
      </c>
      <c r="N1666" s="51"/>
    </row>
    <row r="1667" spans="2:14" x14ac:dyDescent="0.25">
      <c r="B1667" s="48">
        <v>1665</v>
      </c>
      <c r="C1667" s="49" t="s">
        <v>1972</v>
      </c>
      <c r="D1667" s="48">
        <v>580273696</v>
      </c>
      <c r="E1667" s="50" t="s">
        <v>2235</v>
      </c>
      <c r="F1667" s="51">
        <v>3326</v>
      </c>
      <c r="G1667" s="48">
        <v>33</v>
      </c>
      <c r="H1667" s="51" t="s">
        <v>2004</v>
      </c>
      <c r="I1667" s="51" t="s">
        <v>1139</v>
      </c>
      <c r="J1667" s="52">
        <v>1.5</v>
      </c>
      <c r="K1667" s="48" t="s">
        <v>1058</v>
      </c>
      <c r="L1667" s="48" t="s">
        <v>1058</v>
      </c>
      <c r="M1667" s="53">
        <v>16724.301271429049</v>
      </c>
      <c r="N1667" s="51"/>
    </row>
    <row r="1668" spans="2:14" x14ac:dyDescent="0.25">
      <c r="B1668" s="48">
        <v>1666</v>
      </c>
      <c r="C1668" s="49" t="s">
        <v>1972</v>
      </c>
      <c r="D1668" s="48">
        <v>580612059</v>
      </c>
      <c r="E1668" s="50" t="s">
        <v>2266</v>
      </c>
      <c r="F1668" s="51">
        <v>3327</v>
      </c>
      <c r="G1668" s="48">
        <v>33</v>
      </c>
      <c r="H1668" s="51" t="s">
        <v>1979</v>
      </c>
      <c r="I1668" s="51" t="s">
        <v>1932</v>
      </c>
      <c r="J1668" s="52">
        <v>0</v>
      </c>
      <c r="K1668" s="48" t="s">
        <v>1058</v>
      </c>
      <c r="L1668" s="48" t="s">
        <v>1058</v>
      </c>
      <c r="M1668" s="53">
        <v>0</v>
      </c>
      <c r="N1668" s="51"/>
    </row>
    <row r="1669" spans="2:14" x14ac:dyDescent="0.25">
      <c r="B1669" s="48">
        <v>1667</v>
      </c>
      <c r="C1669" s="49" t="s">
        <v>1972</v>
      </c>
      <c r="D1669" s="48">
        <v>580409514</v>
      </c>
      <c r="E1669" s="50" t="s">
        <v>2236</v>
      </c>
      <c r="F1669" s="51">
        <v>3331</v>
      </c>
      <c r="G1669" s="48">
        <v>19</v>
      </c>
      <c r="H1669" s="51" t="s">
        <v>1988</v>
      </c>
      <c r="I1669" s="51" t="s">
        <v>1137</v>
      </c>
      <c r="J1669" s="52">
        <v>0</v>
      </c>
      <c r="K1669" s="48" t="s">
        <v>1058</v>
      </c>
      <c r="L1669" s="48" t="s">
        <v>1058</v>
      </c>
      <c r="M1669" s="53">
        <v>0</v>
      </c>
      <c r="N1669" s="51"/>
    </row>
    <row r="1670" spans="2:14" x14ac:dyDescent="0.25">
      <c r="B1670" s="48">
        <v>1668</v>
      </c>
      <c r="C1670" s="49" t="s">
        <v>1972</v>
      </c>
      <c r="D1670" s="48">
        <v>580273696</v>
      </c>
      <c r="E1670" s="50" t="s">
        <v>2235</v>
      </c>
      <c r="F1670" s="51">
        <v>3337</v>
      </c>
      <c r="G1670" s="48">
        <v>19</v>
      </c>
      <c r="H1670" s="51" t="s">
        <v>2018</v>
      </c>
      <c r="I1670" s="51" t="s">
        <v>1139</v>
      </c>
      <c r="J1670" s="52">
        <v>0</v>
      </c>
      <c r="K1670" s="48" t="s">
        <v>1058</v>
      </c>
      <c r="L1670" s="48" t="s">
        <v>1058</v>
      </c>
      <c r="M1670" s="53">
        <v>0</v>
      </c>
      <c r="N1670" s="51"/>
    </row>
    <row r="1671" spans="2:14" x14ac:dyDescent="0.25">
      <c r="B1671" s="48">
        <v>1669</v>
      </c>
      <c r="C1671" s="49" t="s">
        <v>1972</v>
      </c>
      <c r="D1671" s="48">
        <v>580544096</v>
      </c>
      <c r="E1671" s="50" t="s">
        <v>2267</v>
      </c>
      <c r="F1671" s="51">
        <v>3338</v>
      </c>
      <c r="G1671" s="48">
        <v>18</v>
      </c>
      <c r="H1671" s="51" t="s">
        <v>2130</v>
      </c>
      <c r="I1671" s="51" t="s">
        <v>2150</v>
      </c>
      <c r="J1671" s="52">
        <v>0</v>
      </c>
      <c r="K1671" s="48" t="s">
        <v>1058</v>
      </c>
      <c r="L1671" s="48" t="s">
        <v>1054</v>
      </c>
      <c r="M1671" s="53">
        <v>0</v>
      </c>
      <c r="N1671" s="51"/>
    </row>
    <row r="1672" spans="2:14" x14ac:dyDescent="0.25">
      <c r="B1672" s="48">
        <v>1670</v>
      </c>
      <c r="C1672" s="49" t="s">
        <v>1972</v>
      </c>
      <c r="D1672" s="48">
        <v>580361350</v>
      </c>
      <c r="E1672" s="50" t="s">
        <v>2268</v>
      </c>
      <c r="F1672" s="51">
        <v>3340</v>
      </c>
      <c r="G1672" s="48">
        <v>19</v>
      </c>
      <c r="H1672" s="51" t="s">
        <v>2030</v>
      </c>
      <c r="I1672" s="51" t="s">
        <v>1062</v>
      </c>
      <c r="J1672" s="52">
        <v>1.5</v>
      </c>
      <c r="K1672" s="48" t="s">
        <v>1058</v>
      </c>
      <c r="L1672" s="48" t="s">
        <v>1058</v>
      </c>
      <c r="M1672" s="53">
        <v>16724.301271429049</v>
      </c>
      <c r="N1672" s="51"/>
    </row>
    <row r="1673" spans="2:14" x14ac:dyDescent="0.25">
      <c r="B1673" s="48">
        <v>1671</v>
      </c>
      <c r="C1673" s="49" t="s">
        <v>1972</v>
      </c>
      <c r="D1673" s="48">
        <v>580415495</v>
      </c>
      <c r="E1673" s="50" t="s">
        <v>2237</v>
      </c>
      <c r="F1673" s="51">
        <v>3344</v>
      </c>
      <c r="G1673" s="48">
        <v>24</v>
      </c>
      <c r="H1673" s="51" t="s">
        <v>2171</v>
      </c>
      <c r="I1673" s="51" t="s">
        <v>1884</v>
      </c>
      <c r="J1673" s="52">
        <v>0.75</v>
      </c>
      <c r="K1673" s="48" t="s">
        <v>1058</v>
      </c>
      <c r="L1673" s="48" t="s">
        <v>1058</v>
      </c>
      <c r="M1673" s="53">
        <v>8362.1506357145245</v>
      </c>
      <c r="N1673" s="51"/>
    </row>
    <row r="1674" spans="2:14" x14ac:dyDescent="0.25">
      <c r="B1674" s="48">
        <v>1672</v>
      </c>
      <c r="C1674" s="49" t="s">
        <v>1972</v>
      </c>
      <c r="D1674" s="48">
        <v>580361350</v>
      </c>
      <c r="E1674" s="50" t="s">
        <v>2268</v>
      </c>
      <c r="F1674" s="51">
        <v>3346</v>
      </c>
      <c r="G1674" s="48">
        <v>23</v>
      </c>
      <c r="H1674" s="51" t="s">
        <v>2085</v>
      </c>
      <c r="I1674" s="51" t="s">
        <v>1062</v>
      </c>
      <c r="J1674" s="52">
        <v>1.5</v>
      </c>
      <c r="K1674" s="48" t="s">
        <v>1058</v>
      </c>
      <c r="L1674" s="48" t="s">
        <v>1058</v>
      </c>
      <c r="M1674" s="53">
        <v>16724.301271429049</v>
      </c>
      <c r="N1674" s="51"/>
    </row>
    <row r="1675" spans="2:14" x14ac:dyDescent="0.25">
      <c r="B1675" s="48">
        <v>1673</v>
      </c>
      <c r="C1675" s="49" t="s">
        <v>1972</v>
      </c>
      <c r="D1675" s="48">
        <v>580606994</v>
      </c>
      <c r="E1675" s="50" t="s">
        <v>2255</v>
      </c>
      <c r="F1675" s="51">
        <v>3352</v>
      </c>
      <c r="G1675" s="48">
        <v>31</v>
      </c>
      <c r="H1675" s="51" t="s">
        <v>2062</v>
      </c>
      <c r="I1675" s="51" t="s">
        <v>2089</v>
      </c>
      <c r="J1675" s="52">
        <v>0</v>
      </c>
      <c r="K1675" s="48" t="s">
        <v>1058</v>
      </c>
      <c r="L1675" s="48" t="s">
        <v>1058</v>
      </c>
      <c r="M1675" s="53">
        <v>0</v>
      </c>
      <c r="N1675" s="51"/>
    </row>
    <row r="1676" spans="2:14" x14ac:dyDescent="0.25">
      <c r="B1676" s="48">
        <v>1674</v>
      </c>
      <c r="C1676" s="49" t="s">
        <v>1972</v>
      </c>
      <c r="D1676" s="48">
        <v>580606994</v>
      </c>
      <c r="E1676" s="50" t="s">
        <v>2255</v>
      </c>
      <c r="F1676" s="51">
        <v>3353</v>
      </c>
      <c r="G1676" s="48">
        <v>20</v>
      </c>
      <c r="H1676" s="51" t="s">
        <v>2007</v>
      </c>
      <c r="I1676" s="51" t="s">
        <v>2089</v>
      </c>
      <c r="J1676" s="52">
        <v>0</v>
      </c>
      <c r="K1676" s="48" t="s">
        <v>1058</v>
      </c>
      <c r="L1676" s="48" t="s">
        <v>1058</v>
      </c>
      <c r="M1676" s="53">
        <v>0</v>
      </c>
      <c r="N1676" s="51"/>
    </row>
    <row r="1677" spans="2:14" x14ac:dyDescent="0.25">
      <c r="B1677" s="48">
        <v>1675</v>
      </c>
      <c r="C1677" s="49" t="s">
        <v>1972</v>
      </c>
      <c r="D1677" s="48">
        <v>580594455</v>
      </c>
      <c r="E1677" s="50" t="s">
        <v>2246</v>
      </c>
      <c r="F1677" s="51">
        <v>3360</v>
      </c>
      <c r="G1677" s="48">
        <v>26</v>
      </c>
      <c r="H1677" s="51" t="s">
        <v>2007</v>
      </c>
      <c r="I1677" s="51" t="s">
        <v>1062</v>
      </c>
      <c r="J1677" s="52">
        <v>0</v>
      </c>
      <c r="K1677" s="48" t="s">
        <v>1058</v>
      </c>
      <c r="L1677" s="48" t="s">
        <v>1058</v>
      </c>
      <c r="M1677" s="53">
        <v>0</v>
      </c>
      <c r="N1677" s="51"/>
    </row>
    <row r="1678" spans="2:14" x14ac:dyDescent="0.25">
      <c r="B1678" s="48">
        <v>1676</v>
      </c>
      <c r="C1678" s="49" t="s">
        <v>1972</v>
      </c>
      <c r="D1678" s="48">
        <v>580666386</v>
      </c>
      <c r="E1678" s="50" t="s">
        <v>2249</v>
      </c>
      <c r="F1678" s="51">
        <v>3367</v>
      </c>
      <c r="G1678" s="48">
        <v>30</v>
      </c>
      <c r="H1678" s="51" t="s">
        <v>2102</v>
      </c>
      <c r="I1678" s="51" t="s">
        <v>1932</v>
      </c>
      <c r="J1678" s="52">
        <v>0.75</v>
      </c>
      <c r="K1678" s="48" t="s">
        <v>1058</v>
      </c>
      <c r="L1678" s="48" t="s">
        <v>1058</v>
      </c>
      <c r="M1678" s="53">
        <v>8362.1506357145245</v>
      </c>
      <c r="N1678" s="51"/>
    </row>
    <row r="1679" spans="2:14" x14ac:dyDescent="0.25">
      <c r="B1679" s="48">
        <v>1677</v>
      </c>
      <c r="C1679" s="49" t="s">
        <v>1972</v>
      </c>
      <c r="D1679" s="48">
        <v>580666386</v>
      </c>
      <c r="E1679" s="50" t="s">
        <v>2249</v>
      </c>
      <c r="F1679" s="51">
        <v>3368</v>
      </c>
      <c r="G1679" s="48">
        <v>23</v>
      </c>
      <c r="H1679" s="51" t="s">
        <v>2001</v>
      </c>
      <c r="I1679" s="51" t="s">
        <v>1932</v>
      </c>
      <c r="J1679" s="52">
        <v>0</v>
      </c>
      <c r="K1679" s="48" t="s">
        <v>1058</v>
      </c>
      <c r="L1679" s="48" t="s">
        <v>1058</v>
      </c>
      <c r="M1679" s="53">
        <v>0</v>
      </c>
      <c r="N1679" s="51"/>
    </row>
    <row r="1680" spans="2:14" x14ac:dyDescent="0.25">
      <c r="B1680" s="48">
        <v>1678</v>
      </c>
      <c r="C1680" s="49" t="s">
        <v>1972</v>
      </c>
      <c r="D1680" s="48">
        <v>580666386</v>
      </c>
      <c r="E1680" s="50" t="s">
        <v>2249</v>
      </c>
      <c r="F1680" s="51">
        <v>3369</v>
      </c>
      <c r="G1680" s="48">
        <v>35</v>
      </c>
      <c r="H1680" s="51" t="s">
        <v>1979</v>
      </c>
      <c r="I1680" s="51" t="s">
        <v>1932</v>
      </c>
      <c r="J1680" s="52">
        <v>0</v>
      </c>
      <c r="K1680" s="48" t="s">
        <v>1058</v>
      </c>
      <c r="L1680" s="48" t="s">
        <v>1058</v>
      </c>
      <c r="M1680" s="53">
        <v>0</v>
      </c>
      <c r="N1680" s="51"/>
    </row>
    <row r="1681" spans="2:14" x14ac:dyDescent="0.25">
      <c r="B1681" s="48">
        <v>1679</v>
      </c>
      <c r="C1681" s="49" t="s">
        <v>1972</v>
      </c>
      <c r="D1681" s="48">
        <v>580667046</v>
      </c>
      <c r="E1681" s="50" t="s">
        <v>2250</v>
      </c>
      <c r="F1681" s="51">
        <v>3373</v>
      </c>
      <c r="G1681" s="48">
        <v>26</v>
      </c>
      <c r="H1681" s="51" t="s">
        <v>2102</v>
      </c>
      <c r="I1681" s="51" t="s">
        <v>1119</v>
      </c>
      <c r="J1681" s="52">
        <v>0.75</v>
      </c>
      <c r="K1681" s="48" t="s">
        <v>1058</v>
      </c>
      <c r="L1681" s="48" t="s">
        <v>1058</v>
      </c>
      <c r="M1681" s="53">
        <v>8362.1506357145245</v>
      </c>
      <c r="N1681" s="51"/>
    </row>
    <row r="1682" spans="2:14" x14ac:dyDescent="0.25">
      <c r="B1682" s="48">
        <v>1680</v>
      </c>
      <c r="C1682" s="49" t="s">
        <v>1972</v>
      </c>
      <c r="D1682" s="48">
        <v>580667046</v>
      </c>
      <c r="E1682" s="50" t="s">
        <v>2250</v>
      </c>
      <c r="F1682" s="51">
        <v>3374</v>
      </c>
      <c r="G1682" s="48">
        <v>27</v>
      </c>
      <c r="H1682" s="51" t="s">
        <v>2001</v>
      </c>
      <c r="I1682" s="51" t="s">
        <v>1119</v>
      </c>
      <c r="J1682" s="52">
        <v>0</v>
      </c>
      <c r="K1682" s="48" t="s">
        <v>1058</v>
      </c>
      <c r="L1682" s="48" t="s">
        <v>1058</v>
      </c>
      <c r="M1682" s="53">
        <v>0</v>
      </c>
      <c r="N1682" s="51"/>
    </row>
    <row r="1683" spans="2:14" x14ac:dyDescent="0.25">
      <c r="B1683" s="48">
        <v>1681</v>
      </c>
      <c r="C1683" s="49" t="s">
        <v>1972</v>
      </c>
      <c r="D1683" s="48">
        <v>580667046</v>
      </c>
      <c r="E1683" s="50" t="s">
        <v>2250</v>
      </c>
      <c r="F1683" s="51">
        <v>3375</v>
      </c>
      <c r="G1683" s="48">
        <v>28</v>
      </c>
      <c r="H1683" s="51" t="s">
        <v>1979</v>
      </c>
      <c r="I1683" s="51" t="s">
        <v>1119</v>
      </c>
      <c r="J1683" s="52">
        <v>0</v>
      </c>
      <c r="K1683" s="48" t="s">
        <v>1058</v>
      </c>
      <c r="L1683" s="48" t="s">
        <v>1058</v>
      </c>
      <c r="M1683" s="53">
        <v>0</v>
      </c>
      <c r="N1683" s="51"/>
    </row>
    <row r="1684" spans="2:14" x14ac:dyDescent="0.25">
      <c r="B1684" s="48">
        <v>1682</v>
      </c>
      <c r="C1684" s="49" t="s">
        <v>1972</v>
      </c>
      <c r="D1684" s="48">
        <v>580409514</v>
      </c>
      <c r="E1684" s="50" t="s">
        <v>2236</v>
      </c>
      <c r="F1684" s="51">
        <v>3377</v>
      </c>
      <c r="G1684" s="48">
        <v>22</v>
      </c>
      <c r="H1684" s="51" t="s">
        <v>1990</v>
      </c>
      <c r="I1684" s="51" t="s">
        <v>1137</v>
      </c>
      <c r="J1684" s="52">
        <v>0.9</v>
      </c>
      <c r="K1684" s="48" t="s">
        <v>1058</v>
      </c>
      <c r="L1684" s="48" t="s">
        <v>1058</v>
      </c>
      <c r="M1684" s="53">
        <v>10034.580762857429</v>
      </c>
      <c r="N1684" s="51"/>
    </row>
    <row r="1685" spans="2:14" x14ac:dyDescent="0.25">
      <c r="B1685" s="48">
        <v>1683</v>
      </c>
      <c r="C1685" s="49" t="s">
        <v>1972</v>
      </c>
      <c r="D1685" s="48">
        <v>580565976</v>
      </c>
      <c r="E1685" s="50" t="s">
        <v>2253</v>
      </c>
      <c r="F1685" s="51">
        <v>3392</v>
      </c>
      <c r="G1685" s="48">
        <v>22</v>
      </c>
      <c r="H1685" s="51" t="s">
        <v>2067</v>
      </c>
      <c r="I1685" s="51" t="s">
        <v>1072</v>
      </c>
      <c r="J1685" s="52">
        <v>1.125</v>
      </c>
      <c r="K1685" s="48" t="s">
        <v>1058</v>
      </c>
      <c r="L1685" s="48" t="s">
        <v>1058</v>
      </c>
      <c r="M1685" s="53">
        <v>12543.225953571788</v>
      </c>
      <c r="N1685" s="51"/>
    </row>
    <row r="1686" spans="2:14" x14ac:dyDescent="0.25">
      <c r="B1686" s="48">
        <v>1684</v>
      </c>
      <c r="C1686" s="49" t="s">
        <v>1972</v>
      </c>
      <c r="D1686" s="48">
        <v>580565976</v>
      </c>
      <c r="E1686" s="50" t="s">
        <v>2253</v>
      </c>
      <c r="F1686" s="51">
        <v>3393</v>
      </c>
      <c r="G1686" s="48">
        <v>30</v>
      </c>
      <c r="H1686" s="51" t="s">
        <v>2068</v>
      </c>
      <c r="I1686" s="51" t="s">
        <v>1072</v>
      </c>
      <c r="J1686" s="52">
        <v>0</v>
      </c>
      <c r="K1686" s="48" t="s">
        <v>1058</v>
      </c>
      <c r="L1686" s="48" t="s">
        <v>1058</v>
      </c>
      <c r="M1686" s="53">
        <v>0</v>
      </c>
      <c r="N1686" s="51"/>
    </row>
    <row r="1687" spans="2:14" x14ac:dyDescent="0.25">
      <c r="B1687" s="48">
        <v>1685</v>
      </c>
      <c r="C1687" s="49" t="s">
        <v>1972</v>
      </c>
      <c r="D1687" s="48">
        <v>580687911</v>
      </c>
      <c r="E1687" s="50" t="s">
        <v>2269</v>
      </c>
      <c r="F1687" s="51">
        <v>3396</v>
      </c>
      <c r="G1687" s="48">
        <v>18</v>
      </c>
      <c r="H1687" s="51" t="s">
        <v>2065</v>
      </c>
      <c r="I1687" s="51" t="s">
        <v>2270</v>
      </c>
      <c r="J1687" s="52">
        <v>0.9</v>
      </c>
      <c r="K1687" s="48" t="s">
        <v>1058</v>
      </c>
      <c r="L1687" s="48" t="s">
        <v>1058</v>
      </c>
      <c r="M1687" s="53">
        <v>10034.580762857429</v>
      </c>
      <c r="N1687" s="51"/>
    </row>
    <row r="1688" spans="2:14" x14ac:dyDescent="0.25">
      <c r="B1688" s="48">
        <v>1686</v>
      </c>
      <c r="C1688" s="49" t="s">
        <v>1972</v>
      </c>
      <c r="D1688" s="48">
        <v>580687911</v>
      </c>
      <c r="E1688" s="50" t="s">
        <v>2269</v>
      </c>
      <c r="F1688" s="51">
        <v>3397</v>
      </c>
      <c r="G1688" s="48">
        <v>27</v>
      </c>
      <c r="H1688" s="51" t="s">
        <v>2046</v>
      </c>
      <c r="I1688" s="51" t="s">
        <v>2270</v>
      </c>
      <c r="J1688" s="52">
        <v>0.9</v>
      </c>
      <c r="K1688" s="48" t="s">
        <v>1058</v>
      </c>
      <c r="L1688" s="48" t="s">
        <v>1058</v>
      </c>
      <c r="M1688" s="53">
        <v>10034.580762857429</v>
      </c>
      <c r="N1688" s="51"/>
    </row>
    <row r="1689" spans="2:14" x14ac:dyDescent="0.25">
      <c r="B1689" s="48">
        <v>1687</v>
      </c>
      <c r="C1689" s="49" t="s">
        <v>1972</v>
      </c>
      <c r="D1689" s="48">
        <v>580687218</v>
      </c>
      <c r="E1689" s="50" t="s">
        <v>2257</v>
      </c>
      <c r="F1689" s="51">
        <v>3398</v>
      </c>
      <c r="G1689" s="48">
        <v>20</v>
      </c>
      <c r="H1689" s="51" t="s">
        <v>2008</v>
      </c>
      <c r="I1689" s="51" t="s">
        <v>1096</v>
      </c>
      <c r="J1689" s="52">
        <v>1.8</v>
      </c>
      <c r="K1689" s="48" t="s">
        <v>1058</v>
      </c>
      <c r="L1689" s="48" t="s">
        <v>1058</v>
      </c>
      <c r="M1689" s="53">
        <v>20069.161525714859</v>
      </c>
      <c r="N1689" s="51"/>
    </row>
    <row r="1690" spans="2:14" x14ac:dyDescent="0.25">
      <c r="B1690" s="48">
        <v>1688</v>
      </c>
      <c r="C1690" s="49" t="s">
        <v>1972</v>
      </c>
      <c r="D1690" s="48">
        <v>580687218</v>
      </c>
      <c r="E1690" s="50" t="s">
        <v>2257</v>
      </c>
      <c r="F1690" s="51">
        <v>3399</v>
      </c>
      <c r="G1690" s="48">
        <v>25</v>
      </c>
      <c r="H1690" s="51" t="s">
        <v>2099</v>
      </c>
      <c r="I1690" s="51" t="s">
        <v>1096</v>
      </c>
      <c r="J1690" s="52">
        <v>0.9</v>
      </c>
      <c r="K1690" s="48" t="s">
        <v>1058</v>
      </c>
      <c r="L1690" s="48" t="s">
        <v>1058</v>
      </c>
      <c r="M1690" s="53">
        <v>10034.580762857429</v>
      </c>
      <c r="N1690" s="51"/>
    </row>
    <row r="1691" spans="2:14" x14ac:dyDescent="0.25">
      <c r="B1691" s="48">
        <v>1689</v>
      </c>
      <c r="C1691" s="49" t="s">
        <v>1972</v>
      </c>
      <c r="D1691" s="48">
        <v>580687218</v>
      </c>
      <c r="E1691" s="50" t="s">
        <v>2257</v>
      </c>
      <c r="F1691" s="51">
        <v>3400</v>
      </c>
      <c r="G1691" s="48">
        <v>18</v>
      </c>
      <c r="H1691" s="51" t="s">
        <v>2120</v>
      </c>
      <c r="I1691" s="51" t="s">
        <v>1096</v>
      </c>
      <c r="J1691" s="52">
        <v>0.9</v>
      </c>
      <c r="K1691" s="48" t="s">
        <v>1058</v>
      </c>
      <c r="L1691" s="48" t="s">
        <v>1058</v>
      </c>
      <c r="M1691" s="53">
        <v>10034.580762857429</v>
      </c>
      <c r="N1691" s="51"/>
    </row>
    <row r="1692" spans="2:14" x14ac:dyDescent="0.25">
      <c r="B1692" s="48">
        <v>1690</v>
      </c>
      <c r="C1692" s="49" t="s">
        <v>1972</v>
      </c>
      <c r="D1692" s="48">
        <v>580684330</v>
      </c>
      <c r="E1692" s="50" t="s">
        <v>2258</v>
      </c>
      <c r="F1692" s="51">
        <v>3402</v>
      </c>
      <c r="G1692" s="48">
        <v>21</v>
      </c>
      <c r="H1692" s="51" t="s">
        <v>2023</v>
      </c>
      <c r="I1692" s="51" t="s">
        <v>2259</v>
      </c>
      <c r="J1692" s="52">
        <v>1.125</v>
      </c>
      <c r="K1692" s="48" t="s">
        <v>1058</v>
      </c>
      <c r="L1692" s="48" t="s">
        <v>1058</v>
      </c>
      <c r="M1692" s="53">
        <v>12543.225953571788</v>
      </c>
      <c r="N1692" s="51"/>
    </row>
    <row r="1693" spans="2:14" x14ac:dyDescent="0.25">
      <c r="B1693" s="48">
        <v>1691</v>
      </c>
      <c r="C1693" s="49" t="s">
        <v>1972</v>
      </c>
      <c r="D1693" s="48">
        <v>580680957</v>
      </c>
      <c r="E1693" s="50" t="s">
        <v>2260</v>
      </c>
      <c r="F1693" s="51">
        <v>3404</v>
      </c>
      <c r="G1693" s="48">
        <v>15</v>
      </c>
      <c r="H1693" s="51" t="s">
        <v>2078</v>
      </c>
      <c r="I1693" s="51" t="s">
        <v>2261</v>
      </c>
      <c r="J1693" s="52">
        <v>0.97499999999999998</v>
      </c>
      <c r="K1693" s="48" t="s">
        <v>1058</v>
      </c>
      <c r="L1693" s="48" t="s">
        <v>1058</v>
      </c>
      <c r="M1693" s="53">
        <v>10870.795826428883</v>
      </c>
      <c r="N1693" s="51"/>
    </row>
    <row r="1694" spans="2:14" x14ac:dyDescent="0.25">
      <c r="B1694" s="48">
        <v>1692</v>
      </c>
      <c r="C1694" s="49" t="s">
        <v>1972</v>
      </c>
      <c r="D1694" s="48">
        <v>580680957</v>
      </c>
      <c r="E1694" s="50" t="s">
        <v>2260</v>
      </c>
      <c r="F1694" s="51">
        <v>3405</v>
      </c>
      <c r="G1694" s="48">
        <v>24</v>
      </c>
      <c r="H1694" s="51" t="s">
        <v>2130</v>
      </c>
      <c r="I1694" s="51" t="s">
        <v>2261</v>
      </c>
      <c r="J1694" s="52">
        <v>0.97499999999999998</v>
      </c>
      <c r="K1694" s="48" t="s">
        <v>1058</v>
      </c>
      <c r="L1694" s="48" t="s">
        <v>1058</v>
      </c>
      <c r="M1694" s="53">
        <v>10870.795826428883</v>
      </c>
      <c r="N1694" s="51"/>
    </row>
    <row r="1695" spans="2:14" x14ac:dyDescent="0.25">
      <c r="B1695" s="48">
        <v>1693</v>
      </c>
      <c r="C1695" s="49" t="s">
        <v>1972</v>
      </c>
      <c r="D1695" s="48">
        <v>580680957</v>
      </c>
      <c r="E1695" s="50" t="s">
        <v>2260</v>
      </c>
      <c r="F1695" s="51">
        <v>3406</v>
      </c>
      <c r="G1695" s="48">
        <v>17</v>
      </c>
      <c r="H1695" s="51" t="s">
        <v>2067</v>
      </c>
      <c r="I1695" s="51" t="s">
        <v>2261</v>
      </c>
      <c r="J1695" s="52">
        <v>0.97499999999999998</v>
      </c>
      <c r="K1695" s="48" t="s">
        <v>1058</v>
      </c>
      <c r="L1695" s="48" t="s">
        <v>1058</v>
      </c>
      <c r="M1695" s="53">
        <v>10870.795826428883</v>
      </c>
      <c r="N1695" s="51"/>
    </row>
    <row r="1696" spans="2:14" x14ac:dyDescent="0.25">
      <c r="B1696" s="48">
        <v>1694</v>
      </c>
      <c r="C1696" s="49" t="s">
        <v>1972</v>
      </c>
      <c r="D1696" s="48">
        <v>580688133</v>
      </c>
      <c r="E1696" s="50" t="s">
        <v>2271</v>
      </c>
      <c r="F1696" s="51">
        <v>3410</v>
      </c>
      <c r="G1696" s="48">
        <v>23</v>
      </c>
      <c r="H1696" s="51" t="s">
        <v>2175</v>
      </c>
      <c r="I1696" s="51" t="s">
        <v>1062</v>
      </c>
      <c r="J1696" s="52">
        <v>1.5</v>
      </c>
      <c r="K1696" s="48" t="s">
        <v>1058</v>
      </c>
      <c r="L1696" s="48" t="s">
        <v>1058</v>
      </c>
      <c r="M1696" s="53">
        <v>16724.301271429049</v>
      </c>
      <c r="N1696" s="51"/>
    </row>
    <row r="1697" spans="2:14" x14ac:dyDescent="0.25">
      <c r="B1697" s="48">
        <v>1695</v>
      </c>
      <c r="C1697" s="49" t="s">
        <v>1972</v>
      </c>
      <c r="D1697" s="48">
        <v>580688133</v>
      </c>
      <c r="E1697" s="50" t="s">
        <v>2271</v>
      </c>
      <c r="F1697" s="51">
        <v>3411</v>
      </c>
      <c r="G1697" s="48">
        <v>21</v>
      </c>
      <c r="H1697" s="51" t="s">
        <v>2099</v>
      </c>
      <c r="I1697" s="51" t="s">
        <v>1062</v>
      </c>
      <c r="J1697" s="52">
        <v>0.75</v>
      </c>
      <c r="K1697" s="48" t="s">
        <v>1058</v>
      </c>
      <c r="L1697" s="48" t="s">
        <v>1058</v>
      </c>
      <c r="M1697" s="53">
        <v>8362.1506357145245</v>
      </c>
      <c r="N1697" s="51"/>
    </row>
    <row r="1698" spans="2:14" x14ac:dyDescent="0.25">
      <c r="B1698" s="48">
        <v>1696</v>
      </c>
      <c r="C1698" s="49" t="s">
        <v>1972</v>
      </c>
      <c r="D1698" s="48">
        <v>580688133</v>
      </c>
      <c r="E1698" s="50" t="s">
        <v>2271</v>
      </c>
      <c r="F1698" s="51">
        <v>3412</v>
      </c>
      <c r="G1698" s="48">
        <v>18</v>
      </c>
      <c r="H1698" s="51" t="s">
        <v>2120</v>
      </c>
      <c r="I1698" s="51" t="s">
        <v>1062</v>
      </c>
      <c r="J1698" s="52">
        <v>0.75</v>
      </c>
      <c r="K1698" s="48" t="s">
        <v>1058</v>
      </c>
      <c r="L1698" s="48" t="s">
        <v>1058</v>
      </c>
      <c r="M1698" s="53">
        <v>8362.1506357145245</v>
      </c>
      <c r="N1698" s="51"/>
    </row>
    <row r="1699" spans="2:14" x14ac:dyDescent="0.25">
      <c r="B1699" s="48">
        <v>1697</v>
      </c>
      <c r="C1699" s="49" t="s">
        <v>1972</v>
      </c>
      <c r="D1699" s="48">
        <v>580682078</v>
      </c>
      <c r="E1699" s="50" t="s">
        <v>2272</v>
      </c>
      <c r="F1699" s="51">
        <v>3413</v>
      </c>
      <c r="G1699" s="48">
        <v>13</v>
      </c>
      <c r="H1699" s="51" t="s">
        <v>2000</v>
      </c>
      <c r="I1699" s="51" t="s">
        <v>1068</v>
      </c>
      <c r="J1699" s="52">
        <v>0</v>
      </c>
      <c r="K1699" s="48" t="s">
        <v>1054</v>
      </c>
      <c r="L1699" s="48" t="s">
        <v>1058</v>
      </c>
      <c r="M1699" s="53">
        <v>0</v>
      </c>
      <c r="N1699" s="51"/>
    </row>
    <row r="1700" spans="2:14" x14ac:dyDescent="0.25">
      <c r="B1700" s="48">
        <v>1698</v>
      </c>
      <c r="C1700" s="49" t="s">
        <v>1972</v>
      </c>
      <c r="D1700" s="48">
        <v>580682078</v>
      </c>
      <c r="E1700" s="50" t="s">
        <v>2272</v>
      </c>
      <c r="F1700" s="51">
        <v>3414</v>
      </c>
      <c r="G1700" s="48">
        <v>19</v>
      </c>
      <c r="H1700" s="51" t="s">
        <v>2125</v>
      </c>
      <c r="I1700" s="51" t="s">
        <v>1068</v>
      </c>
      <c r="J1700" s="52">
        <v>0.75</v>
      </c>
      <c r="K1700" s="48" t="s">
        <v>1058</v>
      </c>
      <c r="L1700" s="48" t="s">
        <v>1058</v>
      </c>
      <c r="M1700" s="53">
        <v>8362.1506357145245</v>
      </c>
      <c r="N1700" s="51"/>
    </row>
    <row r="1701" spans="2:14" x14ac:dyDescent="0.25">
      <c r="B1701" s="48">
        <v>1699</v>
      </c>
      <c r="C1701" s="49" t="s">
        <v>1972</v>
      </c>
      <c r="D1701" s="48">
        <v>580682078</v>
      </c>
      <c r="E1701" s="50" t="s">
        <v>2272</v>
      </c>
      <c r="F1701" s="51">
        <v>3415</v>
      </c>
      <c r="G1701" s="48">
        <v>22</v>
      </c>
      <c r="H1701" s="51" t="s">
        <v>2071</v>
      </c>
      <c r="I1701" s="51" t="s">
        <v>1068</v>
      </c>
      <c r="J1701" s="52">
        <v>0.75</v>
      </c>
      <c r="K1701" s="48" t="s">
        <v>1058</v>
      </c>
      <c r="L1701" s="48" t="s">
        <v>1058</v>
      </c>
      <c r="M1701" s="53">
        <v>8362.1506357145245</v>
      </c>
      <c r="N1701" s="51"/>
    </row>
    <row r="1702" spans="2:14" x14ac:dyDescent="0.25">
      <c r="B1702" s="48">
        <v>1700</v>
      </c>
      <c r="C1702" s="49" t="s">
        <v>1972</v>
      </c>
      <c r="D1702" s="48">
        <v>580591345</v>
      </c>
      <c r="E1702" s="50" t="s">
        <v>2262</v>
      </c>
      <c r="F1702" s="51">
        <v>3416</v>
      </c>
      <c r="G1702" s="48">
        <v>27</v>
      </c>
      <c r="H1702" s="51" t="s">
        <v>2010</v>
      </c>
      <c r="I1702" s="51" t="s">
        <v>1218</v>
      </c>
      <c r="J1702" s="52">
        <v>0.75</v>
      </c>
      <c r="K1702" s="48" t="s">
        <v>1058</v>
      </c>
      <c r="L1702" s="48" t="s">
        <v>1058</v>
      </c>
      <c r="M1702" s="53">
        <v>8362.1506357145245</v>
      </c>
      <c r="N1702" s="51"/>
    </row>
    <row r="1703" spans="2:14" x14ac:dyDescent="0.25">
      <c r="B1703" s="48">
        <v>1701</v>
      </c>
      <c r="C1703" s="49" t="s">
        <v>1972</v>
      </c>
      <c r="D1703" s="48">
        <v>580591345</v>
      </c>
      <c r="E1703" s="50" t="s">
        <v>2262</v>
      </c>
      <c r="F1703" s="51">
        <v>3417</v>
      </c>
      <c r="G1703" s="48">
        <v>26</v>
      </c>
      <c r="H1703" s="51" t="s">
        <v>2059</v>
      </c>
      <c r="I1703" s="51" t="s">
        <v>1218</v>
      </c>
      <c r="J1703" s="52">
        <v>0.75</v>
      </c>
      <c r="K1703" s="48" t="s">
        <v>1058</v>
      </c>
      <c r="L1703" s="48" t="s">
        <v>1058</v>
      </c>
      <c r="M1703" s="53">
        <v>8362.1506357145245</v>
      </c>
      <c r="N1703" s="51"/>
    </row>
    <row r="1704" spans="2:14" x14ac:dyDescent="0.25">
      <c r="B1704" s="48">
        <v>1702</v>
      </c>
      <c r="C1704" s="49" t="s">
        <v>1972</v>
      </c>
      <c r="D1704" s="48">
        <v>580591345</v>
      </c>
      <c r="E1704" s="50" t="s">
        <v>2262</v>
      </c>
      <c r="F1704" s="51">
        <v>3418</v>
      </c>
      <c r="G1704" s="48">
        <v>29</v>
      </c>
      <c r="H1704" s="51" t="s">
        <v>2171</v>
      </c>
      <c r="I1704" s="51" t="s">
        <v>1218</v>
      </c>
      <c r="J1704" s="52">
        <v>0.75</v>
      </c>
      <c r="K1704" s="48" t="s">
        <v>1058</v>
      </c>
      <c r="L1704" s="48" t="s">
        <v>1058</v>
      </c>
      <c r="M1704" s="53">
        <v>8362.1506357145245</v>
      </c>
      <c r="N1704" s="51"/>
    </row>
    <row r="1705" spans="2:14" x14ac:dyDescent="0.25">
      <c r="B1705" s="48">
        <v>1703</v>
      </c>
      <c r="C1705" s="49" t="s">
        <v>1972</v>
      </c>
      <c r="D1705" s="48">
        <v>580603736</v>
      </c>
      <c r="E1705" s="50" t="s">
        <v>2265</v>
      </c>
      <c r="F1705" s="51">
        <v>3432</v>
      </c>
      <c r="G1705" s="48">
        <v>25</v>
      </c>
      <c r="H1705" s="51" t="s">
        <v>2064</v>
      </c>
      <c r="I1705" s="51" t="s">
        <v>1467</v>
      </c>
      <c r="J1705" s="52">
        <v>0</v>
      </c>
      <c r="K1705" s="48" t="s">
        <v>1058</v>
      </c>
      <c r="L1705" s="48" t="s">
        <v>1054</v>
      </c>
      <c r="M1705" s="53">
        <v>0</v>
      </c>
      <c r="N1705" s="51"/>
    </row>
    <row r="1706" spans="2:14" x14ac:dyDescent="0.25">
      <c r="B1706" s="48">
        <v>1704</v>
      </c>
      <c r="C1706" s="49" t="s">
        <v>1972</v>
      </c>
      <c r="D1706" s="48">
        <v>580603736</v>
      </c>
      <c r="E1706" s="50" t="s">
        <v>2265</v>
      </c>
      <c r="F1706" s="51">
        <v>3433</v>
      </c>
      <c r="G1706" s="48">
        <v>17</v>
      </c>
      <c r="H1706" s="51" t="s">
        <v>2031</v>
      </c>
      <c r="I1706" s="51" t="s">
        <v>1467</v>
      </c>
      <c r="J1706" s="52">
        <v>0</v>
      </c>
      <c r="K1706" s="48" t="s">
        <v>1058</v>
      </c>
      <c r="L1706" s="48" t="s">
        <v>1054</v>
      </c>
      <c r="M1706" s="53">
        <v>0</v>
      </c>
      <c r="N1706" s="51"/>
    </row>
    <row r="1707" spans="2:14" x14ac:dyDescent="0.25">
      <c r="B1707" s="48">
        <v>1705</v>
      </c>
      <c r="C1707" s="49" t="s">
        <v>1972</v>
      </c>
      <c r="D1707" s="48">
        <v>580016715</v>
      </c>
      <c r="E1707" s="50" t="s">
        <v>2273</v>
      </c>
      <c r="F1707" s="51">
        <v>3434</v>
      </c>
      <c r="G1707" s="48">
        <v>13</v>
      </c>
      <c r="H1707" s="51" t="s">
        <v>2232</v>
      </c>
      <c r="I1707" s="51" t="s">
        <v>1053</v>
      </c>
      <c r="J1707" s="52">
        <v>8</v>
      </c>
      <c r="K1707" s="48" t="s">
        <v>1058</v>
      </c>
      <c r="L1707" s="48" t="s">
        <v>1058</v>
      </c>
      <c r="M1707" s="53">
        <v>89196.273447621599</v>
      </c>
      <c r="N1707" s="51"/>
    </row>
    <row r="1708" spans="2:14" x14ac:dyDescent="0.25">
      <c r="B1708" s="48">
        <v>1706</v>
      </c>
      <c r="C1708" s="49" t="s">
        <v>1972</v>
      </c>
      <c r="D1708" s="48">
        <v>580704773</v>
      </c>
      <c r="E1708" s="50" t="s">
        <v>2274</v>
      </c>
      <c r="F1708" s="51">
        <v>3435</v>
      </c>
      <c r="G1708" s="48">
        <v>23</v>
      </c>
      <c r="H1708" s="51" t="s">
        <v>2114</v>
      </c>
      <c r="I1708" s="51" t="s">
        <v>2275</v>
      </c>
      <c r="J1708" s="52">
        <v>4.5</v>
      </c>
      <c r="K1708" s="48" t="s">
        <v>1058</v>
      </c>
      <c r="L1708" s="48" t="s">
        <v>1058</v>
      </c>
      <c r="M1708" s="53">
        <v>50172.90381428715</v>
      </c>
      <c r="N1708" s="51"/>
    </row>
    <row r="1709" spans="2:14" x14ac:dyDescent="0.25">
      <c r="B1709" s="48">
        <v>1707</v>
      </c>
      <c r="C1709" s="49" t="s">
        <v>1972</v>
      </c>
      <c r="D1709" s="48">
        <v>580456325</v>
      </c>
      <c r="E1709" s="50" t="s">
        <v>2276</v>
      </c>
      <c r="F1709" s="51">
        <v>3439</v>
      </c>
      <c r="G1709" s="48">
        <v>16</v>
      </c>
      <c r="H1709" s="51" t="s">
        <v>2277</v>
      </c>
      <c r="I1709" s="51" t="s">
        <v>1172</v>
      </c>
      <c r="J1709" s="52">
        <v>9.1999999999999993</v>
      </c>
      <c r="K1709" s="48" t="s">
        <v>1058</v>
      </c>
      <c r="L1709" s="48" t="s">
        <v>1058</v>
      </c>
      <c r="M1709" s="53">
        <v>102575.71446476484</v>
      </c>
      <c r="N1709" s="51"/>
    </row>
    <row r="1710" spans="2:14" x14ac:dyDescent="0.25">
      <c r="B1710" s="48">
        <v>1708</v>
      </c>
      <c r="C1710" s="49" t="s">
        <v>1972</v>
      </c>
      <c r="D1710" s="48">
        <v>580576866</v>
      </c>
      <c r="E1710" s="50" t="s">
        <v>2278</v>
      </c>
      <c r="F1710" s="51">
        <v>3440</v>
      </c>
      <c r="G1710" s="48">
        <v>15</v>
      </c>
      <c r="H1710" s="51" t="s">
        <v>2232</v>
      </c>
      <c r="I1710" s="51" t="s">
        <v>1135</v>
      </c>
      <c r="J1710" s="52">
        <v>8</v>
      </c>
      <c r="K1710" s="48" t="s">
        <v>1058</v>
      </c>
      <c r="L1710" s="48" t="s">
        <v>1058</v>
      </c>
      <c r="M1710" s="53">
        <v>89196.273447621599</v>
      </c>
      <c r="N1710" s="51"/>
    </row>
    <row r="1711" spans="2:14" x14ac:dyDescent="0.25">
      <c r="B1711" s="48">
        <v>1709</v>
      </c>
      <c r="C1711" s="49" t="s">
        <v>1972</v>
      </c>
      <c r="D1711" s="48">
        <v>580497048</v>
      </c>
      <c r="E1711" s="50" t="s">
        <v>2279</v>
      </c>
      <c r="F1711" s="51">
        <v>3441</v>
      </c>
      <c r="G1711" s="48">
        <v>9</v>
      </c>
      <c r="H1711" s="51" t="s">
        <v>2277</v>
      </c>
      <c r="I1711" s="51" t="s">
        <v>1307</v>
      </c>
      <c r="J1711" s="52">
        <v>0</v>
      </c>
      <c r="K1711" s="48" t="s">
        <v>1054</v>
      </c>
      <c r="L1711" s="48" t="s">
        <v>1058</v>
      </c>
      <c r="M1711" s="53">
        <v>0</v>
      </c>
      <c r="N1711" s="51"/>
    </row>
    <row r="1712" spans="2:14" x14ac:dyDescent="0.25">
      <c r="B1712" s="48">
        <v>1710</v>
      </c>
      <c r="C1712" s="49" t="s">
        <v>1972</v>
      </c>
      <c r="D1712" s="48">
        <v>580417608</v>
      </c>
      <c r="E1712" s="50" t="s">
        <v>1528</v>
      </c>
      <c r="F1712" s="51">
        <v>3444</v>
      </c>
      <c r="G1712" s="48">
        <v>15</v>
      </c>
      <c r="H1712" s="51" t="s">
        <v>2277</v>
      </c>
      <c r="I1712" s="51" t="s">
        <v>1068</v>
      </c>
      <c r="J1712" s="52">
        <v>8</v>
      </c>
      <c r="K1712" s="48" t="s">
        <v>1058</v>
      </c>
      <c r="L1712" s="48" t="s">
        <v>1058</v>
      </c>
      <c r="M1712" s="53">
        <v>89196.273447621599</v>
      </c>
      <c r="N1712" s="51"/>
    </row>
    <row r="1713" spans="2:14" x14ac:dyDescent="0.25">
      <c r="B1713" s="48">
        <v>1711</v>
      </c>
      <c r="C1713" s="49" t="s">
        <v>1972</v>
      </c>
      <c r="D1713" s="48">
        <v>580509487</v>
      </c>
      <c r="E1713" s="50" t="s">
        <v>2280</v>
      </c>
      <c r="F1713" s="51">
        <v>3450</v>
      </c>
      <c r="G1713" s="48">
        <v>16</v>
      </c>
      <c r="H1713" s="51" t="s">
        <v>2277</v>
      </c>
      <c r="I1713" s="51" t="s">
        <v>1137</v>
      </c>
      <c r="J1713" s="52">
        <v>8.8000000000000007</v>
      </c>
      <c r="K1713" s="48" t="s">
        <v>1058</v>
      </c>
      <c r="L1713" s="48" t="s">
        <v>1058</v>
      </c>
      <c r="M1713" s="53">
        <v>98115.900792383763</v>
      </c>
      <c r="N1713" s="51"/>
    </row>
    <row r="1714" spans="2:14" x14ac:dyDescent="0.25">
      <c r="B1714" s="48">
        <v>1712</v>
      </c>
      <c r="C1714" s="49" t="s">
        <v>1972</v>
      </c>
      <c r="D1714" s="48">
        <v>580416824</v>
      </c>
      <c r="E1714" s="50" t="s">
        <v>2165</v>
      </c>
      <c r="F1714" s="51">
        <v>3454</v>
      </c>
      <c r="G1714" s="48">
        <v>16</v>
      </c>
      <c r="H1714" s="51" t="s">
        <v>2232</v>
      </c>
      <c r="I1714" s="51" t="s">
        <v>1259</v>
      </c>
      <c r="J1714" s="52">
        <v>8</v>
      </c>
      <c r="K1714" s="48" t="s">
        <v>1058</v>
      </c>
      <c r="L1714" s="48" t="s">
        <v>1058</v>
      </c>
      <c r="M1714" s="53">
        <v>89196.273447621599</v>
      </c>
      <c r="N1714" s="51"/>
    </row>
    <row r="1715" spans="2:14" x14ac:dyDescent="0.25">
      <c r="B1715" s="48">
        <v>1713</v>
      </c>
      <c r="C1715" s="49" t="s">
        <v>1972</v>
      </c>
      <c r="D1715" s="48">
        <v>580444750</v>
      </c>
      <c r="E1715" s="50" t="s">
        <v>1605</v>
      </c>
      <c r="F1715" s="51">
        <v>3455</v>
      </c>
      <c r="G1715" s="48">
        <v>16</v>
      </c>
      <c r="H1715" s="51" t="s">
        <v>2277</v>
      </c>
      <c r="I1715" s="51" t="s">
        <v>1053</v>
      </c>
      <c r="J1715" s="52">
        <v>8</v>
      </c>
      <c r="K1715" s="48" t="s">
        <v>1058</v>
      </c>
      <c r="L1715" s="48" t="s">
        <v>1058</v>
      </c>
      <c r="M1715" s="53">
        <v>89196.273447621599</v>
      </c>
      <c r="N1715" s="51"/>
    </row>
    <row r="1716" spans="2:14" x14ac:dyDescent="0.25">
      <c r="B1716" s="48">
        <v>1714</v>
      </c>
      <c r="C1716" s="49" t="s">
        <v>1972</v>
      </c>
      <c r="D1716" s="48">
        <v>580447928</v>
      </c>
      <c r="E1716" s="50" t="s">
        <v>2281</v>
      </c>
      <c r="F1716" s="51">
        <v>3459</v>
      </c>
      <c r="G1716" s="48">
        <v>16</v>
      </c>
      <c r="H1716" s="51" t="s">
        <v>2232</v>
      </c>
      <c r="I1716" s="51" t="s">
        <v>1237</v>
      </c>
      <c r="J1716" s="52">
        <v>8</v>
      </c>
      <c r="K1716" s="48" t="s">
        <v>1058</v>
      </c>
      <c r="L1716" s="48" t="s">
        <v>1058</v>
      </c>
      <c r="M1716" s="53">
        <v>89196.273447621599</v>
      </c>
      <c r="N1716" s="51"/>
    </row>
    <row r="1717" spans="2:14" x14ac:dyDescent="0.25">
      <c r="B1717" s="48">
        <v>1715</v>
      </c>
      <c r="C1717" s="49" t="s">
        <v>1972</v>
      </c>
      <c r="D1717" s="48">
        <v>580498244</v>
      </c>
      <c r="E1717" s="50" t="s">
        <v>2282</v>
      </c>
      <c r="F1717" s="51">
        <v>3461</v>
      </c>
      <c r="G1717" s="48">
        <v>15</v>
      </c>
      <c r="H1717" s="51" t="s">
        <v>2277</v>
      </c>
      <c r="I1717" s="51" t="s">
        <v>1122</v>
      </c>
      <c r="J1717" s="52">
        <v>8.8000000000000007</v>
      </c>
      <c r="K1717" s="48" t="s">
        <v>1058</v>
      </c>
      <c r="L1717" s="48" t="s">
        <v>1058</v>
      </c>
      <c r="M1717" s="53">
        <v>98115.900792383763</v>
      </c>
      <c r="N1717" s="51"/>
    </row>
    <row r="1718" spans="2:14" x14ac:dyDescent="0.25">
      <c r="B1718" s="48">
        <v>1716</v>
      </c>
      <c r="C1718" s="49" t="s">
        <v>1972</v>
      </c>
      <c r="D1718" s="48">
        <v>580543296</v>
      </c>
      <c r="E1718" s="50" t="s">
        <v>2283</v>
      </c>
      <c r="F1718" s="51">
        <v>3463</v>
      </c>
      <c r="G1718" s="48">
        <v>20</v>
      </c>
      <c r="H1718" s="51" t="s">
        <v>2033</v>
      </c>
      <c r="I1718" s="51" t="s">
        <v>1462</v>
      </c>
      <c r="J1718" s="52">
        <v>3</v>
      </c>
      <c r="K1718" s="48" t="s">
        <v>1058</v>
      </c>
      <c r="L1718" s="48" t="s">
        <v>1058</v>
      </c>
      <c r="M1718" s="53">
        <v>33448.602542858098</v>
      </c>
      <c r="N1718" s="51"/>
    </row>
    <row r="1719" spans="2:14" x14ac:dyDescent="0.25">
      <c r="B1719" s="48">
        <v>1717</v>
      </c>
      <c r="C1719" s="49" t="s">
        <v>1972</v>
      </c>
      <c r="D1719" s="48">
        <v>580687911</v>
      </c>
      <c r="E1719" s="50" t="s">
        <v>2269</v>
      </c>
      <c r="F1719" s="51">
        <v>3468</v>
      </c>
      <c r="G1719" s="48">
        <v>23</v>
      </c>
      <c r="H1719" s="51" t="s">
        <v>2066</v>
      </c>
      <c r="I1719" s="51" t="s">
        <v>2270</v>
      </c>
      <c r="J1719" s="52">
        <v>0.9</v>
      </c>
      <c r="K1719" s="48" t="s">
        <v>1058</v>
      </c>
      <c r="L1719" s="48" t="s">
        <v>1058</v>
      </c>
      <c r="M1719" s="53">
        <v>10034.580762857429</v>
      </c>
      <c r="N1719" s="51"/>
    </row>
    <row r="1720" spans="2:14" x14ac:dyDescent="0.25">
      <c r="B1720" s="48">
        <v>1718</v>
      </c>
      <c r="C1720" s="49" t="s">
        <v>1972</v>
      </c>
      <c r="D1720" s="48">
        <v>580687911</v>
      </c>
      <c r="E1720" s="50" t="s">
        <v>2269</v>
      </c>
      <c r="F1720" s="51">
        <v>3469</v>
      </c>
      <c r="G1720" s="48">
        <v>19</v>
      </c>
      <c r="H1720" s="51" t="s">
        <v>2202</v>
      </c>
      <c r="I1720" s="51" t="s">
        <v>2270</v>
      </c>
      <c r="J1720" s="52">
        <v>0</v>
      </c>
      <c r="K1720" s="48" t="s">
        <v>1058</v>
      </c>
      <c r="L1720" s="48" t="s">
        <v>1058</v>
      </c>
      <c r="M1720" s="53">
        <v>0</v>
      </c>
      <c r="N1720" s="51"/>
    </row>
    <row r="1721" spans="2:14" x14ac:dyDescent="0.25">
      <c r="B1721" s="48">
        <v>1719</v>
      </c>
      <c r="C1721" s="49" t="s">
        <v>1972</v>
      </c>
      <c r="D1721" s="48">
        <v>580687218</v>
      </c>
      <c r="E1721" s="50" t="s">
        <v>2257</v>
      </c>
      <c r="F1721" s="51">
        <v>3471</v>
      </c>
      <c r="G1721" s="48">
        <v>21</v>
      </c>
      <c r="H1721" s="51" t="s">
        <v>2040</v>
      </c>
      <c r="I1721" s="51" t="s">
        <v>1096</v>
      </c>
      <c r="J1721" s="52">
        <v>0.9</v>
      </c>
      <c r="K1721" s="48" t="s">
        <v>1058</v>
      </c>
      <c r="L1721" s="48" t="s">
        <v>1058</v>
      </c>
      <c r="M1721" s="53">
        <v>10034.580762857429</v>
      </c>
      <c r="N1721" s="51"/>
    </row>
    <row r="1722" spans="2:14" x14ac:dyDescent="0.25">
      <c r="B1722" s="48">
        <v>1720</v>
      </c>
      <c r="C1722" s="49" t="s">
        <v>1972</v>
      </c>
      <c r="D1722" s="48">
        <v>580687218</v>
      </c>
      <c r="E1722" s="50" t="s">
        <v>2257</v>
      </c>
      <c r="F1722" s="51">
        <v>3472</v>
      </c>
      <c r="G1722" s="48">
        <v>25</v>
      </c>
      <c r="H1722" s="51" t="s">
        <v>2107</v>
      </c>
      <c r="I1722" s="51" t="s">
        <v>1096</v>
      </c>
      <c r="J1722" s="52">
        <v>0</v>
      </c>
      <c r="K1722" s="48" t="s">
        <v>1058</v>
      </c>
      <c r="L1722" s="48" t="s">
        <v>1058</v>
      </c>
      <c r="M1722" s="53">
        <v>0</v>
      </c>
      <c r="N1722" s="51"/>
    </row>
    <row r="1723" spans="2:14" x14ac:dyDescent="0.25">
      <c r="B1723" s="48">
        <v>1721</v>
      </c>
      <c r="C1723" s="49" t="s">
        <v>1972</v>
      </c>
      <c r="D1723" s="48">
        <v>580687218</v>
      </c>
      <c r="E1723" s="50" t="s">
        <v>2257</v>
      </c>
      <c r="F1723" s="51">
        <v>3473</v>
      </c>
      <c r="G1723" s="48">
        <v>19</v>
      </c>
      <c r="H1723" s="51" t="s">
        <v>2006</v>
      </c>
      <c r="I1723" s="51" t="s">
        <v>1096</v>
      </c>
      <c r="J1723" s="52">
        <v>0</v>
      </c>
      <c r="K1723" s="48" t="s">
        <v>1058</v>
      </c>
      <c r="L1723" s="48" t="s">
        <v>1058</v>
      </c>
      <c r="M1723" s="53">
        <v>0</v>
      </c>
      <c r="N1723" s="51"/>
    </row>
    <row r="1724" spans="2:14" x14ac:dyDescent="0.25">
      <c r="B1724" s="48">
        <v>1722</v>
      </c>
      <c r="C1724" s="49" t="s">
        <v>1972</v>
      </c>
      <c r="D1724" s="48">
        <v>580684330</v>
      </c>
      <c r="E1724" s="50" t="s">
        <v>2258</v>
      </c>
      <c r="F1724" s="51">
        <v>3474</v>
      </c>
      <c r="G1724" s="48">
        <v>25</v>
      </c>
      <c r="H1724" s="51" t="s">
        <v>2068</v>
      </c>
      <c r="I1724" s="51" t="s">
        <v>2259</v>
      </c>
      <c r="J1724" s="52">
        <v>0</v>
      </c>
      <c r="K1724" s="48" t="s">
        <v>1058</v>
      </c>
      <c r="L1724" s="48" t="s">
        <v>1058</v>
      </c>
      <c r="M1724" s="53">
        <v>0</v>
      </c>
      <c r="N1724" s="51"/>
    </row>
    <row r="1725" spans="2:14" x14ac:dyDescent="0.25">
      <c r="B1725" s="48">
        <v>1723</v>
      </c>
      <c r="C1725" s="49" t="s">
        <v>1972</v>
      </c>
      <c r="D1725" s="48">
        <v>580684330</v>
      </c>
      <c r="E1725" s="50" t="s">
        <v>2258</v>
      </c>
      <c r="F1725" s="51">
        <v>3475</v>
      </c>
      <c r="G1725" s="48">
        <v>15</v>
      </c>
      <c r="H1725" s="51" t="s">
        <v>2069</v>
      </c>
      <c r="I1725" s="51" t="s">
        <v>2259</v>
      </c>
      <c r="J1725" s="52">
        <v>0</v>
      </c>
      <c r="K1725" s="48" t="s">
        <v>1058</v>
      </c>
      <c r="L1725" s="48" t="s">
        <v>1058</v>
      </c>
      <c r="M1725" s="53">
        <v>0</v>
      </c>
      <c r="N1725" s="51"/>
    </row>
    <row r="1726" spans="2:14" x14ac:dyDescent="0.25">
      <c r="B1726" s="48">
        <v>1724</v>
      </c>
      <c r="C1726" s="49" t="s">
        <v>1972</v>
      </c>
      <c r="D1726" s="48">
        <v>580684330</v>
      </c>
      <c r="E1726" s="50" t="s">
        <v>2258</v>
      </c>
      <c r="F1726" s="51">
        <v>3476</v>
      </c>
      <c r="G1726" s="48">
        <v>16</v>
      </c>
      <c r="H1726" s="51" t="s">
        <v>2007</v>
      </c>
      <c r="I1726" s="51" t="s">
        <v>2259</v>
      </c>
      <c r="J1726" s="52">
        <v>0</v>
      </c>
      <c r="K1726" s="48" t="s">
        <v>1058</v>
      </c>
      <c r="L1726" s="48" t="s">
        <v>1058</v>
      </c>
      <c r="M1726" s="53">
        <v>0</v>
      </c>
      <c r="N1726" s="51"/>
    </row>
    <row r="1727" spans="2:14" x14ac:dyDescent="0.25">
      <c r="B1727" s="48">
        <v>1725</v>
      </c>
      <c r="C1727" s="49" t="s">
        <v>1972</v>
      </c>
      <c r="D1727" s="48">
        <v>580680957</v>
      </c>
      <c r="E1727" s="50" t="s">
        <v>2260</v>
      </c>
      <c r="F1727" s="51">
        <v>3477</v>
      </c>
      <c r="G1727" s="48">
        <v>23</v>
      </c>
      <c r="H1727" s="51" t="s">
        <v>2068</v>
      </c>
      <c r="I1727" s="51" t="s">
        <v>2261</v>
      </c>
      <c r="J1727" s="52">
        <v>0</v>
      </c>
      <c r="K1727" s="48" t="s">
        <v>1058</v>
      </c>
      <c r="L1727" s="48" t="s">
        <v>1058</v>
      </c>
      <c r="M1727" s="53">
        <v>0</v>
      </c>
      <c r="N1727" s="51"/>
    </row>
    <row r="1728" spans="2:14" x14ac:dyDescent="0.25">
      <c r="B1728" s="48">
        <v>1726</v>
      </c>
      <c r="C1728" s="49" t="s">
        <v>1972</v>
      </c>
      <c r="D1728" s="48">
        <v>580688133</v>
      </c>
      <c r="E1728" s="50" t="s">
        <v>2271</v>
      </c>
      <c r="F1728" s="51">
        <v>3483</v>
      </c>
      <c r="G1728" s="48">
        <v>22</v>
      </c>
      <c r="H1728" s="51" t="s">
        <v>2109</v>
      </c>
      <c r="I1728" s="51" t="s">
        <v>1062</v>
      </c>
      <c r="J1728" s="52">
        <v>0.75</v>
      </c>
      <c r="K1728" s="48" t="s">
        <v>1058</v>
      </c>
      <c r="L1728" s="48" t="s">
        <v>1058</v>
      </c>
      <c r="M1728" s="53">
        <v>8362.1506357145245</v>
      </c>
      <c r="N1728" s="51"/>
    </row>
    <row r="1729" spans="2:14" x14ac:dyDescent="0.25">
      <c r="B1729" s="48">
        <v>1727</v>
      </c>
      <c r="C1729" s="49" t="s">
        <v>1972</v>
      </c>
      <c r="D1729" s="48">
        <v>580688133</v>
      </c>
      <c r="E1729" s="50" t="s">
        <v>2271</v>
      </c>
      <c r="F1729" s="51">
        <v>3484</v>
      </c>
      <c r="G1729" s="48">
        <v>19</v>
      </c>
      <c r="H1729" s="51" t="s">
        <v>2035</v>
      </c>
      <c r="I1729" s="51" t="s">
        <v>1062</v>
      </c>
      <c r="J1729" s="52">
        <v>0</v>
      </c>
      <c r="K1729" s="48" t="s">
        <v>1058</v>
      </c>
      <c r="L1729" s="48" t="s">
        <v>1058</v>
      </c>
      <c r="M1729" s="53">
        <v>0</v>
      </c>
      <c r="N1729" s="51"/>
    </row>
    <row r="1730" spans="2:14" x14ac:dyDescent="0.25">
      <c r="B1730" s="48">
        <v>1728</v>
      </c>
      <c r="C1730" s="49" t="s">
        <v>1972</v>
      </c>
      <c r="D1730" s="48">
        <v>580688133</v>
      </c>
      <c r="E1730" s="50" t="s">
        <v>2271</v>
      </c>
      <c r="F1730" s="51">
        <v>3485</v>
      </c>
      <c r="G1730" s="48">
        <v>19</v>
      </c>
      <c r="H1730" s="51" t="s">
        <v>2006</v>
      </c>
      <c r="I1730" s="51" t="s">
        <v>1062</v>
      </c>
      <c r="J1730" s="52">
        <v>0</v>
      </c>
      <c r="K1730" s="48" t="s">
        <v>1058</v>
      </c>
      <c r="L1730" s="48" t="s">
        <v>1058</v>
      </c>
      <c r="M1730" s="53">
        <v>0</v>
      </c>
      <c r="N1730" s="51"/>
    </row>
    <row r="1731" spans="2:14" x14ac:dyDescent="0.25">
      <c r="B1731" s="48">
        <v>1729</v>
      </c>
      <c r="C1731" s="49" t="s">
        <v>1972</v>
      </c>
      <c r="D1731" s="48">
        <v>580682078</v>
      </c>
      <c r="E1731" s="50" t="s">
        <v>2272</v>
      </c>
      <c r="F1731" s="51">
        <v>3486</v>
      </c>
      <c r="G1731" s="48">
        <v>27</v>
      </c>
      <c r="H1731" s="51" t="s">
        <v>2029</v>
      </c>
      <c r="I1731" s="51" t="s">
        <v>1068</v>
      </c>
      <c r="J1731" s="52">
        <v>0.75</v>
      </c>
      <c r="K1731" s="48" t="s">
        <v>1058</v>
      </c>
      <c r="L1731" s="48" t="s">
        <v>1058</v>
      </c>
      <c r="M1731" s="53">
        <v>8362.1506357145245</v>
      </c>
      <c r="N1731" s="51"/>
    </row>
    <row r="1732" spans="2:14" x14ac:dyDescent="0.25">
      <c r="B1732" s="48">
        <v>1730</v>
      </c>
      <c r="C1732" s="49" t="s">
        <v>1972</v>
      </c>
      <c r="D1732" s="48">
        <v>580591345</v>
      </c>
      <c r="E1732" s="50" t="s">
        <v>2262</v>
      </c>
      <c r="F1732" s="51">
        <v>3489</v>
      </c>
      <c r="G1732" s="48">
        <v>26</v>
      </c>
      <c r="H1732" s="51" t="s">
        <v>2129</v>
      </c>
      <c r="I1732" s="51" t="s">
        <v>1218</v>
      </c>
      <c r="J1732" s="52">
        <v>0</v>
      </c>
      <c r="K1732" s="48" t="s">
        <v>1058</v>
      </c>
      <c r="L1732" s="48" t="s">
        <v>1058</v>
      </c>
      <c r="M1732" s="53">
        <v>0</v>
      </c>
      <c r="N1732" s="51"/>
    </row>
    <row r="1733" spans="2:14" x14ac:dyDescent="0.25">
      <c r="B1733" s="48">
        <v>1731</v>
      </c>
      <c r="C1733" s="49" t="s">
        <v>1972</v>
      </c>
      <c r="D1733" s="48">
        <v>580591345</v>
      </c>
      <c r="E1733" s="50" t="s">
        <v>2262</v>
      </c>
      <c r="F1733" s="51">
        <v>3490</v>
      </c>
      <c r="G1733" s="48">
        <v>22</v>
      </c>
      <c r="H1733" s="51" t="s">
        <v>2051</v>
      </c>
      <c r="I1733" s="51" t="s">
        <v>1218</v>
      </c>
      <c r="J1733" s="52">
        <v>0</v>
      </c>
      <c r="K1733" s="48" t="s">
        <v>1058</v>
      </c>
      <c r="L1733" s="48" t="s">
        <v>1058</v>
      </c>
      <c r="M1733" s="53">
        <v>0</v>
      </c>
      <c r="N1733" s="51"/>
    </row>
    <row r="1734" spans="2:14" x14ac:dyDescent="0.25">
      <c r="B1734" s="48">
        <v>1732</v>
      </c>
      <c r="C1734" s="49" t="s">
        <v>1972</v>
      </c>
      <c r="D1734" s="48">
        <v>580575074</v>
      </c>
      <c r="E1734" s="50" t="s">
        <v>2284</v>
      </c>
      <c r="F1734" s="51">
        <v>3493</v>
      </c>
      <c r="G1734" s="48">
        <v>22</v>
      </c>
      <c r="H1734" s="51" t="s">
        <v>2222</v>
      </c>
      <c r="I1734" s="51" t="s">
        <v>2285</v>
      </c>
      <c r="J1734" s="52">
        <v>0</v>
      </c>
      <c r="K1734" s="48" t="s">
        <v>1058</v>
      </c>
      <c r="L1734" s="48" t="s">
        <v>1054</v>
      </c>
      <c r="M1734" s="53">
        <v>0</v>
      </c>
      <c r="N1734" s="51"/>
    </row>
    <row r="1735" spans="2:14" x14ac:dyDescent="0.25">
      <c r="B1735" s="48">
        <v>1733</v>
      </c>
      <c r="C1735" s="49" t="s">
        <v>1972</v>
      </c>
      <c r="D1735" s="48">
        <v>580603736</v>
      </c>
      <c r="E1735" s="50" t="s">
        <v>2265</v>
      </c>
      <c r="F1735" s="51">
        <v>3502</v>
      </c>
      <c r="G1735" s="48">
        <v>26</v>
      </c>
      <c r="H1735" s="51" t="s">
        <v>2046</v>
      </c>
      <c r="I1735" s="51" t="s">
        <v>1467</v>
      </c>
      <c r="J1735" s="52">
        <v>0</v>
      </c>
      <c r="K1735" s="48" t="s">
        <v>1058</v>
      </c>
      <c r="L1735" s="48" t="s">
        <v>1054</v>
      </c>
      <c r="M1735" s="53">
        <v>0</v>
      </c>
      <c r="N1735" s="51"/>
    </row>
    <row r="1736" spans="2:14" x14ac:dyDescent="0.25">
      <c r="B1736" s="48">
        <v>1734</v>
      </c>
      <c r="C1736" s="49" t="s">
        <v>1972</v>
      </c>
      <c r="D1736" s="48">
        <v>580603736</v>
      </c>
      <c r="E1736" s="50" t="s">
        <v>2265</v>
      </c>
      <c r="F1736" s="51">
        <v>3503</v>
      </c>
      <c r="G1736" s="48">
        <v>24</v>
      </c>
      <c r="H1736" s="51" t="s">
        <v>2066</v>
      </c>
      <c r="I1736" s="51" t="s">
        <v>1467</v>
      </c>
      <c r="J1736" s="52">
        <v>0</v>
      </c>
      <c r="K1736" s="48" t="s">
        <v>1058</v>
      </c>
      <c r="L1736" s="48" t="s">
        <v>1054</v>
      </c>
      <c r="M1736" s="53">
        <v>0</v>
      </c>
      <c r="N1736" s="51"/>
    </row>
    <row r="1737" spans="2:14" x14ac:dyDescent="0.25">
      <c r="B1737" s="48">
        <v>1735</v>
      </c>
      <c r="C1737" s="49" t="s">
        <v>1972</v>
      </c>
      <c r="D1737" s="48">
        <v>580603736</v>
      </c>
      <c r="E1737" s="50" t="s">
        <v>2265</v>
      </c>
      <c r="F1737" s="51">
        <v>3504</v>
      </c>
      <c r="G1737" s="48">
        <v>19</v>
      </c>
      <c r="H1737" s="51" t="s">
        <v>2202</v>
      </c>
      <c r="I1737" s="51" t="s">
        <v>1467</v>
      </c>
      <c r="J1737" s="52">
        <v>0</v>
      </c>
      <c r="K1737" s="48" t="s">
        <v>1058</v>
      </c>
      <c r="L1737" s="48" t="s">
        <v>1054</v>
      </c>
      <c r="M1737" s="53">
        <v>0</v>
      </c>
      <c r="N1737" s="51"/>
    </row>
    <row r="1738" spans="2:14" x14ac:dyDescent="0.25">
      <c r="B1738" s="48">
        <v>1736</v>
      </c>
      <c r="C1738" s="49" t="s">
        <v>1972</v>
      </c>
      <c r="D1738" s="48">
        <v>580438745</v>
      </c>
      <c r="E1738" s="50" t="s">
        <v>2286</v>
      </c>
      <c r="F1738" s="51">
        <v>3508</v>
      </c>
      <c r="G1738" s="48">
        <v>17</v>
      </c>
      <c r="H1738" s="51" t="s">
        <v>2232</v>
      </c>
      <c r="I1738" s="51" t="s">
        <v>1476</v>
      </c>
      <c r="J1738" s="52">
        <v>8</v>
      </c>
      <c r="K1738" s="48" t="s">
        <v>1058</v>
      </c>
      <c r="L1738" s="48" t="s">
        <v>1058</v>
      </c>
      <c r="M1738" s="53">
        <v>89196.273447621599</v>
      </c>
      <c r="N1738" s="51"/>
    </row>
    <row r="1739" spans="2:14" x14ac:dyDescent="0.25">
      <c r="B1739" s="48">
        <v>1737</v>
      </c>
      <c r="C1739" s="49" t="s">
        <v>1972</v>
      </c>
      <c r="D1739" s="48">
        <v>580203107</v>
      </c>
      <c r="E1739" s="50" t="s">
        <v>1248</v>
      </c>
      <c r="F1739" s="51">
        <v>3511</v>
      </c>
      <c r="G1739" s="48">
        <v>16</v>
      </c>
      <c r="H1739" s="51" t="s">
        <v>2277</v>
      </c>
      <c r="I1739" s="51" t="s">
        <v>1053</v>
      </c>
      <c r="J1739" s="52">
        <v>8</v>
      </c>
      <c r="K1739" s="48" t="s">
        <v>1058</v>
      </c>
      <c r="L1739" s="48" t="s">
        <v>1058</v>
      </c>
      <c r="M1739" s="53">
        <v>89196.273447621599</v>
      </c>
      <c r="N1739" s="51"/>
    </row>
    <row r="1740" spans="2:14" x14ac:dyDescent="0.25">
      <c r="B1740" s="48">
        <v>1738</v>
      </c>
      <c r="C1740" s="49" t="s">
        <v>1972</v>
      </c>
      <c r="D1740" s="48">
        <v>580702348</v>
      </c>
      <c r="E1740" s="50" t="s">
        <v>2287</v>
      </c>
      <c r="F1740" s="51">
        <v>3516</v>
      </c>
      <c r="G1740" s="48">
        <v>27</v>
      </c>
      <c r="H1740" s="51" t="s">
        <v>2146</v>
      </c>
      <c r="I1740" s="51" t="s">
        <v>1096</v>
      </c>
      <c r="J1740" s="52">
        <v>3.6</v>
      </c>
      <c r="K1740" s="48" t="s">
        <v>1058</v>
      </c>
      <c r="L1740" s="48" t="s">
        <v>1058</v>
      </c>
      <c r="M1740" s="53">
        <v>40138.323051429717</v>
      </c>
      <c r="N1740" s="51"/>
    </row>
    <row r="1741" spans="2:14" x14ac:dyDescent="0.25">
      <c r="B1741" s="48">
        <v>1739</v>
      </c>
      <c r="C1741" s="49" t="s">
        <v>1972</v>
      </c>
      <c r="D1741" s="48">
        <v>580704773</v>
      </c>
      <c r="E1741" s="50" t="s">
        <v>2274</v>
      </c>
      <c r="F1741" s="51">
        <v>3521</v>
      </c>
      <c r="G1741" s="48">
        <v>22</v>
      </c>
      <c r="H1741" s="51" t="s">
        <v>2238</v>
      </c>
      <c r="I1741" s="51" t="s">
        <v>2275</v>
      </c>
      <c r="J1741" s="52">
        <v>2.25</v>
      </c>
      <c r="K1741" s="48" t="s">
        <v>1058</v>
      </c>
      <c r="L1741" s="48" t="s">
        <v>1058</v>
      </c>
      <c r="M1741" s="53">
        <v>25086.451907143575</v>
      </c>
      <c r="N1741" s="51"/>
    </row>
    <row r="1742" spans="2:14" x14ac:dyDescent="0.25">
      <c r="B1742" s="48">
        <v>1740</v>
      </c>
      <c r="C1742" s="49" t="s">
        <v>1972</v>
      </c>
      <c r="D1742" s="48">
        <v>580466902</v>
      </c>
      <c r="E1742" s="50" t="s">
        <v>2288</v>
      </c>
      <c r="F1742" s="51">
        <v>3524</v>
      </c>
      <c r="G1742" s="48">
        <v>23</v>
      </c>
      <c r="H1742" s="51" t="s">
        <v>2013</v>
      </c>
      <c r="I1742" s="51" t="s">
        <v>1912</v>
      </c>
      <c r="J1742" s="52">
        <v>0.75</v>
      </c>
      <c r="K1742" s="48" t="s">
        <v>1058</v>
      </c>
      <c r="L1742" s="48" t="s">
        <v>1058</v>
      </c>
      <c r="M1742" s="53">
        <v>8362.1506357145245</v>
      </c>
      <c r="N1742" s="51"/>
    </row>
    <row r="1743" spans="2:14" x14ac:dyDescent="0.25">
      <c r="B1743" s="48">
        <v>1741</v>
      </c>
      <c r="C1743" s="49" t="s">
        <v>1972</v>
      </c>
      <c r="D1743" s="48">
        <v>580707131</v>
      </c>
      <c r="E1743" s="50" t="s">
        <v>2289</v>
      </c>
      <c r="F1743" s="51">
        <v>3527</v>
      </c>
      <c r="G1743" s="48">
        <v>13</v>
      </c>
      <c r="H1743" s="51" t="s">
        <v>2148</v>
      </c>
      <c r="I1743" s="51" t="s">
        <v>1336</v>
      </c>
      <c r="J1743" s="52">
        <v>0</v>
      </c>
      <c r="K1743" s="48" t="s">
        <v>1054</v>
      </c>
      <c r="L1743" s="48" t="s">
        <v>1058</v>
      </c>
      <c r="M1743" s="53">
        <v>0</v>
      </c>
      <c r="N1743" s="51"/>
    </row>
    <row r="1744" spans="2:14" x14ac:dyDescent="0.25">
      <c r="B1744" s="48">
        <v>1742</v>
      </c>
      <c r="C1744" s="49" t="s">
        <v>1972</v>
      </c>
      <c r="D1744" s="48">
        <v>580703932</v>
      </c>
      <c r="E1744" s="50" t="s">
        <v>2290</v>
      </c>
      <c r="F1744" s="51">
        <v>3530</v>
      </c>
      <c r="G1744" s="48">
        <v>19</v>
      </c>
      <c r="H1744" s="51" t="s">
        <v>2008</v>
      </c>
      <c r="I1744" s="51" t="s">
        <v>1078</v>
      </c>
      <c r="J1744" s="52">
        <v>1.5</v>
      </c>
      <c r="K1744" s="48" t="s">
        <v>1058</v>
      </c>
      <c r="L1744" s="48" t="s">
        <v>1058</v>
      </c>
      <c r="M1744" s="53">
        <v>16724.301271429049</v>
      </c>
      <c r="N1744" s="51"/>
    </row>
    <row r="1745" spans="2:14" x14ac:dyDescent="0.25">
      <c r="B1745" s="48">
        <v>1743</v>
      </c>
      <c r="C1745" s="49" t="s">
        <v>1972</v>
      </c>
      <c r="D1745" s="48">
        <v>580707115</v>
      </c>
      <c r="E1745" s="50" t="s">
        <v>2291</v>
      </c>
      <c r="F1745" s="51">
        <v>3533</v>
      </c>
      <c r="G1745" s="48">
        <v>22</v>
      </c>
      <c r="H1745" s="51" t="s">
        <v>2008</v>
      </c>
      <c r="I1745" s="51" t="s">
        <v>1098</v>
      </c>
      <c r="J1745" s="52">
        <v>0</v>
      </c>
      <c r="K1745" s="48" t="s">
        <v>1058</v>
      </c>
      <c r="L1745" s="48" t="s">
        <v>1054</v>
      </c>
      <c r="M1745" s="53">
        <v>0</v>
      </c>
      <c r="N1745" s="51"/>
    </row>
    <row r="1746" spans="2:14" x14ac:dyDescent="0.25">
      <c r="B1746" s="48">
        <v>1744</v>
      </c>
      <c r="C1746" s="49" t="s">
        <v>1972</v>
      </c>
      <c r="D1746" s="48">
        <v>516245602</v>
      </c>
      <c r="E1746" s="50" t="s">
        <v>2292</v>
      </c>
      <c r="F1746" s="51">
        <v>3536</v>
      </c>
      <c r="G1746" s="48">
        <v>17</v>
      </c>
      <c r="H1746" s="51" t="s">
        <v>2038</v>
      </c>
      <c r="I1746" s="51" t="s">
        <v>1060</v>
      </c>
      <c r="J1746" s="52">
        <v>1.5</v>
      </c>
      <c r="K1746" s="48" t="s">
        <v>1058</v>
      </c>
      <c r="L1746" s="48" t="s">
        <v>1058</v>
      </c>
      <c r="M1746" s="53">
        <v>16724.301271429049</v>
      </c>
      <c r="N1746" s="51"/>
    </row>
    <row r="1747" spans="2:14" x14ac:dyDescent="0.25">
      <c r="B1747" s="48">
        <v>1745</v>
      </c>
      <c r="C1747" s="49" t="s">
        <v>1972</v>
      </c>
      <c r="D1747" s="48">
        <v>580093680</v>
      </c>
      <c r="E1747" s="50" t="s">
        <v>1815</v>
      </c>
      <c r="F1747" s="51">
        <v>3543</v>
      </c>
      <c r="G1747" s="48">
        <v>21</v>
      </c>
      <c r="H1747" s="51" t="s">
        <v>2039</v>
      </c>
      <c r="I1747" s="51" t="s">
        <v>1209</v>
      </c>
      <c r="J1747" s="52">
        <v>0.75</v>
      </c>
      <c r="K1747" s="48" t="s">
        <v>1058</v>
      </c>
      <c r="L1747" s="48" t="s">
        <v>1058</v>
      </c>
      <c r="M1747" s="53">
        <v>8362.1506357145245</v>
      </c>
      <c r="N1747" s="51"/>
    </row>
    <row r="1748" spans="2:14" x14ac:dyDescent="0.25">
      <c r="B1748" s="48">
        <v>1746</v>
      </c>
      <c r="C1748" s="49" t="s">
        <v>1972</v>
      </c>
      <c r="D1748" s="48">
        <v>580093680</v>
      </c>
      <c r="E1748" s="50" t="s">
        <v>1815</v>
      </c>
      <c r="F1748" s="51">
        <v>3544</v>
      </c>
      <c r="G1748" s="48">
        <v>19</v>
      </c>
      <c r="H1748" s="51" t="s">
        <v>2053</v>
      </c>
      <c r="I1748" s="51" t="s">
        <v>1209</v>
      </c>
      <c r="J1748" s="52">
        <v>0.75</v>
      </c>
      <c r="K1748" s="48" t="s">
        <v>1058</v>
      </c>
      <c r="L1748" s="48" t="s">
        <v>1058</v>
      </c>
      <c r="M1748" s="53">
        <v>8362.1506357145245</v>
      </c>
      <c r="N1748" s="51"/>
    </row>
    <row r="1749" spans="2:14" x14ac:dyDescent="0.25">
      <c r="B1749" s="48">
        <v>1747</v>
      </c>
      <c r="C1749" s="49" t="s">
        <v>1972</v>
      </c>
      <c r="D1749" s="48">
        <v>580093680</v>
      </c>
      <c r="E1749" s="50" t="s">
        <v>1815</v>
      </c>
      <c r="F1749" s="51">
        <v>3545</v>
      </c>
      <c r="G1749" s="48">
        <v>23</v>
      </c>
      <c r="H1749" s="51" t="s">
        <v>2054</v>
      </c>
      <c r="I1749" s="51" t="s">
        <v>1209</v>
      </c>
      <c r="J1749" s="52">
        <v>0.75</v>
      </c>
      <c r="K1749" s="48" t="s">
        <v>1058</v>
      </c>
      <c r="L1749" s="48" t="s">
        <v>1058</v>
      </c>
      <c r="M1749" s="53">
        <v>8362.1506357145245</v>
      </c>
      <c r="N1749" s="51"/>
    </row>
    <row r="1750" spans="2:14" x14ac:dyDescent="0.25">
      <c r="B1750" s="48">
        <v>1748</v>
      </c>
      <c r="C1750" s="49" t="s">
        <v>1972</v>
      </c>
      <c r="D1750" s="48">
        <v>580704450</v>
      </c>
      <c r="E1750" s="50" t="s">
        <v>2293</v>
      </c>
      <c r="F1750" s="51">
        <v>3547</v>
      </c>
      <c r="G1750" s="48">
        <v>25</v>
      </c>
      <c r="H1750" s="51" t="s">
        <v>2059</v>
      </c>
      <c r="I1750" s="51" t="s">
        <v>1505</v>
      </c>
      <c r="J1750" s="52">
        <v>0.75</v>
      </c>
      <c r="K1750" s="48" t="s">
        <v>1058</v>
      </c>
      <c r="L1750" s="48" t="s">
        <v>1058</v>
      </c>
      <c r="M1750" s="53">
        <v>8362.1506357145245</v>
      </c>
      <c r="N1750" s="51"/>
    </row>
    <row r="1751" spans="2:14" x14ac:dyDescent="0.25">
      <c r="B1751" s="48">
        <v>1749</v>
      </c>
      <c r="C1751" s="49" t="s">
        <v>1972</v>
      </c>
      <c r="D1751" s="48">
        <v>580704450</v>
      </c>
      <c r="E1751" s="50" t="s">
        <v>2293</v>
      </c>
      <c r="F1751" s="51">
        <v>3548</v>
      </c>
      <c r="G1751" s="48">
        <v>22</v>
      </c>
      <c r="H1751" s="51" t="s">
        <v>2171</v>
      </c>
      <c r="I1751" s="51" t="s">
        <v>1505</v>
      </c>
      <c r="J1751" s="52">
        <v>0.75</v>
      </c>
      <c r="K1751" s="48" t="s">
        <v>1058</v>
      </c>
      <c r="L1751" s="48" t="s">
        <v>1058</v>
      </c>
      <c r="M1751" s="53">
        <v>8362.1506357145245</v>
      </c>
      <c r="N1751" s="51"/>
    </row>
    <row r="1752" spans="2:14" x14ac:dyDescent="0.25">
      <c r="B1752" s="48">
        <v>1750</v>
      </c>
      <c r="C1752" s="49" t="s">
        <v>1972</v>
      </c>
      <c r="D1752" s="48">
        <v>580704450</v>
      </c>
      <c r="E1752" s="50" t="s">
        <v>2293</v>
      </c>
      <c r="F1752" s="51">
        <v>3549</v>
      </c>
      <c r="G1752" s="48">
        <v>11</v>
      </c>
      <c r="H1752" s="51" t="s">
        <v>2129</v>
      </c>
      <c r="I1752" s="51" t="s">
        <v>1505</v>
      </c>
      <c r="J1752" s="52">
        <v>0</v>
      </c>
      <c r="K1752" s="48" t="s">
        <v>1058</v>
      </c>
      <c r="L1752" s="48" t="s">
        <v>1058</v>
      </c>
      <c r="M1752" s="53">
        <v>0</v>
      </c>
      <c r="N1752" s="51"/>
    </row>
    <row r="1753" spans="2:14" x14ac:dyDescent="0.25">
      <c r="B1753" s="48">
        <v>1751</v>
      </c>
      <c r="C1753" s="49" t="s">
        <v>1972</v>
      </c>
      <c r="D1753" s="48">
        <v>580682003</v>
      </c>
      <c r="E1753" s="50" t="s">
        <v>2294</v>
      </c>
      <c r="F1753" s="51">
        <v>3570</v>
      </c>
      <c r="G1753" s="48">
        <v>18</v>
      </c>
      <c r="H1753" s="51" t="s">
        <v>2092</v>
      </c>
      <c r="I1753" s="51" t="s">
        <v>2295</v>
      </c>
      <c r="J1753" s="52">
        <v>0</v>
      </c>
      <c r="K1753" s="48" t="s">
        <v>1058</v>
      </c>
      <c r="L1753" s="48" t="s">
        <v>1054</v>
      </c>
      <c r="M1753" s="53">
        <v>0</v>
      </c>
      <c r="N1753" s="51"/>
    </row>
    <row r="1754" spans="2:14" x14ac:dyDescent="0.25">
      <c r="B1754" s="48">
        <v>1752</v>
      </c>
      <c r="C1754" s="49" t="s">
        <v>1972</v>
      </c>
      <c r="D1754" s="48">
        <v>580682003</v>
      </c>
      <c r="E1754" s="50" t="s">
        <v>2294</v>
      </c>
      <c r="F1754" s="51">
        <v>3571</v>
      </c>
      <c r="G1754" s="48">
        <v>21</v>
      </c>
      <c r="H1754" s="51" t="s">
        <v>2245</v>
      </c>
      <c r="I1754" s="51" t="s">
        <v>2295</v>
      </c>
      <c r="J1754" s="52">
        <v>0</v>
      </c>
      <c r="K1754" s="48" t="s">
        <v>1058</v>
      </c>
      <c r="L1754" s="48" t="s">
        <v>1054</v>
      </c>
      <c r="M1754" s="53">
        <v>0</v>
      </c>
      <c r="N1754" s="51"/>
    </row>
    <row r="1755" spans="2:14" x14ac:dyDescent="0.25">
      <c r="B1755" s="48">
        <v>1753</v>
      </c>
      <c r="C1755" s="49" t="s">
        <v>1972</v>
      </c>
      <c r="D1755" s="48">
        <v>580399111</v>
      </c>
      <c r="E1755" s="50" t="s">
        <v>2296</v>
      </c>
      <c r="F1755" s="51">
        <v>3576</v>
      </c>
      <c r="G1755" s="48">
        <v>30</v>
      </c>
      <c r="H1755" s="51" t="s">
        <v>2083</v>
      </c>
      <c r="I1755" s="51" t="s">
        <v>1139</v>
      </c>
      <c r="J1755" s="52">
        <v>1.5</v>
      </c>
      <c r="K1755" s="48" t="s">
        <v>1058</v>
      </c>
      <c r="L1755" s="48" t="s">
        <v>1058</v>
      </c>
      <c r="M1755" s="53">
        <v>16724.301271429049</v>
      </c>
      <c r="N1755" s="51"/>
    </row>
    <row r="1756" spans="2:14" x14ac:dyDescent="0.25">
      <c r="B1756" s="48">
        <v>1754</v>
      </c>
      <c r="C1756" s="49" t="s">
        <v>1972</v>
      </c>
      <c r="D1756" s="48">
        <v>580709046</v>
      </c>
      <c r="E1756" s="50" t="s">
        <v>2297</v>
      </c>
      <c r="F1756" s="51">
        <v>3578</v>
      </c>
      <c r="G1756" s="48">
        <v>19</v>
      </c>
      <c r="H1756" s="51" t="s">
        <v>2152</v>
      </c>
      <c r="I1756" s="51" t="s">
        <v>1187</v>
      </c>
      <c r="J1756" s="52">
        <v>1.8</v>
      </c>
      <c r="K1756" s="48" t="s">
        <v>1058</v>
      </c>
      <c r="L1756" s="48" t="s">
        <v>1058</v>
      </c>
      <c r="M1756" s="53">
        <v>20069.161525714859</v>
      </c>
      <c r="N1756" s="51"/>
    </row>
    <row r="1757" spans="2:14" x14ac:dyDescent="0.25">
      <c r="B1757" s="48">
        <v>1755</v>
      </c>
      <c r="C1757" s="49" t="s">
        <v>1972</v>
      </c>
      <c r="D1757" s="48">
        <v>580709046</v>
      </c>
      <c r="E1757" s="50" t="s">
        <v>2297</v>
      </c>
      <c r="F1757" s="51">
        <v>3579</v>
      </c>
      <c r="G1757" s="48">
        <v>24</v>
      </c>
      <c r="H1757" s="51" t="s">
        <v>2037</v>
      </c>
      <c r="I1757" s="51" t="s">
        <v>1187</v>
      </c>
      <c r="J1757" s="52">
        <v>1.8</v>
      </c>
      <c r="K1757" s="48" t="s">
        <v>1058</v>
      </c>
      <c r="L1757" s="48" t="s">
        <v>1058</v>
      </c>
      <c r="M1757" s="53">
        <v>20069.161525714859</v>
      </c>
      <c r="N1757" s="51"/>
    </row>
    <row r="1758" spans="2:14" x14ac:dyDescent="0.25">
      <c r="B1758" s="48">
        <v>1756</v>
      </c>
      <c r="C1758" s="49" t="s">
        <v>1972</v>
      </c>
      <c r="D1758" s="48">
        <v>580686376</v>
      </c>
      <c r="E1758" s="50" t="s">
        <v>2298</v>
      </c>
      <c r="F1758" s="51">
        <v>3580</v>
      </c>
      <c r="G1758" s="48">
        <v>24</v>
      </c>
      <c r="H1758" s="51" t="s">
        <v>2146</v>
      </c>
      <c r="I1758" s="51" t="s">
        <v>1096</v>
      </c>
      <c r="J1758" s="52">
        <v>3.6</v>
      </c>
      <c r="K1758" s="48" t="s">
        <v>1058</v>
      </c>
      <c r="L1758" s="48" t="s">
        <v>1058</v>
      </c>
      <c r="M1758" s="53">
        <v>40138.323051429717</v>
      </c>
      <c r="N1758" s="51"/>
    </row>
    <row r="1759" spans="2:14" x14ac:dyDescent="0.25">
      <c r="B1759" s="48">
        <v>1757</v>
      </c>
      <c r="C1759" s="49" t="s">
        <v>1972</v>
      </c>
      <c r="D1759" s="48">
        <v>580686376</v>
      </c>
      <c r="E1759" s="50" t="s">
        <v>2298</v>
      </c>
      <c r="F1759" s="51">
        <v>3581</v>
      </c>
      <c r="G1759" s="48">
        <v>21</v>
      </c>
      <c r="H1759" s="51" t="s">
        <v>2030</v>
      </c>
      <c r="I1759" s="51" t="s">
        <v>1096</v>
      </c>
      <c r="J1759" s="52">
        <v>1.8</v>
      </c>
      <c r="K1759" s="48" t="s">
        <v>1058</v>
      </c>
      <c r="L1759" s="48" t="s">
        <v>1058</v>
      </c>
      <c r="M1759" s="53">
        <v>20069.161525714859</v>
      </c>
      <c r="N1759" s="51"/>
    </row>
    <row r="1760" spans="2:14" x14ac:dyDescent="0.25">
      <c r="B1760" s="48">
        <v>1758</v>
      </c>
      <c r="C1760" s="49" t="s">
        <v>1972</v>
      </c>
      <c r="D1760" s="48">
        <v>580686376</v>
      </c>
      <c r="E1760" s="50" t="s">
        <v>2298</v>
      </c>
      <c r="F1760" s="51">
        <v>3582</v>
      </c>
      <c r="G1760" s="48">
        <v>19</v>
      </c>
      <c r="H1760" s="51" t="s">
        <v>2228</v>
      </c>
      <c r="I1760" s="51" t="s">
        <v>1096</v>
      </c>
      <c r="J1760" s="52">
        <v>1.8</v>
      </c>
      <c r="K1760" s="48" t="s">
        <v>1058</v>
      </c>
      <c r="L1760" s="48" t="s">
        <v>1058</v>
      </c>
      <c r="M1760" s="53">
        <v>20069.161525714859</v>
      </c>
      <c r="N1760" s="51"/>
    </row>
    <row r="1761" spans="2:14" x14ac:dyDescent="0.25">
      <c r="B1761" s="48">
        <v>1759</v>
      </c>
      <c r="C1761" s="49" t="s">
        <v>1972</v>
      </c>
      <c r="D1761" s="48">
        <v>580361350</v>
      </c>
      <c r="E1761" s="50" t="s">
        <v>2268</v>
      </c>
      <c r="F1761" s="51">
        <v>3586</v>
      </c>
      <c r="G1761" s="48">
        <v>31</v>
      </c>
      <c r="H1761" s="51" t="s">
        <v>1981</v>
      </c>
      <c r="I1761" s="51" t="s">
        <v>1062</v>
      </c>
      <c r="J1761" s="52">
        <v>1.25</v>
      </c>
      <c r="K1761" s="48" t="s">
        <v>1058</v>
      </c>
      <c r="L1761" s="48" t="s">
        <v>1058</v>
      </c>
      <c r="M1761" s="53">
        <v>13936.917726190875</v>
      </c>
      <c r="N1761" s="51"/>
    </row>
    <row r="1762" spans="2:14" x14ac:dyDescent="0.25">
      <c r="B1762" s="48">
        <v>1760</v>
      </c>
      <c r="C1762" s="49" t="s">
        <v>1972</v>
      </c>
      <c r="D1762" s="48">
        <v>580541860</v>
      </c>
      <c r="E1762" s="50" t="s">
        <v>2299</v>
      </c>
      <c r="F1762" s="51">
        <v>3589</v>
      </c>
      <c r="G1762" s="48">
        <v>0</v>
      </c>
      <c r="H1762" s="51" t="s">
        <v>2023</v>
      </c>
      <c r="I1762" s="51" t="s">
        <v>2225</v>
      </c>
      <c r="J1762" s="52">
        <v>0.9</v>
      </c>
      <c r="K1762" s="48" t="s">
        <v>1058</v>
      </c>
      <c r="L1762" s="48" t="s">
        <v>1058</v>
      </c>
      <c r="M1762" s="53">
        <v>10034.580762857429</v>
      </c>
      <c r="N1762" s="51"/>
    </row>
    <row r="1763" spans="2:14" x14ac:dyDescent="0.25">
      <c r="B1763" s="48">
        <v>1761</v>
      </c>
      <c r="C1763" s="49" t="s">
        <v>1972</v>
      </c>
      <c r="D1763" s="48">
        <v>580688133</v>
      </c>
      <c r="E1763" s="50" t="s">
        <v>2271</v>
      </c>
      <c r="F1763" s="51">
        <v>3593</v>
      </c>
      <c r="G1763" s="48">
        <v>22</v>
      </c>
      <c r="H1763" s="51" t="s">
        <v>2007</v>
      </c>
      <c r="I1763" s="51" t="s">
        <v>1062</v>
      </c>
      <c r="J1763" s="52">
        <v>0</v>
      </c>
      <c r="K1763" s="48" t="s">
        <v>1058</v>
      </c>
      <c r="L1763" s="48" t="s">
        <v>1058</v>
      </c>
      <c r="M1763" s="53">
        <v>0</v>
      </c>
      <c r="N1763" s="51"/>
    </row>
    <row r="1764" spans="2:14" x14ac:dyDescent="0.25">
      <c r="B1764" s="48">
        <v>1762</v>
      </c>
      <c r="C1764" s="49" t="s">
        <v>1972</v>
      </c>
      <c r="D1764" s="48">
        <v>513151456</v>
      </c>
      <c r="E1764" s="50" t="s">
        <v>2236</v>
      </c>
      <c r="F1764" s="51">
        <v>3595</v>
      </c>
      <c r="G1764" s="48">
        <v>31</v>
      </c>
      <c r="H1764" s="51" t="s">
        <v>1976</v>
      </c>
      <c r="I1764" s="51" t="s">
        <v>1137</v>
      </c>
      <c r="J1764" s="52">
        <v>12</v>
      </c>
      <c r="K1764" s="48" t="s">
        <v>1058</v>
      </c>
      <c r="L1764" s="48" t="s">
        <v>1058</v>
      </c>
      <c r="M1764" s="53">
        <v>133794.41017143239</v>
      </c>
      <c r="N1764" s="51"/>
    </row>
    <row r="1765" spans="2:14" x14ac:dyDescent="0.25">
      <c r="B1765" s="48">
        <v>1763</v>
      </c>
      <c r="C1765" s="49" t="s">
        <v>1972</v>
      </c>
      <c r="D1765" s="48">
        <v>512505678</v>
      </c>
      <c r="E1765" s="50" t="s">
        <v>2300</v>
      </c>
      <c r="F1765" s="51">
        <v>3596</v>
      </c>
      <c r="G1765" s="48">
        <v>29</v>
      </c>
      <c r="H1765" s="51" t="s">
        <v>2079</v>
      </c>
      <c r="I1765" s="51" t="s">
        <v>1053</v>
      </c>
      <c r="J1765" s="52">
        <v>1.25</v>
      </c>
      <c r="K1765" s="48" t="s">
        <v>1058</v>
      </c>
      <c r="L1765" s="48" t="s">
        <v>1058</v>
      </c>
      <c r="M1765" s="53">
        <v>13936.917726190875</v>
      </c>
      <c r="N1765" s="51"/>
    </row>
    <row r="1766" spans="2:14" x14ac:dyDescent="0.25">
      <c r="B1766" s="48">
        <v>1764</v>
      </c>
      <c r="C1766" s="49" t="s">
        <v>1972</v>
      </c>
      <c r="D1766" s="48">
        <v>580541860</v>
      </c>
      <c r="E1766" s="50" t="s">
        <v>2299</v>
      </c>
      <c r="F1766" s="51">
        <v>3597</v>
      </c>
      <c r="G1766" s="48">
        <v>19</v>
      </c>
      <c r="H1766" s="51" t="s">
        <v>2067</v>
      </c>
      <c r="I1766" s="51" t="s">
        <v>2225</v>
      </c>
      <c r="J1766" s="52">
        <v>0.9</v>
      </c>
      <c r="K1766" s="48" t="s">
        <v>1058</v>
      </c>
      <c r="L1766" s="48" t="s">
        <v>1058</v>
      </c>
      <c r="M1766" s="53">
        <v>10034.580762857429</v>
      </c>
      <c r="N1766" s="51"/>
    </row>
    <row r="1767" spans="2:14" x14ac:dyDescent="0.25">
      <c r="B1767" s="48">
        <v>1765</v>
      </c>
      <c r="C1767" s="49" t="s">
        <v>1972</v>
      </c>
      <c r="D1767" s="48">
        <v>580541860</v>
      </c>
      <c r="E1767" s="50" t="s">
        <v>2299</v>
      </c>
      <c r="F1767" s="51">
        <v>3598</v>
      </c>
      <c r="G1767" s="48">
        <v>16</v>
      </c>
      <c r="H1767" s="51" t="s">
        <v>2068</v>
      </c>
      <c r="I1767" s="51" t="s">
        <v>2225</v>
      </c>
      <c r="J1767" s="52">
        <v>0</v>
      </c>
      <c r="K1767" s="48" t="s">
        <v>1058</v>
      </c>
      <c r="L1767" s="48" t="s">
        <v>1058</v>
      </c>
      <c r="M1767" s="53">
        <v>0</v>
      </c>
      <c r="N1767" s="51"/>
    </row>
    <row r="1768" spans="2:14" x14ac:dyDescent="0.25">
      <c r="B1768" s="48">
        <v>1766</v>
      </c>
      <c r="C1768" s="49" t="s">
        <v>1972</v>
      </c>
      <c r="D1768" s="48">
        <v>580541860</v>
      </c>
      <c r="E1768" s="50" t="s">
        <v>2299</v>
      </c>
      <c r="F1768" s="51">
        <v>3599</v>
      </c>
      <c r="G1768" s="48">
        <v>42</v>
      </c>
      <c r="H1768" s="51" t="s">
        <v>2069</v>
      </c>
      <c r="I1768" s="51" t="s">
        <v>2225</v>
      </c>
      <c r="J1768" s="52">
        <v>0</v>
      </c>
      <c r="K1768" s="48" t="s">
        <v>1058</v>
      </c>
      <c r="L1768" s="48" t="s">
        <v>1058</v>
      </c>
      <c r="M1768" s="53">
        <v>0</v>
      </c>
      <c r="N1768" s="51"/>
    </row>
    <row r="1769" spans="2:14" x14ac:dyDescent="0.25">
      <c r="B1769" s="48">
        <v>1767</v>
      </c>
      <c r="C1769" s="49" t="s">
        <v>1972</v>
      </c>
      <c r="D1769" s="48">
        <v>580603736</v>
      </c>
      <c r="E1769" s="50" t="s">
        <v>2265</v>
      </c>
      <c r="F1769" s="51">
        <v>3600</v>
      </c>
      <c r="G1769" s="48">
        <v>27</v>
      </c>
      <c r="H1769" s="51" t="s">
        <v>2076</v>
      </c>
      <c r="I1769" s="51" t="s">
        <v>1467</v>
      </c>
      <c r="J1769" s="52">
        <v>0</v>
      </c>
      <c r="K1769" s="48" t="s">
        <v>1058</v>
      </c>
      <c r="L1769" s="48" t="s">
        <v>1054</v>
      </c>
      <c r="M1769" s="53">
        <v>0</v>
      </c>
      <c r="N1769" s="51"/>
    </row>
    <row r="1770" spans="2:14" x14ac:dyDescent="0.25">
      <c r="B1770" s="48">
        <v>1768</v>
      </c>
      <c r="C1770" s="49" t="s">
        <v>1972</v>
      </c>
      <c r="D1770" s="48">
        <v>580409514</v>
      </c>
      <c r="E1770" s="50" t="s">
        <v>2236</v>
      </c>
      <c r="F1770" s="51">
        <v>3601</v>
      </c>
      <c r="G1770" s="48">
        <v>26</v>
      </c>
      <c r="H1770" s="51" t="s">
        <v>2016</v>
      </c>
      <c r="I1770" s="51" t="s">
        <v>1137</v>
      </c>
      <c r="J1770" s="52">
        <v>1.8</v>
      </c>
      <c r="K1770" s="48" t="s">
        <v>1058</v>
      </c>
      <c r="L1770" s="48" t="s">
        <v>1058</v>
      </c>
      <c r="M1770" s="53">
        <v>20069.161525714859</v>
      </c>
      <c r="N1770" s="51"/>
    </row>
    <row r="1771" spans="2:14" x14ac:dyDescent="0.25">
      <c r="B1771" s="48">
        <v>1769</v>
      </c>
      <c r="C1771" s="49" t="s">
        <v>1972</v>
      </c>
      <c r="D1771" s="48">
        <v>580409514</v>
      </c>
      <c r="E1771" s="50" t="s">
        <v>2236</v>
      </c>
      <c r="F1771" s="51">
        <v>3602</v>
      </c>
      <c r="G1771" s="48">
        <v>26</v>
      </c>
      <c r="H1771" s="51" t="s">
        <v>1996</v>
      </c>
      <c r="I1771" s="51" t="s">
        <v>1137</v>
      </c>
      <c r="J1771" s="52">
        <v>1.8</v>
      </c>
      <c r="K1771" s="48" t="s">
        <v>1058</v>
      </c>
      <c r="L1771" s="48" t="s">
        <v>1058</v>
      </c>
      <c r="M1771" s="53">
        <v>20069.161525714859</v>
      </c>
      <c r="N1771" s="51"/>
    </row>
    <row r="1772" spans="2:14" x14ac:dyDescent="0.25">
      <c r="B1772" s="48">
        <v>1770</v>
      </c>
      <c r="C1772" s="49" t="s">
        <v>1972</v>
      </c>
      <c r="D1772" s="48">
        <v>580694123</v>
      </c>
      <c r="E1772" s="50" t="s">
        <v>2301</v>
      </c>
      <c r="F1772" s="51">
        <v>3607</v>
      </c>
      <c r="G1772" s="48">
        <v>23</v>
      </c>
      <c r="H1772" s="51" t="s">
        <v>2175</v>
      </c>
      <c r="I1772" s="51" t="s">
        <v>1062</v>
      </c>
      <c r="J1772" s="52">
        <v>1.5</v>
      </c>
      <c r="K1772" s="48" t="s">
        <v>1058</v>
      </c>
      <c r="L1772" s="48" t="s">
        <v>1058</v>
      </c>
      <c r="M1772" s="53">
        <v>16724.301271429049</v>
      </c>
      <c r="N1772" s="51"/>
    </row>
    <row r="1773" spans="2:14" x14ac:dyDescent="0.25">
      <c r="B1773" s="48">
        <v>1771</v>
      </c>
      <c r="C1773" s="49" t="s">
        <v>1972</v>
      </c>
      <c r="D1773" s="48">
        <v>580694123</v>
      </c>
      <c r="E1773" s="50" t="s">
        <v>2301</v>
      </c>
      <c r="F1773" s="51">
        <v>3608</v>
      </c>
      <c r="G1773" s="48">
        <v>21</v>
      </c>
      <c r="H1773" s="51" t="s">
        <v>2031</v>
      </c>
      <c r="I1773" s="51" t="s">
        <v>1062</v>
      </c>
      <c r="J1773" s="52">
        <v>0.75</v>
      </c>
      <c r="K1773" s="48" t="s">
        <v>1058</v>
      </c>
      <c r="L1773" s="48" t="s">
        <v>1058</v>
      </c>
      <c r="M1773" s="53">
        <v>8362.1506357145245</v>
      </c>
      <c r="N1773" s="51"/>
    </row>
    <row r="1774" spans="2:14" x14ac:dyDescent="0.25">
      <c r="B1774" s="48">
        <v>1772</v>
      </c>
      <c r="C1774" s="49" t="s">
        <v>1972</v>
      </c>
      <c r="D1774" s="48">
        <v>580694123</v>
      </c>
      <c r="E1774" s="50" t="s">
        <v>2301</v>
      </c>
      <c r="F1774" s="51">
        <v>3609</v>
      </c>
      <c r="G1774" s="48">
        <v>20</v>
      </c>
      <c r="H1774" s="51" t="s">
        <v>2017</v>
      </c>
      <c r="I1774" s="51" t="s">
        <v>1062</v>
      </c>
      <c r="J1774" s="52">
        <v>0.75</v>
      </c>
      <c r="K1774" s="48" t="s">
        <v>1058</v>
      </c>
      <c r="L1774" s="48" t="s">
        <v>1058</v>
      </c>
      <c r="M1774" s="53">
        <v>8362.1506357145245</v>
      </c>
      <c r="N1774" s="51"/>
    </row>
    <row r="1775" spans="2:14" x14ac:dyDescent="0.25">
      <c r="B1775" s="48">
        <v>1773</v>
      </c>
      <c r="C1775" s="49" t="s">
        <v>1972</v>
      </c>
      <c r="D1775" s="48">
        <v>580106805</v>
      </c>
      <c r="E1775" s="50" t="s">
        <v>2234</v>
      </c>
      <c r="F1775" s="51">
        <v>3610</v>
      </c>
      <c r="G1775" s="48">
        <v>23</v>
      </c>
      <c r="H1775" s="51" t="s">
        <v>2105</v>
      </c>
      <c r="I1775" s="51" t="s">
        <v>1053</v>
      </c>
      <c r="J1775" s="52">
        <v>3</v>
      </c>
      <c r="K1775" s="48" t="s">
        <v>1058</v>
      </c>
      <c r="L1775" s="48" t="s">
        <v>1058</v>
      </c>
      <c r="M1775" s="53">
        <v>33448.602542858098</v>
      </c>
      <c r="N1775" s="51"/>
    </row>
    <row r="1776" spans="2:14" x14ac:dyDescent="0.25">
      <c r="B1776" s="48">
        <v>1774</v>
      </c>
      <c r="C1776" s="49" t="s">
        <v>1972</v>
      </c>
      <c r="D1776" s="48">
        <v>580409514</v>
      </c>
      <c r="E1776" s="50" t="s">
        <v>2236</v>
      </c>
      <c r="F1776" s="51">
        <v>3612</v>
      </c>
      <c r="G1776" s="48">
        <v>24</v>
      </c>
      <c r="H1776" s="51" t="s">
        <v>2014</v>
      </c>
      <c r="I1776" s="51" t="s">
        <v>1137</v>
      </c>
      <c r="J1776" s="52">
        <v>3.6</v>
      </c>
      <c r="K1776" s="48" t="s">
        <v>1058</v>
      </c>
      <c r="L1776" s="48" t="s">
        <v>1058</v>
      </c>
      <c r="M1776" s="53">
        <v>40138.323051429717</v>
      </c>
      <c r="N1776" s="51"/>
    </row>
    <row r="1777" spans="2:14" x14ac:dyDescent="0.25">
      <c r="B1777" s="48">
        <v>1775</v>
      </c>
      <c r="C1777" s="49" t="s">
        <v>1972</v>
      </c>
      <c r="D1777" s="48">
        <v>580694123</v>
      </c>
      <c r="E1777" s="50" t="s">
        <v>2301</v>
      </c>
      <c r="F1777" s="51">
        <v>3616</v>
      </c>
      <c r="G1777" s="48">
        <v>22</v>
      </c>
      <c r="H1777" s="51" t="s">
        <v>2040</v>
      </c>
      <c r="I1777" s="51" t="s">
        <v>1062</v>
      </c>
      <c r="J1777" s="52">
        <v>0.75</v>
      </c>
      <c r="K1777" s="48" t="s">
        <v>1058</v>
      </c>
      <c r="L1777" s="48" t="s">
        <v>1058</v>
      </c>
      <c r="M1777" s="53">
        <v>8362.1506357145245</v>
      </c>
      <c r="N1777" s="51"/>
    </row>
    <row r="1778" spans="2:14" x14ac:dyDescent="0.25">
      <c r="B1778" s="48">
        <v>1776</v>
      </c>
      <c r="C1778" s="49" t="s">
        <v>1972</v>
      </c>
      <c r="D1778" s="48">
        <v>580694123</v>
      </c>
      <c r="E1778" s="50" t="s">
        <v>2301</v>
      </c>
      <c r="F1778" s="51">
        <v>3617</v>
      </c>
      <c r="G1778" s="48">
        <v>22</v>
      </c>
      <c r="H1778" s="51" t="s">
        <v>2107</v>
      </c>
      <c r="I1778" s="51" t="s">
        <v>1062</v>
      </c>
      <c r="J1778" s="52">
        <v>0</v>
      </c>
      <c r="K1778" s="48" t="s">
        <v>1058</v>
      </c>
      <c r="L1778" s="48" t="s">
        <v>1058</v>
      </c>
      <c r="M1778" s="53">
        <v>0</v>
      </c>
      <c r="N1778" s="51"/>
    </row>
    <row r="1779" spans="2:14" x14ac:dyDescent="0.25">
      <c r="B1779" s="48">
        <v>1777</v>
      </c>
      <c r="C1779" s="49" t="s">
        <v>1972</v>
      </c>
      <c r="D1779" s="48">
        <v>580694123</v>
      </c>
      <c r="E1779" s="50" t="s">
        <v>2301</v>
      </c>
      <c r="F1779" s="51">
        <v>3618</v>
      </c>
      <c r="G1779" s="48">
        <v>45</v>
      </c>
      <c r="H1779" s="51" t="s">
        <v>2006</v>
      </c>
      <c r="I1779" s="51" t="s">
        <v>1062</v>
      </c>
      <c r="J1779" s="52">
        <v>0</v>
      </c>
      <c r="K1779" s="48" t="s">
        <v>1058</v>
      </c>
      <c r="L1779" s="48" t="s">
        <v>1058</v>
      </c>
      <c r="M1779" s="53">
        <v>0</v>
      </c>
      <c r="N1779" s="51"/>
    </row>
    <row r="1780" spans="2:14" x14ac:dyDescent="0.25">
      <c r="B1780" s="48">
        <v>1778</v>
      </c>
      <c r="C1780" s="49" t="s">
        <v>1972</v>
      </c>
      <c r="D1780" s="48">
        <v>580702348</v>
      </c>
      <c r="E1780" s="50" t="s">
        <v>2287</v>
      </c>
      <c r="F1780" s="51">
        <v>3620</v>
      </c>
      <c r="G1780" s="48">
        <v>21</v>
      </c>
      <c r="H1780" s="51" t="s">
        <v>2099</v>
      </c>
      <c r="I1780" s="51" t="s">
        <v>1096</v>
      </c>
      <c r="J1780" s="52">
        <v>0.9</v>
      </c>
      <c r="K1780" s="48" t="s">
        <v>1058</v>
      </c>
      <c r="L1780" s="48" t="s">
        <v>1058</v>
      </c>
      <c r="M1780" s="53">
        <v>10034.580762857429</v>
      </c>
      <c r="N1780" s="51"/>
    </row>
    <row r="1781" spans="2:14" x14ac:dyDescent="0.25">
      <c r="B1781" s="48">
        <v>1779</v>
      </c>
      <c r="C1781" s="49" t="s">
        <v>1972</v>
      </c>
      <c r="D1781" s="48">
        <v>580702348</v>
      </c>
      <c r="E1781" s="50" t="s">
        <v>2287</v>
      </c>
      <c r="F1781" s="51">
        <v>3621</v>
      </c>
      <c r="G1781" s="48">
        <v>31</v>
      </c>
      <c r="H1781" s="51" t="s">
        <v>2120</v>
      </c>
      <c r="I1781" s="51" t="s">
        <v>1096</v>
      </c>
      <c r="J1781" s="52">
        <v>0.9</v>
      </c>
      <c r="K1781" s="48" t="s">
        <v>1058</v>
      </c>
      <c r="L1781" s="48" t="s">
        <v>1058</v>
      </c>
      <c r="M1781" s="53">
        <v>10034.580762857429</v>
      </c>
      <c r="N1781" s="51"/>
    </row>
    <row r="1782" spans="2:14" x14ac:dyDescent="0.25">
      <c r="B1782" s="48">
        <v>1780</v>
      </c>
      <c r="C1782" s="49" t="s">
        <v>1972</v>
      </c>
      <c r="D1782" s="48">
        <v>580466902</v>
      </c>
      <c r="E1782" s="50" t="s">
        <v>2288</v>
      </c>
      <c r="F1782" s="51">
        <v>3625</v>
      </c>
      <c r="G1782" s="48">
        <v>24</v>
      </c>
      <c r="H1782" s="51" t="s">
        <v>2059</v>
      </c>
      <c r="I1782" s="51" t="s">
        <v>1912</v>
      </c>
      <c r="J1782" s="52">
        <v>0.75</v>
      </c>
      <c r="K1782" s="48" t="s">
        <v>1058</v>
      </c>
      <c r="L1782" s="48" t="s">
        <v>1058</v>
      </c>
      <c r="M1782" s="53">
        <v>8362.1506357145245</v>
      </c>
      <c r="N1782" s="51"/>
    </row>
    <row r="1783" spans="2:14" x14ac:dyDescent="0.25">
      <c r="B1783" s="48">
        <v>1781</v>
      </c>
      <c r="C1783" s="49" t="s">
        <v>1972</v>
      </c>
      <c r="D1783" s="48">
        <v>580466902</v>
      </c>
      <c r="E1783" s="50" t="s">
        <v>2288</v>
      </c>
      <c r="F1783" s="51">
        <v>3626</v>
      </c>
      <c r="G1783" s="48">
        <v>26</v>
      </c>
      <c r="H1783" s="51" t="s">
        <v>2015</v>
      </c>
      <c r="I1783" s="51" t="s">
        <v>1912</v>
      </c>
      <c r="J1783" s="52">
        <v>0.75</v>
      </c>
      <c r="K1783" s="48" t="s">
        <v>1058</v>
      </c>
      <c r="L1783" s="48" t="s">
        <v>1058</v>
      </c>
      <c r="M1783" s="53">
        <v>8362.1506357145245</v>
      </c>
      <c r="N1783" s="51"/>
    </row>
    <row r="1784" spans="2:14" x14ac:dyDescent="0.25">
      <c r="B1784" s="48">
        <v>1782</v>
      </c>
      <c r="C1784" s="49" t="s">
        <v>1972</v>
      </c>
      <c r="D1784" s="48">
        <v>580319945</v>
      </c>
      <c r="E1784" s="50" t="s">
        <v>2302</v>
      </c>
      <c r="F1784" s="51">
        <v>3627</v>
      </c>
      <c r="G1784" s="48">
        <v>32</v>
      </c>
      <c r="H1784" s="51" t="s">
        <v>2091</v>
      </c>
      <c r="I1784" s="51" t="s">
        <v>1122</v>
      </c>
      <c r="J1784" s="52">
        <v>1.5</v>
      </c>
      <c r="K1784" s="48" t="s">
        <v>1058</v>
      </c>
      <c r="L1784" s="48" t="s">
        <v>1058</v>
      </c>
      <c r="M1784" s="53">
        <v>16724.301271429049</v>
      </c>
      <c r="N1784" s="51"/>
    </row>
    <row r="1785" spans="2:14" x14ac:dyDescent="0.25">
      <c r="B1785" s="48">
        <v>1783</v>
      </c>
      <c r="C1785" s="49" t="s">
        <v>1972</v>
      </c>
      <c r="D1785" s="48">
        <v>580525004</v>
      </c>
      <c r="E1785" s="50" t="s">
        <v>2303</v>
      </c>
      <c r="F1785" s="51">
        <v>3630</v>
      </c>
      <c r="G1785" s="48">
        <v>22</v>
      </c>
      <c r="H1785" s="51" t="s">
        <v>2057</v>
      </c>
      <c r="I1785" s="51" t="s">
        <v>1088</v>
      </c>
      <c r="J1785" s="52">
        <v>3.6</v>
      </c>
      <c r="K1785" s="48" t="s">
        <v>1058</v>
      </c>
      <c r="L1785" s="48" t="s">
        <v>1058</v>
      </c>
      <c r="M1785" s="53">
        <v>40138.323051429717</v>
      </c>
      <c r="N1785" s="51"/>
    </row>
    <row r="1786" spans="2:14" x14ac:dyDescent="0.25">
      <c r="B1786" s="48">
        <v>1784</v>
      </c>
      <c r="C1786" s="49" t="s">
        <v>1972</v>
      </c>
      <c r="D1786" s="48">
        <v>580702348</v>
      </c>
      <c r="E1786" s="50" t="s">
        <v>2287</v>
      </c>
      <c r="F1786" s="51">
        <v>3632</v>
      </c>
      <c r="G1786" s="48">
        <v>10</v>
      </c>
      <c r="H1786" s="51" t="s">
        <v>2109</v>
      </c>
      <c r="I1786" s="51" t="s">
        <v>1096</v>
      </c>
      <c r="J1786" s="52">
        <v>0.9</v>
      </c>
      <c r="K1786" s="48" t="s">
        <v>1058</v>
      </c>
      <c r="L1786" s="48" t="s">
        <v>1058</v>
      </c>
      <c r="M1786" s="53">
        <v>10034.580762857429</v>
      </c>
      <c r="N1786" s="51"/>
    </row>
    <row r="1787" spans="2:14" x14ac:dyDescent="0.25">
      <c r="B1787" s="48">
        <v>1785</v>
      </c>
      <c r="C1787" s="49" t="s">
        <v>1972</v>
      </c>
      <c r="D1787" s="48">
        <v>580702348</v>
      </c>
      <c r="E1787" s="50" t="s">
        <v>2287</v>
      </c>
      <c r="F1787" s="51">
        <v>3633</v>
      </c>
      <c r="G1787" s="48">
        <v>20</v>
      </c>
      <c r="H1787" s="51" t="s">
        <v>2035</v>
      </c>
      <c r="I1787" s="51" t="s">
        <v>1096</v>
      </c>
      <c r="J1787" s="52">
        <v>0</v>
      </c>
      <c r="K1787" s="48" t="s">
        <v>1058</v>
      </c>
      <c r="L1787" s="48" t="s">
        <v>1058</v>
      </c>
      <c r="M1787" s="53">
        <v>0</v>
      </c>
      <c r="N1787" s="51"/>
    </row>
    <row r="1788" spans="2:14" x14ac:dyDescent="0.25">
      <c r="B1788" s="48">
        <v>1786</v>
      </c>
      <c r="C1788" s="49" t="s">
        <v>1972</v>
      </c>
      <c r="D1788" s="48">
        <v>580702348</v>
      </c>
      <c r="E1788" s="50" t="s">
        <v>2287</v>
      </c>
      <c r="F1788" s="51">
        <v>3634</v>
      </c>
      <c r="G1788" s="48">
        <v>14</v>
      </c>
      <c r="H1788" s="51" t="s">
        <v>2006</v>
      </c>
      <c r="I1788" s="51" t="s">
        <v>1096</v>
      </c>
      <c r="J1788" s="52">
        <v>0</v>
      </c>
      <c r="K1788" s="48" t="s">
        <v>1058</v>
      </c>
      <c r="L1788" s="48" t="s">
        <v>1058</v>
      </c>
      <c r="M1788" s="53">
        <v>0</v>
      </c>
      <c r="N1788" s="51"/>
    </row>
    <row r="1789" spans="2:14" x14ac:dyDescent="0.25">
      <c r="B1789" s="48">
        <v>1787</v>
      </c>
      <c r="C1789" s="49" t="s">
        <v>1972</v>
      </c>
      <c r="D1789" s="48">
        <v>580525004</v>
      </c>
      <c r="E1789" s="50" t="s">
        <v>2303</v>
      </c>
      <c r="F1789" s="51">
        <v>3639</v>
      </c>
      <c r="G1789" s="48">
        <v>24</v>
      </c>
      <c r="H1789" s="51" t="s">
        <v>2030</v>
      </c>
      <c r="I1789" s="51" t="s">
        <v>1088</v>
      </c>
      <c r="J1789" s="52">
        <v>1.8</v>
      </c>
      <c r="K1789" s="48" t="s">
        <v>1058</v>
      </c>
      <c r="L1789" s="48" t="s">
        <v>1058</v>
      </c>
      <c r="M1789" s="53">
        <v>20069.161525714859</v>
      </c>
      <c r="N1789" s="51"/>
    </row>
    <row r="1790" spans="2:14" x14ac:dyDescent="0.25">
      <c r="B1790" s="48">
        <v>1788</v>
      </c>
      <c r="C1790" s="49" t="s">
        <v>1972</v>
      </c>
      <c r="D1790" s="48">
        <v>580415495</v>
      </c>
      <c r="E1790" s="50" t="s">
        <v>2237</v>
      </c>
      <c r="F1790" s="51">
        <v>3642</v>
      </c>
      <c r="G1790" s="48">
        <v>41</v>
      </c>
      <c r="H1790" s="51" t="s">
        <v>2304</v>
      </c>
      <c r="I1790" s="51" t="s">
        <v>1884</v>
      </c>
      <c r="J1790" s="52">
        <v>0.64</v>
      </c>
      <c r="K1790" s="48" t="s">
        <v>1058</v>
      </c>
      <c r="L1790" s="48" t="s">
        <v>1058</v>
      </c>
      <c r="M1790" s="53">
        <v>7135.7018758097283</v>
      </c>
      <c r="N1790" s="51"/>
    </row>
    <row r="1791" spans="2:14" x14ac:dyDescent="0.25">
      <c r="B1791" s="48">
        <v>1789</v>
      </c>
      <c r="C1791" s="49" t="s">
        <v>1972</v>
      </c>
      <c r="D1791" s="48">
        <v>580393122</v>
      </c>
      <c r="E1791" s="50" t="s">
        <v>2305</v>
      </c>
      <c r="F1791" s="51">
        <v>3644</v>
      </c>
      <c r="G1791" s="48">
        <v>28</v>
      </c>
      <c r="H1791" s="51" t="s">
        <v>1985</v>
      </c>
      <c r="I1791" s="51" t="s">
        <v>1117</v>
      </c>
      <c r="J1791" s="52">
        <v>0</v>
      </c>
      <c r="K1791" s="48" t="s">
        <v>1054</v>
      </c>
      <c r="L1791" s="48" t="s">
        <v>1054</v>
      </c>
      <c r="M1791" s="53">
        <v>0</v>
      </c>
      <c r="N1791" s="51"/>
    </row>
    <row r="1792" spans="2:14" x14ac:dyDescent="0.25">
      <c r="B1792" s="48">
        <v>1790</v>
      </c>
      <c r="C1792" s="49" t="s">
        <v>1972</v>
      </c>
      <c r="D1792" s="48">
        <v>580273696</v>
      </c>
      <c r="E1792" s="50" t="s">
        <v>2235</v>
      </c>
      <c r="F1792" s="51">
        <v>3646</v>
      </c>
      <c r="G1792" s="48">
        <v>35</v>
      </c>
      <c r="H1792" s="51" t="s">
        <v>2079</v>
      </c>
      <c r="I1792" s="51" t="s">
        <v>1139</v>
      </c>
      <c r="J1792" s="52">
        <v>1.25</v>
      </c>
      <c r="K1792" s="48" t="s">
        <v>1058</v>
      </c>
      <c r="L1792" s="48" t="s">
        <v>1058</v>
      </c>
      <c r="M1792" s="53">
        <v>13936.917726190875</v>
      </c>
      <c r="N1792" s="51"/>
    </row>
    <row r="1793" spans="2:14" x14ac:dyDescent="0.25">
      <c r="B1793" s="48">
        <v>1791</v>
      </c>
      <c r="C1793" s="49" t="s">
        <v>1972</v>
      </c>
      <c r="D1793" s="48">
        <v>580549483</v>
      </c>
      <c r="E1793" s="50" t="s">
        <v>2306</v>
      </c>
      <c r="F1793" s="51">
        <v>3648</v>
      </c>
      <c r="G1793" s="48">
        <v>23</v>
      </c>
      <c r="H1793" s="51" t="s">
        <v>2092</v>
      </c>
      <c r="I1793" s="51" t="s">
        <v>1271</v>
      </c>
      <c r="J1793" s="52">
        <v>1.8</v>
      </c>
      <c r="K1793" s="48" t="s">
        <v>1058</v>
      </c>
      <c r="L1793" s="48" t="s">
        <v>1058</v>
      </c>
      <c r="M1793" s="53">
        <v>20069.161525714859</v>
      </c>
      <c r="N1793" s="51"/>
    </row>
    <row r="1794" spans="2:14" x14ac:dyDescent="0.25">
      <c r="B1794" s="48">
        <v>1792</v>
      </c>
      <c r="C1794" s="49" t="s">
        <v>1972</v>
      </c>
      <c r="D1794" s="48">
        <v>580702348</v>
      </c>
      <c r="E1794" s="50" t="s">
        <v>2287</v>
      </c>
      <c r="F1794" s="51">
        <v>3650</v>
      </c>
      <c r="G1794" s="48">
        <v>29</v>
      </c>
      <c r="H1794" s="51" t="s">
        <v>2007</v>
      </c>
      <c r="I1794" s="51" t="s">
        <v>1096</v>
      </c>
      <c r="J1794" s="52">
        <v>0</v>
      </c>
      <c r="K1794" s="48" t="s">
        <v>1058</v>
      </c>
      <c r="L1794" s="48" t="s">
        <v>1058</v>
      </c>
      <c r="M1794" s="53">
        <v>0</v>
      </c>
      <c r="N1794" s="51"/>
    </row>
    <row r="1795" spans="2:14" x14ac:dyDescent="0.25">
      <c r="B1795" s="48">
        <v>1793</v>
      </c>
      <c r="C1795" s="49" t="s">
        <v>1972</v>
      </c>
      <c r="D1795" s="48">
        <v>580466902</v>
      </c>
      <c r="E1795" s="50" t="s">
        <v>2288</v>
      </c>
      <c r="F1795" s="51">
        <v>3651</v>
      </c>
      <c r="G1795" s="48">
        <v>24</v>
      </c>
      <c r="H1795" s="51" t="s">
        <v>2028</v>
      </c>
      <c r="I1795" s="51" t="s">
        <v>1912</v>
      </c>
      <c r="J1795" s="52">
        <v>0</v>
      </c>
      <c r="K1795" s="48" t="s">
        <v>1058</v>
      </c>
      <c r="L1795" s="48" t="s">
        <v>1058</v>
      </c>
      <c r="M1795" s="53">
        <v>0</v>
      </c>
      <c r="N1795" s="51"/>
    </row>
    <row r="1796" spans="2:14" x14ac:dyDescent="0.25">
      <c r="B1796" s="48">
        <v>1794</v>
      </c>
      <c r="C1796" s="49" t="s">
        <v>1972</v>
      </c>
      <c r="D1796" s="48">
        <v>580466902</v>
      </c>
      <c r="E1796" s="50" t="s">
        <v>2288</v>
      </c>
      <c r="F1796" s="51">
        <v>3652</v>
      </c>
      <c r="G1796" s="48">
        <v>26</v>
      </c>
      <c r="H1796" s="51" t="s">
        <v>2022</v>
      </c>
      <c r="I1796" s="51" t="s">
        <v>1912</v>
      </c>
      <c r="J1796" s="52">
        <v>0</v>
      </c>
      <c r="K1796" s="48" t="s">
        <v>1058</v>
      </c>
      <c r="L1796" s="48" t="s">
        <v>1058</v>
      </c>
      <c r="M1796" s="53">
        <v>0</v>
      </c>
      <c r="N1796" s="51"/>
    </row>
    <row r="1797" spans="2:14" x14ac:dyDescent="0.25">
      <c r="B1797" s="48">
        <v>1795</v>
      </c>
      <c r="C1797" s="49" t="s">
        <v>1972</v>
      </c>
      <c r="D1797" s="48">
        <v>580400224</v>
      </c>
      <c r="E1797" s="50" t="s">
        <v>2307</v>
      </c>
      <c r="F1797" s="51">
        <v>3653</v>
      </c>
      <c r="G1797" s="48">
        <v>35</v>
      </c>
      <c r="H1797" s="51" t="s">
        <v>1985</v>
      </c>
      <c r="I1797" s="51" t="s">
        <v>1053</v>
      </c>
      <c r="J1797" s="52">
        <v>0</v>
      </c>
      <c r="K1797" s="48" t="s">
        <v>1054</v>
      </c>
      <c r="L1797" s="48" t="s">
        <v>1058</v>
      </c>
      <c r="M1797" s="53">
        <v>0</v>
      </c>
      <c r="N1797" s="51"/>
    </row>
    <row r="1798" spans="2:14" x14ac:dyDescent="0.25">
      <c r="B1798" s="48">
        <v>1796</v>
      </c>
      <c r="C1798" s="49" t="s">
        <v>1972</v>
      </c>
      <c r="D1798" s="48">
        <v>580549483</v>
      </c>
      <c r="E1798" s="50" t="s">
        <v>2306</v>
      </c>
      <c r="F1798" s="51">
        <v>3655</v>
      </c>
      <c r="G1798" s="48">
        <v>22</v>
      </c>
      <c r="H1798" s="51" t="s">
        <v>2071</v>
      </c>
      <c r="I1798" s="51" t="s">
        <v>1271</v>
      </c>
      <c r="J1798" s="52">
        <v>0.9</v>
      </c>
      <c r="K1798" s="48" t="s">
        <v>1058</v>
      </c>
      <c r="L1798" s="48" t="s">
        <v>1058</v>
      </c>
      <c r="M1798" s="53">
        <v>10034.580762857429</v>
      </c>
      <c r="N1798" s="51"/>
    </row>
    <row r="1799" spans="2:14" x14ac:dyDescent="0.25">
      <c r="B1799" s="48">
        <v>1797</v>
      </c>
      <c r="C1799" s="49" t="s">
        <v>1972</v>
      </c>
      <c r="D1799" s="48">
        <v>580707131</v>
      </c>
      <c r="E1799" s="50" t="s">
        <v>2289</v>
      </c>
      <c r="F1799" s="51">
        <v>3658</v>
      </c>
      <c r="G1799" s="48">
        <v>25</v>
      </c>
      <c r="H1799" s="51" t="s">
        <v>2008</v>
      </c>
      <c r="I1799" s="51" t="s">
        <v>1336</v>
      </c>
      <c r="J1799" s="52">
        <v>1.95</v>
      </c>
      <c r="K1799" s="48" t="s">
        <v>1058</v>
      </c>
      <c r="L1799" s="48" t="s">
        <v>1058</v>
      </c>
      <c r="M1799" s="53">
        <v>21741.591652857765</v>
      </c>
      <c r="N1799" s="51"/>
    </row>
    <row r="1800" spans="2:14" x14ac:dyDescent="0.25">
      <c r="B1800" s="48">
        <v>1798</v>
      </c>
      <c r="C1800" s="49" t="s">
        <v>1972</v>
      </c>
      <c r="D1800" s="48">
        <v>580707131</v>
      </c>
      <c r="E1800" s="50" t="s">
        <v>2289</v>
      </c>
      <c r="F1800" s="51">
        <v>3659</v>
      </c>
      <c r="G1800" s="48">
        <v>23</v>
      </c>
      <c r="H1800" s="51" t="s">
        <v>2031</v>
      </c>
      <c r="I1800" s="51" t="s">
        <v>1336</v>
      </c>
      <c r="J1800" s="52">
        <v>0.97499999999999998</v>
      </c>
      <c r="K1800" s="48" t="s">
        <v>1058</v>
      </c>
      <c r="L1800" s="48" t="s">
        <v>1058</v>
      </c>
      <c r="M1800" s="53">
        <v>10870.795826428883</v>
      </c>
      <c r="N1800" s="51"/>
    </row>
    <row r="1801" spans="2:14" x14ac:dyDescent="0.25">
      <c r="B1801" s="48">
        <v>1799</v>
      </c>
      <c r="C1801" s="49" t="s">
        <v>1972</v>
      </c>
      <c r="D1801" s="48">
        <v>580361350</v>
      </c>
      <c r="E1801" s="50" t="s">
        <v>2268</v>
      </c>
      <c r="F1801" s="51">
        <v>3661</v>
      </c>
      <c r="G1801" s="48">
        <v>20</v>
      </c>
      <c r="H1801" s="51" t="s">
        <v>2057</v>
      </c>
      <c r="I1801" s="51" t="s">
        <v>1062</v>
      </c>
      <c r="J1801" s="52">
        <v>3</v>
      </c>
      <c r="K1801" s="48" t="s">
        <v>1058</v>
      </c>
      <c r="L1801" s="48" t="s">
        <v>1058</v>
      </c>
      <c r="M1801" s="53">
        <v>33448.602542858098</v>
      </c>
      <c r="N1801" s="51"/>
    </row>
    <row r="1802" spans="2:14" x14ac:dyDescent="0.25">
      <c r="B1802" s="48">
        <v>1800</v>
      </c>
      <c r="C1802" s="49" t="s">
        <v>1972</v>
      </c>
      <c r="D1802" s="48">
        <v>580361350</v>
      </c>
      <c r="E1802" s="50" t="s">
        <v>2268</v>
      </c>
      <c r="F1802" s="51">
        <v>3662</v>
      </c>
      <c r="G1802" s="48">
        <v>28</v>
      </c>
      <c r="H1802" s="51" t="s">
        <v>1989</v>
      </c>
      <c r="I1802" s="51" t="s">
        <v>1062</v>
      </c>
      <c r="J1802" s="52">
        <v>1.5</v>
      </c>
      <c r="K1802" s="48" t="s">
        <v>1058</v>
      </c>
      <c r="L1802" s="48" t="s">
        <v>1058</v>
      </c>
      <c r="M1802" s="53">
        <v>16724.301271429049</v>
      </c>
      <c r="N1802" s="51"/>
    </row>
    <row r="1803" spans="2:14" x14ac:dyDescent="0.25">
      <c r="B1803" s="48">
        <v>1801</v>
      </c>
      <c r="C1803" s="49" t="s">
        <v>1972</v>
      </c>
      <c r="D1803" s="48">
        <v>580707131</v>
      </c>
      <c r="E1803" s="50" t="s">
        <v>2289</v>
      </c>
      <c r="F1803" s="51">
        <v>3674</v>
      </c>
      <c r="G1803" s="48">
        <v>18</v>
      </c>
      <c r="H1803" s="51" t="s">
        <v>2017</v>
      </c>
      <c r="I1803" s="51" t="s">
        <v>1336</v>
      </c>
      <c r="J1803" s="52">
        <v>0.97499999999999998</v>
      </c>
      <c r="K1803" s="48" t="s">
        <v>1058</v>
      </c>
      <c r="L1803" s="48" t="s">
        <v>1058</v>
      </c>
      <c r="M1803" s="53">
        <v>10870.795826428883</v>
      </c>
      <c r="N1803" s="51"/>
    </row>
    <row r="1804" spans="2:14" x14ac:dyDescent="0.25">
      <c r="B1804" s="48">
        <v>1802</v>
      </c>
      <c r="C1804" s="49" t="s">
        <v>1972</v>
      </c>
      <c r="D1804" s="48">
        <v>580707131</v>
      </c>
      <c r="E1804" s="50" t="s">
        <v>2289</v>
      </c>
      <c r="F1804" s="51">
        <v>3675</v>
      </c>
      <c r="G1804" s="48">
        <v>21</v>
      </c>
      <c r="H1804" s="51" t="s">
        <v>2040</v>
      </c>
      <c r="I1804" s="51" t="s">
        <v>1336</v>
      </c>
      <c r="J1804" s="52">
        <v>0.97499999999999998</v>
      </c>
      <c r="K1804" s="48" t="s">
        <v>1058</v>
      </c>
      <c r="L1804" s="48" t="s">
        <v>1058</v>
      </c>
      <c r="M1804" s="53">
        <v>10870.795826428883</v>
      </c>
      <c r="N1804" s="51"/>
    </row>
    <row r="1805" spans="2:14" x14ac:dyDescent="0.25">
      <c r="B1805" s="48">
        <v>1803</v>
      </c>
      <c r="C1805" s="49" t="s">
        <v>1972</v>
      </c>
      <c r="D1805" s="48">
        <v>580707131</v>
      </c>
      <c r="E1805" s="50" t="s">
        <v>2289</v>
      </c>
      <c r="F1805" s="51">
        <v>3676</v>
      </c>
      <c r="G1805" s="48">
        <v>26</v>
      </c>
      <c r="H1805" s="51" t="s">
        <v>2107</v>
      </c>
      <c r="I1805" s="51" t="s">
        <v>1336</v>
      </c>
      <c r="J1805" s="52">
        <v>0</v>
      </c>
      <c r="K1805" s="48" t="s">
        <v>1058</v>
      </c>
      <c r="L1805" s="48" t="s">
        <v>1058</v>
      </c>
      <c r="M1805" s="53">
        <v>0</v>
      </c>
      <c r="N1805" s="51"/>
    </row>
    <row r="1806" spans="2:14" x14ac:dyDescent="0.25">
      <c r="B1806" s="48">
        <v>1804</v>
      </c>
      <c r="C1806" s="49" t="s">
        <v>1972</v>
      </c>
      <c r="D1806" s="48">
        <v>580703932</v>
      </c>
      <c r="E1806" s="50" t="s">
        <v>2290</v>
      </c>
      <c r="F1806" s="51">
        <v>3678</v>
      </c>
      <c r="G1806" s="48">
        <v>18</v>
      </c>
      <c r="H1806" s="51" t="s">
        <v>2017</v>
      </c>
      <c r="I1806" s="51" t="s">
        <v>1078</v>
      </c>
      <c r="J1806" s="52">
        <v>0.75</v>
      </c>
      <c r="K1806" s="48" t="s">
        <v>1058</v>
      </c>
      <c r="L1806" s="48" t="s">
        <v>1058</v>
      </c>
      <c r="M1806" s="53">
        <v>8362.1506357145245</v>
      </c>
      <c r="N1806" s="51"/>
    </row>
    <row r="1807" spans="2:14" x14ac:dyDescent="0.25">
      <c r="B1807" s="48">
        <v>1805</v>
      </c>
      <c r="C1807" s="49" t="s">
        <v>1972</v>
      </c>
      <c r="D1807" s="48">
        <v>580703932</v>
      </c>
      <c r="E1807" s="50" t="s">
        <v>2290</v>
      </c>
      <c r="F1807" s="51">
        <v>3679</v>
      </c>
      <c r="G1807" s="48">
        <v>27</v>
      </c>
      <c r="H1807" s="51" t="s">
        <v>2040</v>
      </c>
      <c r="I1807" s="51" t="s">
        <v>1078</v>
      </c>
      <c r="J1807" s="52">
        <v>0.75</v>
      </c>
      <c r="K1807" s="48" t="s">
        <v>1058</v>
      </c>
      <c r="L1807" s="48" t="s">
        <v>1058</v>
      </c>
      <c r="M1807" s="53">
        <v>8362.1506357145245</v>
      </c>
      <c r="N1807" s="51"/>
    </row>
    <row r="1808" spans="2:14" x14ac:dyDescent="0.25">
      <c r="B1808" s="48">
        <v>1806</v>
      </c>
      <c r="C1808" s="49" t="s">
        <v>1972</v>
      </c>
      <c r="D1808" s="48">
        <v>580707115</v>
      </c>
      <c r="E1808" s="50" t="s">
        <v>2291</v>
      </c>
      <c r="F1808" s="51">
        <v>3680</v>
      </c>
      <c r="G1808" s="48">
        <v>24</v>
      </c>
      <c r="H1808" s="51" t="s">
        <v>2031</v>
      </c>
      <c r="I1808" s="51" t="s">
        <v>1098</v>
      </c>
      <c r="J1808" s="52">
        <v>0</v>
      </c>
      <c r="K1808" s="48" t="s">
        <v>1058</v>
      </c>
      <c r="L1808" s="48" t="s">
        <v>1054</v>
      </c>
      <c r="M1808" s="53">
        <v>0</v>
      </c>
      <c r="N1808" s="51"/>
    </row>
    <row r="1809" spans="2:14" x14ac:dyDescent="0.25">
      <c r="B1809" s="48">
        <v>1807</v>
      </c>
      <c r="C1809" s="49" t="s">
        <v>1972</v>
      </c>
      <c r="D1809" s="48">
        <v>580707115</v>
      </c>
      <c r="E1809" s="50" t="s">
        <v>2291</v>
      </c>
      <c r="F1809" s="51">
        <v>3681</v>
      </c>
      <c r="G1809" s="48">
        <v>19</v>
      </c>
      <c r="H1809" s="51" t="s">
        <v>2017</v>
      </c>
      <c r="I1809" s="51" t="s">
        <v>1098</v>
      </c>
      <c r="J1809" s="52">
        <v>0</v>
      </c>
      <c r="K1809" s="48" t="s">
        <v>1058</v>
      </c>
      <c r="L1809" s="48" t="s">
        <v>1054</v>
      </c>
      <c r="M1809" s="53">
        <v>0</v>
      </c>
      <c r="N1809" s="51"/>
    </row>
    <row r="1810" spans="2:14" x14ac:dyDescent="0.25">
      <c r="B1810" s="48">
        <v>1808</v>
      </c>
      <c r="C1810" s="49" t="s">
        <v>1972</v>
      </c>
      <c r="D1810" s="48">
        <v>580707115</v>
      </c>
      <c r="E1810" s="50" t="s">
        <v>2291</v>
      </c>
      <c r="F1810" s="51">
        <v>3682</v>
      </c>
      <c r="G1810" s="48">
        <v>20</v>
      </c>
      <c r="H1810" s="51" t="s">
        <v>2040</v>
      </c>
      <c r="I1810" s="51" t="s">
        <v>1098</v>
      </c>
      <c r="J1810" s="52">
        <v>0</v>
      </c>
      <c r="K1810" s="48" t="s">
        <v>1058</v>
      </c>
      <c r="L1810" s="48" t="s">
        <v>1054</v>
      </c>
      <c r="M1810" s="53">
        <v>0</v>
      </c>
      <c r="N1810" s="51"/>
    </row>
    <row r="1811" spans="2:14" x14ac:dyDescent="0.25">
      <c r="B1811" s="48">
        <v>1809</v>
      </c>
      <c r="C1811" s="49" t="s">
        <v>1972</v>
      </c>
      <c r="D1811" s="48">
        <v>516245602</v>
      </c>
      <c r="E1811" s="50" t="s">
        <v>2292</v>
      </c>
      <c r="F1811" s="51">
        <v>3683</v>
      </c>
      <c r="G1811" s="48">
        <v>17</v>
      </c>
      <c r="H1811" s="51" t="s">
        <v>2009</v>
      </c>
      <c r="I1811" s="51" t="s">
        <v>1060</v>
      </c>
      <c r="J1811" s="52">
        <v>0.75</v>
      </c>
      <c r="K1811" s="48" t="s">
        <v>1058</v>
      </c>
      <c r="L1811" s="48" t="s">
        <v>1058</v>
      </c>
      <c r="M1811" s="53">
        <v>8362.1506357145245</v>
      </c>
      <c r="N1811" s="51"/>
    </row>
    <row r="1812" spans="2:14" x14ac:dyDescent="0.25">
      <c r="B1812" s="48">
        <v>1810</v>
      </c>
      <c r="C1812" s="49" t="s">
        <v>1972</v>
      </c>
      <c r="D1812" s="48">
        <v>516245602</v>
      </c>
      <c r="E1812" s="50" t="s">
        <v>2292</v>
      </c>
      <c r="F1812" s="51">
        <v>3684</v>
      </c>
      <c r="G1812" s="48">
        <v>18</v>
      </c>
      <c r="H1812" s="51" t="s">
        <v>1990</v>
      </c>
      <c r="I1812" s="51" t="s">
        <v>1060</v>
      </c>
      <c r="J1812" s="52">
        <v>0.75</v>
      </c>
      <c r="K1812" s="48" t="s">
        <v>1058</v>
      </c>
      <c r="L1812" s="48" t="s">
        <v>1058</v>
      </c>
      <c r="M1812" s="53">
        <v>8362.1506357145245</v>
      </c>
      <c r="N1812" s="51"/>
    </row>
    <row r="1813" spans="2:14" x14ac:dyDescent="0.25">
      <c r="B1813" s="48">
        <v>1811</v>
      </c>
      <c r="C1813" s="49" t="s">
        <v>1972</v>
      </c>
      <c r="D1813" s="48">
        <v>516245602</v>
      </c>
      <c r="E1813" s="50" t="s">
        <v>2292</v>
      </c>
      <c r="F1813" s="51">
        <v>3685</v>
      </c>
      <c r="G1813" s="48">
        <v>21</v>
      </c>
      <c r="H1813" s="51" t="s">
        <v>1997</v>
      </c>
      <c r="I1813" s="51" t="s">
        <v>1060</v>
      </c>
      <c r="J1813" s="52">
        <v>0.75</v>
      </c>
      <c r="K1813" s="48" t="s">
        <v>1058</v>
      </c>
      <c r="L1813" s="48" t="s">
        <v>1058</v>
      </c>
      <c r="M1813" s="53">
        <v>8362.1506357145245</v>
      </c>
      <c r="N1813" s="51"/>
    </row>
    <row r="1814" spans="2:14" x14ac:dyDescent="0.25">
      <c r="B1814" s="48">
        <v>1812</v>
      </c>
      <c r="C1814" s="49" t="s">
        <v>1972</v>
      </c>
      <c r="D1814" s="48">
        <v>580093680</v>
      </c>
      <c r="E1814" s="50" t="s">
        <v>1815</v>
      </c>
      <c r="F1814" s="51">
        <v>3690</v>
      </c>
      <c r="G1814" s="48">
        <v>27</v>
      </c>
      <c r="H1814" s="51" t="s">
        <v>2055</v>
      </c>
      <c r="I1814" s="51" t="s">
        <v>1209</v>
      </c>
      <c r="J1814" s="52">
        <v>0</v>
      </c>
      <c r="K1814" s="48" t="s">
        <v>1058</v>
      </c>
      <c r="L1814" s="48" t="s">
        <v>1058</v>
      </c>
      <c r="M1814" s="53">
        <v>0</v>
      </c>
      <c r="N1814" s="51"/>
    </row>
    <row r="1815" spans="2:14" x14ac:dyDescent="0.25">
      <c r="B1815" s="48">
        <v>1813</v>
      </c>
      <c r="C1815" s="49" t="s">
        <v>1972</v>
      </c>
      <c r="D1815" s="48">
        <v>580093680</v>
      </c>
      <c r="E1815" s="50" t="s">
        <v>1815</v>
      </c>
      <c r="F1815" s="51">
        <v>3691</v>
      </c>
      <c r="G1815" s="48">
        <v>25</v>
      </c>
      <c r="H1815" s="51" t="s">
        <v>2062</v>
      </c>
      <c r="I1815" s="51" t="s">
        <v>1209</v>
      </c>
      <c r="J1815" s="52">
        <v>0</v>
      </c>
      <c r="K1815" s="48" t="s">
        <v>1058</v>
      </c>
      <c r="L1815" s="48" t="s">
        <v>1058</v>
      </c>
      <c r="M1815" s="53">
        <v>0</v>
      </c>
      <c r="N1815" s="51"/>
    </row>
    <row r="1816" spans="2:14" x14ac:dyDescent="0.25">
      <c r="B1816" s="48">
        <v>1814</v>
      </c>
      <c r="C1816" s="49" t="s">
        <v>1972</v>
      </c>
      <c r="D1816" s="48">
        <v>580704450</v>
      </c>
      <c r="E1816" s="50" t="s">
        <v>2293</v>
      </c>
      <c r="F1816" s="51">
        <v>3693</v>
      </c>
      <c r="G1816" s="48">
        <v>25</v>
      </c>
      <c r="H1816" s="51" t="s">
        <v>2051</v>
      </c>
      <c r="I1816" s="51" t="s">
        <v>1505</v>
      </c>
      <c r="J1816" s="52">
        <v>0</v>
      </c>
      <c r="K1816" s="48" t="s">
        <v>1058</v>
      </c>
      <c r="L1816" s="48" t="s">
        <v>1058</v>
      </c>
      <c r="M1816" s="53">
        <v>0</v>
      </c>
      <c r="N1816" s="51"/>
    </row>
    <row r="1817" spans="2:14" x14ac:dyDescent="0.25">
      <c r="B1817" s="48">
        <v>1815</v>
      </c>
      <c r="C1817" s="49" t="s">
        <v>1972</v>
      </c>
      <c r="D1817" s="48">
        <v>580615219</v>
      </c>
      <c r="E1817" s="50" t="s">
        <v>2308</v>
      </c>
      <c r="F1817" s="51">
        <v>3702</v>
      </c>
      <c r="G1817" s="48">
        <v>23</v>
      </c>
      <c r="H1817" s="51" t="s">
        <v>2065</v>
      </c>
      <c r="I1817" s="51" t="s">
        <v>2270</v>
      </c>
      <c r="J1817" s="52">
        <v>0.9</v>
      </c>
      <c r="K1817" s="48" t="s">
        <v>1058</v>
      </c>
      <c r="L1817" s="48" t="s">
        <v>1058</v>
      </c>
      <c r="M1817" s="53">
        <v>10034.580762857429</v>
      </c>
      <c r="N1817" s="51"/>
    </row>
    <row r="1818" spans="2:14" x14ac:dyDescent="0.25">
      <c r="B1818" s="48">
        <v>1816</v>
      </c>
      <c r="C1818" s="49" t="s">
        <v>1972</v>
      </c>
      <c r="D1818" s="48">
        <v>580615219</v>
      </c>
      <c r="E1818" s="50" t="s">
        <v>2308</v>
      </c>
      <c r="F1818" s="51">
        <v>3703</v>
      </c>
      <c r="G1818" s="48">
        <v>30</v>
      </c>
      <c r="H1818" s="51" t="s">
        <v>2046</v>
      </c>
      <c r="I1818" s="51" t="s">
        <v>2270</v>
      </c>
      <c r="J1818" s="52">
        <v>0.9</v>
      </c>
      <c r="K1818" s="48" t="s">
        <v>1058</v>
      </c>
      <c r="L1818" s="48" t="s">
        <v>1058</v>
      </c>
      <c r="M1818" s="53">
        <v>10034.580762857429</v>
      </c>
      <c r="N1818" s="51"/>
    </row>
    <row r="1819" spans="2:14" x14ac:dyDescent="0.25">
      <c r="B1819" s="48">
        <v>1817</v>
      </c>
      <c r="C1819" s="49" t="s">
        <v>1972</v>
      </c>
      <c r="D1819" s="48">
        <v>580715647</v>
      </c>
      <c r="E1819" s="50" t="s">
        <v>2309</v>
      </c>
      <c r="F1819" s="51">
        <v>3708</v>
      </c>
      <c r="G1819" s="48">
        <v>20</v>
      </c>
      <c r="H1819" s="51" t="s">
        <v>2039</v>
      </c>
      <c r="I1819" s="51" t="s">
        <v>1656</v>
      </c>
      <c r="J1819" s="52">
        <v>0</v>
      </c>
      <c r="K1819" s="48" t="s">
        <v>1058</v>
      </c>
      <c r="L1819" s="48" t="s">
        <v>1054</v>
      </c>
      <c r="M1819" s="53">
        <v>0</v>
      </c>
      <c r="N1819" s="51"/>
    </row>
    <row r="1820" spans="2:14" x14ac:dyDescent="0.25">
      <c r="B1820" s="48">
        <v>1818</v>
      </c>
      <c r="C1820" s="49" t="s">
        <v>1972</v>
      </c>
      <c r="D1820" s="48">
        <v>580715647</v>
      </c>
      <c r="E1820" s="50" t="s">
        <v>2309</v>
      </c>
      <c r="F1820" s="51">
        <v>3709</v>
      </c>
      <c r="G1820" s="48">
        <v>23</v>
      </c>
      <c r="H1820" s="51" t="s">
        <v>2053</v>
      </c>
      <c r="I1820" s="51" t="s">
        <v>1656</v>
      </c>
      <c r="J1820" s="52">
        <v>0</v>
      </c>
      <c r="K1820" s="48" t="s">
        <v>1058</v>
      </c>
      <c r="L1820" s="48" t="s">
        <v>1054</v>
      </c>
      <c r="M1820" s="53">
        <v>0</v>
      </c>
      <c r="N1820" s="51"/>
    </row>
    <row r="1821" spans="2:14" x14ac:dyDescent="0.25">
      <c r="B1821" s="48">
        <v>1819</v>
      </c>
      <c r="C1821" s="49" t="s">
        <v>1972</v>
      </c>
      <c r="D1821" s="48">
        <v>580682003</v>
      </c>
      <c r="E1821" s="50" t="s">
        <v>2294</v>
      </c>
      <c r="F1821" s="51">
        <v>3710</v>
      </c>
      <c r="G1821" s="48">
        <v>19</v>
      </c>
      <c r="H1821" s="51" t="s">
        <v>2004</v>
      </c>
      <c r="I1821" s="51" t="s">
        <v>2295</v>
      </c>
      <c r="J1821" s="52">
        <v>0</v>
      </c>
      <c r="K1821" s="48" t="s">
        <v>1058</v>
      </c>
      <c r="L1821" s="48" t="s">
        <v>1054</v>
      </c>
      <c r="M1821" s="53">
        <v>0</v>
      </c>
      <c r="N1821" s="51"/>
    </row>
    <row r="1822" spans="2:14" x14ac:dyDescent="0.25">
      <c r="B1822" s="48">
        <v>1820</v>
      </c>
      <c r="C1822" s="49" t="s">
        <v>1972</v>
      </c>
      <c r="D1822" s="48">
        <v>580682003</v>
      </c>
      <c r="E1822" s="50" t="s">
        <v>2294</v>
      </c>
      <c r="F1822" s="51">
        <v>3711</v>
      </c>
      <c r="G1822" s="48">
        <v>32</v>
      </c>
      <c r="H1822" s="51" t="s">
        <v>2010</v>
      </c>
      <c r="I1822" s="51" t="s">
        <v>2295</v>
      </c>
      <c r="J1822" s="52">
        <v>0</v>
      </c>
      <c r="K1822" s="48" t="s">
        <v>1058</v>
      </c>
      <c r="L1822" s="48" t="s">
        <v>1054</v>
      </c>
      <c r="M1822" s="53">
        <v>0</v>
      </c>
      <c r="N1822" s="51"/>
    </row>
    <row r="1823" spans="2:14" x14ac:dyDescent="0.25">
      <c r="B1823" s="48">
        <v>1821</v>
      </c>
      <c r="C1823" s="49" t="s">
        <v>1972</v>
      </c>
      <c r="D1823" s="48">
        <v>580682003</v>
      </c>
      <c r="E1823" s="50" t="s">
        <v>2294</v>
      </c>
      <c r="F1823" s="51">
        <v>3712</v>
      </c>
      <c r="G1823" s="48">
        <v>20</v>
      </c>
      <c r="H1823" s="51" t="s">
        <v>2059</v>
      </c>
      <c r="I1823" s="51" t="s">
        <v>2295</v>
      </c>
      <c r="J1823" s="52">
        <v>0</v>
      </c>
      <c r="K1823" s="48" t="s">
        <v>1058</v>
      </c>
      <c r="L1823" s="48" t="s">
        <v>1054</v>
      </c>
      <c r="M1823" s="53">
        <v>0</v>
      </c>
      <c r="N1823" s="51"/>
    </row>
    <row r="1824" spans="2:14" x14ac:dyDescent="0.25">
      <c r="B1824" s="48">
        <v>1822</v>
      </c>
      <c r="C1824" s="49" t="s">
        <v>1972</v>
      </c>
      <c r="D1824" s="48">
        <v>580399111</v>
      </c>
      <c r="E1824" s="50" t="s">
        <v>2296</v>
      </c>
      <c r="F1824" s="51">
        <v>3713</v>
      </c>
      <c r="G1824" s="48">
        <v>26</v>
      </c>
      <c r="H1824" s="51" t="s">
        <v>2013</v>
      </c>
      <c r="I1824" s="51" t="s">
        <v>1139</v>
      </c>
      <c r="J1824" s="52">
        <v>0.75</v>
      </c>
      <c r="K1824" s="48" t="s">
        <v>1058</v>
      </c>
      <c r="L1824" s="48" t="s">
        <v>1058</v>
      </c>
      <c r="M1824" s="53">
        <v>8362.1506357145245</v>
      </c>
      <c r="N1824" s="51"/>
    </row>
    <row r="1825" spans="2:14" x14ac:dyDescent="0.25">
      <c r="B1825" s="48">
        <v>1823</v>
      </c>
      <c r="C1825" s="49" t="s">
        <v>1972</v>
      </c>
      <c r="D1825" s="48">
        <v>580399111</v>
      </c>
      <c r="E1825" s="50" t="s">
        <v>2296</v>
      </c>
      <c r="F1825" s="51">
        <v>3714</v>
      </c>
      <c r="G1825" s="48">
        <v>31</v>
      </c>
      <c r="H1825" s="51" t="s">
        <v>2095</v>
      </c>
      <c r="I1825" s="51" t="s">
        <v>1139</v>
      </c>
      <c r="J1825" s="52">
        <v>0.75</v>
      </c>
      <c r="K1825" s="48" t="s">
        <v>1058</v>
      </c>
      <c r="L1825" s="48" t="s">
        <v>1058</v>
      </c>
      <c r="M1825" s="53">
        <v>8362.1506357145245</v>
      </c>
      <c r="N1825" s="51"/>
    </row>
    <row r="1826" spans="2:14" x14ac:dyDescent="0.25">
      <c r="B1826" s="48">
        <v>1824</v>
      </c>
      <c r="C1826" s="49" t="s">
        <v>1972</v>
      </c>
      <c r="D1826" s="48">
        <v>580399111</v>
      </c>
      <c r="E1826" s="50" t="s">
        <v>2296</v>
      </c>
      <c r="F1826" s="51">
        <v>3715</v>
      </c>
      <c r="G1826" s="48">
        <v>23</v>
      </c>
      <c r="H1826" s="51" t="s">
        <v>2015</v>
      </c>
      <c r="I1826" s="51" t="s">
        <v>1139</v>
      </c>
      <c r="J1826" s="52">
        <v>0.75</v>
      </c>
      <c r="K1826" s="48" t="s">
        <v>1058</v>
      </c>
      <c r="L1826" s="48" t="s">
        <v>1058</v>
      </c>
      <c r="M1826" s="53">
        <v>8362.1506357145245</v>
      </c>
      <c r="N1826" s="51"/>
    </row>
    <row r="1827" spans="2:14" x14ac:dyDescent="0.25">
      <c r="B1827" s="48">
        <v>1825</v>
      </c>
      <c r="C1827" s="49" t="s">
        <v>1972</v>
      </c>
      <c r="D1827" s="48">
        <v>580709046</v>
      </c>
      <c r="E1827" s="50" t="s">
        <v>2297</v>
      </c>
      <c r="F1827" s="51">
        <v>3716</v>
      </c>
      <c r="G1827" s="48">
        <v>24</v>
      </c>
      <c r="H1827" s="51" t="s">
        <v>2038</v>
      </c>
      <c r="I1827" s="51" t="s">
        <v>1187</v>
      </c>
      <c r="J1827" s="52">
        <v>1.8</v>
      </c>
      <c r="K1827" s="48" t="s">
        <v>1058</v>
      </c>
      <c r="L1827" s="48" t="s">
        <v>1058</v>
      </c>
      <c r="M1827" s="53">
        <v>20069.161525714859</v>
      </c>
      <c r="N1827" s="51"/>
    </row>
    <row r="1828" spans="2:14" x14ac:dyDescent="0.25">
      <c r="B1828" s="48">
        <v>1826</v>
      </c>
      <c r="C1828" s="49" t="s">
        <v>1972</v>
      </c>
      <c r="D1828" s="48">
        <v>580709046</v>
      </c>
      <c r="E1828" s="50" t="s">
        <v>2297</v>
      </c>
      <c r="F1828" s="51">
        <v>3717</v>
      </c>
      <c r="G1828" s="48">
        <v>18</v>
      </c>
      <c r="H1828" s="51" t="s">
        <v>2039</v>
      </c>
      <c r="I1828" s="51" t="s">
        <v>1187</v>
      </c>
      <c r="J1828" s="52">
        <v>0.9</v>
      </c>
      <c r="K1828" s="48" t="s">
        <v>1058</v>
      </c>
      <c r="L1828" s="48" t="s">
        <v>1058</v>
      </c>
      <c r="M1828" s="53">
        <v>10034.580762857429</v>
      </c>
      <c r="N1828" s="51"/>
    </row>
    <row r="1829" spans="2:14" x14ac:dyDescent="0.25">
      <c r="B1829" s="48">
        <v>1827</v>
      </c>
      <c r="C1829" s="49" t="s">
        <v>1972</v>
      </c>
      <c r="D1829" s="48">
        <v>580709046</v>
      </c>
      <c r="E1829" s="50" t="s">
        <v>2297</v>
      </c>
      <c r="F1829" s="51">
        <v>3718</v>
      </c>
      <c r="G1829" s="48">
        <v>23</v>
      </c>
      <c r="H1829" s="51" t="s">
        <v>2053</v>
      </c>
      <c r="I1829" s="51" t="s">
        <v>1187</v>
      </c>
      <c r="J1829" s="52">
        <v>0.9</v>
      </c>
      <c r="K1829" s="48" t="s">
        <v>1058</v>
      </c>
      <c r="L1829" s="48" t="s">
        <v>1058</v>
      </c>
      <c r="M1829" s="53">
        <v>10034.580762857429</v>
      </c>
      <c r="N1829" s="51"/>
    </row>
    <row r="1830" spans="2:14" x14ac:dyDescent="0.25">
      <c r="B1830" s="48">
        <v>1828</v>
      </c>
      <c r="C1830" s="49" t="s">
        <v>1972</v>
      </c>
      <c r="D1830" s="48">
        <v>580686376</v>
      </c>
      <c r="E1830" s="50" t="s">
        <v>2298</v>
      </c>
      <c r="F1830" s="51">
        <v>3719</v>
      </c>
      <c r="G1830" s="48">
        <v>24</v>
      </c>
      <c r="H1830" s="51" t="s">
        <v>2175</v>
      </c>
      <c r="I1830" s="51" t="s">
        <v>1096</v>
      </c>
      <c r="J1830" s="52">
        <v>1.8</v>
      </c>
      <c r="K1830" s="48" t="s">
        <v>1058</v>
      </c>
      <c r="L1830" s="48" t="s">
        <v>1058</v>
      </c>
      <c r="M1830" s="53">
        <v>20069.161525714859</v>
      </c>
      <c r="N1830" s="51"/>
    </row>
    <row r="1831" spans="2:14" x14ac:dyDescent="0.25">
      <c r="B1831" s="48">
        <v>1829</v>
      </c>
      <c r="C1831" s="49" t="s">
        <v>1972</v>
      </c>
      <c r="D1831" s="48">
        <v>580106805</v>
      </c>
      <c r="E1831" s="50" t="s">
        <v>2234</v>
      </c>
      <c r="F1831" s="51">
        <v>3720</v>
      </c>
      <c r="G1831" s="48">
        <v>22</v>
      </c>
      <c r="H1831" s="51" t="s">
        <v>2050</v>
      </c>
      <c r="I1831" s="51" t="s">
        <v>1053</v>
      </c>
      <c r="J1831" s="52">
        <v>1.5</v>
      </c>
      <c r="K1831" s="48" t="s">
        <v>1058</v>
      </c>
      <c r="L1831" s="48" t="s">
        <v>1058</v>
      </c>
      <c r="M1831" s="53">
        <v>16724.301271429049</v>
      </c>
      <c r="N1831" s="51"/>
    </row>
    <row r="1832" spans="2:14" x14ac:dyDescent="0.25">
      <c r="B1832" s="48">
        <v>1830</v>
      </c>
      <c r="C1832" s="49" t="s">
        <v>1972</v>
      </c>
      <c r="D1832" s="48">
        <v>580703932</v>
      </c>
      <c r="E1832" s="50" t="s">
        <v>2290</v>
      </c>
      <c r="F1832" s="51">
        <v>3726</v>
      </c>
      <c r="G1832" s="48">
        <v>22</v>
      </c>
      <c r="H1832" s="51" t="s">
        <v>2107</v>
      </c>
      <c r="I1832" s="51" t="s">
        <v>1078</v>
      </c>
      <c r="J1832" s="52">
        <v>0</v>
      </c>
      <c r="K1832" s="48" t="s">
        <v>1058</v>
      </c>
      <c r="L1832" s="48" t="s">
        <v>1058</v>
      </c>
      <c r="M1832" s="53">
        <v>0</v>
      </c>
      <c r="N1832" s="51"/>
    </row>
    <row r="1833" spans="2:14" x14ac:dyDescent="0.25">
      <c r="B1833" s="48">
        <v>1831</v>
      </c>
      <c r="C1833" s="49" t="s">
        <v>1972</v>
      </c>
      <c r="D1833" s="48">
        <v>580703932</v>
      </c>
      <c r="E1833" s="50" t="s">
        <v>2290</v>
      </c>
      <c r="F1833" s="51">
        <v>3727</v>
      </c>
      <c r="G1833" s="48">
        <v>28</v>
      </c>
      <c r="H1833" s="51" t="s">
        <v>2006</v>
      </c>
      <c r="I1833" s="51" t="s">
        <v>1078</v>
      </c>
      <c r="J1833" s="52">
        <v>0</v>
      </c>
      <c r="K1833" s="48" t="s">
        <v>1058</v>
      </c>
      <c r="L1833" s="48" t="s">
        <v>1058</v>
      </c>
      <c r="M1833" s="53">
        <v>0</v>
      </c>
      <c r="N1833" s="51"/>
    </row>
    <row r="1834" spans="2:14" x14ac:dyDescent="0.25">
      <c r="B1834" s="48">
        <v>1832</v>
      </c>
      <c r="C1834" s="49" t="s">
        <v>1972</v>
      </c>
      <c r="D1834" s="48">
        <v>580707115</v>
      </c>
      <c r="E1834" s="50" t="s">
        <v>2291</v>
      </c>
      <c r="F1834" s="51">
        <v>3729</v>
      </c>
      <c r="G1834" s="48">
        <v>17</v>
      </c>
      <c r="H1834" s="51" t="s">
        <v>2107</v>
      </c>
      <c r="I1834" s="51" t="s">
        <v>1098</v>
      </c>
      <c r="J1834" s="52">
        <v>0</v>
      </c>
      <c r="K1834" s="48" t="s">
        <v>1058</v>
      </c>
      <c r="L1834" s="48" t="s">
        <v>1054</v>
      </c>
      <c r="M1834" s="53">
        <v>0</v>
      </c>
      <c r="N1834" s="51"/>
    </row>
    <row r="1835" spans="2:14" x14ac:dyDescent="0.25">
      <c r="B1835" s="48">
        <v>1833</v>
      </c>
      <c r="C1835" s="49" t="s">
        <v>1972</v>
      </c>
      <c r="D1835" s="48">
        <v>516245602</v>
      </c>
      <c r="E1835" s="50" t="s">
        <v>2292</v>
      </c>
      <c r="F1835" s="51">
        <v>3732</v>
      </c>
      <c r="G1835" s="48">
        <v>14</v>
      </c>
      <c r="H1835" s="51" t="s">
        <v>2129</v>
      </c>
      <c r="I1835" s="51" t="s">
        <v>1060</v>
      </c>
      <c r="J1835" s="52">
        <v>0</v>
      </c>
      <c r="K1835" s="48" t="s">
        <v>1058</v>
      </c>
      <c r="L1835" s="48" t="s">
        <v>1058</v>
      </c>
      <c r="M1835" s="53">
        <v>0</v>
      </c>
      <c r="N1835" s="51"/>
    </row>
    <row r="1836" spans="2:14" x14ac:dyDescent="0.25">
      <c r="B1836" s="48">
        <v>1834</v>
      </c>
      <c r="C1836" s="49" t="s">
        <v>1972</v>
      </c>
      <c r="D1836" s="48">
        <v>516245602</v>
      </c>
      <c r="E1836" s="50" t="s">
        <v>2292</v>
      </c>
      <c r="F1836" s="51">
        <v>3733</v>
      </c>
      <c r="G1836" s="48">
        <v>35</v>
      </c>
      <c r="H1836" s="51" t="s">
        <v>2051</v>
      </c>
      <c r="I1836" s="51" t="s">
        <v>1060</v>
      </c>
      <c r="J1836" s="52">
        <v>0</v>
      </c>
      <c r="K1836" s="48" t="s">
        <v>1058</v>
      </c>
      <c r="L1836" s="48" t="s">
        <v>1058</v>
      </c>
      <c r="M1836" s="53">
        <v>0</v>
      </c>
      <c r="N1836" s="51"/>
    </row>
    <row r="1837" spans="2:14" x14ac:dyDescent="0.25">
      <c r="B1837" s="48">
        <v>1835</v>
      </c>
      <c r="C1837" s="49" t="s">
        <v>1972</v>
      </c>
      <c r="D1837" s="48">
        <v>580552461</v>
      </c>
      <c r="E1837" s="50" t="s">
        <v>2310</v>
      </c>
      <c r="F1837" s="51">
        <v>3737</v>
      </c>
      <c r="G1837" s="48">
        <v>16</v>
      </c>
      <c r="H1837" s="51" t="s">
        <v>2067</v>
      </c>
      <c r="I1837" s="51" t="s">
        <v>1074</v>
      </c>
      <c r="J1837" s="52">
        <v>1.125</v>
      </c>
      <c r="K1837" s="48" t="s">
        <v>1058</v>
      </c>
      <c r="L1837" s="48" t="s">
        <v>1058</v>
      </c>
      <c r="M1837" s="53">
        <v>12543.225953571788</v>
      </c>
      <c r="N1837" s="51"/>
    </row>
    <row r="1838" spans="2:14" x14ac:dyDescent="0.25">
      <c r="B1838" s="48">
        <v>1836</v>
      </c>
      <c r="C1838" s="49" t="s">
        <v>1972</v>
      </c>
      <c r="D1838" s="48">
        <v>580615219</v>
      </c>
      <c r="E1838" s="50" t="s">
        <v>2308</v>
      </c>
      <c r="F1838" s="51">
        <v>3740</v>
      </c>
      <c r="G1838" s="48">
        <v>25</v>
      </c>
      <c r="H1838" s="51" t="s">
        <v>2066</v>
      </c>
      <c r="I1838" s="51" t="s">
        <v>2270</v>
      </c>
      <c r="J1838" s="52">
        <v>0.9</v>
      </c>
      <c r="K1838" s="48" t="s">
        <v>1058</v>
      </c>
      <c r="L1838" s="48" t="s">
        <v>1058</v>
      </c>
      <c r="M1838" s="53">
        <v>10034.580762857429</v>
      </c>
      <c r="N1838" s="51"/>
    </row>
    <row r="1839" spans="2:14" x14ac:dyDescent="0.25">
      <c r="B1839" s="48">
        <v>1837</v>
      </c>
      <c r="C1839" s="49" t="s">
        <v>1972</v>
      </c>
      <c r="D1839" s="48">
        <v>580615219</v>
      </c>
      <c r="E1839" s="50" t="s">
        <v>2308</v>
      </c>
      <c r="F1839" s="51">
        <v>3741</v>
      </c>
      <c r="G1839" s="48">
        <v>26</v>
      </c>
      <c r="H1839" s="51" t="s">
        <v>2202</v>
      </c>
      <c r="I1839" s="51" t="s">
        <v>2270</v>
      </c>
      <c r="J1839" s="52">
        <v>0</v>
      </c>
      <c r="K1839" s="48" t="s">
        <v>1058</v>
      </c>
      <c r="L1839" s="48" t="s">
        <v>1058</v>
      </c>
      <c r="M1839" s="53">
        <v>0</v>
      </c>
      <c r="N1839" s="51"/>
    </row>
    <row r="1840" spans="2:14" x14ac:dyDescent="0.25">
      <c r="B1840" s="48">
        <v>1838</v>
      </c>
      <c r="C1840" s="49" t="s">
        <v>1972</v>
      </c>
      <c r="D1840" s="48">
        <v>580715647</v>
      </c>
      <c r="E1840" s="50" t="s">
        <v>2309</v>
      </c>
      <c r="F1840" s="51">
        <v>3743</v>
      </c>
      <c r="G1840" s="48">
        <v>22</v>
      </c>
      <c r="H1840" s="51" t="s">
        <v>2054</v>
      </c>
      <c r="I1840" s="51" t="s">
        <v>1656</v>
      </c>
      <c r="J1840" s="52">
        <v>0</v>
      </c>
      <c r="K1840" s="48" t="s">
        <v>1058</v>
      </c>
      <c r="L1840" s="48" t="s">
        <v>1054</v>
      </c>
      <c r="M1840" s="53">
        <v>0</v>
      </c>
      <c r="N1840" s="51"/>
    </row>
    <row r="1841" spans="2:14" x14ac:dyDescent="0.25">
      <c r="B1841" s="48">
        <v>1839</v>
      </c>
      <c r="C1841" s="49" t="s">
        <v>1972</v>
      </c>
      <c r="D1841" s="48">
        <v>580715647</v>
      </c>
      <c r="E1841" s="50" t="s">
        <v>2309</v>
      </c>
      <c r="F1841" s="51">
        <v>3744</v>
      </c>
      <c r="G1841" s="48">
        <v>25</v>
      </c>
      <c r="H1841" s="51" t="s">
        <v>2055</v>
      </c>
      <c r="I1841" s="51" t="s">
        <v>1656</v>
      </c>
      <c r="J1841" s="52">
        <v>0</v>
      </c>
      <c r="K1841" s="48" t="s">
        <v>1058</v>
      </c>
      <c r="L1841" s="48" t="s">
        <v>1054</v>
      </c>
      <c r="M1841" s="53">
        <v>0</v>
      </c>
      <c r="N1841" s="51"/>
    </row>
    <row r="1842" spans="2:14" x14ac:dyDescent="0.25">
      <c r="B1842" s="48">
        <v>1840</v>
      </c>
      <c r="C1842" s="49" t="s">
        <v>1972</v>
      </c>
      <c r="D1842" s="48">
        <v>580682003</v>
      </c>
      <c r="E1842" s="50" t="s">
        <v>2294</v>
      </c>
      <c r="F1842" s="51">
        <v>3746</v>
      </c>
      <c r="G1842" s="48">
        <v>26</v>
      </c>
      <c r="H1842" s="51" t="s">
        <v>2044</v>
      </c>
      <c r="I1842" s="51" t="s">
        <v>2295</v>
      </c>
      <c r="J1842" s="52">
        <v>0</v>
      </c>
      <c r="K1842" s="48" t="s">
        <v>1058</v>
      </c>
      <c r="L1842" s="48" t="s">
        <v>1054</v>
      </c>
      <c r="M1842" s="53">
        <v>0</v>
      </c>
      <c r="N1842" s="51"/>
    </row>
    <row r="1843" spans="2:14" x14ac:dyDescent="0.25">
      <c r="B1843" s="48">
        <v>1841</v>
      </c>
      <c r="C1843" s="49" t="s">
        <v>1972</v>
      </c>
      <c r="D1843" s="48">
        <v>580682003</v>
      </c>
      <c r="E1843" s="50" t="s">
        <v>2294</v>
      </c>
      <c r="F1843" s="51">
        <v>3747</v>
      </c>
      <c r="G1843" s="48">
        <v>28</v>
      </c>
      <c r="H1843" s="51" t="s">
        <v>2028</v>
      </c>
      <c r="I1843" s="51" t="s">
        <v>2295</v>
      </c>
      <c r="J1843" s="52">
        <v>0</v>
      </c>
      <c r="K1843" s="48" t="s">
        <v>1058</v>
      </c>
      <c r="L1843" s="48" t="s">
        <v>1054</v>
      </c>
      <c r="M1843" s="53">
        <v>0</v>
      </c>
      <c r="N1843" s="51"/>
    </row>
    <row r="1844" spans="2:14" x14ac:dyDescent="0.25">
      <c r="B1844" s="48">
        <v>1842</v>
      </c>
      <c r="C1844" s="49" t="s">
        <v>1972</v>
      </c>
      <c r="D1844" s="48">
        <v>580709046</v>
      </c>
      <c r="E1844" s="50" t="s">
        <v>2297</v>
      </c>
      <c r="F1844" s="51">
        <v>3752</v>
      </c>
      <c r="G1844" s="48">
        <v>24</v>
      </c>
      <c r="H1844" s="51" t="s">
        <v>2054</v>
      </c>
      <c r="I1844" s="51" t="s">
        <v>1187</v>
      </c>
      <c r="J1844" s="52">
        <v>0.9</v>
      </c>
      <c r="K1844" s="48" t="s">
        <v>1058</v>
      </c>
      <c r="L1844" s="48" t="s">
        <v>1058</v>
      </c>
      <c r="M1844" s="53">
        <v>10034.580762857429</v>
      </c>
      <c r="N1844" s="51"/>
    </row>
    <row r="1845" spans="2:14" x14ac:dyDescent="0.25">
      <c r="B1845" s="48">
        <v>1843</v>
      </c>
      <c r="C1845" s="49" t="s">
        <v>1972</v>
      </c>
      <c r="D1845" s="48">
        <v>580709046</v>
      </c>
      <c r="E1845" s="50" t="s">
        <v>2297</v>
      </c>
      <c r="F1845" s="51">
        <v>3753</v>
      </c>
      <c r="G1845" s="48">
        <v>20</v>
      </c>
      <c r="H1845" s="51" t="s">
        <v>2055</v>
      </c>
      <c r="I1845" s="51" t="s">
        <v>1187</v>
      </c>
      <c r="J1845" s="52">
        <v>0</v>
      </c>
      <c r="K1845" s="48" t="s">
        <v>1058</v>
      </c>
      <c r="L1845" s="48" t="s">
        <v>1058</v>
      </c>
      <c r="M1845" s="53">
        <v>0</v>
      </c>
      <c r="N1845" s="51"/>
    </row>
    <row r="1846" spans="2:14" x14ac:dyDescent="0.25">
      <c r="B1846" s="48">
        <v>1844</v>
      </c>
      <c r="C1846" s="49" t="s">
        <v>1972</v>
      </c>
      <c r="D1846" s="48">
        <v>580686376</v>
      </c>
      <c r="E1846" s="50" t="s">
        <v>2298</v>
      </c>
      <c r="F1846" s="51">
        <v>3755</v>
      </c>
      <c r="G1846" s="48">
        <v>26</v>
      </c>
      <c r="H1846" s="51" t="s">
        <v>2031</v>
      </c>
      <c r="I1846" s="51" t="s">
        <v>1096</v>
      </c>
      <c r="J1846" s="52">
        <v>0.9</v>
      </c>
      <c r="K1846" s="48" t="s">
        <v>1058</v>
      </c>
      <c r="L1846" s="48" t="s">
        <v>1058</v>
      </c>
      <c r="M1846" s="53">
        <v>10034.580762857429</v>
      </c>
      <c r="N1846" s="51"/>
    </row>
    <row r="1847" spans="2:14" x14ac:dyDescent="0.25">
      <c r="B1847" s="48">
        <v>1845</v>
      </c>
      <c r="C1847" s="49" t="s">
        <v>1972</v>
      </c>
      <c r="D1847" s="48">
        <v>580686376</v>
      </c>
      <c r="E1847" s="50" t="s">
        <v>2298</v>
      </c>
      <c r="F1847" s="51">
        <v>3756</v>
      </c>
      <c r="G1847" s="48">
        <v>23</v>
      </c>
      <c r="H1847" s="51" t="s">
        <v>2120</v>
      </c>
      <c r="I1847" s="51" t="s">
        <v>1096</v>
      </c>
      <c r="J1847" s="52">
        <v>0.9</v>
      </c>
      <c r="K1847" s="48" t="s">
        <v>1058</v>
      </c>
      <c r="L1847" s="48" t="s">
        <v>1058</v>
      </c>
      <c r="M1847" s="53">
        <v>10034.580762857429</v>
      </c>
      <c r="N1847" s="51"/>
    </row>
    <row r="1848" spans="2:14" x14ac:dyDescent="0.25">
      <c r="B1848" s="48">
        <v>1846</v>
      </c>
      <c r="C1848" s="49" t="s">
        <v>1972</v>
      </c>
      <c r="D1848" s="48">
        <v>580686376</v>
      </c>
      <c r="E1848" s="50" t="s">
        <v>2298</v>
      </c>
      <c r="F1848" s="51">
        <v>3757</v>
      </c>
      <c r="G1848" s="48">
        <v>26</v>
      </c>
      <c r="H1848" s="51" t="s">
        <v>2109</v>
      </c>
      <c r="I1848" s="51" t="s">
        <v>1096</v>
      </c>
      <c r="J1848" s="52">
        <v>0.9</v>
      </c>
      <c r="K1848" s="48" t="s">
        <v>1058</v>
      </c>
      <c r="L1848" s="48" t="s">
        <v>1058</v>
      </c>
      <c r="M1848" s="53">
        <v>10034.580762857429</v>
      </c>
      <c r="N1848" s="51"/>
    </row>
    <row r="1849" spans="2:14" x14ac:dyDescent="0.25">
      <c r="B1849" s="48">
        <v>1847</v>
      </c>
      <c r="C1849" s="49" t="s">
        <v>1972</v>
      </c>
      <c r="D1849" s="48">
        <v>516434024</v>
      </c>
      <c r="E1849" s="50" t="s">
        <v>2311</v>
      </c>
      <c r="F1849" s="51">
        <v>3760</v>
      </c>
      <c r="G1849" s="48">
        <v>19</v>
      </c>
      <c r="H1849" s="51" t="s">
        <v>2245</v>
      </c>
      <c r="I1849" s="51" t="s">
        <v>1812</v>
      </c>
      <c r="J1849" s="52">
        <v>1.95</v>
      </c>
      <c r="K1849" s="48" t="s">
        <v>1058</v>
      </c>
      <c r="L1849" s="48" t="s">
        <v>1058</v>
      </c>
      <c r="M1849" s="53">
        <v>21741.591652857765</v>
      </c>
      <c r="N1849" s="51"/>
    </row>
    <row r="1850" spans="2:14" x14ac:dyDescent="0.25">
      <c r="B1850" s="48">
        <v>1848</v>
      </c>
      <c r="C1850" s="49" t="s">
        <v>1972</v>
      </c>
      <c r="D1850" s="48">
        <v>580724243</v>
      </c>
      <c r="E1850" s="50" t="s">
        <v>2312</v>
      </c>
      <c r="F1850" s="51">
        <v>3763</v>
      </c>
      <c r="G1850" s="48">
        <v>19</v>
      </c>
      <c r="H1850" s="51" t="s">
        <v>2081</v>
      </c>
      <c r="I1850" s="51" t="s">
        <v>1293</v>
      </c>
      <c r="J1850" s="52">
        <v>1.5</v>
      </c>
      <c r="K1850" s="48" t="s">
        <v>1058</v>
      </c>
      <c r="L1850" s="48" t="s">
        <v>1058</v>
      </c>
      <c r="M1850" s="53">
        <v>16724.301271429049</v>
      </c>
      <c r="N1850" s="51"/>
    </row>
    <row r="1851" spans="2:14" x14ac:dyDescent="0.25">
      <c r="B1851" s="48">
        <v>1849</v>
      </c>
      <c r="C1851" s="49" t="s">
        <v>1972</v>
      </c>
      <c r="D1851" s="48">
        <v>516450608</v>
      </c>
      <c r="E1851" s="50" t="s">
        <v>2313</v>
      </c>
      <c r="F1851" s="51">
        <v>3778</v>
      </c>
      <c r="G1851" s="48">
        <v>0</v>
      </c>
      <c r="H1851" s="51" t="s">
        <v>2092</v>
      </c>
      <c r="I1851" s="51" t="s">
        <v>1178</v>
      </c>
      <c r="J1851" s="52">
        <v>0</v>
      </c>
      <c r="K1851" s="48" t="s">
        <v>1054</v>
      </c>
      <c r="L1851" s="48" t="s">
        <v>1058</v>
      </c>
      <c r="M1851" s="53">
        <v>0</v>
      </c>
      <c r="N1851" s="51"/>
    </row>
    <row r="1852" spans="2:14" x14ac:dyDescent="0.25">
      <c r="B1852" s="48">
        <v>1850</v>
      </c>
      <c r="C1852" s="49" t="s">
        <v>1972</v>
      </c>
      <c r="D1852" s="48">
        <v>516450608</v>
      </c>
      <c r="E1852" s="50" t="s">
        <v>2313</v>
      </c>
      <c r="F1852" s="51">
        <v>3779</v>
      </c>
      <c r="G1852" s="48">
        <v>0</v>
      </c>
      <c r="H1852" s="51" t="s">
        <v>2001</v>
      </c>
      <c r="I1852" s="51" t="s">
        <v>1178</v>
      </c>
      <c r="J1852" s="52">
        <v>0</v>
      </c>
      <c r="K1852" s="48" t="s">
        <v>1058</v>
      </c>
      <c r="L1852" s="48" t="s">
        <v>1058</v>
      </c>
      <c r="M1852" s="53">
        <v>0</v>
      </c>
      <c r="N1852" s="51"/>
    </row>
    <row r="1853" spans="2:14" x14ac:dyDescent="0.25">
      <c r="B1853" s="48">
        <v>1851</v>
      </c>
      <c r="C1853" s="49" t="s">
        <v>1972</v>
      </c>
      <c r="D1853" s="48">
        <v>516450608</v>
      </c>
      <c r="E1853" s="50" t="s">
        <v>2313</v>
      </c>
      <c r="F1853" s="51">
        <v>3780</v>
      </c>
      <c r="G1853" s="48">
        <v>0</v>
      </c>
      <c r="H1853" s="51" t="s">
        <v>2222</v>
      </c>
      <c r="I1853" s="51" t="s">
        <v>1178</v>
      </c>
      <c r="J1853" s="52">
        <v>0</v>
      </c>
      <c r="K1853" s="48" t="s">
        <v>1054</v>
      </c>
      <c r="L1853" s="48" t="s">
        <v>1058</v>
      </c>
      <c r="M1853" s="53">
        <v>0</v>
      </c>
      <c r="N1853" s="51"/>
    </row>
    <row r="1854" spans="2:14" x14ac:dyDescent="0.25">
      <c r="B1854" s="48">
        <v>1852</v>
      </c>
      <c r="C1854" s="49" t="s">
        <v>1972</v>
      </c>
      <c r="D1854" s="48">
        <v>580409514</v>
      </c>
      <c r="E1854" s="50" t="s">
        <v>2236</v>
      </c>
      <c r="F1854" s="51">
        <v>3787</v>
      </c>
      <c r="G1854" s="48">
        <v>22</v>
      </c>
      <c r="H1854" s="51" t="s">
        <v>1999</v>
      </c>
      <c r="I1854" s="51" t="s">
        <v>1137</v>
      </c>
      <c r="J1854" s="52">
        <v>0.9</v>
      </c>
      <c r="K1854" s="48" t="s">
        <v>1058</v>
      </c>
      <c r="L1854" s="48" t="s">
        <v>1058</v>
      </c>
      <c r="M1854" s="53">
        <v>10034.580762857429</v>
      </c>
      <c r="N1854" s="51"/>
    </row>
    <row r="1855" spans="2:14" x14ac:dyDescent="0.25">
      <c r="B1855" s="48">
        <v>1853</v>
      </c>
      <c r="C1855" s="49" t="s">
        <v>1972</v>
      </c>
      <c r="D1855" s="48">
        <v>580106805</v>
      </c>
      <c r="E1855" s="50" t="s">
        <v>2234</v>
      </c>
      <c r="F1855" s="51">
        <v>3791</v>
      </c>
      <c r="G1855" s="48">
        <v>19</v>
      </c>
      <c r="H1855" s="51" t="s">
        <v>1990</v>
      </c>
      <c r="I1855" s="51" t="s">
        <v>1053</v>
      </c>
      <c r="J1855" s="52">
        <v>0.75</v>
      </c>
      <c r="K1855" s="48" t="s">
        <v>1058</v>
      </c>
      <c r="L1855" s="48" t="s">
        <v>1058</v>
      </c>
      <c r="M1855" s="53">
        <v>8362.1506357145245</v>
      </c>
      <c r="N1855" s="51"/>
    </row>
    <row r="1856" spans="2:14" x14ac:dyDescent="0.25">
      <c r="B1856" s="48">
        <v>1854</v>
      </c>
      <c r="C1856" s="49" t="s">
        <v>1972</v>
      </c>
      <c r="D1856" s="48">
        <v>580686376</v>
      </c>
      <c r="E1856" s="50" t="s">
        <v>2298</v>
      </c>
      <c r="F1856" s="51">
        <v>3800</v>
      </c>
      <c r="G1856" s="48">
        <v>22</v>
      </c>
      <c r="H1856" s="51" t="s">
        <v>2035</v>
      </c>
      <c r="I1856" s="51" t="s">
        <v>1096</v>
      </c>
      <c r="J1856" s="52">
        <v>0</v>
      </c>
      <c r="K1856" s="48" t="s">
        <v>1058</v>
      </c>
      <c r="L1856" s="48" t="s">
        <v>1058</v>
      </c>
      <c r="M1856" s="53">
        <v>0</v>
      </c>
      <c r="N1856" s="51"/>
    </row>
    <row r="1857" spans="2:14" x14ac:dyDescent="0.25">
      <c r="B1857" s="48">
        <v>1855</v>
      </c>
      <c r="C1857" s="49" t="s">
        <v>1972</v>
      </c>
      <c r="D1857" s="48">
        <v>580686376</v>
      </c>
      <c r="E1857" s="50" t="s">
        <v>2298</v>
      </c>
      <c r="F1857" s="51">
        <v>3801</v>
      </c>
      <c r="G1857" s="48">
        <v>32</v>
      </c>
      <c r="H1857" s="51" t="s">
        <v>2006</v>
      </c>
      <c r="I1857" s="51" t="s">
        <v>1096</v>
      </c>
      <c r="J1857" s="52">
        <v>0</v>
      </c>
      <c r="K1857" s="48" t="s">
        <v>1058</v>
      </c>
      <c r="L1857" s="48" t="s">
        <v>1058</v>
      </c>
      <c r="M1857" s="53">
        <v>0</v>
      </c>
      <c r="N1857" s="51"/>
    </row>
    <row r="1858" spans="2:14" x14ac:dyDescent="0.25">
      <c r="B1858" s="48">
        <v>1856</v>
      </c>
      <c r="C1858" s="49" t="s">
        <v>1972</v>
      </c>
      <c r="D1858" s="48">
        <v>580686376</v>
      </c>
      <c r="E1858" s="50" t="s">
        <v>2298</v>
      </c>
      <c r="F1858" s="51">
        <v>3802</v>
      </c>
      <c r="G1858" s="48">
        <v>23</v>
      </c>
      <c r="H1858" s="51" t="s">
        <v>2007</v>
      </c>
      <c r="I1858" s="51" t="s">
        <v>1096</v>
      </c>
      <c r="J1858" s="52">
        <v>0</v>
      </c>
      <c r="K1858" s="48" t="s">
        <v>1058</v>
      </c>
      <c r="L1858" s="48" t="s">
        <v>1058</v>
      </c>
      <c r="M1858" s="53">
        <v>0</v>
      </c>
      <c r="N1858" s="51"/>
    </row>
    <row r="1859" spans="2:14" x14ac:dyDescent="0.25">
      <c r="B1859" s="48">
        <v>1857</v>
      </c>
      <c r="C1859" s="49" t="s">
        <v>1972</v>
      </c>
      <c r="D1859" s="48">
        <v>516434024</v>
      </c>
      <c r="E1859" s="50" t="s">
        <v>2311</v>
      </c>
      <c r="F1859" s="51">
        <v>3803</v>
      </c>
      <c r="G1859" s="48">
        <v>21</v>
      </c>
      <c r="H1859" s="51" t="s">
        <v>2000</v>
      </c>
      <c r="I1859" s="51" t="s">
        <v>1812</v>
      </c>
      <c r="J1859" s="52">
        <v>1.95</v>
      </c>
      <c r="K1859" s="48" t="s">
        <v>1058</v>
      </c>
      <c r="L1859" s="48" t="s">
        <v>1058</v>
      </c>
      <c r="M1859" s="53">
        <v>21741.591652857765</v>
      </c>
      <c r="N1859" s="51"/>
    </row>
    <row r="1860" spans="2:14" x14ac:dyDescent="0.25">
      <c r="B1860" s="48">
        <v>1858</v>
      </c>
      <c r="C1860" s="49" t="s">
        <v>1972</v>
      </c>
      <c r="D1860" s="48">
        <v>516434024</v>
      </c>
      <c r="E1860" s="50" t="s">
        <v>2311</v>
      </c>
      <c r="F1860" s="51">
        <v>3804</v>
      </c>
      <c r="G1860" s="48">
        <v>24</v>
      </c>
      <c r="H1860" s="51" t="s">
        <v>2125</v>
      </c>
      <c r="I1860" s="51" t="s">
        <v>1812</v>
      </c>
      <c r="J1860" s="52">
        <v>0.97499999999999998</v>
      </c>
      <c r="K1860" s="48" t="s">
        <v>1058</v>
      </c>
      <c r="L1860" s="48" t="s">
        <v>1058</v>
      </c>
      <c r="M1860" s="53">
        <v>10870.795826428883</v>
      </c>
      <c r="N1860" s="51"/>
    </row>
    <row r="1861" spans="2:14" x14ac:dyDescent="0.25">
      <c r="B1861" s="48">
        <v>1859</v>
      </c>
      <c r="C1861" s="49" t="s">
        <v>1972</v>
      </c>
      <c r="D1861" s="48">
        <v>516434024</v>
      </c>
      <c r="E1861" s="50" t="s">
        <v>2311</v>
      </c>
      <c r="F1861" s="51">
        <v>3805</v>
      </c>
      <c r="G1861" s="48">
        <v>37</v>
      </c>
      <c r="H1861" s="51" t="s">
        <v>2071</v>
      </c>
      <c r="I1861" s="51" t="s">
        <v>1812</v>
      </c>
      <c r="J1861" s="52">
        <v>0.97499999999999998</v>
      </c>
      <c r="K1861" s="48" t="s">
        <v>1058</v>
      </c>
      <c r="L1861" s="48" t="s">
        <v>1058</v>
      </c>
      <c r="M1861" s="53">
        <v>10870.795826428883</v>
      </c>
      <c r="N1861" s="51"/>
    </row>
    <row r="1862" spans="2:14" x14ac:dyDescent="0.25">
      <c r="B1862" s="48">
        <v>1860</v>
      </c>
      <c r="C1862" s="49" t="s">
        <v>1972</v>
      </c>
      <c r="D1862" s="48">
        <v>580724243</v>
      </c>
      <c r="E1862" s="50" t="s">
        <v>2312</v>
      </c>
      <c r="F1862" s="51">
        <v>3807</v>
      </c>
      <c r="G1862" s="48">
        <v>24</v>
      </c>
      <c r="H1862" s="51" t="s">
        <v>2013</v>
      </c>
      <c r="I1862" s="51" t="s">
        <v>1293</v>
      </c>
      <c r="J1862" s="52">
        <v>0.75</v>
      </c>
      <c r="K1862" s="48" t="s">
        <v>1058</v>
      </c>
      <c r="L1862" s="48" t="s">
        <v>1058</v>
      </c>
      <c r="M1862" s="53">
        <v>8362.1506357145245</v>
      </c>
      <c r="N1862" s="51"/>
    </row>
    <row r="1863" spans="2:14" x14ac:dyDescent="0.25">
      <c r="B1863" s="48">
        <v>1861</v>
      </c>
      <c r="C1863" s="49" t="s">
        <v>1972</v>
      </c>
      <c r="D1863" s="48">
        <v>580724243</v>
      </c>
      <c r="E1863" s="50" t="s">
        <v>2312</v>
      </c>
      <c r="F1863" s="51">
        <v>3808</v>
      </c>
      <c r="G1863" s="48">
        <v>21</v>
      </c>
      <c r="H1863" s="51" t="s">
        <v>2095</v>
      </c>
      <c r="I1863" s="51" t="s">
        <v>1293</v>
      </c>
      <c r="J1863" s="52">
        <v>0.75</v>
      </c>
      <c r="K1863" s="48" t="s">
        <v>1058</v>
      </c>
      <c r="L1863" s="48" t="s">
        <v>1058</v>
      </c>
      <c r="M1863" s="53">
        <v>8362.1506357145245</v>
      </c>
      <c r="N1863" s="51"/>
    </row>
    <row r="1864" spans="2:14" x14ac:dyDescent="0.25">
      <c r="B1864" s="48">
        <v>1862</v>
      </c>
      <c r="C1864" s="49" t="s">
        <v>1972</v>
      </c>
      <c r="D1864" s="48">
        <v>580671543</v>
      </c>
      <c r="E1864" s="50" t="s">
        <v>2314</v>
      </c>
      <c r="F1864" s="51">
        <v>3809</v>
      </c>
      <c r="G1864" s="48">
        <v>18</v>
      </c>
      <c r="H1864" s="51" t="s">
        <v>2238</v>
      </c>
      <c r="I1864" s="51" t="s">
        <v>2206</v>
      </c>
      <c r="J1864" s="52">
        <v>1.8</v>
      </c>
      <c r="K1864" s="48" t="s">
        <v>1058</v>
      </c>
      <c r="L1864" s="48" t="s">
        <v>1058</v>
      </c>
      <c r="M1864" s="53">
        <v>20069.161525714859</v>
      </c>
      <c r="N1864" s="51"/>
    </row>
    <row r="1865" spans="2:14" x14ac:dyDescent="0.25">
      <c r="B1865" s="48">
        <v>1863</v>
      </c>
      <c r="C1865" s="49" t="s">
        <v>1972</v>
      </c>
      <c r="D1865" s="48">
        <v>580671543</v>
      </c>
      <c r="E1865" s="50" t="s">
        <v>2314</v>
      </c>
      <c r="F1865" s="51">
        <v>3810</v>
      </c>
      <c r="G1865" s="48">
        <v>23</v>
      </c>
      <c r="H1865" s="51" t="s">
        <v>2078</v>
      </c>
      <c r="I1865" s="51" t="s">
        <v>2206</v>
      </c>
      <c r="J1865" s="52">
        <v>0.9</v>
      </c>
      <c r="K1865" s="48" t="s">
        <v>1058</v>
      </c>
      <c r="L1865" s="48" t="s">
        <v>1058</v>
      </c>
      <c r="M1865" s="53">
        <v>10034.580762857429</v>
      </c>
      <c r="N1865" s="51"/>
    </row>
    <row r="1866" spans="2:14" x14ac:dyDescent="0.25">
      <c r="B1866" s="48">
        <v>1864</v>
      </c>
      <c r="C1866" s="49" t="s">
        <v>1972</v>
      </c>
      <c r="D1866" s="48">
        <v>580671543</v>
      </c>
      <c r="E1866" s="50" t="s">
        <v>2314</v>
      </c>
      <c r="F1866" s="51">
        <v>3811</v>
      </c>
      <c r="G1866" s="48">
        <v>28</v>
      </c>
      <c r="H1866" s="51" t="s">
        <v>2023</v>
      </c>
      <c r="I1866" s="51" t="s">
        <v>2206</v>
      </c>
      <c r="J1866" s="52">
        <v>0.9</v>
      </c>
      <c r="K1866" s="48" t="s">
        <v>1058</v>
      </c>
      <c r="L1866" s="48" t="s">
        <v>1058</v>
      </c>
      <c r="M1866" s="53">
        <v>10034.580762857429</v>
      </c>
      <c r="N1866" s="51"/>
    </row>
    <row r="1867" spans="2:14" x14ac:dyDescent="0.25">
      <c r="B1867" s="48">
        <v>1865</v>
      </c>
      <c r="C1867" s="49" t="s">
        <v>1972</v>
      </c>
      <c r="D1867" s="48">
        <v>580544393</v>
      </c>
      <c r="E1867" s="50" t="s">
        <v>2315</v>
      </c>
      <c r="F1867" s="51">
        <v>3816</v>
      </c>
      <c r="G1867" s="48">
        <v>22</v>
      </c>
      <c r="H1867" s="51" t="s">
        <v>2130</v>
      </c>
      <c r="I1867" s="51" t="s">
        <v>2316</v>
      </c>
      <c r="J1867" s="52">
        <v>0.97499999999999998</v>
      </c>
      <c r="K1867" s="48" t="s">
        <v>1058</v>
      </c>
      <c r="L1867" s="48" t="s">
        <v>1058</v>
      </c>
      <c r="M1867" s="53">
        <v>10870.795826428883</v>
      </c>
      <c r="N1867" s="51"/>
    </row>
    <row r="1868" spans="2:14" x14ac:dyDescent="0.25">
      <c r="B1868" s="48">
        <v>1866</v>
      </c>
      <c r="C1868" s="49" t="s">
        <v>1972</v>
      </c>
      <c r="D1868" s="48">
        <v>580726248</v>
      </c>
      <c r="E1868" s="50" t="s">
        <v>2317</v>
      </c>
      <c r="F1868" s="51">
        <v>3821</v>
      </c>
      <c r="G1868" s="48">
        <v>24</v>
      </c>
      <c r="H1868" s="51" t="s">
        <v>2065</v>
      </c>
      <c r="I1868" s="51" t="s">
        <v>2318</v>
      </c>
      <c r="J1868" s="52">
        <v>1.125</v>
      </c>
      <c r="K1868" s="48" t="s">
        <v>1058</v>
      </c>
      <c r="L1868" s="48" t="s">
        <v>1058</v>
      </c>
      <c r="M1868" s="53">
        <v>12543.225953571788</v>
      </c>
      <c r="N1868" s="51"/>
    </row>
    <row r="1869" spans="2:14" x14ac:dyDescent="0.25">
      <c r="B1869" s="48">
        <v>1867</v>
      </c>
      <c r="C1869" s="49" t="s">
        <v>1972</v>
      </c>
      <c r="D1869" s="48">
        <v>580509834</v>
      </c>
      <c r="E1869" s="50" t="s">
        <v>2319</v>
      </c>
      <c r="F1869" s="51">
        <v>3831</v>
      </c>
      <c r="G1869" s="48">
        <v>18</v>
      </c>
      <c r="H1869" s="51" t="s">
        <v>2320</v>
      </c>
      <c r="I1869" s="51" t="s">
        <v>1096</v>
      </c>
      <c r="J1869" s="52">
        <v>2.2000000000000002</v>
      </c>
      <c r="K1869" s="48" t="s">
        <v>1058</v>
      </c>
      <c r="L1869" s="48" t="s">
        <v>1058</v>
      </c>
      <c r="M1869" s="53">
        <v>24528.975198095941</v>
      </c>
      <c r="N1869" s="51"/>
    </row>
    <row r="1870" spans="2:14" x14ac:dyDescent="0.25">
      <c r="B1870" s="48">
        <v>1868</v>
      </c>
      <c r="C1870" s="49" t="s">
        <v>1972</v>
      </c>
      <c r="D1870" s="48">
        <v>580456325</v>
      </c>
      <c r="E1870" s="50" t="s">
        <v>2276</v>
      </c>
      <c r="F1870" s="51">
        <v>3832</v>
      </c>
      <c r="G1870" s="48">
        <v>14</v>
      </c>
      <c r="H1870" s="51" t="s">
        <v>2321</v>
      </c>
      <c r="I1870" s="51" t="s">
        <v>1172</v>
      </c>
      <c r="J1870" s="52">
        <v>2.2999999999999998</v>
      </c>
      <c r="K1870" s="48" t="s">
        <v>1058</v>
      </c>
      <c r="L1870" s="48" t="s">
        <v>1058</v>
      </c>
      <c r="M1870" s="53">
        <v>25643.92861619121</v>
      </c>
      <c r="N1870" s="51"/>
    </row>
    <row r="1871" spans="2:14" x14ac:dyDescent="0.25">
      <c r="B1871" s="48">
        <v>1869</v>
      </c>
      <c r="C1871" s="49" t="s">
        <v>1972</v>
      </c>
      <c r="D1871" s="48">
        <v>580504660</v>
      </c>
      <c r="E1871" s="50" t="s">
        <v>2322</v>
      </c>
      <c r="F1871" s="51">
        <v>3833</v>
      </c>
      <c r="G1871" s="48">
        <v>21</v>
      </c>
      <c r="H1871" s="51" t="s">
        <v>2323</v>
      </c>
      <c r="I1871" s="51" t="s">
        <v>2225</v>
      </c>
      <c r="J1871" s="52">
        <v>8.8000000000000007</v>
      </c>
      <c r="K1871" s="48" t="s">
        <v>1058</v>
      </c>
      <c r="L1871" s="48" t="s">
        <v>1058</v>
      </c>
      <c r="M1871" s="53">
        <v>98115.900792383763</v>
      </c>
      <c r="N1871" s="51"/>
    </row>
    <row r="1872" spans="2:14" x14ac:dyDescent="0.25">
      <c r="B1872" s="48">
        <v>1870</v>
      </c>
      <c r="C1872" s="49" t="s">
        <v>1972</v>
      </c>
      <c r="D1872" s="48">
        <v>580319945</v>
      </c>
      <c r="E1872" s="50" t="s">
        <v>2302</v>
      </c>
      <c r="F1872" s="51">
        <v>3834</v>
      </c>
      <c r="G1872" s="48">
        <v>22</v>
      </c>
      <c r="H1872" s="51" t="s">
        <v>2092</v>
      </c>
      <c r="I1872" s="51" t="s">
        <v>1122</v>
      </c>
      <c r="J1872" s="52">
        <v>1.8</v>
      </c>
      <c r="K1872" s="48" t="s">
        <v>1058</v>
      </c>
      <c r="L1872" s="48" t="s">
        <v>1058</v>
      </c>
      <c r="M1872" s="53">
        <v>20069.161525714859</v>
      </c>
      <c r="N1872" s="51"/>
    </row>
    <row r="1873" spans="2:14" x14ac:dyDescent="0.25">
      <c r="B1873" s="48">
        <v>1871</v>
      </c>
      <c r="C1873" s="49" t="s">
        <v>1972</v>
      </c>
      <c r="D1873" s="48">
        <v>580319945</v>
      </c>
      <c r="E1873" s="50" t="s">
        <v>2302</v>
      </c>
      <c r="F1873" s="51">
        <v>3835</v>
      </c>
      <c r="G1873" s="48">
        <v>18</v>
      </c>
      <c r="H1873" s="51" t="s">
        <v>2245</v>
      </c>
      <c r="I1873" s="51" t="s">
        <v>1122</v>
      </c>
      <c r="J1873" s="52">
        <v>1.8</v>
      </c>
      <c r="K1873" s="48" t="s">
        <v>1058</v>
      </c>
      <c r="L1873" s="48" t="s">
        <v>1058</v>
      </c>
      <c r="M1873" s="53">
        <v>20069.161525714859</v>
      </c>
      <c r="N1873" s="51"/>
    </row>
    <row r="1874" spans="2:14" x14ac:dyDescent="0.25">
      <c r="B1874" s="48">
        <v>1872</v>
      </c>
      <c r="C1874" s="49" t="s">
        <v>1972</v>
      </c>
      <c r="D1874" s="48">
        <v>580319945</v>
      </c>
      <c r="E1874" s="50" t="s">
        <v>2302</v>
      </c>
      <c r="F1874" s="51">
        <v>3836</v>
      </c>
      <c r="G1874" s="48">
        <v>30</v>
      </c>
      <c r="H1874" s="51" t="s">
        <v>2000</v>
      </c>
      <c r="I1874" s="51" t="s">
        <v>1122</v>
      </c>
      <c r="J1874" s="52">
        <v>1.8</v>
      </c>
      <c r="K1874" s="48" t="s">
        <v>1058</v>
      </c>
      <c r="L1874" s="48" t="s">
        <v>1058</v>
      </c>
      <c r="M1874" s="53">
        <v>20069.161525714859</v>
      </c>
      <c r="N1874" s="51"/>
    </row>
    <row r="1875" spans="2:14" x14ac:dyDescent="0.25">
      <c r="B1875" s="48">
        <v>1873</v>
      </c>
      <c r="C1875" s="49" t="s">
        <v>1972</v>
      </c>
      <c r="D1875" s="48">
        <v>580592137</v>
      </c>
      <c r="E1875" s="50" t="s">
        <v>2324</v>
      </c>
      <c r="F1875" s="51">
        <v>3838</v>
      </c>
      <c r="G1875" s="48">
        <v>29</v>
      </c>
      <c r="H1875" s="51" t="s">
        <v>2036</v>
      </c>
      <c r="I1875" s="51" t="s">
        <v>1158</v>
      </c>
      <c r="J1875" s="52">
        <v>0.75</v>
      </c>
      <c r="K1875" s="48" t="s">
        <v>1058</v>
      </c>
      <c r="L1875" s="48" t="s">
        <v>1058</v>
      </c>
      <c r="M1875" s="53">
        <v>8362.1506357145245</v>
      </c>
      <c r="N1875" s="51"/>
    </row>
    <row r="1876" spans="2:14" x14ac:dyDescent="0.25">
      <c r="B1876" s="48">
        <v>1874</v>
      </c>
      <c r="C1876" s="49" t="s">
        <v>1972</v>
      </c>
      <c r="D1876" s="48">
        <v>580722684</v>
      </c>
      <c r="E1876" s="50" t="s">
        <v>2325</v>
      </c>
      <c r="F1876" s="51">
        <v>3843</v>
      </c>
      <c r="G1876" s="48">
        <v>24</v>
      </c>
      <c r="H1876" s="51" t="s">
        <v>2076</v>
      </c>
      <c r="I1876" s="51" t="s">
        <v>2200</v>
      </c>
      <c r="J1876" s="52">
        <v>0</v>
      </c>
      <c r="K1876" s="48" t="s">
        <v>1058</v>
      </c>
      <c r="L1876" s="48" t="s">
        <v>1058</v>
      </c>
      <c r="M1876" s="53">
        <v>0</v>
      </c>
      <c r="N1876" s="51"/>
    </row>
    <row r="1877" spans="2:14" x14ac:dyDescent="0.25">
      <c r="B1877" s="48">
        <v>1875</v>
      </c>
      <c r="C1877" s="49" t="s">
        <v>1972</v>
      </c>
      <c r="D1877" s="48">
        <v>516450608</v>
      </c>
      <c r="E1877" s="50" t="s">
        <v>2313</v>
      </c>
      <c r="F1877" s="51">
        <v>3846</v>
      </c>
      <c r="G1877" s="48">
        <v>0</v>
      </c>
      <c r="H1877" s="51" t="s">
        <v>2125</v>
      </c>
      <c r="I1877" s="51" t="s">
        <v>1178</v>
      </c>
      <c r="J1877" s="52">
        <v>0.75</v>
      </c>
      <c r="K1877" s="48" t="s">
        <v>1058</v>
      </c>
      <c r="L1877" s="48" t="s">
        <v>1058</v>
      </c>
      <c r="M1877" s="53">
        <v>8362.1506357145245</v>
      </c>
      <c r="N1877" s="51"/>
    </row>
    <row r="1878" spans="2:14" x14ac:dyDescent="0.25">
      <c r="B1878" s="48">
        <v>1876</v>
      </c>
      <c r="C1878" s="49" t="s">
        <v>1972</v>
      </c>
      <c r="D1878" s="48">
        <v>580684330</v>
      </c>
      <c r="E1878" s="50" t="s">
        <v>2326</v>
      </c>
      <c r="F1878" s="51">
        <v>3848</v>
      </c>
      <c r="G1878" s="48">
        <v>15</v>
      </c>
      <c r="H1878" s="51" t="s">
        <v>2327</v>
      </c>
      <c r="I1878" s="51" t="s">
        <v>2259</v>
      </c>
      <c r="J1878" s="52">
        <v>2.5</v>
      </c>
      <c r="K1878" s="48" t="s">
        <v>1058</v>
      </c>
      <c r="L1878" s="48" t="s">
        <v>1058</v>
      </c>
      <c r="M1878" s="53">
        <v>27873.835452381751</v>
      </c>
      <c r="N1878" s="51"/>
    </row>
    <row r="1879" spans="2:14" x14ac:dyDescent="0.25">
      <c r="B1879" s="48">
        <v>1877</v>
      </c>
      <c r="C1879" s="49" t="s">
        <v>1972</v>
      </c>
      <c r="D1879" s="48">
        <v>580401818</v>
      </c>
      <c r="E1879" s="50" t="s">
        <v>2328</v>
      </c>
      <c r="F1879" s="51">
        <v>3852</v>
      </c>
      <c r="G1879" s="48">
        <v>15</v>
      </c>
      <c r="H1879" s="51" t="s">
        <v>2179</v>
      </c>
      <c r="I1879" s="51" t="s">
        <v>1158</v>
      </c>
      <c r="J1879" s="52">
        <v>8</v>
      </c>
      <c r="K1879" s="48" t="s">
        <v>1058</v>
      </c>
      <c r="L1879" s="48" t="s">
        <v>1058</v>
      </c>
      <c r="M1879" s="53">
        <v>89196.273447621599</v>
      </c>
      <c r="N1879" s="51"/>
    </row>
    <row r="1880" spans="2:14" x14ac:dyDescent="0.25">
      <c r="B1880" s="48">
        <v>1878</v>
      </c>
      <c r="C1880" s="49" t="s">
        <v>1972</v>
      </c>
      <c r="D1880" s="48">
        <v>580744852</v>
      </c>
      <c r="E1880" s="50" t="s">
        <v>2106</v>
      </c>
      <c r="F1880" s="51">
        <v>3857</v>
      </c>
      <c r="G1880" s="48">
        <v>13</v>
      </c>
      <c r="H1880" s="51" t="s">
        <v>2329</v>
      </c>
      <c r="I1880" s="51" t="s">
        <v>1164</v>
      </c>
      <c r="J1880" s="52">
        <v>0</v>
      </c>
      <c r="K1880" s="48" t="s">
        <v>1054</v>
      </c>
      <c r="L1880" s="48" t="s">
        <v>1058</v>
      </c>
      <c r="M1880" s="53">
        <v>0</v>
      </c>
      <c r="N1880" s="51"/>
    </row>
    <row r="1881" spans="2:14" x14ac:dyDescent="0.25">
      <c r="B1881" s="48">
        <v>1879</v>
      </c>
      <c r="C1881" s="49" t="s">
        <v>1972</v>
      </c>
      <c r="D1881" s="48">
        <v>580651149</v>
      </c>
      <c r="E1881" s="50" t="s">
        <v>2082</v>
      </c>
      <c r="F1881" s="51">
        <v>3858</v>
      </c>
      <c r="G1881" s="48">
        <v>18</v>
      </c>
      <c r="H1881" s="51" t="s">
        <v>2330</v>
      </c>
      <c r="I1881" s="51" t="s">
        <v>1426</v>
      </c>
      <c r="J1881" s="52">
        <v>2</v>
      </c>
      <c r="K1881" s="48" t="s">
        <v>1058</v>
      </c>
      <c r="L1881" s="48" t="s">
        <v>1058</v>
      </c>
      <c r="M1881" s="53">
        <v>22299.0683619054</v>
      </c>
      <c r="N1881" s="51"/>
    </row>
    <row r="1882" spans="2:14" x14ac:dyDescent="0.25">
      <c r="B1882" s="48">
        <v>1880</v>
      </c>
      <c r="C1882" s="49" t="s">
        <v>1972</v>
      </c>
      <c r="D1882" s="48">
        <v>580746865</v>
      </c>
      <c r="E1882" s="50" t="s">
        <v>2331</v>
      </c>
      <c r="F1882" s="51">
        <v>3863</v>
      </c>
      <c r="G1882" s="48">
        <v>21</v>
      </c>
      <c r="H1882" s="51" t="s">
        <v>2148</v>
      </c>
      <c r="I1882" s="51" t="s">
        <v>2332</v>
      </c>
      <c r="J1882" s="52">
        <v>1.8</v>
      </c>
      <c r="K1882" s="48" t="s">
        <v>1058</v>
      </c>
      <c r="L1882" s="48" t="s">
        <v>1058</v>
      </c>
      <c r="M1882" s="53">
        <v>20069.161525714859</v>
      </c>
      <c r="N1882" s="51"/>
    </row>
    <row r="1883" spans="2:14" x14ac:dyDescent="0.25">
      <c r="B1883" s="48">
        <v>1881</v>
      </c>
      <c r="C1883" s="49" t="s">
        <v>1972</v>
      </c>
      <c r="D1883" s="48">
        <v>580746865</v>
      </c>
      <c r="E1883" s="50" t="s">
        <v>2331</v>
      </c>
      <c r="F1883" s="51">
        <v>3864</v>
      </c>
      <c r="G1883" s="48">
        <v>19</v>
      </c>
      <c r="H1883" s="51" t="s">
        <v>2064</v>
      </c>
      <c r="I1883" s="51" t="s">
        <v>2332</v>
      </c>
      <c r="J1883" s="52">
        <v>1.8</v>
      </c>
      <c r="K1883" s="48" t="s">
        <v>1058</v>
      </c>
      <c r="L1883" s="48" t="s">
        <v>1058</v>
      </c>
      <c r="M1883" s="53">
        <v>20069.161525714859</v>
      </c>
      <c r="N1883" s="51"/>
    </row>
    <row r="1884" spans="2:14" x14ac:dyDescent="0.25">
      <c r="B1884" s="48">
        <v>1882</v>
      </c>
      <c r="C1884" s="49" t="s">
        <v>1972</v>
      </c>
      <c r="D1884" s="48">
        <v>580582351</v>
      </c>
      <c r="E1884" s="50" t="s">
        <v>2333</v>
      </c>
      <c r="F1884" s="51">
        <v>3865</v>
      </c>
      <c r="G1884" s="48">
        <v>23</v>
      </c>
      <c r="H1884" s="51" t="s">
        <v>2068</v>
      </c>
      <c r="I1884" s="51" t="s">
        <v>2150</v>
      </c>
      <c r="J1884" s="52">
        <v>0</v>
      </c>
      <c r="K1884" s="48" t="s">
        <v>1058</v>
      </c>
      <c r="L1884" s="48" t="s">
        <v>1058</v>
      </c>
      <c r="M1884" s="53">
        <v>0</v>
      </c>
      <c r="N1884" s="51"/>
    </row>
    <row r="1885" spans="2:14" x14ac:dyDescent="0.25">
      <c r="B1885" s="48">
        <v>1883</v>
      </c>
      <c r="C1885" s="49" t="s">
        <v>1972</v>
      </c>
      <c r="D1885" s="48">
        <v>580582351</v>
      </c>
      <c r="E1885" s="50" t="s">
        <v>2333</v>
      </c>
      <c r="F1885" s="51">
        <v>3866</v>
      </c>
      <c r="G1885" s="48">
        <v>32</v>
      </c>
      <c r="H1885" s="51" t="s">
        <v>2069</v>
      </c>
      <c r="I1885" s="51" t="s">
        <v>2150</v>
      </c>
      <c r="J1885" s="52">
        <v>0</v>
      </c>
      <c r="K1885" s="48" t="s">
        <v>1058</v>
      </c>
      <c r="L1885" s="48" t="s">
        <v>1058</v>
      </c>
      <c r="M1885" s="53">
        <v>0</v>
      </c>
      <c r="N1885" s="51"/>
    </row>
    <row r="1886" spans="2:14" x14ac:dyDescent="0.25">
      <c r="B1886" s="48">
        <v>1884</v>
      </c>
      <c r="C1886" s="49" t="s">
        <v>1972</v>
      </c>
      <c r="D1886" s="48">
        <v>580592475</v>
      </c>
      <c r="E1886" s="50" t="s">
        <v>2334</v>
      </c>
      <c r="F1886" s="51">
        <v>3874</v>
      </c>
      <c r="G1886" s="48">
        <v>16</v>
      </c>
      <c r="H1886" s="51" t="s">
        <v>2323</v>
      </c>
      <c r="I1886" s="51" t="s">
        <v>2335</v>
      </c>
      <c r="J1886" s="52">
        <v>8.8000000000000007</v>
      </c>
      <c r="K1886" s="48" t="s">
        <v>1058</v>
      </c>
      <c r="L1886" s="48" t="s">
        <v>1058</v>
      </c>
      <c r="M1886" s="53">
        <v>98115.900792383763</v>
      </c>
      <c r="N1886" s="51"/>
    </row>
    <row r="1887" spans="2:14" x14ac:dyDescent="0.25">
      <c r="B1887" s="48">
        <v>1885</v>
      </c>
      <c r="C1887" s="49" t="s">
        <v>1972</v>
      </c>
      <c r="D1887" s="48">
        <v>580202638</v>
      </c>
      <c r="E1887" s="50" t="s">
        <v>2336</v>
      </c>
      <c r="F1887" s="51">
        <v>3875</v>
      </c>
      <c r="G1887" s="48">
        <v>32</v>
      </c>
      <c r="H1887" s="51" t="s">
        <v>2071</v>
      </c>
      <c r="I1887" s="51" t="s">
        <v>1240</v>
      </c>
      <c r="J1887" s="52">
        <v>0.75</v>
      </c>
      <c r="K1887" s="48" t="s">
        <v>1058</v>
      </c>
      <c r="L1887" s="48" t="s">
        <v>1058</v>
      </c>
      <c r="M1887" s="53">
        <v>8362.1506357145245</v>
      </c>
      <c r="N1887" s="51"/>
    </row>
    <row r="1888" spans="2:14" x14ac:dyDescent="0.25">
      <c r="B1888" s="48">
        <v>1886</v>
      </c>
      <c r="C1888" s="49" t="s">
        <v>1972</v>
      </c>
      <c r="D1888" s="48">
        <v>580512671</v>
      </c>
      <c r="E1888" s="50" t="s">
        <v>2337</v>
      </c>
      <c r="F1888" s="51">
        <v>3876</v>
      </c>
      <c r="G1888" s="48">
        <v>6</v>
      </c>
      <c r="H1888" s="51" t="s">
        <v>2323</v>
      </c>
      <c r="I1888" s="51" t="s">
        <v>2147</v>
      </c>
      <c r="J1888" s="52">
        <v>8.8000000000000007</v>
      </c>
      <c r="K1888" s="48" t="s">
        <v>1058</v>
      </c>
      <c r="L1888" s="48" t="s">
        <v>1058</v>
      </c>
      <c r="M1888" s="53">
        <v>98115.900792383763</v>
      </c>
      <c r="N1888" s="51"/>
    </row>
    <row r="1889" spans="2:14" x14ac:dyDescent="0.25">
      <c r="B1889" s="48">
        <v>1887</v>
      </c>
      <c r="C1889" s="49" t="s">
        <v>1972</v>
      </c>
      <c r="D1889" s="48">
        <v>580512671</v>
      </c>
      <c r="E1889" s="50" t="s">
        <v>2337</v>
      </c>
      <c r="F1889" s="51">
        <v>3877</v>
      </c>
      <c r="G1889" s="48">
        <v>19</v>
      </c>
      <c r="H1889" s="51" t="s">
        <v>2327</v>
      </c>
      <c r="I1889" s="51" t="s">
        <v>2147</v>
      </c>
      <c r="J1889" s="52">
        <v>2.2000000000000002</v>
      </c>
      <c r="K1889" s="48" t="s">
        <v>1058</v>
      </c>
      <c r="L1889" s="48" t="s">
        <v>1058</v>
      </c>
      <c r="M1889" s="53">
        <v>24528.975198095941</v>
      </c>
      <c r="N1889" s="51"/>
    </row>
    <row r="1890" spans="2:14" x14ac:dyDescent="0.25">
      <c r="B1890" s="48">
        <v>1888</v>
      </c>
      <c r="C1890" s="49" t="s">
        <v>1972</v>
      </c>
      <c r="D1890" s="48">
        <v>580512671</v>
      </c>
      <c r="E1890" s="50" t="s">
        <v>2337</v>
      </c>
      <c r="F1890" s="51">
        <v>3878</v>
      </c>
      <c r="G1890" s="48">
        <v>7</v>
      </c>
      <c r="H1890" s="51" t="s">
        <v>2338</v>
      </c>
      <c r="I1890" s="51" t="s">
        <v>2147</v>
      </c>
      <c r="J1890" s="52">
        <v>0</v>
      </c>
      <c r="K1890" s="48" t="s">
        <v>1054</v>
      </c>
      <c r="L1890" s="48" t="s">
        <v>1058</v>
      </c>
      <c r="M1890" s="53">
        <v>0</v>
      </c>
      <c r="N1890" s="51"/>
    </row>
    <row r="1891" spans="2:14" x14ac:dyDescent="0.25">
      <c r="B1891" s="48">
        <v>1889</v>
      </c>
      <c r="C1891" s="49" t="s">
        <v>1972</v>
      </c>
      <c r="D1891" s="48">
        <v>580576635</v>
      </c>
      <c r="E1891" s="50" t="s">
        <v>2339</v>
      </c>
      <c r="F1891" s="51">
        <v>3879</v>
      </c>
      <c r="G1891" s="48">
        <v>0</v>
      </c>
      <c r="H1891" s="51" t="s">
        <v>2130</v>
      </c>
      <c r="I1891" s="51" t="s">
        <v>2316</v>
      </c>
      <c r="J1891" s="52">
        <v>0</v>
      </c>
      <c r="K1891" s="48" t="s">
        <v>1058</v>
      </c>
      <c r="L1891" s="48" t="s">
        <v>1054</v>
      </c>
      <c r="M1891" s="53">
        <v>0</v>
      </c>
      <c r="N1891" s="51"/>
    </row>
    <row r="1892" spans="2:14" x14ac:dyDescent="0.25">
      <c r="B1892" s="48">
        <v>1890</v>
      </c>
      <c r="C1892" s="49" t="s">
        <v>1972</v>
      </c>
      <c r="D1892" s="48">
        <v>580106805</v>
      </c>
      <c r="E1892" s="50" t="s">
        <v>2234</v>
      </c>
      <c r="F1892" s="51">
        <v>3885</v>
      </c>
      <c r="G1892" s="48">
        <v>23</v>
      </c>
      <c r="H1892" s="51" t="s">
        <v>1999</v>
      </c>
      <c r="I1892" s="51" t="s">
        <v>1053</v>
      </c>
      <c r="J1892" s="52">
        <v>0.75</v>
      </c>
      <c r="K1892" s="48" t="s">
        <v>1058</v>
      </c>
      <c r="L1892" s="48" t="s">
        <v>1058</v>
      </c>
      <c r="M1892" s="53">
        <v>8362.1506357145245</v>
      </c>
      <c r="N1892" s="51"/>
    </row>
    <row r="1893" spans="2:14" x14ac:dyDescent="0.25">
      <c r="B1893" s="48">
        <v>1891</v>
      </c>
      <c r="C1893" s="49" t="s">
        <v>1972</v>
      </c>
      <c r="D1893" s="48">
        <v>516434024</v>
      </c>
      <c r="E1893" s="50" t="s">
        <v>2311</v>
      </c>
      <c r="F1893" s="51">
        <v>3889</v>
      </c>
      <c r="G1893" s="48">
        <v>26</v>
      </c>
      <c r="H1893" s="51" t="s">
        <v>2029</v>
      </c>
      <c r="I1893" s="51" t="s">
        <v>1812</v>
      </c>
      <c r="J1893" s="52">
        <v>0.97499999999999998</v>
      </c>
      <c r="K1893" s="48" t="s">
        <v>1058</v>
      </c>
      <c r="L1893" s="48" t="s">
        <v>1058</v>
      </c>
      <c r="M1893" s="53">
        <v>10870.795826428883</v>
      </c>
      <c r="N1893" s="51"/>
    </row>
    <row r="1894" spans="2:14" x14ac:dyDescent="0.25">
      <c r="B1894" s="48">
        <v>1892</v>
      </c>
      <c r="C1894" s="49" t="s">
        <v>1972</v>
      </c>
      <c r="D1894" s="48">
        <v>516434024</v>
      </c>
      <c r="E1894" s="50" t="s">
        <v>2311</v>
      </c>
      <c r="F1894" s="51">
        <v>3890</v>
      </c>
      <c r="G1894" s="48">
        <v>26</v>
      </c>
      <c r="H1894" s="51" t="s">
        <v>2001</v>
      </c>
      <c r="I1894" s="51" t="s">
        <v>1812</v>
      </c>
      <c r="J1894" s="52">
        <v>0</v>
      </c>
      <c r="K1894" s="48" t="s">
        <v>1058</v>
      </c>
      <c r="L1894" s="48" t="s">
        <v>1058</v>
      </c>
      <c r="M1894" s="53">
        <v>0</v>
      </c>
      <c r="N1894" s="51"/>
    </row>
    <row r="1895" spans="2:14" x14ac:dyDescent="0.25">
      <c r="B1895" s="48">
        <v>1893</v>
      </c>
      <c r="C1895" s="49" t="s">
        <v>1972</v>
      </c>
      <c r="D1895" s="48">
        <v>580724243</v>
      </c>
      <c r="E1895" s="50" t="s">
        <v>2312</v>
      </c>
      <c r="F1895" s="51">
        <v>3892</v>
      </c>
      <c r="G1895" s="48">
        <v>24</v>
      </c>
      <c r="H1895" s="51" t="s">
        <v>2015</v>
      </c>
      <c r="I1895" s="51" t="s">
        <v>1293</v>
      </c>
      <c r="J1895" s="52">
        <v>0.75</v>
      </c>
      <c r="K1895" s="48" t="s">
        <v>1058</v>
      </c>
      <c r="L1895" s="48" t="s">
        <v>1058</v>
      </c>
      <c r="M1895" s="53">
        <v>8362.1506357145245</v>
      </c>
      <c r="N1895" s="51"/>
    </row>
    <row r="1896" spans="2:14" x14ac:dyDescent="0.25">
      <c r="B1896" s="48">
        <v>1894</v>
      </c>
      <c r="C1896" s="49" t="s">
        <v>1972</v>
      </c>
      <c r="D1896" s="48">
        <v>580724243</v>
      </c>
      <c r="E1896" s="50" t="s">
        <v>2312</v>
      </c>
      <c r="F1896" s="51">
        <v>3893</v>
      </c>
      <c r="G1896" s="48">
        <v>25</v>
      </c>
      <c r="H1896" s="51" t="s">
        <v>2018</v>
      </c>
      <c r="I1896" s="51" t="s">
        <v>1293</v>
      </c>
      <c r="J1896" s="52">
        <v>0</v>
      </c>
      <c r="K1896" s="48" t="s">
        <v>1058</v>
      </c>
      <c r="L1896" s="48" t="s">
        <v>1058</v>
      </c>
      <c r="M1896" s="53">
        <v>0</v>
      </c>
      <c r="N1896" s="51"/>
    </row>
    <row r="1897" spans="2:14" x14ac:dyDescent="0.25">
      <c r="B1897" s="48">
        <v>1895</v>
      </c>
      <c r="C1897" s="49" t="s">
        <v>1972</v>
      </c>
      <c r="D1897" s="48">
        <v>580671543</v>
      </c>
      <c r="E1897" s="50" t="s">
        <v>2314</v>
      </c>
      <c r="F1897" s="51">
        <v>3895</v>
      </c>
      <c r="G1897" s="48">
        <v>23</v>
      </c>
      <c r="H1897" s="51" t="s">
        <v>2067</v>
      </c>
      <c r="I1897" s="51" t="s">
        <v>2206</v>
      </c>
      <c r="J1897" s="52">
        <v>0.9</v>
      </c>
      <c r="K1897" s="48" t="s">
        <v>1058</v>
      </c>
      <c r="L1897" s="48" t="s">
        <v>1058</v>
      </c>
      <c r="M1897" s="53">
        <v>10034.580762857429</v>
      </c>
      <c r="N1897" s="51"/>
    </row>
    <row r="1898" spans="2:14" x14ac:dyDescent="0.25">
      <c r="B1898" s="48">
        <v>1896</v>
      </c>
      <c r="C1898" s="49" t="s">
        <v>1972</v>
      </c>
      <c r="D1898" s="48">
        <v>580671543</v>
      </c>
      <c r="E1898" s="50" t="s">
        <v>2314</v>
      </c>
      <c r="F1898" s="51">
        <v>3896</v>
      </c>
      <c r="G1898" s="48">
        <v>22</v>
      </c>
      <c r="H1898" s="51" t="s">
        <v>2068</v>
      </c>
      <c r="I1898" s="51" t="s">
        <v>2206</v>
      </c>
      <c r="J1898" s="52">
        <v>0</v>
      </c>
      <c r="K1898" s="48" t="s">
        <v>1058</v>
      </c>
      <c r="L1898" s="48" t="s">
        <v>1058</v>
      </c>
      <c r="M1898" s="53">
        <v>0</v>
      </c>
      <c r="N1898" s="51"/>
    </row>
    <row r="1899" spans="2:14" x14ac:dyDescent="0.25">
      <c r="B1899" s="48">
        <v>1897</v>
      </c>
      <c r="C1899" s="49" t="s">
        <v>1972</v>
      </c>
      <c r="D1899" s="48">
        <v>580319945</v>
      </c>
      <c r="E1899" s="50" t="s">
        <v>2302</v>
      </c>
      <c r="F1899" s="51">
        <v>3911</v>
      </c>
      <c r="G1899" s="48">
        <v>31</v>
      </c>
      <c r="H1899" s="51" t="s">
        <v>2125</v>
      </c>
      <c r="I1899" s="51" t="s">
        <v>1122</v>
      </c>
      <c r="J1899" s="52">
        <v>0.9</v>
      </c>
      <c r="K1899" s="48" t="s">
        <v>1058</v>
      </c>
      <c r="L1899" s="48" t="s">
        <v>1058</v>
      </c>
      <c r="M1899" s="53">
        <v>10034.580762857429</v>
      </c>
      <c r="N1899" s="51"/>
    </row>
    <row r="1900" spans="2:14" x14ac:dyDescent="0.25">
      <c r="B1900" s="48">
        <v>1898</v>
      </c>
      <c r="C1900" s="49" t="s">
        <v>1972</v>
      </c>
      <c r="D1900" s="48">
        <v>580319945</v>
      </c>
      <c r="E1900" s="50" t="s">
        <v>2302</v>
      </c>
      <c r="F1900" s="51">
        <v>3912</v>
      </c>
      <c r="G1900" s="48">
        <v>34</v>
      </c>
      <c r="H1900" s="51" t="s">
        <v>2071</v>
      </c>
      <c r="I1900" s="51" t="s">
        <v>1122</v>
      </c>
      <c r="J1900" s="52">
        <v>0.9</v>
      </c>
      <c r="K1900" s="48" t="s">
        <v>1058</v>
      </c>
      <c r="L1900" s="48" t="s">
        <v>1058</v>
      </c>
      <c r="M1900" s="53">
        <v>10034.580762857429</v>
      </c>
      <c r="N1900" s="51"/>
    </row>
    <row r="1901" spans="2:14" x14ac:dyDescent="0.25">
      <c r="B1901" s="48">
        <v>1899</v>
      </c>
      <c r="C1901" s="49" t="s">
        <v>1972</v>
      </c>
      <c r="D1901" s="48">
        <v>580319945</v>
      </c>
      <c r="E1901" s="50" t="s">
        <v>2302</v>
      </c>
      <c r="F1901" s="51">
        <v>3913</v>
      </c>
      <c r="G1901" s="48">
        <v>29</v>
      </c>
      <c r="H1901" s="51" t="s">
        <v>2029</v>
      </c>
      <c r="I1901" s="51" t="s">
        <v>1122</v>
      </c>
      <c r="J1901" s="52">
        <v>0.9</v>
      </c>
      <c r="K1901" s="48" t="s">
        <v>1058</v>
      </c>
      <c r="L1901" s="48" t="s">
        <v>1058</v>
      </c>
      <c r="M1901" s="53">
        <v>10034.580762857429</v>
      </c>
      <c r="N1901" s="51"/>
    </row>
    <row r="1902" spans="2:14" x14ac:dyDescent="0.25">
      <c r="B1902" s="48">
        <v>1900</v>
      </c>
      <c r="C1902" s="49" t="s">
        <v>1972</v>
      </c>
      <c r="D1902" s="48">
        <v>580627594</v>
      </c>
      <c r="E1902" s="50" t="s">
        <v>2340</v>
      </c>
      <c r="F1902" s="51">
        <v>3914</v>
      </c>
      <c r="G1902" s="48">
        <v>18</v>
      </c>
      <c r="H1902" s="51" t="s">
        <v>2129</v>
      </c>
      <c r="I1902" s="51" t="s">
        <v>1222</v>
      </c>
      <c r="J1902" s="52">
        <v>0</v>
      </c>
      <c r="K1902" s="48" t="s">
        <v>1058</v>
      </c>
      <c r="L1902" s="48" t="s">
        <v>1054</v>
      </c>
      <c r="M1902" s="53">
        <v>0</v>
      </c>
      <c r="N1902" s="51"/>
    </row>
    <row r="1903" spans="2:14" x14ac:dyDescent="0.25">
      <c r="B1903" s="48">
        <v>1901</v>
      </c>
      <c r="C1903" s="49" t="s">
        <v>1972</v>
      </c>
      <c r="D1903" s="48">
        <v>580627594</v>
      </c>
      <c r="E1903" s="50" t="s">
        <v>2340</v>
      </c>
      <c r="F1903" s="51">
        <v>3915</v>
      </c>
      <c r="G1903" s="48">
        <v>21</v>
      </c>
      <c r="H1903" s="51" t="s">
        <v>2051</v>
      </c>
      <c r="I1903" s="51" t="s">
        <v>1222</v>
      </c>
      <c r="J1903" s="52">
        <v>0</v>
      </c>
      <c r="K1903" s="48" t="s">
        <v>1058</v>
      </c>
      <c r="L1903" s="48" t="s">
        <v>1054</v>
      </c>
      <c r="M1903" s="53">
        <v>0</v>
      </c>
      <c r="N1903" s="51"/>
    </row>
    <row r="1904" spans="2:14" x14ac:dyDescent="0.25">
      <c r="B1904" s="48">
        <v>1902</v>
      </c>
      <c r="C1904" s="49" t="s">
        <v>1972</v>
      </c>
      <c r="D1904" s="48">
        <v>580687531</v>
      </c>
      <c r="E1904" s="50" t="s">
        <v>2341</v>
      </c>
      <c r="F1904" s="51">
        <v>3918</v>
      </c>
      <c r="G1904" s="48">
        <v>23</v>
      </c>
      <c r="H1904" s="51" t="s">
        <v>2013</v>
      </c>
      <c r="I1904" s="51" t="s">
        <v>1448</v>
      </c>
      <c r="J1904" s="52">
        <v>0.75</v>
      </c>
      <c r="K1904" s="48" t="s">
        <v>1058</v>
      </c>
      <c r="L1904" s="48" t="s">
        <v>1058</v>
      </c>
      <c r="M1904" s="53">
        <v>8362.1506357145245</v>
      </c>
      <c r="N1904" s="51"/>
    </row>
    <row r="1905" spans="2:14" x14ac:dyDescent="0.25">
      <c r="B1905" s="48">
        <v>1903</v>
      </c>
      <c r="C1905" s="49" t="s">
        <v>1972</v>
      </c>
      <c r="D1905" s="48">
        <v>580687531</v>
      </c>
      <c r="E1905" s="50" t="s">
        <v>2341</v>
      </c>
      <c r="F1905" s="51">
        <v>3919</v>
      </c>
      <c r="G1905" s="48">
        <v>28</v>
      </c>
      <c r="H1905" s="51" t="s">
        <v>2095</v>
      </c>
      <c r="I1905" s="51" t="s">
        <v>1448</v>
      </c>
      <c r="J1905" s="52">
        <v>0.75</v>
      </c>
      <c r="K1905" s="48" t="s">
        <v>1058</v>
      </c>
      <c r="L1905" s="48" t="s">
        <v>1058</v>
      </c>
      <c r="M1905" s="53">
        <v>8362.1506357145245</v>
      </c>
      <c r="N1905" s="51"/>
    </row>
    <row r="1906" spans="2:14" x14ac:dyDescent="0.25">
      <c r="B1906" s="48">
        <v>1904</v>
      </c>
      <c r="C1906" s="49" t="s">
        <v>1972</v>
      </c>
      <c r="D1906" s="48">
        <v>580401818</v>
      </c>
      <c r="E1906" s="50" t="s">
        <v>2328</v>
      </c>
      <c r="F1906" s="51">
        <v>3921</v>
      </c>
      <c r="G1906" s="48">
        <v>26</v>
      </c>
      <c r="H1906" s="51" t="s">
        <v>2321</v>
      </c>
      <c r="I1906" s="51" t="s">
        <v>1158</v>
      </c>
      <c r="J1906" s="52">
        <v>2</v>
      </c>
      <c r="K1906" s="48" t="s">
        <v>1058</v>
      </c>
      <c r="L1906" s="48" t="s">
        <v>1058</v>
      </c>
      <c r="M1906" s="53">
        <v>22299.0683619054</v>
      </c>
      <c r="N1906" s="51"/>
    </row>
    <row r="1907" spans="2:14" x14ac:dyDescent="0.25">
      <c r="B1907" s="48">
        <v>1905</v>
      </c>
      <c r="C1907" s="49" t="s">
        <v>1972</v>
      </c>
      <c r="D1907" s="48">
        <v>580746865</v>
      </c>
      <c r="E1907" s="50" t="s">
        <v>2331</v>
      </c>
      <c r="F1907" s="51">
        <v>3927</v>
      </c>
      <c r="G1907" s="48">
        <v>21</v>
      </c>
      <c r="H1907" s="51" t="s">
        <v>2065</v>
      </c>
      <c r="I1907" s="51" t="s">
        <v>2332</v>
      </c>
      <c r="J1907" s="52">
        <v>0.9</v>
      </c>
      <c r="K1907" s="48" t="s">
        <v>1058</v>
      </c>
      <c r="L1907" s="48" t="s">
        <v>1058</v>
      </c>
      <c r="M1907" s="53">
        <v>10034.580762857429</v>
      </c>
      <c r="N1907" s="51"/>
    </row>
    <row r="1908" spans="2:14" x14ac:dyDescent="0.25">
      <c r="B1908" s="48">
        <v>1906</v>
      </c>
      <c r="C1908" s="49" t="s">
        <v>1972</v>
      </c>
      <c r="D1908" s="48">
        <v>580746865</v>
      </c>
      <c r="E1908" s="50" t="s">
        <v>2331</v>
      </c>
      <c r="F1908" s="51">
        <v>3928</v>
      </c>
      <c r="G1908" s="48">
        <v>16</v>
      </c>
      <c r="H1908" s="51" t="s">
        <v>2046</v>
      </c>
      <c r="I1908" s="51" t="s">
        <v>2332</v>
      </c>
      <c r="J1908" s="52">
        <v>0.9</v>
      </c>
      <c r="K1908" s="48" t="s">
        <v>1058</v>
      </c>
      <c r="L1908" s="48" t="s">
        <v>1058</v>
      </c>
      <c r="M1908" s="53">
        <v>10034.580762857429</v>
      </c>
      <c r="N1908" s="51"/>
    </row>
    <row r="1909" spans="2:14" x14ac:dyDescent="0.25">
      <c r="B1909" s="48">
        <v>1907</v>
      </c>
      <c r="C1909" s="49" t="s">
        <v>1972</v>
      </c>
      <c r="D1909" s="48">
        <v>580746865</v>
      </c>
      <c r="E1909" s="50" t="s">
        <v>2331</v>
      </c>
      <c r="F1909" s="51">
        <v>3929</v>
      </c>
      <c r="G1909" s="48">
        <v>10</v>
      </c>
      <c r="H1909" s="51" t="s">
        <v>2066</v>
      </c>
      <c r="I1909" s="51" t="s">
        <v>2332</v>
      </c>
      <c r="J1909" s="52">
        <v>0.9</v>
      </c>
      <c r="K1909" s="48" t="s">
        <v>1058</v>
      </c>
      <c r="L1909" s="48" t="s">
        <v>1058</v>
      </c>
      <c r="M1909" s="53">
        <v>10034.580762857429</v>
      </c>
      <c r="N1909" s="51"/>
    </row>
    <row r="1910" spans="2:14" x14ac:dyDescent="0.25">
      <c r="B1910" s="48">
        <v>1908</v>
      </c>
      <c r="C1910" s="49" t="s">
        <v>1972</v>
      </c>
      <c r="D1910" s="48">
        <v>580729036</v>
      </c>
      <c r="E1910" s="50" t="s">
        <v>2342</v>
      </c>
      <c r="F1910" s="51">
        <v>3932</v>
      </c>
      <c r="G1910" s="48">
        <v>22</v>
      </c>
      <c r="H1910" s="51" t="s">
        <v>2095</v>
      </c>
      <c r="I1910" s="51" t="s">
        <v>1448</v>
      </c>
      <c r="J1910" s="52">
        <v>0.75</v>
      </c>
      <c r="K1910" s="48" t="s">
        <v>1058</v>
      </c>
      <c r="L1910" s="48" t="s">
        <v>1058</v>
      </c>
      <c r="M1910" s="53">
        <v>8362.1506357145245</v>
      </c>
      <c r="N1910" s="51"/>
    </row>
    <row r="1911" spans="2:14" x14ac:dyDescent="0.25">
      <c r="B1911" s="48">
        <v>1909</v>
      </c>
      <c r="C1911" s="49" t="s">
        <v>1972</v>
      </c>
      <c r="D1911" s="48">
        <v>580746105</v>
      </c>
      <c r="E1911" s="50" t="s">
        <v>2343</v>
      </c>
      <c r="F1911" s="51">
        <v>3934</v>
      </c>
      <c r="G1911" s="48">
        <v>20</v>
      </c>
      <c r="H1911" s="51" t="s">
        <v>2099</v>
      </c>
      <c r="I1911" s="51" t="s">
        <v>2344</v>
      </c>
      <c r="J1911" s="52">
        <v>1.125</v>
      </c>
      <c r="K1911" s="48" t="s">
        <v>1058</v>
      </c>
      <c r="L1911" s="48" t="s">
        <v>1058</v>
      </c>
      <c r="M1911" s="53">
        <v>12543.225953571788</v>
      </c>
      <c r="N1911" s="51"/>
    </row>
    <row r="1912" spans="2:14" x14ac:dyDescent="0.25">
      <c r="B1912" s="48">
        <v>1910</v>
      </c>
      <c r="C1912" s="49" t="s">
        <v>1972</v>
      </c>
      <c r="D1912" s="48">
        <v>580746105</v>
      </c>
      <c r="E1912" s="50" t="s">
        <v>2343</v>
      </c>
      <c r="F1912" s="51">
        <v>3935</v>
      </c>
      <c r="G1912" s="48">
        <v>26</v>
      </c>
      <c r="H1912" s="51" t="s">
        <v>2120</v>
      </c>
      <c r="I1912" s="51" t="s">
        <v>2344</v>
      </c>
      <c r="J1912" s="52">
        <v>1.125</v>
      </c>
      <c r="K1912" s="48" t="s">
        <v>1058</v>
      </c>
      <c r="L1912" s="48" t="s">
        <v>1058</v>
      </c>
      <c r="M1912" s="53">
        <v>12543.225953571788</v>
      </c>
      <c r="N1912" s="51"/>
    </row>
    <row r="1913" spans="2:14" x14ac:dyDescent="0.25">
      <c r="B1913" s="48">
        <v>1911</v>
      </c>
      <c r="C1913" s="49" t="s">
        <v>1972</v>
      </c>
      <c r="D1913" s="48">
        <v>580509834</v>
      </c>
      <c r="E1913" s="50" t="s">
        <v>2319</v>
      </c>
      <c r="F1913" s="51">
        <v>3939</v>
      </c>
      <c r="G1913" s="48">
        <v>17</v>
      </c>
      <c r="H1913" s="51" t="s">
        <v>2338</v>
      </c>
      <c r="I1913" s="51" t="s">
        <v>1096</v>
      </c>
      <c r="J1913" s="52">
        <v>0</v>
      </c>
      <c r="K1913" s="48" t="s">
        <v>1058</v>
      </c>
      <c r="L1913" s="48" t="s">
        <v>1058</v>
      </c>
      <c r="M1913" s="53">
        <v>0</v>
      </c>
      <c r="N1913" s="51"/>
    </row>
    <row r="1914" spans="2:14" x14ac:dyDescent="0.25">
      <c r="B1914" s="48">
        <v>1912</v>
      </c>
      <c r="C1914" s="49" t="s">
        <v>1972</v>
      </c>
      <c r="D1914" s="48">
        <v>580497048</v>
      </c>
      <c r="E1914" s="50" t="s">
        <v>2279</v>
      </c>
      <c r="F1914" s="51">
        <v>3940</v>
      </c>
      <c r="G1914" s="48">
        <v>20</v>
      </c>
      <c r="H1914" s="51" t="s">
        <v>2345</v>
      </c>
      <c r="I1914" s="51" t="s">
        <v>1307</v>
      </c>
      <c r="J1914" s="52">
        <v>0</v>
      </c>
      <c r="K1914" s="48" t="s">
        <v>1058</v>
      </c>
      <c r="L1914" s="48" t="s">
        <v>1058</v>
      </c>
      <c r="M1914" s="53">
        <v>0</v>
      </c>
      <c r="N1914" s="51"/>
    </row>
    <row r="1915" spans="2:14" x14ac:dyDescent="0.25">
      <c r="B1915" s="48">
        <v>1913</v>
      </c>
      <c r="C1915" s="49" t="s">
        <v>1972</v>
      </c>
      <c r="D1915" s="48">
        <v>580355782</v>
      </c>
      <c r="E1915" s="50" t="s">
        <v>1902</v>
      </c>
      <c r="F1915" s="51">
        <v>3941</v>
      </c>
      <c r="G1915" s="48">
        <v>21</v>
      </c>
      <c r="H1915" s="51" t="s">
        <v>2346</v>
      </c>
      <c r="I1915" s="51" t="s">
        <v>1125</v>
      </c>
      <c r="J1915" s="52">
        <v>0</v>
      </c>
      <c r="K1915" s="48" t="s">
        <v>1058</v>
      </c>
      <c r="L1915" s="48" t="s">
        <v>1058</v>
      </c>
      <c r="M1915" s="53">
        <v>0</v>
      </c>
      <c r="N1915" s="51"/>
    </row>
    <row r="1916" spans="2:14" x14ac:dyDescent="0.25">
      <c r="B1916" s="48">
        <v>1914</v>
      </c>
      <c r="C1916" s="49" t="s">
        <v>1972</v>
      </c>
      <c r="D1916" s="48">
        <v>580640134</v>
      </c>
      <c r="E1916" s="50" t="s">
        <v>2347</v>
      </c>
      <c r="F1916" s="51">
        <v>3948</v>
      </c>
      <c r="G1916" s="48">
        <v>22</v>
      </c>
      <c r="H1916" s="51" t="s">
        <v>2084</v>
      </c>
      <c r="I1916" s="51" t="s">
        <v>1062</v>
      </c>
      <c r="J1916" s="52">
        <v>3</v>
      </c>
      <c r="K1916" s="48" t="s">
        <v>1058</v>
      </c>
      <c r="L1916" s="48" t="s">
        <v>1058</v>
      </c>
      <c r="M1916" s="53">
        <v>33448.602542858098</v>
      </c>
      <c r="N1916" s="51"/>
    </row>
    <row r="1917" spans="2:14" x14ac:dyDescent="0.25">
      <c r="B1917" s="48">
        <v>1915</v>
      </c>
      <c r="C1917" s="49" t="s">
        <v>1972</v>
      </c>
      <c r="D1917" s="48">
        <v>580707008</v>
      </c>
      <c r="E1917" s="50" t="s">
        <v>2348</v>
      </c>
      <c r="F1917" s="51">
        <v>3951</v>
      </c>
      <c r="G1917" s="48">
        <v>30</v>
      </c>
      <c r="H1917" s="51" t="s">
        <v>2092</v>
      </c>
      <c r="I1917" s="51" t="s">
        <v>2349</v>
      </c>
      <c r="J1917" s="52">
        <v>2.25</v>
      </c>
      <c r="K1917" s="48" t="s">
        <v>1058</v>
      </c>
      <c r="L1917" s="48" t="s">
        <v>1058</v>
      </c>
      <c r="M1917" s="53">
        <v>25086.451907143575</v>
      </c>
      <c r="N1917" s="51"/>
    </row>
    <row r="1918" spans="2:14" x14ac:dyDescent="0.25">
      <c r="B1918" s="48">
        <v>1916</v>
      </c>
      <c r="C1918" s="49" t="s">
        <v>1972</v>
      </c>
      <c r="D1918" s="48">
        <v>580527059</v>
      </c>
      <c r="E1918" s="50" t="s">
        <v>2350</v>
      </c>
      <c r="F1918" s="51">
        <v>3955</v>
      </c>
      <c r="G1918" s="48">
        <v>27</v>
      </c>
      <c r="H1918" s="51" t="s">
        <v>2245</v>
      </c>
      <c r="I1918" s="51" t="s">
        <v>2285</v>
      </c>
      <c r="J1918" s="52">
        <v>2.25</v>
      </c>
      <c r="K1918" s="48" t="s">
        <v>1058</v>
      </c>
      <c r="L1918" s="48" t="s">
        <v>1058</v>
      </c>
      <c r="M1918" s="53">
        <v>25086.451907143575</v>
      </c>
      <c r="N1918" s="51"/>
    </row>
    <row r="1919" spans="2:14" x14ac:dyDescent="0.25">
      <c r="B1919" s="48">
        <v>1917</v>
      </c>
      <c r="C1919" s="49" t="s">
        <v>1972</v>
      </c>
      <c r="D1919" s="48">
        <v>580740033</v>
      </c>
      <c r="E1919" s="50" t="s">
        <v>2351</v>
      </c>
      <c r="F1919" s="51">
        <v>3958</v>
      </c>
      <c r="G1919" s="48">
        <v>25</v>
      </c>
      <c r="H1919" s="51" t="s">
        <v>2238</v>
      </c>
      <c r="I1919" s="51" t="s">
        <v>2352</v>
      </c>
      <c r="J1919" s="52">
        <v>1.8</v>
      </c>
      <c r="K1919" s="48" t="s">
        <v>1058</v>
      </c>
      <c r="L1919" s="48" t="s">
        <v>1058</v>
      </c>
      <c r="M1919" s="53">
        <v>20069.161525714859</v>
      </c>
      <c r="N1919" s="51"/>
    </row>
    <row r="1920" spans="2:14" x14ac:dyDescent="0.25">
      <c r="B1920" s="48">
        <v>1918</v>
      </c>
      <c r="C1920" s="49" t="s">
        <v>1972</v>
      </c>
      <c r="D1920" s="48">
        <v>580771095</v>
      </c>
      <c r="E1920" s="50" t="s">
        <v>2353</v>
      </c>
      <c r="F1920" s="51">
        <v>3962</v>
      </c>
      <c r="G1920" s="48">
        <v>28</v>
      </c>
      <c r="H1920" s="51" t="s">
        <v>2152</v>
      </c>
      <c r="I1920" s="51" t="s">
        <v>1066</v>
      </c>
      <c r="J1920" s="52">
        <v>0</v>
      </c>
      <c r="K1920" s="48" t="s">
        <v>1058</v>
      </c>
      <c r="L1920" s="48" t="s">
        <v>1054</v>
      </c>
      <c r="M1920" s="53">
        <v>0</v>
      </c>
      <c r="N1920" s="51"/>
    </row>
    <row r="1921" spans="2:14" x14ac:dyDescent="0.25">
      <c r="B1921" s="48">
        <v>1919</v>
      </c>
      <c r="C1921" s="49" t="s">
        <v>1972</v>
      </c>
      <c r="D1921" s="48">
        <v>580771095</v>
      </c>
      <c r="E1921" s="50" t="s">
        <v>2353</v>
      </c>
      <c r="F1921" s="51">
        <v>3964</v>
      </c>
      <c r="G1921" s="48">
        <v>20</v>
      </c>
      <c r="H1921" s="51" t="s">
        <v>1989</v>
      </c>
      <c r="I1921" s="51" t="s">
        <v>1066</v>
      </c>
      <c r="J1921" s="52">
        <v>0</v>
      </c>
      <c r="K1921" s="48" t="s">
        <v>1058</v>
      </c>
      <c r="L1921" s="48" t="s">
        <v>1054</v>
      </c>
      <c r="M1921" s="53">
        <v>0</v>
      </c>
      <c r="N1921" s="51"/>
    </row>
    <row r="1922" spans="2:14" x14ac:dyDescent="0.25">
      <c r="B1922" s="48">
        <v>1920</v>
      </c>
      <c r="C1922" s="49" t="s">
        <v>1972</v>
      </c>
      <c r="D1922" s="48">
        <v>580409514</v>
      </c>
      <c r="E1922" s="50" t="s">
        <v>2236</v>
      </c>
      <c r="F1922" s="51">
        <v>3968</v>
      </c>
      <c r="G1922" s="48">
        <v>25</v>
      </c>
      <c r="H1922" s="51" t="s">
        <v>2330</v>
      </c>
      <c r="I1922" s="51" t="s">
        <v>1137</v>
      </c>
      <c r="J1922" s="52">
        <v>2.2000000000000002</v>
      </c>
      <c r="K1922" s="48" t="s">
        <v>1058</v>
      </c>
      <c r="L1922" s="48" t="s">
        <v>1058</v>
      </c>
      <c r="M1922" s="53">
        <v>24528.975198095941</v>
      </c>
      <c r="N1922" s="51"/>
    </row>
    <row r="1923" spans="2:14" x14ac:dyDescent="0.25">
      <c r="B1923" s="48">
        <v>1921</v>
      </c>
      <c r="C1923" s="49" t="s">
        <v>1972</v>
      </c>
      <c r="D1923" s="48">
        <v>580595411</v>
      </c>
      <c r="E1923" s="50" t="s">
        <v>2354</v>
      </c>
      <c r="F1923" s="51">
        <v>3969</v>
      </c>
      <c r="G1923" s="48">
        <v>15</v>
      </c>
      <c r="H1923" s="51" t="s">
        <v>2329</v>
      </c>
      <c r="I1923" s="51" t="s">
        <v>2058</v>
      </c>
      <c r="J1923" s="52">
        <v>2.2000000000000002</v>
      </c>
      <c r="K1923" s="48" t="s">
        <v>1058</v>
      </c>
      <c r="L1923" s="48" t="s">
        <v>1058</v>
      </c>
      <c r="M1923" s="53">
        <v>24528.975198095941</v>
      </c>
      <c r="N1923" s="51"/>
    </row>
    <row r="1924" spans="2:14" x14ac:dyDescent="0.25">
      <c r="B1924" s="48">
        <v>1922</v>
      </c>
      <c r="C1924" s="49" t="s">
        <v>1972</v>
      </c>
      <c r="D1924" s="48">
        <v>580766418</v>
      </c>
      <c r="E1924" s="50" t="s">
        <v>2355</v>
      </c>
      <c r="F1924" s="51">
        <v>3973</v>
      </c>
      <c r="G1924" s="48">
        <v>0</v>
      </c>
      <c r="H1924" s="51" t="s">
        <v>2152</v>
      </c>
      <c r="I1924" s="51" t="s">
        <v>2356</v>
      </c>
      <c r="J1924" s="52">
        <v>0</v>
      </c>
      <c r="K1924" s="48" t="s">
        <v>1054</v>
      </c>
      <c r="L1924" s="48" t="s">
        <v>1054</v>
      </c>
      <c r="M1924" s="53">
        <v>0</v>
      </c>
      <c r="N1924" s="51"/>
    </row>
    <row r="1925" spans="2:14" x14ac:dyDescent="0.25">
      <c r="B1925" s="48">
        <v>1923</v>
      </c>
      <c r="C1925" s="49" t="s">
        <v>1972</v>
      </c>
      <c r="D1925" s="48">
        <v>580354991</v>
      </c>
      <c r="E1925" s="50" t="s">
        <v>1612</v>
      </c>
      <c r="F1925" s="51">
        <v>3975</v>
      </c>
      <c r="G1925" s="48">
        <v>15</v>
      </c>
      <c r="H1925" s="51" t="s">
        <v>2357</v>
      </c>
      <c r="I1925" s="51" t="s">
        <v>1613</v>
      </c>
      <c r="J1925" s="52">
        <v>5.5</v>
      </c>
      <c r="K1925" s="48" t="s">
        <v>1058</v>
      </c>
      <c r="L1925" s="48" t="s">
        <v>1058</v>
      </c>
      <c r="M1925" s="53">
        <v>61322.437995239852</v>
      </c>
      <c r="N1925" s="51"/>
    </row>
    <row r="1926" spans="2:14" x14ac:dyDescent="0.25">
      <c r="B1926" s="48">
        <v>1924</v>
      </c>
      <c r="C1926" s="49" t="s">
        <v>1972</v>
      </c>
      <c r="D1926" s="48">
        <v>580757516</v>
      </c>
      <c r="E1926" s="50" t="s">
        <v>2290</v>
      </c>
      <c r="F1926" s="51">
        <v>3983</v>
      </c>
      <c r="G1926" s="48">
        <v>16</v>
      </c>
      <c r="H1926" s="51" t="s">
        <v>2232</v>
      </c>
      <c r="I1926" s="51" t="s">
        <v>1078</v>
      </c>
      <c r="J1926" s="52">
        <v>8</v>
      </c>
      <c r="K1926" s="48" t="s">
        <v>1058</v>
      </c>
      <c r="L1926" s="48" t="s">
        <v>1058</v>
      </c>
      <c r="M1926" s="53">
        <v>89196.273447621599</v>
      </c>
      <c r="N1926" s="51"/>
    </row>
    <row r="1927" spans="2:14" x14ac:dyDescent="0.25">
      <c r="B1927" s="48">
        <v>1925</v>
      </c>
      <c r="C1927" s="49" t="s">
        <v>1972</v>
      </c>
      <c r="D1927" s="48">
        <v>580757516</v>
      </c>
      <c r="E1927" s="50" t="s">
        <v>2290</v>
      </c>
      <c r="F1927" s="51">
        <v>3984</v>
      </c>
      <c r="G1927" s="48">
        <v>10</v>
      </c>
      <c r="H1927" s="51" t="s">
        <v>2358</v>
      </c>
      <c r="I1927" s="51" t="s">
        <v>1078</v>
      </c>
      <c r="J1927" s="52">
        <v>0</v>
      </c>
      <c r="K1927" s="48" t="s">
        <v>1054</v>
      </c>
      <c r="L1927" s="48" t="s">
        <v>1058</v>
      </c>
      <c r="M1927" s="53">
        <v>0</v>
      </c>
      <c r="N1927" s="51"/>
    </row>
    <row r="1928" spans="2:14" x14ac:dyDescent="0.25">
      <c r="B1928" s="48">
        <v>1926</v>
      </c>
      <c r="C1928" s="49" t="s">
        <v>1972</v>
      </c>
      <c r="D1928" s="48">
        <v>580395275</v>
      </c>
      <c r="E1928" s="50" t="s">
        <v>2359</v>
      </c>
      <c r="F1928" s="51">
        <v>3985</v>
      </c>
      <c r="G1928" s="48">
        <v>0</v>
      </c>
      <c r="H1928" s="51" t="s">
        <v>2009</v>
      </c>
      <c r="I1928" s="51" t="s">
        <v>2360</v>
      </c>
      <c r="J1928" s="52">
        <v>0</v>
      </c>
      <c r="K1928" s="48" t="s">
        <v>1054</v>
      </c>
      <c r="L1928" s="48" t="s">
        <v>1058</v>
      </c>
      <c r="M1928" s="53">
        <v>0</v>
      </c>
      <c r="N1928" s="51"/>
    </row>
    <row r="1929" spans="2:14" x14ac:dyDescent="0.25">
      <c r="B1929" s="48">
        <v>1927</v>
      </c>
      <c r="C1929" s="49" t="s">
        <v>1972</v>
      </c>
      <c r="D1929" s="48">
        <v>580771053</v>
      </c>
      <c r="E1929" s="50" t="s">
        <v>2361</v>
      </c>
      <c r="F1929" s="51">
        <v>3986</v>
      </c>
      <c r="G1929" s="48">
        <v>27</v>
      </c>
      <c r="H1929" s="51" t="s">
        <v>2099</v>
      </c>
      <c r="I1929" s="51" t="s">
        <v>1930</v>
      </c>
      <c r="J1929" s="52">
        <v>0</v>
      </c>
      <c r="K1929" s="48" t="s">
        <v>1058</v>
      </c>
      <c r="L1929" s="48" t="s">
        <v>1054</v>
      </c>
      <c r="M1929" s="53">
        <v>0</v>
      </c>
      <c r="N1929" s="51"/>
    </row>
    <row r="1930" spans="2:14" x14ac:dyDescent="0.25">
      <c r="B1930" s="48">
        <v>1928</v>
      </c>
      <c r="C1930" s="49" t="s">
        <v>1972</v>
      </c>
      <c r="D1930" s="48">
        <v>580771053</v>
      </c>
      <c r="E1930" s="50" t="s">
        <v>2361</v>
      </c>
      <c r="F1930" s="51">
        <v>3987</v>
      </c>
      <c r="G1930" s="48">
        <v>12</v>
      </c>
      <c r="H1930" s="51" t="s">
        <v>2109</v>
      </c>
      <c r="I1930" s="51" t="s">
        <v>1930</v>
      </c>
      <c r="J1930" s="52">
        <v>0</v>
      </c>
      <c r="K1930" s="48" t="s">
        <v>1054</v>
      </c>
      <c r="L1930" s="48" t="s">
        <v>1054</v>
      </c>
      <c r="M1930" s="53">
        <v>0</v>
      </c>
      <c r="N1930" s="51"/>
    </row>
    <row r="1931" spans="2:14" x14ac:dyDescent="0.25">
      <c r="B1931" s="48">
        <v>1929</v>
      </c>
      <c r="C1931" s="49" t="s">
        <v>1972</v>
      </c>
      <c r="D1931" s="48">
        <v>580757516</v>
      </c>
      <c r="E1931" s="50" t="s">
        <v>2290</v>
      </c>
      <c r="F1931" s="51">
        <v>3988</v>
      </c>
      <c r="G1931" s="48">
        <v>30</v>
      </c>
      <c r="H1931" s="51" t="s">
        <v>2357</v>
      </c>
      <c r="I1931" s="51" t="s">
        <v>1078</v>
      </c>
      <c r="J1931" s="52">
        <v>6.5</v>
      </c>
      <c r="K1931" s="48" t="s">
        <v>1058</v>
      </c>
      <c r="L1931" s="48" t="s">
        <v>1058</v>
      </c>
      <c r="M1931" s="53">
        <v>72471.972176192547</v>
      </c>
      <c r="N1931" s="51"/>
    </row>
    <row r="1932" spans="2:14" x14ac:dyDescent="0.25">
      <c r="B1932" s="48">
        <v>1930</v>
      </c>
      <c r="C1932" s="49" t="s">
        <v>1972</v>
      </c>
      <c r="D1932" s="48">
        <v>580438422</v>
      </c>
      <c r="E1932" s="50" t="s">
        <v>1973</v>
      </c>
      <c r="F1932" s="51">
        <v>3989</v>
      </c>
      <c r="G1932" s="48">
        <v>19</v>
      </c>
      <c r="H1932" s="51" t="s">
        <v>2345</v>
      </c>
      <c r="I1932" s="51" t="s">
        <v>1268</v>
      </c>
      <c r="J1932" s="52">
        <v>0</v>
      </c>
      <c r="K1932" s="48" t="s">
        <v>1054</v>
      </c>
      <c r="L1932" s="48" t="s">
        <v>1058</v>
      </c>
      <c r="M1932" s="53">
        <v>0</v>
      </c>
      <c r="N1932" s="51"/>
    </row>
    <row r="1933" spans="2:14" x14ac:dyDescent="0.25">
      <c r="B1933" s="48">
        <v>1931</v>
      </c>
      <c r="C1933" s="49" t="s">
        <v>1972</v>
      </c>
      <c r="D1933" s="48">
        <v>580415040</v>
      </c>
      <c r="E1933" s="50" t="s">
        <v>2362</v>
      </c>
      <c r="F1933" s="51">
        <v>4001</v>
      </c>
      <c r="G1933" s="48">
        <v>27</v>
      </c>
      <c r="H1933" s="51" t="s">
        <v>1986</v>
      </c>
      <c r="I1933" s="51" t="s">
        <v>1053</v>
      </c>
      <c r="J1933" s="52">
        <v>0</v>
      </c>
      <c r="K1933" s="48" t="s">
        <v>1058</v>
      </c>
      <c r="L1933" s="48" t="s">
        <v>1058</v>
      </c>
      <c r="M1933" s="53">
        <v>0</v>
      </c>
      <c r="N1933" s="51"/>
    </row>
    <row r="1934" spans="2:14" x14ac:dyDescent="0.25">
      <c r="B1934" s="48">
        <v>1932</v>
      </c>
      <c r="C1934" s="49" t="s">
        <v>1972</v>
      </c>
      <c r="D1934" s="48">
        <v>580484236</v>
      </c>
      <c r="E1934" s="50" t="s">
        <v>2363</v>
      </c>
      <c r="F1934" s="51">
        <v>4003</v>
      </c>
      <c r="G1934" s="48">
        <v>16</v>
      </c>
      <c r="H1934" s="51" t="s">
        <v>1991</v>
      </c>
      <c r="I1934" s="51" t="s">
        <v>1115</v>
      </c>
      <c r="J1934" s="52">
        <v>1.5</v>
      </c>
      <c r="K1934" s="48" t="s">
        <v>1058</v>
      </c>
      <c r="L1934" s="48" t="s">
        <v>1058</v>
      </c>
      <c r="M1934" s="53">
        <v>16724.301271429049</v>
      </c>
      <c r="N1934" s="51"/>
    </row>
    <row r="1935" spans="2:14" x14ac:dyDescent="0.25">
      <c r="B1935" s="48">
        <v>1933</v>
      </c>
      <c r="C1935" s="49" t="s">
        <v>1972</v>
      </c>
      <c r="D1935" s="48">
        <v>580321552</v>
      </c>
      <c r="E1935" s="50" t="s">
        <v>2364</v>
      </c>
      <c r="F1935" s="51">
        <v>4004</v>
      </c>
      <c r="G1935" s="48">
        <v>24</v>
      </c>
      <c r="H1935" s="51" t="s">
        <v>1996</v>
      </c>
      <c r="I1935" s="51" t="s">
        <v>1053</v>
      </c>
      <c r="J1935" s="52">
        <v>1.5</v>
      </c>
      <c r="K1935" s="48" t="s">
        <v>1058</v>
      </c>
      <c r="L1935" s="48" t="s">
        <v>1058</v>
      </c>
      <c r="M1935" s="53">
        <v>16724.301271429049</v>
      </c>
      <c r="N1935" s="51"/>
    </row>
    <row r="1936" spans="2:14" x14ac:dyDescent="0.25">
      <c r="B1936" s="48">
        <v>1934</v>
      </c>
      <c r="C1936" s="49" t="s">
        <v>1972</v>
      </c>
      <c r="D1936" s="48">
        <v>580059566</v>
      </c>
      <c r="E1936" s="50" t="s">
        <v>2365</v>
      </c>
      <c r="F1936" s="51">
        <v>4006</v>
      </c>
      <c r="G1936" s="48">
        <v>24</v>
      </c>
      <c r="H1936" s="51" t="s">
        <v>1989</v>
      </c>
      <c r="I1936" s="51" t="s">
        <v>1062</v>
      </c>
      <c r="J1936" s="52">
        <v>1.5</v>
      </c>
      <c r="K1936" s="48" t="s">
        <v>1058</v>
      </c>
      <c r="L1936" s="48" t="s">
        <v>1058</v>
      </c>
      <c r="M1936" s="53">
        <v>16724.301271429049</v>
      </c>
      <c r="N1936" s="51"/>
    </row>
    <row r="1937" spans="2:14" x14ac:dyDescent="0.25">
      <c r="B1937" s="48">
        <v>1935</v>
      </c>
      <c r="C1937" s="49" t="s">
        <v>1972</v>
      </c>
      <c r="D1937" s="48">
        <v>580321552</v>
      </c>
      <c r="E1937" s="50" t="s">
        <v>2364</v>
      </c>
      <c r="F1937" s="51">
        <v>4007</v>
      </c>
      <c r="G1937" s="48">
        <v>18</v>
      </c>
      <c r="H1937" s="51" t="s">
        <v>2044</v>
      </c>
      <c r="I1937" s="51" t="s">
        <v>1053</v>
      </c>
      <c r="J1937" s="52">
        <v>0.75</v>
      </c>
      <c r="K1937" s="48" t="s">
        <v>1058</v>
      </c>
      <c r="L1937" s="48" t="s">
        <v>1058</v>
      </c>
      <c r="M1937" s="53">
        <v>8362.1506357145245</v>
      </c>
      <c r="N1937" s="51"/>
    </row>
    <row r="1938" spans="2:14" x14ac:dyDescent="0.25">
      <c r="B1938" s="48">
        <v>1936</v>
      </c>
      <c r="C1938" s="49" t="s">
        <v>1972</v>
      </c>
      <c r="D1938" s="48">
        <v>580059566</v>
      </c>
      <c r="E1938" s="50" t="s">
        <v>2365</v>
      </c>
      <c r="F1938" s="51">
        <v>4010</v>
      </c>
      <c r="G1938" s="48">
        <v>21</v>
      </c>
      <c r="H1938" s="51" t="s">
        <v>1994</v>
      </c>
      <c r="I1938" s="51" t="s">
        <v>1062</v>
      </c>
      <c r="J1938" s="52">
        <v>1.5</v>
      </c>
      <c r="K1938" s="48" t="s">
        <v>1058</v>
      </c>
      <c r="L1938" s="48" t="s">
        <v>1058</v>
      </c>
      <c r="M1938" s="53">
        <v>16724.301271429049</v>
      </c>
      <c r="N1938" s="51"/>
    </row>
    <row r="1939" spans="2:14" x14ac:dyDescent="0.25">
      <c r="B1939" s="48">
        <v>1937</v>
      </c>
      <c r="C1939" s="49" t="s">
        <v>1972</v>
      </c>
      <c r="D1939" s="48">
        <v>580294247</v>
      </c>
      <c r="E1939" s="50" t="s">
        <v>2366</v>
      </c>
      <c r="F1939" s="51">
        <v>4017</v>
      </c>
      <c r="G1939" s="48">
        <v>30</v>
      </c>
      <c r="H1939" s="51" t="s">
        <v>2039</v>
      </c>
      <c r="I1939" s="51" t="s">
        <v>1884</v>
      </c>
      <c r="J1939" s="52">
        <v>0.75</v>
      </c>
      <c r="K1939" s="48" t="s">
        <v>1058</v>
      </c>
      <c r="L1939" s="48" t="s">
        <v>1058</v>
      </c>
      <c r="M1939" s="53">
        <v>8362.1506357145245</v>
      </c>
      <c r="N1939" s="51"/>
    </row>
    <row r="1940" spans="2:14" x14ac:dyDescent="0.25">
      <c r="B1940" s="48">
        <v>1938</v>
      </c>
      <c r="C1940" s="49" t="s">
        <v>1972</v>
      </c>
      <c r="D1940" s="48">
        <v>580484236</v>
      </c>
      <c r="E1940" s="50" t="s">
        <v>2363</v>
      </c>
      <c r="F1940" s="51">
        <v>4018</v>
      </c>
      <c r="G1940" s="48">
        <v>23</v>
      </c>
      <c r="H1940" s="51" t="s">
        <v>2013</v>
      </c>
      <c r="I1940" s="51" t="s">
        <v>1115</v>
      </c>
      <c r="J1940" s="52">
        <v>0.75</v>
      </c>
      <c r="K1940" s="48" t="s">
        <v>1058</v>
      </c>
      <c r="L1940" s="48" t="s">
        <v>1058</v>
      </c>
      <c r="M1940" s="53">
        <v>8362.1506357145245</v>
      </c>
      <c r="N1940" s="51"/>
    </row>
    <row r="1941" spans="2:14" x14ac:dyDescent="0.25">
      <c r="B1941" s="48">
        <v>1939</v>
      </c>
      <c r="C1941" s="49" t="s">
        <v>1972</v>
      </c>
      <c r="D1941" s="48">
        <v>580252740</v>
      </c>
      <c r="E1941" s="50" t="s">
        <v>2367</v>
      </c>
      <c r="F1941" s="51">
        <v>4020</v>
      </c>
      <c r="G1941" s="48">
        <v>23</v>
      </c>
      <c r="H1941" s="51" t="s">
        <v>1987</v>
      </c>
      <c r="I1941" s="51" t="s">
        <v>2147</v>
      </c>
      <c r="J1941" s="52">
        <v>1.8</v>
      </c>
      <c r="K1941" s="48" t="s">
        <v>1058</v>
      </c>
      <c r="L1941" s="48" t="s">
        <v>1058</v>
      </c>
      <c r="M1941" s="53">
        <v>20069.161525714859</v>
      </c>
      <c r="N1941" s="51"/>
    </row>
    <row r="1942" spans="2:14" x14ac:dyDescent="0.25">
      <c r="B1942" s="48">
        <v>1940</v>
      </c>
      <c r="C1942" s="49" t="s">
        <v>1972</v>
      </c>
      <c r="D1942" s="48">
        <v>580059566</v>
      </c>
      <c r="E1942" s="50" t="s">
        <v>2365</v>
      </c>
      <c r="F1942" s="51">
        <v>4022</v>
      </c>
      <c r="G1942" s="48">
        <v>20</v>
      </c>
      <c r="H1942" s="51" t="s">
        <v>1999</v>
      </c>
      <c r="I1942" s="51" t="s">
        <v>1062</v>
      </c>
      <c r="J1942" s="52">
        <v>0.75</v>
      </c>
      <c r="K1942" s="48" t="s">
        <v>1058</v>
      </c>
      <c r="L1942" s="48" t="s">
        <v>1058</v>
      </c>
      <c r="M1942" s="53">
        <v>8362.1506357145245</v>
      </c>
      <c r="N1942" s="51"/>
    </row>
    <row r="1943" spans="2:14" x14ac:dyDescent="0.25">
      <c r="B1943" s="48">
        <v>1941</v>
      </c>
      <c r="C1943" s="49" t="s">
        <v>1972</v>
      </c>
      <c r="D1943" s="48">
        <v>580411908</v>
      </c>
      <c r="E1943" s="50" t="s">
        <v>2368</v>
      </c>
      <c r="F1943" s="51">
        <v>4023</v>
      </c>
      <c r="G1943" s="48">
        <v>8</v>
      </c>
      <c r="H1943" s="51" t="s">
        <v>2050</v>
      </c>
      <c r="I1943" s="51" t="s">
        <v>1255</v>
      </c>
      <c r="J1943" s="52">
        <v>0</v>
      </c>
      <c r="K1943" s="48" t="s">
        <v>1054</v>
      </c>
      <c r="L1943" s="48" t="s">
        <v>1058</v>
      </c>
      <c r="M1943" s="53">
        <v>0</v>
      </c>
      <c r="N1943" s="51"/>
    </row>
    <row r="1944" spans="2:14" x14ac:dyDescent="0.25">
      <c r="B1944" s="48">
        <v>1942</v>
      </c>
      <c r="C1944" s="49" t="s">
        <v>1972</v>
      </c>
      <c r="D1944" s="48">
        <v>580411908</v>
      </c>
      <c r="E1944" s="50" t="s">
        <v>2368</v>
      </c>
      <c r="F1944" s="51">
        <v>4024</v>
      </c>
      <c r="G1944" s="48">
        <v>29</v>
      </c>
      <c r="H1944" s="51" t="s">
        <v>2081</v>
      </c>
      <c r="I1944" s="51" t="s">
        <v>1255</v>
      </c>
      <c r="J1944" s="52">
        <v>1.5</v>
      </c>
      <c r="K1944" s="48" t="s">
        <v>1058</v>
      </c>
      <c r="L1944" s="48" t="s">
        <v>1058</v>
      </c>
      <c r="M1944" s="53">
        <v>16724.301271429049</v>
      </c>
      <c r="N1944" s="51"/>
    </row>
    <row r="1945" spans="2:14" x14ac:dyDescent="0.25">
      <c r="B1945" s="48">
        <v>1943</v>
      </c>
      <c r="C1945" s="49" t="s">
        <v>1972</v>
      </c>
      <c r="D1945" s="48">
        <v>580411908</v>
      </c>
      <c r="E1945" s="50" t="s">
        <v>2368</v>
      </c>
      <c r="F1945" s="51">
        <v>4025</v>
      </c>
      <c r="G1945" s="48">
        <v>25</v>
      </c>
      <c r="H1945" s="51" t="s">
        <v>2004</v>
      </c>
      <c r="I1945" s="51" t="s">
        <v>1255</v>
      </c>
      <c r="J1945" s="52">
        <v>1.5</v>
      </c>
      <c r="K1945" s="48" t="s">
        <v>1058</v>
      </c>
      <c r="L1945" s="48" t="s">
        <v>1058</v>
      </c>
      <c r="M1945" s="53">
        <v>16724.301271429049</v>
      </c>
      <c r="N1945" s="51"/>
    </row>
    <row r="1946" spans="2:14" x14ac:dyDescent="0.25">
      <c r="B1946" s="48">
        <v>1944</v>
      </c>
      <c r="C1946" s="49" t="s">
        <v>1972</v>
      </c>
      <c r="D1946" s="48">
        <v>580411908</v>
      </c>
      <c r="E1946" s="50" t="s">
        <v>2368</v>
      </c>
      <c r="F1946" s="51">
        <v>4030</v>
      </c>
      <c r="G1946" s="48">
        <v>22</v>
      </c>
      <c r="H1946" s="51" t="s">
        <v>2010</v>
      </c>
      <c r="I1946" s="51" t="s">
        <v>1255</v>
      </c>
      <c r="J1946" s="52">
        <v>0.75</v>
      </c>
      <c r="K1946" s="48" t="s">
        <v>1058</v>
      </c>
      <c r="L1946" s="48" t="s">
        <v>1058</v>
      </c>
      <c r="M1946" s="53">
        <v>8362.1506357145245</v>
      </c>
      <c r="N1946" s="51"/>
    </row>
    <row r="1947" spans="2:14" x14ac:dyDescent="0.25">
      <c r="B1947" s="48">
        <v>1945</v>
      </c>
      <c r="C1947" s="49" t="s">
        <v>1972</v>
      </c>
      <c r="D1947" s="48">
        <v>580332153</v>
      </c>
      <c r="E1947" s="50" t="s">
        <v>2122</v>
      </c>
      <c r="F1947" s="51">
        <v>4032</v>
      </c>
      <c r="G1947" s="48">
        <v>33</v>
      </c>
      <c r="H1947" s="51" t="s">
        <v>1985</v>
      </c>
      <c r="I1947" s="51" t="s">
        <v>1255</v>
      </c>
      <c r="J1947" s="52">
        <v>0</v>
      </c>
      <c r="K1947" s="48" t="s">
        <v>1054</v>
      </c>
      <c r="L1947" s="48" t="s">
        <v>1058</v>
      </c>
      <c r="M1947" s="53">
        <v>0</v>
      </c>
      <c r="N1947" s="51"/>
    </row>
    <row r="1948" spans="2:14" x14ac:dyDescent="0.25">
      <c r="B1948" s="48">
        <v>1946</v>
      </c>
      <c r="C1948" s="49" t="s">
        <v>1972</v>
      </c>
      <c r="D1948" s="48">
        <v>512505678</v>
      </c>
      <c r="E1948" s="50" t="s">
        <v>2300</v>
      </c>
      <c r="F1948" s="51">
        <v>4033</v>
      </c>
      <c r="G1948" s="48">
        <v>28</v>
      </c>
      <c r="H1948" s="51" t="s">
        <v>2105</v>
      </c>
      <c r="I1948" s="51" t="s">
        <v>1053</v>
      </c>
      <c r="J1948" s="52">
        <v>3</v>
      </c>
      <c r="K1948" s="48" t="s">
        <v>1058</v>
      </c>
      <c r="L1948" s="48" t="s">
        <v>1058</v>
      </c>
      <c r="M1948" s="53">
        <v>33448.602542858098</v>
      </c>
      <c r="N1948" s="51"/>
    </row>
    <row r="1949" spans="2:14" x14ac:dyDescent="0.25">
      <c r="B1949" s="48">
        <v>1947</v>
      </c>
      <c r="C1949" s="49" t="s">
        <v>1972</v>
      </c>
      <c r="D1949" s="48">
        <v>580546091</v>
      </c>
      <c r="E1949" s="50" t="s">
        <v>2369</v>
      </c>
      <c r="F1949" s="51">
        <v>4046</v>
      </c>
      <c r="G1949" s="48">
        <v>26</v>
      </c>
      <c r="H1949" s="51" t="s">
        <v>2084</v>
      </c>
      <c r="I1949" s="51" t="s">
        <v>1145</v>
      </c>
      <c r="J1949" s="52">
        <v>3</v>
      </c>
      <c r="K1949" s="48" t="s">
        <v>1058</v>
      </c>
      <c r="L1949" s="48" t="s">
        <v>1058</v>
      </c>
      <c r="M1949" s="53">
        <v>33448.602542858098</v>
      </c>
      <c r="N1949" s="51"/>
    </row>
    <row r="1950" spans="2:14" x14ac:dyDescent="0.25">
      <c r="B1950" s="48">
        <v>1948</v>
      </c>
      <c r="C1950" s="49" t="s">
        <v>1972</v>
      </c>
      <c r="D1950" s="48">
        <v>580484236</v>
      </c>
      <c r="E1950" s="50" t="s">
        <v>2363</v>
      </c>
      <c r="F1950" s="51">
        <v>4051</v>
      </c>
      <c r="G1950" s="48">
        <v>25</v>
      </c>
      <c r="H1950" s="51" t="s">
        <v>2015</v>
      </c>
      <c r="I1950" s="51" t="s">
        <v>1115</v>
      </c>
      <c r="J1950" s="52">
        <v>0.75</v>
      </c>
      <c r="K1950" s="48" t="s">
        <v>1058</v>
      </c>
      <c r="L1950" s="48" t="s">
        <v>1058</v>
      </c>
      <c r="M1950" s="53">
        <v>8362.1506357145245</v>
      </c>
      <c r="N1950" s="51"/>
    </row>
    <row r="1951" spans="2:14" x14ac:dyDescent="0.25">
      <c r="B1951" s="48">
        <v>1949</v>
      </c>
      <c r="C1951" s="49" t="s">
        <v>1972</v>
      </c>
      <c r="D1951" s="48">
        <v>580399111</v>
      </c>
      <c r="E1951" s="50" t="s">
        <v>2296</v>
      </c>
      <c r="F1951" s="51">
        <v>4052</v>
      </c>
      <c r="G1951" s="48">
        <v>35</v>
      </c>
      <c r="H1951" s="51" t="s">
        <v>1985</v>
      </c>
      <c r="I1951" s="51" t="s">
        <v>1139</v>
      </c>
      <c r="J1951" s="52">
        <v>0.64</v>
      </c>
      <c r="K1951" s="48" t="s">
        <v>1058</v>
      </c>
      <c r="L1951" s="48" t="s">
        <v>1058</v>
      </c>
      <c r="M1951" s="53">
        <v>7135.7018758097283</v>
      </c>
      <c r="N1951" s="51"/>
    </row>
    <row r="1952" spans="2:14" x14ac:dyDescent="0.25">
      <c r="B1952" s="48">
        <v>1950</v>
      </c>
      <c r="C1952" s="49" t="s">
        <v>1972</v>
      </c>
      <c r="D1952" s="48">
        <v>580484236</v>
      </c>
      <c r="E1952" s="50" t="s">
        <v>2363</v>
      </c>
      <c r="F1952" s="51">
        <v>4053</v>
      </c>
      <c r="G1952" s="48">
        <v>18</v>
      </c>
      <c r="H1952" s="51" t="s">
        <v>2093</v>
      </c>
      <c r="I1952" s="51" t="s">
        <v>1115</v>
      </c>
      <c r="J1952" s="52">
        <v>1.5</v>
      </c>
      <c r="K1952" s="48" t="s">
        <v>1058</v>
      </c>
      <c r="L1952" s="48" t="s">
        <v>1058</v>
      </c>
      <c r="M1952" s="53">
        <v>16724.301271429049</v>
      </c>
      <c r="N1952" s="51"/>
    </row>
    <row r="1953" spans="2:14" x14ac:dyDescent="0.25">
      <c r="B1953" s="48">
        <v>1951</v>
      </c>
      <c r="C1953" s="49" t="s">
        <v>1972</v>
      </c>
      <c r="D1953" s="48">
        <v>580484236</v>
      </c>
      <c r="E1953" s="50" t="s">
        <v>2363</v>
      </c>
      <c r="F1953" s="51">
        <v>4054</v>
      </c>
      <c r="G1953" s="48">
        <v>26</v>
      </c>
      <c r="H1953" s="51" t="s">
        <v>2004</v>
      </c>
      <c r="I1953" s="51" t="s">
        <v>1115</v>
      </c>
      <c r="J1953" s="52">
        <v>1.5</v>
      </c>
      <c r="K1953" s="48" t="s">
        <v>1058</v>
      </c>
      <c r="L1953" s="48" t="s">
        <v>1058</v>
      </c>
      <c r="M1953" s="53">
        <v>16724.301271429049</v>
      </c>
      <c r="N1953" s="51"/>
    </row>
    <row r="1954" spans="2:14" x14ac:dyDescent="0.25">
      <c r="B1954" s="48">
        <v>1952</v>
      </c>
      <c r="C1954" s="49" t="s">
        <v>1972</v>
      </c>
      <c r="D1954" s="48">
        <v>580421972</v>
      </c>
      <c r="E1954" s="50" t="s">
        <v>2370</v>
      </c>
      <c r="F1954" s="51">
        <v>4055</v>
      </c>
      <c r="G1954" s="48">
        <v>30</v>
      </c>
      <c r="H1954" s="51" t="s">
        <v>2025</v>
      </c>
      <c r="I1954" s="51" t="s">
        <v>1169</v>
      </c>
      <c r="J1954" s="52">
        <v>0</v>
      </c>
      <c r="K1954" s="48" t="s">
        <v>1058</v>
      </c>
      <c r="L1954" s="48" t="s">
        <v>1054</v>
      </c>
      <c r="M1954" s="53">
        <v>0</v>
      </c>
      <c r="N1954" s="51"/>
    </row>
    <row r="1955" spans="2:14" x14ac:dyDescent="0.25">
      <c r="B1955" s="48">
        <v>1953</v>
      </c>
      <c r="C1955" s="49" t="s">
        <v>1972</v>
      </c>
      <c r="D1955" s="48">
        <v>580410611</v>
      </c>
      <c r="E1955" s="50" t="s">
        <v>2371</v>
      </c>
      <c r="F1955" s="51">
        <v>4062</v>
      </c>
      <c r="G1955" s="48">
        <v>46</v>
      </c>
      <c r="H1955" s="51" t="s">
        <v>1985</v>
      </c>
      <c r="I1955" s="51" t="s">
        <v>1053</v>
      </c>
      <c r="J1955" s="52">
        <v>0.63</v>
      </c>
      <c r="K1955" s="48" t="s">
        <v>1058</v>
      </c>
      <c r="L1955" s="48" t="s">
        <v>1058</v>
      </c>
      <c r="M1955" s="53">
        <v>7024.2065340002009</v>
      </c>
      <c r="N1955" s="51"/>
    </row>
    <row r="1956" spans="2:14" x14ac:dyDescent="0.25">
      <c r="B1956" s="48">
        <v>1954</v>
      </c>
      <c r="C1956" s="49" t="s">
        <v>1972</v>
      </c>
      <c r="D1956" s="48">
        <v>580484236</v>
      </c>
      <c r="E1956" s="50" t="s">
        <v>2363</v>
      </c>
      <c r="F1956" s="51">
        <v>4063</v>
      </c>
      <c r="G1956" s="48">
        <v>28</v>
      </c>
      <c r="H1956" s="51" t="s">
        <v>2022</v>
      </c>
      <c r="I1956" s="51" t="s">
        <v>1115</v>
      </c>
      <c r="J1956" s="52">
        <v>0</v>
      </c>
      <c r="K1956" s="48" t="s">
        <v>1058</v>
      </c>
      <c r="L1956" s="48" t="s">
        <v>1058</v>
      </c>
      <c r="M1956" s="53">
        <v>0</v>
      </c>
      <c r="N1956" s="51"/>
    </row>
    <row r="1957" spans="2:14" x14ac:dyDescent="0.25">
      <c r="B1957" s="48">
        <v>1955</v>
      </c>
      <c r="C1957" s="49" t="s">
        <v>1972</v>
      </c>
      <c r="D1957" s="48">
        <v>580371250</v>
      </c>
      <c r="E1957" s="50" t="s">
        <v>2372</v>
      </c>
      <c r="F1957" s="51">
        <v>4067</v>
      </c>
      <c r="G1957" s="48">
        <v>38</v>
      </c>
      <c r="H1957" s="51" t="s">
        <v>1977</v>
      </c>
      <c r="I1957" s="51" t="s">
        <v>1271</v>
      </c>
      <c r="J1957" s="52">
        <v>0.75600000000000001</v>
      </c>
      <c r="K1957" s="48" t="s">
        <v>1058</v>
      </c>
      <c r="L1957" s="48" t="s">
        <v>1058</v>
      </c>
      <c r="M1957" s="53">
        <v>8429.0478408002418</v>
      </c>
      <c r="N1957" s="51"/>
    </row>
    <row r="1958" spans="2:14" x14ac:dyDescent="0.25">
      <c r="B1958" s="48">
        <v>1956</v>
      </c>
      <c r="C1958" s="49" t="s">
        <v>1972</v>
      </c>
      <c r="D1958" s="48">
        <v>580411908</v>
      </c>
      <c r="E1958" s="50" t="s">
        <v>2368</v>
      </c>
      <c r="F1958" s="51">
        <v>4072</v>
      </c>
      <c r="G1958" s="48">
        <v>27</v>
      </c>
      <c r="H1958" s="51" t="s">
        <v>2059</v>
      </c>
      <c r="I1958" s="51" t="s">
        <v>1255</v>
      </c>
      <c r="J1958" s="52">
        <v>0.75</v>
      </c>
      <c r="K1958" s="48" t="s">
        <v>1058</v>
      </c>
      <c r="L1958" s="48" t="s">
        <v>1058</v>
      </c>
      <c r="M1958" s="53">
        <v>8362.1506357145245</v>
      </c>
      <c r="N1958" s="51"/>
    </row>
    <row r="1959" spans="2:14" x14ac:dyDescent="0.25">
      <c r="B1959" s="48">
        <v>1957</v>
      </c>
      <c r="C1959" s="49" t="s">
        <v>1972</v>
      </c>
      <c r="D1959" s="48">
        <v>580435105</v>
      </c>
      <c r="E1959" s="50" t="s">
        <v>2373</v>
      </c>
      <c r="F1959" s="51">
        <v>4077</v>
      </c>
      <c r="G1959" s="48">
        <v>21</v>
      </c>
      <c r="H1959" s="51" t="s">
        <v>2050</v>
      </c>
      <c r="I1959" s="51" t="s">
        <v>1184</v>
      </c>
      <c r="J1959" s="52">
        <v>1.8</v>
      </c>
      <c r="K1959" s="48" t="s">
        <v>1058</v>
      </c>
      <c r="L1959" s="48" t="s">
        <v>1058</v>
      </c>
      <c r="M1959" s="53">
        <v>20069.161525714859</v>
      </c>
      <c r="N1959" s="51"/>
    </row>
    <row r="1960" spans="2:14" x14ac:dyDescent="0.25">
      <c r="B1960" s="48">
        <v>1958</v>
      </c>
      <c r="C1960" s="49" t="s">
        <v>1972</v>
      </c>
      <c r="D1960" s="48">
        <v>580059566</v>
      </c>
      <c r="E1960" s="50" t="s">
        <v>2365</v>
      </c>
      <c r="F1960" s="51">
        <v>4087</v>
      </c>
      <c r="G1960" s="48">
        <v>27</v>
      </c>
      <c r="H1960" s="51" t="s">
        <v>1983</v>
      </c>
      <c r="I1960" s="51" t="s">
        <v>1062</v>
      </c>
      <c r="J1960" s="52">
        <v>3</v>
      </c>
      <c r="K1960" s="48" t="s">
        <v>1058</v>
      </c>
      <c r="L1960" s="48" t="s">
        <v>1058</v>
      </c>
      <c r="M1960" s="53">
        <v>33448.602542858098</v>
      </c>
      <c r="N1960" s="51"/>
    </row>
    <row r="1961" spans="2:14" x14ac:dyDescent="0.25">
      <c r="B1961" s="48">
        <v>1959</v>
      </c>
      <c r="C1961" s="49" t="s">
        <v>1972</v>
      </c>
      <c r="D1961" s="48">
        <v>580319945</v>
      </c>
      <c r="E1961" s="50" t="s">
        <v>2302</v>
      </c>
      <c r="F1961" s="51">
        <v>4094</v>
      </c>
      <c r="G1961" s="48">
        <v>20</v>
      </c>
      <c r="H1961" s="51" t="s">
        <v>2001</v>
      </c>
      <c r="I1961" s="51" t="s">
        <v>1122</v>
      </c>
      <c r="J1961" s="52">
        <v>0</v>
      </c>
      <c r="K1961" s="48" t="s">
        <v>1058</v>
      </c>
      <c r="L1961" s="48" t="s">
        <v>1058</v>
      </c>
      <c r="M1961" s="53">
        <v>0</v>
      </c>
      <c r="N1961" s="51"/>
    </row>
    <row r="1962" spans="2:14" x14ac:dyDescent="0.25">
      <c r="B1962" s="48">
        <v>1960</v>
      </c>
      <c r="C1962" s="49" t="s">
        <v>1972</v>
      </c>
      <c r="D1962" s="48">
        <v>580415040</v>
      </c>
      <c r="E1962" s="50" t="s">
        <v>2362</v>
      </c>
      <c r="F1962" s="51">
        <v>4099</v>
      </c>
      <c r="G1962" s="48">
        <v>26</v>
      </c>
      <c r="H1962" s="51" t="s">
        <v>1989</v>
      </c>
      <c r="I1962" s="51" t="s">
        <v>1053</v>
      </c>
      <c r="J1962" s="52">
        <v>1.5</v>
      </c>
      <c r="K1962" s="48" t="s">
        <v>1058</v>
      </c>
      <c r="L1962" s="48" t="s">
        <v>1058</v>
      </c>
      <c r="M1962" s="53">
        <v>16724.301271429049</v>
      </c>
      <c r="N1962" s="51"/>
    </row>
    <row r="1963" spans="2:14" x14ac:dyDescent="0.25">
      <c r="B1963" s="48">
        <v>1961</v>
      </c>
      <c r="C1963" s="49" t="s">
        <v>1972</v>
      </c>
      <c r="D1963" s="48">
        <v>580546992</v>
      </c>
      <c r="E1963" s="50" t="s">
        <v>2374</v>
      </c>
      <c r="F1963" s="51">
        <v>4106</v>
      </c>
      <c r="G1963" s="48">
        <v>36</v>
      </c>
      <c r="H1963" s="51" t="s">
        <v>2068</v>
      </c>
      <c r="I1963" s="51" t="s">
        <v>1162</v>
      </c>
      <c r="J1963" s="52">
        <v>0</v>
      </c>
      <c r="K1963" s="48" t="s">
        <v>1058</v>
      </c>
      <c r="L1963" s="48" t="s">
        <v>1058</v>
      </c>
      <c r="M1963" s="53">
        <v>0</v>
      </c>
      <c r="N1963" s="51"/>
    </row>
    <row r="1964" spans="2:14" x14ac:dyDescent="0.25">
      <c r="B1964" s="48">
        <v>1962</v>
      </c>
      <c r="C1964" s="49" t="s">
        <v>1972</v>
      </c>
      <c r="D1964" s="48">
        <v>580546992</v>
      </c>
      <c r="E1964" s="50" t="s">
        <v>2374</v>
      </c>
      <c r="F1964" s="51">
        <v>4107</v>
      </c>
      <c r="G1964" s="48">
        <v>29</v>
      </c>
      <c r="H1964" s="51" t="s">
        <v>2006</v>
      </c>
      <c r="I1964" s="51" t="s">
        <v>1162</v>
      </c>
      <c r="J1964" s="52">
        <v>0</v>
      </c>
      <c r="K1964" s="48" t="s">
        <v>1058</v>
      </c>
      <c r="L1964" s="48" t="s">
        <v>1058</v>
      </c>
      <c r="M1964" s="53">
        <v>0</v>
      </c>
      <c r="N1964" s="51"/>
    </row>
    <row r="1965" spans="2:14" x14ac:dyDescent="0.25">
      <c r="B1965" s="48">
        <v>1963</v>
      </c>
      <c r="C1965" s="49" t="s">
        <v>1972</v>
      </c>
      <c r="D1965" s="48">
        <v>580290112</v>
      </c>
      <c r="E1965" s="50" t="s">
        <v>2187</v>
      </c>
      <c r="F1965" s="51">
        <v>4112</v>
      </c>
      <c r="G1965" s="48">
        <v>33</v>
      </c>
      <c r="H1965" s="51" t="s">
        <v>2027</v>
      </c>
      <c r="I1965" s="51" t="s">
        <v>1681</v>
      </c>
      <c r="J1965" s="52">
        <v>0.75600000000000001</v>
      </c>
      <c r="K1965" s="48" t="s">
        <v>1058</v>
      </c>
      <c r="L1965" s="48" t="s">
        <v>1058</v>
      </c>
      <c r="M1965" s="53">
        <v>8429.0478408002418</v>
      </c>
      <c r="N1965" s="51"/>
    </row>
    <row r="1966" spans="2:14" x14ac:dyDescent="0.25">
      <c r="B1966" s="48">
        <v>1964</v>
      </c>
      <c r="C1966" s="49" t="s">
        <v>1972</v>
      </c>
      <c r="D1966" s="48">
        <v>580546695</v>
      </c>
      <c r="E1966" s="50" t="s">
        <v>2375</v>
      </c>
      <c r="F1966" s="51">
        <v>4113</v>
      </c>
      <c r="G1966" s="48">
        <v>30</v>
      </c>
      <c r="H1966" s="51" t="s">
        <v>2065</v>
      </c>
      <c r="I1966" s="51" t="s">
        <v>1174</v>
      </c>
      <c r="J1966" s="52">
        <v>0.9</v>
      </c>
      <c r="K1966" s="48" t="s">
        <v>1058</v>
      </c>
      <c r="L1966" s="48" t="s">
        <v>1058</v>
      </c>
      <c r="M1966" s="53">
        <v>10034.580762857429</v>
      </c>
      <c r="N1966" s="51"/>
    </row>
    <row r="1967" spans="2:14" x14ac:dyDescent="0.25">
      <c r="B1967" s="48">
        <v>1965</v>
      </c>
      <c r="C1967" s="49" t="s">
        <v>1972</v>
      </c>
      <c r="D1967" s="48">
        <v>580252740</v>
      </c>
      <c r="E1967" s="50" t="s">
        <v>2367</v>
      </c>
      <c r="F1967" s="51">
        <v>4117</v>
      </c>
      <c r="G1967" s="48">
        <v>25</v>
      </c>
      <c r="H1967" s="51" t="s">
        <v>1994</v>
      </c>
      <c r="I1967" s="51" t="s">
        <v>2147</v>
      </c>
      <c r="J1967" s="52">
        <v>1.8</v>
      </c>
      <c r="K1967" s="48" t="s">
        <v>1058</v>
      </c>
      <c r="L1967" s="48" t="s">
        <v>1058</v>
      </c>
      <c r="M1967" s="53">
        <v>20069.161525714859</v>
      </c>
      <c r="N1967" s="51"/>
    </row>
    <row r="1968" spans="2:14" x14ac:dyDescent="0.25">
      <c r="B1968" s="48">
        <v>1966</v>
      </c>
      <c r="C1968" s="49" t="s">
        <v>1972</v>
      </c>
      <c r="D1968" s="48">
        <v>580546695</v>
      </c>
      <c r="E1968" s="50" t="s">
        <v>2375</v>
      </c>
      <c r="F1968" s="51">
        <v>4119</v>
      </c>
      <c r="G1968" s="48">
        <v>20</v>
      </c>
      <c r="H1968" s="51" t="s">
        <v>2046</v>
      </c>
      <c r="I1968" s="51" t="s">
        <v>1174</v>
      </c>
      <c r="J1968" s="52">
        <v>0.9</v>
      </c>
      <c r="K1968" s="48" t="s">
        <v>1058</v>
      </c>
      <c r="L1968" s="48" t="s">
        <v>1058</v>
      </c>
      <c r="M1968" s="53">
        <v>10034.580762857429</v>
      </c>
      <c r="N1968" s="51"/>
    </row>
    <row r="1969" spans="2:14" x14ac:dyDescent="0.25">
      <c r="B1969" s="48">
        <v>1967</v>
      </c>
      <c r="C1969" s="49" t="s">
        <v>1972</v>
      </c>
      <c r="D1969" s="48">
        <v>580546695</v>
      </c>
      <c r="E1969" s="50" t="s">
        <v>2375</v>
      </c>
      <c r="F1969" s="51">
        <v>4120</v>
      </c>
      <c r="G1969" s="48">
        <v>19</v>
      </c>
      <c r="H1969" s="51" t="s">
        <v>2066</v>
      </c>
      <c r="I1969" s="51" t="s">
        <v>1174</v>
      </c>
      <c r="J1969" s="52">
        <v>0.9</v>
      </c>
      <c r="K1969" s="48" t="s">
        <v>1058</v>
      </c>
      <c r="L1969" s="48" t="s">
        <v>1058</v>
      </c>
      <c r="M1969" s="53">
        <v>10034.580762857429</v>
      </c>
      <c r="N1969" s="51"/>
    </row>
    <row r="1970" spans="2:14" x14ac:dyDescent="0.25">
      <c r="B1970" s="48">
        <v>1968</v>
      </c>
      <c r="C1970" s="49" t="s">
        <v>1972</v>
      </c>
      <c r="D1970" s="48">
        <v>580546695</v>
      </c>
      <c r="E1970" s="50" t="s">
        <v>2375</v>
      </c>
      <c r="F1970" s="51">
        <v>4121</v>
      </c>
      <c r="G1970" s="48">
        <v>27</v>
      </c>
      <c r="H1970" s="51" t="s">
        <v>2202</v>
      </c>
      <c r="I1970" s="51" t="s">
        <v>1174</v>
      </c>
      <c r="J1970" s="52">
        <v>0</v>
      </c>
      <c r="K1970" s="48" t="s">
        <v>1058</v>
      </c>
      <c r="L1970" s="48" t="s">
        <v>1058</v>
      </c>
      <c r="M1970" s="53">
        <v>0</v>
      </c>
      <c r="N1970" s="51"/>
    </row>
    <row r="1971" spans="2:14" x14ac:dyDescent="0.25">
      <c r="B1971" s="48">
        <v>1969</v>
      </c>
      <c r="C1971" s="49" t="s">
        <v>1972</v>
      </c>
      <c r="D1971" s="48">
        <v>580401818</v>
      </c>
      <c r="E1971" s="50" t="s">
        <v>2328</v>
      </c>
      <c r="F1971" s="51">
        <v>4124</v>
      </c>
      <c r="G1971" s="48">
        <v>16</v>
      </c>
      <c r="H1971" s="51" t="s">
        <v>2345</v>
      </c>
      <c r="I1971" s="51" t="s">
        <v>1158</v>
      </c>
      <c r="J1971" s="52">
        <v>0</v>
      </c>
      <c r="K1971" s="48" t="s">
        <v>1058</v>
      </c>
      <c r="L1971" s="48" t="s">
        <v>1058</v>
      </c>
      <c r="M1971" s="53">
        <v>0</v>
      </c>
      <c r="N1971" s="51"/>
    </row>
    <row r="1972" spans="2:14" x14ac:dyDescent="0.25">
      <c r="B1972" s="48">
        <v>1970</v>
      </c>
      <c r="C1972" s="49" t="s">
        <v>1972</v>
      </c>
      <c r="D1972" s="48">
        <v>580557965</v>
      </c>
      <c r="E1972" s="50" t="s">
        <v>2376</v>
      </c>
      <c r="F1972" s="51">
        <v>4133</v>
      </c>
      <c r="G1972" s="48">
        <v>20</v>
      </c>
      <c r="H1972" s="51" t="s">
        <v>2084</v>
      </c>
      <c r="I1972" s="51" t="s">
        <v>1196</v>
      </c>
      <c r="J1972" s="52">
        <v>0</v>
      </c>
      <c r="K1972" s="48" t="s">
        <v>1058</v>
      </c>
      <c r="L1972" s="48" t="s">
        <v>1054</v>
      </c>
      <c r="M1972" s="53">
        <v>0</v>
      </c>
      <c r="N1972" s="51"/>
    </row>
    <row r="1973" spans="2:14" x14ac:dyDescent="0.25">
      <c r="B1973" s="48">
        <v>1971</v>
      </c>
      <c r="C1973" s="49" t="s">
        <v>1972</v>
      </c>
      <c r="D1973" s="48">
        <v>580056687</v>
      </c>
      <c r="E1973" s="50" t="s">
        <v>2188</v>
      </c>
      <c r="F1973" s="51">
        <v>4141</v>
      </c>
      <c r="G1973" s="48">
        <v>26</v>
      </c>
      <c r="H1973" s="51" t="s">
        <v>2078</v>
      </c>
      <c r="I1973" s="51" t="s">
        <v>2189</v>
      </c>
      <c r="J1973" s="52">
        <v>0.97499999999999998</v>
      </c>
      <c r="K1973" s="48" t="s">
        <v>1058</v>
      </c>
      <c r="L1973" s="48" t="s">
        <v>1058</v>
      </c>
      <c r="M1973" s="53">
        <v>10870.795826428883</v>
      </c>
      <c r="N1973" s="51"/>
    </row>
    <row r="1974" spans="2:14" x14ac:dyDescent="0.25">
      <c r="B1974" s="48">
        <v>1972</v>
      </c>
      <c r="C1974" s="49" t="s">
        <v>1972</v>
      </c>
      <c r="D1974" s="48">
        <v>580557965</v>
      </c>
      <c r="E1974" s="50" t="s">
        <v>2376</v>
      </c>
      <c r="F1974" s="51">
        <v>4142</v>
      </c>
      <c r="G1974" s="48">
        <v>28</v>
      </c>
      <c r="H1974" s="51" t="s">
        <v>2030</v>
      </c>
      <c r="I1974" s="51" t="s">
        <v>1196</v>
      </c>
      <c r="J1974" s="52">
        <v>0</v>
      </c>
      <c r="K1974" s="48" t="s">
        <v>1058</v>
      </c>
      <c r="L1974" s="48" t="s">
        <v>1054</v>
      </c>
      <c r="M1974" s="53">
        <v>0</v>
      </c>
      <c r="N1974" s="51"/>
    </row>
    <row r="1975" spans="2:14" x14ac:dyDescent="0.25">
      <c r="B1975" s="48">
        <v>1973</v>
      </c>
      <c r="C1975" s="49" t="s">
        <v>1972</v>
      </c>
      <c r="D1975" s="48">
        <v>580056687</v>
      </c>
      <c r="E1975" s="50" t="s">
        <v>2188</v>
      </c>
      <c r="F1975" s="51">
        <v>4146</v>
      </c>
      <c r="G1975" s="48">
        <v>18</v>
      </c>
      <c r="H1975" s="51" t="s">
        <v>2148</v>
      </c>
      <c r="I1975" s="51" t="s">
        <v>2189</v>
      </c>
      <c r="J1975" s="52">
        <v>1.95</v>
      </c>
      <c r="K1975" s="48" t="s">
        <v>1058</v>
      </c>
      <c r="L1975" s="48" t="s">
        <v>1058</v>
      </c>
      <c r="M1975" s="53">
        <v>21741.591652857765</v>
      </c>
      <c r="N1975" s="51"/>
    </row>
    <row r="1976" spans="2:14" x14ac:dyDescent="0.25">
      <c r="B1976" s="48">
        <v>1974</v>
      </c>
      <c r="C1976" s="49" t="s">
        <v>1972</v>
      </c>
      <c r="D1976" s="48">
        <v>580557965</v>
      </c>
      <c r="E1976" s="50" t="s">
        <v>2376</v>
      </c>
      <c r="F1976" s="51">
        <v>4151</v>
      </c>
      <c r="G1976" s="48">
        <v>21</v>
      </c>
      <c r="H1976" s="51" t="s">
        <v>2099</v>
      </c>
      <c r="I1976" s="51" t="s">
        <v>1196</v>
      </c>
      <c r="J1976" s="52">
        <v>0</v>
      </c>
      <c r="K1976" s="48" t="s">
        <v>1058</v>
      </c>
      <c r="L1976" s="48" t="s">
        <v>1054</v>
      </c>
      <c r="M1976" s="53">
        <v>0</v>
      </c>
      <c r="N1976" s="51"/>
    </row>
    <row r="1977" spans="2:14" x14ac:dyDescent="0.25">
      <c r="B1977" s="48">
        <v>1975</v>
      </c>
      <c r="C1977" s="49" t="s">
        <v>1972</v>
      </c>
      <c r="D1977" s="48">
        <v>580729036</v>
      </c>
      <c r="E1977" s="50" t="s">
        <v>2342</v>
      </c>
      <c r="F1977" s="51">
        <v>4161</v>
      </c>
      <c r="G1977" s="48">
        <v>24</v>
      </c>
      <c r="H1977" s="51" t="s">
        <v>2015</v>
      </c>
      <c r="I1977" s="51" t="s">
        <v>1448</v>
      </c>
      <c r="J1977" s="52">
        <v>0.75</v>
      </c>
      <c r="K1977" s="48" t="s">
        <v>1058</v>
      </c>
      <c r="L1977" s="48" t="s">
        <v>1058</v>
      </c>
      <c r="M1977" s="53">
        <v>8362.1506357145245</v>
      </c>
      <c r="N1977" s="51"/>
    </row>
    <row r="1978" spans="2:14" x14ac:dyDescent="0.25">
      <c r="B1978" s="48">
        <v>1976</v>
      </c>
      <c r="C1978" s="49" t="s">
        <v>1972</v>
      </c>
      <c r="D1978" s="48">
        <v>580729036</v>
      </c>
      <c r="E1978" s="50" t="s">
        <v>2342</v>
      </c>
      <c r="F1978" s="51">
        <v>4162</v>
      </c>
      <c r="G1978" s="48">
        <v>19</v>
      </c>
      <c r="H1978" s="51" t="s">
        <v>2018</v>
      </c>
      <c r="I1978" s="51" t="s">
        <v>1448</v>
      </c>
      <c r="J1978" s="52">
        <v>0</v>
      </c>
      <c r="K1978" s="48" t="s">
        <v>1058</v>
      </c>
      <c r="L1978" s="48" t="s">
        <v>1058</v>
      </c>
      <c r="M1978" s="53">
        <v>0</v>
      </c>
      <c r="N1978" s="51"/>
    </row>
    <row r="1979" spans="2:14" x14ac:dyDescent="0.25">
      <c r="B1979" s="48">
        <v>1977</v>
      </c>
      <c r="C1979" s="49" t="s">
        <v>1972</v>
      </c>
      <c r="D1979" s="48">
        <v>580729036</v>
      </c>
      <c r="E1979" s="50" t="s">
        <v>2342</v>
      </c>
      <c r="F1979" s="51">
        <v>4163</v>
      </c>
      <c r="G1979" s="48">
        <v>26</v>
      </c>
      <c r="H1979" s="51" t="s">
        <v>2022</v>
      </c>
      <c r="I1979" s="51" t="s">
        <v>1448</v>
      </c>
      <c r="J1979" s="52">
        <v>0</v>
      </c>
      <c r="K1979" s="48" t="s">
        <v>1058</v>
      </c>
      <c r="L1979" s="48" t="s">
        <v>1058</v>
      </c>
      <c r="M1979" s="53">
        <v>0</v>
      </c>
      <c r="N1979" s="51"/>
    </row>
    <row r="1980" spans="2:14" x14ac:dyDescent="0.25">
      <c r="B1980" s="48">
        <v>1978</v>
      </c>
      <c r="C1980" s="49" t="s">
        <v>1972</v>
      </c>
      <c r="D1980" s="48">
        <v>580746105</v>
      </c>
      <c r="E1980" s="50" t="s">
        <v>2343</v>
      </c>
      <c r="F1980" s="51">
        <v>4164</v>
      </c>
      <c r="G1980" s="48">
        <v>26</v>
      </c>
      <c r="H1980" s="51" t="s">
        <v>2109</v>
      </c>
      <c r="I1980" s="51" t="s">
        <v>2344</v>
      </c>
      <c r="J1980" s="52">
        <v>1.125</v>
      </c>
      <c r="K1980" s="48" t="s">
        <v>1058</v>
      </c>
      <c r="L1980" s="48" t="s">
        <v>1058</v>
      </c>
      <c r="M1980" s="53">
        <v>12543.225953571788</v>
      </c>
      <c r="N1980" s="51"/>
    </row>
    <row r="1981" spans="2:14" x14ac:dyDescent="0.25">
      <c r="B1981" s="48">
        <v>1979</v>
      </c>
      <c r="C1981" s="49" t="s">
        <v>1972</v>
      </c>
      <c r="D1981" s="48">
        <v>580746105</v>
      </c>
      <c r="E1981" s="50" t="s">
        <v>2343</v>
      </c>
      <c r="F1981" s="51">
        <v>4165</v>
      </c>
      <c r="G1981" s="48">
        <v>23</v>
      </c>
      <c r="H1981" s="51" t="s">
        <v>2068</v>
      </c>
      <c r="I1981" s="51" t="s">
        <v>2344</v>
      </c>
      <c r="J1981" s="52">
        <v>0</v>
      </c>
      <c r="K1981" s="48" t="s">
        <v>1058</v>
      </c>
      <c r="L1981" s="48" t="s">
        <v>1058</v>
      </c>
      <c r="M1981" s="53">
        <v>0</v>
      </c>
      <c r="N1981" s="51"/>
    </row>
    <row r="1982" spans="2:14" x14ac:dyDescent="0.25">
      <c r="B1982" s="48">
        <v>1980</v>
      </c>
      <c r="C1982" s="49" t="s">
        <v>1972</v>
      </c>
      <c r="D1982" s="48">
        <v>580746105</v>
      </c>
      <c r="E1982" s="50" t="s">
        <v>2343</v>
      </c>
      <c r="F1982" s="51">
        <v>4166</v>
      </c>
      <c r="G1982" s="48">
        <v>23</v>
      </c>
      <c r="H1982" s="51" t="s">
        <v>2006</v>
      </c>
      <c r="I1982" s="51" t="s">
        <v>2344</v>
      </c>
      <c r="J1982" s="52">
        <v>0</v>
      </c>
      <c r="K1982" s="48" t="s">
        <v>1058</v>
      </c>
      <c r="L1982" s="48" t="s">
        <v>1058</v>
      </c>
      <c r="M1982" s="53">
        <v>0</v>
      </c>
      <c r="N1982" s="51"/>
    </row>
    <row r="1983" spans="2:14" x14ac:dyDescent="0.25">
      <c r="B1983" s="48">
        <v>1981</v>
      </c>
      <c r="C1983" s="49" t="s">
        <v>1972</v>
      </c>
      <c r="D1983" s="48">
        <v>580513158</v>
      </c>
      <c r="E1983" s="50" t="s">
        <v>2377</v>
      </c>
      <c r="F1983" s="51">
        <v>4168</v>
      </c>
      <c r="G1983" s="48">
        <v>15</v>
      </c>
      <c r="H1983" s="51" t="s">
        <v>2001</v>
      </c>
      <c r="I1983" s="51" t="s">
        <v>1271</v>
      </c>
      <c r="J1983" s="52">
        <v>0</v>
      </c>
      <c r="K1983" s="48" t="s">
        <v>1058</v>
      </c>
      <c r="L1983" s="48" t="s">
        <v>1058</v>
      </c>
      <c r="M1983" s="53">
        <v>0</v>
      </c>
      <c r="N1983" s="51"/>
    </row>
    <row r="1984" spans="2:14" x14ac:dyDescent="0.25">
      <c r="B1984" s="48">
        <v>1982</v>
      </c>
      <c r="C1984" s="49" t="s">
        <v>1972</v>
      </c>
      <c r="D1984" s="48">
        <v>580513158</v>
      </c>
      <c r="E1984" s="50" t="s">
        <v>2377</v>
      </c>
      <c r="F1984" s="51">
        <v>4169</v>
      </c>
      <c r="G1984" s="48">
        <v>17</v>
      </c>
      <c r="H1984" s="51" t="s">
        <v>2222</v>
      </c>
      <c r="I1984" s="51" t="s">
        <v>1271</v>
      </c>
      <c r="J1984" s="52">
        <v>0</v>
      </c>
      <c r="K1984" s="48" t="s">
        <v>1058</v>
      </c>
      <c r="L1984" s="48" t="s">
        <v>1058</v>
      </c>
      <c r="M1984" s="53">
        <v>0</v>
      </c>
      <c r="N1984" s="51"/>
    </row>
    <row r="1985" spans="2:14" x14ac:dyDescent="0.25">
      <c r="B1985" s="48">
        <v>1983</v>
      </c>
      <c r="C1985" s="49" t="s">
        <v>1972</v>
      </c>
      <c r="D1985" s="48">
        <v>580730315</v>
      </c>
      <c r="E1985" s="50" t="s">
        <v>2378</v>
      </c>
      <c r="F1985" s="51">
        <v>4178</v>
      </c>
      <c r="G1985" s="48">
        <v>12</v>
      </c>
      <c r="H1985" s="51" t="s">
        <v>2120</v>
      </c>
      <c r="I1985" s="51" t="s">
        <v>1062</v>
      </c>
      <c r="J1985" s="52">
        <v>0</v>
      </c>
      <c r="K1985" s="48" t="s">
        <v>1054</v>
      </c>
      <c r="L1985" s="48" t="s">
        <v>1058</v>
      </c>
      <c r="M1985" s="53">
        <v>0</v>
      </c>
      <c r="N1985" s="51"/>
    </row>
    <row r="1986" spans="2:14" x14ac:dyDescent="0.25">
      <c r="B1986" s="48">
        <v>1984</v>
      </c>
      <c r="C1986" s="49" t="s">
        <v>1972</v>
      </c>
      <c r="D1986" s="48">
        <v>580740033</v>
      </c>
      <c r="E1986" s="50" t="s">
        <v>2351</v>
      </c>
      <c r="F1986" s="51">
        <v>4180</v>
      </c>
      <c r="G1986" s="48">
        <v>25</v>
      </c>
      <c r="H1986" s="51" t="s">
        <v>2023</v>
      </c>
      <c r="I1986" s="51" t="s">
        <v>2352</v>
      </c>
      <c r="J1986" s="52">
        <v>0.9</v>
      </c>
      <c r="K1986" s="48" t="s">
        <v>1058</v>
      </c>
      <c r="L1986" s="48" t="s">
        <v>1058</v>
      </c>
      <c r="M1986" s="53">
        <v>10034.580762857429</v>
      </c>
      <c r="N1986" s="51"/>
    </row>
    <row r="1987" spans="2:14" x14ac:dyDescent="0.25">
      <c r="B1987" s="48">
        <v>1985</v>
      </c>
      <c r="C1987" s="49" t="s">
        <v>1972</v>
      </c>
      <c r="D1987" s="48">
        <v>580705580</v>
      </c>
      <c r="E1987" s="50" t="s">
        <v>2379</v>
      </c>
      <c r="F1987" s="51">
        <v>4182</v>
      </c>
      <c r="G1987" s="48">
        <v>19</v>
      </c>
      <c r="H1987" s="51" t="s">
        <v>2065</v>
      </c>
      <c r="I1987" s="51" t="s">
        <v>1194</v>
      </c>
      <c r="J1987" s="52">
        <v>0.9</v>
      </c>
      <c r="K1987" s="48" t="s">
        <v>1058</v>
      </c>
      <c r="L1987" s="48" t="s">
        <v>1058</v>
      </c>
      <c r="M1987" s="53">
        <v>10034.580762857429</v>
      </c>
      <c r="N1987" s="51"/>
    </row>
    <row r="1988" spans="2:14" x14ac:dyDescent="0.25">
      <c r="B1988" s="48">
        <v>1986</v>
      </c>
      <c r="C1988" s="49" t="s">
        <v>1972</v>
      </c>
      <c r="D1988" s="48">
        <v>580705580</v>
      </c>
      <c r="E1988" s="50" t="s">
        <v>2379</v>
      </c>
      <c r="F1988" s="51">
        <v>4183</v>
      </c>
      <c r="G1988" s="48">
        <v>27</v>
      </c>
      <c r="H1988" s="51" t="s">
        <v>2046</v>
      </c>
      <c r="I1988" s="51" t="s">
        <v>1194</v>
      </c>
      <c r="J1988" s="52">
        <v>0.9</v>
      </c>
      <c r="K1988" s="48" t="s">
        <v>1058</v>
      </c>
      <c r="L1988" s="48" t="s">
        <v>1058</v>
      </c>
      <c r="M1988" s="53">
        <v>10034.580762857429</v>
      </c>
      <c r="N1988" s="51"/>
    </row>
    <row r="1989" spans="2:14" x14ac:dyDescent="0.25">
      <c r="B1989" s="48">
        <v>1987</v>
      </c>
      <c r="C1989" s="49" t="s">
        <v>1972</v>
      </c>
      <c r="D1989" s="48">
        <v>580771095</v>
      </c>
      <c r="E1989" s="50" t="s">
        <v>2353</v>
      </c>
      <c r="F1989" s="51">
        <v>4185</v>
      </c>
      <c r="G1989" s="48">
        <v>22</v>
      </c>
      <c r="H1989" s="51" t="s">
        <v>1999</v>
      </c>
      <c r="I1989" s="51" t="s">
        <v>1066</v>
      </c>
      <c r="J1989" s="52">
        <v>0</v>
      </c>
      <c r="K1989" s="48" t="s">
        <v>1058</v>
      </c>
      <c r="L1989" s="48" t="s">
        <v>1054</v>
      </c>
      <c r="M1989" s="53">
        <v>0</v>
      </c>
      <c r="N1989" s="51"/>
    </row>
    <row r="1990" spans="2:14" x14ac:dyDescent="0.25">
      <c r="B1990" s="48">
        <v>1988</v>
      </c>
      <c r="C1990" s="49" t="s">
        <v>1972</v>
      </c>
      <c r="D1990" s="48">
        <v>580771095</v>
      </c>
      <c r="E1990" s="50" t="s">
        <v>2353</v>
      </c>
      <c r="F1990" s="51">
        <v>4186</v>
      </c>
      <c r="G1990" s="48">
        <v>20</v>
      </c>
      <c r="H1990" s="51" t="s">
        <v>1990</v>
      </c>
      <c r="I1990" s="51" t="s">
        <v>1066</v>
      </c>
      <c r="J1990" s="52">
        <v>0</v>
      </c>
      <c r="K1990" s="48" t="s">
        <v>1058</v>
      </c>
      <c r="L1990" s="48" t="s">
        <v>1054</v>
      </c>
      <c r="M1990" s="53">
        <v>0</v>
      </c>
      <c r="N1990" s="51"/>
    </row>
    <row r="1991" spans="2:14" x14ac:dyDescent="0.25">
      <c r="B1991" s="48">
        <v>1989</v>
      </c>
      <c r="C1991" s="49" t="s">
        <v>1972</v>
      </c>
      <c r="D1991" s="48">
        <v>580771095</v>
      </c>
      <c r="E1991" s="50" t="s">
        <v>2353</v>
      </c>
      <c r="F1991" s="51">
        <v>4187</v>
      </c>
      <c r="G1991" s="48">
        <v>18</v>
      </c>
      <c r="H1991" s="51" t="s">
        <v>1997</v>
      </c>
      <c r="I1991" s="51" t="s">
        <v>1066</v>
      </c>
      <c r="J1991" s="52">
        <v>0</v>
      </c>
      <c r="K1991" s="48" t="s">
        <v>1058</v>
      </c>
      <c r="L1991" s="48" t="s">
        <v>1054</v>
      </c>
      <c r="M1991" s="53">
        <v>0</v>
      </c>
      <c r="N1991" s="51"/>
    </row>
    <row r="1992" spans="2:14" x14ac:dyDescent="0.25">
      <c r="B1992" s="48">
        <v>1990</v>
      </c>
      <c r="C1992" s="49" t="s">
        <v>1972</v>
      </c>
      <c r="D1992" s="48">
        <v>580765147</v>
      </c>
      <c r="E1992" s="50" t="s">
        <v>2380</v>
      </c>
      <c r="F1992" s="51">
        <v>4188</v>
      </c>
      <c r="G1992" s="48">
        <v>20</v>
      </c>
      <c r="H1992" s="51" t="s">
        <v>2330</v>
      </c>
      <c r="I1992" s="51" t="s">
        <v>1139</v>
      </c>
      <c r="J1992" s="52">
        <v>2</v>
      </c>
      <c r="K1992" s="48" t="s">
        <v>1058</v>
      </c>
      <c r="L1992" s="48" t="s">
        <v>1058</v>
      </c>
      <c r="M1992" s="53">
        <v>22299.0683619054</v>
      </c>
      <c r="N1992" s="51"/>
    </row>
    <row r="1993" spans="2:14" x14ac:dyDescent="0.25">
      <c r="B1993" s="48">
        <v>1991</v>
      </c>
      <c r="C1993" s="49" t="s">
        <v>1972</v>
      </c>
      <c r="D1993" s="48">
        <v>580371250</v>
      </c>
      <c r="E1993" s="50" t="s">
        <v>2372</v>
      </c>
      <c r="F1993" s="51">
        <v>4202</v>
      </c>
      <c r="G1993" s="48">
        <v>28</v>
      </c>
      <c r="H1993" s="51" t="s">
        <v>2105</v>
      </c>
      <c r="I1993" s="51" t="s">
        <v>1271</v>
      </c>
      <c r="J1993" s="52">
        <v>3.6</v>
      </c>
      <c r="K1993" s="48" t="s">
        <v>1058</v>
      </c>
      <c r="L1993" s="48" t="s">
        <v>1058</v>
      </c>
      <c r="M1993" s="53">
        <v>40138.323051429717</v>
      </c>
      <c r="N1993" s="51"/>
    </row>
    <row r="1994" spans="2:14" x14ac:dyDescent="0.25">
      <c r="B1994" s="48">
        <v>1992</v>
      </c>
      <c r="C1994" s="49" t="s">
        <v>1972</v>
      </c>
      <c r="D1994" s="48">
        <v>580371250</v>
      </c>
      <c r="E1994" s="50" t="s">
        <v>2372</v>
      </c>
      <c r="F1994" s="51">
        <v>4204</v>
      </c>
      <c r="G1994" s="48">
        <v>29</v>
      </c>
      <c r="H1994" s="51" t="s">
        <v>2245</v>
      </c>
      <c r="I1994" s="51" t="s">
        <v>1271</v>
      </c>
      <c r="J1994" s="52">
        <v>1.8</v>
      </c>
      <c r="K1994" s="48" t="s">
        <v>1058</v>
      </c>
      <c r="L1994" s="48" t="s">
        <v>1058</v>
      </c>
      <c r="M1994" s="53">
        <v>20069.161525714859</v>
      </c>
      <c r="N1994" s="51"/>
    </row>
    <row r="1995" spans="2:14" x14ac:dyDescent="0.25">
      <c r="B1995" s="48">
        <v>1993</v>
      </c>
      <c r="C1995" s="49" t="s">
        <v>1972</v>
      </c>
      <c r="D1995" s="48">
        <v>580202638</v>
      </c>
      <c r="E1995" s="50" t="s">
        <v>2336</v>
      </c>
      <c r="F1995" s="51">
        <v>4205</v>
      </c>
      <c r="G1995" s="48">
        <v>18</v>
      </c>
      <c r="H1995" s="51" t="s">
        <v>2125</v>
      </c>
      <c r="I1995" s="51" t="s">
        <v>1240</v>
      </c>
      <c r="J1995" s="52">
        <v>0.75</v>
      </c>
      <c r="K1995" s="48" t="s">
        <v>1058</v>
      </c>
      <c r="L1995" s="48" t="s">
        <v>1058</v>
      </c>
      <c r="M1995" s="53">
        <v>8362.1506357145245</v>
      </c>
      <c r="N1995" s="51"/>
    </row>
    <row r="1996" spans="2:14" x14ac:dyDescent="0.25">
      <c r="B1996" s="48">
        <v>1994</v>
      </c>
      <c r="C1996" s="49" t="s">
        <v>1972</v>
      </c>
      <c r="D1996" s="48">
        <v>580059566</v>
      </c>
      <c r="E1996" s="50" t="s">
        <v>2365</v>
      </c>
      <c r="F1996" s="51">
        <v>4213</v>
      </c>
      <c r="G1996" s="48">
        <v>18</v>
      </c>
      <c r="H1996" s="51" t="s">
        <v>1997</v>
      </c>
      <c r="I1996" s="51" t="s">
        <v>1062</v>
      </c>
      <c r="J1996" s="52">
        <v>0.75</v>
      </c>
      <c r="K1996" s="48" t="s">
        <v>1058</v>
      </c>
      <c r="L1996" s="48" t="s">
        <v>1058</v>
      </c>
      <c r="M1996" s="53">
        <v>8362.1506357145245</v>
      </c>
      <c r="N1996" s="51"/>
    </row>
    <row r="1997" spans="2:14" x14ac:dyDescent="0.25">
      <c r="B1997" s="48">
        <v>1995</v>
      </c>
      <c r="C1997" s="49" t="s">
        <v>1972</v>
      </c>
      <c r="D1997" s="48">
        <v>580290112</v>
      </c>
      <c r="E1997" s="50" t="s">
        <v>2187</v>
      </c>
      <c r="F1997" s="51">
        <v>4215</v>
      </c>
      <c r="G1997" s="48">
        <v>18</v>
      </c>
      <c r="H1997" s="51" t="s">
        <v>2054</v>
      </c>
      <c r="I1997" s="51" t="s">
        <v>1681</v>
      </c>
      <c r="J1997" s="52">
        <v>0.9</v>
      </c>
      <c r="K1997" s="48" t="s">
        <v>1058</v>
      </c>
      <c r="L1997" s="48" t="s">
        <v>1058</v>
      </c>
      <c r="M1997" s="53">
        <v>10034.580762857429</v>
      </c>
      <c r="N1997" s="51"/>
    </row>
    <row r="1998" spans="2:14" x14ac:dyDescent="0.25">
      <c r="B1998" s="48">
        <v>1996</v>
      </c>
      <c r="C1998" s="49" t="s">
        <v>1972</v>
      </c>
      <c r="D1998" s="48">
        <v>580334217</v>
      </c>
      <c r="E1998" s="50" t="s">
        <v>2381</v>
      </c>
      <c r="F1998" s="51">
        <v>4216</v>
      </c>
      <c r="G1998" s="48">
        <v>28</v>
      </c>
      <c r="H1998" s="51" t="s">
        <v>1985</v>
      </c>
      <c r="I1998" s="51" t="s">
        <v>1293</v>
      </c>
      <c r="J1998" s="52">
        <v>0</v>
      </c>
      <c r="K1998" s="48" t="s">
        <v>1054</v>
      </c>
      <c r="L1998" s="48" t="s">
        <v>1054</v>
      </c>
      <c r="M1998" s="53">
        <v>0</v>
      </c>
      <c r="N1998" s="51"/>
    </row>
    <row r="1999" spans="2:14" x14ac:dyDescent="0.25">
      <c r="B1999" s="48">
        <v>1997</v>
      </c>
      <c r="C1999" s="49" t="s">
        <v>1972</v>
      </c>
      <c r="D1999" s="48">
        <v>580016715</v>
      </c>
      <c r="E1999" s="50" t="s">
        <v>2273</v>
      </c>
      <c r="F1999" s="51">
        <v>4222</v>
      </c>
      <c r="G1999" s="48">
        <v>20</v>
      </c>
      <c r="H1999" s="51" t="s">
        <v>2229</v>
      </c>
      <c r="I1999" s="51" t="s">
        <v>1053</v>
      </c>
      <c r="J1999" s="52">
        <v>20</v>
      </c>
      <c r="K1999" s="48" t="s">
        <v>1058</v>
      </c>
      <c r="L1999" s="48" t="s">
        <v>1058</v>
      </c>
      <c r="M1999" s="53">
        <v>222990.68361905401</v>
      </c>
      <c r="N1999" s="51"/>
    </row>
    <row r="2000" spans="2:14" x14ac:dyDescent="0.25">
      <c r="B2000" s="48">
        <v>1998</v>
      </c>
      <c r="C2000" s="49" t="s">
        <v>1972</v>
      </c>
      <c r="D2000" s="48">
        <v>580016715</v>
      </c>
      <c r="E2000" s="50" t="s">
        <v>2273</v>
      </c>
      <c r="F2000" s="51">
        <v>4225</v>
      </c>
      <c r="G2000" s="48">
        <v>13</v>
      </c>
      <c r="H2000" s="51" t="s">
        <v>2179</v>
      </c>
      <c r="I2000" s="51" t="s">
        <v>1053</v>
      </c>
      <c r="J2000" s="52">
        <v>8</v>
      </c>
      <c r="K2000" s="48" t="s">
        <v>1058</v>
      </c>
      <c r="L2000" s="48" t="s">
        <v>1058</v>
      </c>
      <c r="M2000" s="53">
        <v>89196.273447621599</v>
      </c>
      <c r="N2000" s="51"/>
    </row>
    <row r="2001" spans="2:14" x14ac:dyDescent="0.25">
      <c r="B2001" s="48">
        <v>1999</v>
      </c>
      <c r="C2001" s="49" t="s">
        <v>1972</v>
      </c>
      <c r="D2001" s="48">
        <v>580294247</v>
      </c>
      <c r="E2001" s="50" t="s">
        <v>2366</v>
      </c>
      <c r="F2001" s="51">
        <v>4228</v>
      </c>
      <c r="G2001" s="48">
        <v>21</v>
      </c>
      <c r="H2001" s="51" t="s">
        <v>2171</v>
      </c>
      <c r="I2001" s="51" t="s">
        <v>1884</v>
      </c>
      <c r="J2001" s="52">
        <v>0.75</v>
      </c>
      <c r="K2001" s="48" t="s">
        <v>1058</v>
      </c>
      <c r="L2001" s="48" t="s">
        <v>1058</v>
      </c>
      <c r="M2001" s="53">
        <v>8362.1506357145245</v>
      </c>
      <c r="N2001" s="51"/>
    </row>
    <row r="2002" spans="2:14" x14ac:dyDescent="0.25">
      <c r="B2002" s="48">
        <v>2000</v>
      </c>
      <c r="C2002" s="49" t="s">
        <v>1972</v>
      </c>
      <c r="D2002" s="48">
        <v>580049534</v>
      </c>
      <c r="E2002" s="50" t="s">
        <v>2190</v>
      </c>
      <c r="F2002" s="51">
        <v>4230</v>
      </c>
      <c r="G2002" s="48">
        <v>19</v>
      </c>
      <c r="H2002" s="51" t="s">
        <v>2029</v>
      </c>
      <c r="I2002" s="51" t="s">
        <v>1235</v>
      </c>
      <c r="J2002" s="52">
        <v>0.75</v>
      </c>
      <c r="K2002" s="48" t="s">
        <v>1058</v>
      </c>
      <c r="L2002" s="48" t="s">
        <v>1058</v>
      </c>
      <c r="M2002" s="53">
        <v>8362.1506357145245</v>
      </c>
      <c r="N2002" s="51"/>
    </row>
    <row r="2003" spans="2:14" x14ac:dyDescent="0.25">
      <c r="B2003" s="48">
        <v>2001</v>
      </c>
      <c r="C2003" s="49" t="s">
        <v>1972</v>
      </c>
      <c r="D2003" s="48">
        <v>580059566</v>
      </c>
      <c r="E2003" s="50" t="s">
        <v>2365</v>
      </c>
      <c r="F2003" s="51">
        <v>4231</v>
      </c>
      <c r="G2003" s="48">
        <v>26</v>
      </c>
      <c r="H2003" s="51" t="s">
        <v>2109</v>
      </c>
      <c r="I2003" s="51" t="s">
        <v>1062</v>
      </c>
      <c r="J2003" s="52">
        <v>0.75</v>
      </c>
      <c r="K2003" s="48" t="s">
        <v>1058</v>
      </c>
      <c r="L2003" s="48" t="s">
        <v>1058</v>
      </c>
      <c r="M2003" s="53">
        <v>8362.1506357145245</v>
      </c>
      <c r="N2003" s="51"/>
    </row>
    <row r="2004" spans="2:14" x14ac:dyDescent="0.25">
      <c r="B2004" s="48">
        <v>2002</v>
      </c>
      <c r="C2004" s="49" t="s">
        <v>1972</v>
      </c>
      <c r="D2004" s="48">
        <v>580059566</v>
      </c>
      <c r="E2004" s="50" t="s">
        <v>2365</v>
      </c>
      <c r="F2004" s="51">
        <v>4232</v>
      </c>
      <c r="G2004" s="48">
        <v>27</v>
      </c>
      <c r="H2004" s="51" t="s">
        <v>2017</v>
      </c>
      <c r="I2004" s="51" t="s">
        <v>1062</v>
      </c>
      <c r="J2004" s="52">
        <v>0.75</v>
      </c>
      <c r="K2004" s="48" t="s">
        <v>1058</v>
      </c>
      <c r="L2004" s="48" t="s">
        <v>1058</v>
      </c>
      <c r="M2004" s="53">
        <v>8362.1506357145245</v>
      </c>
      <c r="N2004" s="51"/>
    </row>
    <row r="2005" spans="2:14" x14ac:dyDescent="0.25">
      <c r="B2005" s="48">
        <v>2003</v>
      </c>
      <c r="C2005" s="49" t="s">
        <v>1972</v>
      </c>
      <c r="D2005" s="48">
        <v>580343697</v>
      </c>
      <c r="E2005" s="50" t="s">
        <v>2191</v>
      </c>
      <c r="F2005" s="51">
        <v>4237</v>
      </c>
      <c r="G2005" s="48">
        <v>36</v>
      </c>
      <c r="H2005" s="51" t="s">
        <v>2021</v>
      </c>
      <c r="I2005" s="51" t="s">
        <v>1093</v>
      </c>
      <c r="J2005" s="52">
        <v>1.5</v>
      </c>
      <c r="K2005" s="48" t="s">
        <v>1058</v>
      </c>
      <c r="L2005" s="48" t="s">
        <v>1058</v>
      </c>
      <c r="M2005" s="53">
        <v>16724.301271429049</v>
      </c>
      <c r="N2005" s="51"/>
    </row>
    <row r="2006" spans="2:14" x14ac:dyDescent="0.25">
      <c r="B2006" s="48">
        <v>2004</v>
      </c>
      <c r="C2006" s="49" t="s">
        <v>1972</v>
      </c>
      <c r="D2006" s="48">
        <v>580343697</v>
      </c>
      <c r="E2006" s="50" t="s">
        <v>2191</v>
      </c>
      <c r="F2006" s="51">
        <v>4243</v>
      </c>
      <c r="G2006" s="48">
        <v>31</v>
      </c>
      <c r="H2006" s="51" t="s">
        <v>2083</v>
      </c>
      <c r="I2006" s="51" t="s">
        <v>1093</v>
      </c>
      <c r="J2006" s="52">
        <v>1.8</v>
      </c>
      <c r="K2006" s="48" t="s">
        <v>1058</v>
      </c>
      <c r="L2006" s="48" t="s">
        <v>1058</v>
      </c>
      <c r="M2006" s="53">
        <v>20069.161525714859</v>
      </c>
      <c r="N2006" s="51"/>
    </row>
    <row r="2007" spans="2:14" x14ac:dyDescent="0.25">
      <c r="B2007" s="48">
        <v>2005</v>
      </c>
      <c r="C2007" s="49" t="s">
        <v>1972</v>
      </c>
      <c r="D2007" s="48">
        <v>580351716</v>
      </c>
      <c r="E2007" s="50" t="s">
        <v>2193</v>
      </c>
      <c r="F2007" s="51">
        <v>4245</v>
      </c>
      <c r="G2007" s="48">
        <v>31</v>
      </c>
      <c r="H2007" s="51" t="s">
        <v>2079</v>
      </c>
      <c r="I2007" s="51" t="s">
        <v>2194</v>
      </c>
      <c r="J2007" s="52">
        <v>1.25</v>
      </c>
      <c r="K2007" s="48" t="s">
        <v>1058</v>
      </c>
      <c r="L2007" s="48" t="s">
        <v>1058</v>
      </c>
      <c r="M2007" s="53">
        <v>13936.917726190875</v>
      </c>
      <c r="N2007" s="51"/>
    </row>
    <row r="2008" spans="2:14" x14ac:dyDescent="0.25">
      <c r="B2008" s="48">
        <v>2006</v>
      </c>
      <c r="C2008" s="49" t="s">
        <v>1972</v>
      </c>
      <c r="D2008" s="48">
        <v>580252740</v>
      </c>
      <c r="E2008" s="50" t="s">
        <v>2367</v>
      </c>
      <c r="F2008" s="51">
        <v>4255</v>
      </c>
      <c r="G2008" s="48">
        <v>23</v>
      </c>
      <c r="H2008" s="51" t="s">
        <v>2002</v>
      </c>
      <c r="I2008" s="51" t="s">
        <v>2147</v>
      </c>
      <c r="J2008" s="52">
        <v>3.6</v>
      </c>
      <c r="K2008" s="48" t="s">
        <v>1058</v>
      </c>
      <c r="L2008" s="48" t="s">
        <v>1058</v>
      </c>
      <c r="M2008" s="53">
        <v>40138.323051429717</v>
      </c>
      <c r="N2008" s="51"/>
    </row>
    <row r="2009" spans="2:14" x14ac:dyDescent="0.25">
      <c r="B2009" s="48">
        <v>2007</v>
      </c>
      <c r="C2009" s="49" t="s">
        <v>1972</v>
      </c>
      <c r="D2009" s="48">
        <v>580730315</v>
      </c>
      <c r="E2009" s="50" t="s">
        <v>2378</v>
      </c>
      <c r="F2009" s="51">
        <v>4265</v>
      </c>
      <c r="G2009" s="48">
        <v>18</v>
      </c>
      <c r="H2009" s="51" t="s">
        <v>2109</v>
      </c>
      <c r="I2009" s="51" t="s">
        <v>1062</v>
      </c>
      <c r="J2009" s="52">
        <v>0.75</v>
      </c>
      <c r="K2009" s="48" t="s">
        <v>1058</v>
      </c>
      <c r="L2009" s="48" t="s">
        <v>1058</v>
      </c>
      <c r="M2009" s="53">
        <v>8362.1506357145245</v>
      </c>
      <c r="N2009" s="51"/>
    </row>
    <row r="2010" spans="2:14" x14ac:dyDescent="0.25">
      <c r="B2010" s="48">
        <v>2008</v>
      </c>
      <c r="C2010" s="49" t="s">
        <v>1972</v>
      </c>
      <c r="D2010" s="48">
        <v>580730315</v>
      </c>
      <c r="E2010" s="50" t="s">
        <v>2378</v>
      </c>
      <c r="F2010" s="51">
        <v>4266</v>
      </c>
      <c r="G2010" s="48">
        <v>17</v>
      </c>
      <c r="H2010" s="51" t="s">
        <v>2035</v>
      </c>
      <c r="I2010" s="51" t="s">
        <v>1062</v>
      </c>
      <c r="J2010" s="52">
        <v>0</v>
      </c>
      <c r="K2010" s="48" t="s">
        <v>1058</v>
      </c>
      <c r="L2010" s="48" t="s">
        <v>1058</v>
      </c>
      <c r="M2010" s="53">
        <v>0</v>
      </c>
      <c r="N2010" s="51"/>
    </row>
    <row r="2011" spans="2:14" x14ac:dyDescent="0.25">
      <c r="B2011" s="48">
        <v>2009</v>
      </c>
      <c r="C2011" s="49" t="s">
        <v>1972</v>
      </c>
      <c r="D2011" s="48">
        <v>580730315</v>
      </c>
      <c r="E2011" s="50" t="s">
        <v>2378</v>
      </c>
      <c r="F2011" s="51">
        <v>4267</v>
      </c>
      <c r="G2011" s="48">
        <v>17</v>
      </c>
      <c r="H2011" s="51" t="s">
        <v>2006</v>
      </c>
      <c r="I2011" s="51" t="s">
        <v>1062</v>
      </c>
      <c r="J2011" s="52">
        <v>0</v>
      </c>
      <c r="K2011" s="48" t="s">
        <v>1058</v>
      </c>
      <c r="L2011" s="48" t="s">
        <v>1058</v>
      </c>
      <c r="M2011" s="53">
        <v>0</v>
      </c>
      <c r="N2011" s="51"/>
    </row>
    <row r="2012" spans="2:14" x14ac:dyDescent="0.25">
      <c r="B2012" s="48">
        <v>2010</v>
      </c>
      <c r="C2012" s="49" t="s">
        <v>1972</v>
      </c>
      <c r="D2012" s="48">
        <v>580740033</v>
      </c>
      <c r="E2012" s="50" t="s">
        <v>2351</v>
      </c>
      <c r="F2012" s="51">
        <v>4268</v>
      </c>
      <c r="G2012" s="48">
        <v>20</v>
      </c>
      <c r="H2012" s="51" t="s">
        <v>2068</v>
      </c>
      <c r="I2012" s="51" t="s">
        <v>2352</v>
      </c>
      <c r="J2012" s="52">
        <v>0</v>
      </c>
      <c r="K2012" s="48" t="s">
        <v>1058</v>
      </c>
      <c r="L2012" s="48" t="s">
        <v>1058</v>
      </c>
      <c r="M2012" s="53">
        <v>0</v>
      </c>
      <c r="N2012" s="51"/>
    </row>
    <row r="2013" spans="2:14" x14ac:dyDescent="0.25">
      <c r="B2013" s="48">
        <v>2011</v>
      </c>
      <c r="C2013" s="49" t="s">
        <v>1972</v>
      </c>
      <c r="D2013" s="48">
        <v>580740033</v>
      </c>
      <c r="E2013" s="50" t="s">
        <v>2351</v>
      </c>
      <c r="F2013" s="51">
        <v>4269</v>
      </c>
      <c r="G2013" s="48">
        <v>28</v>
      </c>
      <c r="H2013" s="51" t="s">
        <v>2006</v>
      </c>
      <c r="I2013" s="51" t="s">
        <v>2352</v>
      </c>
      <c r="J2013" s="52">
        <v>0</v>
      </c>
      <c r="K2013" s="48" t="s">
        <v>1058</v>
      </c>
      <c r="L2013" s="48" t="s">
        <v>1058</v>
      </c>
      <c r="M2013" s="53">
        <v>0</v>
      </c>
      <c r="N2013" s="51"/>
    </row>
    <row r="2014" spans="2:14" x14ac:dyDescent="0.25">
      <c r="B2014" s="48">
        <v>2012</v>
      </c>
      <c r="C2014" s="49" t="s">
        <v>1972</v>
      </c>
      <c r="D2014" s="48">
        <v>580740033</v>
      </c>
      <c r="E2014" s="50" t="s">
        <v>2351</v>
      </c>
      <c r="F2014" s="51">
        <v>4270</v>
      </c>
      <c r="G2014" s="48">
        <v>25</v>
      </c>
      <c r="H2014" s="51" t="s">
        <v>2007</v>
      </c>
      <c r="I2014" s="51" t="s">
        <v>2352</v>
      </c>
      <c r="J2014" s="52">
        <v>0</v>
      </c>
      <c r="K2014" s="48" t="s">
        <v>1058</v>
      </c>
      <c r="L2014" s="48" t="s">
        <v>1058</v>
      </c>
      <c r="M2014" s="53">
        <v>0</v>
      </c>
      <c r="N2014" s="51"/>
    </row>
    <row r="2015" spans="2:14" x14ac:dyDescent="0.25">
      <c r="B2015" s="48">
        <v>2013</v>
      </c>
      <c r="C2015" s="49" t="s">
        <v>1972</v>
      </c>
      <c r="D2015" s="48">
        <v>580705580</v>
      </c>
      <c r="E2015" s="50" t="s">
        <v>2379</v>
      </c>
      <c r="F2015" s="51">
        <v>4271</v>
      </c>
      <c r="G2015" s="48">
        <v>23</v>
      </c>
      <c r="H2015" s="51" t="s">
        <v>2202</v>
      </c>
      <c r="I2015" s="51" t="s">
        <v>1194</v>
      </c>
      <c r="J2015" s="52">
        <v>0</v>
      </c>
      <c r="K2015" s="48" t="s">
        <v>1058</v>
      </c>
      <c r="L2015" s="48" t="s">
        <v>1058</v>
      </c>
      <c r="M2015" s="53">
        <v>0</v>
      </c>
      <c r="N2015" s="51"/>
    </row>
    <row r="2016" spans="2:14" x14ac:dyDescent="0.25">
      <c r="B2016" s="48">
        <v>2014</v>
      </c>
      <c r="C2016" s="49" t="s">
        <v>1972</v>
      </c>
      <c r="D2016" s="48">
        <v>580771095</v>
      </c>
      <c r="E2016" s="50" t="s">
        <v>2353</v>
      </c>
      <c r="F2016" s="51">
        <v>4274</v>
      </c>
      <c r="G2016" s="48">
        <v>16</v>
      </c>
      <c r="H2016" s="51" t="s">
        <v>1988</v>
      </c>
      <c r="I2016" s="51" t="s">
        <v>1066</v>
      </c>
      <c r="J2016" s="52">
        <v>0</v>
      </c>
      <c r="K2016" s="48" t="s">
        <v>1058</v>
      </c>
      <c r="L2016" s="48" t="s">
        <v>1054</v>
      </c>
      <c r="M2016" s="53">
        <v>0</v>
      </c>
      <c r="N2016" s="51"/>
    </row>
    <row r="2017" spans="2:14" x14ac:dyDescent="0.25">
      <c r="B2017" s="48">
        <v>2015</v>
      </c>
      <c r="C2017" s="49" t="s">
        <v>1972</v>
      </c>
      <c r="D2017" s="48">
        <v>580771095</v>
      </c>
      <c r="E2017" s="50" t="s">
        <v>2353</v>
      </c>
      <c r="F2017" s="51">
        <v>4275</v>
      </c>
      <c r="G2017" s="48">
        <v>14</v>
      </c>
      <c r="H2017" s="51" t="s">
        <v>2076</v>
      </c>
      <c r="I2017" s="51" t="s">
        <v>1066</v>
      </c>
      <c r="J2017" s="52">
        <v>0</v>
      </c>
      <c r="K2017" s="48" t="s">
        <v>1058</v>
      </c>
      <c r="L2017" s="48" t="s">
        <v>1054</v>
      </c>
      <c r="M2017" s="53">
        <v>0</v>
      </c>
      <c r="N2017" s="51"/>
    </row>
    <row r="2018" spans="2:14" x14ac:dyDescent="0.25">
      <c r="B2018" s="48">
        <v>2016</v>
      </c>
      <c r="C2018" s="49" t="s">
        <v>1972</v>
      </c>
      <c r="D2018" s="48">
        <v>580771095</v>
      </c>
      <c r="E2018" s="50" t="s">
        <v>2353</v>
      </c>
      <c r="F2018" s="51">
        <v>4276</v>
      </c>
      <c r="G2018" s="48">
        <v>24</v>
      </c>
      <c r="H2018" s="51" t="s">
        <v>2007</v>
      </c>
      <c r="I2018" s="51" t="s">
        <v>1066</v>
      </c>
      <c r="J2018" s="52">
        <v>0</v>
      </c>
      <c r="K2018" s="48" t="s">
        <v>1058</v>
      </c>
      <c r="L2018" s="48" t="s">
        <v>1054</v>
      </c>
      <c r="M2018" s="53">
        <v>0</v>
      </c>
      <c r="N2018" s="51"/>
    </row>
    <row r="2019" spans="2:14" x14ac:dyDescent="0.25">
      <c r="B2019" s="48">
        <v>2017</v>
      </c>
      <c r="C2019" s="49" t="s">
        <v>1972</v>
      </c>
      <c r="D2019" s="48">
        <v>580768604</v>
      </c>
      <c r="E2019" s="50" t="s">
        <v>2382</v>
      </c>
      <c r="F2019" s="51">
        <v>4281</v>
      </c>
      <c r="G2019" s="48">
        <v>18</v>
      </c>
      <c r="H2019" s="51" t="s">
        <v>2022</v>
      </c>
      <c r="I2019" s="51" t="s">
        <v>1207</v>
      </c>
      <c r="J2019" s="52">
        <v>0</v>
      </c>
      <c r="K2019" s="48" t="s">
        <v>1058</v>
      </c>
      <c r="L2019" s="48" t="s">
        <v>1054</v>
      </c>
      <c r="M2019" s="53">
        <v>0</v>
      </c>
      <c r="N2019" s="51"/>
    </row>
    <row r="2020" spans="2:14" x14ac:dyDescent="0.25">
      <c r="B2020" s="48">
        <v>2018</v>
      </c>
      <c r="C2020" s="49" t="s">
        <v>1972</v>
      </c>
      <c r="D2020" s="48">
        <v>580754828</v>
      </c>
      <c r="E2020" s="50" t="s">
        <v>2383</v>
      </c>
      <c r="F2020" s="51">
        <v>4285</v>
      </c>
      <c r="G2020" s="48">
        <v>13</v>
      </c>
      <c r="H2020" s="51" t="s">
        <v>2035</v>
      </c>
      <c r="I2020" s="51" t="s">
        <v>1162</v>
      </c>
      <c r="J2020" s="52">
        <v>0</v>
      </c>
      <c r="K2020" s="48" t="s">
        <v>1054</v>
      </c>
      <c r="L2020" s="48" t="s">
        <v>1054</v>
      </c>
      <c r="M2020" s="53">
        <v>0</v>
      </c>
      <c r="N2020" s="51"/>
    </row>
    <row r="2021" spans="2:14" x14ac:dyDescent="0.25">
      <c r="B2021" s="48">
        <v>2019</v>
      </c>
      <c r="C2021" s="49" t="s">
        <v>1972</v>
      </c>
      <c r="D2021" s="48">
        <v>580754828</v>
      </c>
      <c r="E2021" s="50" t="s">
        <v>2383</v>
      </c>
      <c r="F2021" s="51">
        <v>4318</v>
      </c>
      <c r="G2021" s="48">
        <v>37</v>
      </c>
      <c r="H2021" s="51" t="s">
        <v>2006</v>
      </c>
      <c r="I2021" s="51" t="s">
        <v>1162</v>
      </c>
      <c r="J2021" s="52">
        <v>0</v>
      </c>
      <c r="K2021" s="48" t="s">
        <v>1058</v>
      </c>
      <c r="L2021" s="48" t="s">
        <v>1054</v>
      </c>
      <c r="M2021" s="53">
        <v>0</v>
      </c>
      <c r="N2021" s="51"/>
    </row>
    <row r="2022" spans="2:14" x14ac:dyDescent="0.25">
      <c r="B2022" s="48">
        <v>2020</v>
      </c>
      <c r="C2022" s="49" t="s">
        <v>1972</v>
      </c>
      <c r="D2022" s="48">
        <v>580321552</v>
      </c>
      <c r="E2022" s="50" t="s">
        <v>2364</v>
      </c>
      <c r="F2022" s="51">
        <v>4319</v>
      </c>
      <c r="G2022" s="48">
        <v>16</v>
      </c>
      <c r="H2022" s="51" t="s">
        <v>2028</v>
      </c>
      <c r="I2022" s="51" t="s">
        <v>1053</v>
      </c>
      <c r="J2022" s="52">
        <v>0</v>
      </c>
      <c r="K2022" s="48" t="s">
        <v>1058</v>
      </c>
      <c r="L2022" s="48" t="s">
        <v>1058</v>
      </c>
      <c r="M2022" s="53">
        <v>0</v>
      </c>
      <c r="N2022" s="51"/>
    </row>
    <row r="2023" spans="2:14" x14ac:dyDescent="0.25">
      <c r="B2023" s="48">
        <v>2021</v>
      </c>
      <c r="C2023" s="49" t="s">
        <v>1972</v>
      </c>
      <c r="D2023" s="48">
        <v>580415040</v>
      </c>
      <c r="E2023" s="50" t="s">
        <v>2362</v>
      </c>
      <c r="F2023" s="51">
        <v>4425</v>
      </c>
      <c r="G2023" s="48">
        <v>23</v>
      </c>
      <c r="H2023" s="51" t="s">
        <v>1995</v>
      </c>
      <c r="I2023" s="51" t="s">
        <v>1053</v>
      </c>
      <c r="J2023" s="52">
        <v>1.5</v>
      </c>
      <c r="K2023" s="48" t="s">
        <v>1058</v>
      </c>
      <c r="L2023" s="48" t="s">
        <v>1058</v>
      </c>
      <c r="M2023" s="53">
        <v>16724.301271429049</v>
      </c>
      <c r="N2023" s="51"/>
    </row>
    <row r="2024" spans="2:14" x14ac:dyDescent="0.25">
      <c r="B2024" s="48">
        <v>2022</v>
      </c>
      <c r="C2024" s="49" t="s">
        <v>1972</v>
      </c>
      <c r="D2024" s="48">
        <v>580738367</v>
      </c>
      <c r="E2024" s="50" t="s">
        <v>2384</v>
      </c>
      <c r="F2024" s="51">
        <v>4632</v>
      </c>
      <c r="G2024" s="48">
        <v>16</v>
      </c>
      <c r="H2024" s="51" t="s">
        <v>2323</v>
      </c>
      <c r="I2024" s="51" t="s">
        <v>1467</v>
      </c>
      <c r="J2024" s="52">
        <v>8.8000000000000007</v>
      </c>
      <c r="K2024" s="48" t="s">
        <v>1058</v>
      </c>
      <c r="L2024" s="48" t="s">
        <v>1058</v>
      </c>
      <c r="M2024" s="53">
        <v>98115.900792383763</v>
      </c>
      <c r="N2024" s="51"/>
    </row>
    <row r="2025" spans="2:14" x14ac:dyDescent="0.25">
      <c r="B2025" s="48">
        <v>2023</v>
      </c>
      <c r="C2025" s="49" t="s">
        <v>1972</v>
      </c>
      <c r="D2025" s="48">
        <v>580355782</v>
      </c>
      <c r="E2025" s="50" t="s">
        <v>1902</v>
      </c>
      <c r="F2025" s="51">
        <v>4633</v>
      </c>
      <c r="G2025" s="48">
        <v>16</v>
      </c>
      <c r="H2025" s="51" t="s">
        <v>2277</v>
      </c>
      <c r="I2025" s="51" t="s">
        <v>1125</v>
      </c>
      <c r="J2025" s="52">
        <v>8</v>
      </c>
      <c r="K2025" s="48" t="s">
        <v>1058</v>
      </c>
      <c r="L2025" s="48" t="s">
        <v>1058</v>
      </c>
      <c r="M2025" s="53">
        <v>89196.273447621599</v>
      </c>
      <c r="N2025" s="51"/>
    </row>
    <row r="2026" spans="2:14" x14ac:dyDescent="0.25">
      <c r="B2026" s="48">
        <v>2024</v>
      </c>
      <c r="C2026" s="49" t="s">
        <v>1972</v>
      </c>
      <c r="D2026" s="48">
        <v>580402709</v>
      </c>
      <c r="E2026" s="50" t="s">
        <v>2385</v>
      </c>
      <c r="F2026" s="51">
        <v>4634</v>
      </c>
      <c r="G2026" s="48">
        <v>16</v>
      </c>
      <c r="H2026" s="51" t="s">
        <v>2232</v>
      </c>
      <c r="I2026" s="51" t="s">
        <v>1064</v>
      </c>
      <c r="J2026" s="52">
        <v>8</v>
      </c>
      <c r="K2026" s="48" t="s">
        <v>1058</v>
      </c>
      <c r="L2026" s="48" t="s">
        <v>1058</v>
      </c>
      <c r="M2026" s="53">
        <v>89196.273447621599</v>
      </c>
      <c r="N2026" s="51"/>
    </row>
    <row r="2027" spans="2:14" x14ac:dyDescent="0.25">
      <c r="B2027" s="48">
        <v>2025</v>
      </c>
      <c r="C2027" s="49" t="s">
        <v>1972</v>
      </c>
      <c r="D2027" s="48">
        <v>580424638</v>
      </c>
      <c r="E2027" s="50" t="s">
        <v>2386</v>
      </c>
      <c r="F2027" s="51">
        <v>4638</v>
      </c>
      <c r="G2027" s="48">
        <v>16</v>
      </c>
      <c r="H2027" s="51" t="s">
        <v>2323</v>
      </c>
      <c r="I2027" s="51" t="s">
        <v>1081</v>
      </c>
      <c r="J2027" s="52">
        <v>9.1999999999999993</v>
      </c>
      <c r="K2027" s="48" t="s">
        <v>1058</v>
      </c>
      <c r="L2027" s="48" t="s">
        <v>1058</v>
      </c>
      <c r="M2027" s="53">
        <v>102575.71446476484</v>
      </c>
      <c r="N2027" s="51"/>
    </row>
    <row r="2028" spans="2:14" x14ac:dyDescent="0.25">
      <c r="B2028" s="48">
        <v>2026</v>
      </c>
      <c r="C2028" s="49" t="s">
        <v>1972</v>
      </c>
      <c r="D2028" s="48">
        <v>580684330</v>
      </c>
      <c r="E2028" s="50" t="s">
        <v>2326</v>
      </c>
      <c r="F2028" s="51">
        <v>4639</v>
      </c>
      <c r="G2028" s="48">
        <v>15</v>
      </c>
      <c r="H2028" s="51" t="s">
        <v>2387</v>
      </c>
      <c r="I2028" s="51" t="s">
        <v>2259</v>
      </c>
      <c r="J2028" s="52">
        <v>10</v>
      </c>
      <c r="K2028" s="48" t="s">
        <v>1058</v>
      </c>
      <c r="L2028" s="48" t="s">
        <v>1058</v>
      </c>
      <c r="M2028" s="53">
        <v>111495.341809527</v>
      </c>
      <c r="N2028" s="51"/>
    </row>
    <row r="2029" spans="2:14" x14ac:dyDescent="0.25">
      <c r="B2029" s="48">
        <v>2027</v>
      </c>
      <c r="C2029" s="49" t="s">
        <v>1972</v>
      </c>
      <c r="D2029" s="48">
        <v>580582351</v>
      </c>
      <c r="E2029" s="50" t="s">
        <v>2388</v>
      </c>
      <c r="F2029" s="51">
        <v>4645</v>
      </c>
      <c r="G2029" s="48">
        <v>16</v>
      </c>
      <c r="H2029" s="51" t="s">
        <v>2387</v>
      </c>
      <c r="I2029" s="51" t="s">
        <v>2150</v>
      </c>
      <c r="J2029" s="52">
        <v>10</v>
      </c>
      <c r="K2029" s="48" t="s">
        <v>1058</v>
      </c>
      <c r="L2029" s="48" t="s">
        <v>1058</v>
      </c>
      <c r="M2029" s="53">
        <v>111495.341809527</v>
      </c>
      <c r="N2029" s="51"/>
    </row>
    <row r="2030" spans="2:14" x14ac:dyDescent="0.25">
      <c r="B2030" s="48">
        <v>2028</v>
      </c>
      <c r="C2030" s="49" t="s">
        <v>1972</v>
      </c>
      <c r="D2030" s="48">
        <v>580594455</v>
      </c>
      <c r="E2030" s="50" t="s">
        <v>2246</v>
      </c>
      <c r="F2030" s="51">
        <v>4654</v>
      </c>
      <c r="G2030" s="48">
        <v>16</v>
      </c>
      <c r="H2030" s="51" t="s">
        <v>2099</v>
      </c>
      <c r="I2030" s="51" t="s">
        <v>1062</v>
      </c>
      <c r="J2030" s="52">
        <v>0.75</v>
      </c>
      <c r="K2030" s="48" t="s">
        <v>1058</v>
      </c>
      <c r="L2030" s="48" t="s">
        <v>1058</v>
      </c>
      <c r="M2030" s="53">
        <v>8362.1506357145245</v>
      </c>
      <c r="N2030" s="51"/>
    </row>
    <row r="2031" spans="2:14" x14ac:dyDescent="0.25">
      <c r="B2031" s="48">
        <v>2029</v>
      </c>
      <c r="C2031" s="49" t="s">
        <v>1972</v>
      </c>
      <c r="D2031" s="48">
        <v>580321552</v>
      </c>
      <c r="E2031" s="50" t="s">
        <v>2364</v>
      </c>
      <c r="F2031" s="51">
        <v>4659</v>
      </c>
      <c r="G2031" s="48">
        <v>20</v>
      </c>
      <c r="H2031" s="51" t="s">
        <v>2059</v>
      </c>
      <c r="I2031" s="51" t="s">
        <v>1053</v>
      </c>
      <c r="J2031" s="52">
        <v>0.75</v>
      </c>
      <c r="K2031" s="48" t="s">
        <v>1058</v>
      </c>
      <c r="L2031" s="48" t="s">
        <v>1058</v>
      </c>
      <c r="M2031" s="53">
        <v>8362.1506357145245</v>
      </c>
      <c r="N2031" s="51"/>
    </row>
    <row r="2032" spans="2:14" x14ac:dyDescent="0.25">
      <c r="B2032" s="48">
        <v>2030</v>
      </c>
      <c r="C2032" s="49" t="s">
        <v>1972</v>
      </c>
      <c r="D2032" s="48">
        <v>580415040</v>
      </c>
      <c r="E2032" s="50" t="s">
        <v>2362</v>
      </c>
      <c r="F2032" s="51">
        <v>4666</v>
      </c>
      <c r="G2032" s="48">
        <v>23</v>
      </c>
      <c r="H2032" s="51" t="s">
        <v>1990</v>
      </c>
      <c r="I2032" s="51" t="s">
        <v>1053</v>
      </c>
      <c r="J2032" s="52">
        <v>0.75</v>
      </c>
      <c r="K2032" s="48" t="s">
        <v>1058</v>
      </c>
      <c r="L2032" s="48" t="s">
        <v>1058</v>
      </c>
      <c r="M2032" s="53">
        <v>8362.1506357145245</v>
      </c>
      <c r="N2032" s="51"/>
    </row>
    <row r="2033" spans="2:14" x14ac:dyDescent="0.25">
      <c r="B2033" s="48">
        <v>2031</v>
      </c>
      <c r="C2033" s="49" t="s">
        <v>1972</v>
      </c>
      <c r="D2033" s="48">
        <v>580415040</v>
      </c>
      <c r="E2033" s="50" t="s">
        <v>2362</v>
      </c>
      <c r="F2033" s="51">
        <v>4669</v>
      </c>
      <c r="G2033" s="48">
        <v>28</v>
      </c>
      <c r="H2033" s="51" t="s">
        <v>1975</v>
      </c>
      <c r="I2033" s="51" t="s">
        <v>1053</v>
      </c>
      <c r="J2033" s="52">
        <v>5.5</v>
      </c>
      <c r="K2033" s="48" t="s">
        <v>1058</v>
      </c>
      <c r="L2033" s="48" t="s">
        <v>1058</v>
      </c>
      <c r="M2033" s="53">
        <v>61322.437995239852</v>
      </c>
      <c r="N2033" s="51"/>
    </row>
    <row r="2034" spans="2:14" x14ac:dyDescent="0.25">
      <c r="B2034" s="48">
        <v>2032</v>
      </c>
      <c r="C2034" s="49" t="s">
        <v>1972</v>
      </c>
      <c r="D2034" s="48">
        <v>580415040</v>
      </c>
      <c r="E2034" s="50" t="s">
        <v>2362</v>
      </c>
      <c r="F2034" s="51">
        <v>4671</v>
      </c>
      <c r="G2034" s="48">
        <v>23</v>
      </c>
      <c r="H2034" s="51" t="s">
        <v>1988</v>
      </c>
      <c r="I2034" s="51" t="s">
        <v>1053</v>
      </c>
      <c r="J2034" s="52">
        <v>0</v>
      </c>
      <c r="K2034" s="48" t="s">
        <v>1058</v>
      </c>
      <c r="L2034" s="48" t="s">
        <v>1058</v>
      </c>
      <c r="M2034" s="53">
        <v>0</v>
      </c>
      <c r="N2034" s="51"/>
    </row>
    <row r="2035" spans="2:14" x14ac:dyDescent="0.25">
      <c r="B2035" s="48">
        <v>2033</v>
      </c>
      <c r="C2035" s="49" t="s">
        <v>1972</v>
      </c>
      <c r="D2035" s="48">
        <v>580321552</v>
      </c>
      <c r="E2035" s="50" t="s">
        <v>2364</v>
      </c>
      <c r="F2035" s="51">
        <v>4678</v>
      </c>
      <c r="G2035" s="48">
        <v>26</v>
      </c>
      <c r="H2035" s="51" t="s">
        <v>2004</v>
      </c>
      <c r="I2035" s="51" t="s">
        <v>1053</v>
      </c>
      <c r="J2035" s="52">
        <v>1.5</v>
      </c>
      <c r="K2035" s="48" t="s">
        <v>1058</v>
      </c>
      <c r="L2035" s="48" t="s">
        <v>1058</v>
      </c>
      <c r="M2035" s="53">
        <v>16724.301271429049</v>
      </c>
      <c r="N2035" s="51"/>
    </row>
    <row r="2036" spans="2:14" x14ac:dyDescent="0.25">
      <c r="B2036" s="48">
        <v>2034</v>
      </c>
      <c r="C2036" s="49" t="s">
        <v>1972</v>
      </c>
      <c r="D2036" s="48">
        <v>580415040</v>
      </c>
      <c r="E2036" s="50" t="s">
        <v>2362</v>
      </c>
      <c r="F2036" s="51">
        <v>4682</v>
      </c>
      <c r="G2036" s="48">
        <v>26</v>
      </c>
      <c r="H2036" s="51" t="s">
        <v>1999</v>
      </c>
      <c r="I2036" s="51" t="s">
        <v>1053</v>
      </c>
      <c r="J2036" s="52">
        <v>0.75</v>
      </c>
      <c r="K2036" s="48" t="s">
        <v>1058</v>
      </c>
      <c r="L2036" s="48" t="s">
        <v>1058</v>
      </c>
      <c r="M2036" s="53">
        <v>8362.1506357145245</v>
      </c>
      <c r="N2036" s="51"/>
    </row>
    <row r="2037" spans="2:14" x14ac:dyDescent="0.25">
      <c r="B2037" s="48">
        <v>2035</v>
      </c>
      <c r="C2037" s="49" t="s">
        <v>1972</v>
      </c>
      <c r="D2037" s="48">
        <v>580321552</v>
      </c>
      <c r="E2037" s="50" t="s">
        <v>2364</v>
      </c>
      <c r="F2037" s="51">
        <v>4688</v>
      </c>
      <c r="G2037" s="48">
        <v>25</v>
      </c>
      <c r="H2037" s="51" t="s">
        <v>2010</v>
      </c>
      <c r="I2037" s="51" t="s">
        <v>1053</v>
      </c>
      <c r="J2037" s="52">
        <v>0.75</v>
      </c>
      <c r="K2037" s="48" t="s">
        <v>1058</v>
      </c>
      <c r="L2037" s="48" t="s">
        <v>1058</v>
      </c>
      <c r="M2037" s="53">
        <v>8362.1506357145245</v>
      </c>
      <c r="N2037" s="51"/>
    </row>
    <row r="2038" spans="2:14" x14ac:dyDescent="0.25">
      <c r="B2038" s="48">
        <v>2036</v>
      </c>
      <c r="C2038" s="49" t="s">
        <v>1972</v>
      </c>
      <c r="D2038" s="48">
        <v>580415040</v>
      </c>
      <c r="E2038" s="50" t="s">
        <v>2362</v>
      </c>
      <c r="F2038" s="51">
        <v>4692</v>
      </c>
      <c r="G2038" s="48">
        <v>30</v>
      </c>
      <c r="H2038" s="51" t="s">
        <v>2002</v>
      </c>
      <c r="I2038" s="51" t="s">
        <v>1053</v>
      </c>
      <c r="J2038" s="52">
        <v>3</v>
      </c>
      <c r="K2038" s="48" t="s">
        <v>1058</v>
      </c>
      <c r="L2038" s="48" t="s">
        <v>1058</v>
      </c>
      <c r="M2038" s="53">
        <v>33448.602542858098</v>
      </c>
      <c r="N2038" s="51"/>
    </row>
    <row r="2039" spans="2:14" x14ac:dyDescent="0.25">
      <c r="B2039" s="48">
        <v>2037</v>
      </c>
      <c r="C2039" s="49" t="s">
        <v>1972</v>
      </c>
      <c r="D2039" s="48">
        <v>580321552</v>
      </c>
      <c r="E2039" s="50" t="s">
        <v>2364</v>
      </c>
      <c r="F2039" s="51">
        <v>4695</v>
      </c>
      <c r="G2039" s="48">
        <v>32</v>
      </c>
      <c r="H2039" s="51" t="s">
        <v>2014</v>
      </c>
      <c r="I2039" s="51" t="s">
        <v>1053</v>
      </c>
      <c r="J2039" s="52">
        <v>3</v>
      </c>
      <c r="K2039" s="48" t="s">
        <v>1058</v>
      </c>
      <c r="L2039" s="48" t="s">
        <v>1058</v>
      </c>
      <c r="M2039" s="53">
        <v>33448.602542858098</v>
      </c>
      <c r="N2039" s="51"/>
    </row>
    <row r="2040" spans="2:14" x14ac:dyDescent="0.25">
      <c r="B2040" s="48">
        <v>2038</v>
      </c>
      <c r="C2040" s="49" t="s">
        <v>1972</v>
      </c>
      <c r="D2040" s="48">
        <v>580415040</v>
      </c>
      <c r="E2040" s="50" t="s">
        <v>2362</v>
      </c>
      <c r="F2040" s="51">
        <v>4698</v>
      </c>
      <c r="G2040" s="48">
        <v>28</v>
      </c>
      <c r="H2040" s="51" t="s">
        <v>1987</v>
      </c>
      <c r="I2040" s="51" t="s">
        <v>1053</v>
      </c>
      <c r="J2040" s="52">
        <v>1.5</v>
      </c>
      <c r="K2040" s="48" t="s">
        <v>1058</v>
      </c>
      <c r="L2040" s="48" t="s">
        <v>1058</v>
      </c>
      <c r="M2040" s="53">
        <v>16724.301271429049</v>
      </c>
      <c r="N2040" s="51"/>
    </row>
    <row r="2041" spans="2:14" x14ac:dyDescent="0.25">
      <c r="B2041" s="48">
        <v>2039</v>
      </c>
      <c r="C2041" s="49" t="s">
        <v>1972</v>
      </c>
      <c r="D2041" s="48">
        <v>580321552</v>
      </c>
      <c r="E2041" s="50" t="s">
        <v>2364</v>
      </c>
      <c r="F2041" s="51">
        <v>4700</v>
      </c>
      <c r="G2041" s="48">
        <v>24</v>
      </c>
      <c r="H2041" s="51" t="s">
        <v>2016</v>
      </c>
      <c r="I2041" s="51" t="s">
        <v>1053</v>
      </c>
      <c r="J2041" s="52">
        <v>1.5</v>
      </c>
      <c r="K2041" s="48" t="s">
        <v>1058</v>
      </c>
      <c r="L2041" s="48" t="s">
        <v>1058</v>
      </c>
      <c r="M2041" s="53">
        <v>16724.301271429049</v>
      </c>
      <c r="N2041" s="51"/>
    </row>
    <row r="2042" spans="2:14" x14ac:dyDescent="0.25">
      <c r="B2042" s="48">
        <v>2040</v>
      </c>
      <c r="C2042" s="49" t="s">
        <v>1972</v>
      </c>
      <c r="D2042" s="48">
        <v>580746865</v>
      </c>
      <c r="E2042" s="50" t="s">
        <v>2331</v>
      </c>
      <c r="F2042" s="51">
        <v>4717</v>
      </c>
      <c r="G2042" s="48">
        <v>24</v>
      </c>
      <c r="H2042" s="51" t="s">
        <v>2088</v>
      </c>
      <c r="I2042" s="51" t="s">
        <v>2332</v>
      </c>
      <c r="J2042" s="52">
        <v>0.75600000000000001</v>
      </c>
      <c r="K2042" s="48" t="s">
        <v>1058</v>
      </c>
      <c r="L2042" s="48" t="s">
        <v>1058</v>
      </c>
      <c r="M2042" s="53">
        <v>8429.0478408002418</v>
      </c>
      <c r="N2042" s="51"/>
    </row>
    <row r="2043" spans="2:14" x14ac:dyDescent="0.25">
      <c r="B2043" s="48">
        <v>2041</v>
      </c>
      <c r="C2043" s="49" t="s">
        <v>1972</v>
      </c>
      <c r="D2043" s="48">
        <v>580703742</v>
      </c>
      <c r="E2043" s="50" t="s">
        <v>2389</v>
      </c>
      <c r="F2043" s="51">
        <v>4718</v>
      </c>
      <c r="G2043" s="48">
        <v>20</v>
      </c>
      <c r="H2043" s="51" t="s">
        <v>2148</v>
      </c>
      <c r="I2043" s="51" t="s">
        <v>2390</v>
      </c>
      <c r="J2043" s="52">
        <v>0</v>
      </c>
      <c r="K2043" s="48" t="s">
        <v>1058</v>
      </c>
      <c r="L2043" s="48" t="s">
        <v>1054</v>
      </c>
      <c r="M2043" s="53">
        <v>0</v>
      </c>
      <c r="N2043" s="51"/>
    </row>
    <row r="2044" spans="2:14" x14ac:dyDescent="0.25">
      <c r="B2044" s="48">
        <v>2042</v>
      </c>
      <c r="C2044" s="49" t="s">
        <v>1972</v>
      </c>
      <c r="D2044" s="48">
        <v>580484236</v>
      </c>
      <c r="E2044" s="50" t="s">
        <v>2363</v>
      </c>
      <c r="F2044" s="51">
        <v>4726</v>
      </c>
      <c r="G2044" s="48">
        <v>21</v>
      </c>
      <c r="H2044" s="51" t="s">
        <v>2018</v>
      </c>
      <c r="I2044" s="51" t="s">
        <v>1115</v>
      </c>
      <c r="J2044" s="52">
        <v>0</v>
      </c>
      <c r="K2044" s="48" t="s">
        <v>1058</v>
      </c>
      <c r="L2044" s="48" t="s">
        <v>1058</v>
      </c>
      <c r="M2044" s="53">
        <v>0</v>
      </c>
      <c r="N2044" s="51"/>
    </row>
    <row r="2045" spans="2:14" x14ac:dyDescent="0.25">
      <c r="B2045" s="48">
        <v>2043</v>
      </c>
      <c r="C2045" s="49" t="s">
        <v>1972</v>
      </c>
      <c r="D2045" s="48">
        <v>580722684</v>
      </c>
      <c r="E2045" s="50" t="s">
        <v>2325</v>
      </c>
      <c r="F2045" s="51">
        <v>4734</v>
      </c>
      <c r="G2045" s="48">
        <v>19</v>
      </c>
      <c r="H2045" s="51" t="s">
        <v>2202</v>
      </c>
      <c r="I2045" s="51" t="s">
        <v>2200</v>
      </c>
      <c r="J2045" s="52">
        <v>0</v>
      </c>
      <c r="K2045" s="48" t="s">
        <v>1058</v>
      </c>
      <c r="L2045" s="48" t="s">
        <v>1058</v>
      </c>
      <c r="M2045" s="53">
        <v>0</v>
      </c>
      <c r="N2045" s="51"/>
    </row>
    <row r="2046" spans="2:14" x14ac:dyDescent="0.25">
      <c r="B2046" s="48">
        <v>2044</v>
      </c>
      <c r="C2046" s="49" t="s">
        <v>1972</v>
      </c>
      <c r="D2046" s="48">
        <v>580545523</v>
      </c>
      <c r="E2046" s="50" t="s">
        <v>1891</v>
      </c>
      <c r="F2046" s="51">
        <v>4736</v>
      </c>
      <c r="G2046" s="48">
        <v>16</v>
      </c>
      <c r="H2046" s="51" t="s">
        <v>2320</v>
      </c>
      <c r="I2046" s="51" t="s">
        <v>1167</v>
      </c>
      <c r="J2046" s="52">
        <v>2</v>
      </c>
      <c r="K2046" s="48" t="s">
        <v>1058</v>
      </c>
      <c r="L2046" s="48" t="s">
        <v>1058</v>
      </c>
      <c r="M2046" s="53">
        <v>22299.0683619054</v>
      </c>
      <c r="N2046" s="51"/>
    </row>
    <row r="2047" spans="2:14" x14ac:dyDescent="0.25">
      <c r="B2047" s="48">
        <v>2045</v>
      </c>
      <c r="C2047" s="49" t="s">
        <v>1972</v>
      </c>
      <c r="D2047" s="48">
        <v>580059566</v>
      </c>
      <c r="E2047" s="50" t="s">
        <v>2365</v>
      </c>
      <c r="F2047" s="51">
        <v>4738</v>
      </c>
      <c r="G2047" s="48">
        <v>22</v>
      </c>
      <c r="H2047" s="51" t="s">
        <v>2320</v>
      </c>
      <c r="I2047" s="51" t="s">
        <v>1062</v>
      </c>
      <c r="J2047" s="52">
        <v>2</v>
      </c>
      <c r="K2047" s="48" t="s">
        <v>1058</v>
      </c>
      <c r="L2047" s="48" t="s">
        <v>1058</v>
      </c>
      <c r="M2047" s="53">
        <v>22299.0683619054</v>
      </c>
      <c r="N2047" s="51"/>
    </row>
    <row r="2048" spans="2:14" x14ac:dyDescent="0.25">
      <c r="B2048" s="48">
        <v>2046</v>
      </c>
      <c r="C2048" s="49" t="s">
        <v>1972</v>
      </c>
      <c r="D2048" s="48">
        <v>580509834</v>
      </c>
      <c r="E2048" s="50" t="s">
        <v>2319</v>
      </c>
      <c r="F2048" s="51">
        <v>4740</v>
      </c>
      <c r="G2048" s="48">
        <v>16</v>
      </c>
      <c r="H2048" s="51" t="s">
        <v>2387</v>
      </c>
      <c r="I2048" s="51" t="s">
        <v>1096</v>
      </c>
      <c r="J2048" s="52">
        <v>8.8000000000000007</v>
      </c>
      <c r="K2048" s="48" t="s">
        <v>1058</v>
      </c>
      <c r="L2048" s="48" t="s">
        <v>1058</v>
      </c>
      <c r="M2048" s="53">
        <v>98115.900792383763</v>
      </c>
      <c r="N2048" s="51"/>
    </row>
    <row r="2049" spans="2:14" x14ac:dyDescent="0.25">
      <c r="B2049" s="48">
        <v>2047</v>
      </c>
      <c r="C2049" s="49" t="s">
        <v>1972</v>
      </c>
      <c r="D2049" s="48">
        <v>580582351</v>
      </c>
      <c r="E2049" s="50" t="s">
        <v>2388</v>
      </c>
      <c r="F2049" s="51">
        <v>4741</v>
      </c>
      <c r="G2049" s="48">
        <v>15</v>
      </c>
      <c r="H2049" s="51" t="s">
        <v>2323</v>
      </c>
      <c r="I2049" s="51" t="s">
        <v>2150</v>
      </c>
      <c r="J2049" s="52">
        <v>10</v>
      </c>
      <c r="K2049" s="48" t="s">
        <v>1058</v>
      </c>
      <c r="L2049" s="48" t="s">
        <v>1058</v>
      </c>
      <c r="M2049" s="53">
        <v>111495.341809527</v>
      </c>
      <c r="N2049" s="51"/>
    </row>
    <row r="2050" spans="2:14" x14ac:dyDescent="0.25">
      <c r="B2050" s="48">
        <v>2048</v>
      </c>
      <c r="C2050" s="49" t="s">
        <v>1972</v>
      </c>
      <c r="D2050" s="48">
        <v>580431898</v>
      </c>
      <c r="E2050" s="50" t="s">
        <v>2391</v>
      </c>
      <c r="F2050" s="51">
        <v>4742</v>
      </c>
      <c r="G2050" s="48">
        <v>16</v>
      </c>
      <c r="H2050" s="51" t="s">
        <v>2387</v>
      </c>
      <c r="I2050" s="51" t="s">
        <v>1130</v>
      </c>
      <c r="J2050" s="52">
        <v>8</v>
      </c>
      <c r="K2050" s="48" t="s">
        <v>1058</v>
      </c>
      <c r="L2050" s="48" t="s">
        <v>1058</v>
      </c>
      <c r="M2050" s="53">
        <v>89196.273447621599</v>
      </c>
      <c r="N2050" s="51"/>
    </row>
    <row r="2051" spans="2:14" x14ac:dyDescent="0.25">
      <c r="B2051" s="48">
        <v>2049</v>
      </c>
      <c r="C2051" s="49" t="s">
        <v>1972</v>
      </c>
      <c r="D2051" s="48">
        <v>580059566</v>
      </c>
      <c r="E2051" s="50" t="s">
        <v>2365</v>
      </c>
      <c r="F2051" s="51">
        <v>4753</v>
      </c>
      <c r="G2051" s="48">
        <v>23</v>
      </c>
      <c r="H2051" s="51" t="s">
        <v>2043</v>
      </c>
      <c r="I2051" s="51" t="s">
        <v>1062</v>
      </c>
      <c r="J2051" s="52">
        <v>1.5</v>
      </c>
      <c r="K2051" s="48" t="s">
        <v>1058</v>
      </c>
      <c r="L2051" s="48" t="s">
        <v>1058</v>
      </c>
      <c r="M2051" s="53">
        <v>16724.301271429049</v>
      </c>
      <c r="N2051" s="51"/>
    </row>
    <row r="2052" spans="2:14" x14ac:dyDescent="0.25">
      <c r="B2052" s="48">
        <v>2050</v>
      </c>
      <c r="C2052" s="49" t="s">
        <v>1972</v>
      </c>
      <c r="D2052" s="48">
        <v>580694123</v>
      </c>
      <c r="E2052" s="50" t="s">
        <v>2301</v>
      </c>
      <c r="F2052" s="51">
        <v>4758</v>
      </c>
      <c r="G2052" s="48">
        <v>18</v>
      </c>
      <c r="H2052" s="51" t="s">
        <v>2099</v>
      </c>
      <c r="I2052" s="51" t="s">
        <v>1062</v>
      </c>
      <c r="J2052" s="52">
        <v>0.75</v>
      </c>
      <c r="K2052" s="48" t="s">
        <v>1058</v>
      </c>
      <c r="L2052" s="48" t="s">
        <v>1058</v>
      </c>
      <c r="M2052" s="53">
        <v>8362.1506357145245</v>
      </c>
      <c r="N2052" s="51"/>
    </row>
    <row r="2053" spans="2:14" x14ac:dyDescent="0.25">
      <c r="B2053" s="48">
        <v>2051</v>
      </c>
      <c r="C2053" s="49" t="s">
        <v>1972</v>
      </c>
      <c r="D2053" s="48">
        <v>580292134</v>
      </c>
      <c r="E2053" s="50" t="s">
        <v>2392</v>
      </c>
      <c r="F2053" s="51">
        <v>4762</v>
      </c>
      <c r="G2053" s="48">
        <v>31</v>
      </c>
      <c r="H2053" s="51" t="s">
        <v>2323</v>
      </c>
      <c r="I2053" s="51" t="s">
        <v>1152</v>
      </c>
      <c r="J2053" s="52">
        <v>8.8000000000000007</v>
      </c>
      <c r="K2053" s="48" t="s">
        <v>1058</v>
      </c>
      <c r="L2053" s="48" t="s">
        <v>1058</v>
      </c>
      <c r="M2053" s="53">
        <v>98115.900792383763</v>
      </c>
      <c r="N2053" s="51"/>
    </row>
    <row r="2054" spans="2:14" x14ac:dyDescent="0.25">
      <c r="B2054" s="48">
        <v>2052</v>
      </c>
      <c r="C2054" s="49" t="s">
        <v>1972</v>
      </c>
      <c r="D2054" s="48">
        <v>580530814</v>
      </c>
      <c r="E2054" s="50" t="s">
        <v>2212</v>
      </c>
      <c r="F2054" s="51">
        <v>4764</v>
      </c>
      <c r="G2054" s="48">
        <v>22</v>
      </c>
      <c r="H2054" s="51" t="s">
        <v>2099</v>
      </c>
      <c r="I2054" s="51" t="s">
        <v>1145</v>
      </c>
      <c r="J2054" s="52">
        <v>0.75</v>
      </c>
      <c r="K2054" s="48" t="s">
        <v>1058</v>
      </c>
      <c r="L2054" s="48" t="s">
        <v>1058</v>
      </c>
      <c r="M2054" s="53">
        <v>8362.1506357145245</v>
      </c>
      <c r="N2054" s="51"/>
    </row>
    <row r="2055" spans="2:14" x14ac:dyDescent="0.25">
      <c r="B2055" s="48">
        <v>2053</v>
      </c>
      <c r="C2055" s="49" t="s">
        <v>1972</v>
      </c>
      <c r="D2055" s="48">
        <v>580615714</v>
      </c>
      <c r="E2055" s="50" t="s">
        <v>2393</v>
      </c>
      <c r="F2055" s="51">
        <v>4774</v>
      </c>
      <c r="G2055" s="48">
        <v>20</v>
      </c>
      <c r="H2055" s="51" t="s">
        <v>2387</v>
      </c>
      <c r="I2055" s="51" t="s">
        <v>1189</v>
      </c>
      <c r="J2055" s="52">
        <v>8.8000000000000007</v>
      </c>
      <c r="K2055" s="48" t="s">
        <v>1058</v>
      </c>
      <c r="L2055" s="48" t="s">
        <v>1058</v>
      </c>
      <c r="M2055" s="53">
        <v>98115.900792383763</v>
      </c>
      <c r="N2055" s="51"/>
    </row>
    <row r="2056" spans="2:14" x14ac:dyDescent="0.25">
      <c r="B2056" s="48">
        <v>2054</v>
      </c>
      <c r="C2056" s="49" t="s">
        <v>1972</v>
      </c>
      <c r="D2056" s="48">
        <v>580415040</v>
      </c>
      <c r="E2056" s="50" t="s">
        <v>2394</v>
      </c>
      <c r="F2056" s="51">
        <v>4781</v>
      </c>
      <c r="G2056" s="48">
        <v>7</v>
      </c>
      <c r="H2056" s="51" t="s">
        <v>2330</v>
      </c>
      <c r="I2056" s="51" t="s">
        <v>1053</v>
      </c>
      <c r="J2056" s="52">
        <v>2</v>
      </c>
      <c r="K2056" s="48" t="s">
        <v>1058</v>
      </c>
      <c r="L2056" s="48" t="s">
        <v>1058</v>
      </c>
      <c r="M2056" s="53">
        <v>22299.0683619054</v>
      </c>
      <c r="N2056" s="51"/>
    </row>
    <row r="2057" spans="2:14" x14ac:dyDescent="0.25">
      <c r="B2057" s="48">
        <v>2055</v>
      </c>
      <c r="C2057" s="49" t="s">
        <v>1972</v>
      </c>
      <c r="D2057" s="48">
        <v>580454817</v>
      </c>
      <c r="E2057" s="50" t="s">
        <v>2395</v>
      </c>
      <c r="F2057" s="51">
        <v>4784</v>
      </c>
      <c r="G2057" s="48">
        <v>18</v>
      </c>
      <c r="H2057" s="51" t="s">
        <v>2357</v>
      </c>
      <c r="I2057" s="51" t="s">
        <v>2225</v>
      </c>
      <c r="J2057" s="52">
        <v>5.5</v>
      </c>
      <c r="K2057" s="48" t="s">
        <v>1058</v>
      </c>
      <c r="L2057" s="48" t="s">
        <v>1058</v>
      </c>
      <c r="M2057" s="53">
        <v>61322.437995239852</v>
      </c>
      <c r="N2057" s="51"/>
    </row>
    <row r="2058" spans="2:14" x14ac:dyDescent="0.25">
      <c r="B2058" s="48">
        <v>2056</v>
      </c>
      <c r="C2058" s="49" t="s">
        <v>1972</v>
      </c>
      <c r="D2058" s="48">
        <v>580592137</v>
      </c>
      <c r="E2058" s="50" t="s">
        <v>2324</v>
      </c>
      <c r="F2058" s="51">
        <v>4791</v>
      </c>
      <c r="G2058" s="48">
        <v>27</v>
      </c>
      <c r="H2058" s="51" t="s">
        <v>2004</v>
      </c>
      <c r="I2058" s="51" t="s">
        <v>1158</v>
      </c>
      <c r="J2058" s="52">
        <v>1.5</v>
      </c>
      <c r="K2058" s="48" t="s">
        <v>1058</v>
      </c>
      <c r="L2058" s="48" t="s">
        <v>1058</v>
      </c>
      <c r="M2058" s="53">
        <v>16724.301271429049</v>
      </c>
      <c r="N2058" s="51"/>
    </row>
    <row r="2059" spans="2:14" x14ac:dyDescent="0.25">
      <c r="B2059" s="48">
        <v>2057</v>
      </c>
      <c r="C2059" s="49" t="s">
        <v>1972</v>
      </c>
      <c r="D2059" s="48">
        <v>580592137</v>
      </c>
      <c r="E2059" s="50" t="s">
        <v>2324</v>
      </c>
      <c r="F2059" s="51">
        <v>4792</v>
      </c>
      <c r="G2059" s="48">
        <v>30</v>
      </c>
      <c r="H2059" s="51" t="s">
        <v>2092</v>
      </c>
      <c r="I2059" s="51" t="s">
        <v>1158</v>
      </c>
      <c r="J2059" s="52">
        <v>1.5</v>
      </c>
      <c r="K2059" s="48" t="s">
        <v>1058</v>
      </c>
      <c r="L2059" s="48" t="s">
        <v>1058</v>
      </c>
      <c r="M2059" s="53">
        <v>16724.301271429049</v>
      </c>
      <c r="N2059" s="51"/>
    </row>
    <row r="2060" spans="2:14" x14ac:dyDescent="0.25">
      <c r="B2060" s="48">
        <v>2058</v>
      </c>
      <c r="C2060" s="49" t="s">
        <v>1972</v>
      </c>
      <c r="D2060" s="48">
        <v>580353076</v>
      </c>
      <c r="E2060" s="50" t="s">
        <v>2396</v>
      </c>
      <c r="F2060" s="51">
        <v>4795</v>
      </c>
      <c r="G2060" s="48">
        <v>17</v>
      </c>
      <c r="H2060" s="51" t="s">
        <v>2000</v>
      </c>
      <c r="I2060" s="51" t="s">
        <v>1182</v>
      </c>
      <c r="J2060" s="52">
        <v>0</v>
      </c>
      <c r="K2060" s="48" t="s">
        <v>1058</v>
      </c>
      <c r="L2060" s="48" t="s">
        <v>1054</v>
      </c>
      <c r="M2060" s="53">
        <v>0</v>
      </c>
      <c r="N2060" s="51"/>
    </row>
    <row r="2061" spans="2:14" x14ac:dyDescent="0.25">
      <c r="B2061" s="48">
        <v>2059</v>
      </c>
      <c r="C2061" s="49" t="s">
        <v>1972</v>
      </c>
      <c r="D2061" s="48">
        <v>580241610</v>
      </c>
      <c r="E2061" s="50" t="s">
        <v>2397</v>
      </c>
      <c r="F2061" s="51">
        <v>4800</v>
      </c>
      <c r="G2061" s="48">
        <v>20</v>
      </c>
      <c r="H2061" s="51" t="s">
        <v>2358</v>
      </c>
      <c r="I2061" s="51" t="s">
        <v>1596</v>
      </c>
      <c r="J2061" s="52">
        <v>2</v>
      </c>
      <c r="K2061" s="48" t="s">
        <v>1058</v>
      </c>
      <c r="L2061" s="48" t="s">
        <v>1058</v>
      </c>
      <c r="M2061" s="53">
        <v>22299.0683619054</v>
      </c>
      <c r="N2061" s="51"/>
    </row>
    <row r="2062" spans="2:14" x14ac:dyDescent="0.25">
      <c r="B2062" s="48">
        <v>2060</v>
      </c>
      <c r="C2062" s="49" t="s">
        <v>1972</v>
      </c>
      <c r="D2062" s="48">
        <v>580415040</v>
      </c>
      <c r="E2062" s="50" t="s">
        <v>2362</v>
      </c>
      <c r="F2062" s="51">
        <v>4801</v>
      </c>
      <c r="G2062" s="48">
        <v>22</v>
      </c>
      <c r="H2062" s="51" t="s">
        <v>1997</v>
      </c>
      <c r="I2062" s="51" t="s">
        <v>1053</v>
      </c>
      <c r="J2062" s="52">
        <v>0.75</v>
      </c>
      <c r="K2062" s="48" t="s">
        <v>1058</v>
      </c>
      <c r="L2062" s="48" t="s">
        <v>1058</v>
      </c>
      <c r="M2062" s="53">
        <v>8362.1506357145245</v>
      </c>
      <c r="N2062" s="51"/>
    </row>
    <row r="2063" spans="2:14" x14ac:dyDescent="0.25">
      <c r="B2063" s="48">
        <v>2061</v>
      </c>
      <c r="C2063" s="49" t="s">
        <v>1972</v>
      </c>
      <c r="D2063" s="48">
        <v>580352540</v>
      </c>
      <c r="E2063" s="50" t="s">
        <v>2398</v>
      </c>
      <c r="F2063" s="51">
        <v>4810</v>
      </c>
      <c r="G2063" s="48">
        <v>19</v>
      </c>
      <c r="H2063" s="51" t="s">
        <v>2161</v>
      </c>
      <c r="I2063" s="51" t="s">
        <v>1072</v>
      </c>
      <c r="J2063" s="52">
        <v>12.5</v>
      </c>
      <c r="K2063" s="48" t="s">
        <v>1058</v>
      </c>
      <c r="L2063" s="48" t="s">
        <v>1058</v>
      </c>
      <c r="M2063" s="53">
        <v>139369.17726190874</v>
      </c>
      <c r="N2063" s="51"/>
    </row>
    <row r="2064" spans="2:14" x14ac:dyDescent="0.25">
      <c r="B2064" s="48">
        <v>2062</v>
      </c>
      <c r="C2064" s="49" t="s">
        <v>1972</v>
      </c>
      <c r="D2064" s="48">
        <v>580530814</v>
      </c>
      <c r="E2064" s="50" t="s">
        <v>2212</v>
      </c>
      <c r="F2064" s="51">
        <v>4821</v>
      </c>
      <c r="G2064" s="48">
        <v>18</v>
      </c>
      <c r="H2064" s="51" t="s">
        <v>2035</v>
      </c>
      <c r="I2064" s="51" t="s">
        <v>1145</v>
      </c>
      <c r="J2064" s="52">
        <v>0</v>
      </c>
      <c r="K2064" s="48" t="s">
        <v>1058</v>
      </c>
      <c r="L2064" s="48" t="s">
        <v>1058</v>
      </c>
      <c r="M2064" s="53">
        <v>0</v>
      </c>
      <c r="N2064" s="51"/>
    </row>
    <row r="2065" spans="2:14" x14ac:dyDescent="0.25">
      <c r="B2065" s="48">
        <v>2063</v>
      </c>
      <c r="C2065" s="49" t="s">
        <v>1972</v>
      </c>
      <c r="D2065" s="48">
        <v>580252740</v>
      </c>
      <c r="E2065" s="50" t="s">
        <v>2367</v>
      </c>
      <c r="F2065" s="51">
        <v>4823</v>
      </c>
      <c r="G2065" s="48">
        <v>33</v>
      </c>
      <c r="H2065" s="51" t="s">
        <v>1976</v>
      </c>
      <c r="I2065" s="51" t="s">
        <v>2147</v>
      </c>
      <c r="J2065" s="52">
        <v>12</v>
      </c>
      <c r="K2065" s="48" t="s">
        <v>1058</v>
      </c>
      <c r="L2065" s="48" t="s">
        <v>1058</v>
      </c>
      <c r="M2065" s="53">
        <v>133794.41017143239</v>
      </c>
      <c r="N2065" s="51"/>
    </row>
    <row r="2066" spans="2:14" x14ac:dyDescent="0.25">
      <c r="B2066" s="48">
        <v>2064</v>
      </c>
      <c r="C2066" s="49" t="s">
        <v>1972</v>
      </c>
      <c r="D2066" s="48">
        <v>580594455</v>
      </c>
      <c r="E2066" s="50" t="s">
        <v>2246</v>
      </c>
      <c r="F2066" s="51">
        <v>4829</v>
      </c>
      <c r="G2066" s="48">
        <v>20</v>
      </c>
      <c r="H2066" s="51" t="s">
        <v>2040</v>
      </c>
      <c r="I2066" s="51" t="s">
        <v>1062</v>
      </c>
      <c r="J2066" s="52">
        <v>0.75</v>
      </c>
      <c r="K2066" s="48" t="s">
        <v>1058</v>
      </c>
      <c r="L2066" s="48" t="s">
        <v>1058</v>
      </c>
      <c r="M2066" s="53">
        <v>8362.1506357145245</v>
      </c>
      <c r="N2066" s="51"/>
    </row>
    <row r="2067" spans="2:14" x14ac:dyDescent="0.25">
      <c r="B2067" s="48">
        <v>2065</v>
      </c>
      <c r="C2067" s="49" t="s">
        <v>1972</v>
      </c>
      <c r="D2067" s="48">
        <v>580435105</v>
      </c>
      <c r="E2067" s="50" t="s">
        <v>2373</v>
      </c>
      <c r="F2067" s="51">
        <v>4837</v>
      </c>
      <c r="G2067" s="48">
        <v>30</v>
      </c>
      <c r="H2067" s="51" t="s">
        <v>1975</v>
      </c>
      <c r="I2067" s="51" t="s">
        <v>1184</v>
      </c>
      <c r="J2067" s="52">
        <v>6</v>
      </c>
      <c r="K2067" s="48" t="s">
        <v>1058</v>
      </c>
      <c r="L2067" s="48" t="s">
        <v>1058</v>
      </c>
      <c r="M2067" s="53">
        <v>66897.205085716196</v>
      </c>
      <c r="N2067" s="51"/>
    </row>
    <row r="2068" spans="2:14" x14ac:dyDescent="0.25">
      <c r="B2068" s="48">
        <v>2066</v>
      </c>
      <c r="C2068" s="49" t="s">
        <v>1972</v>
      </c>
      <c r="D2068" s="48">
        <v>580435105</v>
      </c>
      <c r="E2068" s="50" t="s">
        <v>2373</v>
      </c>
      <c r="F2068" s="51">
        <v>4838</v>
      </c>
      <c r="G2068" s="48">
        <v>30</v>
      </c>
      <c r="H2068" s="51" t="s">
        <v>2105</v>
      </c>
      <c r="I2068" s="51" t="s">
        <v>1184</v>
      </c>
      <c r="J2068" s="52">
        <v>3.6</v>
      </c>
      <c r="K2068" s="48" t="s">
        <v>1058</v>
      </c>
      <c r="L2068" s="48" t="s">
        <v>1058</v>
      </c>
      <c r="M2068" s="53">
        <v>40138.323051429717</v>
      </c>
      <c r="N2068" s="51"/>
    </row>
    <row r="2069" spans="2:14" x14ac:dyDescent="0.25">
      <c r="B2069" s="48">
        <v>2067</v>
      </c>
      <c r="C2069" s="49" t="s">
        <v>1972</v>
      </c>
      <c r="D2069" s="48">
        <v>580435105</v>
      </c>
      <c r="E2069" s="50" t="s">
        <v>2373</v>
      </c>
      <c r="F2069" s="51">
        <v>4839</v>
      </c>
      <c r="G2069" s="48">
        <v>24</v>
      </c>
      <c r="H2069" s="51" t="s">
        <v>2101</v>
      </c>
      <c r="I2069" s="51" t="s">
        <v>1184</v>
      </c>
      <c r="J2069" s="52">
        <v>1.8</v>
      </c>
      <c r="K2069" s="48" t="s">
        <v>1058</v>
      </c>
      <c r="L2069" s="48" t="s">
        <v>1058</v>
      </c>
      <c r="M2069" s="53">
        <v>20069.161525714859</v>
      </c>
      <c r="N2069" s="51"/>
    </row>
    <row r="2070" spans="2:14" x14ac:dyDescent="0.25">
      <c r="B2070" s="48">
        <v>2068</v>
      </c>
      <c r="C2070" s="49" t="s">
        <v>1972</v>
      </c>
      <c r="D2070" s="48">
        <v>580435105</v>
      </c>
      <c r="E2070" s="50" t="s">
        <v>2373</v>
      </c>
      <c r="F2070" s="51">
        <v>4840</v>
      </c>
      <c r="G2070" s="48">
        <v>35</v>
      </c>
      <c r="H2070" s="51" t="s">
        <v>2083</v>
      </c>
      <c r="I2070" s="51" t="s">
        <v>1184</v>
      </c>
      <c r="J2070" s="52">
        <v>1.8</v>
      </c>
      <c r="K2070" s="48" t="s">
        <v>1058</v>
      </c>
      <c r="L2070" s="48" t="s">
        <v>1058</v>
      </c>
      <c r="M2070" s="53">
        <v>20069.161525714859</v>
      </c>
      <c r="N2070" s="51"/>
    </row>
    <row r="2071" spans="2:14" x14ac:dyDescent="0.25">
      <c r="B2071" s="48">
        <v>2069</v>
      </c>
      <c r="C2071" s="49" t="s">
        <v>1972</v>
      </c>
      <c r="D2071" s="48">
        <v>580435105</v>
      </c>
      <c r="E2071" s="50" t="s">
        <v>2373</v>
      </c>
      <c r="F2071" s="51">
        <v>4841</v>
      </c>
      <c r="G2071" s="48">
        <v>25</v>
      </c>
      <c r="H2071" s="51" t="s">
        <v>2095</v>
      </c>
      <c r="I2071" s="51" t="s">
        <v>1184</v>
      </c>
      <c r="J2071" s="52">
        <v>0.9</v>
      </c>
      <c r="K2071" s="48" t="s">
        <v>1058</v>
      </c>
      <c r="L2071" s="48" t="s">
        <v>1058</v>
      </c>
      <c r="M2071" s="53">
        <v>10034.580762857429</v>
      </c>
      <c r="N2071" s="51"/>
    </row>
    <row r="2072" spans="2:14" x14ac:dyDescent="0.25">
      <c r="B2072" s="48">
        <v>2070</v>
      </c>
      <c r="C2072" s="49" t="s">
        <v>1972</v>
      </c>
      <c r="D2072" s="48">
        <v>580435105</v>
      </c>
      <c r="E2072" s="50" t="s">
        <v>2373</v>
      </c>
      <c r="F2072" s="51">
        <v>4842</v>
      </c>
      <c r="G2072" s="48">
        <v>25</v>
      </c>
      <c r="H2072" s="51" t="s">
        <v>2015</v>
      </c>
      <c r="I2072" s="51" t="s">
        <v>1184</v>
      </c>
      <c r="J2072" s="52">
        <v>0.9</v>
      </c>
      <c r="K2072" s="48" t="s">
        <v>1058</v>
      </c>
      <c r="L2072" s="48" t="s">
        <v>1058</v>
      </c>
      <c r="M2072" s="53">
        <v>10034.580762857429</v>
      </c>
      <c r="N2072" s="51"/>
    </row>
    <row r="2073" spans="2:14" x14ac:dyDescent="0.25">
      <c r="B2073" s="48">
        <v>2071</v>
      </c>
      <c r="C2073" s="49" t="s">
        <v>1972</v>
      </c>
      <c r="D2073" s="48">
        <v>511757486</v>
      </c>
      <c r="E2073" s="50" t="s">
        <v>1953</v>
      </c>
      <c r="F2073" s="51">
        <v>4850</v>
      </c>
      <c r="G2073" s="48">
        <v>20</v>
      </c>
      <c r="H2073" s="51" t="s">
        <v>1988</v>
      </c>
      <c r="I2073" s="51" t="s">
        <v>1062</v>
      </c>
      <c r="J2073" s="52">
        <v>0</v>
      </c>
      <c r="K2073" s="48" t="s">
        <v>1058</v>
      </c>
      <c r="L2073" s="48" t="s">
        <v>1058</v>
      </c>
      <c r="M2073" s="53">
        <v>0</v>
      </c>
      <c r="N2073" s="51"/>
    </row>
    <row r="2074" spans="2:14" x14ac:dyDescent="0.25">
      <c r="B2074" s="48">
        <v>2072</v>
      </c>
      <c r="C2074" s="49" t="s">
        <v>1972</v>
      </c>
      <c r="D2074" s="48">
        <v>513134411</v>
      </c>
      <c r="E2074" s="50" t="s">
        <v>2164</v>
      </c>
      <c r="F2074" s="51">
        <v>4858</v>
      </c>
      <c r="G2074" s="48">
        <v>33</v>
      </c>
      <c r="H2074" s="51" t="s">
        <v>2040</v>
      </c>
      <c r="I2074" s="51" t="s">
        <v>1432</v>
      </c>
      <c r="J2074" s="52">
        <v>0.97499999999999998</v>
      </c>
      <c r="K2074" s="48" t="s">
        <v>1058</v>
      </c>
      <c r="L2074" s="48" t="s">
        <v>1058</v>
      </c>
      <c r="M2074" s="53">
        <v>10870.795826428883</v>
      </c>
      <c r="N2074" s="51"/>
    </row>
    <row r="2075" spans="2:14" x14ac:dyDescent="0.25">
      <c r="B2075" s="48">
        <v>2073</v>
      </c>
      <c r="C2075" s="49" t="s">
        <v>1972</v>
      </c>
      <c r="D2075" s="48">
        <v>580046829</v>
      </c>
      <c r="E2075" s="50" t="s">
        <v>2011</v>
      </c>
      <c r="F2075" s="51">
        <v>4862</v>
      </c>
      <c r="G2075" s="48">
        <v>20</v>
      </c>
      <c r="H2075" s="51" t="s">
        <v>1988</v>
      </c>
      <c r="I2075" s="51" t="s">
        <v>1158</v>
      </c>
      <c r="J2075" s="52">
        <v>0</v>
      </c>
      <c r="K2075" s="48" t="s">
        <v>1058</v>
      </c>
      <c r="L2075" s="48" t="s">
        <v>1058</v>
      </c>
      <c r="M2075" s="53">
        <v>0</v>
      </c>
      <c r="N2075" s="51"/>
    </row>
    <row r="2076" spans="2:14" x14ac:dyDescent="0.25">
      <c r="B2076" s="48">
        <v>2074</v>
      </c>
      <c r="C2076" s="49" t="s">
        <v>1972</v>
      </c>
      <c r="D2076" s="48">
        <v>580347532</v>
      </c>
      <c r="E2076" s="50" t="s">
        <v>2162</v>
      </c>
      <c r="F2076" s="51">
        <v>4865</v>
      </c>
      <c r="G2076" s="48">
        <v>19</v>
      </c>
      <c r="H2076" s="51" t="s">
        <v>2043</v>
      </c>
      <c r="I2076" s="51" t="s">
        <v>1143</v>
      </c>
      <c r="J2076" s="52">
        <v>1.5</v>
      </c>
      <c r="K2076" s="48" t="s">
        <v>1058</v>
      </c>
      <c r="L2076" s="48" t="s">
        <v>1058</v>
      </c>
      <c r="M2076" s="53">
        <v>16724.301271429049</v>
      </c>
      <c r="N2076" s="51"/>
    </row>
    <row r="2077" spans="2:14" x14ac:dyDescent="0.25">
      <c r="B2077" s="48">
        <v>2075</v>
      </c>
      <c r="C2077" s="49" t="s">
        <v>1972</v>
      </c>
      <c r="D2077" s="48">
        <v>580370930</v>
      </c>
      <c r="E2077" s="50" t="s">
        <v>1982</v>
      </c>
      <c r="F2077" s="51">
        <v>4869</v>
      </c>
      <c r="G2077" s="48">
        <v>22</v>
      </c>
      <c r="H2077" s="51" t="s">
        <v>2085</v>
      </c>
      <c r="I2077" s="51" t="s">
        <v>1109</v>
      </c>
      <c r="J2077" s="52">
        <v>1.5</v>
      </c>
      <c r="K2077" s="48" t="s">
        <v>1058</v>
      </c>
      <c r="L2077" s="48" t="s">
        <v>1058</v>
      </c>
      <c r="M2077" s="53">
        <v>16724.301271429049</v>
      </c>
      <c r="N2077" s="51"/>
    </row>
    <row r="2078" spans="2:14" x14ac:dyDescent="0.25">
      <c r="B2078" s="48">
        <v>2076</v>
      </c>
      <c r="C2078" s="49" t="s">
        <v>1972</v>
      </c>
      <c r="D2078" s="48">
        <v>580355014</v>
      </c>
      <c r="E2078" s="50" t="s">
        <v>2075</v>
      </c>
      <c r="F2078" s="51">
        <v>4872</v>
      </c>
      <c r="G2078" s="48">
        <v>16</v>
      </c>
      <c r="H2078" s="51" t="s">
        <v>2046</v>
      </c>
      <c r="I2078" s="51" t="s">
        <v>1085</v>
      </c>
      <c r="J2078" s="52">
        <v>0.75</v>
      </c>
      <c r="K2078" s="48" t="s">
        <v>1058</v>
      </c>
      <c r="L2078" s="48" t="s">
        <v>1058</v>
      </c>
      <c r="M2078" s="53">
        <v>8362.1506357145245</v>
      </c>
      <c r="N2078" s="51"/>
    </row>
    <row r="2079" spans="2:14" x14ac:dyDescent="0.25">
      <c r="B2079" s="48">
        <v>2077</v>
      </c>
      <c r="C2079" s="49" t="s">
        <v>1972</v>
      </c>
      <c r="D2079" s="48">
        <v>515010916</v>
      </c>
      <c r="E2079" s="50" t="s">
        <v>2100</v>
      </c>
      <c r="F2079" s="51">
        <v>4873</v>
      </c>
      <c r="G2079" s="48">
        <v>29</v>
      </c>
      <c r="H2079" s="51" t="s">
        <v>2105</v>
      </c>
      <c r="I2079" s="51" t="s">
        <v>1218</v>
      </c>
      <c r="J2079" s="52">
        <v>3</v>
      </c>
      <c r="K2079" s="48" t="s">
        <v>1058</v>
      </c>
      <c r="L2079" s="48" t="s">
        <v>1058</v>
      </c>
      <c r="M2079" s="53">
        <v>33448.602542858098</v>
      </c>
      <c r="N2079" s="51"/>
    </row>
    <row r="2080" spans="2:14" x14ac:dyDescent="0.25">
      <c r="B2080" s="48">
        <v>2078</v>
      </c>
      <c r="C2080" s="49" t="s">
        <v>1972</v>
      </c>
      <c r="D2080" s="48">
        <v>515488534</v>
      </c>
      <c r="E2080" s="50" t="s">
        <v>1998</v>
      </c>
      <c r="F2080" s="51">
        <v>4887</v>
      </c>
      <c r="G2080" s="48">
        <v>24</v>
      </c>
      <c r="H2080" s="51" t="s">
        <v>2038</v>
      </c>
      <c r="I2080" s="51" t="s">
        <v>1135</v>
      </c>
      <c r="J2080" s="52">
        <v>1.5</v>
      </c>
      <c r="K2080" s="48" t="s">
        <v>1058</v>
      </c>
      <c r="L2080" s="48" t="s">
        <v>1058</v>
      </c>
      <c r="M2080" s="53">
        <v>16724.301271429049</v>
      </c>
      <c r="N2080" s="51"/>
    </row>
    <row r="2081" spans="2:14" x14ac:dyDescent="0.25">
      <c r="B2081" s="48">
        <v>2079</v>
      </c>
      <c r="C2081" s="49" t="s">
        <v>1972</v>
      </c>
      <c r="D2081" s="48">
        <v>514491851</v>
      </c>
      <c r="E2081" s="50" t="s">
        <v>2163</v>
      </c>
      <c r="F2081" s="51">
        <v>4895</v>
      </c>
      <c r="G2081" s="48">
        <v>22</v>
      </c>
      <c r="H2081" s="51" t="s">
        <v>1990</v>
      </c>
      <c r="I2081" s="51" t="s">
        <v>1139</v>
      </c>
      <c r="J2081" s="52">
        <v>0.75</v>
      </c>
      <c r="K2081" s="48" t="s">
        <v>1058</v>
      </c>
      <c r="L2081" s="48" t="s">
        <v>1058</v>
      </c>
      <c r="M2081" s="53">
        <v>8362.1506357145245</v>
      </c>
      <c r="N2081" s="51"/>
    </row>
    <row r="2082" spans="2:14" x14ac:dyDescent="0.25">
      <c r="B2082" s="48">
        <v>2080</v>
      </c>
      <c r="C2082" s="49" t="s">
        <v>1972</v>
      </c>
      <c r="D2082" s="48">
        <v>580406437</v>
      </c>
      <c r="E2082" s="50" t="s">
        <v>2180</v>
      </c>
      <c r="F2082" s="51">
        <v>4901</v>
      </c>
      <c r="G2082" s="48">
        <v>20</v>
      </c>
      <c r="H2082" s="51" t="s">
        <v>2004</v>
      </c>
      <c r="I2082" s="51" t="s">
        <v>1414</v>
      </c>
      <c r="J2082" s="52">
        <v>1.5</v>
      </c>
      <c r="K2082" s="48" t="s">
        <v>1058</v>
      </c>
      <c r="L2082" s="48" t="s">
        <v>1058</v>
      </c>
      <c r="M2082" s="53">
        <v>16724.301271429049</v>
      </c>
      <c r="N2082" s="51"/>
    </row>
    <row r="2083" spans="2:14" x14ac:dyDescent="0.25">
      <c r="B2083" s="48">
        <v>2081</v>
      </c>
      <c r="C2083" s="49" t="s">
        <v>1972</v>
      </c>
      <c r="D2083" s="48">
        <v>580310639</v>
      </c>
      <c r="E2083" s="50" t="s">
        <v>2170</v>
      </c>
      <c r="F2083" s="51">
        <v>4905</v>
      </c>
      <c r="G2083" s="48">
        <v>20</v>
      </c>
      <c r="H2083" s="51" t="s">
        <v>2263</v>
      </c>
      <c r="I2083" s="51" t="s">
        <v>1718</v>
      </c>
      <c r="J2083" s="52">
        <v>1.5</v>
      </c>
      <c r="K2083" s="48" t="s">
        <v>1058</v>
      </c>
      <c r="L2083" s="48" t="s">
        <v>1058</v>
      </c>
      <c r="M2083" s="53">
        <v>16724.301271429049</v>
      </c>
      <c r="N2083" s="51"/>
    </row>
    <row r="2084" spans="2:14" x14ac:dyDescent="0.25">
      <c r="B2084" s="48">
        <v>2082</v>
      </c>
      <c r="C2084" s="49" t="s">
        <v>1972</v>
      </c>
      <c r="D2084" s="48">
        <v>580438422</v>
      </c>
      <c r="E2084" s="50" t="s">
        <v>1973</v>
      </c>
      <c r="F2084" s="51">
        <v>4906</v>
      </c>
      <c r="G2084" s="48">
        <v>28</v>
      </c>
      <c r="H2084" s="51" t="s">
        <v>2052</v>
      </c>
      <c r="I2084" s="51" t="s">
        <v>1268</v>
      </c>
      <c r="J2084" s="52">
        <v>0.75</v>
      </c>
      <c r="K2084" s="48" t="s">
        <v>1058</v>
      </c>
      <c r="L2084" s="48" t="s">
        <v>1058</v>
      </c>
      <c r="M2084" s="53">
        <v>8362.1506357145245</v>
      </c>
      <c r="N2084" s="51"/>
    </row>
    <row r="2085" spans="2:14" x14ac:dyDescent="0.25">
      <c r="B2085" s="48">
        <v>2083</v>
      </c>
      <c r="C2085" s="49" t="s">
        <v>1972</v>
      </c>
      <c r="D2085" s="48">
        <v>580347425</v>
      </c>
      <c r="E2085" s="50" t="s">
        <v>2174</v>
      </c>
      <c r="F2085" s="51">
        <v>4909</v>
      </c>
      <c r="G2085" s="48">
        <v>22</v>
      </c>
      <c r="H2085" s="51" t="s">
        <v>2120</v>
      </c>
      <c r="I2085" s="51" t="s">
        <v>2176</v>
      </c>
      <c r="J2085" s="52">
        <v>0.75</v>
      </c>
      <c r="K2085" s="48" t="s">
        <v>1058</v>
      </c>
      <c r="L2085" s="48" t="s">
        <v>1058</v>
      </c>
      <c r="M2085" s="53">
        <v>8362.1506357145245</v>
      </c>
      <c r="N2085" s="51"/>
    </row>
    <row r="2086" spans="2:14" x14ac:dyDescent="0.25">
      <c r="B2086" s="48">
        <v>2084</v>
      </c>
      <c r="C2086" s="49" t="s">
        <v>1972</v>
      </c>
      <c r="D2086" s="48">
        <v>580350080</v>
      </c>
      <c r="E2086" s="50" t="s">
        <v>2399</v>
      </c>
      <c r="F2086" s="51">
        <v>4912</v>
      </c>
      <c r="G2086" s="48">
        <v>23</v>
      </c>
      <c r="H2086" s="51" t="s">
        <v>1990</v>
      </c>
      <c r="I2086" s="51" t="s">
        <v>1505</v>
      </c>
      <c r="J2086" s="52">
        <v>0.75</v>
      </c>
      <c r="K2086" s="48" t="s">
        <v>1058</v>
      </c>
      <c r="L2086" s="48" t="s">
        <v>1058</v>
      </c>
      <c r="M2086" s="53">
        <v>8362.1506357145245</v>
      </c>
      <c r="N2086" s="51"/>
    </row>
    <row r="2087" spans="2:14" x14ac:dyDescent="0.25">
      <c r="B2087" s="48">
        <v>2085</v>
      </c>
      <c r="C2087" s="49" t="s">
        <v>1972</v>
      </c>
      <c r="D2087" s="48">
        <v>511757486</v>
      </c>
      <c r="E2087" s="50" t="s">
        <v>1953</v>
      </c>
      <c r="F2087" s="51">
        <v>4915</v>
      </c>
      <c r="G2087" s="48">
        <v>27</v>
      </c>
      <c r="H2087" s="51" t="s">
        <v>2043</v>
      </c>
      <c r="I2087" s="51" t="s">
        <v>1062</v>
      </c>
      <c r="J2087" s="52">
        <v>1.5</v>
      </c>
      <c r="K2087" s="48" t="s">
        <v>1058</v>
      </c>
      <c r="L2087" s="48" t="s">
        <v>1058</v>
      </c>
      <c r="M2087" s="53">
        <v>16724.301271429049</v>
      </c>
      <c r="N2087" s="51"/>
    </row>
    <row r="2088" spans="2:14" x14ac:dyDescent="0.25">
      <c r="B2088" s="48">
        <v>2086</v>
      </c>
      <c r="C2088" s="49" t="s">
        <v>1972</v>
      </c>
      <c r="D2088" s="48">
        <v>580294247</v>
      </c>
      <c r="E2088" s="50" t="s">
        <v>2366</v>
      </c>
      <c r="F2088" s="51">
        <v>4919</v>
      </c>
      <c r="G2088" s="48">
        <v>26</v>
      </c>
      <c r="H2088" s="51" t="s">
        <v>2038</v>
      </c>
      <c r="I2088" s="51" t="s">
        <v>1884</v>
      </c>
      <c r="J2088" s="52">
        <v>1.5</v>
      </c>
      <c r="K2088" s="48" t="s">
        <v>1058</v>
      </c>
      <c r="L2088" s="48" t="s">
        <v>1058</v>
      </c>
      <c r="M2088" s="53">
        <v>16724.301271429049</v>
      </c>
      <c r="N2088" s="51"/>
    </row>
    <row r="2089" spans="2:14" x14ac:dyDescent="0.25">
      <c r="B2089" s="48">
        <v>2087</v>
      </c>
      <c r="C2089" s="49" t="s">
        <v>1972</v>
      </c>
      <c r="D2089" s="48">
        <v>580294247</v>
      </c>
      <c r="E2089" s="50" t="s">
        <v>2366</v>
      </c>
      <c r="F2089" s="51">
        <v>4920</v>
      </c>
      <c r="G2089" s="48">
        <v>21</v>
      </c>
      <c r="H2089" s="51" t="s">
        <v>2086</v>
      </c>
      <c r="I2089" s="51" t="s">
        <v>1884</v>
      </c>
      <c r="J2089" s="52">
        <v>0.75</v>
      </c>
      <c r="K2089" s="48" t="s">
        <v>1058</v>
      </c>
      <c r="L2089" s="48" t="s">
        <v>1058</v>
      </c>
      <c r="M2089" s="53">
        <v>8362.1506357145245</v>
      </c>
      <c r="N2089" s="51"/>
    </row>
    <row r="2090" spans="2:14" x14ac:dyDescent="0.25">
      <c r="B2090" s="48">
        <v>2088</v>
      </c>
      <c r="C2090" s="49" t="s">
        <v>1972</v>
      </c>
      <c r="D2090" s="48">
        <v>580294247</v>
      </c>
      <c r="E2090" s="50" t="s">
        <v>2366</v>
      </c>
      <c r="F2090" s="51">
        <v>4921</v>
      </c>
      <c r="G2090" s="48">
        <v>25</v>
      </c>
      <c r="H2090" s="51" t="s">
        <v>2055</v>
      </c>
      <c r="I2090" s="51" t="s">
        <v>1884</v>
      </c>
      <c r="J2090" s="52">
        <v>0</v>
      </c>
      <c r="K2090" s="48" t="s">
        <v>1058</v>
      </c>
      <c r="L2090" s="48" t="s">
        <v>1058</v>
      </c>
      <c r="M2090" s="53">
        <v>0</v>
      </c>
      <c r="N2090" s="51"/>
    </row>
    <row r="2091" spans="2:14" x14ac:dyDescent="0.25">
      <c r="B2091" s="48">
        <v>2089</v>
      </c>
      <c r="C2091" s="49" t="s">
        <v>1972</v>
      </c>
      <c r="D2091" s="48">
        <v>580417509</v>
      </c>
      <c r="E2091" s="50" t="s">
        <v>2012</v>
      </c>
      <c r="F2091" s="51">
        <v>4923</v>
      </c>
      <c r="G2091" s="48">
        <v>21</v>
      </c>
      <c r="H2091" s="51" t="s">
        <v>2263</v>
      </c>
      <c r="I2091" s="51" t="s">
        <v>1060</v>
      </c>
      <c r="J2091" s="52">
        <v>1.5</v>
      </c>
      <c r="K2091" s="48" t="s">
        <v>1058</v>
      </c>
      <c r="L2091" s="48" t="s">
        <v>1058</v>
      </c>
      <c r="M2091" s="53">
        <v>16724.301271429049</v>
      </c>
      <c r="N2091" s="51"/>
    </row>
    <row r="2092" spans="2:14" x14ac:dyDescent="0.25">
      <c r="B2092" s="48">
        <v>2090</v>
      </c>
      <c r="C2092" s="49" t="s">
        <v>1972</v>
      </c>
      <c r="D2092" s="48">
        <v>580371250</v>
      </c>
      <c r="E2092" s="50" t="s">
        <v>2372</v>
      </c>
      <c r="F2092" s="51">
        <v>4937</v>
      </c>
      <c r="G2092" s="48">
        <v>26</v>
      </c>
      <c r="H2092" s="51" t="s">
        <v>2092</v>
      </c>
      <c r="I2092" s="51" t="s">
        <v>1271</v>
      </c>
      <c r="J2092" s="52">
        <v>1.8</v>
      </c>
      <c r="K2092" s="48" t="s">
        <v>1058</v>
      </c>
      <c r="L2092" s="48" t="s">
        <v>1058</v>
      </c>
      <c r="M2092" s="53">
        <v>20069.161525714859</v>
      </c>
      <c r="N2092" s="51"/>
    </row>
    <row r="2093" spans="2:14" x14ac:dyDescent="0.25">
      <c r="B2093" s="48">
        <v>2091</v>
      </c>
      <c r="C2093" s="49" t="s">
        <v>1972</v>
      </c>
      <c r="D2093" s="48">
        <v>580397107</v>
      </c>
      <c r="E2093" s="50" t="s">
        <v>2042</v>
      </c>
      <c r="F2093" s="51">
        <v>4944</v>
      </c>
      <c r="G2093" s="48">
        <v>20</v>
      </c>
      <c r="H2093" s="51" t="s">
        <v>2245</v>
      </c>
      <c r="I2093" s="51" t="s">
        <v>1444</v>
      </c>
      <c r="J2093" s="52">
        <v>1.8</v>
      </c>
      <c r="K2093" s="48" t="s">
        <v>1058</v>
      </c>
      <c r="L2093" s="48" t="s">
        <v>1058</v>
      </c>
      <c r="M2093" s="53">
        <v>20069.161525714859</v>
      </c>
      <c r="N2093" s="51"/>
    </row>
    <row r="2094" spans="2:14" x14ac:dyDescent="0.25">
      <c r="B2094" s="48">
        <v>2092</v>
      </c>
      <c r="C2094" s="49" t="s">
        <v>1972</v>
      </c>
      <c r="D2094" s="48">
        <v>580190775</v>
      </c>
      <c r="E2094" s="50" t="s">
        <v>2049</v>
      </c>
      <c r="F2094" s="51">
        <v>4945</v>
      </c>
      <c r="G2094" s="48">
        <v>21</v>
      </c>
      <c r="H2094" s="51" t="s">
        <v>2105</v>
      </c>
      <c r="I2094" s="51" t="s">
        <v>1141</v>
      </c>
      <c r="J2094" s="52">
        <v>3</v>
      </c>
      <c r="K2094" s="48" t="s">
        <v>1058</v>
      </c>
      <c r="L2094" s="48" t="s">
        <v>1058</v>
      </c>
      <c r="M2094" s="53">
        <v>33448.602542858098</v>
      </c>
      <c r="N2094" s="51"/>
    </row>
    <row r="2095" spans="2:14" x14ac:dyDescent="0.25">
      <c r="B2095" s="48">
        <v>2093</v>
      </c>
      <c r="C2095" s="49" t="s">
        <v>1972</v>
      </c>
      <c r="D2095" s="48">
        <v>580545523</v>
      </c>
      <c r="E2095" s="50" t="s">
        <v>1891</v>
      </c>
      <c r="F2095" s="51">
        <v>4959</v>
      </c>
      <c r="G2095" s="48">
        <v>20</v>
      </c>
      <c r="H2095" s="51" t="s">
        <v>2175</v>
      </c>
      <c r="I2095" s="51" t="s">
        <v>1167</v>
      </c>
      <c r="J2095" s="52">
        <v>1.5</v>
      </c>
      <c r="K2095" s="48" t="s">
        <v>1058</v>
      </c>
      <c r="L2095" s="48" t="s">
        <v>1058</v>
      </c>
      <c r="M2095" s="53">
        <v>16724.301271429049</v>
      </c>
      <c r="N2095" s="51"/>
    </row>
    <row r="2096" spans="2:14" x14ac:dyDescent="0.25">
      <c r="B2096" s="48">
        <v>2094</v>
      </c>
      <c r="C2096" s="49" t="s">
        <v>1972</v>
      </c>
      <c r="D2096" s="48">
        <v>580545523</v>
      </c>
      <c r="E2096" s="50" t="s">
        <v>1891</v>
      </c>
      <c r="F2096" s="51">
        <v>4960</v>
      </c>
      <c r="G2096" s="48">
        <v>16</v>
      </c>
      <c r="H2096" s="51" t="s">
        <v>2120</v>
      </c>
      <c r="I2096" s="51" t="s">
        <v>1167</v>
      </c>
      <c r="J2096" s="52">
        <v>0.75</v>
      </c>
      <c r="K2096" s="48" t="s">
        <v>1058</v>
      </c>
      <c r="L2096" s="48" t="s">
        <v>1058</v>
      </c>
      <c r="M2096" s="53">
        <v>8362.1506357145245</v>
      </c>
      <c r="N2096" s="51"/>
    </row>
    <row r="2097" spans="2:14" x14ac:dyDescent="0.25">
      <c r="B2097" s="48">
        <v>2095</v>
      </c>
      <c r="C2097" s="49" t="s">
        <v>1972</v>
      </c>
      <c r="D2097" s="48">
        <v>580360568</v>
      </c>
      <c r="E2097" s="50" t="s">
        <v>2070</v>
      </c>
      <c r="F2097" s="51">
        <v>4964</v>
      </c>
      <c r="G2097" s="48">
        <v>0</v>
      </c>
      <c r="H2097" s="51" t="s">
        <v>2245</v>
      </c>
      <c r="I2097" s="51" t="s">
        <v>2072</v>
      </c>
      <c r="J2097" s="52">
        <v>0</v>
      </c>
      <c r="K2097" s="48" t="s">
        <v>1054</v>
      </c>
      <c r="L2097" s="48" t="s">
        <v>1058</v>
      </c>
      <c r="M2097" s="53">
        <v>0</v>
      </c>
      <c r="N2097" s="51"/>
    </row>
    <row r="2098" spans="2:14" x14ac:dyDescent="0.25">
      <c r="B2098" s="48">
        <v>2096</v>
      </c>
      <c r="C2098" s="49" t="s">
        <v>1972</v>
      </c>
      <c r="D2098" s="48">
        <v>580566057</v>
      </c>
      <c r="E2098" s="50" t="s">
        <v>2400</v>
      </c>
      <c r="F2098" s="51">
        <v>4966</v>
      </c>
      <c r="G2098" s="48">
        <v>0</v>
      </c>
      <c r="H2098" s="51" t="s">
        <v>2057</v>
      </c>
      <c r="I2098" s="51" t="s">
        <v>2401</v>
      </c>
      <c r="J2098" s="52">
        <v>0</v>
      </c>
      <c r="K2098" s="48" t="s">
        <v>1058</v>
      </c>
      <c r="L2098" s="48" t="s">
        <v>1054</v>
      </c>
      <c r="M2098" s="53">
        <v>0</v>
      </c>
      <c r="N2098" s="51"/>
    </row>
    <row r="2099" spans="2:14" x14ac:dyDescent="0.25">
      <c r="B2099" s="48">
        <v>2097</v>
      </c>
      <c r="C2099" s="49" t="s">
        <v>1972</v>
      </c>
      <c r="D2099" s="48">
        <v>580419950</v>
      </c>
      <c r="E2099" s="50" t="s">
        <v>2243</v>
      </c>
      <c r="F2099" s="51">
        <v>4968</v>
      </c>
      <c r="G2099" s="48">
        <v>28</v>
      </c>
      <c r="H2099" s="51" t="s">
        <v>2101</v>
      </c>
      <c r="I2099" s="51" t="s">
        <v>1218</v>
      </c>
      <c r="J2099" s="52">
        <v>1.5</v>
      </c>
      <c r="K2099" s="48" t="s">
        <v>1058</v>
      </c>
      <c r="L2099" s="48" t="s">
        <v>1058</v>
      </c>
      <c r="M2099" s="53">
        <v>16724.301271429049</v>
      </c>
      <c r="N2099" s="51"/>
    </row>
    <row r="2100" spans="2:14" x14ac:dyDescent="0.25">
      <c r="B2100" s="48">
        <v>2098</v>
      </c>
      <c r="C2100" s="49" t="s">
        <v>1972</v>
      </c>
      <c r="D2100" s="48">
        <v>580419950</v>
      </c>
      <c r="E2100" s="50" t="s">
        <v>2243</v>
      </c>
      <c r="F2100" s="51">
        <v>4970</v>
      </c>
      <c r="G2100" s="48">
        <v>21</v>
      </c>
      <c r="H2100" s="51" t="s">
        <v>2086</v>
      </c>
      <c r="I2100" s="51" t="s">
        <v>1218</v>
      </c>
      <c r="J2100" s="52">
        <v>0.75</v>
      </c>
      <c r="K2100" s="48" t="s">
        <v>1058</v>
      </c>
      <c r="L2100" s="48" t="s">
        <v>1058</v>
      </c>
      <c r="M2100" s="53">
        <v>8362.1506357145245</v>
      </c>
      <c r="N2100" s="51"/>
    </row>
    <row r="2101" spans="2:14" x14ac:dyDescent="0.25">
      <c r="B2101" s="48">
        <v>2099</v>
      </c>
      <c r="C2101" s="49" t="s">
        <v>1972</v>
      </c>
      <c r="D2101" s="48">
        <v>580419950</v>
      </c>
      <c r="E2101" s="50" t="s">
        <v>2243</v>
      </c>
      <c r="F2101" s="51">
        <v>4971</v>
      </c>
      <c r="G2101" s="48">
        <v>21</v>
      </c>
      <c r="H2101" s="51" t="s">
        <v>2129</v>
      </c>
      <c r="I2101" s="51" t="s">
        <v>1218</v>
      </c>
      <c r="J2101" s="52">
        <v>0</v>
      </c>
      <c r="K2101" s="48" t="s">
        <v>1058</v>
      </c>
      <c r="L2101" s="48" t="s">
        <v>1058</v>
      </c>
      <c r="M2101" s="53">
        <v>0</v>
      </c>
      <c r="N2101" s="51"/>
    </row>
    <row r="2102" spans="2:14" x14ac:dyDescent="0.25">
      <c r="B2102" s="48">
        <v>2100</v>
      </c>
      <c r="C2102" s="49" t="s">
        <v>1972</v>
      </c>
      <c r="D2102" s="48">
        <v>580412294</v>
      </c>
      <c r="E2102" s="50" t="s">
        <v>2132</v>
      </c>
      <c r="F2102" s="51">
        <v>4986</v>
      </c>
      <c r="G2102" s="48">
        <v>15</v>
      </c>
      <c r="H2102" s="51" t="s">
        <v>2015</v>
      </c>
      <c r="I2102" s="51" t="s">
        <v>1115</v>
      </c>
      <c r="J2102" s="52">
        <v>0.75</v>
      </c>
      <c r="K2102" s="48" t="s">
        <v>1058</v>
      </c>
      <c r="L2102" s="48" t="s">
        <v>1058</v>
      </c>
      <c r="M2102" s="53">
        <v>8362.1506357145245</v>
      </c>
      <c r="N2102" s="51"/>
    </row>
    <row r="2103" spans="2:14" x14ac:dyDescent="0.25">
      <c r="B2103" s="48">
        <v>2101</v>
      </c>
      <c r="C2103" s="49" t="s">
        <v>1972</v>
      </c>
      <c r="D2103" s="48">
        <v>580484236</v>
      </c>
      <c r="E2103" s="50" t="s">
        <v>2363</v>
      </c>
      <c r="F2103" s="51">
        <v>4993</v>
      </c>
      <c r="G2103" s="48">
        <v>25</v>
      </c>
      <c r="H2103" s="51" t="s">
        <v>2095</v>
      </c>
      <c r="I2103" s="51" t="s">
        <v>1115</v>
      </c>
      <c r="J2103" s="52">
        <v>0.75</v>
      </c>
      <c r="K2103" s="48" t="s">
        <v>1058</v>
      </c>
      <c r="L2103" s="48" t="s">
        <v>1058</v>
      </c>
      <c r="M2103" s="53">
        <v>8362.1506357145245</v>
      </c>
      <c r="N2103" s="51"/>
    </row>
    <row r="2104" spans="2:14" x14ac:dyDescent="0.25">
      <c r="B2104" s="48">
        <v>2102</v>
      </c>
      <c r="C2104" s="49" t="s">
        <v>1972</v>
      </c>
      <c r="D2104" s="48">
        <v>580319945</v>
      </c>
      <c r="E2104" s="50" t="s">
        <v>2302</v>
      </c>
      <c r="F2104" s="51">
        <v>4994</v>
      </c>
      <c r="G2104" s="48">
        <v>24</v>
      </c>
      <c r="H2104" s="51" t="s">
        <v>2160</v>
      </c>
      <c r="I2104" s="51" t="s">
        <v>1122</v>
      </c>
      <c r="J2104" s="52">
        <v>3.6</v>
      </c>
      <c r="K2104" s="48" t="s">
        <v>1058</v>
      </c>
      <c r="L2104" s="48" t="s">
        <v>1058</v>
      </c>
      <c r="M2104" s="53">
        <v>40138.323051429717</v>
      </c>
      <c r="N2104" s="51"/>
    </row>
    <row r="2105" spans="2:14" x14ac:dyDescent="0.25">
      <c r="B2105" s="48">
        <v>2103</v>
      </c>
      <c r="C2105" s="49" t="s">
        <v>1972</v>
      </c>
      <c r="D2105" s="48">
        <v>580375681</v>
      </c>
      <c r="E2105" s="50" t="s">
        <v>2060</v>
      </c>
      <c r="F2105" s="51">
        <v>4995</v>
      </c>
      <c r="G2105" s="48">
        <v>27</v>
      </c>
      <c r="H2105" s="51" t="s">
        <v>2101</v>
      </c>
      <c r="I2105" s="51" t="s">
        <v>1111</v>
      </c>
      <c r="J2105" s="52">
        <v>1.5</v>
      </c>
      <c r="K2105" s="48" t="s">
        <v>1058</v>
      </c>
      <c r="L2105" s="48" t="s">
        <v>1058</v>
      </c>
      <c r="M2105" s="53">
        <v>16724.301271429049</v>
      </c>
      <c r="N2105" s="51"/>
    </row>
    <row r="2106" spans="2:14" x14ac:dyDescent="0.25">
      <c r="B2106" s="48">
        <v>2104</v>
      </c>
      <c r="C2106" s="49" t="s">
        <v>1972</v>
      </c>
      <c r="D2106" s="48">
        <v>580375681</v>
      </c>
      <c r="E2106" s="50" t="s">
        <v>2060</v>
      </c>
      <c r="F2106" s="51">
        <v>4996</v>
      </c>
      <c r="G2106" s="48">
        <v>28</v>
      </c>
      <c r="H2106" s="51" t="s">
        <v>2129</v>
      </c>
      <c r="I2106" s="51" t="s">
        <v>1111</v>
      </c>
      <c r="J2106" s="52">
        <v>0</v>
      </c>
      <c r="K2106" s="48" t="s">
        <v>1058</v>
      </c>
      <c r="L2106" s="48" t="s">
        <v>1058</v>
      </c>
      <c r="M2106" s="53">
        <v>0</v>
      </c>
      <c r="N2106" s="51"/>
    </row>
    <row r="2107" spans="2:14" x14ac:dyDescent="0.25">
      <c r="B2107" s="48">
        <v>2105</v>
      </c>
      <c r="C2107" s="49" t="s">
        <v>1972</v>
      </c>
      <c r="D2107" s="48">
        <v>580375681</v>
      </c>
      <c r="E2107" s="50" t="s">
        <v>2060</v>
      </c>
      <c r="F2107" s="51">
        <v>4997</v>
      </c>
      <c r="G2107" s="48">
        <v>23</v>
      </c>
      <c r="H2107" s="51" t="s">
        <v>2086</v>
      </c>
      <c r="I2107" s="51" t="s">
        <v>1111</v>
      </c>
      <c r="J2107" s="52">
        <v>0.75</v>
      </c>
      <c r="K2107" s="48" t="s">
        <v>1058</v>
      </c>
      <c r="L2107" s="48" t="s">
        <v>1058</v>
      </c>
      <c r="M2107" s="53">
        <v>8362.1506357145245</v>
      </c>
      <c r="N2107" s="51"/>
    </row>
    <row r="2108" spans="2:14" x14ac:dyDescent="0.25">
      <c r="B2108" s="48">
        <v>2106</v>
      </c>
      <c r="C2108" s="49" t="s">
        <v>1972</v>
      </c>
      <c r="D2108" s="48">
        <v>580190775</v>
      </c>
      <c r="E2108" s="50" t="s">
        <v>2049</v>
      </c>
      <c r="F2108" s="51">
        <v>4998</v>
      </c>
      <c r="G2108" s="48">
        <v>25</v>
      </c>
      <c r="H2108" s="51" t="s">
        <v>1996</v>
      </c>
      <c r="I2108" s="51" t="s">
        <v>1141</v>
      </c>
      <c r="J2108" s="52">
        <v>1.5</v>
      </c>
      <c r="K2108" s="48" t="s">
        <v>1058</v>
      </c>
      <c r="L2108" s="48" t="s">
        <v>1058</v>
      </c>
      <c r="M2108" s="53">
        <v>16724.301271429049</v>
      </c>
      <c r="N2108" s="51"/>
    </row>
    <row r="2109" spans="2:14" x14ac:dyDescent="0.25">
      <c r="B2109" s="48">
        <v>2107</v>
      </c>
      <c r="C2109" s="49" t="s">
        <v>1972</v>
      </c>
      <c r="D2109" s="48">
        <v>580433449</v>
      </c>
      <c r="E2109" s="50" t="s">
        <v>2168</v>
      </c>
      <c r="F2109" s="51">
        <v>5000</v>
      </c>
      <c r="G2109" s="48">
        <v>30</v>
      </c>
      <c r="H2109" s="51" t="s">
        <v>2052</v>
      </c>
      <c r="I2109" s="51" t="s">
        <v>2169</v>
      </c>
      <c r="J2109" s="52">
        <v>0.75</v>
      </c>
      <c r="K2109" s="48" t="s">
        <v>1058</v>
      </c>
      <c r="L2109" s="48" t="s">
        <v>1058</v>
      </c>
      <c r="M2109" s="53">
        <v>8362.1506357145245</v>
      </c>
      <c r="N2109" s="51"/>
    </row>
    <row r="2110" spans="2:14" x14ac:dyDescent="0.25">
      <c r="B2110" s="48">
        <v>2108</v>
      </c>
      <c r="C2110" s="49" t="s">
        <v>1972</v>
      </c>
      <c r="D2110" s="48">
        <v>580397545</v>
      </c>
      <c r="E2110" s="50" t="s">
        <v>2108</v>
      </c>
      <c r="F2110" s="51">
        <v>5001</v>
      </c>
      <c r="G2110" s="48">
        <v>36</v>
      </c>
      <c r="H2110" s="51" t="s">
        <v>2171</v>
      </c>
      <c r="I2110" s="51" t="s">
        <v>1476</v>
      </c>
      <c r="J2110" s="52">
        <v>0.75</v>
      </c>
      <c r="K2110" s="48" t="s">
        <v>1058</v>
      </c>
      <c r="L2110" s="48" t="s">
        <v>1058</v>
      </c>
      <c r="M2110" s="53">
        <v>8362.1506357145245</v>
      </c>
      <c r="N2110" s="51"/>
    </row>
    <row r="2111" spans="2:14" x14ac:dyDescent="0.25">
      <c r="B2111" s="48">
        <v>2109</v>
      </c>
      <c r="C2111" s="49" t="s">
        <v>1972</v>
      </c>
      <c r="D2111" s="48">
        <v>580424638</v>
      </c>
      <c r="E2111" s="50" t="s">
        <v>1651</v>
      </c>
      <c r="F2111" s="51">
        <v>5012</v>
      </c>
      <c r="G2111" s="48">
        <v>29</v>
      </c>
      <c r="H2111" s="51" t="s">
        <v>2017</v>
      </c>
      <c r="I2111" s="51" t="s">
        <v>1081</v>
      </c>
      <c r="J2111" s="52">
        <v>0.97499999999999998</v>
      </c>
      <c r="K2111" s="48" t="s">
        <v>1058</v>
      </c>
      <c r="L2111" s="48" t="s">
        <v>1058</v>
      </c>
      <c r="M2111" s="53">
        <v>10870.795826428883</v>
      </c>
      <c r="N2111" s="51"/>
    </row>
    <row r="2112" spans="2:14" x14ac:dyDescent="0.25">
      <c r="B2112" s="48">
        <v>2110</v>
      </c>
      <c r="C2112" s="49" t="s">
        <v>1972</v>
      </c>
      <c r="D2112" s="48">
        <v>580431955</v>
      </c>
      <c r="E2112" s="50" t="s">
        <v>2195</v>
      </c>
      <c r="F2112" s="51">
        <v>5013</v>
      </c>
      <c r="G2112" s="48">
        <v>25</v>
      </c>
      <c r="H2112" s="51" t="s">
        <v>1974</v>
      </c>
      <c r="I2112" s="51" t="s">
        <v>1909</v>
      </c>
      <c r="J2112" s="52">
        <v>3.5750000000000002</v>
      </c>
      <c r="K2112" s="48" t="s">
        <v>1058</v>
      </c>
      <c r="L2112" s="48" t="s">
        <v>1058</v>
      </c>
      <c r="M2112" s="53">
        <v>39859.584696905906</v>
      </c>
      <c r="N2112" s="51"/>
    </row>
    <row r="2113" spans="2:14" x14ac:dyDescent="0.25">
      <c r="B2113" s="48">
        <v>2111</v>
      </c>
      <c r="C2113" s="49" t="s">
        <v>1972</v>
      </c>
      <c r="D2113" s="48">
        <v>580431955</v>
      </c>
      <c r="E2113" s="50" t="s">
        <v>2195</v>
      </c>
      <c r="F2113" s="51">
        <v>5014</v>
      </c>
      <c r="G2113" s="48">
        <v>32</v>
      </c>
      <c r="H2113" s="51" t="s">
        <v>2160</v>
      </c>
      <c r="I2113" s="51" t="s">
        <v>1909</v>
      </c>
      <c r="J2113" s="52">
        <v>3.9</v>
      </c>
      <c r="K2113" s="48" t="s">
        <v>1058</v>
      </c>
      <c r="L2113" s="48" t="s">
        <v>1058</v>
      </c>
      <c r="M2113" s="53">
        <v>43483.183305715531</v>
      </c>
      <c r="N2113" s="51"/>
    </row>
    <row r="2114" spans="2:14" x14ac:dyDescent="0.25">
      <c r="B2114" s="48">
        <v>2112</v>
      </c>
      <c r="C2114" s="49" t="s">
        <v>1972</v>
      </c>
      <c r="D2114" s="48">
        <v>580431955</v>
      </c>
      <c r="E2114" s="50" t="s">
        <v>2195</v>
      </c>
      <c r="F2114" s="51">
        <v>5016</v>
      </c>
      <c r="G2114" s="48">
        <v>23</v>
      </c>
      <c r="H2114" s="51" t="s">
        <v>2245</v>
      </c>
      <c r="I2114" s="51" t="s">
        <v>1909</v>
      </c>
      <c r="J2114" s="52">
        <v>1.95</v>
      </c>
      <c r="K2114" s="48" t="s">
        <v>1058</v>
      </c>
      <c r="L2114" s="48" t="s">
        <v>1058</v>
      </c>
      <c r="M2114" s="53">
        <v>21741.591652857765</v>
      </c>
      <c r="N2114" s="51"/>
    </row>
    <row r="2115" spans="2:14" x14ac:dyDescent="0.25">
      <c r="B2115" s="48">
        <v>2113</v>
      </c>
      <c r="C2115" s="49" t="s">
        <v>1972</v>
      </c>
      <c r="D2115" s="48">
        <v>580431955</v>
      </c>
      <c r="E2115" s="50" t="s">
        <v>2195</v>
      </c>
      <c r="F2115" s="51">
        <v>5017</v>
      </c>
      <c r="G2115" s="48">
        <v>24</v>
      </c>
      <c r="H2115" s="51" t="s">
        <v>2000</v>
      </c>
      <c r="I2115" s="51" t="s">
        <v>1909</v>
      </c>
      <c r="J2115" s="52">
        <v>1.95</v>
      </c>
      <c r="K2115" s="48" t="s">
        <v>1058</v>
      </c>
      <c r="L2115" s="48" t="s">
        <v>1058</v>
      </c>
      <c r="M2115" s="53">
        <v>21741.591652857765</v>
      </c>
      <c r="N2115" s="51"/>
    </row>
    <row r="2116" spans="2:14" x14ac:dyDescent="0.25">
      <c r="B2116" s="48">
        <v>2114</v>
      </c>
      <c r="C2116" s="49" t="s">
        <v>1972</v>
      </c>
      <c r="D2116" s="48">
        <v>580431955</v>
      </c>
      <c r="E2116" s="50" t="s">
        <v>2195</v>
      </c>
      <c r="F2116" s="51">
        <v>5018</v>
      </c>
      <c r="G2116" s="48">
        <v>38</v>
      </c>
      <c r="H2116" s="51" t="s">
        <v>2125</v>
      </c>
      <c r="I2116" s="51" t="s">
        <v>1909</v>
      </c>
      <c r="J2116" s="52">
        <v>0.97499999999999998</v>
      </c>
      <c r="K2116" s="48" t="s">
        <v>1058</v>
      </c>
      <c r="L2116" s="48" t="s">
        <v>1058</v>
      </c>
      <c r="M2116" s="53">
        <v>10870.795826428883</v>
      </c>
      <c r="N2116" s="51"/>
    </row>
    <row r="2117" spans="2:14" x14ac:dyDescent="0.25">
      <c r="B2117" s="48">
        <v>2115</v>
      </c>
      <c r="C2117" s="49" t="s">
        <v>1972</v>
      </c>
      <c r="D2117" s="48">
        <v>580056687</v>
      </c>
      <c r="E2117" s="50" t="s">
        <v>2188</v>
      </c>
      <c r="F2117" s="51">
        <v>5020</v>
      </c>
      <c r="G2117" s="48">
        <v>23</v>
      </c>
      <c r="H2117" s="51" t="s">
        <v>2008</v>
      </c>
      <c r="I2117" s="51" t="s">
        <v>2189</v>
      </c>
      <c r="J2117" s="52">
        <v>1.95</v>
      </c>
      <c r="K2117" s="48" t="s">
        <v>1058</v>
      </c>
      <c r="L2117" s="48" t="s">
        <v>1058</v>
      </c>
      <c r="M2117" s="53">
        <v>21741.591652857765</v>
      </c>
      <c r="N2117" s="51"/>
    </row>
    <row r="2118" spans="2:14" x14ac:dyDescent="0.25">
      <c r="B2118" s="48">
        <v>2116</v>
      </c>
      <c r="C2118" s="49" t="s">
        <v>1972</v>
      </c>
      <c r="D2118" s="48">
        <v>515010916</v>
      </c>
      <c r="E2118" s="50" t="s">
        <v>2100</v>
      </c>
      <c r="F2118" s="51">
        <v>5029</v>
      </c>
      <c r="G2118" s="48">
        <v>16</v>
      </c>
      <c r="H2118" s="51" t="s">
        <v>2129</v>
      </c>
      <c r="I2118" s="51" t="s">
        <v>1218</v>
      </c>
      <c r="J2118" s="52">
        <v>0</v>
      </c>
      <c r="K2118" s="48" t="s">
        <v>1058</v>
      </c>
      <c r="L2118" s="48" t="s">
        <v>1058</v>
      </c>
      <c r="M2118" s="53">
        <v>0</v>
      </c>
      <c r="N2118" s="51"/>
    </row>
    <row r="2119" spans="2:14" x14ac:dyDescent="0.25">
      <c r="B2119" s="48">
        <v>2117</v>
      </c>
      <c r="C2119" s="49" t="s">
        <v>1972</v>
      </c>
      <c r="D2119" s="48">
        <v>580418820</v>
      </c>
      <c r="E2119" s="50" t="s">
        <v>2402</v>
      </c>
      <c r="F2119" s="51">
        <v>5034</v>
      </c>
      <c r="G2119" s="48">
        <v>32</v>
      </c>
      <c r="H2119" s="51" t="s">
        <v>2091</v>
      </c>
      <c r="I2119" s="51" t="s">
        <v>1115</v>
      </c>
      <c r="J2119" s="52">
        <v>1.25</v>
      </c>
      <c r="K2119" s="48" t="s">
        <v>1058</v>
      </c>
      <c r="L2119" s="48" t="s">
        <v>1058</v>
      </c>
      <c r="M2119" s="53">
        <v>13936.917726190875</v>
      </c>
      <c r="N2119" s="51"/>
    </row>
    <row r="2120" spans="2:14" x14ac:dyDescent="0.25">
      <c r="B2120" s="48">
        <v>2118</v>
      </c>
      <c r="C2120" s="49" t="s">
        <v>1972</v>
      </c>
      <c r="D2120" s="48">
        <v>580310639</v>
      </c>
      <c r="E2120" s="50" t="s">
        <v>2170</v>
      </c>
      <c r="F2120" s="51">
        <v>5037</v>
      </c>
      <c r="G2120" s="48">
        <v>21</v>
      </c>
      <c r="H2120" s="51" t="s">
        <v>2086</v>
      </c>
      <c r="I2120" s="51" t="s">
        <v>1718</v>
      </c>
      <c r="J2120" s="52">
        <v>0.75</v>
      </c>
      <c r="K2120" s="48" t="s">
        <v>1058</v>
      </c>
      <c r="L2120" s="48" t="s">
        <v>1058</v>
      </c>
      <c r="M2120" s="53">
        <v>8362.1506357145245</v>
      </c>
      <c r="N2120" s="51"/>
    </row>
    <row r="2121" spans="2:14" x14ac:dyDescent="0.25">
      <c r="B2121" s="48">
        <v>2119</v>
      </c>
      <c r="C2121" s="49" t="s">
        <v>1972</v>
      </c>
      <c r="D2121" s="48">
        <v>580566057</v>
      </c>
      <c r="E2121" s="50" t="s">
        <v>2400</v>
      </c>
      <c r="F2121" s="51">
        <v>5045</v>
      </c>
      <c r="G2121" s="48">
        <v>20</v>
      </c>
      <c r="H2121" s="51" t="s">
        <v>2228</v>
      </c>
      <c r="I2121" s="51" t="s">
        <v>2401</v>
      </c>
      <c r="J2121" s="52">
        <v>0</v>
      </c>
      <c r="K2121" s="48" t="s">
        <v>1058</v>
      </c>
      <c r="L2121" s="48" t="s">
        <v>1054</v>
      </c>
      <c r="M2121" s="53">
        <v>0</v>
      </c>
      <c r="N2121" s="51"/>
    </row>
    <row r="2122" spans="2:14" x14ac:dyDescent="0.25">
      <c r="B2122" s="48">
        <v>2120</v>
      </c>
      <c r="C2122" s="49" t="s">
        <v>1972</v>
      </c>
      <c r="D2122" s="48">
        <v>580241610</v>
      </c>
      <c r="E2122" s="50" t="s">
        <v>2397</v>
      </c>
      <c r="F2122" s="51">
        <v>5047</v>
      </c>
      <c r="G2122" s="48">
        <v>17</v>
      </c>
      <c r="H2122" s="51" t="s">
        <v>2053</v>
      </c>
      <c r="I2122" s="51" t="s">
        <v>1596</v>
      </c>
      <c r="J2122" s="52">
        <v>0.75</v>
      </c>
      <c r="K2122" s="48" t="s">
        <v>1058</v>
      </c>
      <c r="L2122" s="48" t="s">
        <v>1058</v>
      </c>
      <c r="M2122" s="53">
        <v>8362.1506357145245</v>
      </c>
      <c r="N2122" s="51"/>
    </row>
    <row r="2123" spans="2:14" x14ac:dyDescent="0.25">
      <c r="B2123" s="48">
        <v>2121</v>
      </c>
      <c r="C2123" s="49" t="s">
        <v>1972</v>
      </c>
      <c r="D2123" s="48">
        <v>580241610</v>
      </c>
      <c r="E2123" s="50" t="s">
        <v>2397</v>
      </c>
      <c r="F2123" s="51">
        <v>5048</v>
      </c>
      <c r="G2123" s="48">
        <v>23</v>
      </c>
      <c r="H2123" s="51" t="s">
        <v>2129</v>
      </c>
      <c r="I2123" s="51" t="s">
        <v>1596</v>
      </c>
      <c r="J2123" s="52">
        <v>0</v>
      </c>
      <c r="K2123" s="48" t="s">
        <v>1058</v>
      </c>
      <c r="L2123" s="48" t="s">
        <v>1058</v>
      </c>
      <c r="M2123" s="53">
        <v>0</v>
      </c>
      <c r="N2123" s="51"/>
    </row>
    <row r="2124" spans="2:14" x14ac:dyDescent="0.25">
      <c r="B2124" s="48">
        <v>2122</v>
      </c>
      <c r="C2124" s="49" t="s">
        <v>1972</v>
      </c>
      <c r="D2124" s="48">
        <v>580343697</v>
      </c>
      <c r="E2124" s="50" t="s">
        <v>2191</v>
      </c>
      <c r="F2124" s="51">
        <v>5054</v>
      </c>
      <c r="G2124" s="48">
        <v>25</v>
      </c>
      <c r="H2124" s="51" t="s">
        <v>1991</v>
      </c>
      <c r="I2124" s="51" t="s">
        <v>1093</v>
      </c>
      <c r="J2124" s="52">
        <v>1.8</v>
      </c>
      <c r="K2124" s="48" t="s">
        <v>1058</v>
      </c>
      <c r="L2124" s="48" t="s">
        <v>1058</v>
      </c>
      <c r="M2124" s="53">
        <v>20069.161525714859</v>
      </c>
      <c r="N2124" s="51"/>
    </row>
    <row r="2125" spans="2:14" x14ac:dyDescent="0.25">
      <c r="B2125" s="48">
        <v>2123</v>
      </c>
      <c r="C2125" s="49" t="s">
        <v>1972</v>
      </c>
      <c r="D2125" s="48">
        <v>580419810</v>
      </c>
      <c r="E2125" s="50" t="s">
        <v>2117</v>
      </c>
      <c r="F2125" s="51">
        <v>5058</v>
      </c>
      <c r="G2125" s="48">
        <v>23</v>
      </c>
      <c r="H2125" s="51" t="s">
        <v>2120</v>
      </c>
      <c r="I2125" s="51" t="s">
        <v>1062</v>
      </c>
      <c r="J2125" s="52">
        <v>0.75</v>
      </c>
      <c r="K2125" s="48" t="s">
        <v>1058</v>
      </c>
      <c r="L2125" s="48" t="s">
        <v>1058</v>
      </c>
      <c r="M2125" s="53">
        <v>8362.1506357145245</v>
      </c>
      <c r="N2125" s="51"/>
    </row>
    <row r="2126" spans="2:14" x14ac:dyDescent="0.25">
      <c r="B2126" s="48">
        <v>2124</v>
      </c>
      <c r="C2126" s="49" t="s">
        <v>1972</v>
      </c>
      <c r="D2126" s="48">
        <v>580204386</v>
      </c>
      <c r="E2126" s="50" t="s">
        <v>1992</v>
      </c>
      <c r="F2126" s="51">
        <v>5060</v>
      </c>
      <c r="G2126" s="48">
        <v>23</v>
      </c>
      <c r="H2126" s="51" t="s">
        <v>1986</v>
      </c>
      <c r="I2126" s="51" t="s">
        <v>1141</v>
      </c>
      <c r="J2126" s="52">
        <v>0</v>
      </c>
      <c r="K2126" s="48" t="s">
        <v>1058</v>
      </c>
      <c r="L2126" s="48" t="s">
        <v>1058</v>
      </c>
      <c r="M2126" s="53">
        <v>0</v>
      </c>
      <c r="N2126" s="51"/>
    </row>
    <row r="2127" spans="2:14" x14ac:dyDescent="0.25">
      <c r="B2127" s="48">
        <v>2125</v>
      </c>
      <c r="C2127" s="49" t="s">
        <v>1972</v>
      </c>
      <c r="D2127" s="48">
        <v>580435980</v>
      </c>
      <c r="E2127" s="50" t="s">
        <v>1978</v>
      </c>
      <c r="F2127" s="51">
        <v>5070</v>
      </c>
      <c r="G2127" s="48">
        <v>24</v>
      </c>
      <c r="H2127" s="51" t="s">
        <v>2036</v>
      </c>
      <c r="I2127" s="51" t="s">
        <v>1125</v>
      </c>
      <c r="J2127" s="52">
        <v>0.75</v>
      </c>
      <c r="K2127" s="48" t="s">
        <v>1058</v>
      </c>
      <c r="L2127" s="48" t="s">
        <v>1058</v>
      </c>
      <c r="M2127" s="53">
        <v>8362.1506357145245</v>
      </c>
      <c r="N2127" s="51"/>
    </row>
    <row r="2128" spans="2:14" x14ac:dyDescent="0.25">
      <c r="B2128" s="48">
        <v>2126</v>
      </c>
      <c r="C2128" s="49" t="s">
        <v>1972</v>
      </c>
      <c r="D2128" s="48">
        <v>580444750</v>
      </c>
      <c r="E2128" s="50" t="s">
        <v>1605</v>
      </c>
      <c r="F2128" s="51">
        <v>5078</v>
      </c>
      <c r="G2128" s="48">
        <v>24</v>
      </c>
      <c r="H2128" s="51" t="s">
        <v>1986</v>
      </c>
      <c r="I2128" s="51" t="s">
        <v>1053</v>
      </c>
      <c r="J2128" s="52">
        <v>0</v>
      </c>
      <c r="K2128" s="48" t="s">
        <v>1058</v>
      </c>
      <c r="L2128" s="48" t="s">
        <v>1058</v>
      </c>
      <c r="M2128" s="53">
        <v>0</v>
      </c>
      <c r="N2128" s="51"/>
    </row>
    <row r="2129" spans="2:14" x14ac:dyDescent="0.25">
      <c r="B2129" s="48">
        <v>2127</v>
      </c>
      <c r="C2129" s="49" t="s">
        <v>1972</v>
      </c>
      <c r="D2129" s="48">
        <v>580441772</v>
      </c>
      <c r="E2129" s="50" t="s">
        <v>2403</v>
      </c>
      <c r="F2129" s="51">
        <v>5079</v>
      </c>
      <c r="G2129" s="48">
        <v>25</v>
      </c>
      <c r="H2129" s="51" t="s">
        <v>2161</v>
      </c>
      <c r="I2129" s="51" t="s">
        <v>1409</v>
      </c>
      <c r="J2129" s="52">
        <v>10</v>
      </c>
      <c r="K2129" s="48" t="s">
        <v>1058</v>
      </c>
      <c r="L2129" s="48" t="s">
        <v>1058</v>
      </c>
      <c r="M2129" s="53">
        <v>111495.341809527</v>
      </c>
      <c r="N2129" s="51"/>
    </row>
    <row r="2130" spans="2:14" x14ac:dyDescent="0.25">
      <c r="B2130" s="48">
        <v>2128</v>
      </c>
      <c r="C2130" s="49" t="s">
        <v>1972</v>
      </c>
      <c r="D2130" s="48">
        <v>580439412</v>
      </c>
      <c r="E2130" s="50" t="s">
        <v>1599</v>
      </c>
      <c r="F2130" s="51">
        <v>5080</v>
      </c>
      <c r="G2130" s="48">
        <v>16</v>
      </c>
      <c r="H2130" s="51" t="s">
        <v>2161</v>
      </c>
      <c r="I2130" s="51" t="s">
        <v>1068</v>
      </c>
      <c r="J2130" s="52">
        <v>10</v>
      </c>
      <c r="K2130" s="48" t="s">
        <v>1058</v>
      </c>
      <c r="L2130" s="48" t="s">
        <v>1058</v>
      </c>
      <c r="M2130" s="53">
        <v>111495.341809527</v>
      </c>
      <c r="N2130" s="51"/>
    </row>
    <row r="2131" spans="2:14" x14ac:dyDescent="0.25">
      <c r="B2131" s="48">
        <v>2129</v>
      </c>
      <c r="C2131" s="49" t="s">
        <v>1972</v>
      </c>
      <c r="D2131" s="48">
        <v>580438745</v>
      </c>
      <c r="E2131" s="50" t="s">
        <v>2286</v>
      </c>
      <c r="F2131" s="51">
        <v>5085</v>
      </c>
      <c r="G2131" s="48">
        <v>18</v>
      </c>
      <c r="H2131" s="51" t="s">
        <v>2229</v>
      </c>
      <c r="I2131" s="51" t="s">
        <v>1476</v>
      </c>
      <c r="J2131" s="52">
        <v>20</v>
      </c>
      <c r="K2131" s="48" t="s">
        <v>1058</v>
      </c>
      <c r="L2131" s="48" t="s">
        <v>1058</v>
      </c>
      <c r="M2131" s="53">
        <v>222990.68361905401</v>
      </c>
      <c r="N2131" s="51"/>
    </row>
    <row r="2132" spans="2:14" x14ac:dyDescent="0.25">
      <c r="B2132" s="48">
        <v>2130</v>
      </c>
      <c r="C2132" s="49" t="s">
        <v>1972</v>
      </c>
      <c r="D2132" s="48">
        <v>580566057</v>
      </c>
      <c r="E2132" s="50" t="s">
        <v>2400</v>
      </c>
      <c r="F2132" s="51">
        <v>5086</v>
      </c>
      <c r="G2132" s="48">
        <v>14</v>
      </c>
      <c r="H2132" s="51" t="s">
        <v>2120</v>
      </c>
      <c r="I2132" s="51" t="s">
        <v>2401</v>
      </c>
      <c r="J2132" s="52">
        <v>0</v>
      </c>
      <c r="K2132" s="48" t="s">
        <v>1058</v>
      </c>
      <c r="L2132" s="48" t="s">
        <v>1054</v>
      </c>
      <c r="M2132" s="53">
        <v>0</v>
      </c>
      <c r="N2132" s="51"/>
    </row>
    <row r="2133" spans="2:14" x14ac:dyDescent="0.25">
      <c r="B2133" s="48">
        <v>2131</v>
      </c>
      <c r="C2133" s="49" t="s">
        <v>1972</v>
      </c>
      <c r="D2133" s="48">
        <v>580204386</v>
      </c>
      <c r="E2133" s="50" t="s">
        <v>1992</v>
      </c>
      <c r="F2133" s="51">
        <v>5087</v>
      </c>
      <c r="G2133" s="48">
        <v>26</v>
      </c>
      <c r="H2133" s="51" t="s">
        <v>1988</v>
      </c>
      <c r="I2133" s="51" t="s">
        <v>1141</v>
      </c>
      <c r="J2133" s="52">
        <v>0</v>
      </c>
      <c r="K2133" s="48" t="s">
        <v>1058</v>
      </c>
      <c r="L2133" s="48" t="s">
        <v>1058</v>
      </c>
      <c r="M2133" s="53">
        <v>0</v>
      </c>
      <c r="N2133" s="51"/>
    </row>
    <row r="2134" spans="2:14" x14ac:dyDescent="0.25">
      <c r="B2134" s="48">
        <v>2132</v>
      </c>
      <c r="C2134" s="49" t="s">
        <v>1972</v>
      </c>
      <c r="D2134" s="48">
        <v>580566057</v>
      </c>
      <c r="E2134" s="50" t="s">
        <v>2400</v>
      </c>
      <c r="F2134" s="51">
        <v>5088</v>
      </c>
      <c r="G2134" s="48">
        <v>18</v>
      </c>
      <c r="H2134" s="51" t="s">
        <v>2109</v>
      </c>
      <c r="I2134" s="51" t="s">
        <v>2401</v>
      </c>
      <c r="J2134" s="52">
        <v>0</v>
      </c>
      <c r="K2134" s="48" t="s">
        <v>1058</v>
      </c>
      <c r="L2134" s="48" t="s">
        <v>1054</v>
      </c>
      <c r="M2134" s="53">
        <v>0</v>
      </c>
      <c r="N2134" s="51"/>
    </row>
    <row r="2135" spans="2:14" x14ac:dyDescent="0.25">
      <c r="B2135" s="48">
        <v>2133</v>
      </c>
      <c r="C2135" s="49" t="s">
        <v>1972</v>
      </c>
      <c r="D2135" s="48">
        <v>580435105</v>
      </c>
      <c r="E2135" s="50" t="s">
        <v>2373</v>
      </c>
      <c r="F2135" s="51">
        <v>5090</v>
      </c>
      <c r="G2135" s="48">
        <v>24</v>
      </c>
      <c r="H2135" s="51" t="s">
        <v>2013</v>
      </c>
      <c r="I2135" s="51" t="s">
        <v>1184</v>
      </c>
      <c r="J2135" s="52">
        <v>0.9</v>
      </c>
      <c r="K2135" s="48" t="s">
        <v>1058</v>
      </c>
      <c r="L2135" s="48" t="s">
        <v>1058</v>
      </c>
      <c r="M2135" s="53">
        <v>10034.580762857429</v>
      </c>
      <c r="N2135" s="51"/>
    </row>
    <row r="2136" spans="2:14" x14ac:dyDescent="0.25">
      <c r="B2136" s="48">
        <v>2134</v>
      </c>
      <c r="C2136" s="49" t="s">
        <v>1972</v>
      </c>
      <c r="D2136" s="48">
        <v>580350080</v>
      </c>
      <c r="E2136" s="50" t="s">
        <v>2399</v>
      </c>
      <c r="F2136" s="51">
        <v>5092</v>
      </c>
      <c r="G2136" s="48">
        <v>26</v>
      </c>
      <c r="H2136" s="51" t="s">
        <v>2171</v>
      </c>
      <c r="I2136" s="51" t="s">
        <v>1505</v>
      </c>
      <c r="J2136" s="52">
        <v>0.75</v>
      </c>
      <c r="K2136" s="48" t="s">
        <v>1058</v>
      </c>
      <c r="L2136" s="48" t="s">
        <v>1058</v>
      </c>
      <c r="M2136" s="53">
        <v>8362.1506357145245</v>
      </c>
      <c r="N2136" s="51"/>
    </row>
    <row r="2137" spans="2:14" x14ac:dyDescent="0.25">
      <c r="B2137" s="48">
        <v>2135</v>
      </c>
      <c r="C2137" s="49" t="s">
        <v>1972</v>
      </c>
      <c r="D2137" s="48">
        <v>580350080</v>
      </c>
      <c r="E2137" s="50" t="s">
        <v>2399</v>
      </c>
      <c r="F2137" s="51">
        <v>5093</v>
      </c>
      <c r="G2137" s="48">
        <v>25</v>
      </c>
      <c r="H2137" s="51" t="s">
        <v>1999</v>
      </c>
      <c r="I2137" s="51" t="s">
        <v>1505</v>
      </c>
      <c r="J2137" s="52">
        <v>0.75</v>
      </c>
      <c r="K2137" s="48" t="s">
        <v>1058</v>
      </c>
      <c r="L2137" s="48" t="s">
        <v>1058</v>
      </c>
      <c r="M2137" s="53">
        <v>8362.1506357145245</v>
      </c>
      <c r="N2137" s="51"/>
    </row>
    <row r="2138" spans="2:14" x14ac:dyDescent="0.25">
      <c r="B2138" s="48">
        <v>2136</v>
      </c>
      <c r="C2138" s="49" t="s">
        <v>1972</v>
      </c>
      <c r="D2138" s="48">
        <v>580193563</v>
      </c>
      <c r="E2138" s="50" t="s">
        <v>2159</v>
      </c>
      <c r="F2138" s="51">
        <v>5096</v>
      </c>
      <c r="G2138" s="48">
        <v>27</v>
      </c>
      <c r="H2138" s="51" t="s">
        <v>2093</v>
      </c>
      <c r="I2138" s="51" t="s">
        <v>1125</v>
      </c>
      <c r="J2138" s="52">
        <v>1.5</v>
      </c>
      <c r="K2138" s="48" t="s">
        <v>1058</v>
      </c>
      <c r="L2138" s="48" t="s">
        <v>1058</v>
      </c>
      <c r="M2138" s="53">
        <v>16724.301271429049</v>
      </c>
      <c r="N2138" s="51"/>
    </row>
    <row r="2139" spans="2:14" x14ac:dyDescent="0.25">
      <c r="B2139" s="48">
        <v>2137</v>
      </c>
      <c r="C2139" s="49" t="s">
        <v>1972</v>
      </c>
      <c r="D2139" s="48">
        <v>580361350</v>
      </c>
      <c r="E2139" s="50" t="s">
        <v>2268</v>
      </c>
      <c r="F2139" s="51">
        <v>5101</v>
      </c>
      <c r="G2139" s="48">
        <v>26</v>
      </c>
      <c r="H2139" s="51" t="s">
        <v>2031</v>
      </c>
      <c r="I2139" s="51" t="s">
        <v>1062</v>
      </c>
      <c r="J2139" s="52">
        <v>0.75</v>
      </c>
      <c r="K2139" s="48" t="s">
        <v>1058</v>
      </c>
      <c r="L2139" s="48" t="s">
        <v>1058</v>
      </c>
      <c r="M2139" s="53">
        <v>8362.1506357145245</v>
      </c>
      <c r="N2139" s="51"/>
    </row>
    <row r="2140" spans="2:14" x14ac:dyDescent="0.25">
      <c r="B2140" s="48">
        <v>2138</v>
      </c>
      <c r="C2140" s="49" t="s">
        <v>1972</v>
      </c>
      <c r="D2140" s="48">
        <v>580370930</v>
      </c>
      <c r="E2140" s="50" t="s">
        <v>1982</v>
      </c>
      <c r="F2140" s="51">
        <v>5103</v>
      </c>
      <c r="G2140" s="48">
        <v>28</v>
      </c>
      <c r="H2140" s="51" t="s">
        <v>2107</v>
      </c>
      <c r="I2140" s="51" t="s">
        <v>1109</v>
      </c>
      <c r="J2140" s="52">
        <v>0</v>
      </c>
      <c r="K2140" s="48" t="s">
        <v>1058</v>
      </c>
      <c r="L2140" s="48" t="s">
        <v>1058</v>
      </c>
      <c r="M2140" s="53">
        <v>0</v>
      </c>
      <c r="N2140" s="51"/>
    </row>
    <row r="2141" spans="2:14" x14ac:dyDescent="0.25">
      <c r="B2141" s="48">
        <v>2139</v>
      </c>
      <c r="C2141" s="49" t="s">
        <v>1972</v>
      </c>
      <c r="D2141" s="48">
        <v>580345973</v>
      </c>
      <c r="E2141" s="50" t="s">
        <v>2077</v>
      </c>
      <c r="F2141" s="51">
        <v>5104</v>
      </c>
      <c r="G2141" s="48">
        <v>25</v>
      </c>
      <c r="H2141" s="51" t="s">
        <v>2017</v>
      </c>
      <c r="I2141" s="51" t="s">
        <v>1156</v>
      </c>
      <c r="J2141" s="52">
        <v>0.97499999999999998</v>
      </c>
      <c r="K2141" s="48" t="s">
        <v>1058</v>
      </c>
      <c r="L2141" s="48" t="s">
        <v>1058</v>
      </c>
      <c r="M2141" s="53">
        <v>10870.795826428883</v>
      </c>
      <c r="N2141" s="51"/>
    </row>
    <row r="2142" spans="2:14" x14ac:dyDescent="0.25">
      <c r="B2142" s="48">
        <v>2140</v>
      </c>
      <c r="C2142" s="49" t="s">
        <v>1972</v>
      </c>
      <c r="D2142" s="48">
        <v>580181659</v>
      </c>
      <c r="E2142" s="50" t="s">
        <v>2155</v>
      </c>
      <c r="F2142" s="51">
        <v>5113</v>
      </c>
      <c r="G2142" s="48">
        <v>21</v>
      </c>
      <c r="H2142" s="51" t="s">
        <v>2051</v>
      </c>
      <c r="I2142" s="51" t="s">
        <v>1237</v>
      </c>
      <c r="J2142" s="52">
        <v>0</v>
      </c>
      <c r="K2142" s="48" t="s">
        <v>1058</v>
      </c>
      <c r="L2142" s="48" t="s">
        <v>1058</v>
      </c>
      <c r="M2142" s="53">
        <v>0</v>
      </c>
      <c r="N2142" s="51"/>
    </row>
    <row r="2143" spans="2:14" x14ac:dyDescent="0.25">
      <c r="B2143" s="48">
        <v>2141</v>
      </c>
      <c r="C2143" s="49" t="s">
        <v>1972</v>
      </c>
      <c r="D2143" s="48">
        <v>580343697</v>
      </c>
      <c r="E2143" s="50" t="s">
        <v>2191</v>
      </c>
      <c r="F2143" s="51">
        <v>5114</v>
      </c>
      <c r="G2143" s="48">
        <v>24</v>
      </c>
      <c r="H2143" s="51" t="s">
        <v>2093</v>
      </c>
      <c r="I2143" s="51" t="s">
        <v>1093</v>
      </c>
      <c r="J2143" s="52">
        <v>1.8</v>
      </c>
      <c r="K2143" s="48" t="s">
        <v>1058</v>
      </c>
      <c r="L2143" s="48" t="s">
        <v>1058</v>
      </c>
      <c r="M2143" s="53">
        <v>20069.161525714859</v>
      </c>
      <c r="N2143" s="51"/>
    </row>
    <row r="2144" spans="2:14" x14ac:dyDescent="0.25">
      <c r="B2144" s="48">
        <v>2142</v>
      </c>
      <c r="C2144" s="49" t="s">
        <v>1972</v>
      </c>
      <c r="D2144" s="48">
        <v>580413961</v>
      </c>
      <c r="E2144" s="50" t="s">
        <v>2186</v>
      </c>
      <c r="F2144" s="51">
        <v>5117</v>
      </c>
      <c r="G2144" s="48">
        <v>25</v>
      </c>
      <c r="H2144" s="51" t="s">
        <v>2083</v>
      </c>
      <c r="I2144" s="51" t="s">
        <v>1363</v>
      </c>
      <c r="J2144" s="52">
        <v>1.5</v>
      </c>
      <c r="K2144" s="48" t="s">
        <v>1058</v>
      </c>
      <c r="L2144" s="48" t="s">
        <v>1058</v>
      </c>
      <c r="M2144" s="53">
        <v>16724.301271429049</v>
      </c>
      <c r="N2144" s="51"/>
    </row>
    <row r="2145" spans="2:14" x14ac:dyDescent="0.25">
      <c r="B2145" s="48">
        <v>2143</v>
      </c>
      <c r="C2145" s="49" t="s">
        <v>1972</v>
      </c>
      <c r="D2145" s="48">
        <v>580413961</v>
      </c>
      <c r="E2145" s="50" t="s">
        <v>2186</v>
      </c>
      <c r="F2145" s="51">
        <v>5118</v>
      </c>
      <c r="G2145" s="48">
        <v>28</v>
      </c>
      <c r="H2145" s="51" t="s">
        <v>2013</v>
      </c>
      <c r="I2145" s="51" t="s">
        <v>1363</v>
      </c>
      <c r="J2145" s="52">
        <v>0.75</v>
      </c>
      <c r="K2145" s="48" t="s">
        <v>1058</v>
      </c>
      <c r="L2145" s="48" t="s">
        <v>1058</v>
      </c>
      <c r="M2145" s="53">
        <v>8362.1506357145245</v>
      </c>
      <c r="N2145" s="51"/>
    </row>
    <row r="2146" spans="2:14" x14ac:dyDescent="0.25">
      <c r="B2146" s="48">
        <v>2144</v>
      </c>
      <c r="C2146" s="49" t="s">
        <v>1972</v>
      </c>
      <c r="D2146" s="48">
        <v>580413961</v>
      </c>
      <c r="E2146" s="50" t="s">
        <v>2186</v>
      </c>
      <c r="F2146" s="51">
        <v>5119</v>
      </c>
      <c r="G2146" s="48">
        <v>23</v>
      </c>
      <c r="H2146" s="51" t="s">
        <v>2036</v>
      </c>
      <c r="I2146" s="51" t="s">
        <v>1363</v>
      </c>
      <c r="J2146" s="52">
        <v>0.75</v>
      </c>
      <c r="K2146" s="48" t="s">
        <v>1058</v>
      </c>
      <c r="L2146" s="48" t="s">
        <v>1058</v>
      </c>
      <c r="M2146" s="53">
        <v>8362.1506357145245</v>
      </c>
      <c r="N2146" s="51"/>
    </row>
    <row r="2147" spans="2:14" x14ac:dyDescent="0.25">
      <c r="B2147" s="48">
        <v>2145</v>
      </c>
      <c r="C2147" s="49" t="s">
        <v>1972</v>
      </c>
      <c r="D2147" s="48">
        <v>580413961</v>
      </c>
      <c r="E2147" s="50" t="s">
        <v>2186</v>
      </c>
      <c r="F2147" s="51">
        <v>5120</v>
      </c>
      <c r="G2147" s="48">
        <v>23</v>
      </c>
      <c r="H2147" s="51" t="s">
        <v>2102</v>
      </c>
      <c r="I2147" s="51" t="s">
        <v>1363</v>
      </c>
      <c r="J2147" s="52">
        <v>0.75</v>
      </c>
      <c r="K2147" s="48" t="s">
        <v>1058</v>
      </c>
      <c r="L2147" s="48" t="s">
        <v>1058</v>
      </c>
      <c r="M2147" s="53">
        <v>8362.1506357145245</v>
      </c>
      <c r="N2147" s="51"/>
    </row>
    <row r="2148" spans="2:14" x14ac:dyDescent="0.25">
      <c r="B2148" s="48">
        <v>2146</v>
      </c>
      <c r="C2148" s="49" t="s">
        <v>1972</v>
      </c>
      <c r="D2148" s="48">
        <v>580413961</v>
      </c>
      <c r="E2148" s="50" t="s">
        <v>2186</v>
      </c>
      <c r="F2148" s="51">
        <v>5121</v>
      </c>
      <c r="G2148" s="48">
        <v>23</v>
      </c>
      <c r="H2148" s="51" t="s">
        <v>2018</v>
      </c>
      <c r="I2148" s="51" t="s">
        <v>1363</v>
      </c>
      <c r="J2148" s="52">
        <v>0</v>
      </c>
      <c r="K2148" s="48" t="s">
        <v>1058</v>
      </c>
      <c r="L2148" s="48" t="s">
        <v>1058</v>
      </c>
      <c r="M2148" s="53">
        <v>0</v>
      </c>
      <c r="N2148" s="51"/>
    </row>
    <row r="2149" spans="2:14" x14ac:dyDescent="0.25">
      <c r="B2149" s="48">
        <v>2147</v>
      </c>
      <c r="C2149" s="49" t="s">
        <v>1972</v>
      </c>
      <c r="D2149" s="48">
        <v>580409514</v>
      </c>
      <c r="E2149" s="50" t="s">
        <v>2236</v>
      </c>
      <c r="F2149" s="51">
        <v>5123</v>
      </c>
      <c r="G2149" s="48">
        <v>25</v>
      </c>
      <c r="H2149" s="51" t="s">
        <v>1986</v>
      </c>
      <c r="I2149" s="51" t="s">
        <v>1137</v>
      </c>
      <c r="J2149" s="52">
        <v>0</v>
      </c>
      <c r="K2149" s="48" t="s">
        <v>1058</v>
      </c>
      <c r="L2149" s="48" t="s">
        <v>1058</v>
      </c>
      <c r="M2149" s="53">
        <v>0</v>
      </c>
      <c r="N2149" s="51"/>
    </row>
    <row r="2150" spans="2:14" x14ac:dyDescent="0.25">
      <c r="B2150" s="48">
        <v>2148</v>
      </c>
      <c r="C2150" s="49" t="s">
        <v>1972</v>
      </c>
      <c r="D2150" s="48">
        <v>580241610</v>
      </c>
      <c r="E2150" s="50" t="s">
        <v>2397</v>
      </c>
      <c r="F2150" s="51">
        <v>5124</v>
      </c>
      <c r="G2150" s="48">
        <v>23</v>
      </c>
      <c r="H2150" s="51" t="s">
        <v>2062</v>
      </c>
      <c r="I2150" s="51" t="s">
        <v>1596</v>
      </c>
      <c r="J2150" s="52">
        <v>0</v>
      </c>
      <c r="K2150" s="48" t="s">
        <v>1058</v>
      </c>
      <c r="L2150" s="48" t="s">
        <v>1058</v>
      </c>
      <c r="M2150" s="53">
        <v>0</v>
      </c>
      <c r="N2150" s="51"/>
    </row>
    <row r="2151" spans="2:14" x14ac:dyDescent="0.25">
      <c r="B2151" s="48">
        <v>2149</v>
      </c>
      <c r="C2151" s="49" t="s">
        <v>1972</v>
      </c>
      <c r="D2151" s="48">
        <v>580294247</v>
      </c>
      <c r="E2151" s="50" t="s">
        <v>2366</v>
      </c>
      <c r="F2151" s="51">
        <v>5126</v>
      </c>
      <c r="G2151" s="48">
        <v>24</v>
      </c>
      <c r="H2151" s="51" t="s">
        <v>2037</v>
      </c>
      <c r="I2151" s="51" t="s">
        <v>1884</v>
      </c>
      <c r="J2151" s="52">
        <v>1.5</v>
      </c>
      <c r="K2151" s="48" t="s">
        <v>1058</v>
      </c>
      <c r="L2151" s="48" t="s">
        <v>1058</v>
      </c>
      <c r="M2151" s="53">
        <v>16724.301271429049</v>
      </c>
      <c r="N2151" s="51"/>
    </row>
    <row r="2152" spans="2:14" x14ac:dyDescent="0.25">
      <c r="B2152" s="48">
        <v>2150</v>
      </c>
      <c r="C2152" s="49" t="s">
        <v>1972</v>
      </c>
      <c r="D2152" s="48">
        <v>580375681</v>
      </c>
      <c r="E2152" s="50" t="s">
        <v>2060</v>
      </c>
      <c r="F2152" s="51">
        <v>5128</v>
      </c>
      <c r="G2152" s="48">
        <v>34</v>
      </c>
      <c r="H2152" s="51" t="s">
        <v>2033</v>
      </c>
      <c r="I2152" s="51" t="s">
        <v>1111</v>
      </c>
      <c r="J2152" s="52">
        <v>3</v>
      </c>
      <c r="K2152" s="48" t="s">
        <v>1058</v>
      </c>
      <c r="L2152" s="48" t="s">
        <v>1058</v>
      </c>
      <c r="M2152" s="53">
        <v>33448.602542858098</v>
      </c>
      <c r="N2152" s="51"/>
    </row>
    <row r="2153" spans="2:14" x14ac:dyDescent="0.25">
      <c r="B2153" s="48">
        <v>2151</v>
      </c>
      <c r="C2153" s="49" t="s">
        <v>1972</v>
      </c>
      <c r="D2153" s="48">
        <v>580375681</v>
      </c>
      <c r="E2153" s="50" t="s">
        <v>2060</v>
      </c>
      <c r="F2153" s="51">
        <v>5129</v>
      </c>
      <c r="G2153" s="48">
        <v>29</v>
      </c>
      <c r="H2153" s="51" t="s">
        <v>2009</v>
      </c>
      <c r="I2153" s="51" t="s">
        <v>1111</v>
      </c>
      <c r="J2153" s="52">
        <v>0.75</v>
      </c>
      <c r="K2153" s="48" t="s">
        <v>1058</v>
      </c>
      <c r="L2153" s="48" t="s">
        <v>1058</v>
      </c>
      <c r="M2153" s="53">
        <v>8362.1506357145245</v>
      </c>
      <c r="N2153" s="51"/>
    </row>
    <row r="2154" spans="2:14" x14ac:dyDescent="0.25">
      <c r="B2154" s="48">
        <v>2152</v>
      </c>
      <c r="C2154" s="49" t="s">
        <v>1972</v>
      </c>
      <c r="D2154" s="48">
        <v>580375681</v>
      </c>
      <c r="E2154" s="50" t="s">
        <v>2060</v>
      </c>
      <c r="F2154" s="51">
        <v>5130</v>
      </c>
      <c r="G2154" s="48">
        <v>27</v>
      </c>
      <c r="H2154" s="51" t="s">
        <v>2171</v>
      </c>
      <c r="I2154" s="51" t="s">
        <v>1111</v>
      </c>
      <c r="J2154" s="52">
        <v>0.75</v>
      </c>
      <c r="K2154" s="48" t="s">
        <v>1058</v>
      </c>
      <c r="L2154" s="48" t="s">
        <v>1058</v>
      </c>
      <c r="M2154" s="53">
        <v>8362.1506357145245</v>
      </c>
      <c r="N2154" s="51"/>
    </row>
    <row r="2155" spans="2:14" x14ac:dyDescent="0.25">
      <c r="B2155" s="48">
        <v>2153</v>
      </c>
      <c r="C2155" s="49" t="s">
        <v>1972</v>
      </c>
      <c r="D2155" s="48">
        <v>580375681</v>
      </c>
      <c r="E2155" s="50" t="s">
        <v>2060</v>
      </c>
      <c r="F2155" s="51">
        <v>5131</v>
      </c>
      <c r="G2155" s="48">
        <v>36</v>
      </c>
      <c r="H2155" s="51" t="s">
        <v>2051</v>
      </c>
      <c r="I2155" s="51" t="s">
        <v>1111</v>
      </c>
      <c r="J2155" s="52">
        <v>0</v>
      </c>
      <c r="K2155" s="48" t="s">
        <v>1058</v>
      </c>
      <c r="L2155" s="48" t="s">
        <v>1058</v>
      </c>
      <c r="M2155" s="53">
        <v>0</v>
      </c>
      <c r="N2155" s="51"/>
    </row>
    <row r="2156" spans="2:14" x14ac:dyDescent="0.25">
      <c r="B2156" s="48">
        <v>2154</v>
      </c>
      <c r="C2156" s="49" t="s">
        <v>1972</v>
      </c>
      <c r="D2156" s="48">
        <v>580725844</v>
      </c>
      <c r="E2156" s="50" t="s">
        <v>2404</v>
      </c>
      <c r="F2156" s="51">
        <v>5135</v>
      </c>
      <c r="G2156" s="48">
        <v>34</v>
      </c>
      <c r="H2156" s="51" t="s">
        <v>2079</v>
      </c>
      <c r="I2156" s="51" t="s">
        <v>1139</v>
      </c>
      <c r="J2156" s="52">
        <v>1.25</v>
      </c>
      <c r="K2156" s="48" t="s">
        <v>1058</v>
      </c>
      <c r="L2156" s="48" t="s">
        <v>1058</v>
      </c>
      <c r="M2156" s="53">
        <v>13936.917726190875</v>
      </c>
      <c r="N2156" s="51"/>
    </row>
    <row r="2157" spans="2:14" x14ac:dyDescent="0.25">
      <c r="B2157" s="48">
        <v>2155</v>
      </c>
      <c r="C2157" s="49" t="s">
        <v>1972</v>
      </c>
      <c r="D2157" s="48">
        <v>580725844</v>
      </c>
      <c r="E2157" s="50" t="s">
        <v>2404</v>
      </c>
      <c r="F2157" s="51">
        <v>5136</v>
      </c>
      <c r="G2157" s="48">
        <v>36</v>
      </c>
      <c r="H2157" s="51" t="s">
        <v>2014</v>
      </c>
      <c r="I2157" s="51" t="s">
        <v>1139</v>
      </c>
      <c r="J2157" s="52">
        <v>3</v>
      </c>
      <c r="K2157" s="48" t="s">
        <v>1058</v>
      </c>
      <c r="L2157" s="48" t="s">
        <v>1058</v>
      </c>
      <c r="M2157" s="53">
        <v>33448.602542858098</v>
      </c>
      <c r="N2157" s="51"/>
    </row>
    <row r="2158" spans="2:14" x14ac:dyDescent="0.25">
      <c r="B2158" s="48">
        <v>2156</v>
      </c>
      <c r="C2158" s="49" t="s">
        <v>1972</v>
      </c>
      <c r="D2158" s="48">
        <v>580725844</v>
      </c>
      <c r="E2158" s="50" t="s">
        <v>2404</v>
      </c>
      <c r="F2158" s="51">
        <v>5137</v>
      </c>
      <c r="G2158" s="48">
        <v>23</v>
      </c>
      <c r="H2158" s="51" t="s">
        <v>2016</v>
      </c>
      <c r="I2158" s="51" t="s">
        <v>1139</v>
      </c>
      <c r="J2158" s="52">
        <v>1.5</v>
      </c>
      <c r="K2158" s="48" t="s">
        <v>1058</v>
      </c>
      <c r="L2158" s="48" t="s">
        <v>1058</v>
      </c>
      <c r="M2158" s="53">
        <v>16724.301271429049</v>
      </c>
      <c r="N2158" s="51"/>
    </row>
    <row r="2159" spans="2:14" x14ac:dyDescent="0.25">
      <c r="B2159" s="48">
        <v>2157</v>
      </c>
      <c r="C2159" s="49" t="s">
        <v>1972</v>
      </c>
      <c r="D2159" s="48">
        <v>580725844</v>
      </c>
      <c r="E2159" s="50" t="s">
        <v>2404</v>
      </c>
      <c r="F2159" s="51">
        <v>5139</v>
      </c>
      <c r="G2159" s="48">
        <v>28</v>
      </c>
      <c r="H2159" s="51" t="s">
        <v>1996</v>
      </c>
      <c r="I2159" s="51" t="s">
        <v>1139</v>
      </c>
      <c r="J2159" s="52">
        <v>1.5</v>
      </c>
      <c r="K2159" s="48" t="s">
        <v>1058</v>
      </c>
      <c r="L2159" s="48" t="s">
        <v>1058</v>
      </c>
      <c r="M2159" s="53">
        <v>16724.301271429049</v>
      </c>
      <c r="N2159" s="51"/>
    </row>
    <row r="2160" spans="2:14" x14ac:dyDescent="0.25">
      <c r="B2160" s="48">
        <v>2158</v>
      </c>
      <c r="C2160" s="49" t="s">
        <v>1972</v>
      </c>
      <c r="D2160" s="48">
        <v>580725844</v>
      </c>
      <c r="E2160" s="50" t="s">
        <v>2404</v>
      </c>
      <c r="F2160" s="51">
        <v>5141</v>
      </c>
      <c r="G2160" s="48">
        <v>29</v>
      </c>
      <c r="H2160" s="51" t="s">
        <v>2004</v>
      </c>
      <c r="I2160" s="51" t="s">
        <v>1139</v>
      </c>
      <c r="J2160" s="52">
        <v>1.5</v>
      </c>
      <c r="K2160" s="48" t="s">
        <v>1058</v>
      </c>
      <c r="L2160" s="48" t="s">
        <v>1058</v>
      </c>
      <c r="M2160" s="53">
        <v>16724.301271429049</v>
      </c>
      <c r="N2160" s="51"/>
    </row>
    <row r="2161" spans="2:14" x14ac:dyDescent="0.25">
      <c r="B2161" s="48">
        <v>2159</v>
      </c>
      <c r="C2161" s="49" t="s">
        <v>1972</v>
      </c>
      <c r="D2161" s="48">
        <v>580725844</v>
      </c>
      <c r="E2161" s="50" t="s">
        <v>2404</v>
      </c>
      <c r="F2161" s="51">
        <v>5144</v>
      </c>
      <c r="G2161" s="48">
        <v>22</v>
      </c>
      <c r="H2161" s="51" t="s">
        <v>2010</v>
      </c>
      <c r="I2161" s="51" t="s">
        <v>1139</v>
      </c>
      <c r="J2161" s="52">
        <v>0.75</v>
      </c>
      <c r="K2161" s="48" t="s">
        <v>1058</v>
      </c>
      <c r="L2161" s="48" t="s">
        <v>1058</v>
      </c>
      <c r="M2161" s="53">
        <v>8362.1506357145245</v>
      </c>
      <c r="N2161" s="51"/>
    </row>
    <row r="2162" spans="2:14" x14ac:dyDescent="0.25">
      <c r="B2162" s="48">
        <v>2160</v>
      </c>
      <c r="C2162" s="49" t="s">
        <v>1972</v>
      </c>
      <c r="D2162" s="48">
        <v>580725844</v>
      </c>
      <c r="E2162" s="50" t="s">
        <v>2404</v>
      </c>
      <c r="F2162" s="51">
        <v>5145</v>
      </c>
      <c r="G2162" s="48">
        <v>23</v>
      </c>
      <c r="H2162" s="51" t="s">
        <v>2059</v>
      </c>
      <c r="I2162" s="51" t="s">
        <v>1139</v>
      </c>
      <c r="J2162" s="52">
        <v>0.75</v>
      </c>
      <c r="K2162" s="48" t="s">
        <v>1058</v>
      </c>
      <c r="L2162" s="48" t="s">
        <v>1058</v>
      </c>
      <c r="M2162" s="53">
        <v>8362.1506357145245</v>
      </c>
      <c r="N2162" s="51"/>
    </row>
    <row r="2163" spans="2:14" x14ac:dyDescent="0.25">
      <c r="B2163" s="48">
        <v>2161</v>
      </c>
      <c r="C2163" s="49" t="s">
        <v>1972</v>
      </c>
      <c r="D2163" s="48">
        <v>580725844</v>
      </c>
      <c r="E2163" s="50" t="s">
        <v>2404</v>
      </c>
      <c r="F2163" s="51">
        <v>5146</v>
      </c>
      <c r="G2163" s="48">
        <v>19</v>
      </c>
      <c r="H2163" s="51" t="s">
        <v>2044</v>
      </c>
      <c r="I2163" s="51" t="s">
        <v>1139</v>
      </c>
      <c r="J2163" s="52">
        <v>0.75</v>
      </c>
      <c r="K2163" s="48" t="s">
        <v>1058</v>
      </c>
      <c r="L2163" s="48" t="s">
        <v>1058</v>
      </c>
      <c r="M2163" s="53">
        <v>8362.1506357145245</v>
      </c>
      <c r="N2163" s="51"/>
    </row>
    <row r="2164" spans="2:14" x14ac:dyDescent="0.25">
      <c r="B2164" s="48">
        <v>2162</v>
      </c>
      <c r="C2164" s="49" t="s">
        <v>1972</v>
      </c>
      <c r="D2164" s="48">
        <v>580725844</v>
      </c>
      <c r="E2164" s="50" t="s">
        <v>2404</v>
      </c>
      <c r="F2164" s="51">
        <v>5147</v>
      </c>
      <c r="G2164" s="48">
        <v>25</v>
      </c>
      <c r="H2164" s="51" t="s">
        <v>2028</v>
      </c>
      <c r="I2164" s="51" t="s">
        <v>1139</v>
      </c>
      <c r="J2164" s="52">
        <v>0</v>
      </c>
      <c r="K2164" s="48" t="s">
        <v>1058</v>
      </c>
      <c r="L2164" s="48" t="s">
        <v>1058</v>
      </c>
      <c r="M2164" s="53">
        <v>0</v>
      </c>
      <c r="N2164" s="51"/>
    </row>
    <row r="2165" spans="2:14" x14ac:dyDescent="0.25">
      <c r="B2165" s="48">
        <v>2163</v>
      </c>
      <c r="C2165" s="49" t="s">
        <v>1972</v>
      </c>
      <c r="D2165" s="48">
        <v>580725844</v>
      </c>
      <c r="E2165" s="50" t="s">
        <v>2404</v>
      </c>
      <c r="F2165" s="51">
        <v>5148</v>
      </c>
      <c r="G2165" s="48">
        <v>29</v>
      </c>
      <c r="H2165" s="51" t="s">
        <v>2028</v>
      </c>
      <c r="I2165" s="51" t="s">
        <v>1139</v>
      </c>
      <c r="J2165" s="52">
        <v>0</v>
      </c>
      <c r="K2165" s="48" t="s">
        <v>1058</v>
      </c>
      <c r="L2165" s="48" t="s">
        <v>1058</v>
      </c>
      <c r="M2165" s="53">
        <v>0</v>
      </c>
      <c r="N2165" s="51"/>
    </row>
    <row r="2166" spans="2:14" x14ac:dyDescent="0.25">
      <c r="B2166" s="48">
        <v>2164</v>
      </c>
      <c r="C2166" s="49" t="s">
        <v>1972</v>
      </c>
      <c r="D2166" s="48">
        <v>580412294</v>
      </c>
      <c r="E2166" s="50" t="s">
        <v>2132</v>
      </c>
      <c r="F2166" s="51">
        <v>5160</v>
      </c>
      <c r="G2166" s="48">
        <v>20</v>
      </c>
      <c r="H2166" s="51" t="s">
        <v>2095</v>
      </c>
      <c r="I2166" s="51" t="s">
        <v>1115</v>
      </c>
      <c r="J2166" s="52">
        <v>0.75</v>
      </c>
      <c r="K2166" s="48" t="s">
        <v>1058</v>
      </c>
      <c r="L2166" s="48" t="s">
        <v>1058</v>
      </c>
      <c r="M2166" s="53">
        <v>8362.1506357145245</v>
      </c>
      <c r="N2166" s="51"/>
    </row>
    <row r="2167" spans="2:14" x14ac:dyDescent="0.25">
      <c r="B2167" s="48">
        <v>2165</v>
      </c>
      <c r="C2167" s="49" t="s">
        <v>1972</v>
      </c>
      <c r="D2167" s="48">
        <v>580438422</v>
      </c>
      <c r="E2167" s="50" t="s">
        <v>1973</v>
      </c>
      <c r="F2167" s="51">
        <v>5161</v>
      </c>
      <c r="G2167" s="48">
        <v>23</v>
      </c>
      <c r="H2167" s="51" t="s">
        <v>2004</v>
      </c>
      <c r="I2167" s="51" t="s">
        <v>1268</v>
      </c>
      <c r="J2167" s="52">
        <v>1.5</v>
      </c>
      <c r="K2167" s="48" t="s">
        <v>1058</v>
      </c>
      <c r="L2167" s="48" t="s">
        <v>1058</v>
      </c>
      <c r="M2167" s="53">
        <v>16724.301271429049</v>
      </c>
      <c r="N2167" s="51"/>
    </row>
    <row r="2168" spans="2:14" x14ac:dyDescent="0.25">
      <c r="B2168" s="48">
        <v>2166</v>
      </c>
      <c r="C2168" s="49" t="s">
        <v>1972</v>
      </c>
      <c r="D2168" s="48">
        <v>580163491</v>
      </c>
      <c r="E2168" s="50" t="s">
        <v>1984</v>
      </c>
      <c r="F2168" s="51">
        <v>5166</v>
      </c>
      <c r="G2168" s="48">
        <v>16</v>
      </c>
      <c r="H2168" s="51" t="s">
        <v>2005</v>
      </c>
      <c r="I2168" s="51" t="s">
        <v>1139</v>
      </c>
      <c r="J2168" s="52">
        <v>0</v>
      </c>
      <c r="K2168" s="48" t="s">
        <v>1058</v>
      </c>
      <c r="L2168" s="48" t="s">
        <v>1054</v>
      </c>
      <c r="M2168" s="53">
        <v>0</v>
      </c>
      <c r="N2168" s="51"/>
    </row>
    <row r="2169" spans="2:14" x14ac:dyDescent="0.25">
      <c r="B2169" s="48">
        <v>2167</v>
      </c>
      <c r="C2169" s="49" t="s">
        <v>1972</v>
      </c>
      <c r="D2169" s="48">
        <v>580444750</v>
      </c>
      <c r="E2169" s="50" t="s">
        <v>1605</v>
      </c>
      <c r="F2169" s="51">
        <v>5167</v>
      </c>
      <c r="G2169" s="48">
        <v>19</v>
      </c>
      <c r="H2169" s="51" t="s">
        <v>1997</v>
      </c>
      <c r="I2169" s="51" t="s">
        <v>1053</v>
      </c>
      <c r="J2169" s="52">
        <v>0.75</v>
      </c>
      <c r="K2169" s="48" t="s">
        <v>1058</v>
      </c>
      <c r="L2169" s="48" t="s">
        <v>1058</v>
      </c>
      <c r="M2169" s="53">
        <v>8362.1506357145245</v>
      </c>
      <c r="N2169" s="51"/>
    </row>
    <row r="2170" spans="2:14" x14ac:dyDescent="0.25">
      <c r="B2170" s="48">
        <v>2168</v>
      </c>
      <c r="C2170" s="49" t="s">
        <v>1972</v>
      </c>
      <c r="D2170" s="48">
        <v>580347532</v>
      </c>
      <c r="E2170" s="50" t="s">
        <v>2162</v>
      </c>
      <c r="F2170" s="51">
        <v>5172</v>
      </c>
      <c r="G2170" s="48">
        <v>28</v>
      </c>
      <c r="H2170" s="51" t="s">
        <v>2040</v>
      </c>
      <c r="I2170" s="51" t="s">
        <v>1143</v>
      </c>
      <c r="J2170" s="52">
        <v>0.75</v>
      </c>
      <c r="K2170" s="48" t="s">
        <v>1058</v>
      </c>
      <c r="L2170" s="48" t="s">
        <v>1058</v>
      </c>
      <c r="M2170" s="53">
        <v>8362.1506357145245</v>
      </c>
      <c r="N2170" s="51"/>
    </row>
    <row r="2171" spans="2:14" x14ac:dyDescent="0.25">
      <c r="B2171" s="48">
        <v>2169</v>
      </c>
      <c r="C2171" s="49" t="s">
        <v>1972</v>
      </c>
      <c r="D2171" s="48">
        <v>580419950</v>
      </c>
      <c r="E2171" s="50" t="s">
        <v>2243</v>
      </c>
      <c r="F2171" s="51">
        <v>5181</v>
      </c>
      <c r="G2171" s="48">
        <v>24</v>
      </c>
      <c r="H2171" s="51" t="s">
        <v>2043</v>
      </c>
      <c r="I2171" s="51" t="s">
        <v>1218</v>
      </c>
      <c r="J2171" s="52">
        <v>1.5</v>
      </c>
      <c r="K2171" s="48" t="s">
        <v>1058</v>
      </c>
      <c r="L2171" s="48" t="s">
        <v>1058</v>
      </c>
      <c r="M2171" s="53">
        <v>16724.301271429049</v>
      </c>
      <c r="N2171" s="51"/>
    </row>
    <row r="2172" spans="2:14" x14ac:dyDescent="0.25">
      <c r="B2172" s="48">
        <v>2170</v>
      </c>
      <c r="C2172" s="49" t="s">
        <v>1972</v>
      </c>
      <c r="D2172" s="48">
        <v>580419950</v>
      </c>
      <c r="E2172" s="50" t="s">
        <v>2243</v>
      </c>
      <c r="F2172" s="51">
        <v>5182</v>
      </c>
      <c r="G2172" s="48">
        <v>25</v>
      </c>
      <c r="H2172" s="51" t="s">
        <v>2038</v>
      </c>
      <c r="I2172" s="51" t="s">
        <v>1218</v>
      </c>
      <c r="J2172" s="52">
        <v>1.5</v>
      </c>
      <c r="K2172" s="48" t="s">
        <v>1058</v>
      </c>
      <c r="L2172" s="48" t="s">
        <v>1058</v>
      </c>
      <c r="M2172" s="53">
        <v>16724.301271429049</v>
      </c>
      <c r="N2172" s="51"/>
    </row>
    <row r="2173" spans="2:14" x14ac:dyDescent="0.25">
      <c r="B2173" s="48">
        <v>2171</v>
      </c>
      <c r="C2173" s="49" t="s">
        <v>1972</v>
      </c>
      <c r="D2173" s="48">
        <v>580419950</v>
      </c>
      <c r="E2173" s="50" t="s">
        <v>2243</v>
      </c>
      <c r="F2173" s="51">
        <v>5183</v>
      </c>
      <c r="G2173" s="48">
        <v>19</v>
      </c>
      <c r="H2173" s="51" t="s">
        <v>2171</v>
      </c>
      <c r="I2173" s="51" t="s">
        <v>1218</v>
      </c>
      <c r="J2173" s="52">
        <v>0.75</v>
      </c>
      <c r="K2173" s="48" t="s">
        <v>1058</v>
      </c>
      <c r="L2173" s="48" t="s">
        <v>1058</v>
      </c>
      <c r="M2173" s="53">
        <v>8362.1506357145245</v>
      </c>
      <c r="N2173" s="51"/>
    </row>
    <row r="2174" spans="2:14" x14ac:dyDescent="0.25">
      <c r="B2174" s="48">
        <v>2172</v>
      </c>
      <c r="C2174" s="49" t="s">
        <v>1972</v>
      </c>
      <c r="D2174" s="48">
        <v>580290112</v>
      </c>
      <c r="E2174" s="50" t="s">
        <v>2187</v>
      </c>
      <c r="F2174" s="51">
        <v>5185</v>
      </c>
      <c r="G2174" s="48">
        <v>20</v>
      </c>
      <c r="H2174" s="51" t="s">
        <v>2033</v>
      </c>
      <c r="I2174" s="51" t="s">
        <v>1681</v>
      </c>
      <c r="J2174" s="52">
        <v>3.6</v>
      </c>
      <c r="K2174" s="48" t="s">
        <v>1058</v>
      </c>
      <c r="L2174" s="48" t="s">
        <v>1058</v>
      </c>
      <c r="M2174" s="53">
        <v>40138.323051429717</v>
      </c>
      <c r="N2174" s="51"/>
    </row>
    <row r="2175" spans="2:14" x14ac:dyDescent="0.25">
      <c r="B2175" s="48">
        <v>2173</v>
      </c>
      <c r="C2175" s="49" t="s">
        <v>1972</v>
      </c>
      <c r="D2175" s="48">
        <v>580290112</v>
      </c>
      <c r="E2175" s="50" t="s">
        <v>2187</v>
      </c>
      <c r="F2175" s="51">
        <v>5186</v>
      </c>
      <c r="G2175" s="48">
        <v>18</v>
      </c>
      <c r="H2175" s="51" t="s">
        <v>2101</v>
      </c>
      <c r="I2175" s="51" t="s">
        <v>1681</v>
      </c>
      <c r="J2175" s="52">
        <v>1.8</v>
      </c>
      <c r="K2175" s="48" t="s">
        <v>1058</v>
      </c>
      <c r="L2175" s="48" t="s">
        <v>1058</v>
      </c>
      <c r="M2175" s="53">
        <v>20069.161525714859</v>
      </c>
      <c r="N2175" s="51"/>
    </row>
    <row r="2176" spans="2:14" x14ac:dyDescent="0.25">
      <c r="B2176" s="48">
        <v>2174</v>
      </c>
      <c r="C2176" s="49" t="s">
        <v>1972</v>
      </c>
      <c r="D2176" s="48">
        <v>580290112</v>
      </c>
      <c r="E2176" s="50" t="s">
        <v>2187</v>
      </c>
      <c r="F2176" s="51">
        <v>5187</v>
      </c>
      <c r="G2176" s="48">
        <v>15</v>
      </c>
      <c r="H2176" s="51" t="s">
        <v>2009</v>
      </c>
      <c r="I2176" s="51" t="s">
        <v>1681</v>
      </c>
      <c r="J2176" s="52">
        <v>0.9</v>
      </c>
      <c r="K2176" s="48" t="s">
        <v>1058</v>
      </c>
      <c r="L2176" s="48" t="s">
        <v>1058</v>
      </c>
      <c r="M2176" s="53">
        <v>10034.580762857429</v>
      </c>
      <c r="N2176" s="51"/>
    </row>
    <row r="2177" spans="2:14" x14ac:dyDescent="0.25">
      <c r="B2177" s="48">
        <v>2175</v>
      </c>
      <c r="C2177" s="49" t="s">
        <v>1972</v>
      </c>
      <c r="D2177" s="48">
        <v>580290112</v>
      </c>
      <c r="E2177" s="50" t="s">
        <v>2187</v>
      </c>
      <c r="F2177" s="51">
        <v>5188</v>
      </c>
      <c r="G2177" s="48">
        <v>14</v>
      </c>
      <c r="H2177" s="51" t="s">
        <v>2055</v>
      </c>
      <c r="I2177" s="51" t="s">
        <v>1681</v>
      </c>
      <c r="J2177" s="52">
        <v>0</v>
      </c>
      <c r="K2177" s="48" t="s">
        <v>1058</v>
      </c>
      <c r="L2177" s="48" t="s">
        <v>1058</v>
      </c>
      <c r="M2177" s="53">
        <v>0</v>
      </c>
      <c r="N2177" s="51"/>
    </row>
    <row r="2178" spans="2:14" x14ac:dyDescent="0.25">
      <c r="B2178" s="48">
        <v>2176</v>
      </c>
      <c r="C2178" s="49" t="s">
        <v>1972</v>
      </c>
      <c r="D2178" s="48">
        <v>580578623</v>
      </c>
      <c r="E2178" s="50" t="s">
        <v>1277</v>
      </c>
      <c r="F2178" s="51">
        <v>5195</v>
      </c>
      <c r="G2178" s="48">
        <v>22</v>
      </c>
      <c r="H2178" s="51" t="s">
        <v>2092</v>
      </c>
      <c r="I2178" s="51" t="s">
        <v>1095</v>
      </c>
      <c r="J2178" s="52">
        <v>2.25</v>
      </c>
      <c r="K2178" s="48" t="s">
        <v>1058</v>
      </c>
      <c r="L2178" s="48" t="s">
        <v>1058</v>
      </c>
      <c r="M2178" s="53">
        <v>25086.451907143575</v>
      </c>
      <c r="N2178" s="51"/>
    </row>
    <row r="2179" spans="2:14" x14ac:dyDescent="0.25">
      <c r="B2179" s="48">
        <v>2177</v>
      </c>
      <c r="C2179" s="49" t="s">
        <v>1972</v>
      </c>
      <c r="D2179" s="48">
        <v>515010916</v>
      </c>
      <c r="E2179" s="50" t="s">
        <v>2100</v>
      </c>
      <c r="F2179" s="51">
        <v>5200</v>
      </c>
      <c r="G2179" s="48">
        <v>23</v>
      </c>
      <c r="H2179" s="51" t="s">
        <v>2171</v>
      </c>
      <c r="I2179" s="51" t="s">
        <v>1218</v>
      </c>
      <c r="J2179" s="52">
        <v>0.75</v>
      </c>
      <c r="K2179" s="48" t="s">
        <v>1058</v>
      </c>
      <c r="L2179" s="48" t="s">
        <v>1058</v>
      </c>
      <c r="M2179" s="53">
        <v>8362.1506357145245</v>
      </c>
      <c r="N2179" s="51"/>
    </row>
    <row r="2180" spans="2:14" x14ac:dyDescent="0.25">
      <c r="B2180" s="48">
        <v>2178</v>
      </c>
      <c r="C2180" s="49" t="s">
        <v>1972</v>
      </c>
      <c r="D2180" s="48">
        <v>580295129</v>
      </c>
      <c r="E2180" s="50" t="s">
        <v>2196</v>
      </c>
      <c r="F2180" s="51">
        <v>5201</v>
      </c>
      <c r="G2180" s="48">
        <v>29</v>
      </c>
      <c r="H2180" s="51" t="s">
        <v>2160</v>
      </c>
      <c r="I2180" s="51" t="s">
        <v>1309</v>
      </c>
      <c r="J2180" s="52">
        <v>3</v>
      </c>
      <c r="K2180" s="48" t="s">
        <v>1058</v>
      </c>
      <c r="L2180" s="48" t="s">
        <v>1058</v>
      </c>
      <c r="M2180" s="53">
        <v>33448.602542858098</v>
      </c>
      <c r="N2180" s="51"/>
    </row>
    <row r="2181" spans="2:14" x14ac:dyDescent="0.25">
      <c r="B2181" s="48">
        <v>2179</v>
      </c>
      <c r="C2181" s="49" t="s">
        <v>1972</v>
      </c>
      <c r="D2181" s="48">
        <v>580725844</v>
      </c>
      <c r="E2181" s="50" t="s">
        <v>2404</v>
      </c>
      <c r="F2181" s="51">
        <v>5202</v>
      </c>
      <c r="G2181" s="48">
        <v>23</v>
      </c>
      <c r="H2181" s="51" t="s">
        <v>2044</v>
      </c>
      <c r="I2181" s="51" t="s">
        <v>1139</v>
      </c>
      <c r="J2181" s="52">
        <v>0.75</v>
      </c>
      <c r="K2181" s="48" t="s">
        <v>1058</v>
      </c>
      <c r="L2181" s="48" t="s">
        <v>1058</v>
      </c>
      <c r="M2181" s="53">
        <v>8362.1506357145245</v>
      </c>
      <c r="N2181" s="51"/>
    </row>
    <row r="2182" spans="2:14" x14ac:dyDescent="0.25">
      <c r="B2182" s="48">
        <v>2180</v>
      </c>
      <c r="C2182" s="49" t="s">
        <v>1972</v>
      </c>
      <c r="D2182" s="48">
        <v>580190775</v>
      </c>
      <c r="E2182" s="50" t="s">
        <v>2049</v>
      </c>
      <c r="F2182" s="51">
        <v>5205</v>
      </c>
      <c r="G2182" s="48">
        <v>27</v>
      </c>
      <c r="H2182" s="51" t="s">
        <v>1989</v>
      </c>
      <c r="I2182" s="51" t="s">
        <v>1141</v>
      </c>
      <c r="J2182" s="52">
        <v>1.5</v>
      </c>
      <c r="K2182" s="48" t="s">
        <v>1058</v>
      </c>
      <c r="L2182" s="48" t="s">
        <v>1058</v>
      </c>
      <c r="M2182" s="53">
        <v>16724.301271429049</v>
      </c>
      <c r="N2182" s="51"/>
    </row>
    <row r="2183" spans="2:14" x14ac:dyDescent="0.25">
      <c r="B2183" s="48">
        <v>2181</v>
      </c>
      <c r="C2183" s="49" t="s">
        <v>1972</v>
      </c>
      <c r="D2183" s="48">
        <v>580414266</v>
      </c>
      <c r="E2183" s="50" t="s">
        <v>1631</v>
      </c>
      <c r="F2183" s="51">
        <v>5210</v>
      </c>
      <c r="G2183" s="48">
        <v>0</v>
      </c>
      <c r="H2183" s="51" t="s">
        <v>2245</v>
      </c>
      <c r="I2183" s="51" t="s">
        <v>1178</v>
      </c>
      <c r="J2183" s="52">
        <v>0</v>
      </c>
      <c r="K2183" s="48" t="s">
        <v>1054</v>
      </c>
      <c r="L2183" s="48" t="s">
        <v>1058</v>
      </c>
      <c r="M2183" s="53">
        <v>0</v>
      </c>
      <c r="N2183" s="51"/>
    </row>
    <row r="2184" spans="2:14" x14ac:dyDescent="0.25">
      <c r="B2184" s="48">
        <v>2182</v>
      </c>
      <c r="C2184" s="49" t="s">
        <v>1972</v>
      </c>
      <c r="D2184" s="48">
        <v>580421105</v>
      </c>
      <c r="E2184" s="50" t="s">
        <v>2405</v>
      </c>
      <c r="F2184" s="51">
        <v>5217</v>
      </c>
      <c r="G2184" s="48">
        <v>30</v>
      </c>
      <c r="H2184" s="51" t="s">
        <v>2013</v>
      </c>
      <c r="I2184" s="51" t="s">
        <v>1551</v>
      </c>
      <c r="J2184" s="52">
        <v>0.75</v>
      </c>
      <c r="K2184" s="48" t="s">
        <v>1058</v>
      </c>
      <c r="L2184" s="48" t="s">
        <v>1058</v>
      </c>
      <c r="M2184" s="53">
        <v>8362.1506357145245</v>
      </c>
      <c r="N2184" s="51"/>
    </row>
    <row r="2185" spans="2:14" x14ac:dyDescent="0.25">
      <c r="B2185" s="48">
        <v>2183</v>
      </c>
      <c r="C2185" s="49" t="s">
        <v>1972</v>
      </c>
      <c r="D2185" s="48">
        <v>580421105</v>
      </c>
      <c r="E2185" s="50" t="s">
        <v>2405</v>
      </c>
      <c r="F2185" s="51">
        <v>5218</v>
      </c>
      <c r="G2185" s="48">
        <v>25</v>
      </c>
      <c r="H2185" s="51" t="s">
        <v>2015</v>
      </c>
      <c r="I2185" s="51" t="s">
        <v>1551</v>
      </c>
      <c r="J2185" s="52">
        <v>0.75</v>
      </c>
      <c r="K2185" s="48" t="s">
        <v>1058</v>
      </c>
      <c r="L2185" s="48" t="s">
        <v>1058</v>
      </c>
      <c r="M2185" s="53">
        <v>8362.1506357145245</v>
      </c>
      <c r="N2185" s="51"/>
    </row>
    <row r="2186" spans="2:14" x14ac:dyDescent="0.25">
      <c r="B2186" s="48">
        <v>2184</v>
      </c>
      <c r="C2186" s="49" t="s">
        <v>1972</v>
      </c>
      <c r="D2186" s="48">
        <v>580421105</v>
      </c>
      <c r="E2186" s="50" t="s">
        <v>2405</v>
      </c>
      <c r="F2186" s="51">
        <v>5219</v>
      </c>
      <c r="G2186" s="48">
        <v>20</v>
      </c>
      <c r="H2186" s="51" t="s">
        <v>2018</v>
      </c>
      <c r="I2186" s="51" t="s">
        <v>1551</v>
      </c>
      <c r="J2186" s="52">
        <v>0</v>
      </c>
      <c r="K2186" s="48" t="s">
        <v>1058</v>
      </c>
      <c r="L2186" s="48" t="s">
        <v>1058</v>
      </c>
      <c r="M2186" s="53">
        <v>0</v>
      </c>
      <c r="N2186" s="51"/>
    </row>
    <row r="2187" spans="2:14" x14ac:dyDescent="0.25">
      <c r="B2187" s="48">
        <v>2185</v>
      </c>
      <c r="C2187" s="49" t="s">
        <v>1972</v>
      </c>
      <c r="D2187" s="48">
        <v>580574218</v>
      </c>
      <c r="E2187" s="50" t="s">
        <v>2406</v>
      </c>
      <c r="F2187" s="51">
        <v>5227</v>
      </c>
      <c r="G2187" s="48">
        <v>32</v>
      </c>
      <c r="H2187" s="51" t="s">
        <v>1975</v>
      </c>
      <c r="I2187" s="51" t="s">
        <v>1280</v>
      </c>
      <c r="J2187" s="52">
        <v>5</v>
      </c>
      <c r="K2187" s="48" t="s">
        <v>1058</v>
      </c>
      <c r="L2187" s="48" t="s">
        <v>1058</v>
      </c>
      <c r="M2187" s="53">
        <v>55747.670904763501</v>
      </c>
      <c r="N2187" s="51"/>
    </row>
    <row r="2188" spans="2:14" x14ac:dyDescent="0.25">
      <c r="B2188" s="48">
        <v>2186</v>
      </c>
      <c r="C2188" s="49" t="s">
        <v>1972</v>
      </c>
      <c r="D2188" s="48">
        <v>580574218</v>
      </c>
      <c r="E2188" s="50" t="s">
        <v>2406</v>
      </c>
      <c r="F2188" s="51">
        <v>5228</v>
      </c>
      <c r="G2188" s="48">
        <v>21</v>
      </c>
      <c r="H2188" s="51" t="s">
        <v>2014</v>
      </c>
      <c r="I2188" s="51" t="s">
        <v>1280</v>
      </c>
      <c r="J2188" s="52">
        <v>3</v>
      </c>
      <c r="K2188" s="48" t="s">
        <v>1058</v>
      </c>
      <c r="L2188" s="48" t="s">
        <v>1058</v>
      </c>
      <c r="M2188" s="53">
        <v>33448.602542858098</v>
      </c>
      <c r="N2188" s="51"/>
    </row>
    <row r="2189" spans="2:14" x14ac:dyDescent="0.25">
      <c r="B2189" s="48">
        <v>2187</v>
      </c>
      <c r="C2189" s="49" t="s">
        <v>1972</v>
      </c>
      <c r="D2189" s="48">
        <v>580574218</v>
      </c>
      <c r="E2189" s="50" t="s">
        <v>2406</v>
      </c>
      <c r="F2189" s="51">
        <v>5229</v>
      </c>
      <c r="G2189" s="48">
        <v>22</v>
      </c>
      <c r="H2189" s="51" t="s">
        <v>2016</v>
      </c>
      <c r="I2189" s="51" t="s">
        <v>1280</v>
      </c>
      <c r="J2189" s="52">
        <v>1.5</v>
      </c>
      <c r="K2189" s="48" t="s">
        <v>1058</v>
      </c>
      <c r="L2189" s="48" t="s">
        <v>1058</v>
      </c>
      <c r="M2189" s="53">
        <v>16724.301271429049</v>
      </c>
      <c r="N2189" s="51"/>
    </row>
    <row r="2190" spans="2:14" x14ac:dyDescent="0.25">
      <c r="B2190" s="48">
        <v>2188</v>
      </c>
      <c r="C2190" s="49" t="s">
        <v>1972</v>
      </c>
      <c r="D2190" s="48">
        <v>580574218</v>
      </c>
      <c r="E2190" s="50" t="s">
        <v>2406</v>
      </c>
      <c r="F2190" s="51">
        <v>5230</v>
      </c>
      <c r="G2190" s="48">
        <v>24</v>
      </c>
      <c r="H2190" s="51" t="s">
        <v>1996</v>
      </c>
      <c r="I2190" s="51" t="s">
        <v>1280</v>
      </c>
      <c r="J2190" s="52">
        <v>1.5</v>
      </c>
      <c r="K2190" s="48" t="s">
        <v>1058</v>
      </c>
      <c r="L2190" s="48" t="s">
        <v>1058</v>
      </c>
      <c r="M2190" s="53">
        <v>16724.301271429049</v>
      </c>
      <c r="N2190" s="51"/>
    </row>
    <row r="2191" spans="2:14" x14ac:dyDescent="0.25">
      <c r="B2191" s="48">
        <v>2189</v>
      </c>
      <c r="C2191" s="49" t="s">
        <v>1972</v>
      </c>
      <c r="D2191" s="48">
        <v>580574218</v>
      </c>
      <c r="E2191" s="50" t="s">
        <v>2406</v>
      </c>
      <c r="F2191" s="51">
        <v>5231</v>
      </c>
      <c r="G2191" s="48">
        <v>23</v>
      </c>
      <c r="H2191" s="51" t="s">
        <v>1989</v>
      </c>
      <c r="I2191" s="51" t="s">
        <v>1280</v>
      </c>
      <c r="J2191" s="52">
        <v>1.5</v>
      </c>
      <c r="K2191" s="48" t="s">
        <v>1058</v>
      </c>
      <c r="L2191" s="48" t="s">
        <v>1058</v>
      </c>
      <c r="M2191" s="53">
        <v>16724.301271429049</v>
      </c>
      <c r="N2191" s="51"/>
    </row>
    <row r="2192" spans="2:14" x14ac:dyDescent="0.25">
      <c r="B2192" s="48">
        <v>2190</v>
      </c>
      <c r="C2192" s="49" t="s">
        <v>1972</v>
      </c>
      <c r="D2192" s="48">
        <v>580574218</v>
      </c>
      <c r="E2192" s="50" t="s">
        <v>2406</v>
      </c>
      <c r="F2192" s="51">
        <v>5232</v>
      </c>
      <c r="G2192" s="48">
        <v>23</v>
      </c>
      <c r="H2192" s="51" t="s">
        <v>1999</v>
      </c>
      <c r="I2192" s="51" t="s">
        <v>1280</v>
      </c>
      <c r="J2192" s="52">
        <v>0.75</v>
      </c>
      <c r="K2192" s="48" t="s">
        <v>1058</v>
      </c>
      <c r="L2192" s="48" t="s">
        <v>1058</v>
      </c>
      <c r="M2192" s="53">
        <v>8362.1506357145245</v>
      </c>
      <c r="N2192" s="51"/>
    </row>
    <row r="2193" spans="2:14" x14ac:dyDescent="0.25">
      <c r="B2193" s="48">
        <v>2191</v>
      </c>
      <c r="C2193" s="49" t="s">
        <v>1972</v>
      </c>
      <c r="D2193" s="48">
        <v>580574218</v>
      </c>
      <c r="E2193" s="50" t="s">
        <v>2406</v>
      </c>
      <c r="F2193" s="51">
        <v>5233</v>
      </c>
      <c r="G2193" s="48">
        <v>24</v>
      </c>
      <c r="H2193" s="51" t="s">
        <v>1990</v>
      </c>
      <c r="I2193" s="51" t="s">
        <v>1280</v>
      </c>
      <c r="J2193" s="52">
        <v>0.75</v>
      </c>
      <c r="K2193" s="48" t="s">
        <v>1058</v>
      </c>
      <c r="L2193" s="48" t="s">
        <v>1058</v>
      </c>
      <c r="M2193" s="53">
        <v>8362.1506357145245</v>
      </c>
      <c r="N2193" s="51"/>
    </row>
    <row r="2194" spans="2:14" x14ac:dyDescent="0.25">
      <c r="B2194" s="48">
        <v>2192</v>
      </c>
      <c r="C2194" s="49" t="s">
        <v>1972</v>
      </c>
      <c r="D2194" s="48">
        <v>580574218</v>
      </c>
      <c r="E2194" s="50" t="s">
        <v>2406</v>
      </c>
      <c r="F2194" s="51">
        <v>5234</v>
      </c>
      <c r="G2194" s="48">
        <v>20</v>
      </c>
      <c r="H2194" s="51" t="s">
        <v>1997</v>
      </c>
      <c r="I2194" s="51" t="s">
        <v>1280</v>
      </c>
      <c r="J2194" s="52">
        <v>0.75</v>
      </c>
      <c r="K2194" s="48" t="s">
        <v>1058</v>
      </c>
      <c r="L2194" s="48" t="s">
        <v>1058</v>
      </c>
      <c r="M2194" s="53">
        <v>8362.1506357145245</v>
      </c>
      <c r="N2194" s="51"/>
    </row>
    <row r="2195" spans="2:14" x14ac:dyDescent="0.25">
      <c r="B2195" s="48">
        <v>2193</v>
      </c>
      <c r="C2195" s="49" t="s">
        <v>1972</v>
      </c>
      <c r="D2195" s="48">
        <v>580574218</v>
      </c>
      <c r="E2195" s="50" t="s">
        <v>2406</v>
      </c>
      <c r="F2195" s="51">
        <v>5235</v>
      </c>
      <c r="G2195" s="48">
        <v>23</v>
      </c>
      <c r="H2195" s="51" t="s">
        <v>1988</v>
      </c>
      <c r="I2195" s="51" t="s">
        <v>1280</v>
      </c>
      <c r="J2195" s="52">
        <v>0</v>
      </c>
      <c r="K2195" s="48" t="s">
        <v>1058</v>
      </c>
      <c r="L2195" s="48" t="s">
        <v>1058</v>
      </c>
      <c r="M2195" s="53">
        <v>0</v>
      </c>
      <c r="N2195" s="51"/>
    </row>
    <row r="2196" spans="2:14" x14ac:dyDescent="0.25">
      <c r="B2196" s="48">
        <v>2194</v>
      </c>
      <c r="C2196" s="49" t="s">
        <v>1972</v>
      </c>
      <c r="D2196" s="48">
        <v>580442887</v>
      </c>
      <c r="E2196" s="50" t="s">
        <v>2407</v>
      </c>
      <c r="F2196" s="51">
        <v>5245</v>
      </c>
      <c r="G2196" s="48">
        <v>29</v>
      </c>
      <c r="H2196" s="51" t="s">
        <v>2131</v>
      </c>
      <c r="I2196" s="51" t="s">
        <v>1222</v>
      </c>
      <c r="J2196" s="52">
        <v>2.75</v>
      </c>
      <c r="K2196" s="48" t="s">
        <v>1058</v>
      </c>
      <c r="L2196" s="48" t="s">
        <v>1058</v>
      </c>
      <c r="M2196" s="53">
        <v>30661.218997619926</v>
      </c>
      <c r="N2196" s="51"/>
    </row>
    <row r="2197" spans="2:14" x14ac:dyDescent="0.25">
      <c r="B2197" s="48">
        <v>2195</v>
      </c>
      <c r="C2197" s="49" t="s">
        <v>1972</v>
      </c>
      <c r="D2197" s="48">
        <v>580442887</v>
      </c>
      <c r="E2197" s="50" t="s">
        <v>2407</v>
      </c>
      <c r="F2197" s="51">
        <v>5246</v>
      </c>
      <c r="G2197" s="48">
        <v>23</v>
      </c>
      <c r="H2197" s="51" t="s">
        <v>2105</v>
      </c>
      <c r="I2197" s="51" t="s">
        <v>1222</v>
      </c>
      <c r="J2197" s="52">
        <v>3</v>
      </c>
      <c r="K2197" s="48" t="s">
        <v>1058</v>
      </c>
      <c r="L2197" s="48" t="s">
        <v>1058</v>
      </c>
      <c r="M2197" s="53">
        <v>33448.602542858098</v>
      </c>
      <c r="N2197" s="51"/>
    </row>
    <row r="2198" spans="2:14" x14ac:dyDescent="0.25">
      <c r="B2198" s="48">
        <v>2196</v>
      </c>
      <c r="C2198" s="49" t="s">
        <v>1972</v>
      </c>
      <c r="D2198" s="48">
        <v>580442887</v>
      </c>
      <c r="E2198" s="50" t="s">
        <v>2407</v>
      </c>
      <c r="F2198" s="51">
        <v>5247</v>
      </c>
      <c r="G2198" s="48">
        <v>25</v>
      </c>
      <c r="H2198" s="51" t="s">
        <v>2038</v>
      </c>
      <c r="I2198" s="51" t="s">
        <v>1222</v>
      </c>
      <c r="J2198" s="52">
        <v>1.5</v>
      </c>
      <c r="K2198" s="48" t="s">
        <v>1058</v>
      </c>
      <c r="L2198" s="48" t="s">
        <v>1058</v>
      </c>
      <c r="M2198" s="53">
        <v>16724.301271429049</v>
      </c>
      <c r="N2198" s="51"/>
    </row>
    <row r="2199" spans="2:14" x14ac:dyDescent="0.25">
      <c r="B2199" s="48">
        <v>2197</v>
      </c>
      <c r="C2199" s="49" t="s">
        <v>1972</v>
      </c>
      <c r="D2199" s="48">
        <v>580442887</v>
      </c>
      <c r="E2199" s="50" t="s">
        <v>2407</v>
      </c>
      <c r="F2199" s="51">
        <v>5248</v>
      </c>
      <c r="G2199" s="48">
        <v>22</v>
      </c>
      <c r="H2199" s="51" t="s">
        <v>2171</v>
      </c>
      <c r="I2199" s="51" t="s">
        <v>1222</v>
      </c>
      <c r="J2199" s="52">
        <v>0.75</v>
      </c>
      <c r="K2199" s="48" t="s">
        <v>1058</v>
      </c>
      <c r="L2199" s="48" t="s">
        <v>1058</v>
      </c>
      <c r="M2199" s="53">
        <v>8362.1506357145245</v>
      </c>
      <c r="N2199" s="51"/>
    </row>
    <row r="2200" spans="2:14" x14ac:dyDescent="0.25">
      <c r="B2200" s="48">
        <v>2198</v>
      </c>
      <c r="C2200" s="49" t="s">
        <v>1972</v>
      </c>
      <c r="D2200" s="48">
        <v>580442887</v>
      </c>
      <c r="E2200" s="50" t="s">
        <v>2407</v>
      </c>
      <c r="F2200" s="51">
        <v>5249</v>
      </c>
      <c r="G2200" s="48">
        <v>29</v>
      </c>
      <c r="H2200" s="51" t="s">
        <v>2009</v>
      </c>
      <c r="I2200" s="51" t="s">
        <v>1222</v>
      </c>
      <c r="J2200" s="52">
        <v>0.75</v>
      </c>
      <c r="K2200" s="48" t="s">
        <v>1058</v>
      </c>
      <c r="L2200" s="48" t="s">
        <v>1058</v>
      </c>
      <c r="M2200" s="53">
        <v>8362.1506357145245</v>
      </c>
      <c r="N2200" s="51"/>
    </row>
    <row r="2201" spans="2:14" x14ac:dyDescent="0.25">
      <c r="B2201" s="48">
        <v>2199</v>
      </c>
      <c r="C2201" s="49" t="s">
        <v>1972</v>
      </c>
      <c r="D2201" s="48">
        <v>580442887</v>
      </c>
      <c r="E2201" s="50" t="s">
        <v>2407</v>
      </c>
      <c r="F2201" s="51">
        <v>5250</v>
      </c>
      <c r="G2201" s="48">
        <v>30</v>
      </c>
      <c r="H2201" s="51" t="s">
        <v>2086</v>
      </c>
      <c r="I2201" s="51" t="s">
        <v>1222</v>
      </c>
      <c r="J2201" s="52">
        <v>0.75</v>
      </c>
      <c r="K2201" s="48" t="s">
        <v>1058</v>
      </c>
      <c r="L2201" s="48" t="s">
        <v>1058</v>
      </c>
      <c r="M2201" s="53">
        <v>8362.1506357145245</v>
      </c>
      <c r="N2201" s="51"/>
    </row>
    <row r="2202" spans="2:14" x14ac:dyDescent="0.25">
      <c r="B2202" s="48">
        <v>2200</v>
      </c>
      <c r="C2202" s="49" t="s">
        <v>1972</v>
      </c>
      <c r="D2202" s="48">
        <v>580446490</v>
      </c>
      <c r="E2202" s="50" t="s">
        <v>2199</v>
      </c>
      <c r="F2202" s="51">
        <v>5257</v>
      </c>
      <c r="G2202" s="48">
        <v>30</v>
      </c>
      <c r="H2202" s="51" t="s">
        <v>1976</v>
      </c>
      <c r="I2202" s="51" t="s">
        <v>2200</v>
      </c>
      <c r="J2202" s="52">
        <v>12</v>
      </c>
      <c r="K2202" s="48" t="s">
        <v>1058</v>
      </c>
      <c r="L2202" s="48" t="s">
        <v>1058</v>
      </c>
      <c r="M2202" s="53">
        <v>133794.41017143239</v>
      </c>
      <c r="N2202" s="51"/>
    </row>
    <row r="2203" spans="2:14" x14ac:dyDescent="0.25">
      <c r="B2203" s="48">
        <v>2201</v>
      </c>
      <c r="C2203" s="49" t="s">
        <v>1972</v>
      </c>
      <c r="D2203" s="48">
        <v>580452233</v>
      </c>
      <c r="E2203" s="50" t="s">
        <v>1641</v>
      </c>
      <c r="F2203" s="51">
        <v>5270</v>
      </c>
      <c r="G2203" s="48">
        <v>20</v>
      </c>
      <c r="H2203" s="51" t="s">
        <v>2028</v>
      </c>
      <c r="I2203" s="51" t="s">
        <v>1389</v>
      </c>
      <c r="J2203" s="52">
        <v>0</v>
      </c>
      <c r="K2203" s="48" t="s">
        <v>1058</v>
      </c>
      <c r="L2203" s="48" t="s">
        <v>1058</v>
      </c>
      <c r="M2203" s="53">
        <v>0</v>
      </c>
      <c r="N2203" s="51"/>
    </row>
    <row r="2204" spans="2:14" x14ac:dyDescent="0.25">
      <c r="B2204" s="48">
        <v>2202</v>
      </c>
      <c r="C2204" s="49" t="s">
        <v>1972</v>
      </c>
      <c r="D2204" s="48">
        <v>580452233</v>
      </c>
      <c r="E2204" s="50" t="s">
        <v>1641</v>
      </c>
      <c r="F2204" s="51">
        <v>5271</v>
      </c>
      <c r="G2204" s="48">
        <v>25</v>
      </c>
      <c r="H2204" s="51" t="s">
        <v>2022</v>
      </c>
      <c r="I2204" s="51" t="s">
        <v>1389</v>
      </c>
      <c r="J2204" s="52">
        <v>0</v>
      </c>
      <c r="K2204" s="48" t="s">
        <v>1058</v>
      </c>
      <c r="L2204" s="48" t="s">
        <v>1058</v>
      </c>
      <c r="M2204" s="53">
        <v>0</v>
      </c>
      <c r="N2204" s="51"/>
    </row>
    <row r="2205" spans="2:14" x14ac:dyDescent="0.25">
      <c r="B2205" s="48">
        <v>2203</v>
      </c>
      <c r="C2205" s="49" t="s">
        <v>1972</v>
      </c>
      <c r="D2205" s="48">
        <v>580448561</v>
      </c>
      <c r="E2205" s="50" t="s">
        <v>2408</v>
      </c>
      <c r="F2205" s="51">
        <v>5272</v>
      </c>
      <c r="G2205" s="48">
        <v>34</v>
      </c>
      <c r="H2205" s="51" t="s">
        <v>2027</v>
      </c>
      <c r="I2205" s="51" t="s">
        <v>1259</v>
      </c>
      <c r="J2205" s="52">
        <v>0</v>
      </c>
      <c r="K2205" s="48" t="s">
        <v>1054</v>
      </c>
      <c r="L2205" s="48" t="s">
        <v>1058</v>
      </c>
      <c r="M2205" s="53">
        <v>0</v>
      </c>
      <c r="N2205" s="51"/>
    </row>
    <row r="2206" spans="2:14" x14ac:dyDescent="0.25">
      <c r="B2206" s="48">
        <v>2204</v>
      </c>
      <c r="C2206" s="49" t="s">
        <v>1972</v>
      </c>
      <c r="D2206" s="48">
        <v>580417509</v>
      </c>
      <c r="E2206" s="50" t="s">
        <v>2012</v>
      </c>
      <c r="F2206" s="51">
        <v>5273</v>
      </c>
      <c r="G2206" s="48">
        <v>39</v>
      </c>
      <c r="H2206" s="51" t="s">
        <v>2051</v>
      </c>
      <c r="I2206" s="51" t="s">
        <v>1060</v>
      </c>
      <c r="J2206" s="52">
        <v>0</v>
      </c>
      <c r="K2206" s="48" t="s">
        <v>1058</v>
      </c>
      <c r="L2206" s="48" t="s">
        <v>1058</v>
      </c>
      <c r="M2206" s="53">
        <v>0</v>
      </c>
      <c r="N2206" s="51"/>
    </row>
    <row r="2207" spans="2:14" x14ac:dyDescent="0.25">
      <c r="B2207" s="48">
        <v>2205</v>
      </c>
      <c r="C2207" s="49" t="s">
        <v>1972</v>
      </c>
      <c r="D2207" s="48">
        <v>580432342</v>
      </c>
      <c r="E2207" s="50" t="s">
        <v>2251</v>
      </c>
      <c r="F2207" s="51">
        <v>5281</v>
      </c>
      <c r="G2207" s="48">
        <v>29</v>
      </c>
      <c r="H2207" s="51" t="s">
        <v>2304</v>
      </c>
      <c r="I2207" s="51" t="s">
        <v>2252</v>
      </c>
      <c r="J2207" s="52">
        <v>0</v>
      </c>
      <c r="K2207" s="48" t="s">
        <v>1058</v>
      </c>
      <c r="L2207" s="48" t="s">
        <v>1054</v>
      </c>
      <c r="M2207" s="53">
        <v>0</v>
      </c>
      <c r="N2207" s="51"/>
    </row>
    <row r="2208" spans="2:14" x14ac:dyDescent="0.25">
      <c r="B2208" s="48">
        <v>2206</v>
      </c>
      <c r="C2208" s="49" t="s">
        <v>1972</v>
      </c>
      <c r="D2208" s="48">
        <v>580350080</v>
      </c>
      <c r="E2208" s="50" t="s">
        <v>2399</v>
      </c>
      <c r="F2208" s="51">
        <v>5286</v>
      </c>
      <c r="G2208" s="48">
        <v>22</v>
      </c>
      <c r="H2208" s="51" t="s">
        <v>2129</v>
      </c>
      <c r="I2208" s="51" t="s">
        <v>1505</v>
      </c>
      <c r="J2208" s="52">
        <v>0</v>
      </c>
      <c r="K2208" s="48" t="s">
        <v>1058</v>
      </c>
      <c r="L2208" s="48" t="s">
        <v>1058</v>
      </c>
      <c r="M2208" s="53">
        <v>0</v>
      </c>
      <c r="N2208" s="51"/>
    </row>
    <row r="2209" spans="2:14" x14ac:dyDescent="0.25">
      <c r="B2209" s="48">
        <v>2207</v>
      </c>
      <c r="C2209" s="49" t="s">
        <v>1972</v>
      </c>
      <c r="D2209" s="48">
        <v>580435980</v>
      </c>
      <c r="E2209" s="50" t="s">
        <v>1978</v>
      </c>
      <c r="F2209" s="51">
        <v>5287</v>
      </c>
      <c r="G2209" s="48">
        <v>21</v>
      </c>
      <c r="H2209" s="51" t="s">
        <v>2102</v>
      </c>
      <c r="I2209" s="51" t="s">
        <v>1125</v>
      </c>
      <c r="J2209" s="52">
        <v>0.75</v>
      </c>
      <c r="K2209" s="48" t="s">
        <v>1058</v>
      </c>
      <c r="L2209" s="48" t="s">
        <v>1058</v>
      </c>
      <c r="M2209" s="53">
        <v>8362.1506357145245</v>
      </c>
      <c r="N2209" s="51"/>
    </row>
    <row r="2210" spans="2:14" x14ac:dyDescent="0.25">
      <c r="B2210" s="48">
        <v>2208</v>
      </c>
      <c r="C2210" s="49" t="s">
        <v>1972</v>
      </c>
      <c r="D2210" s="48">
        <v>580435980</v>
      </c>
      <c r="E2210" s="50" t="s">
        <v>1978</v>
      </c>
      <c r="F2210" s="51">
        <v>5289</v>
      </c>
      <c r="G2210" s="48">
        <v>25</v>
      </c>
      <c r="H2210" s="51" t="s">
        <v>1991</v>
      </c>
      <c r="I2210" s="51" t="s">
        <v>1125</v>
      </c>
      <c r="J2210" s="52">
        <v>1.5</v>
      </c>
      <c r="K2210" s="48" t="s">
        <v>1058</v>
      </c>
      <c r="L2210" s="48" t="s">
        <v>1058</v>
      </c>
      <c r="M2210" s="53">
        <v>16724.301271429049</v>
      </c>
      <c r="N2210" s="51"/>
    </row>
    <row r="2211" spans="2:14" x14ac:dyDescent="0.25">
      <c r="B2211" s="48">
        <v>2209</v>
      </c>
      <c r="C2211" s="49" t="s">
        <v>1972</v>
      </c>
      <c r="D2211" s="48">
        <v>580355782</v>
      </c>
      <c r="E2211" s="50" t="s">
        <v>1902</v>
      </c>
      <c r="F2211" s="51">
        <v>5290</v>
      </c>
      <c r="G2211" s="48">
        <v>26</v>
      </c>
      <c r="H2211" s="51" t="s">
        <v>2083</v>
      </c>
      <c r="I2211" s="51" t="s">
        <v>1125</v>
      </c>
      <c r="J2211" s="52">
        <v>1.5</v>
      </c>
      <c r="K2211" s="48" t="s">
        <v>1058</v>
      </c>
      <c r="L2211" s="48" t="s">
        <v>1058</v>
      </c>
      <c r="M2211" s="53">
        <v>16724.301271429049</v>
      </c>
      <c r="N2211" s="51"/>
    </row>
    <row r="2212" spans="2:14" x14ac:dyDescent="0.25">
      <c r="B2212" s="48">
        <v>2210</v>
      </c>
      <c r="C2212" s="49" t="s">
        <v>1972</v>
      </c>
      <c r="D2212" s="48">
        <v>580578623</v>
      </c>
      <c r="E2212" s="50" t="s">
        <v>1277</v>
      </c>
      <c r="F2212" s="51">
        <v>5291</v>
      </c>
      <c r="G2212" s="48">
        <v>21</v>
      </c>
      <c r="H2212" s="51" t="s">
        <v>2125</v>
      </c>
      <c r="I2212" s="51" t="s">
        <v>1095</v>
      </c>
      <c r="J2212" s="52">
        <v>1.125</v>
      </c>
      <c r="K2212" s="48" t="s">
        <v>1058</v>
      </c>
      <c r="L2212" s="48" t="s">
        <v>1058</v>
      </c>
      <c r="M2212" s="53">
        <v>12543.225953571788</v>
      </c>
      <c r="N2212" s="51"/>
    </row>
    <row r="2213" spans="2:14" x14ac:dyDescent="0.25">
      <c r="B2213" s="48">
        <v>2211</v>
      </c>
      <c r="C2213" s="49" t="s">
        <v>1972</v>
      </c>
      <c r="D2213" s="48">
        <v>580447928</v>
      </c>
      <c r="E2213" s="50" t="s">
        <v>2281</v>
      </c>
      <c r="F2213" s="51">
        <v>5293</v>
      </c>
      <c r="G2213" s="48">
        <v>19</v>
      </c>
      <c r="H2213" s="51" t="s">
        <v>2229</v>
      </c>
      <c r="I2213" s="51" t="s">
        <v>1237</v>
      </c>
      <c r="J2213" s="52">
        <v>20</v>
      </c>
      <c r="K2213" s="48" t="s">
        <v>1058</v>
      </c>
      <c r="L2213" s="48" t="s">
        <v>1058</v>
      </c>
      <c r="M2213" s="53">
        <v>222990.68361905401</v>
      </c>
      <c r="N2213" s="51"/>
    </row>
    <row r="2214" spans="2:14" x14ac:dyDescent="0.25">
      <c r="B2214" s="48">
        <v>2212</v>
      </c>
      <c r="C2214" s="49" t="s">
        <v>1972</v>
      </c>
      <c r="D2214" s="48">
        <v>580428878</v>
      </c>
      <c r="E2214" s="50" t="s">
        <v>2409</v>
      </c>
      <c r="F2214" s="51">
        <v>5297</v>
      </c>
      <c r="G2214" s="48">
        <v>29</v>
      </c>
      <c r="H2214" s="51" t="s">
        <v>1981</v>
      </c>
      <c r="I2214" s="51" t="s">
        <v>1459</v>
      </c>
      <c r="J2214" s="52">
        <v>1.5</v>
      </c>
      <c r="K2214" s="48" t="s">
        <v>1058</v>
      </c>
      <c r="L2214" s="48" t="s">
        <v>1058</v>
      </c>
      <c r="M2214" s="53">
        <v>16724.301271429049</v>
      </c>
      <c r="N2214" s="51"/>
    </row>
    <row r="2215" spans="2:14" x14ac:dyDescent="0.25">
      <c r="B2215" s="48">
        <v>2213</v>
      </c>
      <c r="C2215" s="49" t="s">
        <v>1972</v>
      </c>
      <c r="D2215" s="48">
        <v>580428878</v>
      </c>
      <c r="E2215" s="50" t="s">
        <v>2409</v>
      </c>
      <c r="F2215" s="51">
        <v>5298</v>
      </c>
      <c r="G2215" s="48">
        <v>25</v>
      </c>
      <c r="H2215" s="51" t="s">
        <v>2053</v>
      </c>
      <c r="I2215" s="51" t="s">
        <v>1459</v>
      </c>
      <c r="J2215" s="52">
        <v>0.9</v>
      </c>
      <c r="K2215" s="48" t="s">
        <v>1058</v>
      </c>
      <c r="L2215" s="48" t="s">
        <v>1058</v>
      </c>
      <c r="M2215" s="53">
        <v>10034.580762857429</v>
      </c>
      <c r="N2215" s="51"/>
    </row>
    <row r="2216" spans="2:14" x14ac:dyDescent="0.25">
      <c r="B2216" s="48">
        <v>2214</v>
      </c>
      <c r="C2216" s="49" t="s">
        <v>1972</v>
      </c>
      <c r="D2216" s="48">
        <v>580428878</v>
      </c>
      <c r="E2216" s="50" t="s">
        <v>2409</v>
      </c>
      <c r="F2216" s="51">
        <v>5299</v>
      </c>
      <c r="G2216" s="48">
        <v>15</v>
      </c>
      <c r="H2216" s="51" t="s">
        <v>2055</v>
      </c>
      <c r="I2216" s="51" t="s">
        <v>1459</v>
      </c>
      <c r="J2216" s="52">
        <v>0</v>
      </c>
      <c r="K2216" s="48" t="s">
        <v>1058</v>
      </c>
      <c r="L2216" s="48" t="s">
        <v>1058</v>
      </c>
      <c r="M2216" s="53">
        <v>0</v>
      </c>
      <c r="N2216" s="51"/>
    </row>
    <row r="2217" spans="2:14" x14ac:dyDescent="0.25">
      <c r="B2217" s="48">
        <v>2215</v>
      </c>
      <c r="C2217" s="49" t="s">
        <v>1972</v>
      </c>
      <c r="D2217" s="48">
        <v>580387504</v>
      </c>
      <c r="E2217" s="50" t="s">
        <v>2106</v>
      </c>
      <c r="F2217" s="51">
        <v>5308</v>
      </c>
      <c r="G2217" s="48">
        <v>33</v>
      </c>
      <c r="H2217" s="51" t="s">
        <v>1983</v>
      </c>
      <c r="I2217" s="51" t="s">
        <v>1164</v>
      </c>
      <c r="J2217" s="52">
        <v>3</v>
      </c>
      <c r="K2217" s="48" t="s">
        <v>1058</v>
      </c>
      <c r="L2217" s="48" t="s">
        <v>1058</v>
      </c>
      <c r="M2217" s="53">
        <v>33448.602542858098</v>
      </c>
      <c r="N2217" s="51"/>
    </row>
    <row r="2218" spans="2:14" x14ac:dyDescent="0.25">
      <c r="B2218" s="48">
        <v>2216</v>
      </c>
      <c r="C2218" s="49" t="s">
        <v>1972</v>
      </c>
      <c r="D2218" s="48">
        <v>580290112</v>
      </c>
      <c r="E2218" s="50" t="s">
        <v>2187</v>
      </c>
      <c r="F2218" s="51">
        <v>5310</v>
      </c>
      <c r="G2218" s="48">
        <v>16</v>
      </c>
      <c r="H2218" s="51" t="s">
        <v>2053</v>
      </c>
      <c r="I2218" s="51" t="s">
        <v>1681</v>
      </c>
      <c r="J2218" s="52">
        <v>0.9</v>
      </c>
      <c r="K2218" s="48" t="s">
        <v>1058</v>
      </c>
      <c r="L2218" s="48" t="s">
        <v>1058</v>
      </c>
      <c r="M2218" s="53">
        <v>10034.580762857429</v>
      </c>
      <c r="N2218" s="51"/>
    </row>
    <row r="2219" spans="2:14" x14ac:dyDescent="0.25">
      <c r="B2219" s="48">
        <v>2217</v>
      </c>
      <c r="C2219" s="49" t="s">
        <v>1972</v>
      </c>
      <c r="D2219" s="48">
        <v>580421105</v>
      </c>
      <c r="E2219" s="50" t="s">
        <v>2405</v>
      </c>
      <c r="F2219" s="51">
        <v>5311</v>
      </c>
      <c r="G2219" s="48">
        <v>5</v>
      </c>
      <c r="H2219" s="51" t="s">
        <v>2083</v>
      </c>
      <c r="I2219" s="51" t="s">
        <v>1551</v>
      </c>
      <c r="J2219" s="52">
        <v>1.5</v>
      </c>
      <c r="K2219" s="48" t="s">
        <v>1058</v>
      </c>
      <c r="L2219" s="48" t="s">
        <v>1058</v>
      </c>
      <c r="M2219" s="53">
        <v>16724.301271429049</v>
      </c>
      <c r="N2219" s="51"/>
    </row>
    <row r="2220" spans="2:14" x14ac:dyDescent="0.25">
      <c r="B2220" s="48">
        <v>2218</v>
      </c>
      <c r="C2220" s="49" t="s">
        <v>1972</v>
      </c>
      <c r="D2220" s="48">
        <v>580204386</v>
      </c>
      <c r="E2220" s="50" t="s">
        <v>1992</v>
      </c>
      <c r="F2220" s="51">
        <v>5321</v>
      </c>
      <c r="G2220" s="48">
        <v>21</v>
      </c>
      <c r="H2220" s="51" t="s">
        <v>1997</v>
      </c>
      <c r="I2220" s="51" t="s">
        <v>1141</v>
      </c>
      <c r="J2220" s="52">
        <v>0.75</v>
      </c>
      <c r="K2220" s="48" t="s">
        <v>1058</v>
      </c>
      <c r="L2220" s="48" t="s">
        <v>1058</v>
      </c>
      <c r="M2220" s="53">
        <v>8362.1506357145245</v>
      </c>
      <c r="N2220" s="51"/>
    </row>
    <row r="2221" spans="2:14" x14ac:dyDescent="0.25">
      <c r="B2221" s="48">
        <v>2219</v>
      </c>
      <c r="C2221" s="49" t="s">
        <v>1972</v>
      </c>
      <c r="D2221" s="48">
        <v>580375681</v>
      </c>
      <c r="E2221" s="50" t="s">
        <v>2060</v>
      </c>
      <c r="F2221" s="51">
        <v>5323</v>
      </c>
      <c r="G2221" s="48">
        <v>23</v>
      </c>
      <c r="H2221" s="51" t="s">
        <v>2038</v>
      </c>
      <c r="I2221" s="51" t="s">
        <v>1111</v>
      </c>
      <c r="J2221" s="52">
        <v>1.5</v>
      </c>
      <c r="K2221" s="48" t="s">
        <v>1058</v>
      </c>
      <c r="L2221" s="48" t="s">
        <v>1058</v>
      </c>
      <c r="M2221" s="53">
        <v>16724.301271429049</v>
      </c>
      <c r="N2221" s="51"/>
    </row>
    <row r="2222" spans="2:14" x14ac:dyDescent="0.25">
      <c r="B2222" s="48">
        <v>2220</v>
      </c>
      <c r="C2222" s="49" t="s">
        <v>1972</v>
      </c>
      <c r="D2222" s="48">
        <v>580419810</v>
      </c>
      <c r="E2222" s="50" t="s">
        <v>2117</v>
      </c>
      <c r="F2222" s="51">
        <v>5325</v>
      </c>
      <c r="G2222" s="48">
        <v>22</v>
      </c>
      <c r="H2222" s="51" t="s">
        <v>2084</v>
      </c>
      <c r="I2222" s="51" t="s">
        <v>1062</v>
      </c>
      <c r="J2222" s="52">
        <v>3</v>
      </c>
      <c r="K2222" s="48" t="s">
        <v>1058</v>
      </c>
      <c r="L2222" s="48" t="s">
        <v>1058</v>
      </c>
      <c r="M2222" s="53">
        <v>33448.602542858098</v>
      </c>
      <c r="N2222" s="51"/>
    </row>
    <row r="2223" spans="2:14" x14ac:dyDescent="0.25">
      <c r="B2223" s="48">
        <v>2221</v>
      </c>
      <c r="C2223" s="49" t="s">
        <v>1972</v>
      </c>
      <c r="D2223" s="48">
        <v>580419950</v>
      </c>
      <c r="E2223" s="50" t="s">
        <v>2243</v>
      </c>
      <c r="F2223" s="51">
        <v>5329</v>
      </c>
      <c r="G2223" s="48">
        <v>27</v>
      </c>
      <c r="H2223" s="51" t="s">
        <v>2033</v>
      </c>
      <c r="I2223" s="51" t="s">
        <v>1218</v>
      </c>
      <c r="J2223" s="52">
        <v>3</v>
      </c>
      <c r="K2223" s="48" t="s">
        <v>1058</v>
      </c>
      <c r="L2223" s="48" t="s">
        <v>1058</v>
      </c>
      <c r="M2223" s="53">
        <v>33448.602542858098</v>
      </c>
      <c r="N2223" s="51"/>
    </row>
    <row r="2224" spans="2:14" x14ac:dyDescent="0.25">
      <c r="B2224" s="48">
        <v>2222</v>
      </c>
      <c r="C2224" s="49" t="s">
        <v>1972</v>
      </c>
      <c r="D2224" s="48">
        <v>580350080</v>
      </c>
      <c r="E2224" s="50" t="s">
        <v>2399</v>
      </c>
      <c r="F2224" s="51">
        <v>5330</v>
      </c>
      <c r="G2224" s="48">
        <v>20</v>
      </c>
      <c r="H2224" s="51" t="s">
        <v>2038</v>
      </c>
      <c r="I2224" s="51" t="s">
        <v>1505</v>
      </c>
      <c r="J2224" s="52">
        <v>1.5</v>
      </c>
      <c r="K2224" s="48" t="s">
        <v>1058</v>
      </c>
      <c r="L2224" s="48" t="s">
        <v>1058</v>
      </c>
      <c r="M2224" s="53">
        <v>16724.301271429049</v>
      </c>
      <c r="N2224" s="51"/>
    </row>
    <row r="2225" spans="2:14" x14ac:dyDescent="0.25">
      <c r="B2225" s="48">
        <v>2223</v>
      </c>
      <c r="C2225" s="49" t="s">
        <v>1972</v>
      </c>
      <c r="D2225" s="48">
        <v>580350080</v>
      </c>
      <c r="E2225" s="50" t="s">
        <v>2399</v>
      </c>
      <c r="F2225" s="51">
        <v>5331</v>
      </c>
      <c r="G2225" s="48">
        <v>21</v>
      </c>
      <c r="H2225" s="51" t="s">
        <v>1997</v>
      </c>
      <c r="I2225" s="51" t="s">
        <v>1505</v>
      </c>
      <c r="J2225" s="52">
        <v>0.75</v>
      </c>
      <c r="K2225" s="48" t="s">
        <v>1058</v>
      </c>
      <c r="L2225" s="48" t="s">
        <v>1058</v>
      </c>
      <c r="M2225" s="53">
        <v>8362.1506357145245</v>
      </c>
      <c r="N2225" s="51"/>
    </row>
    <row r="2226" spans="2:14" x14ac:dyDescent="0.25">
      <c r="B2226" s="48">
        <v>2224</v>
      </c>
      <c r="C2226" s="49" t="s">
        <v>1972</v>
      </c>
      <c r="D2226" s="48">
        <v>580350080</v>
      </c>
      <c r="E2226" s="50" t="s">
        <v>2399</v>
      </c>
      <c r="F2226" s="51">
        <v>5332</v>
      </c>
      <c r="G2226" s="48">
        <v>22</v>
      </c>
      <c r="H2226" s="51" t="s">
        <v>2051</v>
      </c>
      <c r="I2226" s="51" t="s">
        <v>1505</v>
      </c>
      <c r="J2226" s="52">
        <v>0</v>
      </c>
      <c r="K2226" s="48" t="s">
        <v>1058</v>
      </c>
      <c r="L2226" s="48" t="s">
        <v>1058</v>
      </c>
      <c r="M2226" s="53">
        <v>0</v>
      </c>
      <c r="N2226" s="51"/>
    </row>
    <row r="2227" spans="2:14" x14ac:dyDescent="0.25">
      <c r="B2227" s="48">
        <v>2225</v>
      </c>
      <c r="C2227" s="49" t="s">
        <v>1972</v>
      </c>
      <c r="D2227" s="48">
        <v>580361350</v>
      </c>
      <c r="E2227" s="50" t="s">
        <v>2268</v>
      </c>
      <c r="F2227" s="51">
        <v>5339</v>
      </c>
      <c r="G2227" s="48">
        <v>21</v>
      </c>
      <c r="H2227" s="51" t="s">
        <v>2107</v>
      </c>
      <c r="I2227" s="51" t="s">
        <v>1062</v>
      </c>
      <c r="J2227" s="52">
        <v>0</v>
      </c>
      <c r="K2227" s="48" t="s">
        <v>1058</v>
      </c>
      <c r="L2227" s="48" t="s">
        <v>1058</v>
      </c>
      <c r="M2227" s="53">
        <v>0</v>
      </c>
      <c r="N2227" s="51"/>
    </row>
    <row r="2228" spans="2:14" x14ac:dyDescent="0.25">
      <c r="B2228" s="48">
        <v>2226</v>
      </c>
      <c r="C2228" s="49" t="s">
        <v>1972</v>
      </c>
      <c r="D2228" s="48">
        <v>580421105</v>
      </c>
      <c r="E2228" s="50" t="s">
        <v>2405</v>
      </c>
      <c r="F2228" s="51">
        <v>5340</v>
      </c>
      <c r="G2228" s="48">
        <v>18</v>
      </c>
      <c r="H2228" s="51" t="s">
        <v>2093</v>
      </c>
      <c r="I2228" s="51" t="s">
        <v>1551</v>
      </c>
      <c r="J2228" s="52">
        <v>1.5</v>
      </c>
      <c r="K2228" s="48" t="s">
        <v>1058</v>
      </c>
      <c r="L2228" s="48" t="s">
        <v>1058</v>
      </c>
      <c r="M2228" s="53">
        <v>16724.301271429049</v>
      </c>
      <c r="N2228" s="51"/>
    </row>
    <row r="2229" spans="2:14" x14ac:dyDescent="0.25">
      <c r="B2229" s="48">
        <v>2227</v>
      </c>
      <c r="C2229" s="49" t="s">
        <v>1972</v>
      </c>
      <c r="D2229" s="48">
        <v>580421105</v>
      </c>
      <c r="E2229" s="50" t="s">
        <v>2405</v>
      </c>
      <c r="F2229" s="51">
        <v>5341</v>
      </c>
      <c r="G2229" s="48">
        <v>25</v>
      </c>
      <c r="H2229" s="51" t="s">
        <v>2081</v>
      </c>
      <c r="I2229" s="51" t="s">
        <v>1551</v>
      </c>
      <c r="J2229" s="52">
        <v>1.5</v>
      </c>
      <c r="K2229" s="48" t="s">
        <v>1058</v>
      </c>
      <c r="L2229" s="48" t="s">
        <v>1058</v>
      </c>
      <c r="M2229" s="53">
        <v>16724.301271429049</v>
      </c>
      <c r="N2229" s="51"/>
    </row>
    <row r="2230" spans="2:14" x14ac:dyDescent="0.25">
      <c r="B2230" s="48">
        <v>2228</v>
      </c>
      <c r="C2230" s="49" t="s">
        <v>1972</v>
      </c>
      <c r="D2230" s="48">
        <v>580421105</v>
      </c>
      <c r="E2230" s="50" t="s">
        <v>2405</v>
      </c>
      <c r="F2230" s="51">
        <v>5342</v>
      </c>
      <c r="G2230" s="48">
        <v>23</v>
      </c>
      <c r="H2230" s="51" t="s">
        <v>2095</v>
      </c>
      <c r="I2230" s="51" t="s">
        <v>1551</v>
      </c>
      <c r="J2230" s="52">
        <v>0.75</v>
      </c>
      <c r="K2230" s="48" t="s">
        <v>1058</v>
      </c>
      <c r="L2230" s="48" t="s">
        <v>1058</v>
      </c>
      <c r="M2230" s="53">
        <v>8362.1506357145245</v>
      </c>
      <c r="N2230" s="51"/>
    </row>
    <row r="2231" spans="2:14" x14ac:dyDescent="0.25">
      <c r="B2231" s="48">
        <v>2229</v>
      </c>
      <c r="C2231" s="49" t="s">
        <v>1972</v>
      </c>
      <c r="D2231" s="48">
        <v>580294247</v>
      </c>
      <c r="E2231" s="50" t="s">
        <v>2366</v>
      </c>
      <c r="F2231" s="51">
        <v>5344</v>
      </c>
      <c r="G2231" s="48">
        <v>25</v>
      </c>
      <c r="H2231" s="51" t="s">
        <v>2263</v>
      </c>
      <c r="I2231" s="51" t="s">
        <v>1884</v>
      </c>
      <c r="J2231" s="52">
        <v>1.5</v>
      </c>
      <c r="K2231" s="48" t="s">
        <v>1058</v>
      </c>
      <c r="L2231" s="48" t="s">
        <v>1058</v>
      </c>
      <c r="M2231" s="53">
        <v>16724.301271429049</v>
      </c>
      <c r="N2231" s="51"/>
    </row>
    <row r="2232" spans="2:14" x14ac:dyDescent="0.25">
      <c r="B2232" s="48">
        <v>2230</v>
      </c>
      <c r="C2232" s="49" t="s">
        <v>1972</v>
      </c>
      <c r="D2232" s="48">
        <v>580452233</v>
      </c>
      <c r="E2232" s="50" t="s">
        <v>1641</v>
      </c>
      <c r="F2232" s="51">
        <v>5351</v>
      </c>
      <c r="G2232" s="48">
        <v>24</v>
      </c>
      <c r="H2232" s="51" t="s">
        <v>2059</v>
      </c>
      <c r="I2232" s="51" t="s">
        <v>1389</v>
      </c>
      <c r="J2232" s="52">
        <v>0.75</v>
      </c>
      <c r="K2232" s="48" t="s">
        <v>1058</v>
      </c>
      <c r="L2232" s="48" t="s">
        <v>1058</v>
      </c>
      <c r="M2232" s="53">
        <v>8362.1506357145245</v>
      </c>
      <c r="N2232" s="51"/>
    </row>
    <row r="2233" spans="2:14" x14ac:dyDescent="0.25">
      <c r="B2233" s="48">
        <v>2231</v>
      </c>
      <c r="C2233" s="49" t="s">
        <v>1972</v>
      </c>
      <c r="D2233" s="48">
        <v>580452233</v>
      </c>
      <c r="E2233" s="50" t="s">
        <v>1641</v>
      </c>
      <c r="F2233" s="51">
        <v>5352</v>
      </c>
      <c r="G2233" s="48">
        <v>22</v>
      </c>
      <c r="H2233" s="51" t="s">
        <v>2044</v>
      </c>
      <c r="I2233" s="51" t="s">
        <v>1389</v>
      </c>
      <c r="J2233" s="52">
        <v>0.75</v>
      </c>
      <c r="K2233" s="48" t="s">
        <v>1058</v>
      </c>
      <c r="L2233" s="48" t="s">
        <v>1058</v>
      </c>
      <c r="M2233" s="53">
        <v>8362.1506357145245</v>
      </c>
      <c r="N2233" s="51"/>
    </row>
    <row r="2234" spans="2:14" x14ac:dyDescent="0.25">
      <c r="B2234" s="48">
        <v>2232</v>
      </c>
      <c r="C2234" s="49" t="s">
        <v>1972</v>
      </c>
      <c r="D2234" s="48">
        <v>580462984</v>
      </c>
      <c r="E2234" s="50" t="s">
        <v>2203</v>
      </c>
      <c r="F2234" s="51">
        <v>5360</v>
      </c>
      <c r="G2234" s="48">
        <v>20</v>
      </c>
      <c r="H2234" s="51" t="s">
        <v>2031</v>
      </c>
      <c r="I2234" s="51" t="s">
        <v>1252</v>
      </c>
      <c r="J2234" s="52">
        <v>0.75</v>
      </c>
      <c r="K2234" s="48" t="s">
        <v>1058</v>
      </c>
      <c r="L2234" s="48" t="s">
        <v>1058</v>
      </c>
      <c r="M2234" s="53">
        <v>8362.1506357145245</v>
      </c>
      <c r="N2234" s="51"/>
    </row>
    <row r="2235" spans="2:14" x14ac:dyDescent="0.25">
      <c r="B2235" s="48">
        <v>2233</v>
      </c>
      <c r="C2235" s="49" t="s">
        <v>1972</v>
      </c>
      <c r="D2235" s="48">
        <v>580462984</v>
      </c>
      <c r="E2235" s="50" t="s">
        <v>2203</v>
      </c>
      <c r="F2235" s="51">
        <v>5361</v>
      </c>
      <c r="G2235" s="48">
        <v>32</v>
      </c>
      <c r="H2235" s="51" t="s">
        <v>2086</v>
      </c>
      <c r="I2235" s="51" t="s">
        <v>1252</v>
      </c>
      <c r="J2235" s="52">
        <v>0.75</v>
      </c>
      <c r="K2235" s="48" t="s">
        <v>1058</v>
      </c>
      <c r="L2235" s="48" t="s">
        <v>1058</v>
      </c>
      <c r="M2235" s="53">
        <v>8362.1506357145245</v>
      </c>
      <c r="N2235" s="51"/>
    </row>
    <row r="2236" spans="2:14" x14ac:dyDescent="0.25">
      <c r="B2236" s="48">
        <v>2234</v>
      </c>
      <c r="C2236" s="49" t="s">
        <v>1972</v>
      </c>
      <c r="D2236" s="48">
        <v>580462984</v>
      </c>
      <c r="E2236" s="50" t="s">
        <v>2203</v>
      </c>
      <c r="F2236" s="51">
        <v>5362</v>
      </c>
      <c r="G2236" s="48">
        <v>26</v>
      </c>
      <c r="H2236" s="51" t="s">
        <v>2054</v>
      </c>
      <c r="I2236" s="51" t="s">
        <v>1252</v>
      </c>
      <c r="J2236" s="52">
        <v>0.75</v>
      </c>
      <c r="K2236" s="48" t="s">
        <v>1058</v>
      </c>
      <c r="L2236" s="48" t="s">
        <v>1058</v>
      </c>
      <c r="M2236" s="53">
        <v>8362.1506357145245</v>
      </c>
      <c r="N2236" s="51"/>
    </row>
    <row r="2237" spans="2:14" x14ac:dyDescent="0.25">
      <c r="B2237" s="48">
        <v>2235</v>
      </c>
      <c r="C2237" s="49" t="s">
        <v>1972</v>
      </c>
      <c r="D2237" s="48">
        <v>580462984</v>
      </c>
      <c r="E2237" s="50" t="s">
        <v>2203</v>
      </c>
      <c r="F2237" s="51">
        <v>5363</v>
      </c>
      <c r="G2237" s="48">
        <v>31</v>
      </c>
      <c r="H2237" s="51" t="s">
        <v>2055</v>
      </c>
      <c r="I2237" s="51" t="s">
        <v>1252</v>
      </c>
      <c r="J2237" s="52">
        <v>0</v>
      </c>
      <c r="K2237" s="48" t="s">
        <v>1058</v>
      </c>
      <c r="L2237" s="48" t="s">
        <v>1058</v>
      </c>
      <c r="M2237" s="53">
        <v>0</v>
      </c>
      <c r="N2237" s="51"/>
    </row>
    <row r="2238" spans="2:14" x14ac:dyDescent="0.25">
      <c r="B2238" s="48">
        <v>2236</v>
      </c>
      <c r="C2238" s="49" t="s">
        <v>1972</v>
      </c>
      <c r="D2238" s="48">
        <v>580318830</v>
      </c>
      <c r="E2238" s="50" t="s">
        <v>2213</v>
      </c>
      <c r="F2238" s="51">
        <v>5368</v>
      </c>
      <c r="G2238" s="48">
        <v>22</v>
      </c>
      <c r="H2238" s="51" t="s">
        <v>2086</v>
      </c>
      <c r="I2238" s="51" t="s">
        <v>1871</v>
      </c>
      <c r="J2238" s="52">
        <v>0.75</v>
      </c>
      <c r="K2238" s="48" t="s">
        <v>1058</v>
      </c>
      <c r="L2238" s="48" t="s">
        <v>1058</v>
      </c>
      <c r="M2238" s="53">
        <v>8362.1506357145245</v>
      </c>
      <c r="N2238" s="51"/>
    </row>
    <row r="2239" spans="2:14" x14ac:dyDescent="0.25">
      <c r="B2239" s="48">
        <v>2237</v>
      </c>
      <c r="C2239" s="49" t="s">
        <v>1972</v>
      </c>
      <c r="D2239" s="48">
        <v>580413961</v>
      </c>
      <c r="E2239" s="50" t="s">
        <v>2186</v>
      </c>
      <c r="F2239" s="51">
        <v>5370</v>
      </c>
      <c r="G2239" s="48">
        <v>28</v>
      </c>
      <c r="H2239" s="51" t="s">
        <v>2093</v>
      </c>
      <c r="I2239" s="51" t="s">
        <v>1363</v>
      </c>
      <c r="J2239" s="52">
        <v>1.5</v>
      </c>
      <c r="K2239" s="48" t="s">
        <v>1058</v>
      </c>
      <c r="L2239" s="48" t="s">
        <v>1058</v>
      </c>
      <c r="M2239" s="53">
        <v>16724.301271429049</v>
      </c>
      <c r="N2239" s="51"/>
    </row>
    <row r="2240" spans="2:14" x14ac:dyDescent="0.25">
      <c r="B2240" s="48">
        <v>2238</v>
      </c>
      <c r="C2240" s="49" t="s">
        <v>1972</v>
      </c>
      <c r="D2240" s="48">
        <v>580324192</v>
      </c>
      <c r="E2240" s="50" t="s">
        <v>1709</v>
      </c>
      <c r="F2240" s="51">
        <v>5373</v>
      </c>
      <c r="G2240" s="48">
        <v>21</v>
      </c>
      <c r="H2240" s="51" t="s">
        <v>2044</v>
      </c>
      <c r="I2240" s="51" t="s">
        <v>1115</v>
      </c>
      <c r="J2240" s="52">
        <v>0.75</v>
      </c>
      <c r="K2240" s="48" t="s">
        <v>1058</v>
      </c>
      <c r="L2240" s="48" t="s">
        <v>1058</v>
      </c>
      <c r="M2240" s="53">
        <v>8362.1506357145245</v>
      </c>
      <c r="N2240" s="51"/>
    </row>
    <row r="2241" spans="2:14" x14ac:dyDescent="0.25">
      <c r="B2241" s="48">
        <v>2239</v>
      </c>
      <c r="C2241" s="49" t="s">
        <v>1972</v>
      </c>
      <c r="D2241" s="48">
        <v>580324192</v>
      </c>
      <c r="E2241" s="50" t="s">
        <v>1709</v>
      </c>
      <c r="F2241" s="51">
        <v>5374</v>
      </c>
      <c r="G2241" s="48">
        <v>22</v>
      </c>
      <c r="H2241" s="51" t="s">
        <v>2036</v>
      </c>
      <c r="I2241" s="51" t="s">
        <v>1115</v>
      </c>
      <c r="J2241" s="52">
        <v>0.75</v>
      </c>
      <c r="K2241" s="48" t="s">
        <v>1058</v>
      </c>
      <c r="L2241" s="48" t="s">
        <v>1058</v>
      </c>
      <c r="M2241" s="53">
        <v>8362.1506357145245</v>
      </c>
      <c r="N2241" s="51"/>
    </row>
    <row r="2242" spans="2:14" x14ac:dyDescent="0.25">
      <c r="B2242" s="48">
        <v>2240</v>
      </c>
      <c r="C2242" s="49" t="s">
        <v>1972</v>
      </c>
      <c r="D2242" s="48">
        <v>580428878</v>
      </c>
      <c r="E2242" s="50" t="s">
        <v>2409</v>
      </c>
      <c r="F2242" s="51">
        <v>5378</v>
      </c>
      <c r="G2242" s="48">
        <v>23</v>
      </c>
      <c r="H2242" s="51" t="s">
        <v>2039</v>
      </c>
      <c r="I2242" s="51" t="s">
        <v>1459</v>
      </c>
      <c r="J2242" s="52">
        <v>0.9</v>
      </c>
      <c r="K2242" s="48" t="s">
        <v>1058</v>
      </c>
      <c r="L2242" s="48" t="s">
        <v>1058</v>
      </c>
      <c r="M2242" s="53">
        <v>10034.580762857429</v>
      </c>
      <c r="N2242" s="51"/>
    </row>
    <row r="2243" spans="2:14" x14ac:dyDescent="0.25">
      <c r="B2243" s="48">
        <v>2241</v>
      </c>
      <c r="C2243" s="49" t="s">
        <v>1972</v>
      </c>
      <c r="D2243" s="48">
        <v>580428878</v>
      </c>
      <c r="E2243" s="50" t="s">
        <v>2409</v>
      </c>
      <c r="F2243" s="51">
        <v>5379</v>
      </c>
      <c r="G2243" s="48">
        <v>18</v>
      </c>
      <c r="H2243" s="51" t="s">
        <v>2054</v>
      </c>
      <c r="I2243" s="51" t="s">
        <v>1459</v>
      </c>
      <c r="J2243" s="52">
        <v>0.9</v>
      </c>
      <c r="K2243" s="48" t="s">
        <v>1058</v>
      </c>
      <c r="L2243" s="48" t="s">
        <v>1058</v>
      </c>
      <c r="M2243" s="53">
        <v>10034.580762857429</v>
      </c>
      <c r="N2243" s="51"/>
    </row>
    <row r="2244" spans="2:14" x14ac:dyDescent="0.25">
      <c r="B2244" s="48">
        <v>2242</v>
      </c>
      <c r="C2244" s="49" t="s">
        <v>1972</v>
      </c>
      <c r="D2244" s="48">
        <v>580545523</v>
      </c>
      <c r="E2244" s="50" t="s">
        <v>1891</v>
      </c>
      <c r="F2244" s="51">
        <v>5380</v>
      </c>
      <c r="G2244" s="48">
        <v>11</v>
      </c>
      <c r="H2244" s="51" t="s">
        <v>2035</v>
      </c>
      <c r="I2244" s="51" t="s">
        <v>1167</v>
      </c>
      <c r="J2244" s="52">
        <v>0</v>
      </c>
      <c r="K2244" s="48" t="s">
        <v>1058</v>
      </c>
      <c r="L2244" s="48" t="s">
        <v>1058</v>
      </c>
      <c r="M2244" s="53">
        <v>0</v>
      </c>
      <c r="N2244" s="51"/>
    </row>
    <row r="2245" spans="2:14" x14ac:dyDescent="0.25">
      <c r="B2245" s="48">
        <v>2243</v>
      </c>
      <c r="C2245" s="49" t="s">
        <v>1972</v>
      </c>
      <c r="D2245" s="48">
        <v>580241610</v>
      </c>
      <c r="E2245" s="50" t="s">
        <v>2397</v>
      </c>
      <c r="F2245" s="51">
        <v>5381</v>
      </c>
      <c r="G2245" s="48">
        <v>19</v>
      </c>
      <c r="H2245" s="51" t="s">
        <v>2039</v>
      </c>
      <c r="I2245" s="51" t="s">
        <v>1596</v>
      </c>
      <c r="J2245" s="52">
        <v>0.75</v>
      </c>
      <c r="K2245" s="48" t="s">
        <v>1058</v>
      </c>
      <c r="L2245" s="48" t="s">
        <v>1058</v>
      </c>
      <c r="M2245" s="53">
        <v>8362.1506357145245</v>
      </c>
      <c r="N2245" s="51"/>
    </row>
    <row r="2246" spans="2:14" x14ac:dyDescent="0.25">
      <c r="B2246" s="48">
        <v>2244</v>
      </c>
      <c r="C2246" s="49" t="s">
        <v>1972</v>
      </c>
      <c r="D2246" s="48">
        <v>580321552</v>
      </c>
      <c r="E2246" s="50" t="s">
        <v>2364</v>
      </c>
      <c r="F2246" s="51">
        <v>5382</v>
      </c>
      <c r="G2246" s="48">
        <v>20</v>
      </c>
      <c r="H2246" s="51" t="s">
        <v>1986</v>
      </c>
      <c r="I2246" s="51" t="s">
        <v>1053</v>
      </c>
      <c r="J2246" s="52">
        <v>0</v>
      </c>
      <c r="K2246" s="48" t="s">
        <v>1058</v>
      </c>
      <c r="L2246" s="48" t="s">
        <v>1058</v>
      </c>
      <c r="M2246" s="53">
        <v>0</v>
      </c>
      <c r="N2246" s="51"/>
    </row>
    <row r="2247" spans="2:14" x14ac:dyDescent="0.25">
      <c r="B2247" s="48">
        <v>2245</v>
      </c>
      <c r="C2247" s="49" t="s">
        <v>1972</v>
      </c>
      <c r="D2247" s="48">
        <v>580444750</v>
      </c>
      <c r="E2247" s="50" t="s">
        <v>1605</v>
      </c>
      <c r="F2247" s="51">
        <v>5383</v>
      </c>
      <c r="G2247" s="48">
        <v>21</v>
      </c>
      <c r="H2247" s="51" t="s">
        <v>1988</v>
      </c>
      <c r="I2247" s="51" t="s">
        <v>1053</v>
      </c>
      <c r="J2247" s="52">
        <v>0</v>
      </c>
      <c r="K2247" s="48" t="s">
        <v>1058</v>
      </c>
      <c r="L2247" s="48" t="s">
        <v>1058</v>
      </c>
      <c r="M2247" s="53">
        <v>0</v>
      </c>
      <c r="N2247" s="51"/>
    </row>
    <row r="2248" spans="2:14" x14ac:dyDescent="0.25">
      <c r="B2248" s="48">
        <v>2246</v>
      </c>
      <c r="C2248" s="49" t="s">
        <v>1972</v>
      </c>
      <c r="D2248" s="48">
        <v>580049534</v>
      </c>
      <c r="E2248" s="50" t="s">
        <v>2190</v>
      </c>
      <c r="F2248" s="51">
        <v>5388</v>
      </c>
      <c r="G2248" s="48">
        <v>0</v>
      </c>
      <c r="H2248" s="51" t="s">
        <v>2125</v>
      </c>
      <c r="I2248" s="51" t="s">
        <v>1235</v>
      </c>
      <c r="J2248" s="52">
        <v>0</v>
      </c>
      <c r="K2248" s="48" t="s">
        <v>1054</v>
      </c>
      <c r="L2248" s="48" t="s">
        <v>1058</v>
      </c>
      <c r="M2248" s="53">
        <v>0</v>
      </c>
      <c r="N2248" s="51"/>
    </row>
    <row r="2249" spans="2:14" x14ac:dyDescent="0.25">
      <c r="B2249" s="48">
        <v>2247</v>
      </c>
      <c r="C2249" s="49" t="s">
        <v>1972</v>
      </c>
      <c r="D2249" s="48">
        <v>580252740</v>
      </c>
      <c r="E2249" s="50" t="s">
        <v>2367</v>
      </c>
      <c r="F2249" s="51">
        <v>5389</v>
      </c>
      <c r="G2249" s="48">
        <v>27</v>
      </c>
      <c r="H2249" s="51" t="s">
        <v>2008</v>
      </c>
      <c r="I2249" s="51" t="s">
        <v>2147</v>
      </c>
      <c r="J2249" s="52">
        <v>1.8</v>
      </c>
      <c r="K2249" s="48" t="s">
        <v>1058</v>
      </c>
      <c r="L2249" s="48" t="s">
        <v>1058</v>
      </c>
      <c r="M2249" s="53">
        <v>20069.161525714859</v>
      </c>
      <c r="N2249" s="51"/>
    </row>
    <row r="2250" spans="2:14" x14ac:dyDescent="0.25">
      <c r="B2250" s="48">
        <v>2248</v>
      </c>
      <c r="C2250" s="49" t="s">
        <v>1972</v>
      </c>
      <c r="D2250" s="48">
        <v>580345973</v>
      </c>
      <c r="E2250" s="50" t="s">
        <v>2077</v>
      </c>
      <c r="F2250" s="51">
        <v>5399</v>
      </c>
      <c r="G2250" s="48">
        <v>21</v>
      </c>
      <c r="H2250" s="51" t="s">
        <v>2035</v>
      </c>
      <c r="I2250" s="51" t="s">
        <v>1156</v>
      </c>
      <c r="J2250" s="52">
        <v>0</v>
      </c>
      <c r="K2250" s="48" t="s">
        <v>1058</v>
      </c>
      <c r="L2250" s="48" t="s">
        <v>1058</v>
      </c>
      <c r="M2250" s="53">
        <v>0</v>
      </c>
      <c r="N2250" s="51"/>
    </row>
    <row r="2251" spans="2:14" x14ac:dyDescent="0.25">
      <c r="B2251" s="48">
        <v>2249</v>
      </c>
      <c r="C2251" s="49" t="s">
        <v>1972</v>
      </c>
      <c r="D2251" s="48">
        <v>580345973</v>
      </c>
      <c r="E2251" s="50" t="s">
        <v>2077</v>
      </c>
      <c r="F2251" s="51">
        <v>5400</v>
      </c>
      <c r="G2251" s="48">
        <v>22</v>
      </c>
      <c r="H2251" s="51" t="s">
        <v>2175</v>
      </c>
      <c r="I2251" s="51" t="s">
        <v>1156</v>
      </c>
      <c r="J2251" s="52">
        <v>1.95</v>
      </c>
      <c r="K2251" s="48" t="s">
        <v>1058</v>
      </c>
      <c r="L2251" s="48" t="s">
        <v>1058</v>
      </c>
      <c r="M2251" s="53">
        <v>21741.591652857765</v>
      </c>
      <c r="N2251" s="51"/>
    </row>
    <row r="2252" spans="2:14" x14ac:dyDescent="0.25">
      <c r="B2252" s="48">
        <v>2250</v>
      </c>
      <c r="C2252" s="49" t="s">
        <v>1972</v>
      </c>
      <c r="D2252" s="48">
        <v>580472546</v>
      </c>
      <c r="E2252" s="50" t="s">
        <v>2181</v>
      </c>
      <c r="F2252" s="51">
        <v>5403</v>
      </c>
      <c r="G2252" s="48">
        <v>19</v>
      </c>
      <c r="H2252" s="51" t="s">
        <v>2081</v>
      </c>
      <c r="I2252" s="51" t="s">
        <v>1311</v>
      </c>
      <c r="J2252" s="52">
        <v>1.5</v>
      </c>
      <c r="K2252" s="48" t="s">
        <v>1058</v>
      </c>
      <c r="L2252" s="48" t="s">
        <v>1058</v>
      </c>
      <c r="M2252" s="53">
        <v>16724.301271429049</v>
      </c>
      <c r="N2252" s="51"/>
    </row>
    <row r="2253" spans="2:14" x14ac:dyDescent="0.25">
      <c r="B2253" s="48">
        <v>2251</v>
      </c>
      <c r="C2253" s="49" t="s">
        <v>1972</v>
      </c>
      <c r="D2253" s="48">
        <v>580345940</v>
      </c>
      <c r="E2253" s="50" t="s">
        <v>2165</v>
      </c>
      <c r="F2253" s="51">
        <v>5405</v>
      </c>
      <c r="G2253" s="48">
        <v>23</v>
      </c>
      <c r="H2253" s="51" t="s">
        <v>2051</v>
      </c>
      <c r="I2253" s="51" t="s">
        <v>1259</v>
      </c>
      <c r="J2253" s="52">
        <v>0</v>
      </c>
      <c r="K2253" s="48" t="s">
        <v>1058</v>
      </c>
      <c r="L2253" s="48" t="s">
        <v>1058</v>
      </c>
      <c r="M2253" s="53">
        <v>0</v>
      </c>
      <c r="N2253" s="51"/>
    </row>
    <row r="2254" spans="2:14" x14ac:dyDescent="0.25">
      <c r="B2254" s="48">
        <v>2252</v>
      </c>
      <c r="C2254" s="49" t="s">
        <v>1972</v>
      </c>
      <c r="D2254" s="48">
        <v>580472546</v>
      </c>
      <c r="E2254" s="50" t="s">
        <v>2181</v>
      </c>
      <c r="F2254" s="51">
        <v>5406</v>
      </c>
      <c r="G2254" s="48">
        <v>15</v>
      </c>
      <c r="H2254" s="51" t="s">
        <v>2022</v>
      </c>
      <c r="I2254" s="51" t="s">
        <v>1311</v>
      </c>
      <c r="J2254" s="52">
        <v>0</v>
      </c>
      <c r="K2254" s="48" t="s">
        <v>1058</v>
      </c>
      <c r="L2254" s="48" t="s">
        <v>1058</v>
      </c>
      <c r="M2254" s="53">
        <v>0</v>
      </c>
      <c r="N2254" s="51"/>
    </row>
    <row r="2255" spans="2:14" x14ac:dyDescent="0.25">
      <c r="B2255" s="48">
        <v>2253</v>
      </c>
      <c r="C2255" s="49" t="s">
        <v>1972</v>
      </c>
      <c r="D2255" s="48">
        <v>580472546</v>
      </c>
      <c r="E2255" s="50" t="s">
        <v>2181</v>
      </c>
      <c r="F2255" s="51">
        <v>5407</v>
      </c>
      <c r="G2255" s="48">
        <v>24</v>
      </c>
      <c r="H2255" s="51" t="s">
        <v>2013</v>
      </c>
      <c r="I2255" s="51" t="s">
        <v>1311</v>
      </c>
      <c r="J2255" s="52">
        <v>0.75</v>
      </c>
      <c r="K2255" s="48" t="s">
        <v>1058</v>
      </c>
      <c r="L2255" s="48" t="s">
        <v>1058</v>
      </c>
      <c r="M2255" s="53">
        <v>8362.1506357145245</v>
      </c>
      <c r="N2255" s="51"/>
    </row>
    <row r="2256" spans="2:14" x14ac:dyDescent="0.25">
      <c r="B2256" s="48">
        <v>2254</v>
      </c>
      <c r="C2256" s="49" t="s">
        <v>1972</v>
      </c>
      <c r="D2256" s="48">
        <v>515010916</v>
      </c>
      <c r="E2256" s="50" t="s">
        <v>2100</v>
      </c>
      <c r="F2256" s="51">
        <v>5409</v>
      </c>
      <c r="G2256" s="48">
        <v>29</v>
      </c>
      <c r="H2256" s="51" t="s">
        <v>2086</v>
      </c>
      <c r="I2256" s="51" t="s">
        <v>1218</v>
      </c>
      <c r="J2256" s="52">
        <v>0.75</v>
      </c>
      <c r="K2256" s="48" t="s">
        <v>1058</v>
      </c>
      <c r="L2256" s="48" t="s">
        <v>1058</v>
      </c>
      <c r="M2256" s="53">
        <v>8362.1506357145245</v>
      </c>
      <c r="N2256" s="51"/>
    </row>
    <row r="2257" spans="2:14" x14ac:dyDescent="0.25">
      <c r="B2257" s="48">
        <v>2255</v>
      </c>
      <c r="C2257" s="49" t="s">
        <v>1972</v>
      </c>
      <c r="D2257" s="48">
        <v>580456325</v>
      </c>
      <c r="E2257" s="50" t="s">
        <v>2204</v>
      </c>
      <c r="F2257" s="51">
        <v>5415</v>
      </c>
      <c r="G2257" s="48">
        <v>25</v>
      </c>
      <c r="H2257" s="51" t="s">
        <v>2091</v>
      </c>
      <c r="I2257" s="51" t="s">
        <v>1172</v>
      </c>
      <c r="J2257" s="52">
        <v>1.625</v>
      </c>
      <c r="K2257" s="48" t="s">
        <v>1058</v>
      </c>
      <c r="L2257" s="48" t="s">
        <v>1058</v>
      </c>
      <c r="M2257" s="53">
        <v>18117.993044048137</v>
      </c>
      <c r="N2257" s="51"/>
    </row>
    <row r="2258" spans="2:14" x14ac:dyDescent="0.25">
      <c r="B2258" s="48">
        <v>2256</v>
      </c>
      <c r="C2258" s="49" t="s">
        <v>1972</v>
      </c>
      <c r="D2258" s="48">
        <v>580456325</v>
      </c>
      <c r="E2258" s="50" t="s">
        <v>2204</v>
      </c>
      <c r="F2258" s="51">
        <v>5416</v>
      </c>
      <c r="G2258" s="48">
        <v>29</v>
      </c>
      <c r="H2258" s="51" t="s">
        <v>2105</v>
      </c>
      <c r="I2258" s="51" t="s">
        <v>1172</v>
      </c>
      <c r="J2258" s="52">
        <v>3.9</v>
      </c>
      <c r="K2258" s="48" t="s">
        <v>1058</v>
      </c>
      <c r="L2258" s="48" t="s">
        <v>1058</v>
      </c>
      <c r="M2258" s="53">
        <v>43483.183305715531</v>
      </c>
      <c r="N2258" s="51"/>
    </row>
    <row r="2259" spans="2:14" x14ac:dyDescent="0.25">
      <c r="B2259" s="48">
        <v>2257</v>
      </c>
      <c r="C2259" s="49" t="s">
        <v>1972</v>
      </c>
      <c r="D2259" s="48">
        <v>580456325</v>
      </c>
      <c r="E2259" s="50" t="s">
        <v>2204</v>
      </c>
      <c r="F2259" s="51">
        <v>5418</v>
      </c>
      <c r="G2259" s="48">
        <v>23</v>
      </c>
      <c r="H2259" s="51" t="s">
        <v>2245</v>
      </c>
      <c r="I2259" s="51" t="s">
        <v>1172</v>
      </c>
      <c r="J2259" s="52">
        <v>1.95</v>
      </c>
      <c r="K2259" s="48" t="s">
        <v>1058</v>
      </c>
      <c r="L2259" s="48" t="s">
        <v>1058</v>
      </c>
      <c r="M2259" s="53">
        <v>21741.591652857765</v>
      </c>
      <c r="N2259" s="51"/>
    </row>
    <row r="2260" spans="2:14" x14ac:dyDescent="0.25">
      <c r="B2260" s="48">
        <v>2258</v>
      </c>
      <c r="C2260" s="49" t="s">
        <v>1972</v>
      </c>
      <c r="D2260" s="48">
        <v>580456325</v>
      </c>
      <c r="E2260" s="50" t="s">
        <v>2204</v>
      </c>
      <c r="F2260" s="51">
        <v>5419</v>
      </c>
      <c r="G2260" s="48">
        <v>23</v>
      </c>
      <c r="H2260" s="51" t="s">
        <v>2004</v>
      </c>
      <c r="I2260" s="51" t="s">
        <v>1172</v>
      </c>
      <c r="J2260" s="52">
        <v>1.95</v>
      </c>
      <c r="K2260" s="48" t="s">
        <v>1058</v>
      </c>
      <c r="L2260" s="48" t="s">
        <v>1058</v>
      </c>
      <c r="M2260" s="53">
        <v>21741.591652857765</v>
      </c>
      <c r="N2260" s="51"/>
    </row>
    <row r="2261" spans="2:14" x14ac:dyDescent="0.25">
      <c r="B2261" s="48">
        <v>2259</v>
      </c>
      <c r="C2261" s="49" t="s">
        <v>1972</v>
      </c>
      <c r="D2261" s="48">
        <v>580442549</v>
      </c>
      <c r="E2261" s="50" t="s">
        <v>2410</v>
      </c>
      <c r="F2261" s="51">
        <v>5420</v>
      </c>
      <c r="G2261" s="48">
        <v>29</v>
      </c>
      <c r="H2261" s="51" t="s">
        <v>2079</v>
      </c>
      <c r="I2261" s="51" t="s">
        <v>1184</v>
      </c>
      <c r="J2261" s="52">
        <v>1.5</v>
      </c>
      <c r="K2261" s="48" t="s">
        <v>1058</v>
      </c>
      <c r="L2261" s="48" t="s">
        <v>1058</v>
      </c>
      <c r="M2261" s="53">
        <v>16724.301271429049</v>
      </c>
      <c r="N2261" s="51"/>
    </row>
    <row r="2262" spans="2:14" x14ac:dyDescent="0.25">
      <c r="B2262" s="48">
        <v>2260</v>
      </c>
      <c r="C2262" s="49" t="s">
        <v>1972</v>
      </c>
      <c r="D2262" s="48">
        <v>580581098</v>
      </c>
      <c r="E2262" s="50" t="s">
        <v>2205</v>
      </c>
      <c r="F2262" s="51">
        <v>5424</v>
      </c>
      <c r="G2262" s="48">
        <v>30</v>
      </c>
      <c r="H2262" s="51" t="s">
        <v>2025</v>
      </c>
      <c r="I2262" s="51" t="s">
        <v>2206</v>
      </c>
      <c r="J2262" s="52">
        <v>1.5</v>
      </c>
      <c r="K2262" s="48" t="s">
        <v>1058</v>
      </c>
      <c r="L2262" s="48" t="s">
        <v>1058</v>
      </c>
      <c r="M2262" s="53">
        <v>16724.301271429049</v>
      </c>
      <c r="N2262" s="51"/>
    </row>
    <row r="2263" spans="2:14" x14ac:dyDescent="0.25">
      <c r="B2263" s="48">
        <v>2261</v>
      </c>
      <c r="C2263" s="49" t="s">
        <v>1972</v>
      </c>
      <c r="D2263" s="48">
        <v>580413961</v>
      </c>
      <c r="E2263" s="50" t="s">
        <v>2186</v>
      </c>
      <c r="F2263" s="51">
        <v>5426</v>
      </c>
      <c r="G2263" s="48">
        <v>28</v>
      </c>
      <c r="H2263" s="51" t="s">
        <v>1979</v>
      </c>
      <c r="I2263" s="51" t="s">
        <v>1363</v>
      </c>
      <c r="J2263" s="52">
        <v>0</v>
      </c>
      <c r="K2263" s="48" t="s">
        <v>1058</v>
      </c>
      <c r="L2263" s="48" t="s">
        <v>1058</v>
      </c>
      <c r="M2263" s="53">
        <v>0</v>
      </c>
      <c r="N2263" s="51"/>
    </row>
    <row r="2264" spans="2:14" x14ac:dyDescent="0.25">
      <c r="B2264" s="48">
        <v>2262</v>
      </c>
      <c r="C2264" s="49" t="s">
        <v>1972</v>
      </c>
      <c r="D2264" s="48">
        <v>580423069</v>
      </c>
      <c r="E2264" s="50" t="s">
        <v>2411</v>
      </c>
      <c r="F2264" s="51">
        <v>5429</v>
      </c>
      <c r="G2264" s="48">
        <v>36</v>
      </c>
      <c r="H2264" s="51" t="s">
        <v>1977</v>
      </c>
      <c r="I2264" s="51" t="s">
        <v>1068</v>
      </c>
      <c r="J2264" s="52">
        <v>0.63</v>
      </c>
      <c r="K2264" s="48" t="s">
        <v>1058</v>
      </c>
      <c r="L2264" s="48" t="s">
        <v>1058</v>
      </c>
      <c r="M2264" s="53">
        <v>7024.2065340002009</v>
      </c>
      <c r="N2264" s="51"/>
    </row>
    <row r="2265" spans="2:14" x14ac:dyDescent="0.25">
      <c r="B2265" s="48">
        <v>2263</v>
      </c>
      <c r="C2265" s="49" t="s">
        <v>1972</v>
      </c>
      <c r="D2265" s="48">
        <v>580343697</v>
      </c>
      <c r="E2265" s="50" t="s">
        <v>2191</v>
      </c>
      <c r="F2265" s="51">
        <v>5430</v>
      </c>
      <c r="G2265" s="48">
        <v>27</v>
      </c>
      <c r="H2265" s="51" t="s">
        <v>2013</v>
      </c>
      <c r="I2265" s="51" t="s">
        <v>1093</v>
      </c>
      <c r="J2265" s="52">
        <v>0.9</v>
      </c>
      <c r="K2265" s="48" t="s">
        <v>1058</v>
      </c>
      <c r="L2265" s="48" t="s">
        <v>1058</v>
      </c>
      <c r="M2265" s="53">
        <v>10034.580762857429</v>
      </c>
      <c r="N2265" s="51"/>
    </row>
    <row r="2266" spans="2:14" x14ac:dyDescent="0.25">
      <c r="B2266" s="48">
        <v>2264</v>
      </c>
      <c r="C2266" s="49" t="s">
        <v>1972</v>
      </c>
      <c r="D2266" s="48">
        <v>580509016</v>
      </c>
      <c r="E2266" s="50" t="s">
        <v>2207</v>
      </c>
      <c r="F2266" s="51">
        <v>5431</v>
      </c>
      <c r="G2266" s="48">
        <v>30</v>
      </c>
      <c r="H2266" s="51" t="s">
        <v>1981</v>
      </c>
      <c r="I2266" s="51" t="s">
        <v>1467</v>
      </c>
      <c r="J2266" s="52">
        <v>1.536</v>
      </c>
      <c r="K2266" s="48" t="s">
        <v>1058</v>
      </c>
      <c r="L2266" s="48" t="s">
        <v>1058</v>
      </c>
      <c r="M2266" s="53">
        <v>17125.684501943346</v>
      </c>
      <c r="N2266" s="51"/>
    </row>
    <row r="2267" spans="2:14" x14ac:dyDescent="0.25">
      <c r="B2267" s="48">
        <v>2265</v>
      </c>
      <c r="C2267" s="49" t="s">
        <v>1972</v>
      </c>
      <c r="D2267" s="48">
        <v>580442887</v>
      </c>
      <c r="E2267" s="50" t="s">
        <v>2407</v>
      </c>
      <c r="F2267" s="51">
        <v>5433</v>
      </c>
      <c r="G2267" s="48">
        <v>24</v>
      </c>
      <c r="H2267" s="51" t="s">
        <v>2129</v>
      </c>
      <c r="I2267" s="51" t="s">
        <v>1222</v>
      </c>
      <c r="J2267" s="52">
        <v>0</v>
      </c>
      <c r="K2267" s="48" t="s">
        <v>1058</v>
      </c>
      <c r="L2267" s="48" t="s">
        <v>1058</v>
      </c>
      <c r="M2267" s="53">
        <v>0</v>
      </c>
      <c r="N2267" s="51"/>
    </row>
    <row r="2268" spans="2:14" x14ac:dyDescent="0.25">
      <c r="B2268" s="48">
        <v>2266</v>
      </c>
      <c r="C2268" s="49" t="s">
        <v>1972</v>
      </c>
      <c r="D2268" s="48">
        <v>580442887</v>
      </c>
      <c r="E2268" s="50" t="s">
        <v>2407</v>
      </c>
      <c r="F2268" s="51">
        <v>5434</v>
      </c>
      <c r="G2268" s="48">
        <v>18</v>
      </c>
      <c r="H2268" s="51" t="s">
        <v>2263</v>
      </c>
      <c r="I2268" s="51" t="s">
        <v>1222</v>
      </c>
      <c r="J2268" s="52">
        <v>1.5</v>
      </c>
      <c r="K2268" s="48" t="s">
        <v>1058</v>
      </c>
      <c r="L2268" s="48" t="s">
        <v>1058</v>
      </c>
      <c r="M2268" s="53">
        <v>16724.301271429049</v>
      </c>
      <c r="N2268" s="51"/>
    </row>
    <row r="2269" spans="2:14" x14ac:dyDescent="0.25">
      <c r="B2269" s="48">
        <v>2267</v>
      </c>
      <c r="C2269" s="49" t="s">
        <v>1972</v>
      </c>
      <c r="D2269" s="48">
        <v>580463123</v>
      </c>
      <c r="E2269" s="50" t="s">
        <v>2412</v>
      </c>
      <c r="F2269" s="51">
        <v>5438</v>
      </c>
      <c r="G2269" s="48">
        <v>15</v>
      </c>
      <c r="H2269" s="51" t="s">
        <v>2228</v>
      </c>
      <c r="I2269" s="51" t="s">
        <v>2270</v>
      </c>
      <c r="J2269" s="52">
        <v>0</v>
      </c>
      <c r="K2269" s="48" t="s">
        <v>1058</v>
      </c>
      <c r="L2269" s="48" t="s">
        <v>1054</v>
      </c>
      <c r="M2269" s="53">
        <v>0</v>
      </c>
      <c r="N2269" s="51"/>
    </row>
    <row r="2270" spans="2:14" x14ac:dyDescent="0.25">
      <c r="B2270" s="48">
        <v>2268</v>
      </c>
      <c r="C2270" s="49" t="s">
        <v>1972</v>
      </c>
      <c r="D2270" s="48">
        <v>580428878</v>
      </c>
      <c r="E2270" s="50" t="s">
        <v>2409</v>
      </c>
      <c r="F2270" s="51">
        <v>5441</v>
      </c>
      <c r="G2270" s="48">
        <v>23</v>
      </c>
      <c r="H2270" s="51" t="s">
        <v>2038</v>
      </c>
      <c r="I2270" s="51" t="s">
        <v>1459</v>
      </c>
      <c r="J2270" s="52">
        <v>1.8</v>
      </c>
      <c r="K2270" s="48" t="s">
        <v>1058</v>
      </c>
      <c r="L2270" s="48" t="s">
        <v>1058</v>
      </c>
      <c r="M2270" s="53">
        <v>20069.161525714859</v>
      </c>
      <c r="N2270" s="51"/>
    </row>
    <row r="2271" spans="2:14" x14ac:dyDescent="0.25">
      <c r="B2271" s="48">
        <v>2269</v>
      </c>
      <c r="C2271" s="49" t="s">
        <v>1972</v>
      </c>
      <c r="D2271" s="48">
        <v>580447134</v>
      </c>
      <c r="E2271" s="50" t="s">
        <v>2136</v>
      </c>
      <c r="F2271" s="51">
        <v>5442</v>
      </c>
      <c r="G2271" s="48">
        <v>17</v>
      </c>
      <c r="H2271" s="51" t="s">
        <v>2238</v>
      </c>
      <c r="I2271" s="51" t="s">
        <v>1074</v>
      </c>
      <c r="J2271" s="52">
        <v>2.25</v>
      </c>
      <c r="K2271" s="48" t="s">
        <v>1058</v>
      </c>
      <c r="L2271" s="48" t="s">
        <v>1058</v>
      </c>
      <c r="M2271" s="53">
        <v>25086.451907143575</v>
      </c>
      <c r="N2271" s="51"/>
    </row>
    <row r="2272" spans="2:14" x14ac:dyDescent="0.25">
      <c r="B2272" s="48">
        <v>2270</v>
      </c>
      <c r="C2272" s="49" t="s">
        <v>1972</v>
      </c>
      <c r="D2272" s="48">
        <v>580672590</v>
      </c>
      <c r="E2272" s="50" t="s">
        <v>2207</v>
      </c>
      <c r="F2272" s="51">
        <v>5443</v>
      </c>
      <c r="G2272" s="48">
        <v>17</v>
      </c>
      <c r="H2272" s="51" t="s">
        <v>2031</v>
      </c>
      <c r="I2272" s="51" t="s">
        <v>1467</v>
      </c>
      <c r="J2272" s="52">
        <v>0.9</v>
      </c>
      <c r="K2272" s="48" t="s">
        <v>1058</v>
      </c>
      <c r="L2272" s="48" t="s">
        <v>1058</v>
      </c>
      <c r="M2272" s="53">
        <v>10034.580762857429</v>
      </c>
      <c r="N2272" s="51"/>
    </row>
    <row r="2273" spans="2:14" x14ac:dyDescent="0.25">
      <c r="B2273" s="48">
        <v>2271</v>
      </c>
      <c r="C2273" s="49" t="s">
        <v>1972</v>
      </c>
      <c r="D2273" s="48">
        <v>580252740</v>
      </c>
      <c r="E2273" s="50" t="s">
        <v>2367</v>
      </c>
      <c r="F2273" s="51">
        <v>5444</v>
      </c>
      <c r="G2273" s="48">
        <v>17</v>
      </c>
      <c r="H2273" s="51" t="s">
        <v>2017</v>
      </c>
      <c r="I2273" s="51" t="s">
        <v>2147</v>
      </c>
      <c r="J2273" s="52">
        <v>0.9</v>
      </c>
      <c r="K2273" s="48" t="s">
        <v>1058</v>
      </c>
      <c r="L2273" s="48" t="s">
        <v>1058</v>
      </c>
      <c r="M2273" s="53">
        <v>10034.580762857429</v>
      </c>
      <c r="N2273" s="51"/>
    </row>
    <row r="2274" spans="2:14" x14ac:dyDescent="0.25">
      <c r="B2274" s="48">
        <v>2272</v>
      </c>
      <c r="C2274" s="49" t="s">
        <v>1972</v>
      </c>
      <c r="D2274" s="48">
        <v>580283950</v>
      </c>
      <c r="E2274" s="50" t="s">
        <v>2019</v>
      </c>
      <c r="F2274" s="51">
        <v>5448</v>
      </c>
      <c r="G2274" s="48">
        <v>21</v>
      </c>
      <c r="H2274" s="51" t="s">
        <v>1996</v>
      </c>
      <c r="I2274" s="51" t="s">
        <v>1794</v>
      </c>
      <c r="J2274" s="52">
        <v>1.8</v>
      </c>
      <c r="K2274" s="48" t="s">
        <v>1058</v>
      </c>
      <c r="L2274" s="48" t="s">
        <v>1058</v>
      </c>
      <c r="M2274" s="53">
        <v>20069.161525714859</v>
      </c>
      <c r="N2274" s="51"/>
    </row>
    <row r="2275" spans="2:14" x14ac:dyDescent="0.25">
      <c r="B2275" s="48">
        <v>2273</v>
      </c>
      <c r="C2275" s="49" t="s">
        <v>1972</v>
      </c>
      <c r="D2275" s="48">
        <v>580283950</v>
      </c>
      <c r="E2275" s="50" t="s">
        <v>2019</v>
      </c>
      <c r="F2275" s="51">
        <v>5449</v>
      </c>
      <c r="G2275" s="48">
        <v>27</v>
      </c>
      <c r="H2275" s="51" t="s">
        <v>2000</v>
      </c>
      <c r="I2275" s="51" t="s">
        <v>1794</v>
      </c>
      <c r="J2275" s="52">
        <v>1.8</v>
      </c>
      <c r="K2275" s="48" t="s">
        <v>1058</v>
      </c>
      <c r="L2275" s="48" t="s">
        <v>1058</v>
      </c>
      <c r="M2275" s="53">
        <v>20069.161525714859</v>
      </c>
      <c r="N2275" s="51"/>
    </row>
    <row r="2276" spans="2:14" x14ac:dyDescent="0.25">
      <c r="B2276" s="48">
        <v>2274</v>
      </c>
      <c r="C2276" s="49" t="s">
        <v>1972</v>
      </c>
      <c r="D2276" s="48">
        <v>580361350</v>
      </c>
      <c r="E2276" s="50" t="s">
        <v>2268</v>
      </c>
      <c r="F2276" s="51">
        <v>5450</v>
      </c>
      <c r="G2276" s="48">
        <v>26</v>
      </c>
      <c r="H2276" s="51" t="s">
        <v>2017</v>
      </c>
      <c r="I2276" s="51" t="s">
        <v>1062</v>
      </c>
      <c r="J2276" s="52">
        <v>0.75</v>
      </c>
      <c r="K2276" s="48" t="s">
        <v>1058</v>
      </c>
      <c r="L2276" s="48" t="s">
        <v>1058</v>
      </c>
      <c r="M2276" s="53">
        <v>8362.1506357145245</v>
      </c>
      <c r="N2276" s="51"/>
    </row>
    <row r="2277" spans="2:14" x14ac:dyDescent="0.25">
      <c r="B2277" s="48">
        <v>2275</v>
      </c>
      <c r="C2277" s="49" t="s">
        <v>1972</v>
      </c>
      <c r="D2277" s="48">
        <v>513134411</v>
      </c>
      <c r="E2277" s="50" t="s">
        <v>2164</v>
      </c>
      <c r="F2277" s="51">
        <v>5451</v>
      </c>
      <c r="G2277" s="48">
        <v>1</v>
      </c>
      <c r="H2277" s="51" t="s">
        <v>2107</v>
      </c>
      <c r="I2277" s="51" t="s">
        <v>1432</v>
      </c>
      <c r="J2277" s="52">
        <v>0</v>
      </c>
      <c r="K2277" s="48" t="s">
        <v>1058</v>
      </c>
      <c r="L2277" s="48" t="s">
        <v>1058</v>
      </c>
      <c r="M2277" s="53">
        <v>0</v>
      </c>
      <c r="N2277" s="51"/>
    </row>
    <row r="2278" spans="2:14" x14ac:dyDescent="0.25">
      <c r="B2278" s="48">
        <v>2276</v>
      </c>
      <c r="C2278" s="49" t="s">
        <v>1972</v>
      </c>
      <c r="D2278" s="48">
        <v>580401339</v>
      </c>
      <c r="E2278" s="50" t="s">
        <v>2208</v>
      </c>
      <c r="F2278" s="51">
        <v>5455</v>
      </c>
      <c r="G2278" s="48">
        <v>27</v>
      </c>
      <c r="H2278" s="51" t="s">
        <v>1975</v>
      </c>
      <c r="I2278" s="51" t="s">
        <v>1176</v>
      </c>
      <c r="J2278" s="52">
        <v>15</v>
      </c>
      <c r="K2278" s="48" t="s">
        <v>1058</v>
      </c>
      <c r="L2278" s="48" t="s">
        <v>1058</v>
      </c>
      <c r="M2278" s="53">
        <v>167243.0127142905</v>
      </c>
      <c r="N2278" s="51"/>
    </row>
    <row r="2279" spans="2:14" x14ac:dyDescent="0.25">
      <c r="B2279" s="48">
        <v>2277</v>
      </c>
      <c r="C2279" s="49" t="s">
        <v>1972</v>
      </c>
      <c r="D2279" s="48">
        <v>580401339</v>
      </c>
      <c r="E2279" s="50" t="s">
        <v>2208</v>
      </c>
      <c r="F2279" s="51">
        <v>5456</v>
      </c>
      <c r="G2279" s="48">
        <v>23</v>
      </c>
      <c r="H2279" s="51" t="s">
        <v>1983</v>
      </c>
      <c r="I2279" s="51" t="s">
        <v>1176</v>
      </c>
      <c r="J2279" s="52">
        <v>4.5</v>
      </c>
      <c r="K2279" s="48" t="s">
        <v>1058</v>
      </c>
      <c r="L2279" s="48" t="s">
        <v>1058</v>
      </c>
      <c r="M2279" s="53">
        <v>50172.90381428715</v>
      </c>
      <c r="N2279" s="51"/>
    </row>
    <row r="2280" spans="2:14" x14ac:dyDescent="0.25">
      <c r="B2280" s="48">
        <v>2278</v>
      </c>
      <c r="C2280" s="49" t="s">
        <v>1972</v>
      </c>
      <c r="D2280" s="48">
        <v>580401339</v>
      </c>
      <c r="E2280" s="50" t="s">
        <v>2208</v>
      </c>
      <c r="F2280" s="51">
        <v>5457</v>
      </c>
      <c r="G2280" s="48">
        <v>27</v>
      </c>
      <c r="H2280" s="51" t="s">
        <v>2228</v>
      </c>
      <c r="I2280" s="51" t="s">
        <v>1176</v>
      </c>
      <c r="J2280" s="52">
        <v>2.25</v>
      </c>
      <c r="K2280" s="48" t="s">
        <v>1058</v>
      </c>
      <c r="L2280" s="48" t="s">
        <v>1058</v>
      </c>
      <c r="M2280" s="53">
        <v>25086.451907143575</v>
      </c>
      <c r="N2280" s="51"/>
    </row>
    <row r="2281" spans="2:14" x14ac:dyDescent="0.25">
      <c r="B2281" s="48">
        <v>2279</v>
      </c>
      <c r="C2281" s="49" t="s">
        <v>1972</v>
      </c>
      <c r="D2281" s="48">
        <v>580401339</v>
      </c>
      <c r="E2281" s="50" t="s">
        <v>2208</v>
      </c>
      <c r="F2281" s="51">
        <v>5458</v>
      </c>
      <c r="G2281" s="48">
        <v>34</v>
      </c>
      <c r="H2281" s="51" t="s">
        <v>2078</v>
      </c>
      <c r="I2281" s="51" t="s">
        <v>1176</v>
      </c>
      <c r="J2281" s="52">
        <v>1.125</v>
      </c>
      <c r="K2281" s="48" t="s">
        <v>1058</v>
      </c>
      <c r="L2281" s="48" t="s">
        <v>1058</v>
      </c>
      <c r="M2281" s="53">
        <v>12543.225953571788</v>
      </c>
      <c r="N2281" s="51"/>
    </row>
    <row r="2282" spans="2:14" x14ac:dyDescent="0.25">
      <c r="B2282" s="48">
        <v>2280</v>
      </c>
      <c r="C2282" s="49" t="s">
        <v>1972</v>
      </c>
      <c r="D2282" s="48">
        <v>580401339</v>
      </c>
      <c r="E2282" s="50" t="s">
        <v>2208</v>
      </c>
      <c r="F2282" s="51">
        <v>5459</v>
      </c>
      <c r="G2282" s="48">
        <v>25</v>
      </c>
      <c r="H2282" s="51" t="s">
        <v>2238</v>
      </c>
      <c r="I2282" s="51" t="s">
        <v>1176</v>
      </c>
      <c r="J2282" s="52">
        <v>2.25</v>
      </c>
      <c r="K2282" s="48" t="s">
        <v>1058</v>
      </c>
      <c r="L2282" s="48" t="s">
        <v>1058</v>
      </c>
      <c r="M2282" s="53">
        <v>25086.451907143575</v>
      </c>
      <c r="N2282" s="51"/>
    </row>
    <row r="2283" spans="2:14" x14ac:dyDescent="0.25">
      <c r="B2283" s="48">
        <v>2281</v>
      </c>
      <c r="C2283" s="49" t="s">
        <v>1972</v>
      </c>
      <c r="D2283" s="48">
        <v>580459287</v>
      </c>
      <c r="E2283" s="50" t="s">
        <v>2413</v>
      </c>
      <c r="F2283" s="51">
        <v>5460</v>
      </c>
      <c r="G2283" s="48">
        <v>24</v>
      </c>
      <c r="H2283" s="51" t="s">
        <v>2088</v>
      </c>
      <c r="I2283" s="51" t="s">
        <v>2414</v>
      </c>
      <c r="J2283" s="52">
        <v>0.81899999999999995</v>
      </c>
      <c r="K2283" s="48" t="s">
        <v>1058</v>
      </c>
      <c r="L2283" s="48" t="s">
        <v>1058</v>
      </c>
      <c r="M2283" s="53">
        <v>9131.4684942002605</v>
      </c>
      <c r="N2283" s="51"/>
    </row>
    <row r="2284" spans="2:14" x14ac:dyDescent="0.25">
      <c r="B2284" s="48">
        <v>2282</v>
      </c>
      <c r="C2284" s="49" t="s">
        <v>1972</v>
      </c>
      <c r="D2284" s="48">
        <v>515010916</v>
      </c>
      <c r="E2284" s="50" t="s">
        <v>2100</v>
      </c>
      <c r="F2284" s="51">
        <v>5462</v>
      </c>
      <c r="G2284" s="48">
        <v>19</v>
      </c>
      <c r="H2284" s="51" t="s">
        <v>2009</v>
      </c>
      <c r="I2284" s="51" t="s">
        <v>1218</v>
      </c>
      <c r="J2284" s="52">
        <v>0.75</v>
      </c>
      <c r="K2284" s="48" t="s">
        <v>1058</v>
      </c>
      <c r="L2284" s="48" t="s">
        <v>1058</v>
      </c>
      <c r="M2284" s="53">
        <v>8362.1506357145245</v>
      </c>
      <c r="N2284" s="51"/>
    </row>
    <row r="2285" spans="2:14" x14ac:dyDescent="0.25">
      <c r="B2285" s="48">
        <v>2283</v>
      </c>
      <c r="C2285" s="49" t="s">
        <v>1972</v>
      </c>
      <c r="D2285" s="48">
        <v>512505678</v>
      </c>
      <c r="E2285" s="50" t="s">
        <v>2300</v>
      </c>
      <c r="F2285" s="51">
        <v>5464</v>
      </c>
      <c r="G2285" s="48">
        <v>21</v>
      </c>
      <c r="H2285" s="51" t="s">
        <v>2022</v>
      </c>
      <c r="I2285" s="51" t="s">
        <v>1053</v>
      </c>
      <c r="J2285" s="52">
        <v>0</v>
      </c>
      <c r="K2285" s="48" t="s">
        <v>1058</v>
      </c>
      <c r="L2285" s="48" t="s">
        <v>1058</v>
      </c>
      <c r="M2285" s="53">
        <v>0</v>
      </c>
      <c r="N2285" s="51"/>
    </row>
    <row r="2286" spans="2:14" x14ac:dyDescent="0.25">
      <c r="B2286" s="48">
        <v>2284</v>
      </c>
      <c r="C2286" s="49" t="s">
        <v>1972</v>
      </c>
      <c r="D2286" s="48">
        <v>580059566</v>
      </c>
      <c r="E2286" s="50" t="s">
        <v>2365</v>
      </c>
      <c r="F2286" s="51">
        <v>5474</v>
      </c>
      <c r="G2286" s="48">
        <v>25</v>
      </c>
      <c r="H2286" s="51" t="s">
        <v>2031</v>
      </c>
      <c r="I2286" s="51" t="s">
        <v>1062</v>
      </c>
      <c r="J2286" s="52">
        <v>0.75</v>
      </c>
      <c r="K2286" s="48" t="s">
        <v>1058</v>
      </c>
      <c r="L2286" s="48" t="s">
        <v>1058</v>
      </c>
      <c r="M2286" s="53">
        <v>8362.1506357145245</v>
      </c>
      <c r="N2286" s="51"/>
    </row>
    <row r="2287" spans="2:14" x14ac:dyDescent="0.25">
      <c r="B2287" s="48">
        <v>2285</v>
      </c>
      <c r="C2287" s="49" t="s">
        <v>1972</v>
      </c>
      <c r="D2287" s="48">
        <v>580439412</v>
      </c>
      <c r="E2287" s="50" t="s">
        <v>1599</v>
      </c>
      <c r="F2287" s="51">
        <v>5475</v>
      </c>
      <c r="G2287" s="48">
        <v>9</v>
      </c>
      <c r="H2287" s="51" t="s">
        <v>2179</v>
      </c>
      <c r="I2287" s="51" t="s">
        <v>1068</v>
      </c>
      <c r="J2287" s="52">
        <v>0</v>
      </c>
      <c r="K2287" s="48" t="s">
        <v>1054</v>
      </c>
      <c r="L2287" s="48" t="s">
        <v>1058</v>
      </c>
      <c r="M2287" s="53">
        <v>0</v>
      </c>
      <c r="N2287" s="51"/>
    </row>
    <row r="2288" spans="2:14" x14ac:dyDescent="0.25">
      <c r="B2288" s="48">
        <v>2286</v>
      </c>
      <c r="C2288" s="49" t="s">
        <v>1972</v>
      </c>
      <c r="D2288" s="48">
        <v>580447928</v>
      </c>
      <c r="E2288" s="50" t="s">
        <v>2281</v>
      </c>
      <c r="F2288" s="51">
        <v>5476</v>
      </c>
      <c r="G2288" s="48">
        <v>16</v>
      </c>
      <c r="H2288" s="51" t="s">
        <v>2179</v>
      </c>
      <c r="I2288" s="51" t="s">
        <v>1237</v>
      </c>
      <c r="J2288" s="52">
        <v>8</v>
      </c>
      <c r="K2288" s="48" t="s">
        <v>1058</v>
      </c>
      <c r="L2288" s="48" t="s">
        <v>1058</v>
      </c>
      <c r="M2288" s="53">
        <v>89196.273447621599</v>
      </c>
      <c r="N2288" s="51"/>
    </row>
    <row r="2289" spans="2:14" x14ac:dyDescent="0.25">
      <c r="B2289" s="48">
        <v>2287</v>
      </c>
      <c r="C2289" s="49" t="s">
        <v>1972</v>
      </c>
      <c r="D2289" s="48">
        <v>580438745</v>
      </c>
      <c r="E2289" s="50" t="s">
        <v>2286</v>
      </c>
      <c r="F2289" s="51">
        <v>5478</v>
      </c>
      <c r="G2289" s="48">
        <v>15</v>
      </c>
      <c r="H2289" s="51" t="s">
        <v>2179</v>
      </c>
      <c r="I2289" s="51" t="s">
        <v>1476</v>
      </c>
      <c r="J2289" s="52">
        <v>8</v>
      </c>
      <c r="K2289" s="48" t="s">
        <v>1058</v>
      </c>
      <c r="L2289" s="48" t="s">
        <v>1058</v>
      </c>
      <c r="M2289" s="53">
        <v>89196.273447621599</v>
      </c>
      <c r="N2289" s="51"/>
    </row>
    <row r="2290" spans="2:14" x14ac:dyDescent="0.25">
      <c r="B2290" s="48">
        <v>2288</v>
      </c>
      <c r="C2290" s="49" t="s">
        <v>1972</v>
      </c>
      <c r="D2290" s="48">
        <v>580384881</v>
      </c>
      <c r="E2290" s="50" t="s">
        <v>2177</v>
      </c>
      <c r="F2290" s="51">
        <v>5483</v>
      </c>
      <c r="G2290" s="48">
        <v>16</v>
      </c>
      <c r="H2290" s="51" t="s">
        <v>2179</v>
      </c>
      <c r="I2290" s="51" t="s">
        <v>1141</v>
      </c>
      <c r="J2290" s="52">
        <v>8</v>
      </c>
      <c r="K2290" s="48" t="s">
        <v>1058</v>
      </c>
      <c r="L2290" s="48" t="s">
        <v>1058</v>
      </c>
      <c r="M2290" s="53">
        <v>89196.273447621599</v>
      </c>
      <c r="N2290" s="51"/>
    </row>
    <row r="2291" spans="2:14" x14ac:dyDescent="0.25">
      <c r="B2291" s="48">
        <v>2289</v>
      </c>
      <c r="C2291" s="49" t="s">
        <v>1972</v>
      </c>
      <c r="D2291" s="48">
        <v>580204386</v>
      </c>
      <c r="E2291" s="50" t="s">
        <v>1992</v>
      </c>
      <c r="F2291" s="51">
        <v>5485</v>
      </c>
      <c r="G2291" s="48">
        <v>24</v>
      </c>
      <c r="H2291" s="51" t="s">
        <v>1990</v>
      </c>
      <c r="I2291" s="51" t="s">
        <v>1141</v>
      </c>
      <c r="J2291" s="52">
        <v>0.75</v>
      </c>
      <c r="K2291" s="48" t="s">
        <v>1058</v>
      </c>
      <c r="L2291" s="48" t="s">
        <v>1058</v>
      </c>
      <c r="M2291" s="53">
        <v>8362.1506357145245</v>
      </c>
      <c r="N2291" s="51"/>
    </row>
    <row r="2292" spans="2:14" x14ac:dyDescent="0.25">
      <c r="B2292" s="48">
        <v>2290</v>
      </c>
      <c r="C2292" s="49" t="s">
        <v>1972</v>
      </c>
      <c r="D2292" s="48">
        <v>580324192</v>
      </c>
      <c r="E2292" s="50" t="s">
        <v>1709</v>
      </c>
      <c r="F2292" s="51">
        <v>5486</v>
      </c>
      <c r="G2292" s="48">
        <v>27</v>
      </c>
      <c r="H2292" s="51" t="s">
        <v>1999</v>
      </c>
      <c r="I2292" s="51" t="s">
        <v>1115</v>
      </c>
      <c r="J2292" s="52">
        <v>0.75</v>
      </c>
      <c r="K2292" s="48" t="s">
        <v>1058</v>
      </c>
      <c r="L2292" s="48" t="s">
        <v>1058</v>
      </c>
      <c r="M2292" s="53">
        <v>8362.1506357145245</v>
      </c>
      <c r="N2292" s="51"/>
    </row>
    <row r="2293" spans="2:14" x14ac:dyDescent="0.25">
      <c r="B2293" s="48">
        <v>2291</v>
      </c>
      <c r="C2293" s="49" t="s">
        <v>1972</v>
      </c>
      <c r="D2293" s="48">
        <v>580125383</v>
      </c>
      <c r="E2293" s="50" t="s">
        <v>2209</v>
      </c>
      <c r="F2293" s="51">
        <v>5487</v>
      </c>
      <c r="G2293" s="48">
        <v>0</v>
      </c>
      <c r="H2293" s="51" t="s">
        <v>2160</v>
      </c>
      <c r="I2293" s="51" t="s">
        <v>1271</v>
      </c>
      <c r="J2293" s="52">
        <v>3.6</v>
      </c>
      <c r="K2293" s="48" t="s">
        <v>1058</v>
      </c>
      <c r="L2293" s="48" t="s">
        <v>1058</v>
      </c>
      <c r="M2293" s="53">
        <v>40138.323051429717</v>
      </c>
      <c r="N2293" s="51"/>
    </row>
    <row r="2294" spans="2:14" x14ac:dyDescent="0.25">
      <c r="B2294" s="48">
        <v>2292</v>
      </c>
      <c r="C2294" s="49" t="s">
        <v>1972</v>
      </c>
      <c r="D2294" s="48">
        <v>511757486</v>
      </c>
      <c r="E2294" s="50" t="s">
        <v>1953</v>
      </c>
      <c r="F2294" s="51">
        <v>5488</v>
      </c>
      <c r="G2294" s="48">
        <v>23</v>
      </c>
      <c r="H2294" s="51" t="s">
        <v>2006</v>
      </c>
      <c r="I2294" s="51" t="s">
        <v>1062</v>
      </c>
      <c r="J2294" s="52">
        <v>0</v>
      </c>
      <c r="K2294" s="48" t="s">
        <v>1058</v>
      </c>
      <c r="L2294" s="48" t="s">
        <v>1058</v>
      </c>
      <c r="M2294" s="53">
        <v>0</v>
      </c>
      <c r="N2294" s="51"/>
    </row>
    <row r="2295" spans="2:14" x14ac:dyDescent="0.25">
      <c r="B2295" s="48">
        <v>2293</v>
      </c>
      <c r="C2295" s="49" t="s">
        <v>1972</v>
      </c>
      <c r="D2295" s="48">
        <v>580725844</v>
      </c>
      <c r="E2295" s="50" t="s">
        <v>2404</v>
      </c>
      <c r="F2295" s="51">
        <v>5490</v>
      </c>
      <c r="G2295" s="48">
        <v>23</v>
      </c>
      <c r="H2295" s="51" t="s">
        <v>2010</v>
      </c>
      <c r="I2295" s="51" t="s">
        <v>1139</v>
      </c>
      <c r="J2295" s="52">
        <v>0.75</v>
      </c>
      <c r="K2295" s="48" t="s">
        <v>1058</v>
      </c>
      <c r="L2295" s="48" t="s">
        <v>1058</v>
      </c>
      <c r="M2295" s="53">
        <v>8362.1506357145245</v>
      </c>
      <c r="N2295" s="51"/>
    </row>
    <row r="2296" spans="2:14" x14ac:dyDescent="0.25">
      <c r="B2296" s="48">
        <v>2294</v>
      </c>
      <c r="C2296" s="49" t="s">
        <v>1972</v>
      </c>
      <c r="D2296" s="48">
        <v>580163491</v>
      </c>
      <c r="E2296" s="50" t="s">
        <v>1984</v>
      </c>
      <c r="F2296" s="51">
        <v>5493</v>
      </c>
      <c r="G2296" s="48">
        <v>0</v>
      </c>
      <c r="H2296" s="51" t="s">
        <v>2083</v>
      </c>
      <c r="I2296" s="51" t="s">
        <v>1139</v>
      </c>
      <c r="J2296" s="52">
        <v>0</v>
      </c>
      <c r="K2296" s="48" t="s">
        <v>1054</v>
      </c>
      <c r="L2296" s="48" t="s">
        <v>1054</v>
      </c>
      <c r="M2296" s="53">
        <v>0</v>
      </c>
      <c r="N2296" s="51"/>
    </row>
    <row r="2297" spans="2:14" x14ac:dyDescent="0.25">
      <c r="B2297" s="48">
        <v>2295</v>
      </c>
      <c r="C2297" s="49" t="s">
        <v>1972</v>
      </c>
      <c r="D2297" s="48">
        <v>580452233</v>
      </c>
      <c r="E2297" s="50" t="s">
        <v>1641</v>
      </c>
      <c r="F2297" s="51">
        <v>5494</v>
      </c>
      <c r="G2297" s="48">
        <v>22</v>
      </c>
      <c r="H2297" s="51" t="s">
        <v>2010</v>
      </c>
      <c r="I2297" s="51" t="s">
        <v>1389</v>
      </c>
      <c r="J2297" s="52">
        <v>0.75</v>
      </c>
      <c r="K2297" s="48" t="s">
        <v>1058</v>
      </c>
      <c r="L2297" s="48" t="s">
        <v>1058</v>
      </c>
      <c r="M2297" s="53">
        <v>8362.1506357145245</v>
      </c>
      <c r="N2297" s="51"/>
    </row>
    <row r="2298" spans="2:14" x14ac:dyDescent="0.25">
      <c r="B2298" s="48">
        <v>2296</v>
      </c>
      <c r="C2298" s="49" t="s">
        <v>1972</v>
      </c>
      <c r="D2298" s="48">
        <v>580452233</v>
      </c>
      <c r="E2298" s="50" t="s">
        <v>1641</v>
      </c>
      <c r="F2298" s="51">
        <v>5495</v>
      </c>
      <c r="G2298" s="48">
        <v>21</v>
      </c>
      <c r="H2298" s="51" t="s">
        <v>2004</v>
      </c>
      <c r="I2298" s="51" t="s">
        <v>1389</v>
      </c>
      <c r="J2298" s="52">
        <v>1.5</v>
      </c>
      <c r="K2298" s="48" t="s">
        <v>1058</v>
      </c>
      <c r="L2298" s="48" t="s">
        <v>1058</v>
      </c>
      <c r="M2298" s="53">
        <v>16724.301271429049</v>
      </c>
      <c r="N2298" s="51"/>
    </row>
    <row r="2299" spans="2:14" x14ac:dyDescent="0.25">
      <c r="B2299" s="48">
        <v>2297</v>
      </c>
      <c r="C2299" s="49" t="s">
        <v>1972</v>
      </c>
      <c r="D2299" s="48">
        <v>580409514</v>
      </c>
      <c r="E2299" s="50" t="s">
        <v>2236</v>
      </c>
      <c r="F2299" s="51">
        <v>5496</v>
      </c>
      <c r="G2299" s="48">
        <v>21</v>
      </c>
      <c r="H2299" s="51" t="s">
        <v>2059</v>
      </c>
      <c r="I2299" s="51" t="s">
        <v>1137</v>
      </c>
      <c r="J2299" s="52">
        <v>0.9</v>
      </c>
      <c r="K2299" s="48" t="s">
        <v>1058</v>
      </c>
      <c r="L2299" s="48" t="s">
        <v>1058</v>
      </c>
      <c r="M2299" s="53">
        <v>10034.580762857429</v>
      </c>
      <c r="N2299" s="51"/>
    </row>
    <row r="2300" spans="2:14" x14ac:dyDescent="0.25">
      <c r="B2300" s="48">
        <v>2298</v>
      </c>
      <c r="C2300" s="49" t="s">
        <v>1972</v>
      </c>
      <c r="D2300" s="48">
        <v>580490472</v>
      </c>
      <c r="E2300" s="50" t="s">
        <v>2233</v>
      </c>
      <c r="F2300" s="51">
        <v>5499</v>
      </c>
      <c r="G2300" s="48">
        <v>20</v>
      </c>
      <c r="H2300" s="51" t="s">
        <v>2129</v>
      </c>
      <c r="I2300" s="51" t="s">
        <v>1135</v>
      </c>
      <c r="J2300" s="52">
        <v>0</v>
      </c>
      <c r="K2300" s="48" t="s">
        <v>1058</v>
      </c>
      <c r="L2300" s="48" t="s">
        <v>1058</v>
      </c>
      <c r="M2300" s="53">
        <v>0</v>
      </c>
      <c r="N2300" s="51"/>
    </row>
    <row r="2301" spans="2:14" x14ac:dyDescent="0.25">
      <c r="B2301" s="48">
        <v>2299</v>
      </c>
      <c r="C2301" s="49" t="s">
        <v>1972</v>
      </c>
      <c r="D2301" s="48">
        <v>580419810</v>
      </c>
      <c r="E2301" s="50" t="s">
        <v>2117</v>
      </c>
      <c r="F2301" s="51">
        <v>5500</v>
      </c>
      <c r="G2301" s="48">
        <v>27</v>
      </c>
      <c r="H2301" s="51" t="s">
        <v>2040</v>
      </c>
      <c r="I2301" s="51" t="s">
        <v>1062</v>
      </c>
      <c r="J2301" s="52">
        <v>0.75</v>
      </c>
      <c r="K2301" s="48" t="s">
        <v>1058</v>
      </c>
      <c r="L2301" s="48" t="s">
        <v>1058</v>
      </c>
      <c r="M2301" s="53">
        <v>8362.1506357145245</v>
      </c>
      <c r="N2301" s="51"/>
    </row>
    <row r="2302" spans="2:14" x14ac:dyDescent="0.25">
      <c r="B2302" s="48">
        <v>2300</v>
      </c>
      <c r="C2302" s="49" t="s">
        <v>1972</v>
      </c>
      <c r="D2302" s="48">
        <v>580472546</v>
      </c>
      <c r="E2302" s="50" t="s">
        <v>2181</v>
      </c>
      <c r="F2302" s="51">
        <v>5502</v>
      </c>
      <c r="G2302" s="48">
        <v>16</v>
      </c>
      <c r="H2302" s="51" t="s">
        <v>2018</v>
      </c>
      <c r="I2302" s="51" t="s">
        <v>1311</v>
      </c>
      <c r="J2302" s="52">
        <v>0</v>
      </c>
      <c r="K2302" s="48" t="s">
        <v>1058</v>
      </c>
      <c r="L2302" s="48" t="s">
        <v>1058</v>
      </c>
      <c r="M2302" s="53">
        <v>0</v>
      </c>
      <c r="N2302" s="51"/>
    </row>
    <row r="2303" spans="2:14" x14ac:dyDescent="0.25">
      <c r="B2303" s="48">
        <v>2301</v>
      </c>
      <c r="C2303" s="49" t="s">
        <v>1972</v>
      </c>
      <c r="D2303" s="48">
        <v>580527802</v>
      </c>
      <c r="E2303" s="50" t="s">
        <v>2415</v>
      </c>
      <c r="F2303" s="51">
        <v>5503</v>
      </c>
      <c r="G2303" s="48">
        <v>29</v>
      </c>
      <c r="H2303" s="51" t="s">
        <v>1981</v>
      </c>
      <c r="I2303" s="51" t="s">
        <v>2231</v>
      </c>
      <c r="J2303" s="52">
        <v>1.5</v>
      </c>
      <c r="K2303" s="48" t="s">
        <v>1058</v>
      </c>
      <c r="L2303" s="48" t="s">
        <v>1058</v>
      </c>
      <c r="M2303" s="53">
        <v>16724.301271429049</v>
      </c>
      <c r="N2303" s="51"/>
    </row>
    <row r="2304" spans="2:14" x14ac:dyDescent="0.25">
      <c r="B2304" s="48">
        <v>2302</v>
      </c>
      <c r="C2304" s="49" t="s">
        <v>1972</v>
      </c>
      <c r="D2304" s="48">
        <v>580456325</v>
      </c>
      <c r="E2304" s="50" t="s">
        <v>2204</v>
      </c>
      <c r="F2304" s="51">
        <v>5506</v>
      </c>
      <c r="G2304" s="48">
        <v>23</v>
      </c>
      <c r="H2304" s="51" t="s">
        <v>2010</v>
      </c>
      <c r="I2304" s="51" t="s">
        <v>1172</v>
      </c>
      <c r="J2304" s="52">
        <v>0.97499999999999998</v>
      </c>
      <c r="K2304" s="48" t="s">
        <v>1058</v>
      </c>
      <c r="L2304" s="48" t="s">
        <v>1058</v>
      </c>
      <c r="M2304" s="53">
        <v>10870.795826428883</v>
      </c>
      <c r="N2304" s="51"/>
    </row>
    <row r="2305" spans="2:14" x14ac:dyDescent="0.25">
      <c r="B2305" s="48">
        <v>2303</v>
      </c>
      <c r="C2305" s="49" t="s">
        <v>1972</v>
      </c>
      <c r="D2305" s="48">
        <v>580295129</v>
      </c>
      <c r="E2305" s="50" t="s">
        <v>2196</v>
      </c>
      <c r="F2305" s="51">
        <v>5507</v>
      </c>
      <c r="G2305" s="48">
        <v>0</v>
      </c>
      <c r="H2305" s="51" t="s">
        <v>2245</v>
      </c>
      <c r="I2305" s="51" t="s">
        <v>1309</v>
      </c>
      <c r="J2305" s="52">
        <v>1.5</v>
      </c>
      <c r="K2305" s="48" t="s">
        <v>1058</v>
      </c>
      <c r="L2305" s="48" t="s">
        <v>1058</v>
      </c>
      <c r="M2305" s="53">
        <v>16724.301271429049</v>
      </c>
      <c r="N2305" s="51"/>
    </row>
    <row r="2306" spans="2:14" x14ac:dyDescent="0.25">
      <c r="B2306" s="48">
        <v>2304</v>
      </c>
      <c r="C2306" s="49" t="s">
        <v>1972</v>
      </c>
      <c r="D2306" s="48">
        <v>512599895</v>
      </c>
      <c r="E2306" s="50" t="s">
        <v>2173</v>
      </c>
      <c r="F2306" s="51">
        <v>5508</v>
      </c>
      <c r="G2306" s="48">
        <v>26</v>
      </c>
      <c r="H2306" s="51" t="s">
        <v>2028</v>
      </c>
      <c r="I2306" s="51" t="s">
        <v>1295</v>
      </c>
      <c r="J2306" s="52">
        <v>0</v>
      </c>
      <c r="K2306" s="48" t="s">
        <v>1058</v>
      </c>
      <c r="L2306" s="48" t="s">
        <v>1058</v>
      </c>
      <c r="M2306" s="53">
        <v>0</v>
      </c>
      <c r="N2306" s="51"/>
    </row>
    <row r="2307" spans="2:14" x14ac:dyDescent="0.25">
      <c r="B2307" s="48">
        <v>2305</v>
      </c>
      <c r="C2307" s="49" t="s">
        <v>1972</v>
      </c>
      <c r="D2307" s="48">
        <v>580290112</v>
      </c>
      <c r="E2307" s="50" t="s">
        <v>2187</v>
      </c>
      <c r="F2307" s="51">
        <v>5513</v>
      </c>
      <c r="G2307" s="48">
        <v>17</v>
      </c>
      <c r="H2307" s="51" t="s">
        <v>2263</v>
      </c>
      <c r="I2307" s="51" t="s">
        <v>1681</v>
      </c>
      <c r="J2307" s="52">
        <v>1.8</v>
      </c>
      <c r="K2307" s="48" t="s">
        <v>1058</v>
      </c>
      <c r="L2307" s="48" t="s">
        <v>1058</v>
      </c>
      <c r="M2307" s="53">
        <v>20069.161525714859</v>
      </c>
      <c r="N2307" s="51"/>
    </row>
    <row r="2308" spans="2:14" x14ac:dyDescent="0.25">
      <c r="B2308" s="48">
        <v>2306</v>
      </c>
      <c r="C2308" s="49" t="s">
        <v>1972</v>
      </c>
      <c r="D2308" s="48">
        <v>580294247</v>
      </c>
      <c r="E2308" s="50" t="s">
        <v>2366</v>
      </c>
      <c r="F2308" s="51">
        <v>5514</v>
      </c>
      <c r="G2308" s="48">
        <v>32</v>
      </c>
      <c r="H2308" s="51" t="s">
        <v>2057</v>
      </c>
      <c r="I2308" s="51" t="s">
        <v>1884</v>
      </c>
      <c r="J2308" s="52">
        <v>3</v>
      </c>
      <c r="K2308" s="48" t="s">
        <v>1058</v>
      </c>
      <c r="L2308" s="48" t="s">
        <v>1058</v>
      </c>
      <c r="M2308" s="53">
        <v>33448.602542858098</v>
      </c>
      <c r="N2308" s="51"/>
    </row>
    <row r="2309" spans="2:14" x14ac:dyDescent="0.25">
      <c r="B2309" s="48">
        <v>2307</v>
      </c>
      <c r="C2309" s="49" t="s">
        <v>1972</v>
      </c>
      <c r="D2309" s="48">
        <v>580208536</v>
      </c>
      <c r="E2309" s="50" t="s">
        <v>2026</v>
      </c>
      <c r="F2309" s="51">
        <v>5522</v>
      </c>
      <c r="G2309" s="48">
        <v>35</v>
      </c>
      <c r="H2309" s="51" t="s">
        <v>2033</v>
      </c>
      <c r="I2309" s="51" t="s">
        <v>1135</v>
      </c>
      <c r="J2309" s="52">
        <v>3</v>
      </c>
      <c r="K2309" s="48" t="s">
        <v>1058</v>
      </c>
      <c r="L2309" s="48" t="s">
        <v>1058</v>
      </c>
      <c r="M2309" s="53">
        <v>33448.602542858098</v>
      </c>
      <c r="N2309" s="51"/>
    </row>
    <row r="2310" spans="2:14" x14ac:dyDescent="0.25">
      <c r="B2310" s="48">
        <v>2308</v>
      </c>
      <c r="C2310" s="49" t="s">
        <v>1972</v>
      </c>
      <c r="D2310" s="48">
        <v>580415495</v>
      </c>
      <c r="E2310" s="50" t="s">
        <v>2237</v>
      </c>
      <c r="F2310" s="51">
        <v>5529</v>
      </c>
      <c r="G2310" s="48">
        <v>28</v>
      </c>
      <c r="H2310" s="51" t="s">
        <v>2129</v>
      </c>
      <c r="I2310" s="51" t="s">
        <v>1884</v>
      </c>
      <c r="J2310" s="52">
        <v>0</v>
      </c>
      <c r="K2310" s="48" t="s">
        <v>1058</v>
      </c>
      <c r="L2310" s="48" t="s">
        <v>1058</v>
      </c>
      <c r="M2310" s="53">
        <v>0</v>
      </c>
      <c r="N2310" s="51"/>
    </row>
    <row r="2311" spans="2:14" x14ac:dyDescent="0.25">
      <c r="B2311" s="48">
        <v>2309</v>
      </c>
      <c r="C2311" s="49" t="s">
        <v>1972</v>
      </c>
      <c r="D2311" s="48">
        <v>580463123</v>
      </c>
      <c r="E2311" s="50" t="s">
        <v>2412</v>
      </c>
      <c r="F2311" s="51">
        <v>5531</v>
      </c>
      <c r="G2311" s="48">
        <v>19</v>
      </c>
      <c r="H2311" s="51" t="s">
        <v>2152</v>
      </c>
      <c r="I2311" s="51" t="s">
        <v>2270</v>
      </c>
      <c r="J2311" s="52">
        <v>0</v>
      </c>
      <c r="K2311" s="48" t="s">
        <v>1058</v>
      </c>
      <c r="L2311" s="48" t="s">
        <v>1054</v>
      </c>
      <c r="M2311" s="53">
        <v>0</v>
      </c>
      <c r="N2311" s="51"/>
    </row>
    <row r="2312" spans="2:14" x14ac:dyDescent="0.25">
      <c r="B2312" s="48">
        <v>2310</v>
      </c>
      <c r="C2312" s="49" t="s">
        <v>1972</v>
      </c>
      <c r="D2312" s="48">
        <v>580283950</v>
      </c>
      <c r="E2312" s="50" t="s">
        <v>2019</v>
      </c>
      <c r="F2312" s="51">
        <v>5537</v>
      </c>
      <c r="G2312" s="48">
        <v>28</v>
      </c>
      <c r="H2312" s="51" t="s">
        <v>2160</v>
      </c>
      <c r="I2312" s="51" t="s">
        <v>1794</v>
      </c>
      <c r="J2312" s="52">
        <v>3.6</v>
      </c>
      <c r="K2312" s="48" t="s">
        <v>1058</v>
      </c>
      <c r="L2312" s="48" t="s">
        <v>1058</v>
      </c>
      <c r="M2312" s="53">
        <v>40138.323051429717</v>
      </c>
      <c r="N2312" s="51"/>
    </row>
    <row r="2313" spans="2:14" x14ac:dyDescent="0.25">
      <c r="B2313" s="48">
        <v>2311</v>
      </c>
      <c r="C2313" s="49" t="s">
        <v>1972</v>
      </c>
      <c r="D2313" s="48">
        <v>580345973</v>
      </c>
      <c r="E2313" s="50" t="s">
        <v>2077</v>
      </c>
      <c r="F2313" s="51">
        <v>5540</v>
      </c>
      <c r="G2313" s="48">
        <v>0</v>
      </c>
      <c r="H2313" s="51" t="s">
        <v>2152</v>
      </c>
      <c r="I2313" s="51" t="s">
        <v>1156</v>
      </c>
      <c r="J2313" s="52">
        <v>0</v>
      </c>
      <c r="K2313" s="48" t="s">
        <v>1054</v>
      </c>
      <c r="L2313" s="48" t="s">
        <v>1058</v>
      </c>
      <c r="M2313" s="53">
        <v>0</v>
      </c>
      <c r="N2313" s="51"/>
    </row>
    <row r="2314" spans="2:14" x14ac:dyDescent="0.25">
      <c r="B2314" s="48">
        <v>2312</v>
      </c>
      <c r="C2314" s="49" t="s">
        <v>1972</v>
      </c>
      <c r="D2314" s="48">
        <v>580190775</v>
      </c>
      <c r="E2314" s="50" t="s">
        <v>2049</v>
      </c>
      <c r="F2314" s="51">
        <v>5541</v>
      </c>
      <c r="G2314" s="48">
        <v>26</v>
      </c>
      <c r="H2314" s="51" t="s">
        <v>1990</v>
      </c>
      <c r="I2314" s="51" t="s">
        <v>1141</v>
      </c>
      <c r="J2314" s="52">
        <v>0.75</v>
      </c>
      <c r="K2314" s="48" t="s">
        <v>1058</v>
      </c>
      <c r="L2314" s="48" t="s">
        <v>1058</v>
      </c>
      <c r="M2314" s="53">
        <v>8362.1506357145245</v>
      </c>
      <c r="N2314" s="51"/>
    </row>
    <row r="2315" spans="2:14" x14ac:dyDescent="0.25">
      <c r="B2315" s="48">
        <v>2313</v>
      </c>
      <c r="C2315" s="49" t="s">
        <v>1972</v>
      </c>
      <c r="D2315" s="48">
        <v>580476703</v>
      </c>
      <c r="E2315" s="50" t="s">
        <v>2211</v>
      </c>
      <c r="F2315" s="51">
        <v>5543</v>
      </c>
      <c r="G2315" s="48">
        <v>31</v>
      </c>
      <c r="H2315" s="51" t="s">
        <v>2021</v>
      </c>
      <c r="I2315" s="51" t="s">
        <v>1115</v>
      </c>
      <c r="J2315" s="52">
        <v>0.63</v>
      </c>
      <c r="K2315" s="48" t="s">
        <v>1058</v>
      </c>
      <c r="L2315" s="48" t="s">
        <v>1058</v>
      </c>
      <c r="M2315" s="53">
        <v>7024.2065340002009</v>
      </c>
      <c r="N2315" s="51"/>
    </row>
    <row r="2316" spans="2:14" x14ac:dyDescent="0.25">
      <c r="B2316" s="48">
        <v>2314</v>
      </c>
      <c r="C2316" s="49" t="s">
        <v>1972</v>
      </c>
      <c r="D2316" s="48">
        <v>580350080</v>
      </c>
      <c r="E2316" s="50" t="s">
        <v>2399</v>
      </c>
      <c r="F2316" s="51">
        <v>5544</v>
      </c>
      <c r="G2316" s="48">
        <v>23</v>
      </c>
      <c r="H2316" s="51" t="s">
        <v>2101</v>
      </c>
      <c r="I2316" s="51" t="s">
        <v>1505</v>
      </c>
      <c r="J2316" s="52">
        <v>1.5</v>
      </c>
      <c r="K2316" s="48" t="s">
        <v>1058</v>
      </c>
      <c r="L2316" s="48" t="s">
        <v>1058</v>
      </c>
      <c r="M2316" s="53">
        <v>16724.301271429049</v>
      </c>
      <c r="N2316" s="51"/>
    </row>
    <row r="2317" spans="2:14" x14ac:dyDescent="0.25">
      <c r="B2317" s="48">
        <v>2315</v>
      </c>
      <c r="C2317" s="49" t="s">
        <v>1972</v>
      </c>
      <c r="D2317" s="48">
        <v>580442887</v>
      </c>
      <c r="E2317" s="50" t="s">
        <v>2407</v>
      </c>
      <c r="F2317" s="51">
        <v>5548</v>
      </c>
      <c r="G2317" s="48">
        <v>24</v>
      </c>
      <c r="H2317" s="51" t="s">
        <v>2101</v>
      </c>
      <c r="I2317" s="51" t="s">
        <v>1222</v>
      </c>
      <c r="J2317" s="52">
        <v>1.5</v>
      </c>
      <c r="K2317" s="48" t="s">
        <v>1058</v>
      </c>
      <c r="L2317" s="48" t="s">
        <v>1058</v>
      </c>
      <c r="M2317" s="53">
        <v>16724.301271429049</v>
      </c>
      <c r="N2317" s="51"/>
    </row>
    <row r="2318" spans="2:14" x14ac:dyDescent="0.25">
      <c r="B2318" s="48">
        <v>2316</v>
      </c>
      <c r="C2318" s="49" t="s">
        <v>1972</v>
      </c>
      <c r="D2318" s="48">
        <v>580357879</v>
      </c>
      <c r="E2318" s="50" t="s">
        <v>2416</v>
      </c>
      <c r="F2318" s="51">
        <v>5552</v>
      </c>
      <c r="G2318" s="48">
        <v>30</v>
      </c>
      <c r="H2318" s="51" t="s">
        <v>2021</v>
      </c>
      <c r="I2318" s="51" t="s">
        <v>1125</v>
      </c>
      <c r="J2318" s="52">
        <v>0</v>
      </c>
      <c r="K2318" s="48" t="s">
        <v>1054</v>
      </c>
      <c r="L2318" s="48" t="s">
        <v>1054</v>
      </c>
      <c r="M2318" s="53">
        <v>0</v>
      </c>
      <c r="N2318" s="51"/>
    </row>
    <row r="2319" spans="2:14" x14ac:dyDescent="0.25">
      <c r="B2319" s="48">
        <v>2317</v>
      </c>
      <c r="C2319" s="49" t="s">
        <v>1972</v>
      </c>
      <c r="D2319" s="48">
        <v>580357879</v>
      </c>
      <c r="E2319" s="50" t="s">
        <v>2416</v>
      </c>
      <c r="F2319" s="51">
        <v>5555</v>
      </c>
      <c r="G2319" s="48">
        <v>19</v>
      </c>
      <c r="H2319" s="51" t="s">
        <v>2001</v>
      </c>
      <c r="I2319" s="51" t="s">
        <v>1125</v>
      </c>
      <c r="J2319" s="52">
        <v>0</v>
      </c>
      <c r="K2319" s="48" t="s">
        <v>1058</v>
      </c>
      <c r="L2319" s="48" t="s">
        <v>1054</v>
      </c>
      <c r="M2319" s="53">
        <v>0</v>
      </c>
      <c r="N2319" s="51"/>
    </row>
    <row r="2320" spans="2:14" x14ac:dyDescent="0.25">
      <c r="B2320" s="48">
        <v>2318</v>
      </c>
      <c r="C2320" s="49" t="s">
        <v>1972</v>
      </c>
      <c r="D2320" s="48">
        <v>580477065</v>
      </c>
      <c r="E2320" s="50" t="s">
        <v>2417</v>
      </c>
      <c r="F2320" s="51">
        <v>5556</v>
      </c>
      <c r="G2320" s="48">
        <v>33</v>
      </c>
      <c r="H2320" s="51" t="s">
        <v>2079</v>
      </c>
      <c r="I2320" s="51" t="s">
        <v>1141</v>
      </c>
      <c r="J2320" s="52">
        <v>1.25</v>
      </c>
      <c r="K2320" s="48" t="s">
        <v>1058</v>
      </c>
      <c r="L2320" s="48" t="s">
        <v>1058</v>
      </c>
      <c r="M2320" s="53">
        <v>13936.917726190875</v>
      </c>
      <c r="N2320" s="51"/>
    </row>
    <row r="2321" spans="2:14" x14ac:dyDescent="0.25">
      <c r="B2321" s="48">
        <v>2319</v>
      </c>
      <c r="C2321" s="49" t="s">
        <v>1972</v>
      </c>
      <c r="D2321" s="48">
        <v>512599895</v>
      </c>
      <c r="E2321" s="50" t="s">
        <v>2173</v>
      </c>
      <c r="F2321" s="51">
        <v>5560</v>
      </c>
      <c r="G2321" s="48">
        <v>28</v>
      </c>
      <c r="H2321" s="51" t="s">
        <v>2051</v>
      </c>
      <c r="I2321" s="51" t="s">
        <v>1295</v>
      </c>
      <c r="J2321" s="52">
        <v>0</v>
      </c>
      <c r="K2321" s="48" t="s">
        <v>1058</v>
      </c>
      <c r="L2321" s="48" t="s">
        <v>1058</v>
      </c>
      <c r="M2321" s="53">
        <v>0</v>
      </c>
      <c r="N2321" s="51"/>
    </row>
    <row r="2322" spans="2:14" x14ac:dyDescent="0.25">
      <c r="B2322" s="48">
        <v>2320</v>
      </c>
      <c r="C2322" s="49" t="s">
        <v>1972</v>
      </c>
      <c r="D2322" s="48">
        <v>580428878</v>
      </c>
      <c r="E2322" s="50" t="s">
        <v>2409</v>
      </c>
      <c r="F2322" s="51">
        <v>5563</v>
      </c>
      <c r="G2322" s="48">
        <v>22</v>
      </c>
      <c r="H2322" s="51" t="s">
        <v>2037</v>
      </c>
      <c r="I2322" s="51" t="s">
        <v>1459</v>
      </c>
      <c r="J2322" s="52">
        <v>1.8</v>
      </c>
      <c r="K2322" s="48" t="s">
        <v>1058</v>
      </c>
      <c r="L2322" s="48" t="s">
        <v>1058</v>
      </c>
      <c r="M2322" s="53">
        <v>20069.161525714859</v>
      </c>
      <c r="N2322" s="51"/>
    </row>
    <row r="2323" spans="2:14" x14ac:dyDescent="0.25">
      <c r="B2323" s="48">
        <v>2321</v>
      </c>
      <c r="C2323" s="49" t="s">
        <v>1972</v>
      </c>
      <c r="D2323" s="48">
        <v>580428878</v>
      </c>
      <c r="E2323" s="50" t="s">
        <v>2409</v>
      </c>
      <c r="F2323" s="51">
        <v>5564</v>
      </c>
      <c r="G2323" s="48">
        <v>37</v>
      </c>
      <c r="H2323" s="51" t="s">
        <v>2062</v>
      </c>
      <c r="I2323" s="51" t="s">
        <v>1459</v>
      </c>
      <c r="J2323" s="52">
        <v>0</v>
      </c>
      <c r="K2323" s="48" t="s">
        <v>1058</v>
      </c>
      <c r="L2323" s="48" t="s">
        <v>1058</v>
      </c>
      <c r="M2323" s="53">
        <v>0</v>
      </c>
      <c r="N2323" s="51"/>
    </row>
    <row r="2324" spans="2:14" x14ac:dyDescent="0.25">
      <c r="B2324" s="48">
        <v>2322</v>
      </c>
      <c r="C2324" s="49" t="s">
        <v>1972</v>
      </c>
      <c r="D2324" s="48">
        <v>580432342</v>
      </c>
      <c r="E2324" s="50" t="s">
        <v>2251</v>
      </c>
      <c r="F2324" s="51">
        <v>5573</v>
      </c>
      <c r="G2324" s="48">
        <v>17</v>
      </c>
      <c r="H2324" s="51" t="s">
        <v>2039</v>
      </c>
      <c r="I2324" s="51" t="s">
        <v>2252</v>
      </c>
      <c r="J2324" s="52">
        <v>0</v>
      </c>
      <c r="K2324" s="48" t="s">
        <v>1058</v>
      </c>
      <c r="L2324" s="48" t="s">
        <v>1054</v>
      </c>
      <c r="M2324" s="53">
        <v>0</v>
      </c>
      <c r="N2324" s="51"/>
    </row>
    <row r="2325" spans="2:14" x14ac:dyDescent="0.25">
      <c r="B2325" s="48">
        <v>2323</v>
      </c>
      <c r="C2325" s="49" t="s">
        <v>1972</v>
      </c>
      <c r="D2325" s="48">
        <v>580432342</v>
      </c>
      <c r="E2325" s="50" t="s">
        <v>2251</v>
      </c>
      <c r="F2325" s="51">
        <v>5574</v>
      </c>
      <c r="G2325" s="48">
        <v>17</v>
      </c>
      <c r="H2325" s="51" t="s">
        <v>2037</v>
      </c>
      <c r="I2325" s="51" t="s">
        <v>2252</v>
      </c>
      <c r="J2325" s="52">
        <v>0</v>
      </c>
      <c r="K2325" s="48" t="s">
        <v>1058</v>
      </c>
      <c r="L2325" s="48" t="s">
        <v>1054</v>
      </c>
      <c r="M2325" s="53">
        <v>0</v>
      </c>
      <c r="N2325" s="51"/>
    </row>
    <row r="2326" spans="2:14" x14ac:dyDescent="0.25">
      <c r="B2326" s="48">
        <v>2324</v>
      </c>
      <c r="C2326" s="49" t="s">
        <v>1972</v>
      </c>
      <c r="D2326" s="48">
        <v>580413995</v>
      </c>
      <c r="E2326" s="50" t="s">
        <v>2197</v>
      </c>
      <c r="F2326" s="51">
        <v>5575</v>
      </c>
      <c r="G2326" s="48">
        <v>26</v>
      </c>
      <c r="H2326" s="51" t="s">
        <v>2228</v>
      </c>
      <c r="I2326" s="51" t="s">
        <v>1152</v>
      </c>
      <c r="J2326" s="52">
        <v>0</v>
      </c>
      <c r="K2326" s="48" t="s">
        <v>1058</v>
      </c>
      <c r="L2326" s="48" t="s">
        <v>1054</v>
      </c>
      <c r="M2326" s="53">
        <v>0</v>
      </c>
      <c r="N2326" s="51"/>
    </row>
    <row r="2327" spans="2:14" x14ac:dyDescent="0.25">
      <c r="B2327" s="48">
        <v>2325</v>
      </c>
      <c r="C2327" s="49" t="s">
        <v>1972</v>
      </c>
      <c r="D2327" s="48">
        <v>580413995</v>
      </c>
      <c r="E2327" s="50" t="s">
        <v>2197</v>
      </c>
      <c r="F2327" s="51">
        <v>5576</v>
      </c>
      <c r="G2327" s="48">
        <v>35</v>
      </c>
      <c r="H2327" s="51" t="s">
        <v>2065</v>
      </c>
      <c r="I2327" s="51" t="s">
        <v>1152</v>
      </c>
      <c r="J2327" s="52">
        <v>0</v>
      </c>
      <c r="K2327" s="48" t="s">
        <v>1058</v>
      </c>
      <c r="L2327" s="48" t="s">
        <v>1054</v>
      </c>
      <c r="M2327" s="53">
        <v>0</v>
      </c>
      <c r="N2327" s="51"/>
    </row>
    <row r="2328" spans="2:14" x14ac:dyDescent="0.25">
      <c r="B2328" s="48">
        <v>2326</v>
      </c>
      <c r="C2328" s="49" t="s">
        <v>1972</v>
      </c>
      <c r="D2328" s="48">
        <v>580324192</v>
      </c>
      <c r="E2328" s="50" t="s">
        <v>1709</v>
      </c>
      <c r="F2328" s="51">
        <v>5578</v>
      </c>
      <c r="G2328" s="48">
        <v>31</v>
      </c>
      <c r="H2328" s="51" t="s">
        <v>2018</v>
      </c>
      <c r="I2328" s="51" t="s">
        <v>1115</v>
      </c>
      <c r="J2328" s="52">
        <v>0</v>
      </c>
      <c r="K2328" s="48" t="s">
        <v>1058</v>
      </c>
      <c r="L2328" s="48" t="s">
        <v>1058</v>
      </c>
      <c r="M2328" s="53">
        <v>0</v>
      </c>
      <c r="N2328" s="51"/>
    </row>
    <row r="2329" spans="2:14" x14ac:dyDescent="0.25">
      <c r="B2329" s="48">
        <v>2327</v>
      </c>
      <c r="C2329" s="49" t="s">
        <v>1972</v>
      </c>
      <c r="D2329" s="48">
        <v>580477958</v>
      </c>
      <c r="E2329" s="50" t="s">
        <v>2080</v>
      </c>
      <c r="F2329" s="51">
        <v>5579</v>
      </c>
      <c r="G2329" s="48">
        <v>34</v>
      </c>
      <c r="H2329" s="51" t="s">
        <v>1985</v>
      </c>
      <c r="I2329" s="51" t="s">
        <v>1293</v>
      </c>
      <c r="J2329" s="52">
        <v>0.63</v>
      </c>
      <c r="K2329" s="48" t="s">
        <v>1058</v>
      </c>
      <c r="L2329" s="48" t="s">
        <v>1058</v>
      </c>
      <c r="M2329" s="53">
        <v>7024.2065340002009</v>
      </c>
      <c r="N2329" s="51"/>
    </row>
    <row r="2330" spans="2:14" x14ac:dyDescent="0.25">
      <c r="B2330" s="48">
        <v>2328</v>
      </c>
      <c r="C2330" s="49" t="s">
        <v>1972</v>
      </c>
      <c r="D2330" s="48">
        <v>580581098</v>
      </c>
      <c r="E2330" s="50" t="s">
        <v>2205</v>
      </c>
      <c r="F2330" s="51">
        <v>5581</v>
      </c>
      <c r="G2330" s="48">
        <v>17</v>
      </c>
      <c r="H2330" s="51" t="s">
        <v>2146</v>
      </c>
      <c r="I2330" s="51" t="s">
        <v>2206</v>
      </c>
      <c r="J2330" s="52">
        <v>3.6</v>
      </c>
      <c r="K2330" s="48" t="s">
        <v>1058</v>
      </c>
      <c r="L2330" s="48" t="s">
        <v>1058</v>
      </c>
      <c r="M2330" s="53">
        <v>40138.323051429717</v>
      </c>
      <c r="N2330" s="51"/>
    </row>
    <row r="2331" spans="2:14" x14ac:dyDescent="0.25">
      <c r="B2331" s="48">
        <v>2329</v>
      </c>
      <c r="C2331" s="49" t="s">
        <v>1972</v>
      </c>
      <c r="D2331" s="48">
        <v>580479749</v>
      </c>
      <c r="E2331" s="50" t="s">
        <v>2212</v>
      </c>
      <c r="F2331" s="51">
        <v>5584</v>
      </c>
      <c r="G2331" s="48">
        <v>30</v>
      </c>
      <c r="H2331" s="51" t="s">
        <v>2025</v>
      </c>
      <c r="I2331" s="51" t="s">
        <v>1145</v>
      </c>
      <c r="J2331" s="52">
        <v>1.25</v>
      </c>
      <c r="K2331" s="48" t="s">
        <v>1058</v>
      </c>
      <c r="L2331" s="48" t="s">
        <v>1058</v>
      </c>
      <c r="M2331" s="53">
        <v>13936.917726190875</v>
      </c>
      <c r="N2331" s="51"/>
    </row>
    <row r="2332" spans="2:14" x14ac:dyDescent="0.25">
      <c r="B2332" s="48">
        <v>2330</v>
      </c>
      <c r="C2332" s="49" t="s">
        <v>1972</v>
      </c>
      <c r="D2332" s="48">
        <v>580318830</v>
      </c>
      <c r="E2332" s="50" t="s">
        <v>2213</v>
      </c>
      <c r="F2332" s="51">
        <v>5593</v>
      </c>
      <c r="G2332" s="48">
        <v>26</v>
      </c>
      <c r="H2332" s="51" t="s">
        <v>2009</v>
      </c>
      <c r="I2332" s="51" t="s">
        <v>1871</v>
      </c>
      <c r="J2332" s="52">
        <v>0.75</v>
      </c>
      <c r="K2332" s="48" t="s">
        <v>1058</v>
      </c>
      <c r="L2332" s="48" t="s">
        <v>1058</v>
      </c>
      <c r="M2332" s="53">
        <v>8362.1506357145245</v>
      </c>
      <c r="N2332" s="51"/>
    </row>
    <row r="2333" spans="2:14" x14ac:dyDescent="0.25">
      <c r="B2333" s="48">
        <v>2331</v>
      </c>
      <c r="C2333" s="49" t="s">
        <v>1972</v>
      </c>
      <c r="D2333" s="48">
        <v>580433449</v>
      </c>
      <c r="E2333" s="50" t="s">
        <v>2168</v>
      </c>
      <c r="F2333" s="51">
        <v>5604</v>
      </c>
      <c r="G2333" s="48">
        <v>22</v>
      </c>
      <c r="H2333" s="51" t="s">
        <v>2083</v>
      </c>
      <c r="I2333" s="51" t="s">
        <v>2169</v>
      </c>
      <c r="J2333" s="52">
        <v>1.5</v>
      </c>
      <c r="K2333" s="48" t="s">
        <v>1058</v>
      </c>
      <c r="L2333" s="48" t="s">
        <v>1058</v>
      </c>
      <c r="M2333" s="53">
        <v>16724.301271429049</v>
      </c>
      <c r="N2333" s="51"/>
    </row>
    <row r="2334" spans="2:14" x14ac:dyDescent="0.25">
      <c r="B2334" s="48">
        <v>2332</v>
      </c>
      <c r="C2334" s="49" t="s">
        <v>1972</v>
      </c>
      <c r="D2334" s="48">
        <v>580447134</v>
      </c>
      <c r="E2334" s="50" t="s">
        <v>2136</v>
      </c>
      <c r="F2334" s="51">
        <v>5606</v>
      </c>
      <c r="G2334" s="48">
        <v>18</v>
      </c>
      <c r="H2334" s="51" t="s">
        <v>2148</v>
      </c>
      <c r="I2334" s="51" t="s">
        <v>1074</v>
      </c>
      <c r="J2334" s="52">
        <v>2.25</v>
      </c>
      <c r="K2334" s="48" t="s">
        <v>1058</v>
      </c>
      <c r="L2334" s="48" t="s">
        <v>1058</v>
      </c>
      <c r="M2334" s="53">
        <v>25086.451907143575</v>
      </c>
      <c r="N2334" s="51"/>
    </row>
    <row r="2335" spans="2:14" x14ac:dyDescent="0.25">
      <c r="B2335" s="48">
        <v>2333</v>
      </c>
      <c r="C2335" s="49" t="s">
        <v>1972</v>
      </c>
      <c r="D2335" s="48">
        <v>580464964</v>
      </c>
      <c r="E2335" s="50" t="s">
        <v>2166</v>
      </c>
      <c r="F2335" s="51">
        <v>5610</v>
      </c>
      <c r="G2335" s="48">
        <v>30</v>
      </c>
      <c r="H2335" s="51" t="s">
        <v>2008</v>
      </c>
      <c r="I2335" s="51" t="s">
        <v>1476</v>
      </c>
      <c r="J2335" s="52">
        <v>1.5</v>
      </c>
      <c r="K2335" s="48" t="s">
        <v>1058</v>
      </c>
      <c r="L2335" s="48" t="s">
        <v>1058</v>
      </c>
      <c r="M2335" s="53">
        <v>16724.301271429049</v>
      </c>
      <c r="N2335" s="51"/>
    </row>
    <row r="2336" spans="2:14" x14ac:dyDescent="0.25">
      <c r="B2336" s="48">
        <v>2334</v>
      </c>
      <c r="C2336" s="49" t="s">
        <v>1972</v>
      </c>
      <c r="D2336" s="48">
        <v>580476075</v>
      </c>
      <c r="E2336" s="50" t="s">
        <v>2214</v>
      </c>
      <c r="F2336" s="51">
        <v>5615</v>
      </c>
      <c r="G2336" s="48">
        <v>34</v>
      </c>
      <c r="H2336" s="51" t="s">
        <v>2025</v>
      </c>
      <c r="I2336" s="51" t="s">
        <v>2215</v>
      </c>
      <c r="J2336" s="52">
        <v>0</v>
      </c>
      <c r="K2336" s="48" t="s">
        <v>1058</v>
      </c>
      <c r="L2336" s="48" t="s">
        <v>1054</v>
      </c>
      <c r="M2336" s="53">
        <v>0</v>
      </c>
      <c r="N2336" s="51"/>
    </row>
    <row r="2337" spans="2:14" x14ac:dyDescent="0.25">
      <c r="B2337" s="48">
        <v>2335</v>
      </c>
      <c r="C2337" s="49" t="s">
        <v>1972</v>
      </c>
      <c r="D2337" s="48">
        <v>580016715</v>
      </c>
      <c r="E2337" s="50" t="s">
        <v>2418</v>
      </c>
      <c r="F2337" s="51">
        <v>5616</v>
      </c>
      <c r="G2337" s="48">
        <v>0</v>
      </c>
      <c r="H2337" s="51" t="s">
        <v>2419</v>
      </c>
      <c r="I2337" s="51" t="s">
        <v>1053</v>
      </c>
      <c r="J2337" s="52">
        <v>0</v>
      </c>
      <c r="K2337" s="48" t="s">
        <v>1054</v>
      </c>
      <c r="L2337" s="48" t="s">
        <v>1058</v>
      </c>
      <c r="M2337" s="53">
        <v>0</v>
      </c>
      <c r="N2337" s="51"/>
    </row>
    <row r="2338" spans="2:14" x14ac:dyDescent="0.25">
      <c r="B2338" s="48">
        <v>2336</v>
      </c>
      <c r="C2338" s="49" t="s">
        <v>1972</v>
      </c>
      <c r="D2338" s="48">
        <v>580195675</v>
      </c>
      <c r="E2338" s="50" t="s">
        <v>2420</v>
      </c>
      <c r="F2338" s="51">
        <v>5620</v>
      </c>
      <c r="G2338" s="48">
        <v>0</v>
      </c>
      <c r="H2338" s="51" t="s">
        <v>2421</v>
      </c>
      <c r="I2338" s="51" t="s">
        <v>1068</v>
      </c>
      <c r="J2338" s="52">
        <v>0</v>
      </c>
      <c r="K2338" s="48" t="s">
        <v>1054</v>
      </c>
      <c r="L2338" s="48" t="s">
        <v>1058</v>
      </c>
      <c r="M2338" s="53">
        <v>0</v>
      </c>
      <c r="N2338" s="51"/>
    </row>
    <row r="2339" spans="2:14" x14ac:dyDescent="0.25">
      <c r="B2339" s="48">
        <v>2337</v>
      </c>
      <c r="C2339" s="49" t="s">
        <v>1972</v>
      </c>
      <c r="D2339" s="48">
        <v>580630234</v>
      </c>
      <c r="E2339" s="50" t="s">
        <v>2177</v>
      </c>
      <c r="F2339" s="51">
        <v>5629</v>
      </c>
      <c r="G2339" s="48">
        <v>23</v>
      </c>
      <c r="H2339" s="51" t="s">
        <v>2061</v>
      </c>
      <c r="I2339" s="51" t="s">
        <v>1141</v>
      </c>
      <c r="J2339" s="52">
        <v>0</v>
      </c>
      <c r="K2339" s="48" t="s">
        <v>1058</v>
      </c>
      <c r="L2339" s="48" t="s">
        <v>1058</v>
      </c>
      <c r="M2339" s="53">
        <v>0</v>
      </c>
      <c r="N2339" s="51"/>
    </row>
    <row r="2340" spans="2:14" x14ac:dyDescent="0.25">
      <c r="B2340" s="48">
        <v>2338</v>
      </c>
      <c r="C2340" s="49" t="s">
        <v>1972</v>
      </c>
      <c r="D2340" s="48">
        <v>580204386</v>
      </c>
      <c r="E2340" s="50" t="s">
        <v>1992</v>
      </c>
      <c r="F2340" s="51">
        <v>5635</v>
      </c>
      <c r="G2340" s="48">
        <v>34</v>
      </c>
      <c r="H2340" s="51" t="s">
        <v>2061</v>
      </c>
      <c r="I2340" s="51" t="s">
        <v>1141</v>
      </c>
      <c r="J2340" s="52">
        <v>0</v>
      </c>
      <c r="K2340" s="48" t="s">
        <v>1058</v>
      </c>
      <c r="L2340" s="48" t="s">
        <v>1058</v>
      </c>
      <c r="M2340" s="53">
        <v>0</v>
      </c>
      <c r="N2340" s="51"/>
    </row>
    <row r="2341" spans="2:14" x14ac:dyDescent="0.25">
      <c r="B2341" s="48">
        <v>2339</v>
      </c>
      <c r="C2341" s="49" t="s">
        <v>1972</v>
      </c>
      <c r="D2341" s="48">
        <v>514491851</v>
      </c>
      <c r="E2341" s="50" t="s">
        <v>2163</v>
      </c>
      <c r="F2341" s="51">
        <v>5637</v>
      </c>
      <c r="G2341" s="48">
        <v>26</v>
      </c>
      <c r="H2341" s="51" t="s">
        <v>2061</v>
      </c>
      <c r="I2341" s="51" t="s">
        <v>1139</v>
      </c>
      <c r="J2341" s="52">
        <v>0</v>
      </c>
      <c r="K2341" s="48" t="s">
        <v>1058</v>
      </c>
      <c r="L2341" s="48" t="s">
        <v>1058</v>
      </c>
      <c r="M2341" s="53">
        <v>0</v>
      </c>
      <c r="N2341" s="51"/>
    </row>
    <row r="2342" spans="2:14" x14ac:dyDescent="0.25">
      <c r="B2342" s="48">
        <v>2340</v>
      </c>
      <c r="C2342" s="49" t="s">
        <v>1972</v>
      </c>
      <c r="D2342" s="48">
        <v>580490472</v>
      </c>
      <c r="E2342" s="50" t="s">
        <v>2233</v>
      </c>
      <c r="F2342" s="51">
        <v>5639</v>
      </c>
      <c r="G2342" s="48">
        <v>23</v>
      </c>
      <c r="H2342" s="51" t="s">
        <v>2061</v>
      </c>
      <c r="I2342" s="51" t="s">
        <v>1135</v>
      </c>
      <c r="J2342" s="52">
        <v>0</v>
      </c>
      <c r="K2342" s="48" t="s">
        <v>1058</v>
      </c>
      <c r="L2342" s="48" t="s">
        <v>1058</v>
      </c>
      <c r="M2342" s="53">
        <v>0</v>
      </c>
      <c r="N2342" s="51"/>
    </row>
    <row r="2343" spans="2:14" x14ac:dyDescent="0.25">
      <c r="B2343" s="48">
        <v>2341</v>
      </c>
      <c r="C2343" s="49" t="s">
        <v>1972</v>
      </c>
      <c r="D2343" s="48">
        <v>580423069</v>
      </c>
      <c r="E2343" s="50" t="s">
        <v>2411</v>
      </c>
      <c r="F2343" s="51">
        <v>5644</v>
      </c>
      <c r="G2343" s="48">
        <v>24</v>
      </c>
      <c r="H2343" s="51" t="s">
        <v>2160</v>
      </c>
      <c r="I2343" s="51" t="s">
        <v>1068</v>
      </c>
      <c r="J2343" s="52">
        <v>3</v>
      </c>
      <c r="K2343" s="48" t="s">
        <v>1058</v>
      </c>
      <c r="L2343" s="48" t="s">
        <v>1058</v>
      </c>
      <c r="M2343" s="53">
        <v>33448.602542858098</v>
      </c>
      <c r="N2343" s="51"/>
    </row>
    <row r="2344" spans="2:14" x14ac:dyDescent="0.25">
      <c r="B2344" s="48">
        <v>2342</v>
      </c>
      <c r="C2344" s="49" t="s">
        <v>1972</v>
      </c>
      <c r="D2344" s="48">
        <v>580423069</v>
      </c>
      <c r="E2344" s="50" t="s">
        <v>2411</v>
      </c>
      <c r="F2344" s="51">
        <v>5645</v>
      </c>
      <c r="G2344" s="48">
        <v>33</v>
      </c>
      <c r="H2344" s="51" t="s">
        <v>2092</v>
      </c>
      <c r="I2344" s="51" t="s">
        <v>1068</v>
      </c>
      <c r="J2344" s="52">
        <v>1.5</v>
      </c>
      <c r="K2344" s="48" t="s">
        <v>1058</v>
      </c>
      <c r="L2344" s="48" t="s">
        <v>1058</v>
      </c>
      <c r="M2344" s="53">
        <v>16724.301271429049</v>
      </c>
      <c r="N2344" s="51"/>
    </row>
    <row r="2345" spans="2:14" x14ac:dyDescent="0.25">
      <c r="B2345" s="48">
        <v>2343</v>
      </c>
      <c r="C2345" s="49" t="s">
        <v>1972</v>
      </c>
      <c r="D2345" s="48">
        <v>580423069</v>
      </c>
      <c r="E2345" s="50" t="s">
        <v>2411</v>
      </c>
      <c r="F2345" s="51">
        <v>5646</v>
      </c>
      <c r="G2345" s="48">
        <v>20</v>
      </c>
      <c r="H2345" s="51" t="s">
        <v>1989</v>
      </c>
      <c r="I2345" s="51" t="s">
        <v>1068</v>
      </c>
      <c r="J2345" s="52">
        <v>1.5</v>
      </c>
      <c r="K2345" s="48" t="s">
        <v>1058</v>
      </c>
      <c r="L2345" s="48" t="s">
        <v>1058</v>
      </c>
      <c r="M2345" s="53">
        <v>16724.301271429049</v>
      </c>
      <c r="N2345" s="51"/>
    </row>
    <row r="2346" spans="2:14" x14ac:dyDescent="0.25">
      <c r="B2346" s="48">
        <v>2344</v>
      </c>
      <c r="C2346" s="49" t="s">
        <v>1972</v>
      </c>
      <c r="D2346" s="48">
        <v>580423069</v>
      </c>
      <c r="E2346" s="50" t="s">
        <v>2411</v>
      </c>
      <c r="F2346" s="51">
        <v>5647</v>
      </c>
      <c r="G2346" s="48">
        <v>30</v>
      </c>
      <c r="H2346" s="51" t="s">
        <v>2245</v>
      </c>
      <c r="I2346" s="51" t="s">
        <v>1068</v>
      </c>
      <c r="J2346" s="52">
        <v>1.5</v>
      </c>
      <c r="K2346" s="48" t="s">
        <v>1058</v>
      </c>
      <c r="L2346" s="48" t="s">
        <v>1058</v>
      </c>
      <c r="M2346" s="53">
        <v>16724.301271429049</v>
      </c>
      <c r="N2346" s="51"/>
    </row>
    <row r="2347" spans="2:14" x14ac:dyDescent="0.25">
      <c r="B2347" s="48">
        <v>2345</v>
      </c>
      <c r="C2347" s="49" t="s">
        <v>1972</v>
      </c>
      <c r="D2347" s="48">
        <v>580423069</v>
      </c>
      <c r="E2347" s="50" t="s">
        <v>2411</v>
      </c>
      <c r="F2347" s="51">
        <v>5648</v>
      </c>
      <c r="G2347" s="48">
        <v>23</v>
      </c>
      <c r="H2347" s="51" t="s">
        <v>1999</v>
      </c>
      <c r="I2347" s="51" t="s">
        <v>1068</v>
      </c>
      <c r="J2347" s="52">
        <v>0.75</v>
      </c>
      <c r="K2347" s="48" t="s">
        <v>1058</v>
      </c>
      <c r="L2347" s="48" t="s">
        <v>1058</v>
      </c>
      <c r="M2347" s="53">
        <v>8362.1506357145245</v>
      </c>
      <c r="N2347" s="51"/>
    </row>
    <row r="2348" spans="2:14" x14ac:dyDescent="0.25">
      <c r="B2348" s="48">
        <v>2346</v>
      </c>
      <c r="C2348" s="49" t="s">
        <v>1972</v>
      </c>
      <c r="D2348" s="48">
        <v>580423069</v>
      </c>
      <c r="E2348" s="50" t="s">
        <v>2411</v>
      </c>
      <c r="F2348" s="51">
        <v>5649</v>
      </c>
      <c r="G2348" s="48">
        <v>30</v>
      </c>
      <c r="H2348" s="51" t="s">
        <v>1990</v>
      </c>
      <c r="I2348" s="51" t="s">
        <v>1068</v>
      </c>
      <c r="J2348" s="52">
        <v>0.75</v>
      </c>
      <c r="K2348" s="48" t="s">
        <v>1058</v>
      </c>
      <c r="L2348" s="48" t="s">
        <v>1058</v>
      </c>
      <c r="M2348" s="53">
        <v>8362.1506357145245</v>
      </c>
      <c r="N2348" s="51"/>
    </row>
    <row r="2349" spans="2:14" x14ac:dyDescent="0.25">
      <c r="B2349" s="48">
        <v>2347</v>
      </c>
      <c r="C2349" s="49" t="s">
        <v>1972</v>
      </c>
      <c r="D2349" s="48">
        <v>580423069</v>
      </c>
      <c r="E2349" s="50" t="s">
        <v>2411</v>
      </c>
      <c r="F2349" s="51">
        <v>5650</v>
      </c>
      <c r="G2349" s="48">
        <v>27</v>
      </c>
      <c r="H2349" s="51" t="s">
        <v>2044</v>
      </c>
      <c r="I2349" s="51" t="s">
        <v>1068</v>
      </c>
      <c r="J2349" s="52">
        <v>0.75</v>
      </c>
      <c r="K2349" s="48" t="s">
        <v>1058</v>
      </c>
      <c r="L2349" s="48" t="s">
        <v>1058</v>
      </c>
      <c r="M2349" s="53">
        <v>8362.1506357145245</v>
      </c>
      <c r="N2349" s="51"/>
    </row>
    <row r="2350" spans="2:14" x14ac:dyDescent="0.25">
      <c r="B2350" s="48">
        <v>2348</v>
      </c>
      <c r="C2350" s="49" t="s">
        <v>1972</v>
      </c>
      <c r="D2350" s="48">
        <v>580423069</v>
      </c>
      <c r="E2350" s="50" t="s">
        <v>2411</v>
      </c>
      <c r="F2350" s="51">
        <v>5651</v>
      </c>
      <c r="G2350" s="48">
        <v>19</v>
      </c>
      <c r="H2350" s="51" t="s">
        <v>1988</v>
      </c>
      <c r="I2350" s="51" t="s">
        <v>1068</v>
      </c>
      <c r="J2350" s="52">
        <v>0</v>
      </c>
      <c r="K2350" s="48" t="s">
        <v>1058</v>
      </c>
      <c r="L2350" s="48" t="s">
        <v>1058</v>
      </c>
      <c r="M2350" s="53">
        <v>0</v>
      </c>
      <c r="N2350" s="51"/>
    </row>
    <row r="2351" spans="2:14" x14ac:dyDescent="0.25">
      <c r="B2351" s="48">
        <v>2349</v>
      </c>
      <c r="C2351" s="49" t="s">
        <v>1972</v>
      </c>
      <c r="D2351" s="48">
        <v>512805367</v>
      </c>
      <c r="E2351" s="50" t="s">
        <v>1387</v>
      </c>
      <c r="F2351" s="51">
        <v>5654</v>
      </c>
      <c r="G2351" s="48">
        <v>22</v>
      </c>
      <c r="H2351" s="51" t="s">
        <v>2051</v>
      </c>
      <c r="I2351" s="51" t="s">
        <v>1295</v>
      </c>
      <c r="J2351" s="52">
        <v>0</v>
      </c>
      <c r="K2351" s="48" t="s">
        <v>1058</v>
      </c>
      <c r="L2351" s="48" t="s">
        <v>1058</v>
      </c>
      <c r="M2351" s="53">
        <v>0</v>
      </c>
      <c r="N2351" s="51"/>
    </row>
    <row r="2352" spans="2:14" x14ac:dyDescent="0.25">
      <c r="B2352" s="48">
        <v>2350</v>
      </c>
      <c r="C2352" s="49" t="s">
        <v>1972</v>
      </c>
      <c r="D2352" s="48">
        <v>580204386</v>
      </c>
      <c r="E2352" s="50" t="s">
        <v>1992</v>
      </c>
      <c r="F2352" s="51">
        <v>5656</v>
      </c>
      <c r="G2352" s="48">
        <v>22</v>
      </c>
      <c r="H2352" s="51" t="s">
        <v>1999</v>
      </c>
      <c r="I2352" s="51" t="s">
        <v>1141</v>
      </c>
      <c r="J2352" s="52">
        <v>0.75</v>
      </c>
      <c r="K2352" s="48" t="s">
        <v>1058</v>
      </c>
      <c r="L2352" s="48" t="s">
        <v>1058</v>
      </c>
      <c r="M2352" s="53">
        <v>8362.1506357145245</v>
      </c>
      <c r="N2352" s="51"/>
    </row>
    <row r="2353" spans="2:14" x14ac:dyDescent="0.25">
      <c r="B2353" s="48">
        <v>2351</v>
      </c>
      <c r="C2353" s="49" t="s">
        <v>1972</v>
      </c>
      <c r="D2353" s="48">
        <v>580578623</v>
      </c>
      <c r="E2353" s="50" t="s">
        <v>1277</v>
      </c>
      <c r="F2353" s="51">
        <v>5657</v>
      </c>
      <c r="G2353" s="48">
        <v>27</v>
      </c>
      <c r="H2353" s="51" t="s">
        <v>2071</v>
      </c>
      <c r="I2353" s="51" t="s">
        <v>1095</v>
      </c>
      <c r="J2353" s="52">
        <v>1.125</v>
      </c>
      <c r="K2353" s="48" t="s">
        <v>1058</v>
      </c>
      <c r="L2353" s="48" t="s">
        <v>1058</v>
      </c>
      <c r="M2353" s="53">
        <v>12543.225953571788</v>
      </c>
      <c r="N2353" s="51"/>
    </row>
    <row r="2354" spans="2:14" x14ac:dyDescent="0.25">
      <c r="B2354" s="48">
        <v>2352</v>
      </c>
      <c r="C2354" s="49" t="s">
        <v>1972</v>
      </c>
      <c r="D2354" s="48">
        <v>580361350</v>
      </c>
      <c r="E2354" s="50" t="s">
        <v>2268</v>
      </c>
      <c r="F2354" s="51">
        <v>5659</v>
      </c>
      <c r="G2354" s="48">
        <v>20</v>
      </c>
      <c r="H2354" s="51" t="s">
        <v>2040</v>
      </c>
      <c r="I2354" s="51" t="s">
        <v>1062</v>
      </c>
      <c r="J2354" s="52">
        <v>0.75</v>
      </c>
      <c r="K2354" s="48" t="s">
        <v>1058</v>
      </c>
      <c r="L2354" s="48" t="s">
        <v>1058</v>
      </c>
      <c r="M2354" s="53">
        <v>8362.1506357145245</v>
      </c>
      <c r="N2354" s="51"/>
    </row>
    <row r="2355" spans="2:14" x14ac:dyDescent="0.25">
      <c r="B2355" s="48">
        <v>2353</v>
      </c>
      <c r="C2355" s="49" t="s">
        <v>1972</v>
      </c>
      <c r="D2355" s="48">
        <v>580344802</v>
      </c>
      <c r="E2355" s="50" t="s">
        <v>1535</v>
      </c>
      <c r="F2355" s="51">
        <v>5660</v>
      </c>
      <c r="G2355" s="48">
        <v>21</v>
      </c>
      <c r="H2355" s="51" t="s">
        <v>2040</v>
      </c>
      <c r="I2355" s="51" t="s">
        <v>1169</v>
      </c>
      <c r="J2355" s="52">
        <v>0.9</v>
      </c>
      <c r="K2355" s="48" t="s">
        <v>1058</v>
      </c>
      <c r="L2355" s="48" t="s">
        <v>1058</v>
      </c>
      <c r="M2355" s="53">
        <v>10034.580762857429</v>
      </c>
      <c r="N2355" s="51"/>
    </row>
    <row r="2356" spans="2:14" x14ac:dyDescent="0.25">
      <c r="B2356" s="48">
        <v>2354</v>
      </c>
      <c r="C2356" s="49" t="s">
        <v>1972</v>
      </c>
      <c r="D2356" s="48">
        <v>580464964</v>
      </c>
      <c r="E2356" s="50" t="s">
        <v>2166</v>
      </c>
      <c r="F2356" s="51">
        <v>5664</v>
      </c>
      <c r="G2356" s="48">
        <v>25</v>
      </c>
      <c r="H2356" s="51" t="s">
        <v>1990</v>
      </c>
      <c r="I2356" s="51" t="s">
        <v>1476</v>
      </c>
      <c r="J2356" s="52">
        <v>0.75</v>
      </c>
      <c r="K2356" s="48" t="s">
        <v>1058</v>
      </c>
      <c r="L2356" s="48" t="s">
        <v>1058</v>
      </c>
      <c r="M2356" s="53">
        <v>8362.1506357145245</v>
      </c>
      <c r="N2356" s="51"/>
    </row>
    <row r="2357" spans="2:14" x14ac:dyDescent="0.25">
      <c r="B2357" s="48">
        <v>2355</v>
      </c>
      <c r="C2357" s="49" t="s">
        <v>1972</v>
      </c>
      <c r="D2357" s="48">
        <v>580464964</v>
      </c>
      <c r="E2357" s="50" t="s">
        <v>2166</v>
      </c>
      <c r="F2357" s="51">
        <v>5665</v>
      </c>
      <c r="G2357" s="48">
        <v>21</v>
      </c>
      <c r="H2357" s="51" t="s">
        <v>1997</v>
      </c>
      <c r="I2357" s="51" t="s">
        <v>1476</v>
      </c>
      <c r="J2357" s="52">
        <v>0.75</v>
      </c>
      <c r="K2357" s="48" t="s">
        <v>1058</v>
      </c>
      <c r="L2357" s="48" t="s">
        <v>1058</v>
      </c>
      <c r="M2357" s="53">
        <v>8362.1506357145245</v>
      </c>
      <c r="N2357" s="51"/>
    </row>
    <row r="2358" spans="2:14" x14ac:dyDescent="0.25">
      <c r="B2358" s="48">
        <v>2356</v>
      </c>
      <c r="C2358" s="49" t="s">
        <v>1972</v>
      </c>
      <c r="D2358" s="48">
        <v>580464964</v>
      </c>
      <c r="E2358" s="50" t="s">
        <v>2166</v>
      </c>
      <c r="F2358" s="51">
        <v>5666</v>
      </c>
      <c r="G2358" s="48">
        <v>26</v>
      </c>
      <c r="H2358" s="51" t="s">
        <v>1988</v>
      </c>
      <c r="I2358" s="51" t="s">
        <v>1476</v>
      </c>
      <c r="J2358" s="52">
        <v>0</v>
      </c>
      <c r="K2358" s="48" t="s">
        <v>1058</v>
      </c>
      <c r="L2358" s="48" t="s">
        <v>1058</v>
      </c>
      <c r="M2358" s="53">
        <v>0</v>
      </c>
      <c r="N2358" s="51"/>
    </row>
    <row r="2359" spans="2:14" x14ac:dyDescent="0.25">
      <c r="B2359" s="48">
        <v>2357</v>
      </c>
      <c r="C2359" s="49" t="s">
        <v>1972</v>
      </c>
      <c r="D2359" s="48">
        <v>580397545</v>
      </c>
      <c r="E2359" s="50" t="s">
        <v>2108</v>
      </c>
      <c r="F2359" s="51">
        <v>5668</v>
      </c>
      <c r="G2359" s="48">
        <v>22</v>
      </c>
      <c r="H2359" s="51" t="s">
        <v>2086</v>
      </c>
      <c r="I2359" s="51" t="s">
        <v>1476</v>
      </c>
      <c r="J2359" s="52">
        <v>0.75</v>
      </c>
      <c r="K2359" s="48" t="s">
        <v>1058</v>
      </c>
      <c r="L2359" s="48" t="s">
        <v>1058</v>
      </c>
      <c r="M2359" s="53">
        <v>8362.1506357145245</v>
      </c>
      <c r="N2359" s="51"/>
    </row>
    <row r="2360" spans="2:14" x14ac:dyDescent="0.25">
      <c r="B2360" s="48">
        <v>2358</v>
      </c>
      <c r="C2360" s="49" t="s">
        <v>1972</v>
      </c>
      <c r="D2360" s="48">
        <v>580290112</v>
      </c>
      <c r="E2360" s="50" t="s">
        <v>2187</v>
      </c>
      <c r="F2360" s="51">
        <v>5672</v>
      </c>
      <c r="G2360" s="48">
        <v>31</v>
      </c>
      <c r="H2360" s="51" t="s">
        <v>2009</v>
      </c>
      <c r="I2360" s="51" t="s">
        <v>1681</v>
      </c>
      <c r="J2360" s="52">
        <v>0.9</v>
      </c>
      <c r="K2360" s="48" t="s">
        <v>1058</v>
      </c>
      <c r="L2360" s="48" t="s">
        <v>1058</v>
      </c>
      <c r="M2360" s="53">
        <v>10034.580762857429</v>
      </c>
      <c r="N2360" s="51"/>
    </row>
    <row r="2361" spans="2:14" x14ac:dyDescent="0.25">
      <c r="B2361" s="48">
        <v>2359</v>
      </c>
      <c r="C2361" s="49" t="s">
        <v>1972</v>
      </c>
      <c r="D2361" s="48">
        <v>515042414</v>
      </c>
      <c r="E2361" s="50" t="s">
        <v>2003</v>
      </c>
      <c r="F2361" s="51">
        <v>5673</v>
      </c>
      <c r="G2361" s="48">
        <v>30</v>
      </c>
      <c r="H2361" s="51" t="s">
        <v>2066</v>
      </c>
      <c r="I2361" s="51" t="s">
        <v>1174</v>
      </c>
      <c r="J2361" s="52">
        <v>0.9</v>
      </c>
      <c r="K2361" s="48" t="s">
        <v>1058</v>
      </c>
      <c r="L2361" s="48" t="s">
        <v>1058</v>
      </c>
      <c r="M2361" s="53">
        <v>10034.580762857429</v>
      </c>
      <c r="N2361" s="51"/>
    </row>
    <row r="2362" spans="2:14" x14ac:dyDescent="0.25">
      <c r="B2362" s="48">
        <v>2360</v>
      </c>
      <c r="C2362" s="49" t="s">
        <v>1972</v>
      </c>
      <c r="D2362" s="48">
        <v>580452233</v>
      </c>
      <c r="E2362" s="50" t="s">
        <v>1641</v>
      </c>
      <c r="F2362" s="51">
        <v>5674</v>
      </c>
      <c r="G2362" s="48">
        <v>34</v>
      </c>
      <c r="H2362" s="51" t="s">
        <v>1996</v>
      </c>
      <c r="I2362" s="51" t="s">
        <v>1389</v>
      </c>
      <c r="J2362" s="52">
        <v>1.5</v>
      </c>
      <c r="K2362" s="48" t="s">
        <v>1058</v>
      </c>
      <c r="L2362" s="48" t="s">
        <v>1058</v>
      </c>
      <c r="M2362" s="53">
        <v>16724.301271429049</v>
      </c>
      <c r="N2362" s="51"/>
    </row>
    <row r="2363" spans="2:14" x14ac:dyDescent="0.25">
      <c r="B2363" s="48">
        <v>2361</v>
      </c>
      <c r="C2363" s="49" t="s">
        <v>1972</v>
      </c>
      <c r="D2363" s="48">
        <v>580402709</v>
      </c>
      <c r="E2363" s="50" t="s">
        <v>2184</v>
      </c>
      <c r="F2363" s="51">
        <v>5676</v>
      </c>
      <c r="G2363" s="48">
        <v>23</v>
      </c>
      <c r="H2363" s="51" t="s">
        <v>2028</v>
      </c>
      <c r="I2363" s="51" t="s">
        <v>1064</v>
      </c>
      <c r="J2363" s="52">
        <v>0</v>
      </c>
      <c r="K2363" s="48" t="s">
        <v>1058</v>
      </c>
      <c r="L2363" s="48" t="s">
        <v>1058</v>
      </c>
      <c r="M2363" s="53">
        <v>0</v>
      </c>
      <c r="N2363" s="51"/>
    </row>
    <row r="2364" spans="2:14" x14ac:dyDescent="0.25">
      <c r="B2364" s="48">
        <v>2362</v>
      </c>
      <c r="C2364" s="49" t="s">
        <v>1972</v>
      </c>
      <c r="D2364" s="48">
        <v>580536332</v>
      </c>
      <c r="E2364" s="50" t="s">
        <v>2158</v>
      </c>
      <c r="F2364" s="51">
        <v>5677</v>
      </c>
      <c r="G2364" s="48">
        <v>22</v>
      </c>
      <c r="H2364" s="51" t="s">
        <v>2152</v>
      </c>
      <c r="I2364" s="51" t="s">
        <v>2058</v>
      </c>
      <c r="J2364" s="52">
        <v>1.8</v>
      </c>
      <c r="K2364" s="48" t="s">
        <v>1058</v>
      </c>
      <c r="L2364" s="48" t="s">
        <v>1058</v>
      </c>
      <c r="M2364" s="53">
        <v>20069.161525714859</v>
      </c>
      <c r="N2364" s="51"/>
    </row>
    <row r="2365" spans="2:14" x14ac:dyDescent="0.25">
      <c r="B2365" s="48">
        <v>2363</v>
      </c>
      <c r="C2365" s="49" t="s">
        <v>1972</v>
      </c>
      <c r="D2365" s="48">
        <v>580433134</v>
      </c>
      <c r="E2365" s="50" t="s">
        <v>2422</v>
      </c>
      <c r="F2365" s="51">
        <v>5683</v>
      </c>
      <c r="G2365" s="48">
        <v>21</v>
      </c>
      <c r="H2365" s="51" t="s">
        <v>2148</v>
      </c>
      <c r="I2365" s="51" t="s">
        <v>1189</v>
      </c>
      <c r="J2365" s="52">
        <v>1.8</v>
      </c>
      <c r="K2365" s="48" t="s">
        <v>1058</v>
      </c>
      <c r="L2365" s="48" t="s">
        <v>1058</v>
      </c>
      <c r="M2365" s="53">
        <v>20069.161525714859</v>
      </c>
      <c r="N2365" s="51"/>
    </row>
    <row r="2366" spans="2:14" x14ac:dyDescent="0.25">
      <c r="B2366" s="48">
        <v>2364</v>
      </c>
      <c r="C2366" s="49" t="s">
        <v>1972</v>
      </c>
      <c r="D2366" s="48">
        <v>580428878</v>
      </c>
      <c r="E2366" s="50" t="s">
        <v>2409</v>
      </c>
      <c r="F2366" s="51">
        <v>5685</v>
      </c>
      <c r="G2366" s="48">
        <v>21</v>
      </c>
      <c r="H2366" s="51" t="s">
        <v>2057</v>
      </c>
      <c r="I2366" s="51" t="s">
        <v>1459</v>
      </c>
      <c r="J2366" s="52">
        <v>3.6</v>
      </c>
      <c r="K2366" s="48" t="s">
        <v>1058</v>
      </c>
      <c r="L2366" s="48" t="s">
        <v>1058</v>
      </c>
      <c r="M2366" s="53">
        <v>40138.323051429717</v>
      </c>
      <c r="N2366" s="51"/>
    </row>
    <row r="2367" spans="2:14" x14ac:dyDescent="0.25">
      <c r="B2367" s="48">
        <v>2365</v>
      </c>
      <c r="C2367" s="49" t="s">
        <v>1972</v>
      </c>
      <c r="D2367" s="48">
        <v>580233161</v>
      </c>
      <c r="E2367" s="50" t="s">
        <v>1993</v>
      </c>
      <c r="F2367" s="51">
        <v>5687</v>
      </c>
      <c r="G2367" s="48">
        <v>22</v>
      </c>
      <c r="H2367" s="51" t="s">
        <v>2107</v>
      </c>
      <c r="I2367" s="51" t="s">
        <v>1409</v>
      </c>
      <c r="J2367" s="52">
        <v>0</v>
      </c>
      <c r="K2367" s="48" t="s">
        <v>1058</v>
      </c>
      <c r="L2367" s="48" t="s">
        <v>1058</v>
      </c>
      <c r="M2367" s="53">
        <v>0</v>
      </c>
      <c r="N2367" s="51"/>
    </row>
    <row r="2368" spans="2:14" x14ac:dyDescent="0.25">
      <c r="B2368" s="48">
        <v>2366</v>
      </c>
      <c r="C2368" s="49" t="s">
        <v>1972</v>
      </c>
      <c r="D2368" s="48">
        <v>580409514</v>
      </c>
      <c r="E2368" s="50" t="s">
        <v>2236</v>
      </c>
      <c r="F2368" s="51">
        <v>5688</v>
      </c>
      <c r="G2368" s="48">
        <v>26</v>
      </c>
      <c r="H2368" s="51" t="s">
        <v>2083</v>
      </c>
      <c r="I2368" s="51" t="s">
        <v>1137</v>
      </c>
      <c r="J2368" s="52">
        <v>1.8</v>
      </c>
      <c r="K2368" s="48" t="s">
        <v>1058</v>
      </c>
      <c r="L2368" s="48" t="s">
        <v>1058</v>
      </c>
      <c r="M2368" s="53">
        <v>20069.161525714859</v>
      </c>
      <c r="N2368" s="51"/>
    </row>
    <row r="2369" spans="2:14" x14ac:dyDescent="0.25">
      <c r="B2369" s="48">
        <v>2367</v>
      </c>
      <c r="C2369" s="49" t="s">
        <v>1972</v>
      </c>
      <c r="D2369" s="48">
        <v>580476703</v>
      </c>
      <c r="E2369" s="50" t="s">
        <v>2211</v>
      </c>
      <c r="F2369" s="51">
        <v>5689</v>
      </c>
      <c r="G2369" s="48">
        <v>18</v>
      </c>
      <c r="H2369" s="51" t="s">
        <v>2013</v>
      </c>
      <c r="I2369" s="51" t="s">
        <v>1115</v>
      </c>
      <c r="J2369" s="52">
        <v>0.75</v>
      </c>
      <c r="K2369" s="48" t="s">
        <v>1058</v>
      </c>
      <c r="L2369" s="48" t="s">
        <v>1058</v>
      </c>
      <c r="M2369" s="53">
        <v>8362.1506357145245</v>
      </c>
      <c r="N2369" s="51"/>
    </row>
    <row r="2370" spans="2:14" x14ac:dyDescent="0.25">
      <c r="B2370" s="48">
        <v>2368</v>
      </c>
      <c r="C2370" s="49" t="s">
        <v>1972</v>
      </c>
      <c r="D2370" s="48">
        <v>580401339</v>
      </c>
      <c r="E2370" s="50" t="s">
        <v>2208</v>
      </c>
      <c r="F2370" s="51">
        <v>5695</v>
      </c>
      <c r="G2370" s="48">
        <v>27</v>
      </c>
      <c r="H2370" s="51" t="s">
        <v>2043</v>
      </c>
      <c r="I2370" s="51" t="s">
        <v>1176</v>
      </c>
      <c r="J2370" s="52">
        <v>2.25</v>
      </c>
      <c r="K2370" s="48" t="s">
        <v>1058</v>
      </c>
      <c r="L2370" s="48" t="s">
        <v>1058</v>
      </c>
      <c r="M2370" s="53">
        <v>25086.451907143575</v>
      </c>
      <c r="N2370" s="51"/>
    </row>
    <row r="2371" spans="2:14" x14ac:dyDescent="0.25">
      <c r="B2371" s="48">
        <v>2369</v>
      </c>
      <c r="C2371" s="49" t="s">
        <v>1972</v>
      </c>
      <c r="D2371" s="48">
        <v>580435105</v>
      </c>
      <c r="E2371" s="50" t="s">
        <v>2373</v>
      </c>
      <c r="F2371" s="51">
        <v>5697</v>
      </c>
      <c r="G2371" s="48">
        <v>29</v>
      </c>
      <c r="H2371" s="51" t="s">
        <v>2018</v>
      </c>
      <c r="I2371" s="51" t="s">
        <v>1184</v>
      </c>
      <c r="J2371" s="52">
        <v>0</v>
      </c>
      <c r="K2371" s="48" t="s">
        <v>1058</v>
      </c>
      <c r="L2371" s="48" t="s">
        <v>1058</v>
      </c>
      <c r="M2371" s="53">
        <v>0</v>
      </c>
      <c r="N2371" s="51"/>
    </row>
    <row r="2372" spans="2:14" x14ac:dyDescent="0.25">
      <c r="B2372" s="48">
        <v>2370</v>
      </c>
      <c r="C2372" s="49" t="s">
        <v>1972</v>
      </c>
      <c r="D2372" s="48">
        <v>580324192</v>
      </c>
      <c r="E2372" s="50" t="s">
        <v>1709</v>
      </c>
      <c r="F2372" s="51">
        <v>5699</v>
      </c>
      <c r="G2372" s="48">
        <v>29</v>
      </c>
      <c r="H2372" s="51" t="s">
        <v>2022</v>
      </c>
      <c r="I2372" s="51" t="s">
        <v>1115</v>
      </c>
      <c r="J2372" s="52">
        <v>0</v>
      </c>
      <c r="K2372" s="48" t="s">
        <v>1058</v>
      </c>
      <c r="L2372" s="48" t="s">
        <v>1058</v>
      </c>
      <c r="M2372" s="53">
        <v>0</v>
      </c>
      <c r="N2372" s="51"/>
    </row>
    <row r="2373" spans="2:14" x14ac:dyDescent="0.25">
      <c r="B2373" s="48">
        <v>2371</v>
      </c>
      <c r="C2373" s="49" t="s">
        <v>1972</v>
      </c>
      <c r="D2373" s="48">
        <v>580190775</v>
      </c>
      <c r="E2373" s="50" t="s">
        <v>2049</v>
      </c>
      <c r="F2373" s="51">
        <v>5700</v>
      </c>
      <c r="G2373" s="48">
        <v>25</v>
      </c>
      <c r="H2373" s="51" t="s">
        <v>1999</v>
      </c>
      <c r="I2373" s="51" t="s">
        <v>1141</v>
      </c>
      <c r="J2373" s="52">
        <v>0.75</v>
      </c>
      <c r="K2373" s="48" t="s">
        <v>1058</v>
      </c>
      <c r="L2373" s="48" t="s">
        <v>1058</v>
      </c>
      <c r="M2373" s="53">
        <v>8362.1506357145245</v>
      </c>
      <c r="N2373" s="51"/>
    </row>
    <row r="2374" spans="2:14" x14ac:dyDescent="0.25">
      <c r="B2374" s="48">
        <v>2372</v>
      </c>
      <c r="C2374" s="49" t="s">
        <v>1972</v>
      </c>
      <c r="D2374" s="48">
        <v>580417509</v>
      </c>
      <c r="E2374" s="50" t="s">
        <v>2012</v>
      </c>
      <c r="F2374" s="51">
        <v>5705</v>
      </c>
      <c r="G2374" s="48">
        <v>15</v>
      </c>
      <c r="H2374" s="51" t="s">
        <v>2033</v>
      </c>
      <c r="I2374" s="51" t="s">
        <v>1060</v>
      </c>
      <c r="J2374" s="52">
        <v>3</v>
      </c>
      <c r="K2374" s="48" t="s">
        <v>1058</v>
      </c>
      <c r="L2374" s="48" t="s">
        <v>1058</v>
      </c>
      <c r="M2374" s="53">
        <v>33448.602542858098</v>
      </c>
      <c r="N2374" s="51"/>
    </row>
    <row r="2375" spans="2:14" x14ac:dyDescent="0.25">
      <c r="B2375" s="48">
        <v>2373</v>
      </c>
      <c r="C2375" s="49" t="s">
        <v>1972</v>
      </c>
      <c r="D2375" s="48">
        <v>580574218</v>
      </c>
      <c r="E2375" s="50" t="s">
        <v>2406</v>
      </c>
      <c r="F2375" s="51">
        <v>5706</v>
      </c>
      <c r="G2375" s="48">
        <v>24</v>
      </c>
      <c r="H2375" s="51" t="s">
        <v>1986</v>
      </c>
      <c r="I2375" s="51" t="s">
        <v>1280</v>
      </c>
      <c r="J2375" s="52">
        <v>0</v>
      </c>
      <c r="K2375" s="48" t="s">
        <v>1058</v>
      </c>
      <c r="L2375" s="48" t="s">
        <v>1058</v>
      </c>
      <c r="M2375" s="53">
        <v>0</v>
      </c>
      <c r="N2375" s="51"/>
    </row>
    <row r="2376" spans="2:14" x14ac:dyDescent="0.25">
      <c r="B2376" s="48">
        <v>2374</v>
      </c>
      <c r="C2376" s="49" t="s">
        <v>1972</v>
      </c>
      <c r="D2376" s="48">
        <v>580435980</v>
      </c>
      <c r="E2376" s="50" t="s">
        <v>1978</v>
      </c>
      <c r="F2376" s="51">
        <v>5710</v>
      </c>
      <c r="G2376" s="48">
        <v>26</v>
      </c>
      <c r="H2376" s="51" t="s">
        <v>2083</v>
      </c>
      <c r="I2376" s="51" t="s">
        <v>1125</v>
      </c>
      <c r="J2376" s="52">
        <v>1.5</v>
      </c>
      <c r="K2376" s="48" t="s">
        <v>1058</v>
      </c>
      <c r="L2376" s="48" t="s">
        <v>1058</v>
      </c>
      <c r="M2376" s="53">
        <v>16724.301271429049</v>
      </c>
      <c r="N2376" s="51"/>
    </row>
    <row r="2377" spans="2:14" x14ac:dyDescent="0.25">
      <c r="B2377" s="48">
        <v>2375</v>
      </c>
      <c r="C2377" s="49" t="s">
        <v>1972</v>
      </c>
      <c r="D2377" s="48">
        <v>580351716</v>
      </c>
      <c r="E2377" s="50" t="s">
        <v>2193</v>
      </c>
      <c r="F2377" s="51">
        <v>5711</v>
      </c>
      <c r="G2377" s="48">
        <v>20</v>
      </c>
      <c r="H2377" s="51" t="s">
        <v>2015</v>
      </c>
      <c r="I2377" s="51" t="s">
        <v>2194</v>
      </c>
      <c r="J2377" s="52">
        <v>0.75</v>
      </c>
      <c r="K2377" s="48" t="s">
        <v>1058</v>
      </c>
      <c r="L2377" s="48" t="s">
        <v>1058</v>
      </c>
      <c r="M2377" s="53">
        <v>8362.1506357145245</v>
      </c>
      <c r="N2377" s="51"/>
    </row>
    <row r="2378" spans="2:14" x14ac:dyDescent="0.25">
      <c r="B2378" s="48">
        <v>2376</v>
      </c>
      <c r="C2378" s="49" t="s">
        <v>1972</v>
      </c>
      <c r="D2378" s="48">
        <v>580472546</v>
      </c>
      <c r="E2378" s="50" t="s">
        <v>2181</v>
      </c>
      <c r="F2378" s="51">
        <v>5712</v>
      </c>
      <c r="G2378" s="48">
        <v>13</v>
      </c>
      <c r="H2378" s="51" t="s">
        <v>2044</v>
      </c>
      <c r="I2378" s="51" t="s">
        <v>1311</v>
      </c>
      <c r="J2378" s="52">
        <v>0</v>
      </c>
      <c r="K2378" s="48" t="s">
        <v>1054</v>
      </c>
      <c r="L2378" s="48" t="s">
        <v>1058</v>
      </c>
      <c r="M2378" s="53">
        <v>0</v>
      </c>
      <c r="N2378" s="51"/>
    </row>
    <row r="2379" spans="2:14" x14ac:dyDescent="0.25">
      <c r="B2379" s="48">
        <v>2377</v>
      </c>
      <c r="C2379" s="49" t="s">
        <v>1972</v>
      </c>
      <c r="D2379" s="48">
        <v>580495042</v>
      </c>
      <c r="E2379" s="50" t="s">
        <v>2216</v>
      </c>
      <c r="F2379" s="51">
        <v>5713</v>
      </c>
      <c r="G2379" s="48">
        <v>27</v>
      </c>
      <c r="H2379" s="51" t="s">
        <v>2198</v>
      </c>
      <c r="I2379" s="51" t="s">
        <v>1189</v>
      </c>
      <c r="J2379" s="52">
        <v>0.76800000000000002</v>
      </c>
      <c r="K2379" s="48" t="s">
        <v>1058</v>
      </c>
      <c r="L2379" s="48" t="s">
        <v>1058</v>
      </c>
      <c r="M2379" s="53">
        <v>8562.8422509716729</v>
      </c>
      <c r="N2379" s="51"/>
    </row>
    <row r="2380" spans="2:14" x14ac:dyDescent="0.25">
      <c r="B2380" s="48">
        <v>2378</v>
      </c>
      <c r="C2380" s="49" t="s">
        <v>1972</v>
      </c>
      <c r="D2380" s="48">
        <v>580530814</v>
      </c>
      <c r="E2380" s="50" t="s">
        <v>2212</v>
      </c>
      <c r="F2380" s="51">
        <v>5718</v>
      </c>
      <c r="G2380" s="48">
        <v>21</v>
      </c>
      <c r="H2380" s="51" t="s">
        <v>2040</v>
      </c>
      <c r="I2380" s="51" t="s">
        <v>1145</v>
      </c>
      <c r="J2380" s="52">
        <v>0.75</v>
      </c>
      <c r="K2380" s="48" t="s">
        <v>1058</v>
      </c>
      <c r="L2380" s="48" t="s">
        <v>1058</v>
      </c>
      <c r="M2380" s="53">
        <v>8362.1506357145245</v>
      </c>
      <c r="N2380" s="51"/>
    </row>
    <row r="2381" spans="2:14" x14ac:dyDescent="0.25">
      <c r="B2381" s="48">
        <v>2379</v>
      </c>
      <c r="C2381" s="49" t="s">
        <v>1972</v>
      </c>
      <c r="D2381" s="48">
        <v>580530814</v>
      </c>
      <c r="E2381" s="50" t="s">
        <v>2212</v>
      </c>
      <c r="F2381" s="51">
        <v>5719</v>
      </c>
      <c r="G2381" s="48">
        <v>22</v>
      </c>
      <c r="H2381" s="51" t="s">
        <v>2107</v>
      </c>
      <c r="I2381" s="51" t="s">
        <v>1145</v>
      </c>
      <c r="J2381" s="52">
        <v>0</v>
      </c>
      <c r="K2381" s="48" t="s">
        <v>1058</v>
      </c>
      <c r="L2381" s="48" t="s">
        <v>1058</v>
      </c>
      <c r="M2381" s="53">
        <v>0</v>
      </c>
      <c r="N2381" s="51"/>
    </row>
    <row r="2382" spans="2:14" x14ac:dyDescent="0.25">
      <c r="B2382" s="48">
        <v>2380</v>
      </c>
      <c r="C2382" s="49" t="s">
        <v>1972</v>
      </c>
      <c r="D2382" s="48">
        <v>580480978</v>
      </c>
      <c r="E2382" s="50" t="s">
        <v>2423</v>
      </c>
      <c r="F2382" s="51">
        <v>5720</v>
      </c>
      <c r="G2382" s="48">
        <v>29</v>
      </c>
      <c r="H2382" s="51" t="s">
        <v>2025</v>
      </c>
      <c r="I2382" s="51" t="s">
        <v>2424</v>
      </c>
      <c r="J2382" s="52">
        <v>1.5</v>
      </c>
      <c r="K2382" s="48" t="s">
        <v>1058</v>
      </c>
      <c r="L2382" s="48" t="s">
        <v>1058</v>
      </c>
      <c r="M2382" s="53">
        <v>16724.301271429049</v>
      </c>
      <c r="N2382" s="51"/>
    </row>
    <row r="2383" spans="2:14" x14ac:dyDescent="0.25">
      <c r="B2383" s="48">
        <v>2381</v>
      </c>
      <c r="C2383" s="49" t="s">
        <v>1972</v>
      </c>
      <c r="D2383" s="48">
        <v>580463123</v>
      </c>
      <c r="E2383" s="50" t="s">
        <v>2412</v>
      </c>
      <c r="F2383" s="51">
        <v>5724</v>
      </c>
      <c r="G2383" s="48">
        <v>38</v>
      </c>
      <c r="H2383" s="51" t="s">
        <v>2057</v>
      </c>
      <c r="I2383" s="51" t="s">
        <v>2270</v>
      </c>
      <c r="J2383" s="52">
        <v>0</v>
      </c>
      <c r="K2383" s="48" t="s">
        <v>1058</v>
      </c>
      <c r="L2383" s="48" t="s">
        <v>1054</v>
      </c>
      <c r="M2383" s="53">
        <v>0</v>
      </c>
      <c r="N2383" s="51"/>
    </row>
    <row r="2384" spans="2:14" x14ac:dyDescent="0.25">
      <c r="B2384" s="48">
        <v>2382</v>
      </c>
      <c r="C2384" s="49" t="s">
        <v>1972</v>
      </c>
      <c r="D2384" s="48">
        <v>580508919</v>
      </c>
      <c r="E2384" s="50" t="s">
        <v>2098</v>
      </c>
      <c r="F2384" s="51">
        <v>5728</v>
      </c>
      <c r="G2384" s="48">
        <v>29</v>
      </c>
      <c r="H2384" s="51" t="s">
        <v>1994</v>
      </c>
      <c r="I2384" s="51" t="s">
        <v>1246</v>
      </c>
      <c r="J2384" s="52">
        <v>1.5</v>
      </c>
      <c r="K2384" s="48" t="s">
        <v>1058</v>
      </c>
      <c r="L2384" s="48" t="s">
        <v>1058</v>
      </c>
      <c r="M2384" s="53">
        <v>16724.301271429049</v>
      </c>
      <c r="N2384" s="51"/>
    </row>
    <row r="2385" spans="2:14" x14ac:dyDescent="0.25">
      <c r="B2385" s="48">
        <v>2383</v>
      </c>
      <c r="C2385" s="49" t="s">
        <v>1972</v>
      </c>
      <c r="D2385" s="48">
        <v>580508919</v>
      </c>
      <c r="E2385" s="50" t="s">
        <v>2098</v>
      </c>
      <c r="F2385" s="51">
        <v>5733</v>
      </c>
      <c r="G2385" s="48">
        <v>24</v>
      </c>
      <c r="H2385" s="51" t="s">
        <v>1999</v>
      </c>
      <c r="I2385" s="51" t="s">
        <v>1246</v>
      </c>
      <c r="J2385" s="52">
        <v>0.75</v>
      </c>
      <c r="K2385" s="48" t="s">
        <v>1058</v>
      </c>
      <c r="L2385" s="48" t="s">
        <v>1058</v>
      </c>
      <c r="M2385" s="53">
        <v>8362.1506357145245</v>
      </c>
      <c r="N2385" s="51"/>
    </row>
    <row r="2386" spans="2:14" x14ac:dyDescent="0.25">
      <c r="B2386" s="48">
        <v>2384</v>
      </c>
      <c r="C2386" s="49" t="s">
        <v>1972</v>
      </c>
      <c r="D2386" s="48">
        <v>580508919</v>
      </c>
      <c r="E2386" s="50" t="s">
        <v>2098</v>
      </c>
      <c r="F2386" s="51">
        <v>5734</v>
      </c>
      <c r="G2386" s="48">
        <v>21</v>
      </c>
      <c r="H2386" s="51" t="s">
        <v>1990</v>
      </c>
      <c r="I2386" s="51" t="s">
        <v>1246</v>
      </c>
      <c r="J2386" s="52">
        <v>0.75</v>
      </c>
      <c r="K2386" s="48" t="s">
        <v>1058</v>
      </c>
      <c r="L2386" s="48" t="s">
        <v>1058</v>
      </c>
      <c r="M2386" s="53">
        <v>8362.1506357145245</v>
      </c>
      <c r="N2386" s="51"/>
    </row>
    <row r="2387" spans="2:14" x14ac:dyDescent="0.25">
      <c r="B2387" s="48">
        <v>2385</v>
      </c>
      <c r="C2387" s="49" t="s">
        <v>1972</v>
      </c>
      <c r="D2387" s="48">
        <v>512599895</v>
      </c>
      <c r="E2387" s="50" t="s">
        <v>2173</v>
      </c>
      <c r="F2387" s="51">
        <v>5745</v>
      </c>
      <c r="G2387" s="48">
        <v>23</v>
      </c>
      <c r="H2387" s="51" t="s">
        <v>1997</v>
      </c>
      <c r="I2387" s="51" t="s">
        <v>1295</v>
      </c>
      <c r="J2387" s="52">
        <v>0.75</v>
      </c>
      <c r="K2387" s="48" t="s">
        <v>1058</v>
      </c>
      <c r="L2387" s="48" t="s">
        <v>1058</v>
      </c>
      <c r="M2387" s="53">
        <v>8362.1506357145245</v>
      </c>
      <c r="N2387" s="51"/>
    </row>
    <row r="2388" spans="2:14" x14ac:dyDescent="0.25">
      <c r="B2388" s="48">
        <v>2386</v>
      </c>
      <c r="C2388" s="49" t="s">
        <v>1972</v>
      </c>
      <c r="D2388" s="48">
        <v>580421972</v>
      </c>
      <c r="E2388" s="50" t="s">
        <v>2370</v>
      </c>
      <c r="F2388" s="51">
        <v>5752</v>
      </c>
      <c r="G2388" s="48">
        <v>26</v>
      </c>
      <c r="H2388" s="51" t="s">
        <v>2099</v>
      </c>
      <c r="I2388" s="51" t="s">
        <v>1169</v>
      </c>
      <c r="J2388" s="52">
        <v>0</v>
      </c>
      <c r="K2388" s="48" t="s">
        <v>1058</v>
      </c>
      <c r="L2388" s="48" t="s">
        <v>1054</v>
      </c>
      <c r="M2388" s="53">
        <v>0</v>
      </c>
      <c r="N2388" s="51"/>
    </row>
    <row r="2389" spans="2:14" x14ac:dyDescent="0.25">
      <c r="B2389" s="48">
        <v>2387</v>
      </c>
      <c r="C2389" s="49" t="s">
        <v>1972</v>
      </c>
      <c r="D2389" s="48">
        <v>580421972</v>
      </c>
      <c r="E2389" s="50" t="s">
        <v>2370</v>
      </c>
      <c r="F2389" s="51">
        <v>5753</v>
      </c>
      <c r="G2389" s="48">
        <v>23</v>
      </c>
      <c r="H2389" s="51" t="s">
        <v>2109</v>
      </c>
      <c r="I2389" s="51" t="s">
        <v>1169</v>
      </c>
      <c r="J2389" s="52">
        <v>0</v>
      </c>
      <c r="K2389" s="48" t="s">
        <v>1058</v>
      </c>
      <c r="L2389" s="48" t="s">
        <v>1054</v>
      </c>
      <c r="M2389" s="53">
        <v>0</v>
      </c>
      <c r="N2389" s="51"/>
    </row>
    <row r="2390" spans="2:14" x14ac:dyDescent="0.25">
      <c r="B2390" s="48">
        <v>2388</v>
      </c>
      <c r="C2390" s="49" t="s">
        <v>1972</v>
      </c>
      <c r="D2390" s="48">
        <v>580454817</v>
      </c>
      <c r="E2390" s="50" t="s">
        <v>2425</v>
      </c>
      <c r="F2390" s="51">
        <v>5755</v>
      </c>
      <c r="G2390" s="48">
        <v>19</v>
      </c>
      <c r="H2390" s="51" t="s">
        <v>2238</v>
      </c>
      <c r="I2390" s="51" t="s">
        <v>2225</v>
      </c>
      <c r="J2390" s="52">
        <v>1.8</v>
      </c>
      <c r="K2390" s="48" t="s">
        <v>1058</v>
      </c>
      <c r="L2390" s="48" t="s">
        <v>1058</v>
      </c>
      <c r="M2390" s="53">
        <v>20069.161525714859</v>
      </c>
      <c r="N2390" s="51"/>
    </row>
    <row r="2391" spans="2:14" x14ac:dyDescent="0.25">
      <c r="B2391" s="48">
        <v>2389</v>
      </c>
      <c r="C2391" s="49" t="s">
        <v>1972</v>
      </c>
      <c r="D2391" s="48">
        <v>580408607</v>
      </c>
      <c r="E2391" s="50" t="s">
        <v>2426</v>
      </c>
      <c r="F2391" s="51">
        <v>5758</v>
      </c>
      <c r="G2391" s="48">
        <v>26</v>
      </c>
      <c r="H2391" s="51" t="s">
        <v>2081</v>
      </c>
      <c r="I2391" s="51" t="s">
        <v>1117</v>
      </c>
      <c r="J2391" s="52">
        <v>1.5</v>
      </c>
      <c r="K2391" s="48" t="s">
        <v>1058</v>
      </c>
      <c r="L2391" s="48" t="s">
        <v>1058</v>
      </c>
      <c r="M2391" s="53">
        <v>16724.301271429049</v>
      </c>
      <c r="N2391" s="51"/>
    </row>
    <row r="2392" spans="2:14" x14ac:dyDescent="0.25">
      <c r="B2392" s="48">
        <v>2390</v>
      </c>
      <c r="C2392" s="49" t="s">
        <v>1972</v>
      </c>
      <c r="D2392" s="48">
        <v>580408607</v>
      </c>
      <c r="E2392" s="50" t="s">
        <v>2426</v>
      </c>
      <c r="F2392" s="51">
        <v>5759</v>
      </c>
      <c r="G2392" s="48">
        <v>19</v>
      </c>
      <c r="H2392" s="51" t="s">
        <v>2004</v>
      </c>
      <c r="I2392" s="51" t="s">
        <v>1117</v>
      </c>
      <c r="J2392" s="52">
        <v>1.5</v>
      </c>
      <c r="K2392" s="48" t="s">
        <v>1058</v>
      </c>
      <c r="L2392" s="48" t="s">
        <v>1058</v>
      </c>
      <c r="M2392" s="53">
        <v>16724.301271429049</v>
      </c>
      <c r="N2392" s="51"/>
    </row>
    <row r="2393" spans="2:14" x14ac:dyDescent="0.25">
      <c r="B2393" s="48">
        <v>2391</v>
      </c>
      <c r="C2393" s="49" t="s">
        <v>1972</v>
      </c>
      <c r="D2393" s="48">
        <v>580408607</v>
      </c>
      <c r="E2393" s="50" t="s">
        <v>2426</v>
      </c>
      <c r="F2393" s="51">
        <v>5760</v>
      </c>
      <c r="G2393" s="48">
        <v>17</v>
      </c>
      <c r="H2393" s="51" t="s">
        <v>2010</v>
      </c>
      <c r="I2393" s="51" t="s">
        <v>1117</v>
      </c>
      <c r="J2393" s="52">
        <v>0.75</v>
      </c>
      <c r="K2393" s="48" t="s">
        <v>1058</v>
      </c>
      <c r="L2393" s="48" t="s">
        <v>1058</v>
      </c>
      <c r="M2393" s="53">
        <v>8362.1506357145245</v>
      </c>
      <c r="N2393" s="51"/>
    </row>
    <row r="2394" spans="2:14" x14ac:dyDescent="0.25">
      <c r="B2394" s="48">
        <v>2392</v>
      </c>
      <c r="C2394" s="49" t="s">
        <v>1972</v>
      </c>
      <c r="D2394" s="48">
        <v>580408607</v>
      </c>
      <c r="E2394" s="50" t="s">
        <v>2426</v>
      </c>
      <c r="F2394" s="51">
        <v>5761</v>
      </c>
      <c r="G2394" s="48">
        <v>18</v>
      </c>
      <c r="H2394" s="51" t="s">
        <v>2095</v>
      </c>
      <c r="I2394" s="51" t="s">
        <v>1117</v>
      </c>
      <c r="J2394" s="52">
        <v>0.75</v>
      </c>
      <c r="K2394" s="48" t="s">
        <v>1058</v>
      </c>
      <c r="L2394" s="48" t="s">
        <v>1058</v>
      </c>
      <c r="M2394" s="53">
        <v>8362.1506357145245</v>
      </c>
      <c r="N2394" s="51"/>
    </row>
    <row r="2395" spans="2:14" x14ac:dyDescent="0.25">
      <c r="B2395" s="48">
        <v>2393</v>
      </c>
      <c r="C2395" s="49" t="s">
        <v>1972</v>
      </c>
      <c r="D2395" s="48">
        <v>580408607</v>
      </c>
      <c r="E2395" s="50" t="s">
        <v>2426</v>
      </c>
      <c r="F2395" s="51">
        <v>5762</v>
      </c>
      <c r="G2395" s="48">
        <v>21</v>
      </c>
      <c r="H2395" s="51" t="s">
        <v>2015</v>
      </c>
      <c r="I2395" s="51" t="s">
        <v>1117</v>
      </c>
      <c r="J2395" s="52">
        <v>0.75</v>
      </c>
      <c r="K2395" s="48" t="s">
        <v>1058</v>
      </c>
      <c r="L2395" s="48" t="s">
        <v>1058</v>
      </c>
      <c r="M2395" s="53">
        <v>8362.1506357145245</v>
      </c>
      <c r="N2395" s="51"/>
    </row>
    <row r="2396" spans="2:14" x14ac:dyDescent="0.25">
      <c r="B2396" s="48">
        <v>2394</v>
      </c>
      <c r="C2396" s="49" t="s">
        <v>1972</v>
      </c>
      <c r="D2396" s="48">
        <v>580408607</v>
      </c>
      <c r="E2396" s="50" t="s">
        <v>2426</v>
      </c>
      <c r="F2396" s="51">
        <v>5763</v>
      </c>
      <c r="G2396" s="48">
        <v>19</v>
      </c>
      <c r="H2396" s="51" t="s">
        <v>2018</v>
      </c>
      <c r="I2396" s="51" t="s">
        <v>1117</v>
      </c>
      <c r="J2396" s="52">
        <v>0</v>
      </c>
      <c r="K2396" s="48" t="s">
        <v>1058</v>
      </c>
      <c r="L2396" s="48" t="s">
        <v>1058</v>
      </c>
      <c r="M2396" s="53">
        <v>0</v>
      </c>
      <c r="N2396" s="51"/>
    </row>
    <row r="2397" spans="2:14" x14ac:dyDescent="0.25">
      <c r="B2397" s="48">
        <v>2395</v>
      </c>
      <c r="C2397" s="49" t="s">
        <v>1972</v>
      </c>
      <c r="D2397" s="48">
        <v>580408607</v>
      </c>
      <c r="E2397" s="50" t="s">
        <v>2426</v>
      </c>
      <c r="F2397" s="51">
        <v>5764</v>
      </c>
      <c r="G2397" s="48">
        <v>26</v>
      </c>
      <c r="H2397" s="51" t="s">
        <v>2022</v>
      </c>
      <c r="I2397" s="51" t="s">
        <v>1117</v>
      </c>
      <c r="J2397" s="52">
        <v>0</v>
      </c>
      <c r="K2397" s="48" t="s">
        <v>1058</v>
      </c>
      <c r="L2397" s="48" t="s">
        <v>1058</v>
      </c>
      <c r="M2397" s="53">
        <v>0</v>
      </c>
      <c r="N2397" s="51"/>
    </row>
    <row r="2398" spans="2:14" x14ac:dyDescent="0.25">
      <c r="B2398" s="48">
        <v>2396</v>
      </c>
      <c r="C2398" s="49" t="s">
        <v>1972</v>
      </c>
      <c r="D2398" s="48">
        <v>580454817</v>
      </c>
      <c r="E2398" s="50" t="s">
        <v>2425</v>
      </c>
      <c r="F2398" s="51">
        <v>5766</v>
      </c>
      <c r="G2398" s="48">
        <v>20</v>
      </c>
      <c r="H2398" s="51" t="s">
        <v>2130</v>
      </c>
      <c r="I2398" s="51" t="s">
        <v>2225</v>
      </c>
      <c r="J2398" s="52">
        <v>0.9</v>
      </c>
      <c r="K2398" s="48" t="s">
        <v>1058</v>
      </c>
      <c r="L2398" s="48" t="s">
        <v>1058</v>
      </c>
      <c r="M2398" s="53">
        <v>10034.580762857429</v>
      </c>
      <c r="N2398" s="51"/>
    </row>
    <row r="2399" spans="2:14" x14ac:dyDescent="0.25">
      <c r="B2399" s="48">
        <v>2397</v>
      </c>
      <c r="C2399" s="49" t="s">
        <v>1972</v>
      </c>
      <c r="D2399" s="48">
        <v>580419315</v>
      </c>
      <c r="E2399" s="50" t="s">
        <v>2218</v>
      </c>
      <c r="F2399" s="51">
        <v>5770</v>
      </c>
      <c r="G2399" s="48">
        <v>25</v>
      </c>
      <c r="H2399" s="51" t="s">
        <v>2004</v>
      </c>
      <c r="I2399" s="51" t="s">
        <v>1404</v>
      </c>
      <c r="J2399" s="52">
        <v>1.5</v>
      </c>
      <c r="K2399" s="48" t="s">
        <v>1058</v>
      </c>
      <c r="L2399" s="48" t="s">
        <v>1058</v>
      </c>
      <c r="M2399" s="53">
        <v>16724.301271429049</v>
      </c>
      <c r="N2399" s="51"/>
    </row>
    <row r="2400" spans="2:14" x14ac:dyDescent="0.25">
      <c r="B2400" s="48">
        <v>2398</v>
      </c>
      <c r="C2400" s="49" t="s">
        <v>1972</v>
      </c>
      <c r="D2400" s="48">
        <v>580419315</v>
      </c>
      <c r="E2400" s="50" t="s">
        <v>2218</v>
      </c>
      <c r="F2400" s="51">
        <v>5771</v>
      </c>
      <c r="G2400" s="48">
        <v>28</v>
      </c>
      <c r="H2400" s="51" t="s">
        <v>2036</v>
      </c>
      <c r="I2400" s="51" t="s">
        <v>1404</v>
      </c>
      <c r="J2400" s="52">
        <v>0.75</v>
      </c>
      <c r="K2400" s="48" t="s">
        <v>1058</v>
      </c>
      <c r="L2400" s="48" t="s">
        <v>1058</v>
      </c>
      <c r="M2400" s="53">
        <v>8362.1506357145245</v>
      </c>
      <c r="N2400" s="51"/>
    </row>
    <row r="2401" spans="2:14" x14ac:dyDescent="0.25">
      <c r="B2401" s="48">
        <v>2399</v>
      </c>
      <c r="C2401" s="49" t="s">
        <v>1972</v>
      </c>
      <c r="D2401" s="48">
        <v>580120012</v>
      </c>
      <c r="E2401" s="50" t="s">
        <v>2103</v>
      </c>
      <c r="F2401" s="51">
        <v>5774</v>
      </c>
      <c r="G2401" s="48">
        <v>31</v>
      </c>
      <c r="H2401" s="51" t="s">
        <v>2050</v>
      </c>
      <c r="I2401" s="51" t="s">
        <v>1053</v>
      </c>
      <c r="J2401" s="52">
        <v>1.5</v>
      </c>
      <c r="K2401" s="48" t="s">
        <v>1058</v>
      </c>
      <c r="L2401" s="48" t="s">
        <v>1058</v>
      </c>
      <c r="M2401" s="53">
        <v>16724.301271429049</v>
      </c>
      <c r="N2401" s="51"/>
    </row>
    <row r="2402" spans="2:14" x14ac:dyDescent="0.25">
      <c r="B2402" s="48">
        <v>2400</v>
      </c>
      <c r="C2402" s="49" t="s">
        <v>1972</v>
      </c>
      <c r="D2402" s="48">
        <v>580489391</v>
      </c>
      <c r="E2402" s="50" t="s">
        <v>2427</v>
      </c>
      <c r="F2402" s="51">
        <v>5775</v>
      </c>
      <c r="G2402" s="48">
        <v>24</v>
      </c>
      <c r="H2402" s="51" t="s">
        <v>1975</v>
      </c>
      <c r="I2402" s="51" t="s">
        <v>1053</v>
      </c>
      <c r="J2402" s="52">
        <v>5</v>
      </c>
      <c r="K2402" s="48" t="s">
        <v>1058</v>
      </c>
      <c r="L2402" s="48" t="s">
        <v>1058</v>
      </c>
      <c r="M2402" s="53">
        <v>55747.670904763501</v>
      </c>
      <c r="N2402" s="51"/>
    </row>
    <row r="2403" spans="2:14" x14ac:dyDescent="0.25">
      <c r="B2403" s="48">
        <v>2401</v>
      </c>
      <c r="C2403" s="49" t="s">
        <v>1972</v>
      </c>
      <c r="D2403" s="48">
        <v>580489391</v>
      </c>
      <c r="E2403" s="50" t="s">
        <v>2427</v>
      </c>
      <c r="F2403" s="51">
        <v>5779</v>
      </c>
      <c r="G2403" s="48">
        <v>29</v>
      </c>
      <c r="H2403" s="51" t="s">
        <v>2014</v>
      </c>
      <c r="I2403" s="51" t="s">
        <v>1053</v>
      </c>
      <c r="J2403" s="52">
        <v>3</v>
      </c>
      <c r="K2403" s="48" t="s">
        <v>1058</v>
      </c>
      <c r="L2403" s="48" t="s">
        <v>1058</v>
      </c>
      <c r="M2403" s="53">
        <v>33448.602542858098</v>
      </c>
      <c r="N2403" s="51"/>
    </row>
    <row r="2404" spans="2:14" x14ac:dyDescent="0.25">
      <c r="B2404" s="48">
        <v>2402</v>
      </c>
      <c r="C2404" s="49" t="s">
        <v>1972</v>
      </c>
      <c r="D2404" s="48">
        <v>580489391</v>
      </c>
      <c r="E2404" s="50" t="s">
        <v>2427</v>
      </c>
      <c r="F2404" s="51">
        <v>5780</v>
      </c>
      <c r="G2404" s="48">
        <v>29</v>
      </c>
      <c r="H2404" s="51" t="s">
        <v>2016</v>
      </c>
      <c r="I2404" s="51" t="s">
        <v>1053</v>
      </c>
      <c r="J2404" s="52">
        <v>1.5</v>
      </c>
      <c r="K2404" s="48" t="s">
        <v>1058</v>
      </c>
      <c r="L2404" s="48" t="s">
        <v>1058</v>
      </c>
      <c r="M2404" s="53">
        <v>16724.301271429049</v>
      </c>
      <c r="N2404" s="51"/>
    </row>
    <row r="2405" spans="2:14" x14ac:dyDescent="0.25">
      <c r="B2405" s="48">
        <v>2403</v>
      </c>
      <c r="C2405" s="49" t="s">
        <v>1972</v>
      </c>
      <c r="D2405" s="48">
        <v>580481455</v>
      </c>
      <c r="E2405" s="50" t="s">
        <v>2428</v>
      </c>
      <c r="F2405" s="51">
        <v>5781</v>
      </c>
      <c r="G2405" s="48">
        <v>27</v>
      </c>
      <c r="H2405" s="51" t="s">
        <v>2131</v>
      </c>
      <c r="I2405" s="51" t="s">
        <v>1681</v>
      </c>
      <c r="J2405" s="52">
        <v>0</v>
      </c>
      <c r="K2405" s="48" t="s">
        <v>1058</v>
      </c>
      <c r="L2405" s="48" t="s">
        <v>1054</v>
      </c>
      <c r="M2405" s="53">
        <v>0</v>
      </c>
      <c r="N2405" s="51"/>
    </row>
    <row r="2406" spans="2:14" x14ac:dyDescent="0.25">
      <c r="B2406" s="48">
        <v>2404</v>
      </c>
      <c r="C2406" s="49" t="s">
        <v>1972</v>
      </c>
      <c r="D2406" s="48">
        <v>580800381</v>
      </c>
      <c r="E2406" s="50" t="s">
        <v>2428</v>
      </c>
      <c r="F2406" s="51">
        <v>5784</v>
      </c>
      <c r="G2406" s="48">
        <v>18</v>
      </c>
      <c r="H2406" s="51" t="s">
        <v>2171</v>
      </c>
      <c r="I2406" s="51" t="s">
        <v>1681</v>
      </c>
      <c r="J2406" s="52">
        <v>0</v>
      </c>
      <c r="K2406" s="48" t="s">
        <v>1058</v>
      </c>
      <c r="L2406" s="48" t="s">
        <v>1054</v>
      </c>
      <c r="M2406" s="53">
        <v>0</v>
      </c>
      <c r="N2406" s="51"/>
    </row>
    <row r="2407" spans="2:14" x14ac:dyDescent="0.25">
      <c r="B2407" s="48">
        <v>2405</v>
      </c>
      <c r="C2407" s="49" t="s">
        <v>1972</v>
      </c>
      <c r="D2407" s="48">
        <v>580498038</v>
      </c>
      <c r="E2407" s="50" t="s">
        <v>2219</v>
      </c>
      <c r="F2407" s="51">
        <v>5785</v>
      </c>
      <c r="G2407" s="48">
        <v>28</v>
      </c>
      <c r="H2407" s="51" t="s">
        <v>2131</v>
      </c>
      <c r="I2407" s="51" t="s">
        <v>1057</v>
      </c>
      <c r="J2407" s="52">
        <v>2.5</v>
      </c>
      <c r="K2407" s="48" t="s">
        <v>1058</v>
      </c>
      <c r="L2407" s="48" t="s">
        <v>1058</v>
      </c>
      <c r="M2407" s="53">
        <v>27873.835452381751</v>
      </c>
      <c r="N2407" s="51"/>
    </row>
    <row r="2408" spans="2:14" x14ac:dyDescent="0.25">
      <c r="B2408" s="48">
        <v>2406</v>
      </c>
      <c r="C2408" s="49" t="s">
        <v>1972</v>
      </c>
      <c r="D2408" s="48">
        <v>580581098</v>
      </c>
      <c r="E2408" s="50" t="s">
        <v>2205</v>
      </c>
      <c r="F2408" s="51">
        <v>5787</v>
      </c>
      <c r="G2408" s="48">
        <v>26</v>
      </c>
      <c r="H2408" s="51" t="s">
        <v>2228</v>
      </c>
      <c r="I2408" s="51" t="s">
        <v>2206</v>
      </c>
      <c r="J2408" s="52">
        <v>1.8</v>
      </c>
      <c r="K2408" s="48" t="s">
        <v>1058</v>
      </c>
      <c r="L2408" s="48" t="s">
        <v>1058</v>
      </c>
      <c r="M2408" s="53">
        <v>20069.161525714859</v>
      </c>
      <c r="N2408" s="51"/>
    </row>
    <row r="2409" spans="2:14" x14ac:dyDescent="0.25">
      <c r="B2409" s="48">
        <v>2407</v>
      </c>
      <c r="C2409" s="49" t="s">
        <v>1972</v>
      </c>
      <c r="D2409" s="48">
        <v>580581098</v>
      </c>
      <c r="E2409" s="50" t="s">
        <v>2205</v>
      </c>
      <c r="F2409" s="51">
        <v>5789</v>
      </c>
      <c r="G2409" s="48">
        <v>24</v>
      </c>
      <c r="H2409" s="51" t="s">
        <v>2238</v>
      </c>
      <c r="I2409" s="51" t="s">
        <v>2206</v>
      </c>
      <c r="J2409" s="52">
        <v>1.8</v>
      </c>
      <c r="K2409" s="48" t="s">
        <v>1058</v>
      </c>
      <c r="L2409" s="48" t="s">
        <v>1058</v>
      </c>
      <c r="M2409" s="53">
        <v>20069.161525714859</v>
      </c>
      <c r="N2409" s="51"/>
    </row>
    <row r="2410" spans="2:14" x14ac:dyDescent="0.25">
      <c r="B2410" s="48">
        <v>2408</v>
      </c>
      <c r="C2410" s="49" t="s">
        <v>1972</v>
      </c>
      <c r="D2410" s="48">
        <v>580428878</v>
      </c>
      <c r="E2410" s="50" t="s">
        <v>2409</v>
      </c>
      <c r="F2410" s="51">
        <v>5792</v>
      </c>
      <c r="G2410" s="48">
        <v>19</v>
      </c>
      <c r="H2410" s="51" t="s">
        <v>2263</v>
      </c>
      <c r="I2410" s="51" t="s">
        <v>1459</v>
      </c>
      <c r="J2410" s="52">
        <v>1.8</v>
      </c>
      <c r="K2410" s="48" t="s">
        <v>1058</v>
      </c>
      <c r="L2410" s="48" t="s">
        <v>1058</v>
      </c>
      <c r="M2410" s="53">
        <v>20069.161525714859</v>
      </c>
      <c r="N2410" s="51"/>
    </row>
    <row r="2411" spans="2:14" x14ac:dyDescent="0.25">
      <c r="B2411" s="48">
        <v>2409</v>
      </c>
      <c r="C2411" s="49" t="s">
        <v>1972</v>
      </c>
      <c r="D2411" s="48">
        <v>580480978</v>
      </c>
      <c r="E2411" s="50" t="s">
        <v>2423</v>
      </c>
      <c r="F2411" s="51">
        <v>5793</v>
      </c>
      <c r="G2411" s="48">
        <v>24</v>
      </c>
      <c r="H2411" s="51" t="s">
        <v>2429</v>
      </c>
      <c r="I2411" s="51" t="s">
        <v>2424</v>
      </c>
      <c r="J2411" s="52">
        <v>0.9</v>
      </c>
      <c r="K2411" s="48" t="s">
        <v>1058</v>
      </c>
      <c r="L2411" s="48" t="s">
        <v>1058</v>
      </c>
      <c r="M2411" s="53">
        <v>10034.580762857429</v>
      </c>
      <c r="N2411" s="51"/>
    </row>
    <row r="2412" spans="2:14" x14ac:dyDescent="0.25">
      <c r="B2412" s="48">
        <v>2410</v>
      </c>
      <c r="C2412" s="49" t="s">
        <v>1972</v>
      </c>
      <c r="D2412" s="48">
        <v>580418820</v>
      </c>
      <c r="E2412" s="50" t="s">
        <v>2402</v>
      </c>
      <c r="F2412" s="51">
        <v>5795</v>
      </c>
      <c r="G2412" s="48">
        <v>25</v>
      </c>
      <c r="H2412" s="51" t="s">
        <v>2018</v>
      </c>
      <c r="I2412" s="51" t="s">
        <v>1115</v>
      </c>
      <c r="J2412" s="52">
        <v>0</v>
      </c>
      <c r="K2412" s="48" t="s">
        <v>1058</v>
      </c>
      <c r="L2412" s="48" t="s">
        <v>1058</v>
      </c>
      <c r="M2412" s="53">
        <v>0</v>
      </c>
      <c r="N2412" s="51"/>
    </row>
    <row r="2413" spans="2:14" x14ac:dyDescent="0.25">
      <c r="B2413" s="48">
        <v>2411</v>
      </c>
      <c r="C2413" s="49" t="s">
        <v>1972</v>
      </c>
      <c r="D2413" s="48">
        <v>580012284</v>
      </c>
      <c r="E2413" s="50" t="s">
        <v>2220</v>
      </c>
      <c r="F2413" s="51">
        <v>5797</v>
      </c>
      <c r="G2413" s="48">
        <v>22</v>
      </c>
      <c r="H2413" s="51" t="s">
        <v>2120</v>
      </c>
      <c r="I2413" s="51" t="s">
        <v>1304</v>
      </c>
      <c r="J2413" s="52">
        <v>0</v>
      </c>
      <c r="K2413" s="48" t="s">
        <v>1058</v>
      </c>
      <c r="L2413" s="48" t="s">
        <v>1054</v>
      </c>
      <c r="M2413" s="53">
        <v>0</v>
      </c>
      <c r="N2413" s="51"/>
    </row>
    <row r="2414" spans="2:14" x14ac:dyDescent="0.25">
      <c r="B2414" s="48">
        <v>2412</v>
      </c>
      <c r="C2414" s="49" t="s">
        <v>1972</v>
      </c>
      <c r="D2414" s="48">
        <v>580418820</v>
      </c>
      <c r="E2414" s="50" t="s">
        <v>2402</v>
      </c>
      <c r="F2414" s="51">
        <v>5811</v>
      </c>
      <c r="G2414" s="48">
        <v>24</v>
      </c>
      <c r="H2414" s="51" t="s">
        <v>2095</v>
      </c>
      <c r="I2414" s="51" t="s">
        <v>1115</v>
      </c>
      <c r="J2414" s="52">
        <v>0.75</v>
      </c>
      <c r="K2414" s="48" t="s">
        <v>1058</v>
      </c>
      <c r="L2414" s="48" t="s">
        <v>1058</v>
      </c>
      <c r="M2414" s="53">
        <v>8362.1506357145245</v>
      </c>
      <c r="N2414" s="51"/>
    </row>
    <row r="2415" spans="2:14" x14ac:dyDescent="0.25">
      <c r="B2415" s="48">
        <v>2413</v>
      </c>
      <c r="C2415" s="49" t="s">
        <v>1972</v>
      </c>
      <c r="D2415" s="48">
        <v>580418820</v>
      </c>
      <c r="E2415" s="50" t="s">
        <v>2402</v>
      </c>
      <c r="F2415" s="51">
        <v>5812</v>
      </c>
      <c r="G2415" s="48">
        <v>22</v>
      </c>
      <c r="H2415" s="51" t="s">
        <v>2015</v>
      </c>
      <c r="I2415" s="51" t="s">
        <v>1115</v>
      </c>
      <c r="J2415" s="52">
        <v>0.75</v>
      </c>
      <c r="K2415" s="48" t="s">
        <v>1058</v>
      </c>
      <c r="L2415" s="48" t="s">
        <v>1058</v>
      </c>
      <c r="M2415" s="53">
        <v>8362.1506357145245</v>
      </c>
      <c r="N2415" s="51"/>
    </row>
    <row r="2416" spans="2:14" x14ac:dyDescent="0.25">
      <c r="B2416" s="48">
        <v>2414</v>
      </c>
      <c r="C2416" s="49" t="s">
        <v>1972</v>
      </c>
      <c r="D2416" s="48">
        <v>580530814</v>
      </c>
      <c r="E2416" s="50" t="s">
        <v>2212</v>
      </c>
      <c r="F2416" s="51">
        <v>5817</v>
      </c>
      <c r="G2416" s="48">
        <v>23</v>
      </c>
      <c r="H2416" s="51" t="s">
        <v>2006</v>
      </c>
      <c r="I2416" s="51" t="s">
        <v>1145</v>
      </c>
      <c r="J2416" s="52">
        <v>0</v>
      </c>
      <c r="K2416" s="48" t="s">
        <v>1058</v>
      </c>
      <c r="L2416" s="48" t="s">
        <v>1058</v>
      </c>
      <c r="M2416" s="53">
        <v>0</v>
      </c>
      <c r="N2416" s="51"/>
    </row>
    <row r="2417" spans="2:14" x14ac:dyDescent="0.25">
      <c r="B2417" s="48">
        <v>2415</v>
      </c>
      <c r="C2417" s="49" t="s">
        <v>1972</v>
      </c>
      <c r="D2417" s="48">
        <v>580504660</v>
      </c>
      <c r="E2417" s="50" t="s">
        <v>2224</v>
      </c>
      <c r="F2417" s="51">
        <v>5822</v>
      </c>
      <c r="G2417" s="48">
        <v>26</v>
      </c>
      <c r="H2417" s="51" t="s">
        <v>2023</v>
      </c>
      <c r="I2417" s="51" t="s">
        <v>2225</v>
      </c>
      <c r="J2417" s="52">
        <v>0.9</v>
      </c>
      <c r="K2417" s="48" t="s">
        <v>1058</v>
      </c>
      <c r="L2417" s="48" t="s">
        <v>1058</v>
      </c>
      <c r="M2417" s="53">
        <v>10034.580762857429</v>
      </c>
      <c r="N2417" s="51"/>
    </row>
    <row r="2418" spans="2:14" x14ac:dyDescent="0.25">
      <c r="B2418" s="48">
        <v>2416</v>
      </c>
      <c r="C2418" s="49" t="s">
        <v>1972</v>
      </c>
      <c r="D2418" s="48">
        <v>580538668</v>
      </c>
      <c r="E2418" s="50" t="s">
        <v>2087</v>
      </c>
      <c r="F2418" s="51">
        <v>5831</v>
      </c>
      <c r="G2418" s="48">
        <v>20</v>
      </c>
      <c r="H2418" s="51" t="s">
        <v>2033</v>
      </c>
      <c r="I2418" s="51" t="s">
        <v>2089</v>
      </c>
      <c r="J2418" s="52">
        <v>3.6</v>
      </c>
      <c r="K2418" s="48" t="s">
        <v>1058</v>
      </c>
      <c r="L2418" s="48" t="s">
        <v>1058</v>
      </c>
      <c r="M2418" s="53">
        <v>40138.323051429717</v>
      </c>
      <c r="N2418" s="51"/>
    </row>
    <row r="2419" spans="2:14" x14ac:dyDescent="0.25">
      <c r="B2419" s="48">
        <v>2417</v>
      </c>
      <c r="C2419" s="49" t="s">
        <v>1972</v>
      </c>
      <c r="D2419" s="48">
        <v>580120012</v>
      </c>
      <c r="E2419" s="50" t="s">
        <v>2103</v>
      </c>
      <c r="F2419" s="51">
        <v>5834</v>
      </c>
      <c r="G2419" s="48">
        <v>25</v>
      </c>
      <c r="H2419" s="51" t="s">
        <v>2004</v>
      </c>
      <c r="I2419" s="51" t="s">
        <v>1053</v>
      </c>
      <c r="J2419" s="52">
        <v>1.5</v>
      </c>
      <c r="K2419" s="48" t="s">
        <v>1058</v>
      </c>
      <c r="L2419" s="48" t="s">
        <v>1058</v>
      </c>
      <c r="M2419" s="53">
        <v>16724.301271429049</v>
      </c>
      <c r="N2419" s="51"/>
    </row>
    <row r="2420" spans="2:14" x14ac:dyDescent="0.25">
      <c r="B2420" s="48">
        <v>2418</v>
      </c>
      <c r="C2420" s="49" t="s">
        <v>1972</v>
      </c>
      <c r="D2420" s="48">
        <v>580464923</v>
      </c>
      <c r="E2420" s="50" t="s">
        <v>2185</v>
      </c>
      <c r="F2420" s="51">
        <v>5836</v>
      </c>
      <c r="G2420" s="48">
        <v>21</v>
      </c>
      <c r="H2420" s="51" t="s">
        <v>2055</v>
      </c>
      <c r="I2420" s="51" t="s">
        <v>2097</v>
      </c>
      <c r="J2420" s="52">
        <v>0</v>
      </c>
      <c r="K2420" s="48" t="s">
        <v>1058</v>
      </c>
      <c r="L2420" s="48" t="s">
        <v>1058</v>
      </c>
      <c r="M2420" s="53">
        <v>0</v>
      </c>
      <c r="N2420" s="51"/>
    </row>
    <row r="2421" spans="2:14" x14ac:dyDescent="0.25">
      <c r="B2421" s="48">
        <v>2419</v>
      </c>
      <c r="C2421" s="49" t="s">
        <v>1972</v>
      </c>
      <c r="D2421" s="48">
        <v>511757486</v>
      </c>
      <c r="E2421" s="50" t="s">
        <v>1953</v>
      </c>
      <c r="F2421" s="51">
        <v>5840</v>
      </c>
      <c r="G2421" s="48">
        <v>38</v>
      </c>
      <c r="H2421" s="51" t="s">
        <v>2007</v>
      </c>
      <c r="I2421" s="51" t="s">
        <v>1062</v>
      </c>
      <c r="J2421" s="52">
        <v>0</v>
      </c>
      <c r="K2421" s="48" t="s">
        <v>1058</v>
      </c>
      <c r="L2421" s="48" t="s">
        <v>1058</v>
      </c>
      <c r="M2421" s="53">
        <v>0</v>
      </c>
      <c r="N2421" s="51"/>
    </row>
    <row r="2422" spans="2:14" x14ac:dyDescent="0.25">
      <c r="B2422" s="48">
        <v>2420</v>
      </c>
      <c r="C2422" s="49" t="s">
        <v>1972</v>
      </c>
      <c r="D2422" s="48">
        <v>580498244</v>
      </c>
      <c r="E2422" s="50" t="s">
        <v>2282</v>
      </c>
      <c r="F2422" s="51">
        <v>5847</v>
      </c>
      <c r="G2422" s="48">
        <v>16</v>
      </c>
      <c r="H2422" s="51" t="s">
        <v>2179</v>
      </c>
      <c r="I2422" s="51" t="s">
        <v>1122</v>
      </c>
      <c r="J2422" s="52">
        <v>8.8000000000000007</v>
      </c>
      <c r="K2422" s="48" t="s">
        <v>1058</v>
      </c>
      <c r="L2422" s="48" t="s">
        <v>1058</v>
      </c>
      <c r="M2422" s="53">
        <v>98115.900792383763</v>
      </c>
      <c r="N2422" s="51"/>
    </row>
    <row r="2423" spans="2:14" x14ac:dyDescent="0.25">
      <c r="B2423" s="48">
        <v>2421</v>
      </c>
      <c r="C2423" s="49" t="s">
        <v>1972</v>
      </c>
      <c r="D2423" s="48">
        <v>580420347</v>
      </c>
      <c r="E2423" s="50" t="s">
        <v>1261</v>
      </c>
      <c r="F2423" s="51">
        <v>5849</v>
      </c>
      <c r="G2423" s="48">
        <v>18</v>
      </c>
      <c r="H2423" s="51" t="s">
        <v>2064</v>
      </c>
      <c r="I2423" s="51" t="s">
        <v>1262</v>
      </c>
      <c r="J2423" s="52">
        <v>1.95</v>
      </c>
      <c r="K2423" s="48" t="s">
        <v>1058</v>
      </c>
      <c r="L2423" s="48" t="s">
        <v>1058</v>
      </c>
      <c r="M2423" s="53">
        <v>21741.591652857765</v>
      </c>
      <c r="N2423" s="51"/>
    </row>
    <row r="2424" spans="2:14" x14ac:dyDescent="0.25">
      <c r="B2424" s="48">
        <v>2422</v>
      </c>
      <c r="C2424" s="49" t="s">
        <v>1972</v>
      </c>
      <c r="D2424" s="48">
        <v>580420347</v>
      </c>
      <c r="E2424" s="50" t="s">
        <v>1261</v>
      </c>
      <c r="F2424" s="51">
        <v>5850</v>
      </c>
      <c r="G2424" s="48">
        <v>22</v>
      </c>
      <c r="H2424" s="51" t="s">
        <v>2067</v>
      </c>
      <c r="I2424" s="51" t="s">
        <v>1262</v>
      </c>
      <c r="J2424" s="52">
        <v>0.97499999999999998</v>
      </c>
      <c r="K2424" s="48" t="s">
        <v>1058</v>
      </c>
      <c r="L2424" s="48" t="s">
        <v>1058</v>
      </c>
      <c r="M2424" s="53">
        <v>10870.795826428883</v>
      </c>
      <c r="N2424" s="51"/>
    </row>
    <row r="2425" spans="2:14" x14ac:dyDescent="0.25">
      <c r="B2425" s="48">
        <v>2423</v>
      </c>
      <c r="C2425" s="49" t="s">
        <v>1972</v>
      </c>
      <c r="D2425" s="48">
        <v>580416824</v>
      </c>
      <c r="E2425" s="50" t="s">
        <v>2165</v>
      </c>
      <c r="F2425" s="51">
        <v>5852</v>
      </c>
      <c r="G2425" s="48">
        <v>16</v>
      </c>
      <c r="H2425" s="51" t="s">
        <v>2179</v>
      </c>
      <c r="I2425" s="51" t="s">
        <v>1259</v>
      </c>
      <c r="J2425" s="52">
        <v>8</v>
      </c>
      <c r="K2425" s="48" t="s">
        <v>1058</v>
      </c>
      <c r="L2425" s="48" t="s">
        <v>1058</v>
      </c>
      <c r="M2425" s="53">
        <v>89196.273447621599</v>
      </c>
      <c r="N2425" s="51"/>
    </row>
    <row r="2426" spans="2:14" x14ac:dyDescent="0.25">
      <c r="B2426" s="48">
        <v>2424</v>
      </c>
      <c r="C2426" s="49" t="s">
        <v>1972</v>
      </c>
      <c r="D2426" s="48">
        <v>580424638</v>
      </c>
      <c r="E2426" s="50" t="s">
        <v>1651</v>
      </c>
      <c r="F2426" s="51">
        <v>5855</v>
      </c>
      <c r="G2426" s="48">
        <v>20</v>
      </c>
      <c r="H2426" s="51" t="s">
        <v>2043</v>
      </c>
      <c r="I2426" s="51" t="s">
        <v>1081</v>
      </c>
      <c r="J2426" s="52">
        <v>1.95</v>
      </c>
      <c r="K2426" s="48" t="s">
        <v>1058</v>
      </c>
      <c r="L2426" s="48" t="s">
        <v>1058</v>
      </c>
      <c r="M2426" s="53">
        <v>21741.591652857765</v>
      </c>
      <c r="N2426" s="51"/>
    </row>
    <row r="2427" spans="2:14" x14ac:dyDescent="0.25">
      <c r="B2427" s="48">
        <v>2425</v>
      </c>
      <c r="C2427" s="49" t="s">
        <v>1972</v>
      </c>
      <c r="D2427" s="48">
        <v>580424638</v>
      </c>
      <c r="E2427" s="50" t="s">
        <v>1651</v>
      </c>
      <c r="F2427" s="51">
        <v>5856</v>
      </c>
      <c r="G2427" s="48">
        <v>34</v>
      </c>
      <c r="H2427" s="51" t="s">
        <v>2107</v>
      </c>
      <c r="I2427" s="51" t="s">
        <v>1081</v>
      </c>
      <c r="J2427" s="52">
        <v>0</v>
      </c>
      <c r="K2427" s="48" t="s">
        <v>1058</v>
      </c>
      <c r="L2427" s="48" t="s">
        <v>1058</v>
      </c>
      <c r="M2427" s="53">
        <v>0</v>
      </c>
      <c r="N2427" s="51"/>
    </row>
    <row r="2428" spans="2:14" x14ac:dyDescent="0.25">
      <c r="B2428" s="48">
        <v>2426</v>
      </c>
      <c r="C2428" s="49" t="s">
        <v>1972</v>
      </c>
      <c r="D2428" s="48">
        <v>580290112</v>
      </c>
      <c r="E2428" s="50" t="s">
        <v>2187</v>
      </c>
      <c r="F2428" s="51">
        <v>5857</v>
      </c>
      <c r="G2428" s="48">
        <v>18</v>
      </c>
      <c r="H2428" s="51" t="s">
        <v>2038</v>
      </c>
      <c r="I2428" s="51" t="s">
        <v>1681</v>
      </c>
      <c r="J2428" s="52">
        <v>1.8</v>
      </c>
      <c r="K2428" s="48" t="s">
        <v>1058</v>
      </c>
      <c r="L2428" s="48" t="s">
        <v>1058</v>
      </c>
      <c r="M2428" s="53">
        <v>20069.161525714859</v>
      </c>
      <c r="N2428" s="51"/>
    </row>
    <row r="2429" spans="2:14" x14ac:dyDescent="0.25">
      <c r="B2429" s="48">
        <v>2427</v>
      </c>
      <c r="C2429" s="49" t="s">
        <v>1972</v>
      </c>
      <c r="D2429" s="48">
        <v>580452233</v>
      </c>
      <c r="E2429" s="50" t="s">
        <v>1641</v>
      </c>
      <c r="F2429" s="51">
        <v>5858</v>
      </c>
      <c r="G2429" s="48">
        <v>26</v>
      </c>
      <c r="H2429" s="51" t="s">
        <v>2093</v>
      </c>
      <c r="I2429" s="51" t="s">
        <v>1389</v>
      </c>
      <c r="J2429" s="52">
        <v>1.5</v>
      </c>
      <c r="K2429" s="48" t="s">
        <v>1058</v>
      </c>
      <c r="L2429" s="48" t="s">
        <v>1058</v>
      </c>
      <c r="M2429" s="53">
        <v>16724.301271429049</v>
      </c>
      <c r="N2429" s="51"/>
    </row>
    <row r="2430" spans="2:14" x14ac:dyDescent="0.25">
      <c r="B2430" s="48">
        <v>2428</v>
      </c>
      <c r="C2430" s="49" t="s">
        <v>1972</v>
      </c>
      <c r="D2430" s="48">
        <v>580433043</v>
      </c>
      <c r="E2430" s="50" t="s">
        <v>2227</v>
      </c>
      <c r="F2430" s="51">
        <v>5859</v>
      </c>
      <c r="G2430" s="48">
        <v>35</v>
      </c>
      <c r="H2430" s="51" t="s">
        <v>1981</v>
      </c>
      <c r="I2430" s="51" t="s">
        <v>1224</v>
      </c>
      <c r="J2430" s="52">
        <v>3.25</v>
      </c>
      <c r="K2430" s="48" t="s">
        <v>1058</v>
      </c>
      <c r="L2430" s="48" t="s">
        <v>1058</v>
      </c>
      <c r="M2430" s="53">
        <v>36235.986088096273</v>
      </c>
      <c r="N2430" s="51"/>
    </row>
    <row r="2431" spans="2:14" x14ac:dyDescent="0.25">
      <c r="B2431" s="48">
        <v>2429</v>
      </c>
      <c r="C2431" s="49" t="s">
        <v>1972</v>
      </c>
      <c r="D2431" s="48">
        <v>580632594</v>
      </c>
      <c r="E2431" s="50" t="s">
        <v>2227</v>
      </c>
      <c r="F2431" s="51">
        <v>5860</v>
      </c>
      <c r="G2431" s="48">
        <v>27</v>
      </c>
      <c r="H2431" s="51" t="s">
        <v>2057</v>
      </c>
      <c r="I2431" s="51" t="s">
        <v>1224</v>
      </c>
      <c r="J2431" s="52">
        <v>0</v>
      </c>
      <c r="K2431" s="48" t="s">
        <v>1058</v>
      </c>
      <c r="L2431" s="48" t="s">
        <v>1054</v>
      </c>
      <c r="M2431" s="53">
        <v>0</v>
      </c>
      <c r="N2431" s="51"/>
    </row>
    <row r="2432" spans="2:14" x14ac:dyDescent="0.25">
      <c r="B2432" s="48">
        <v>2430</v>
      </c>
      <c r="C2432" s="49" t="s">
        <v>1972</v>
      </c>
      <c r="D2432" s="48">
        <v>580632594</v>
      </c>
      <c r="E2432" s="50" t="s">
        <v>2227</v>
      </c>
      <c r="F2432" s="51">
        <v>5862</v>
      </c>
      <c r="G2432" s="48">
        <v>26</v>
      </c>
      <c r="H2432" s="51" t="s">
        <v>2008</v>
      </c>
      <c r="I2432" s="51" t="s">
        <v>1224</v>
      </c>
      <c r="J2432" s="52">
        <v>0</v>
      </c>
      <c r="K2432" s="48" t="s">
        <v>1058</v>
      </c>
      <c r="L2432" s="48" t="s">
        <v>1054</v>
      </c>
      <c r="M2432" s="53">
        <v>0</v>
      </c>
      <c r="N2432" s="51"/>
    </row>
    <row r="2433" spans="2:14" x14ac:dyDescent="0.25">
      <c r="B2433" s="48">
        <v>2431</v>
      </c>
      <c r="C2433" s="49" t="s">
        <v>1972</v>
      </c>
      <c r="D2433" s="48">
        <v>580632594</v>
      </c>
      <c r="E2433" s="50" t="s">
        <v>2227</v>
      </c>
      <c r="F2433" s="51">
        <v>5864</v>
      </c>
      <c r="G2433" s="48">
        <v>19</v>
      </c>
      <c r="H2433" s="51" t="s">
        <v>2031</v>
      </c>
      <c r="I2433" s="51" t="s">
        <v>1224</v>
      </c>
      <c r="J2433" s="52">
        <v>0</v>
      </c>
      <c r="K2433" s="48" t="s">
        <v>1058</v>
      </c>
      <c r="L2433" s="48" t="s">
        <v>1054</v>
      </c>
      <c r="M2433" s="53">
        <v>0</v>
      </c>
      <c r="N2433" s="51"/>
    </row>
    <row r="2434" spans="2:14" x14ac:dyDescent="0.25">
      <c r="B2434" s="48">
        <v>2432</v>
      </c>
      <c r="C2434" s="49" t="s">
        <v>1972</v>
      </c>
      <c r="D2434" s="48">
        <v>580632594</v>
      </c>
      <c r="E2434" s="50" t="s">
        <v>2227</v>
      </c>
      <c r="F2434" s="51">
        <v>5865</v>
      </c>
      <c r="G2434" s="48">
        <v>20</v>
      </c>
      <c r="H2434" s="51" t="s">
        <v>2046</v>
      </c>
      <c r="I2434" s="51" t="s">
        <v>1224</v>
      </c>
      <c r="J2434" s="52">
        <v>0</v>
      </c>
      <c r="K2434" s="48" t="s">
        <v>1058</v>
      </c>
      <c r="L2434" s="48" t="s">
        <v>1054</v>
      </c>
      <c r="M2434" s="53">
        <v>0</v>
      </c>
      <c r="N2434" s="51"/>
    </row>
    <row r="2435" spans="2:14" x14ac:dyDescent="0.25">
      <c r="B2435" s="48">
        <v>2433</v>
      </c>
      <c r="C2435" s="49" t="s">
        <v>1972</v>
      </c>
      <c r="D2435" s="48">
        <v>580632594</v>
      </c>
      <c r="E2435" s="50" t="s">
        <v>2227</v>
      </c>
      <c r="F2435" s="51">
        <v>5866</v>
      </c>
      <c r="G2435" s="48">
        <v>24</v>
      </c>
      <c r="H2435" s="51" t="s">
        <v>2040</v>
      </c>
      <c r="I2435" s="51" t="s">
        <v>1224</v>
      </c>
      <c r="J2435" s="52">
        <v>0</v>
      </c>
      <c r="K2435" s="48" t="s">
        <v>1058</v>
      </c>
      <c r="L2435" s="48" t="s">
        <v>1054</v>
      </c>
      <c r="M2435" s="53">
        <v>0</v>
      </c>
      <c r="N2435" s="51"/>
    </row>
    <row r="2436" spans="2:14" x14ac:dyDescent="0.25">
      <c r="B2436" s="48">
        <v>2434</v>
      </c>
      <c r="C2436" s="49" t="s">
        <v>1972</v>
      </c>
      <c r="D2436" s="48">
        <v>580012284</v>
      </c>
      <c r="E2436" s="50" t="s">
        <v>2220</v>
      </c>
      <c r="F2436" s="51">
        <v>5870</v>
      </c>
      <c r="G2436" s="48">
        <v>22</v>
      </c>
      <c r="H2436" s="51" t="s">
        <v>2099</v>
      </c>
      <c r="I2436" s="51" t="s">
        <v>1304</v>
      </c>
      <c r="J2436" s="52">
        <v>0</v>
      </c>
      <c r="K2436" s="48" t="s">
        <v>1058</v>
      </c>
      <c r="L2436" s="48" t="s">
        <v>1054</v>
      </c>
      <c r="M2436" s="53">
        <v>0</v>
      </c>
      <c r="N2436" s="51"/>
    </row>
    <row r="2437" spans="2:14" x14ac:dyDescent="0.25">
      <c r="B2437" s="48">
        <v>2435</v>
      </c>
      <c r="C2437" s="49" t="s">
        <v>1972</v>
      </c>
      <c r="D2437" s="48">
        <v>580012284</v>
      </c>
      <c r="E2437" s="50" t="s">
        <v>2220</v>
      </c>
      <c r="F2437" s="51">
        <v>5871</v>
      </c>
      <c r="G2437" s="48">
        <v>23</v>
      </c>
      <c r="H2437" s="51" t="s">
        <v>2109</v>
      </c>
      <c r="I2437" s="51" t="s">
        <v>1304</v>
      </c>
      <c r="J2437" s="52">
        <v>0</v>
      </c>
      <c r="K2437" s="48" t="s">
        <v>1058</v>
      </c>
      <c r="L2437" s="48" t="s">
        <v>1054</v>
      </c>
      <c r="M2437" s="53">
        <v>0</v>
      </c>
      <c r="N2437" s="51"/>
    </row>
    <row r="2438" spans="2:14" x14ac:dyDescent="0.25">
      <c r="B2438" s="48">
        <v>2436</v>
      </c>
      <c r="C2438" s="49" t="s">
        <v>1972</v>
      </c>
      <c r="D2438" s="48">
        <v>580402709</v>
      </c>
      <c r="E2438" s="50" t="s">
        <v>2184</v>
      </c>
      <c r="F2438" s="51">
        <v>5872</v>
      </c>
      <c r="G2438" s="48">
        <v>24</v>
      </c>
      <c r="H2438" s="51" t="s">
        <v>2044</v>
      </c>
      <c r="I2438" s="51" t="s">
        <v>1064</v>
      </c>
      <c r="J2438" s="52">
        <v>0.75</v>
      </c>
      <c r="K2438" s="48" t="s">
        <v>1058</v>
      </c>
      <c r="L2438" s="48" t="s">
        <v>1058</v>
      </c>
      <c r="M2438" s="53">
        <v>8362.1506357145245</v>
      </c>
      <c r="N2438" s="51"/>
    </row>
    <row r="2439" spans="2:14" x14ac:dyDescent="0.25">
      <c r="B2439" s="48">
        <v>2437</v>
      </c>
      <c r="C2439" s="49" t="s">
        <v>1972</v>
      </c>
      <c r="D2439" s="48">
        <v>580402709</v>
      </c>
      <c r="E2439" s="50" t="s">
        <v>2184</v>
      </c>
      <c r="F2439" s="51">
        <v>5873</v>
      </c>
      <c r="G2439" s="48">
        <v>27</v>
      </c>
      <c r="H2439" s="51" t="s">
        <v>2059</v>
      </c>
      <c r="I2439" s="51" t="s">
        <v>1064</v>
      </c>
      <c r="J2439" s="52">
        <v>0.75</v>
      </c>
      <c r="K2439" s="48" t="s">
        <v>1058</v>
      </c>
      <c r="L2439" s="48" t="s">
        <v>1058</v>
      </c>
      <c r="M2439" s="53">
        <v>8362.1506357145245</v>
      </c>
      <c r="N2439" s="51"/>
    </row>
    <row r="2440" spans="2:14" x14ac:dyDescent="0.25">
      <c r="B2440" s="48">
        <v>2438</v>
      </c>
      <c r="C2440" s="49" t="s">
        <v>1972</v>
      </c>
      <c r="D2440" s="48">
        <v>512599895</v>
      </c>
      <c r="E2440" s="50" t="s">
        <v>2173</v>
      </c>
      <c r="F2440" s="51">
        <v>5874</v>
      </c>
      <c r="G2440" s="48">
        <v>23</v>
      </c>
      <c r="H2440" s="51" t="s">
        <v>2059</v>
      </c>
      <c r="I2440" s="51" t="s">
        <v>1295</v>
      </c>
      <c r="J2440" s="52">
        <v>0.75</v>
      </c>
      <c r="K2440" s="48" t="s">
        <v>1058</v>
      </c>
      <c r="L2440" s="48" t="s">
        <v>1058</v>
      </c>
      <c r="M2440" s="53">
        <v>8362.1506357145245</v>
      </c>
      <c r="N2440" s="51"/>
    </row>
    <row r="2441" spans="2:14" x14ac:dyDescent="0.25">
      <c r="B2441" s="48">
        <v>2439</v>
      </c>
      <c r="C2441" s="49" t="s">
        <v>1972</v>
      </c>
      <c r="D2441" s="48">
        <v>580800381</v>
      </c>
      <c r="E2441" s="50" t="s">
        <v>2428</v>
      </c>
      <c r="F2441" s="51">
        <v>5877</v>
      </c>
      <c r="G2441" s="48">
        <v>19</v>
      </c>
      <c r="H2441" s="51" t="s">
        <v>2086</v>
      </c>
      <c r="I2441" s="51" t="s">
        <v>1681</v>
      </c>
      <c r="J2441" s="52">
        <v>0</v>
      </c>
      <c r="K2441" s="48" t="s">
        <v>1058</v>
      </c>
      <c r="L2441" s="48" t="s">
        <v>1054</v>
      </c>
      <c r="M2441" s="53">
        <v>0</v>
      </c>
      <c r="N2441" s="51"/>
    </row>
    <row r="2442" spans="2:14" x14ac:dyDescent="0.25">
      <c r="B2442" s="48">
        <v>2440</v>
      </c>
      <c r="C2442" s="49" t="s">
        <v>1972</v>
      </c>
      <c r="D2442" s="48">
        <v>580489391</v>
      </c>
      <c r="E2442" s="50" t="s">
        <v>2427</v>
      </c>
      <c r="F2442" s="51">
        <v>5882</v>
      </c>
      <c r="G2442" s="48">
        <v>32</v>
      </c>
      <c r="H2442" s="51" t="s">
        <v>1996</v>
      </c>
      <c r="I2442" s="51" t="s">
        <v>1053</v>
      </c>
      <c r="J2442" s="52">
        <v>1.5</v>
      </c>
      <c r="K2442" s="48" t="s">
        <v>1058</v>
      </c>
      <c r="L2442" s="48" t="s">
        <v>1058</v>
      </c>
      <c r="M2442" s="53">
        <v>16724.301271429049</v>
      </c>
      <c r="N2442" s="51"/>
    </row>
    <row r="2443" spans="2:14" x14ac:dyDescent="0.25">
      <c r="B2443" s="48">
        <v>2441</v>
      </c>
      <c r="C2443" s="49" t="s">
        <v>1972</v>
      </c>
      <c r="D2443" s="48">
        <v>580476075</v>
      </c>
      <c r="E2443" s="50" t="s">
        <v>2214</v>
      </c>
      <c r="F2443" s="51">
        <v>5883</v>
      </c>
      <c r="G2443" s="48">
        <v>25</v>
      </c>
      <c r="H2443" s="51" t="s">
        <v>2228</v>
      </c>
      <c r="I2443" s="51" t="s">
        <v>2215</v>
      </c>
      <c r="J2443" s="52">
        <v>0</v>
      </c>
      <c r="K2443" s="48" t="s">
        <v>1058</v>
      </c>
      <c r="L2443" s="48" t="s">
        <v>1054</v>
      </c>
      <c r="M2443" s="53">
        <v>0</v>
      </c>
      <c r="N2443" s="51"/>
    </row>
    <row r="2444" spans="2:14" x14ac:dyDescent="0.25">
      <c r="B2444" s="48">
        <v>2442</v>
      </c>
      <c r="C2444" s="49" t="s">
        <v>1972</v>
      </c>
      <c r="D2444" s="48">
        <v>580476075</v>
      </c>
      <c r="E2444" s="50" t="s">
        <v>2214</v>
      </c>
      <c r="F2444" s="51">
        <v>5884</v>
      </c>
      <c r="G2444" s="48">
        <v>0</v>
      </c>
      <c r="H2444" s="51" t="s">
        <v>2078</v>
      </c>
      <c r="I2444" s="51" t="s">
        <v>2215</v>
      </c>
      <c r="J2444" s="52">
        <v>0</v>
      </c>
      <c r="K2444" s="48" t="s">
        <v>1058</v>
      </c>
      <c r="L2444" s="48" t="s">
        <v>1054</v>
      </c>
      <c r="M2444" s="53">
        <v>0</v>
      </c>
      <c r="N2444" s="51"/>
    </row>
    <row r="2445" spans="2:14" x14ac:dyDescent="0.25">
      <c r="B2445" s="48">
        <v>2443</v>
      </c>
      <c r="C2445" s="49" t="s">
        <v>1972</v>
      </c>
      <c r="D2445" s="48">
        <v>580476075</v>
      </c>
      <c r="E2445" s="50" t="s">
        <v>2214</v>
      </c>
      <c r="F2445" s="51">
        <v>5886</v>
      </c>
      <c r="G2445" s="48">
        <v>32</v>
      </c>
      <c r="H2445" s="51" t="s">
        <v>2146</v>
      </c>
      <c r="I2445" s="51" t="s">
        <v>2215</v>
      </c>
      <c r="J2445" s="52">
        <v>0</v>
      </c>
      <c r="K2445" s="48" t="s">
        <v>1058</v>
      </c>
      <c r="L2445" s="48" t="s">
        <v>1054</v>
      </c>
      <c r="M2445" s="53">
        <v>0</v>
      </c>
      <c r="N2445" s="51"/>
    </row>
    <row r="2446" spans="2:14" x14ac:dyDescent="0.25">
      <c r="B2446" s="48">
        <v>2444</v>
      </c>
      <c r="C2446" s="49" t="s">
        <v>1972</v>
      </c>
      <c r="D2446" s="48">
        <v>580350080</v>
      </c>
      <c r="E2446" s="50" t="s">
        <v>2399</v>
      </c>
      <c r="F2446" s="51">
        <v>5887</v>
      </c>
      <c r="G2446" s="48">
        <v>21</v>
      </c>
      <c r="H2446" s="51" t="s">
        <v>2263</v>
      </c>
      <c r="I2446" s="51" t="s">
        <v>1505</v>
      </c>
      <c r="J2446" s="52">
        <v>1.5</v>
      </c>
      <c r="K2446" s="48" t="s">
        <v>1058</v>
      </c>
      <c r="L2446" s="48" t="s">
        <v>1058</v>
      </c>
      <c r="M2446" s="53">
        <v>16724.301271429049</v>
      </c>
      <c r="N2446" s="51"/>
    </row>
    <row r="2447" spans="2:14" x14ac:dyDescent="0.25">
      <c r="B2447" s="48">
        <v>2445</v>
      </c>
      <c r="C2447" s="49" t="s">
        <v>1972</v>
      </c>
      <c r="D2447" s="48">
        <v>580418820</v>
      </c>
      <c r="E2447" s="50" t="s">
        <v>2402</v>
      </c>
      <c r="F2447" s="51">
        <v>5893</v>
      </c>
      <c r="G2447" s="48">
        <v>27</v>
      </c>
      <c r="H2447" s="51" t="s">
        <v>2083</v>
      </c>
      <c r="I2447" s="51" t="s">
        <v>1115</v>
      </c>
      <c r="J2447" s="52">
        <v>1.5</v>
      </c>
      <c r="K2447" s="48" t="s">
        <v>1058</v>
      </c>
      <c r="L2447" s="48" t="s">
        <v>1058</v>
      </c>
      <c r="M2447" s="53">
        <v>16724.301271429049</v>
      </c>
      <c r="N2447" s="51"/>
    </row>
    <row r="2448" spans="2:14" x14ac:dyDescent="0.25">
      <c r="B2448" s="48">
        <v>2446</v>
      </c>
      <c r="C2448" s="49" t="s">
        <v>1972</v>
      </c>
      <c r="D2448" s="48">
        <v>580508919</v>
      </c>
      <c r="E2448" s="50" t="s">
        <v>2098</v>
      </c>
      <c r="F2448" s="51">
        <v>5895</v>
      </c>
      <c r="G2448" s="48">
        <v>20</v>
      </c>
      <c r="H2448" s="51" t="s">
        <v>2043</v>
      </c>
      <c r="I2448" s="51" t="s">
        <v>1246</v>
      </c>
      <c r="J2448" s="52">
        <v>1.5</v>
      </c>
      <c r="K2448" s="48" t="s">
        <v>1058</v>
      </c>
      <c r="L2448" s="48" t="s">
        <v>1058</v>
      </c>
      <c r="M2448" s="53">
        <v>16724.301271429049</v>
      </c>
      <c r="N2448" s="51"/>
    </row>
    <row r="2449" spans="2:14" x14ac:dyDescent="0.25">
      <c r="B2449" s="48">
        <v>2447</v>
      </c>
      <c r="C2449" s="49" t="s">
        <v>1972</v>
      </c>
      <c r="D2449" s="48">
        <v>580508919</v>
      </c>
      <c r="E2449" s="50" t="s">
        <v>2098</v>
      </c>
      <c r="F2449" s="51">
        <v>5896</v>
      </c>
      <c r="G2449" s="48">
        <v>25</v>
      </c>
      <c r="H2449" s="51" t="s">
        <v>1983</v>
      </c>
      <c r="I2449" s="51" t="s">
        <v>1246</v>
      </c>
      <c r="J2449" s="52">
        <v>3</v>
      </c>
      <c r="K2449" s="48" t="s">
        <v>1058</v>
      </c>
      <c r="L2449" s="48" t="s">
        <v>1058</v>
      </c>
      <c r="M2449" s="53">
        <v>33448.602542858098</v>
      </c>
      <c r="N2449" s="51"/>
    </row>
    <row r="2450" spans="2:14" x14ac:dyDescent="0.25">
      <c r="B2450" s="48">
        <v>2448</v>
      </c>
      <c r="C2450" s="49" t="s">
        <v>1972</v>
      </c>
      <c r="D2450" s="48">
        <v>580421972</v>
      </c>
      <c r="E2450" s="50" t="s">
        <v>2370</v>
      </c>
      <c r="F2450" s="51">
        <v>5898</v>
      </c>
      <c r="G2450" s="48">
        <v>18</v>
      </c>
      <c r="H2450" s="51" t="s">
        <v>2120</v>
      </c>
      <c r="I2450" s="51" t="s">
        <v>1169</v>
      </c>
      <c r="J2450" s="52">
        <v>0</v>
      </c>
      <c r="K2450" s="48" t="s">
        <v>1058</v>
      </c>
      <c r="L2450" s="48" t="s">
        <v>1054</v>
      </c>
      <c r="M2450" s="53">
        <v>0</v>
      </c>
      <c r="N2450" s="51"/>
    </row>
    <row r="2451" spans="2:14" x14ac:dyDescent="0.25">
      <c r="B2451" s="48">
        <v>2449</v>
      </c>
      <c r="C2451" s="49" t="s">
        <v>1972</v>
      </c>
      <c r="D2451" s="48">
        <v>580431898</v>
      </c>
      <c r="E2451" s="50" t="s">
        <v>2430</v>
      </c>
      <c r="F2451" s="51">
        <v>5900</v>
      </c>
      <c r="G2451" s="48">
        <v>24</v>
      </c>
      <c r="H2451" s="51" t="s">
        <v>2025</v>
      </c>
      <c r="I2451" s="51" t="s">
        <v>1130</v>
      </c>
      <c r="J2451" s="52">
        <v>1.28</v>
      </c>
      <c r="K2451" s="48" t="s">
        <v>1058</v>
      </c>
      <c r="L2451" s="48" t="s">
        <v>1058</v>
      </c>
      <c r="M2451" s="53">
        <v>14271.403751619457</v>
      </c>
      <c r="N2451" s="51"/>
    </row>
    <row r="2452" spans="2:14" x14ac:dyDescent="0.25">
      <c r="B2452" s="48">
        <v>2450</v>
      </c>
      <c r="C2452" s="49" t="s">
        <v>1972</v>
      </c>
      <c r="D2452" s="48">
        <v>580431898</v>
      </c>
      <c r="E2452" s="50" t="s">
        <v>2430</v>
      </c>
      <c r="F2452" s="51">
        <v>5901</v>
      </c>
      <c r="G2452" s="48">
        <v>26</v>
      </c>
      <c r="H2452" s="51" t="s">
        <v>2146</v>
      </c>
      <c r="I2452" s="51" t="s">
        <v>1130</v>
      </c>
      <c r="J2452" s="52">
        <v>3</v>
      </c>
      <c r="K2452" s="48" t="s">
        <v>1058</v>
      </c>
      <c r="L2452" s="48" t="s">
        <v>1058</v>
      </c>
      <c r="M2452" s="53">
        <v>33448.602542858098</v>
      </c>
      <c r="N2452" s="51"/>
    </row>
    <row r="2453" spans="2:14" x14ac:dyDescent="0.25">
      <c r="B2453" s="48">
        <v>2451</v>
      </c>
      <c r="C2453" s="49" t="s">
        <v>1972</v>
      </c>
      <c r="D2453" s="48">
        <v>580431898</v>
      </c>
      <c r="E2453" s="50" t="s">
        <v>2430</v>
      </c>
      <c r="F2453" s="51">
        <v>5902</v>
      </c>
      <c r="G2453" s="48">
        <v>24</v>
      </c>
      <c r="H2453" s="51" t="s">
        <v>2043</v>
      </c>
      <c r="I2453" s="51" t="s">
        <v>1130</v>
      </c>
      <c r="J2453" s="52">
        <v>1.5</v>
      </c>
      <c r="K2453" s="48" t="s">
        <v>1058</v>
      </c>
      <c r="L2453" s="48" t="s">
        <v>1058</v>
      </c>
      <c r="M2453" s="53">
        <v>16724.301271429049</v>
      </c>
      <c r="N2453" s="51"/>
    </row>
    <row r="2454" spans="2:14" x14ac:dyDescent="0.25">
      <c r="B2454" s="48">
        <v>2452</v>
      </c>
      <c r="C2454" s="49" t="s">
        <v>1972</v>
      </c>
      <c r="D2454" s="48">
        <v>580431898</v>
      </c>
      <c r="E2454" s="50" t="s">
        <v>2430</v>
      </c>
      <c r="F2454" s="51">
        <v>5903</v>
      </c>
      <c r="G2454" s="48">
        <v>27</v>
      </c>
      <c r="H2454" s="51" t="s">
        <v>1994</v>
      </c>
      <c r="I2454" s="51" t="s">
        <v>1130</v>
      </c>
      <c r="J2454" s="52">
        <v>1.5</v>
      </c>
      <c r="K2454" s="48" t="s">
        <v>1058</v>
      </c>
      <c r="L2454" s="48" t="s">
        <v>1058</v>
      </c>
      <c r="M2454" s="53">
        <v>16724.301271429049</v>
      </c>
      <c r="N2454" s="51"/>
    </row>
    <row r="2455" spans="2:14" x14ac:dyDescent="0.25">
      <c r="B2455" s="48">
        <v>2453</v>
      </c>
      <c r="C2455" s="49" t="s">
        <v>1972</v>
      </c>
      <c r="D2455" s="48">
        <v>580431898</v>
      </c>
      <c r="E2455" s="50" t="s">
        <v>2430</v>
      </c>
      <c r="F2455" s="51">
        <v>5904</v>
      </c>
      <c r="G2455" s="48">
        <v>26</v>
      </c>
      <c r="H2455" s="51" t="s">
        <v>2008</v>
      </c>
      <c r="I2455" s="51" t="s">
        <v>1130</v>
      </c>
      <c r="J2455" s="52">
        <v>1.5</v>
      </c>
      <c r="K2455" s="48" t="s">
        <v>1058</v>
      </c>
      <c r="L2455" s="48" t="s">
        <v>1058</v>
      </c>
      <c r="M2455" s="53">
        <v>16724.301271429049</v>
      </c>
      <c r="N2455" s="51"/>
    </row>
    <row r="2456" spans="2:14" x14ac:dyDescent="0.25">
      <c r="B2456" s="48">
        <v>2454</v>
      </c>
      <c r="C2456" s="49" t="s">
        <v>1972</v>
      </c>
      <c r="D2456" s="48">
        <v>580431898</v>
      </c>
      <c r="E2456" s="50" t="s">
        <v>2430</v>
      </c>
      <c r="F2456" s="51">
        <v>5905</v>
      </c>
      <c r="G2456" s="48">
        <v>26</v>
      </c>
      <c r="H2456" s="51" t="s">
        <v>2031</v>
      </c>
      <c r="I2456" s="51" t="s">
        <v>1130</v>
      </c>
      <c r="J2456" s="52">
        <v>0.75</v>
      </c>
      <c r="K2456" s="48" t="s">
        <v>1058</v>
      </c>
      <c r="L2456" s="48" t="s">
        <v>1058</v>
      </c>
      <c r="M2456" s="53">
        <v>8362.1506357145245</v>
      </c>
      <c r="N2456" s="51"/>
    </row>
    <row r="2457" spans="2:14" x14ac:dyDescent="0.25">
      <c r="B2457" s="48">
        <v>2455</v>
      </c>
      <c r="C2457" s="49" t="s">
        <v>1972</v>
      </c>
      <c r="D2457" s="48">
        <v>580431898</v>
      </c>
      <c r="E2457" s="50" t="s">
        <v>2430</v>
      </c>
      <c r="F2457" s="51">
        <v>5906</v>
      </c>
      <c r="G2457" s="48">
        <v>26</v>
      </c>
      <c r="H2457" s="51" t="s">
        <v>2017</v>
      </c>
      <c r="I2457" s="51" t="s">
        <v>1130</v>
      </c>
      <c r="J2457" s="52">
        <v>0.75</v>
      </c>
      <c r="K2457" s="48" t="s">
        <v>1058</v>
      </c>
      <c r="L2457" s="48" t="s">
        <v>1058</v>
      </c>
      <c r="M2457" s="53">
        <v>8362.1506357145245</v>
      </c>
      <c r="N2457" s="51"/>
    </row>
    <row r="2458" spans="2:14" x14ac:dyDescent="0.25">
      <c r="B2458" s="48">
        <v>2456</v>
      </c>
      <c r="C2458" s="49" t="s">
        <v>1972</v>
      </c>
      <c r="D2458" s="48">
        <v>580431898</v>
      </c>
      <c r="E2458" s="50" t="s">
        <v>2430</v>
      </c>
      <c r="F2458" s="51">
        <v>5907</v>
      </c>
      <c r="G2458" s="48">
        <v>25</v>
      </c>
      <c r="H2458" s="51" t="s">
        <v>2040</v>
      </c>
      <c r="I2458" s="51" t="s">
        <v>1130</v>
      </c>
      <c r="J2458" s="52">
        <v>0.75</v>
      </c>
      <c r="K2458" s="48" t="s">
        <v>1058</v>
      </c>
      <c r="L2458" s="48" t="s">
        <v>1058</v>
      </c>
      <c r="M2458" s="53">
        <v>8362.1506357145245</v>
      </c>
      <c r="N2458" s="51"/>
    </row>
    <row r="2459" spans="2:14" x14ac:dyDescent="0.25">
      <c r="B2459" s="48">
        <v>2457</v>
      </c>
      <c r="C2459" s="49" t="s">
        <v>1972</v>
      </c>
      <c r="D2459" s="48">
        <v>580447134</v>
      </c>
      <c r="E2459" s="50" t="s">
        <v>2136</v>
      </c>
      <c r="F2459" s="51">
        <v>5911</v>
      </c>
      <c r="G2459" s="48">
        <v>19</v>
      </c>
      <c r="H2459" s="51" t="s">
        <v>2078</v>
      </c>
      <c r="I2459" s="51" t="s">
        <v>1074</v>
      </c>
      <c r="J2459" s="52">
        <v>1.125</v>
      </c>
      <c r="K2459" s="48" t="s">
        <v>1058</v>
      </c>
      <c r="L2459" s="48" t="s">
        <v>1058</v>
      </c>
      <c r="M2459" s="53">
        <v>12543.225953571788</v>
      </c>
      <c r="N2459" s="51"/>
    </row>
    <row r="2460" spans="2:14" x14ac:dyDescent="0.25">
      <c r="B2460" s="48">
        <v>2458</v>
      </c>
      <c r="C2460" s="49" t="s">
        <v>1972</v>
      </c>
      <c r="D2460" s="48">
        <v>580447134</v>
      </c>
      <c r="E2460" s="50" t="s">
        <v>2136</v>
      </c>
      <c r="F2460" s="51">
        <v>5912</v>
      </c>
      <c r="G2460" s="48">
        <v>17</v>
      </c>
      <c r="H2460" s="51" t="s">
        <v>2067</v>
      </c>
      <c r="I2460" s="51" t="s">
        <v>1074</v>
      </c>
      <c r="J2460" s="52">
        <v>1.125</v>
      </c>
      <c r="K2460" s="48" t="s">
        <v>1058</v>
      </c>
      <c r="L2460" s="48" t="s">
        <v>1058</v>
      </c>
      <c r="M2460" s="53">
        <v>12543.225953571788</v>
      </c>
      <c r="N2460" s="51"/>
    </row>
    <row r="2461" spans="2:14" x14ac:dyDescent="0.25">
      <c r="B2461" s="48">
        <v>2459</v>
      </c>
      <c r="C2461" s="49" t="s">
        <v>1972</v>
      </c>
      <c r="D2461" s="48">
        <v>580538668</v>
      </c>
      <c r="E2461" s="50" t="s">
        <v>2087</v>
      </c>
      <c r="F2461" s="51">
        <v>5914</v>
      </c>
      <c r="G2461" s="48">
        <v>23</v>
      </c>
      <c r="H2461" s="51" t="s">
        <v>2037</v>
      </c>
      <c r="I2461" s="51" t="s">
        <v>2089</v>
      </c>
      <c r="J2461" s="52">
        <v>1.8</v>
      </c>
      <c r="K2461" s="48" t="s">
        <v>1058</v>
      </c>
      <c r="L2461" s="48" t="s">
        <v>1058</v>
      </c>
      <c r="M2461" s="53">
        <v>20069.161525714859</v>
      </c>
      <c r="N2461" s="51"/>
    </row>
    <row r="2462" spans="2:14" x14ac:dyDescent="0.25">
      <c r="B2462" s="48">
        <v>2460</v>
      </c>
      <c r="C2462" s="49" t="s">
        <v>1972</v>
      </c>
      <c r="D2462" s="48">
        <v>512371717</v>
      </c>
      <c r="E2462" s="50" t="s">
        <v>2154</v>
      </c>
      <c r="F2462" s="51">
        <v>5916</v>
      </c>
      <c r="G2462" s="48">
        <v>30</v>
      </c>
      <c r="H2462" s="51" t="s">
        <v>2022</v>
      </c>
      <c r="I2462" s="51" t="s">
        <v>1141</v>
      </c>
      <c r="J2462" s="52">
        <v>0</v>
      </c>
      <c r="K2462" s="48" t="s">
        <v>1058</v>
      </c>
      <c r="L2462" s="48" t="s">
        <v>1058</v>
      </c>
      <c r="M2462" s="53">
        <v>0</v>
      </c>
      <c r="N2462" s="51"/>
    </row>
    <row r="2463" spans="2:14" x14ac:dyDescent="0.25">
      <c r="B2463" s="48">
        <v>2461</v>
      </c>
      <c r="C2463" s="49" t="s">
        <v>1972</v>
      </c>
      <c r="D2463" s="48">
        <v>580421105</v>
      </c>
      <c r="E2463" s="50" t="s">
        <v>2405</v>
      </c>
      <c r="F2463" s="51">
        <v>5918</v>
      </c>
      <c r="G2463" s="48">
        <v>28</v>
      </c>
      <c r="H2463" s="51" t="s">
        <v>2005</v>
      </c>
      <c r="I2463" s="51" t="s">
        <v>1551</v>
      </c>
      <c r="J2463" s="52">
        <v>3</v>
      </c>
      <c r="K2463" s="48" t="s">
        <v>1058</v>
      </c>
      <c r="L2463" s="48" t="s">
        <v>1058</v>
      </c>
      <c r="M2463" s="53">
        <v>33448.602542858098</v>
      </c>
      <c r="N2463" s="51"/>
    </row>
    <row r="2464" spans="2:14" x14ac:dyDescent="0.25">
      <c r="B2464" s="48">
        <v>2462</v>
      </c>
      <c r="C2464" s="49" t="s">
        <v>1972</v>
      </c>
      <c r="D2464" s="48">
        <v>580421105</v>
      </c>
      <c r="E2464" s="50" t="s">
        <v>2405</v>
      </c>
      <c r="F2464" s="51">
        <v>5919</v>
      </c>
      <c r="G2464" s="48">
        <v>27</v>
      </c>
      <c r="H2464" s="51" t="s">
        <v>1986</v>
      </c>
      <c r="I2464" s="51" t="s">
        <v>1551</v>
      </c>
      <c r="J2464" s="52">
        <v>0</v>
      </c>
      <c r="K2464" s="48" t="s">
        <v>1058</v>
      </c>
      <c r="L2464" s="48" t="s">
        <v>1058</v>
      </c>
      <c r="M2464" s="53">
        <v>0</v>
      </c>
      <c r="N2464" s="51"/>
    </row>
    <row r="2465" spans="2:14" x14ac:dyDescent="0.25">
      <c r="B2465" s="48">
        <v>2463</v>
      </c>
      <c r="C2465" s="49" t="s">
        <v>1972</v>
      </c>
      <c r="D2465" s="48">
        <v>580477065</v>
      </c>
      <c r="E2465" s="50" t="s">
        <v>2417</v>
      </c>
      <c r="F2465" s="51">
        <v>5920</v>
      </c>
      <c r="G2465" s="48">
        <v>26</v>
      </c>
      <c r="H2465" s="51" t="s">
        <v>2083</v>
      </c>
      <c r="I2465" s="51" t="s">
        <v>1141</v>
      </c>
      <c r="J2465" s="52">
        <v>1.5</v>
      </c>
      <c r="K2465" s="48" t="s">
        <v>1058</v>
      </c>
      <c r="L2465" s="48" t="s">
        <v>1058</v>
      </c>
      <c r="M2465" s="53">
        <v>16724.301271429049</v>
      </c>
      <c r="N2465" s="51"/>
    </row>
    <row r="2466" spans="2:14" x14ac:dyDescent="0.25">
      <c r="B2466" s="48">
        <v>2464</v>
      </c>
      <c r="C2466" s="49" t="s">
        <v>1972</v>
      </c>
      <c r="D2466" s="48">
        <v>580477065</v>
      </c>
      <c r="E2466" s="50" t="s">
        <v>2417</v>
      </c>
      <c r="F2466" s="51">
        <v>5921</v>
      </c>
      <c r="G2466" s="48">
        <v>25</v>
      </c>
      <c r="H2466" s="51" t="s">
        <v>2101</v>
      </c>
      <c r="I2466" s="51" t="s">
        <v>1141</v>
      </c>
      <c r="J2466" s="52">
        <v>1.5</v>
      </c>
      <c r="K2466" s="48" t="s">
        <v>1058</v>
      </c>
      <c r="L2466" s="48" t="s">
        <v>1058</v>
      </c>
      <c r="M2466" s="53">
        <v>16724.301271429049</v>
      </c>
      <c r="N2466" s="51"/>
    </row>
    <row r="2467" spans="2:14" x14ac:dyDescent="0.25">
      <c r="B2467" s="48">
        <v>2465</v>
      </c>
      <c r="C2467" s="49" t="s">
        <v>1972</v>
      </c>
      <c r="D2467" s="48">
        <v>580477065</v>
      </c>
      <c r="E2467" s="50" t="s">
        <v>2417</v>
      </c>
      <c r="F2467" s="51">
        <v>5922</v>
      </c>
      <c r="G2467" s="48">
        <v>24</v>
      </c>
      <c r="H2467" s="51" t="s">
        <v>2050</v>
      </c>
      <c r="I2467" s="51" t="s">
        <v>1141</v>
      </c>
      <c r="J2467" s="52">
        <v>1.5</v>
      </c>
      <c r="K2467" s="48" t="s">
        <v>1058</v>
      </c>
      <c r="L2467" s="48" t="s">
        <v>1058</v>
      </c>
      <c r="M2467" s="53">
        <v>16724.301271429049</v>
      </c>
      <c r="N2467" s="51"/>
    </row>
    <row r="2468" spans="2:14" x14ac:dyDescent="0.25">
      <c r="B2468" s="48">
        <v>2466</v>
      </c>
      <c r="C2468" s="49" t="s">
        <v>1972</v>
      </c>
      <c r="D2468" s="48">
        <v>580477065</v>
      </c>
      <c r="E2468" s="50" t="s">
        <v>2417</v>
      </c>
      <c r="F2468" s="51">
        <v>5923</v>
      </c>
      <c r="G2468" s="48">
        <v>35</v>
      </c>
      <c r="H2468" s="51" t="s">
        <v>2005</v>
      </c>
      <c r="I2468" s="51" t="s">
        <v>1141</v>
      </c>
      <c r="J2468" s="52">
        <v>3</v>
      </c>
      <c r="K2468" s="48" t="s">
        <v>1058</v>
      </c>
      <c r="L2468" s="48" t="s">
        <v>1058</v>
      </c>
      <c r="M2468" s="53">
        <v>33448.602542858098</v>
      </c>
      <c r="N2468" s="51"/>
    </row>
    <row r="2469" spans="2:14" x14ac:dyDescent="0.25">
      <c r="B2469" s="48">
        <v>2467</v>
      </c>
      <c r="C2469" s="49" t="s">
        <v>1972</v>
      </c>
      <c r="D2469" s="48">
        <v>580360568</v>
      </c>
      <c r="E2469" s="50" t="s">
        <v>2070</v>
      </c>
      <c r="F2469" s="51">
        <v>5925</v>
      </c>
      <c r="G2469" s="48">
        <v>0</v>
      </c>
      <c r="H2469" s="51" t="s">
        <v>2125</v>
      </c>
      <c r="I2469" s="51" t="s">
        <v>2072</v>
      </c>
      <c r="J2469" s="52">
        <v>0.97499999999999998</v>
      </c>
      <c r="K2469" s="48" t="s">
        <v>1058</v>
      </c>
      <c r="L2469" s="48" t="s">
        <v>1058</v>
      </c>
      <c r="M2469" s="53">
        <v>10870.795826428883</v>
      </c>
      <c r="N2469" s="51"/>
    </row>
    <row r="2470" spans="2:14" x14ac:dyDescent="0.25">
      <c r="B2470" s="48">
        <v>2468</v>
      </c>
      <c r="C2470" s="49" t="s">
        <v>1972</v>
      </c>
      <c r="D2470" s="48">
        <v>580538668</v>
      </c>
      <c r="E2470" s="50" t="s">
        <v>2087</v>
      </c>
      <c r="F2470" s="51">
        <v>5926</v>
      </c>
      <c r="G2470" s="48">
        <v>28</v>
      </c>
      <c r="H2470" s="51" t="s">
        <v>2039</v>
      </c>
      <c r="I2470" s="51" t="s">
        <v>2089</v>
      </c>
      <c r="J2470" s="52">
        <v>0.9</v>
      </c>
      <c r="K2470" s="48" t="s">
        <v>1058</v>
      </c>
      <c r="L2470" s="48" t="s">
        <v>1058</v>
      </c>
      <c r="M2470" s="53">
        <v>10034.580762857429</v>
      </c>
      <c r="N2470" s="51"/>
    </row>
    <row r="2471" spans="2:14" x14ac:dyDescent="0.25">
      <c r="B2471" s="48">
        <v>2469</v>
      </c>
      <c r="C2471" s="49" t="s">
        <v>1972</v>
      </c>
      <c r="D2471" s="48">
        <v>580538668</v>
      </c>
      <c r="E2471" s="50" t="s">
        <v>2087</v>
      </c>
      <c r="F2471" s="51">
        <v>5927</v>
      </c>
      <c r="G2471" s="48">
        <v>26</v>
      </c>
      <c r="H2471" s="51" t="s">
        <v>2054</v>
      </c>
      <c r="I2471" s="51" t="s">
        <v>2089</v>
      </c>
      <c r="J2471" s="52">
        <v>0.9</v>
      </c>
      <c r="K2471" s="48" t="s">
        <v>1058</v>
      </c>
      <c r="L2471" s="48" t="s">
        <v>1058</v>
      </c>
      <c r="M2471" s="53">
        <v>10034.580762857429</v>
      </c>
      <c r="N2471" s="51"/>
    </row>
    <row r="2472" spans="2:14" x14ac:dyDescent="0.25">
      <c r="B2472" s="48">
        <v>2470</v>
      </c>
      <c r="C2472" s="49" t="s">
        <v>1972</v>
      </c>
      <c r="D2472" s="48">
        <v>580252740</v>
      </c>
      <c r="E2472" s="50" t="s">
        <v>2367</v>
      </c>
      <c r="F2472" s="51">
        <v>5929</v>
      </c>
      <c r="G2472" s="48">
        <v>17</v>
      </c>
      <c r="H2472" s="51" t="s">
        <v>1999</v>
      </c>
      <c r="I2472" s="51" t="s">
        <v>2147</v>
      </c>
      <c r="J2472" s="52">
        <v>0.9</v>
      </c>
      <c r="K2472" s="48" t="s">
        <v>1058</v>
      </c>
      <c r="L2472" s="48" t="s">
        <v>1058</v>
      </c>
      <c r="M2472" s="53">
        <v>10034.580762857429</v>
      </c>
      <c r="N2472" s="51"/>
    </row>
    <row r="2473" spans="2:14" x14ac:dyDescent="0.25">
      <c r="B2473" s="48">
        <v>2471</v>
      </c>
      <c r="C2473" s="49" t="s">
        <v>1972</v>
      </c>
      <c r="D2473" s="48">
        <v>580252740</v>
      </c>
      <c r="E2473" s="50" t="s">
        <v>2367</v>
      </c>
      <c r="F2473" s="51">
        <v>5930</v>
      </c>
      <c r="G2473" s="48">
        <v>13</v>
      </c>
      <c r="H2473" s="51" t="s">
        <v>2040</v>
      </c>
      <c r="I2473" s="51" t="s">
        <v>2147</v>
      </c>
      <c r="J2473" s="52">
        <v>0.9</v>
      </c>
      <c r="K2473" s="48" t="s">
        <v>1058</v>
      </c>
      <c r="L2473" s="48" t="s">
        <v>1058</v>
      </c>
      <c r="M2473" s="53">
        <v>10034.580762857429</v>
      </c>
      <c r="N2473" s="51"/>
    </row>
    <row r="2474" spans="2:14" x14ac:dyDescent="0.25">
      <c r="B2474" s="48">
        <v>2472</v>
      </c>
      <c r="C2474" s="49" t="s">
        <v>1972</v>
      </c>
      <c r="D2474" s="48">
        <v>580252740</v>
      </c>
      <c r="E2474" s="50" t="s">
        <v>2367</v>
      </c>
      <c r="F2474" s="51">
        <v>5931</v>
      </c>
      <c r="G2474" s="48">
        <v>17</v>
      </c>
      <c r="H2474" s="51" t="s">
        <v>2107</v>
      </c>
      <c r="I2474" s="51" t="s">
        <v>2147</v>
      </c>
      <c r="J2474" s="52">
        <v>0</v>
      </c>
      <c r="K2474" s="48" t="s">
        <v>1058</v>
      </c>
      <c r="L2474" s="48" t="s">
        <v>1058</v>
      </c>
      <c r="M2474" s="53">
        <v>0</v>
      </c>
      <c r="N2474" s="51"/>
    </row>
    <row r="2475" spans="2:14" x14ac:dyDescent="0.25">
      <c r="B2475" s="48">
        <v>2473</v>
      </c>
      <c r="C2475" s="49" t="s">
        <v>1972</v>
      </c>
      <c r="D2475" s="48">
        <v>580252740</v>
      </c>
      <c r="E2475" s="50" t="s">
        <v>2367</v>
      </c>
      <c r="F2475" s="51">
        <v>5938</v>
      </c>
      <c r="G2475" s="48">
        <v>16</v>
      </c>
      <c r="H2475" s="51" t="s">
        <v>2067</v>
      </c>
      <c r="I2475" s="51" t="s">
        <v>2147</v>
      </c>
      <c r="J2475" s="52">
        <v>0.9</v>
      </c>
      <c r="K2475" s="48" t="s">
        <v>1058</v>
      </c>
      <c r="L2475" s="48" t="s">
        <v>1058</v>
      </c>
      <c r="M2475" s="53">
        <v>10034.580762857429</v>
      </c>
      <c r="N2475" s="51"/>
    </row>
    <row r="2476" spans="2:14" x14ac:dyDescent="0.25">
      <c r="B2476" s="48">
        <v>2474</v>
      </c>
      <c r="C2476" s="49" t="s">
        <v>1972</v>
      </c>
      <c r="D2476" s="48">
        <v>580459287</v>
      </c>
      <c r="E2476" s="50" t="s">
        <v>2413</v>
      </c>
      <c r="F2476" s="51">
        <v>5940</v>
      </c>
      <c r="G2476" s="48">
        <v>3</v>
      </c>
      <c r="H2476" s="51" t="s">
        <v>2065</v>
      </c>
      <c r="I2476" s="51" t="s">
        <v>2414</v>
      </c>
      <c r="J2476" s="52">
        <v>0.97499999999999998</v>
      </c>
      <c r="K2476" s="48" t="s">
        <v>1058</v>
      </c>
      <c r="L2476" s="48" t="s">
        <v>1058</v>
      </c>
      <c r="M2476" s="53">
        <v>10870.795826428883</v>
      </c>
      <c r="N2476" s="51"/>
    </row>
    <row r="2477" spans="2:14" x14ac:dyDescent="0.25">
      <c r="B2477" s="48">
        <v>2475</v>
      </c>
      <c r="C2477" s="49" t="s">
        <v>1972</v>
      </c>
      <c r="D2477" s="48">
        <v>580459287</v>
      </c>
      <c r="E2477" s="50" t="s">
        <v>2413</v>
      </c>
      <c r="F2477" s="51">
        <v>5942</v>
      </c>
      <c r="G2477" s="48">
        <v>22</v>
      </c>
      <c r="H2477" s="51" t="s">
        <v>2046</v>
      </c>
      <c r="I2477" s="51" t="s">
        <v>2414</v>
      </c>
      <c r="J2477" s="52">
        <v>0.97499999999999998</v>
      </c>
      <c r="K2477" s="48" t="s">
        <v>1058</v>
      </c>
      <c r="L2477" s="48" t="s">
        <v>1058</v>
      </c>
      <c r="M2477" s="53">
        <v>10870.795826428883</v>
      </c>
      <c r="N2477" s="51"/>
    </row>
    <row r="2478" spans="2:14" x14ac:dyDescent="0.25">
      <c r="B2478" s="48">
        <v>2476</v>
      </c>
      <c r="C2478" s="49" t="s">
        <v>1972</v>
      </c>
      <c r="D2478" s="48">
        <v>580464923</v>
      </c>
      <c r="E2478" s="50" t="s">
        <v>2185</v>
      </c>
      <c r="F2478" s="51">
        <v>5944</v>
      </c>
      <c r="G2478" s="48">
        <v>24</v>
      </c>
      <c r="H2478" s="51" t="s">
        <v>2054</v>
      </c>
      <c r="I2478" s="51" t="s">
        <v>2097</v>
      </c>
      <c r="J2478" s="52">
        <v>0.9</v>
      </c>
      <c r="K2478" s="48" t="s">
        <v>1058</v>
      </c>
      <c r="L2478" s="48" t="s">
        <v>1058</v>
      </c>
      <c r="M2478" s="53">
        <v>10034.580762857429</v>
      </c>
      <c r="N2478" s="51"/>
    </row>
    <row r="2479" spans="2:14" x14ac:dyDescent="0.25">
      <c r="B2479" s="48">
        <v>2477</v>
      </c>
      <c r="C2479" s="49" t="s">
        <v>1972</v>
      </c>
      <c r="D2479" s="48">
        <v>580581098</v>
      </c>
      <c r="E2479" s="50" t="s">
        <v>2205</v>
      </c>
      <c r="F2479" s="51">
        <v>5950</v>
      </c>
      <c r="G2479" s="48">
        <v>17</v>
      </c>
      <c r="H2479" s="51" t="s">
        <v>2152</v>
      </c>
      <c r="I2479" s="51" t="s">
        <v>2206</v>
      </c>
      <c r="J2479" s="52">
        <v>1.8</v>
      </c>
      <c r="K2479" s="48" t="s">
        <v>1058</v>
      </c>
      <c r="L2479" s="48" t="s">
        <v>1058</v>
      </c>
      <c r="M2479" s="53">
        <v>20069.161525714859</v>
      </c>
      <c r="N2479" s="51"/>
    </row>
    <row r="2480" spans="2:14" x14ac:dyDescent="0.25">
      <c r="B2480" s="48">
        <v>2478</v>
      </c>
      <c r="C2480" s="49" t="s">
        <v>1972</v>
      </c>
      <c r="D2480" s="48">
        <v>580498038</v>
      </c>
      <c r="E2480" s="50" t="s">
        <v>2219</v>
      </c>
      <c r="F2480" s="51">
        <v>5955</v>
      </c>
      <c r="G2480" s="48">
        <v>29</v>
      </c>
      <c r="H2480" s="51" t="s">
        <v>2107</v>
      </c>
      <c r="I2480" s="51" t="s">
        <v>1057</v>
      </c>
      <c r="J2480" s="52">
        <v>0</v>
      </c>
      <c r="K2480" s="48" t="s">
        <v>1058</v>
      </c>
      <c r="L2480" s="48" t="s">
        <v>1058</v>
      </c>
      <c r="M2480" s="53">
        <v>0</v>
      </c>
      <c r="N2480" s="51"/>
    </row>
    <row r="2481" spans="2:14" x14ac:dyDescent="0.25">
      <c r="B2481" s="48">
        <v>2479</v>
      </c>
      <c r="C2481" s="49" t="s">
        <v>1972</v>
      </c>
      <c r="D2481" s="48">
        <v>580361350</v>
      </c>
      <c r="E2481" s="50" t="s">
        <v>2268</v>
      </c>
      <c r="F2481" s="51">
        <v>5957</v>
      </c>
      <c r="G2481" s="48">
        <v>21</v>
      </c>
      <c r="H2481" s="51" t="s">
        <v>2006</v>
      </c>
      <c r="I2481" s="51" t="s">
        <v>1062</v>
      </c>
      <c r="J2481" s="52">
        <v>0</v>
      </c>
      <c r="K2481" s="48" t="s">
        <v>1058</v>
      </c>
      <c r="L2481" s="48" t="s">
        <v>1058</v>
      </c>
      <c r="M2481" s="53">
        <v>0</v>
      </c>
      <c r="N2481" s="51"/>
    </row>
    <row r="2482" spans="2:14" x14ac:dyDescent="0.25">
      <c r="B2482" s="48">
        <v>2480</v>
      </c>
      <c r="C2482" s="49" t="s">
        <v>1972</v>
      </c>
      <c r="D2482" s="48">
        <v>580120012</v>
      </c>
      <c r="E2482" s="50" t="s">
        <v>2103</v>
      </c>
      <c r="F2482" s="51">
        <v>5961</v>
      </c>
      <c r="G2482" s="48">
        <v>23</v>
      </c>
      <c r="H2482" s="51" t="s">
        <v>2081</v>
      </c>
      <c r="I2482" s="51" t="s">
        <v>1053</v>
      </c>
      <c r="J2482" s="52">
        <v>1.5</v>
      </c>
      <c r="K2482" s="48" t="s">
        <v>1058</v>
      </c>
      <c r="L2482" s="48" t="s">
        <v>1058</v>
      </c>
      <c r="M2482" s="53">
        <v>16724.301271429049</v>
      </c>
      <c r="N2482" s="51"/>
    </row>
    <row r="2483" spans="2:14" x14ac:dyDescent="0.25">
      <c r="B2483" s="48">
        <v>2481</v>
      </c>
      <c r="C2483" s="49" t="s">
        <v>1972</v>
      </c>
      <c r="D2483" s="48">
        <v>580419315</v>
      </c>
      <c r="E2483" s="50" t="s">
        <v>2218</v>
      </c>
      <c r="F2483" s="51">
        <v>5964</v>
      </c>
      <c r="G2483" s="48">
        <v>23</v>
      </c>
      <c r="H2483" s="51" t="s">
        <v>2052</v>
      </c>
      <c r="I2483" s="51" t="s">
        <v>1404</v>
      </c>
      <c r="J2483" s="52">
        <v>0.75</v>
      </c>
      <c r="K2483" s="48" t="s">
        <v>1058</v>
      </c>
      <c r="L2483" s="48" t="s">
        <v>1058</v>
      </c>
      <c r="M2483" s="53">
        <v>8362.1506357145245</v>
      </c>
      <c r="N2483" s="51"/>
    </row>
    <row r="2484" spans="2:14" x14ac:dyDescent="0.25">
      <c r="B2484" s="48">
        <v>2482</v>
      </c>
      <c r="C2484" s="49" t="s">
        <v>1972</v>
      </c>
      <c r="D2484" s="48">
        <v>580508919</v>
      </c>
      <c r="E2484" s="50" t="s">
        <v>2098</v>
      </c>
      <c r="F2484" s="51">
        <v>5966</v>
      </c>
      <c r="G2484" s="48">
        <v>33</v>
      </c>
      <c r="H2484" s="51" t="s">
        <v>2131</v>
      </c>
      <c r="I2484" s="51" t="s">
        <v>1246</v>
      </c>
      <c r="J2484" s="52">
        <v>2.5</v>
      </c>
      <c r="K2484" s="48" t="s">
        <v>1058</v>
      </c>
      <c r="L2484" s="48" t="s">
        <v>1058</v>
      </c>
      <c r="M2484" s="53">
        <v>27873.835452381751</v>
      </c>
      <c r="N2484" s="51"/>
    </row>
    <row r="2485" spans="2:14" x14ac:dyDescent="0.25">
      <c r="B2485" s="48">
        <v>2483</v>
      </c>
      <c r="C2485" s="49" t="s">
        <v>1972</v>
      </c>
      <c r="D2485" s="48">
        <v>580504850</v>
      </c>
      <c r="E2485" s="50" t="s">
        <v>2431</v>
      </c>
      <c r="F2485" s="51">
        <v>5978</v>
      </c>
      <c r="G2485" s="48">
        <v>32</v>
      </c>
      <c r="H2485" s="51" t="s">
        <v>2027</v>
      </c>
      <c r="I2485" s="51" t="s">
        <v>1184</v>
      </c>
      <c r="J2485" s="52">
        <v>0</v>
      </c>
      <c r="K2485" s="48" t="s">
        <v>1058</v>
      </c>
      <c r="L2485" s="48" t="s">
        <v>1054</v>
      </c>
      <c r="M2485" s="53">
        <v>0</v>
      </c>
      <c r="N2485" s="51"/>
    </row>
    <row r="2486" spans="2:14" x14ac:dyDescent="0.25">
      <c r="B2486" s="48">
        <v>2484</v>
      </c>
      <c r="C2486" s="49" t="s">
        <v>1972</v>
      </c>
      <c r="D2486" s="48">
        <v>580462984</v>
      </c>
      <c r="E2486" s="50" t="s">
        <v>2203</v>
      </c>
      <c r="F2486" s="51">
        <v>5980</v>
      </c>
      <c r="G2486" s="48">
        <v>39</v>
      </c>
      <c r="H2486" s="51" t="s">
        <v>2304</v>
      </c>
      <c r="I2486" s="51" t="s">
        <v>1252</v>
      </c>
      <c r="J2486" s="52">
        <v>0.63</v>
      </c>
      <c r="K2486" s="48" t="s">
        <v>1058</v>
      </c>
      <c r="L2486" s="48" t="s">
        <v>1058</v>
      </c>
      <c r="M2486" s="53">
        <v>7024.2065340002009</v>
      </c>
      <c r="N2486" s="51"/>
    </row>
    <row r="2487" spans="2:14" x14ac:dyDescent="0.25">
      <c r="B2487" s="48">
        <v>2485</v>
      </c>
      <c r="C2487" s="49" t="s">
        <v>1972</v>
      </c>
      <c r="D2487" s="48">
        <v>580509487</v>
      </c>
      <c r="E2487" s="50" t="s">
        <v>1305</v>
      </c>
      <c r="F2487" s="51">
        <v>5981</v>
      </c>
      <c r="G2487" s="48">
        <v>29</v>
      </c>
      <c r="H2487" s="51" t="s">
        <v>1976</v>
      </c>
      <c r="I2487" s="51" t="s">
        <v>1137</v>
      </c>
      <c r="J2487" s="52">
        <v>15</v>
      </c>
      <c r="K2487" s="48" t="s">
        <v>1058</v>
      </c>
      <c r="L2487" s="48" t="s">
        <v>1058</v>
      </c>
      <c r="M2487" s="53">
        <v>167243.0127142905</v>
      </c>
      <c r="N2487" s="51"/>
    </row>
    <row r="2488" spans="2:14" x14ac:dyDescent="0.25">
      <c r="B2488" s="48">
        <v>2486</v>
      </c>
      <c r="C2488" s="49" t="s">
        <v>1972</v>
      </c>
      <c r="D2488" s="48">
        <v>580497048</v>
      </c>
      <c r="E2488" s="50" t="s">
        <v>1306</v>
      </c>
      <c r="F2488" s="51">
        <v>5994</v>
      </c>
      <c r="G2488" s="48">
        <v>28</v>
      </c>
      <c r="H2488" s="51" t="s">
        <v>1974</v>
      </c>
      <c r="I2488" s="51" t="s">
        <v>1307</v>
      </c>
      <c r="J2488" s="52">
        <v>2.63</v>
      </c>
      <c r="K2488" s="48" t="s">
        <v>1058</v>
      </c>
      <c r="L2488" s="48" t="s">
        <v>1058</v>
      </c>
      <c r="M2488" s="53">
        <v>29323.274895905601</v>
      </c>
      <c r="N2488" s="51"/>
    </row>
    <row r="2489" spans="2:14" x14ac:dyDescent="0.25">
      <c r="B2489" s="48">
        <v>2487</v>
      </c>
      <c r="C2489" s="49" t="s">
        <v>1972</v>
      </c>
      <c r="D2489" s="48">
        <v>580415040</v>
      </c>
      <c r="E2489" s="50" t="s">
        <v>2362</v>
      </c>
      <c r="F2489" s="51">
        <v>6012</v>
      </c>
      <c r="G2489" s="48">
        <v>37</v>
      </c>
      <c r="H2489" s="51" t="s">
        <v>2061</v>
      </c>
      <c r="I2489" s="51" t="s">
        <v>1053</v>
      </c>
      <c r="J2489" s="52">
        <v>0</v>
      </c>
      <c r="K2489" s="48" t="s">
        <v>1058</v>
      </c>
      <c r="L2489" s="48" t="s">
        <v>1058</v>
      </c>
      <c r="M2489" s="53">
        <v>0</v>
      </c>
      <c r="N2489" s="51"/>
    </row>
    <row r="2490" spans="2:14" x14ac:dyDescent="0.25">
      <c r="B2490" s="48">
        <v>2488</v>
      </c>
      <c r="C2490" s="49" t="s">
        <v>1972</v>
      </c>
      <c r="D2490" s="48">
        <v>580190775</v>
      </c>
      <c r="E2490" s="50" t="s">
        <v>2049</v>
      </c>
      <c r="F2490" s="51">
        <v>6016</v>
      </c>
      <c r="G2490" s="48">
        <v>29</v>
      </c>
      <c r="H2490" s="51" t="s">
        <v>1997</v>
      </c>
      <c r="I2490" s="51" t="s">
        <v>1141</v>
      </c>
      <c r="J2490" s="52">
        <v>0.75</v>
      </c>
      <c r="K2490" s="48" t="s">
        <v>1058</v>
      </c>
      <c r="L2490" s="48" t="s">
        <v>1058</v>
      </c>
      <c r="M2490" s="53">
        <v>8362.1506357145245</v>
      </c>
      <c r="N2490" s="51"/>
    </row>
    <row r="2491" spans="2:14" x14ac:dyDescent="0.25">
      <c r="B2491" s="48">
        <v>2489</v>
      </c>
      <c r="C2491" s="49" t="s">
        <v>1972</v>
      </c>
      <c r="D2491" s="48">
        <v>580203107</v>
      </c>
      <c r="E2491" s="50" t="s">
        <v>1248</v>
      </c>
      <c r="F2491" s="51">
        <v>6019</v>
      </c>
      <c r="G2491" s="48">
        <v>38</v>
      </c>
      <c r="H2491" s="51" t="s">
        <v>2061</v>
      </c>
      <c r="I2491" s="51" t="s">
        <v>1053</v>
      </c>
      <c r="J2491" s="52">
        <v>0</v>
      </c>
      <c r="K2491" s="48" t="s">
        <v>1058</v>
      </c>
      <c r="L2491" s="48" t="s">
        <v>1058</v>
      </c>
      <c r="M2491" s="53">
        <v>0</v>
      </c>
      <c r="N2491" s="51"/>
    </row>
    <row r="2492" spans="2:14" x14ac:dyDescent="0.25">
      <c r="B2492" s="48">
        <v>2490</v>
      </c>
      <c r="C2492" s="49" t="s">
        <v>1972</v>
      </c>
      <c r="D2492" s="48">
        <v>580420347</v>
      </c>
      <c r="E2492" s="50" t="s">
        <v>1261</v>
      </c>
      <c r="F2492" s="51">
        <v>6020</v>
      </c>
      <c r="G2492" s="48">
        <v>21</v>
      </c>
      <c r="H2492" s="51" t="s">
        <v>2202</v>
      </c>
      <c r="I2492" s="51" t="s">
        <v>1262</v>
      </c>
      <c r="J2492" s="52">
        <v>0</v>
      </c>
      <c r="K2492" s="48" t="s">
        <v>1058</v>
      </c>
      <c r="L2492" s="48" t="s">
        <v>1058</v>
      </c>
      <c r="M2492" s="53">
        <v>0</v>
      </c>
      <c r="N2492" s="51"/>
    </row>
    <row r="2493" spans="2:14" x14ac:dyDescent="0.25">
      <c r="B2493" s="48">
        <v>2491</v>
      </c>
      <c r="C2493" s="49" t="s">
        <v>1972</v>
      </c>
      <c r="D2493" s="48">
        <v>580521664</v>
      </c>
      <c r="E2493" s="50" t="s">
        <v>2432</v>
      </c>
      <c r="F2493" s="51">
        <v>6022</v>
      </c>
      <c r="G2493" s="48">
        <v>0</v>
      </c>
      <c r="H2493" s="51" t="s">
        <v>2419</v>
      </c>
      <c r="I2493" s="51" t="s">
        <v>1053</v>
      </c>
      <c r="J2493" s="52">
        <v>0</v>
      </c>
      <c r="K2493" s="48" t="s">
        <v>1054</v>
      </c>
      <c r="L2493" s="48" t="s">
        <v>1058</v>
      </c>
      <c r="M2493" s="53">
        <v>0</v>
      </c>
      <c r="N2493" s="51"/>
    </row>
    <row r="2494" spans="2:14" x14ac:dyDescent="0.25">
      <c r="B2494" s="48">
        <v>2492</v>
      </c>
      <c r="C2494" s="49" t="s">
        <v>1972</v>
      </c>
      <c r="D2494" s="48">
        <v>580344802</v>
      </c>
      <c r="E2494" s="50" t="s">
        <v>1535</v>
      </c>
      <c r="F2494" s="51">
        <v>6025</v>
      </c>
      <c r="G2494" s="48">
        <v>23</v>
      </c>
      <c r="H2494" s="51" t="s">
        <v>2107</v>
      </c>
      <c r="I2494" s="51" t="s">
        <v>1169</v>
      </c>
      <c r="J2494" s="52">
        <v>0</v>
      </c>
      <c r="K2494" s="48" t="s">
        <v>1058</v>
      </c>
      <c r="L2494" s="48" t="s">
        <v>1058</v>
      </c>
      <c r="M2494" s="53">
        <v>0</v>
      </c>
      <c r="N2494" s="51"/>
    </row>
    <row r="2495" spans="2:14" x14ac:dyDescent="0.25">
      <c r="B2495" s="48">
        <v>2493</v>
      </c>
      <c r="C2495" s="49" t="s">
        <v>1972</v>
      </c>
      <c r="D2495" s="48">
        <v>580509487</v>
      </c>
      <c r="E2495" s="50" t="s">
        <v>1305</v>
      </c>
      <c r="F2495" s="51">
        <v>6027</v>
      </c>
      <c r="G2495" s="48">
        <v>23</v>
      </c>
      <c r="H2495" s="51" t="s">
        <v>1987</v>
      </c>
      <c r="I2495" s="51" t="s">
        <v>1137</v>
      </c>
      <c r="J2495" s="52">
        <v>1.8</v>
      </c>
      <c r="K2495" s="48" t="s">
        <v>1058</v>
      </c>
      <c r="L2495" s="48" t="s">
        <v>1058</v>
      </c>
      <c r="M2495" s="53">
        <v>20069.161525714859</v>
      </c>
      <c r="N2495" s="51"/>
    </row>
    <row r="2496" spans="2:14" x14ac:dyDescent="0.25">
      <c r="B2496" s="48">
        <v>2494</v>
      </c>
      <c r="C2496" s="49" t="s">
        <v>1972</v>
      </c>
      <c r="D2496" s="48">
        <v>580424638</v>
      </c>
      <c r="E2496" s="50" t="s">
        <v>1651</v>
      </c>
      <c r="F2496" s="51">
        <v>6028</v>
      </c>
      <c r="G2496" s="48">
        <v>30</v>
      </c>
      <c r="H2496" s="51" t="s">
        <v>2057</v>
      </c>
      <c r="I2496" s="51" t="s">
        <v>1081</v>
      </c>
      <c r="J2496" s="52">
        <v>3.9</v>
      </c>
      <c r="K2496" s="48" t="s">
        <v>1058</v>
      </c>
      <c r="L2496" s="48" t="s">
        <v>1058</v>
      </c>
      <c r="M2496" s="53">
        <v>43483.183305715531</v>
      </c>
      <c r="N2496" s="51"/>
    </row>
    <row r="2497" spans="2:14" x14ac:dyDescent="0.25">
      <c r="B2497" s="48">
        <v>2495</v>
      </c>
      <c r="C2497" s="49" t="s">
        <v>1972</v>
      </c>
      <c r="D2497" s="48">
        <v>512599895</v>
      </c>
      <c r="E2497" s="50" t="s">
        <v>2173</v>
      </c>
      <c r="F2497" s="51">
        <v>6029</v>
      </c>
      <c r="G2497" s="48">
        <v>27</v>
      </c>
      <c r="H2497" s="51" t="s">
        <v>1999</v>
      </c>
      <c r="I2497" s="51" t="s">
        <v>1295</v>
      </c>
      <c r="J2497" s="52">
        <v>0.75</v>
      </c>
      <c r="K2497" s="48" t="s">
        <v>1058</v>
      </c>
      <c r="L2497" s="48" t="s">
        <v>1058</v>
      </c>
      <c r="M2497" s="53">
        <v>8362.1506357145245</v>
      </c>
      <c r="N2497" s="51"/>
    </row>
    <row r="2498" spans="2:14" x14ac:dyDescent="0.25">
      <c r="B2498" s="48">
        <v>2496</v>
      </c>
      <c r="C2498" s="49" t="s">
        <v>1972</v>
      </c>
      <c r="D2498" s="48">
        <v>580442549</v>
      </c>
      <c r="E2498" s="50" t="s">
        <v>2410</v>
      </c>
      <c r="F2498" s="51">
        <v>6030</v>
      </c>
      <c r="G2498" s="48">
        <v>27</v>
      </c>
      <c r="H2498" s="51" t="s">
        <v>2018</v>
      </c>
      <c r="I2498" s="51" t="s">
        <v>1184</v>
      </c>
      <c r="J2498" s="52">
        <v>0</v>
      </c>
      <c r="K2498" s="48" t="s">
        <v>1058</v>
      </c>
      <c r="L2498" s="48" t="s">
        <v>1058</v>
      </c>
      <c r="M2498" s="53">
        <v>0</v>
      </c>
      <c r="N2498" s="51"/>
    </row>
    <row r="2499" spans="2:14" x14ac:dyDescent="0.25">
      <c r="B2499" s="48">
        <v>2497</v>
      </c>
      <c r="C2499" s="49" t="s">
        <v>1972</v>
      </c>
      <c r="D2499" s="48">
        <v>580725844</v>
      </c>
      <c r="E2499" s="50" t="s">
        <v>2404</v>
      </c>
      <c r="F2499" s="51">
        <v>6032</v>
      </c>
      <c r="G2499" s="48">
        <v>25</v>
      </c>
      <c r="H2499" s="51" t="s">
        <v>2022</v>
      </c>
      <c r="I2499" s="51" t="s">
        <v>1139</v>
      </c>
      <c r="J2499" s="52">
        <v>0</v>
      </c>
      <c r="K2499" s="48" t="s">
        <v>1058</v>
      </c>
      <c r="L2499" s="48" t="s">
        <v>1058</v>
      </c>
      <c r="M2499" s="53">
        <v>0</v>
      </c>
      <c r="N2499" s="51"/>
    </row>
    <row r="2500" spans="2:14" x14ac:dyDescent="0.25">
      <c r="B2500" s="48">
        <v>2498</v>
      </c>
      <c r="C2500" s="49" t="s">
        <v>1972</v>
      </c>
      <c r="D2500" s="48">
        <v>580418820</v>
      </c>
      <c r="E2500" s="50" t="s">
        <v>2402</v>
      </c>
      <c r="F2500" s="51">
        <v>6033</v>
      </c>
      <c r="G2500" s="48">
        <v>19</v>
      </c>
      <c r="H2500" s="51" t="s">
        <v>1991</v>
      </c>
      <c r="I2500" s="51" t="s">
        <v>1115</v>
      </c>
      <c r="J2500" s="52">
        <v>1.5</v>
      </c>
      <c r="K2500" s="48" t="s">
        <v>1058</v>
      </c>
      <c r="L2500" s="48" t="s">
        <v>1058</v>
      </c>
      <c r="M2500" s="53">
        <v>16724.301271429049</v>
      </c>
      <c r="N2500" s="51"/>
    </row>
    <row r="2501" spans="2:14" x14ac:dyDescent="0.25">
      <c r="B2501" s="48">
        <v>2499</v>
      </c>
      <c r="C2501" s="49" t="s">
        <v>1972</v>
      </c>
      <c r="D2501" s="48">
        <v>580433134</v>
      </c>
      <c r="E2501" s="50" t="s">
        <v>2422</v>
      </c>
      <c r="F2501" s="51">
        <v>6035</v>
      </c>
      <c r="G2501" s="48">
        <v>17</v>
      </c>
      <c r="H2501" s="51" t="s">
        <v>2030</v>
      </c>
      <c r="I2501" s="51" t="s">
        <v>1189</v>
      </c>
      <c r="J2501" s="52">
        <v>1.8</v>
      </c>
      <c r="K2501" s="48" t="s">
        <v>1058</v>
      </c>
      <c r="L2501" s="48" t="s">
        <v>1058</v>
      </c>
      <c r="M2501" s="53">
        <v>20069.161525714859</v>
      </c>
      <c r="N2501" s="51"/>
    </row>
    <row r="2502" spans="2:14" x14ac:dyDescent="0.25">
      <c r="B2502" s="48">
        <v>2500</v>
      </c>
      <c r="C2502" s="49" t="s">
        <v>1972</v>
      </c>
      <c r="D2502" s="48">
        <v>580452233</v>
      </c>
      <c r="E2502" s="50" t="s">
        <v>1641</v>
      </c>
      <c r="F2502" s="51">
        <v>6036</v>
      </c>
      <c r="G2502" s="48">
        <v>31</v>
      </c>
      <c r="H2502" s="51" t="s">
        <v>2105</v>
      </c>
      <c r="I2502" s="51" t="s">
        <v>1389</v>
      </c>
      <c r="J2502" s="52">
        <v>3</v>
      </c>
      <c r="K2502" s="48" t="s">
        <v>1058</v>
      </c>
      <c r="L2502" s="48" t="s">
        <v>1058</v>
      </c>
      <c r="M2502" s="53">
        <v>33448.602542858098</v>
      </c>
      <c r="N2502" s="51"/>
    </row>
    <row r="2503" spans="2:14" x14ac:dyDescent="0.25">
      <c r="B2503" s="48">
        <v>2501</v>
      </c>
      <c r="C2503" s="49" t="s">
        <v>1972</v>
      </c>
      <c r="D2503" s="48">
        <v>580484236</v>
      </c>
      <c r="E2503" s="50" t="s">
        <v>2363</v>
      </c>
      <c r="F2503" s="51">
        <v>6037</v>
      </c>
      <c r="G2503" s="48">
        <v>25</v>
      </c>
      <c r="H2503" s="51" t="s">
        <v>2005</v>
      </c>
      <c r="I2503" s="51" t="s">
        <v>1115</v>
      </c>
      <c r="J2503" s="52">
        <v>3</v>
      </c>
      <c r="K2503" s="48" t="s">
        <v>1058</v>
      </c>
      <c r="L2503" s="48" t="s">
        <v>1058</v>
      </c>
      <c r="M2503" s="53">
        <v>33448.602542858098</v>
      </c>
      <c r="N2503" s="51"/>
    </row>
    <row r="2504" spans="2:14" x14ac:dyDescent="0.25">
      <c r="B2504" s="48">
        <v>2502</v>
      </c>
      <c r="C2504" s="49" t="s">
        <v>1972</v>
      </c>
      <c r="D2504" s="48">
        <v>580252740</v>
      </c>
      <c r="E2504" s="50" t="s">
        <v>2367</v>
      </c>
      <c r="F2504" s="51">
        <v>6042</v>
      </c>
      <c r="G2504" s="48">
        <v>17</v>
      </c>
      <c r="H2504" s="51" t="s">
        <v>2023</v>
      </c>
      <c r="I2504" s="51" t="s">
        <v>2147</v>
      </c>
      <c r="J2504" s="52">
        <v>0.9</v>
      </c>
      <c r="K2504" s="48" t="s">
        <v>1058</v>
      </c>
      <c r="L2504" s="48" t="s">
        <v>1058</v>
      </c>
      <c r="M2504" s="53">
        <v>10034.580762857429</v>
      </c>
      <c r="N2504" s="51"/>
    </row>
    <row r="2505" spans="2:14" x14ac:dyDescent="0.25">
      <c r="B2505" s="48">
        <v>2503</v>
      </c>
      <c r="C2505" s="49" t="s">
        <v>1972</v>
      </c>
      <c r="D2505" s="48">
        <v>580411908</v>
      </c>
      <c r="E2505" s="50" t="s">
        <v>2368</v>
      </c>
      <c r="F2505" s="51">
        <v>6045</v>
      </c>
      <c r="G2505" s="48">
        <v>34</v>
      </c>
      <c r="H2505" s="51" t="s">
        <v>2015</v>
      </c>
      <c r="I2505" s="51" t="s">
        <v>1255</v>
      </c>
      <c r="J2505" s="52">
        <v>0.75</v>
      </c>
      <c r="K2505" s="48" t="s">
        <v>1058</v>
      </c>
      <c r="L2505" s="48" t="s">
        <v>1058</v>
      </c>
      <c r="M2505" s="53">
        <v>8362.1506357145245</v>
      </c>
      <c r="N2505" s="51"/>
    </row>
    <row r="2506" spans="2:14" x14ac:dyDescent="0.25">
      <c r="B2506" s="48">
        <v>2504</v>
      </c>
      <c r="C2506" s="49" t="s">
        <v>1972</v>
      </c>
      <c r="D2506" s="48">
        <v>580672590</v>
      </c>
      <c r="E2506" s="50" t="s">
        <v>2207</v>
      </c>
      <c r="F2506" s="51">
        <v>6047</v>
      </c>
      <c r="G2506" s="48">
        <v>23</v>
      </c>
      <c r="H2506" s="51" t="s">
        <v>2037</v>
      </c>
      <c r="I2506" s="51" t="s">
        <v>1467</v>
      </c>
      <c r="J2506" s="52">
        <v>1.8</v>
      </c>
      <c r="K2506" s="48" t="s">
        <v>1058</v>
      </c>
      <c r="L2506" s="48" t="s">
        <v>1058</v>
      </c>
      <c r="M2506" s="53">
        <v>20069.161525714859</v>
      </c>
      <c r="N2506" s="51"/>
    </row>
    <row r="2507" spans="2:14" x14ac:dyDescent="0.25">
      <c r="B2507" s="48">
        <v>2505</v>
      </c>
      <c r="C2507" s="49" t="s">
        <v>1972</v>
      </c>
      <c r="D2507" s="48">
        <v>580120012</v>
      </c>
      <c r="E2507" s="50" t="s">
        <v>2103</v>
      </c>
      <c r="F2507" s="51">
        <v>6048</v>
      </c>
      <c r="G2507" s="48">
        <v>29</v>
      </c>
      <c r="H2507" s="51" t="s">
        <v>2014</v>
      </c>
      <c r="I2507" s="51" t="s">
        <v>1053</v>
      </c>
      <c r="J2507" s="52">
        <v>3</v>
      </c>
      <c r="K2507" s="48" t="s">
        <v>1058</v>
      </c>
      <c r="L2507" s="48" t="s">
        <v>1058</v>
      </c>
      <c r="M2507" s="53">
        <v>33448.602542858098</v>
      </c>
      <c r="N2507" s="51"/>
    </row>
    <row r="2508" spans="2:14" x14ac:dyDescent="0.25">
      <c r="B2508" s="48">
        <v>2506</v>
      </c>
      <c r="C2508" s="49" t="s">
        <v>1972</v>
      </c>
      <c r="D2508" s="48">
        <v>580397545</v>
      </c>
      <c r="E2508" s="50" t="s">
        <v>2108</v>
      </c>
      <c r="F2508" s="51">
        <v>6053</v>
      </c>
      <c r="G2508" s="48">
        <v>28</v>
      </c>
      <c r="H2508" s="51" t="s">
        <v>2038</v>
      </c>
      <c r="I2508" s="51" t="s">
        <v>1476</v>
      </c>
      <c r="J2508" s="52">
        <v>1.5</v>
      </c>
      <c r="K2508" s="48" t="s">
        <v>1058</v>
      </c>
      <c r="L2508" s="48" t="s">
        <v>1058</v>
      </c>
      <c r="M2508" s="53">
        <v>16724.301271429049</v>
      </c>
      <c r="N2508" s="51"/>
    </row>
    <row r="2509" spans="2:14" x14ac:dyDescent="0.25">
      <c r="B2509" s="48">
        <v>2507</v>
      </c>
      <c r="C2509" s="49" t="s">
        <v>1972</v>
      </c>
      <c r="D2509" s="48">
        <v>580522647</v>
      </c>
      <c r="E2509" s="50" t="s">
        <v>2137</v>
      </c>
      <c r="F2509" s="51">
        <v>6058</v>
      </c>
      <c r="G2509" s="48">
        <v>26</v>
      </c>
      <c r="H2509" s="51" t="s">
        <v>1981</v>
      </c>
      <c r="I2509" s="51" t="s">
        <v>1091</v>
      </c>
      <c r="J2509" s="52">
        <v>0</v>
      </c>
      <c r="K2509" s="48" t="s">
        <v>1058</v>
      </c>
      <c r="L2509" s="48" t="s">
        <v>1054</v>
      </c>
      <c r="M2509" s="53">
        <v>0</v>
      </c>
      <c r="N2509" s="51"/>
    </row>
    <row r="2510" spans="2:14" x14ac:dyDescent="0.25">
      <c r="B2510" s="48">
        <v>2508</v>
      </c>
      <c r="C2510" s="49" t="s">
        <v>1972</v>
      </c>
      <c r="D2510" s="48">
        <v>580423069</v>
      </c>
      <c r="E2510" s="50" t="s">
        <v>2411</v>
      </c>
      <c r="F2510" s="51">
        <v>6060</v>
      </c>
      <c r="G2510" s="48">
        <v>24</v>
      </c>
      <c r="H2510" s="51" t="s">
        <v>1997</v>
      </c>
      <c r="I2510" s="51" t="s">
        <v>1068</v>
      </c>
      <c r="J2510" s="52">
        <v>0.75</v>
      </c>
      <c r="K2510" s="48" t="s">
        <v>1058</v>
      </c>
      <c r="L2510" s="48" t="s">
        <v>1058</v>
      </c>
      <c r="M2510" s="53">
        <v>8362.1506357145245</v>
      </c>
      <c r="N2510" s="51"/>
    </row>
    <row r="2511" spans="2:14" x14ac:dyDescent="0.25">
      <c r="B2511" s="48">
        <v>2509</v>
      </c>
      <c r="C2511" s="49" t="s">
        <v>1972</v>
      </c>
      <c r="D2511" s="48">
        <v>580529873</v>
      </c>
      <c r="E2511" s="50" t="s">
        <v>2433</v>
      </c>
      <c r="F2511" s="51">
        <v>6062</v>
      </c>
      <c r="G2511" s="48">
        <v>37</v>
      </c>
      <c r="H2511" s="51" t="s">
        <v>1974</v>
      </c>
      <c r="I2511" s="51" t="s">
        <v>1184</v>
      </c>
      <c r="J2511" s="52">
        <v>0</v>
      </c>
      <c r="K2511" s="48" t="s">
        <v>1058</v>
      </c>
      <c r="L2511" s="48" t="s">
        <v>1054</v>
      </c>
      <c r="M2511" s="53">
        <v>0</v>
      </c>
      <c r="N2511" s="51"/>
    </row>
    <row r="2512" spans="2:14" x14ac:dyDescent="0.25">
      <c r="B2512" s="48">
        <v>2510</v>
      </c>
      <c r="C2512" s="49" t="s">
        <v>1972</v>
      </c>
      <c r="D2512" s="48">
        <v>580534246</v>
      </c>
      <c r="E2512" s="50" t="s">
        <v>2096</v>
      </c>
      <c r="F2512" s="51">
        <v>6069</v>
      </c>
      <c r="G2512" s="48">
        <v>23</v>
      </c>
      <c r="H2512" s="51" t="s">
        <v>2131</v>
      </c>
      <c r="I2512" s="51" t="s">
        <v>2097</v>
      </c>
      <c r="J2512" s="52">
        <v>3</v>
      </c>
      <c r="K2512" s="48" t="s">
        <v>1058</v>
      </c>
      <c r="L2512" s="48" t="s">
        <v>1058</v>
      </c>
      <c r="M2512" s="53">
        <v>33448.602542858098</v>
      </c>
      <c r="N2512" s="51"/>
    </row>
    <row r="2513" spans="2:14" x14ac:dyDescent="0.25">
      <c r="B2513" s="48">
        <v>2511</v>
      </c>
      <c r="C2513" s="49" t="s">
        <v>1972</v>
      </c>
      <c r="D2513" s="48">
        <v>580463123</v>
      </c>
      <c r="E2513" s="50" t="s">
        <v>2412</v>
      </c>
      <c r="F2513" s="51">
        <v>6074</v>
      </c>
      <c r="G2513" s="48">
        <v>20</v>
      </c>
      <c r="H2513" s="51" t="s">
        <v>2025</v>
      </c>
      <c r="I2513" s="51" t="s">
        <v>2270</v>
      </c>
      <c r="J2513" s="52">
        <v>0</v>
      </c>
      <c r="K2513" s="48" t="s">
        <v>1058</v>
      </c>
      <c r="L2513" s="48" t="s">
        <v>1054</v>
      </c>
      <c r="M2513" s="53">
        <v>0</v>
      </c>
      <c r="N2513" s="51"/>
    </row>
    <row r="2514" spans="2:14" x14ac:dyDescent="0.25">
      <c r="B2514" s="48">
        <v>2512</v>
      </c>
      <c r="C2514" s="49" t="s">
        <v>1972</v>
      </c>
      <c r="D2514" s="48">
        <v>580417715</v>
      </c>
      <c r="E2514" s="50" t="s">
        <v>2434</v>
      </c>
      <c r="F2514" s="51">
        <v>6075</v>
      </c>
      <c r="G2514" s="48">
        <v>27</v>
      </c>
      <c r="H2514" s="51" t="s">
        <v>2008</v>
      </c>
      <c r="I2514" s="51" t="s">
        <v>1078</v>
      </c>
      <c r="J2514" s="52">
        <v>1.5</v>
      </c>
      <c r="K2514" s="48" t="s">
        <v>1058</v>
      </c>
      <c r="L2514" s="48" t="s">
        <v>1058</v>
      </c>
      <c r="M2514" s="53">
        <v>16724.301271429049</v>
      </c>
      <c r="N2514" s="51"/>
    </row>
    <row r="2515" spans="2:14" x14ac:dyDescent="0.25">
      <c r="B2515" s="48">
        <v>2513</v>
      </c>
      <c r="C2515" s="49" t="s">
        <v>1972</v>
      </c>
      <c r="D2515" s="48">
        <v>580417715</v>
      </c>
      <c r="E2515" s="50" t="s">
        <v>2434</v>
      </c>
      <c r="F2515" s="51">
        <v>6076</v>
      </c>
      <c r="G2515" s="48">
        <v>36</v>
      </c>
      <c r="H2515" s="51" t="s">
        <v>2040</v>
      </c>
      <c r="I2515" s="51" t="s">
        <v>1078</v>
      </c>
      <c r="J2515" s="52">
        <v>0.75</v>
      </c>
      <c r="K2515" s="48" t="s">
        <v>1058</v>
      </c>
      <c r="L2515" s="48" t="s">
        <v>1058</v>
      </c>
      <c r="M2515" s="53">
        <v>8362.1506357145245</v>
      </c>
      <c r="N2515" s="51"/>
    </row>
    <row r="2516" spans="2:14" x14ac:dyDescent="0.25">
      <c r="B2516" s="48">
        <v>2514</v>
      </c>
      <c r="C2516" s="49" t="s">
        <v>1972</v>
      </c>
      <c r="D2516" s="48">
        <v>580294247</v>
      </c>
      <c r="E2516" s="50" t="s">
        <v>2366</v>
      </c>
      <c r="F2516" s="51">
        <v>6077</v>
      </c>
      <c r="G2516" s="48">
        <v>33</v>
      </c>
      <c r="H2516" s="51" t="s">
        <v>2304</v>
      </c>
      <c r="I2516" s="51" t="s">
        <v>1884</v>
      </c>
      <c r="J2516" s="52">
        <v>0.63</v>
      </c>
      <c r="K2516" s="48" t="s">
        <v>1058</v>
      </c>
      <c r="L2516" s="48" t="s">
        <v>1058</v>
      </c>
      <c r="M2516" s="53">
        <v>7024.2065340002009</v>
      </c>
      <c r="N2516" s="51"/>
    </row>
    <row r="2517" spans="2:14" x14ac:dyDescent="0.25">
      <c r="B2517" s="48">
        <v>2515</v>
      </c>
      <c r="C2517" s="49" t="s">
        <v>1972</v>
      </c>
      <c r="D2517" s="48">
        <v>580523637</v>
      </c>
      <c r="E2517" s="50" t="s">
        <v>2435</v>
      </c>
      <c r="F2517" s="51">
        <v>6078</v>
      </c>
      <c r="G2517" s="48">
        <v>27</v>
      </c>
      <c r="H2517" s="51" t="s">
        <v>2131</v>
      </c>
      <c r="I2517" s="51" t="s">
        <v>1459</v>
      </c>
      <c r="J2517" s="52">
        <v>3</v>
      </c>
      <c r="K2517" s="48" t="s">
        <v>1058</v>
      </c>
      <c r="L2517" s="48" t="s">
        <v>1058</v>
      </c>
      <c r="M2517" s="53">
        <v>33448.602542858098</v>
      </c>
      <c r="N2517" s="51"/>
    </row>
    <row r="2518" spans="2:14" x14ac:dyDescent="0.25">
      <c r="B2518" s="48">
        <v>2516</v>
      </c>
      <c r="C2518" s="49" t="s">
        <v>1972</v>
      </c>
      <c r="D2518" s="48">
        <v>580449577</v>
      </c>
      <c r="E2518" s="50" t="s">
        <v>2239</v>
      </c>
      <c r="F2518" s="51">
        <v>6079</v>
      </c>
      <c r="G2518" s="48">
        <v>29</v>
      </c>
      <c r="H2518" s="51" t="s">
        <v>2131</v>
      </c>
      <c r="I2518" s="51" t="s">
        <v>2157</v>
      </c>
      <c r="J2518" s="52">
        <v>0</v>
      </c>
      <c r="K2518" s="48" t="s">
        <v>1058</v>
      </c>
      <c r="L2518" s="48" t="s">
        <v>1054</v>
      </c>
      <c r="M2518" s="53">
        <v>0</v>
      </c>
      <c r="N2518" s="51"/>
    </row>
    <row r="2519" spans="2:14" x14ac:dyDescent="0.25">
      <c r="B2519" s="48">
        <v>2517</v>
      </c>
      <c r="C2519" s="49" t="s">
        <v>1972</v>
      </c>
      <c r="D2519" s="48">
        <v>580351716</v>
      </c>
      <c r="E2519" s="50" t="s">
        <v>2193</v>
      </c>
      <c r="F2519" s="51">
        <v>6083</v>
      </c>
      <c r="G2519" s="48">
        <v>28</v>
      </c>
      <c r="H2519" s="51" t="s">
        <v>2013</v>
      </c>
      <c r="I2519" s="51" t="s">
        <v>2194</v>
      </c>
      <c r="J2519" s="52">
        <v>0.75</v>
      </c>
      <c r="K2519" s="48" t="s">
        <v>1058</v>
      </c>
      <c r="L2519" s="48" t="s">
        <v>1058</v>
      </c>
      <c r="M2519" s="53">
        <v>8362.1506357145245</v>
      </c>
      <c r="N2519" s="51"/>
    </row>
    <row r="2520" spans="2:14" x14ac:dyDescent="0.25">
      <c r="B2520" s="48">
        <v>2518</v>
      </c>
      <c r="C2520" s="49" t="s">
        <v>1972</v>
      </c>
      <c r="D2520" s="48">
        <v>580536332</v>
      </c>
      <c r="E2520" s="50" t="s">
        <v>2158</v>
      </c>
      <c r="F2520" s="51">
        <v>6088</v>
      </c>
      <c r="G2520" s="48">
        <v>22</v>
      </c>
      <c r="H2520" s="51" t="s">
        <v>2054</v>
      </c>
      <c r="I2520" s="51" t="s">
        <v>2058</v>
      </c>
      <c r="J2520" s="52">
        <v>0.9</v>
      </c>
      <c r="K2520" s="48" t="s">
        <v>1058</v>
      </c>
      <c r="L2520" s="48" t="s">
        <v>1058</v>
      </c>
      <c r="M2520" s="53">
        <v>10034.580762857429</v>
      </c>
      <c r="N2520" s="51"/>
    </row>
    <row r="2521" spans="2:14" x14ac:dyDescent="0.25">
      <c r="B2521" s="48">
        <v>2519</v>
      </c>
      <c r="C2521" s="49" t="s">
        <v>1972</v>
      </c>
      <c r="D2521" s="48">
        <v>580536332</v>
      </c>
      <c r="E2521" s="50" t="s">
        <v>2158</v>
      </c>
      <c r="F2521" s="51">
        <v>6089</v>
      </c>
      <c r="G2521" s="48">
        <v>15</v>
      </c>
      <c r="H2521" s="51" t="s">
        <v>2062</v>
      </c>
      <c r="I2521" s="51" t="s">
        <v>2058</v>
      </c>
      <c r="J2521" s="52">
        <v>0</v>
      </c>
      <c r="K2521" s="48" t="s">
        <v>1058</v>
      </c>
      <c r="L2521" s="48" t="s">
        <v>1058</v>
      </c>
      <c r="M2521" s="53">
        <v>0</v>
      </c>
      <c r="N2521" s="51"/>
    </row>
    <row r="2522" spans="2:14" x14ac:dyDescent="0.25">
      <c r="B2522" s="48">
        <v>2520</v>
      </c>
      <c r="C2522" s="49" t="s">
        <v>1972</v>
      </c>
      <c r="D2522" s="48">
        <v>580563625</v>
      </c>
      <c r="E2522" s="50" t="s">
        <v>2436</v>
      </c>
      <c r="F2522" s="51">
        <v>6090</v>
      </c>
      <c r="G2522" s="48">
        <v>29</v>
      </c>
      <c r="H2522" s="51" t="s">
        <v>2198</v>
      </c>
      <c r="I2522" s="51" t="s">
        <v>2437</v>
      </c>
      <c r="J2522" s="52">
        <v>0.94499999999999995</v>
      </c>
      <c r="K2522" s="48" t="s">
        <v>1058</v>
      </c>
      <c r="L2522" s="48" t="s">
        <v>1058</v>
      </c>
      <c r="M2522" s="53">
        <v>10536.309801000301</v>
      </c>
      <c r="N2522" s="51"/>
    </row>
    <row r="2523" spans="2:14" x14ac:dyDescent="0.25">
      <c r="B2523" s="48">
        <v>2521</v>
      </c>
      <c r="C2523" s="49" t="s">
        <v>1972</v>
      </c>
      <c r="D2523" s="48">
        <v>580408607</v>
      </c>
      <c r="E2523" s="50" t="s">
        <v>2426</v>
      </c>
      <c r="F2523" s="51">
        <v>6094</v>
      </c>
      <c r="G2523" s="48">
        <v>28</v>
      </c>
      <c r="H2523" s="51" t="s">
        <v>2013</v>
      </c>
      <c r="I2523" s="51" t="s">
        <v>1117</v>
      </c>
      <c r="J2523" s="52">
        <v>0.75</v>
      </c>
      <c r="K2523" s="48" t="s">
        <v>1058</v>
      </c>
      <c r="L2523" s="48" t="s">
        <v>1058</v>
      </c>
      <c r="M2523" s="53">
        <v>8362.1506357145245</v>
      </c>
      <c r="N2523" s="51"/>
    </row>
    <row r="2524" spans="2:14" x14ac:dyDescent="0.25">
      <c r="B2524" s="48">
        <v>2522</v>
      </c>
      <c r="C2524" s="49" t="s">
        <v>1972</v>
      </c>
      <c r="D2524" s="48">
        <v>580181659</v>
      </c>
      <c r="E2524" s="50" t="s">
        <v>2155</v>
      </c>
      <c r="F2524" s="51">
        <v>6100</v>
      </c>
      <c r="G2524" s="48">
        <v>24</v>
      </c>
      <c r="H2524" s="51" t="s">
        <v>2044</v>
      </c>
      <c r="I2524" s="51" t="s">
        <v>1237</v>
      </c>
      <c r="J2524" s="52">
        <v>0.75</v>
      </c>
      <c r="K2524" s="48" t="s">
        <v>1058</v>
      </c>
      <c r="L2524" s="48" t="s">
        <v>1058</v>
      </c>
      <c r="M2524" s="53">
        <v>8362.1506357145245</v>
      </c>
      <c r="N2524" s="51"/>
    </row>
    <row r="2525" spans="2:14" x14ac:dyDescent="0.25">
      <c r="B2525" s="48">
        <v>2523</v>
      </c>
      <c r="C2525" s="49" t="s">
        <v>1972</v>
      </c>
      <c r="D2525" s="48">
        <v>580059566</v>
      </c>
      <c r="E2525" s="50" t="s">
        <v>2365</v>
      </c>
      <c r="F2525" s="51">
        <v>6102</v>
      </c>
      <c r="G2525" s="48">
        <v>18</v>
      </c>
      <c r="H2525" s="51" t="s">
        <v>1988</v>
      </c>
      <c r="I2525" s="51" t="s">
        <v>1062</v>
      </c>
      <c r="J2525" s="52">
        <v>0</v>
      </c>
      <c r="K2525" s="48" t="s">
        <v>1058</v>
      </c>
      <c r="L2525" s="48" t="s">
        <v>1058</v>
      </c>
      <c r="M2525" s="53">
        <v>0</v>
      </c>
      <c r="N2525" s="51"/>
    </row>
    <row r="2526" spans="2:14" x14ac:dyDescent="0.25">
      <c r="B2526" s="48">
        <v>2524</v>
      </c>
      <c r="C2526" s="49" t="s">
        <v>1972</v>
      </c>
      <c r="D2526" s="48">
        <v>580059566</v>
      </c>
      <c r="E2526" s="50" t="s">
        <v>2365</v>
      </c>
      <c r="F2526" s="51">
        <v>6103</v>
      </c>
      <c r="G2526" s="48">
        <v>19</v>
      </c>
      <c r="H2526" s="51" t="s">
        <v>1990</v>
      </c>
      <c r="I2526" s="51" t="s">
        <v>1062</v>
      </c>
      <c r="J2526" s="52">
        <v>0.75</v>
      </c>
      <c r="K2526" s="48" t="s">
        <v>1058</v>
      </c>
      <c r="L2526" s="48" t="s">
        <v>1058</v>
      </c>
      <c r="M2526" s="53">
        <v>8362.1506357145245</v>
      </c>
      <c r="N2526" s="51"/>
    </row>
    <row r="2527" spans="2:14" x14ac:dyDescent="0.25">
      <c r="B2527" s="48">
        <v>2525</v>
      </c>
      <c r="C2527" s="49" t="s">
        <v>1972</v>
      </c>
      <c r="D2527" s="48">
        <v>580418960</v>
      </c>
      <c r="E2527" s="50" t="s">
        <v>2172</v>
      </c>
      <c r="F2527" s="51">
        <v>6105</v>
      </c>
      <c r="G2527" s="48">
        <v>28</v>
      </c>
      <c r="H2527" s="51" t="s">
        <v>2109</v>
      </c>
      <c r="I2527" s="51" t="s">
        <v>1076</v>
      </c>
      <c r="J2527" s="52">
        <v>0.97499999999999998</v>
      </c>
      <c r="K2527" s="48" t="s">
        <v>1058</v>
      </c>
      <c r="L2527" s="48" t="s">
        <v>1058</v>
      </c>
      <c r="M2527" s="53">
        <v>10870.795826428883</v>
      </c>
      <c r="N2527" s="51"/>
    </row>
    <row r="2528" spans="2:14" x14ac:dyDescent="0.25">
      <c r="B2528" s="48">
        <v>2526</v>
      </c>
      <c r="C2528" s="49" t="s">
        <v>1972</v>
      </c>
      <c r="D2528" s="48">
        <v>512371717</v>
      </c>
      <c r="E2528" s="50" t="s">
        <v>2154</v>
      </c>
      <c r="F2528" s="51">
        <v>6107</v>
      </c>
      <c r="G2528" s="48">
        <v>32</v>
      </c>
      <c r="H2528" s="51" t="s">
        <v>2028</v>
      </c>
      <c r="I2528" s="51" t="s">
        <v>1141</v>
      </c>
      <c r="J2528" s="52">
        <v>0</v>
      </c>
      <c r="K2528" s="48" t="s">
        <v>1058</v>
      </c>
      <c r="L2528" s="48" t="s">
        <v>1058</v>
      </c>
      <c r="M2528" s="53">
        <v>0</v>
      </c>
      <c r="N2528" s="51"/>
    </row>
    <row r="2529" spans="2:14" x14ac:dyDescent="0.25">
      <c r="B2529" s="48">
        <v>2527</v>
      </c>
      <c r="C2529" s="49" t="s">
        <v>1972</v>
      </c>
      <c r="D2529" s="48">
        <v>512599895</v>
      </c>
      <c r="E2529" s="50" t="s">
        <v>2173</v>
      </c>
      <c r="F2529" s="51">
        <v>6116</v>
      </c>
      <c r="G2529" s="48">
        <v>29</v>
      </c>
      <c r="H2529" s="51" t="s">
        <v>1989</v>
      </c>
      <c r="I2529" s="51" t="s">
        <v>1295</v>
      </c>
      <c r="J2529" s="52">
        <v>1.5</v>
      </c>
      <c r="K2529" s="48" t="s">
        <v>1058</v>
      </c>
      <c r="L2529" s="48" t="s">
        <v>1058</v>
      </c>
      <c r="M2529" s="53">
        <v>16724.301271429049</v>
      </c>
      <c r="N2529" s="51"/>
    </row>
    <row r="2530" spans="2:14" x14ac:dyDescent="0.25">
      <c r="B2530" s="48">
        <v>2528</v>
      </c>
      <c r="C2530" s="49" t="s">
        <v>1972</v>
      </c>
      <c r="D2530" s="48">
        <v>580421972</v>
      </c>
      <c r="E2530" s="50" t="s">
        <v>2370</v>
      </c>
      <c r="F2530" s="51">
        <v>6118</v>
      </c>
      <c r="G2530" s="48">
        <v>21</v>
      </c>
      <c r="H2530" s="51" t="s">
        <v>2085</v>
      </c>
      <c r="I2530" s="51" t="s">
        <v>1169</v>
      </c>
      <c r="J2530" s="52">
        <v>0</v>
      </c>
      <c r="K2530" s="48" t="s">
        <v>1058</v>
      </c>
      <c r="L2530" s="48" t="s">
        <v>1054</v>
      </c>
      <c r="M2530" s="53">
        <v>0</v>
      </c>
      <c r="N2530" s="51"/>
    </row>
    <row r="2531" spans="2:14" x14ac:dyDescent="0.25">
      <c r="B2531" s="48">
        <v>2529</v>
      </c>
      <c r="C2531" s="49" t="s">
        <v>1972</v>
      </c>
      <c r="D2531" s="48">
        <v>580197903</v>
      </c>
      <c r="E2531" s="50" t="s">
        <v>2223</v>
      </c>
      <c r="F2531" s="51">
        <v>6123</v>
      </c>
      <c r="G2531" s="48">
        <v>15</v>
      </c>
      <c r="H2531" s="51" t="s">
        <v>2035</v>
      </c>
      <c r="I2531" s="51" t="s">
        <v>1062</v>
      </c>
      <c r="J2531" s="52">
        <v>0</v>
      </c>
      <c r="K2531" s="48" t="s">
        <v>1058</v>
      </c>
      <c r="L2531" s="48" t="s">
        <v>1058</v>
      </c>
      <c r="M2531" s="53">
        <v>0</v>
      </c>
      <c r="N2531" s="51"/>
    </row>
    <row r="2532" spans="2:14" x14ac:dyDescent="0.25">
      <c r="B2532" s="48">
        <v>2530</v>
      </c>
      <c r="C2532" s="49" t="s">
        <v>1972</v>
      </c>
      <c r="D2532" s="48">
        <v>580417020</v>
      </c>
      <c r="E2532" s="50" t="s">
        <v>2138</v>
      </c>
      <c r="F2532" s="51">
        <v>6126</v>
      </c>
      <c r="G2532" s="48">
        <v>22</v>
      </c>
      <c r="H2532" s="51" t="s">
        <v>2046</v>
      </c>
      <c r="I2532" s="51" t="s">
        <v>1174</v>
      </c>
      <c r="J2532" s="52">
        <v>0.9</v>
      </c>
      <c r="K2532" s="48" t="s">
        <v>1058</v>
      </c>
      <c r="L2532" s="48" t="s">
        <v>1058</v>
      </c>
      <c r="M2532" s="53">
        <v>10034.580762857429</v>
      </c>
      <c r="N2532" s="51"/>
    </row>
    <row r="2533" spans="2:14" x14ac:dyDescent="0.25">
      <c r="B2533" s="48">
        <v>2531</v>
      </c>
      <c r="C2533" s="49" t="s">
        <v>1972</v>
      </c>
      <c r="D2533" s="48">
        <v>580318830</v>
      </c>
      <c r="E2533" s="50" t="s">
        <v>2213</v>
      </c>
      <c r="F2533" s="51">
        <v>6128</v>
      </c>
      <c r="G2533" s="48">
        <v>29</v>
      </c>
      <c r="H2533" s="51" t="s">
        <v>2171</v>
      </c>
      <c r="I2533" s="51" t="s">
        <v>1871</v>
      </c>
      <c r="J2533" s="52">
        <v>0.75</v>
      </c>
      <c r="K2533" s="48" t="s">
        <v>1058</v>
      </c>
      <c r="L2533" s="48" t="s">
        <v>1058</v>
      </c>
      <c r="M2533" s="53">
        <v>8362.1506357145245</v>
      </c>
      <c r="N2533" s="51"/>
    </row>
    <row r="2534" spans="2:14" x14ac:dyDescent="0.25">
      <c r="B2534" s="48">
        <v>2532</v>
      </c>
      <c r="C2534" s="49" t="s">
        <v>1972</v>
      </c>
      <c r="D2534" s="48">
        <v>580497048</v>
      </c>
      <c r="E2534" s="50" t="s">
        <v>1306</v>
      </c>
      <c r="F2534" s="51">
        <v>6129</v>
      </c>
      <c r="G2534" s="48">
        <v>27</v>
      </c>
      <c r="H2534" s="51" t="s">
        <v>2105</v>
      </c>
      <c r="I2534" s="51" t="s">
        <v>1307</v>
      </c>
      <c r="J2534" s="52">
        <v>3</v>
      </c>
      <c r="K2534" s="48" t="s">
        <v>1058</v>
      </c>
      <c r="L2534" s="48" t="s">
        <v>1058</v>
      </c>
      <c r="M2534" s="53">
        <v>33448.602542858098</v>
      </c>
      <c r="N2534" s="51"/>
    </row>
    <row r="2535" spans="2:14" x14ac:dyDescent="0.25">
      <c r="B2535" s="48">
        <v>2533</v>
      </c>
      <c r="C2535" s="49" t="s">
        <v>1972</v>
      </c>
      <c r="D2535" s="48">
        <v>580497048</v>
      </c>
      <c r="E2535" s="50" t="s">
        <v>1306</v>
      </c>
      <c r="F2535" s="51">
        <v>6134</v>
      </c>
      <c r="G2535" s="48">
        <v>23</v>
      </c>
      <c r="H2535" s="51" t="s">
        <v>1991</v>
      </c>
      <c r="I2535" s="51" t="s">
        <v>1307</v>
      </c>
      <c r="J2535" s="52">
        <v>1.5</v>
      </c>
      <c r="K2535" s="48" t="s">
        <v>1058</v>
      </c>
      <c r="L2535" s="48" t="s">
        <v>1058</v>
      </c>
      <c r="M2535" s="53">
        <v>16724.301271429049</v>
      </c>
      <c r="N2535" s="51"/>
    </row>
    <row r="2536" spans="2:14" x14ac:dyDescent="0.25">
      <c r="B2536" s="48">
        <v>2534</v>
      </c>
      <c r="C2536" s="49" t="s">
        <v>1972</v>
      </c>
      <c r="D2536" s="48">
        <v>580497048</v>
      </c>
      <c r="E2536" s="50" t="s">
        <v>1306</v>
      </c>
      <c r="F2536" s="51">
        <v>6135</v>
      </c>
      <c r="G2536" s="48">
        <v>19</v>
      </c>
      <c r="H2536" s="51" t="s">
        <v>1989</v>
      </c>
      <c r="I2536" s="51" t="s">
        <v>1307</v>
      </c>
      <c r="J2536" s="52">
        <v>1.5</v>
      </c>
      <c r="K2536" s="48" t="s">
        <v>1058</v>
      </c>
      <c r="L2536" s="48" t="s">
        <v>1058</v>
      </c>
      <c r="M2536" s="53">
        <v>16724.301271429049</v>
      </c>
      <c r="N2536" s="51"/>
    </row>
    <row r="2537" spans="2:14" x14ac:dyDescent="0.25">
      <c r="B2537" s="48">
        <v>2535</v>
      </c>
      <c r="C2537" s="49" t="s">
        <v>1972</v>
      </c>
      <c r="D2537" s="48">
        <v>580497048</v>
      </c>
      <c r="E2537" s="50" t="s">
        <v>1306</v>
      </c>
      <c r="F2537" s="51">
        <v>6136</v>
      </c>
      <c r="G2537" s="48">
        <v>21</v>
      </c>
      <c r="H2537" s="51" t="s">
        <v>1999</v>
      </c>
      <c r="I2537" s="51" t="s">
        <v>1307</v>
      </c>
      <c r="J2537" s="52">
        <v>0.75</v>
      </c>
      <c r="K2537" s="48" t="s">
        <v>1058</v>
      </c>
      <c r="L2537" s="48" t="s">
        <v>1058</v>
      </c>
      <c r="M2537" s="53">
        <v>8362.1506357145245</v>
      </c>
      <c r="N2537" s="51"/>
    </row>
    <row r="2538" spans="2:14" x14ac:dyDescent="0.25">
      <c r="B2538" s="48">
        <v>2536</v>
      </c>
      <c r="C2538" s="49" t="s">
        <v>1972</v>
      </c>
      <c r="D2538" s="48">
        <v>580497048</v>
      </c>
      <c r="E2538" s="50" t="s">
        <v>1306</v>
      </c>
      <c r="F2538" s="51">
        <v>6137</v>
      </c>
      <c r="G2538" s="48">
        <v>27</v>
      </c>
      <c r="H2538" s="51" t="s">
        <v>2059</v>
      </c>
      <c r="I2538" s="51" t="s">
        <v>1307</v>
      </c>
      <c r="J2538" s="52">
        <v>0.75</v>
      </c>
      <c r="K2538" s="48" t="s">
        <v>1058</v>
      </c>
      <c r="L2538" s="48" t="s">
        <v>1058</v>
      </c>
      <c r="M2538" s="53">
        <v>8362.1506357145245</v>
      </c>
      <c r="N2538" s="51"/>
    </row>
    <row r="2539" spans="2:14" x14ac:dyDescent="0.25">
      <c r="B2539" s="48">
        <v>2537</v>
      </c>
      <c r="C2539" s="49" t="s">
        <v>1972</v>
      </c>
      <c r="D2539" s="48">
        <v>580497048</v>
      </c>
      <c r="E2539" s="50" t="s">
        <v>1306</v>
      </c>
      <c r="F2539" s="51">
        <v>6138</v>
      </c>
      <c r="G2539" s="48">
        <v>19</v>
      </c>
      <c r="H2539" s="51" t="s">
        <v>2044</v>
      </c>
      <c r="I2539" s="51" t="s">
        <v>1307</v>
      </c>
      <c r="J2539" s="52">
        <v>0.75</v>
      </c>
      <c r="K2539" s="48" t="s">
        <v>1058</v>
      </c>
      <c r="L2539" s="48" t="s">
        <v>1058</v>
      </c>
      <c r="M2539" s="53">
        <v>8362.1506357145245</v>
      </c>
      <c r="N2539" s="51"/>
    </row>
    <row r="2540" spans="2:14" x14ac:dyDescent="0.25">
      <c r="B2540" s="48">
        <v>2538</v>
      </c>
      <c r="C2540" s="49" t="s">
        <v>1972</v>
      </c>
      <c r="D2540" s="48">
        <v>580497048</v>
      </c>
      <c r="E2540" s="50" t="s">
        <v>1306</v>
      </c>
      <c r="F2540" s="51">
        <v>6139</v>
      </c>
      <c r="G2540" s="48">
        <v>23</v>
      </c>
      <c r="H2540" s="51" t="s">
        <v>2028</v>
      </c>
      <c r="I2540" s="51" t="s">
        <v>1307</v>
      </c>
      <c r="J2540" s="52">
        <v>0</v>
      </c>
      <c r="K2540" s="48" t="s">
        <v>1058</v>
      </c>
      <c r="L2540" s="48" t="s">
        <v>1058</v>
      </c>
      <c r="M2540" s="53">
        <v>0</v>
      </c>
      <c r="N2540" s="51"/>
    </row>
    <row r="2541" spans="2:14" x14ac:dyDescent="0.25">
      <c r="B2541" s="48">
        <v>2539</v>
      </c>
      <c r="C2541" s="49" t="s">
        <v>1972</v>
      </c>
      <c r="D2541" s="48">
        <v>580497048</v>
      </c>
      <c r="E2541" s="50" t="s">
        <v>1306</v>
      </c>
      <c r="F2541" s="51">
        <v>6140</v>
      </c>
      <c r="G2541" s="48">
        <v>26</v>
      </c>
      <c r="H2541" s="51" t="s">
        <v>1986</v>
      </c>
      <c r="I2541" s="51" t="s">
        <v>1307</v>
      </c>
      <c r="J2541" s="52">
        <v>0</v>
      </c>
      <c r="K2541" s="48" t="s">
        <v>1058</v>
      </c>
      <c r="L2541" s="48" t="s">
        <v>1058</v>
      </c>
      <c r="M2541" s="53">
        <v>0</v>
      </c>
      <c r="N2541" s="51"/>
    </row>
    <row r="2542" spans="2:14" x14ac:dyDescent="0.25">
      <c r="B2542" s="48">
        <v>2540</v>
      </c>
      <c r="C2542" s="49" t="s">
        <v>1972</v>
      </c>
      <c r="D2542" s="48">
        <v>580497048</v>
      </c>
      <c r="E2542" s="50" t="s">
        <v>1306</v>
      </c>
      <c r="F2542" s="51">
        <v>6141</v>
      </c>
      <c r="G2542" s="48">
        <v>27</v>
      </c>
      <c r="H2542" s="51" t="s">
        <v>2061</v>
      </c>
      <c r="I2542" s="51" t="s">
        <v>1307</v>
      </c>
      <c r="J2542" s="52">
        <v>0</v>
      </c>
      <c r="K2542" s="48" t="s">
        <v>1058</v>
      </c>
      <c r="L2542" s="48" t="s">
        <v>1058</v>
      </c>
      <c r="M2542" s="53">
        <v>0</v>
      </c>
      <c r="N2542" s="51"/>
    </row>
    <row r="2543" spans="2:14" x14ac:dyDescent="0.25">
      <c r="B2543" s="48">
        <v>2541</v>
      </c>
      <c r="C2543" s="49" t="s">
        <v>1972</v>
      </c>
      <c r="D2543" s="48">
        <v>580632594</v>
      </c>
      <c r="E2543" s="50" t="s">
        <v>2227</v>
      </c>
      <c r="F2543" s="51">
        <v>6146</v>
      </c>
      <c r="G2543" s="48">
        <v>21</v>
      </c>
      <c r="H2543" s="51" t="s">
        <v>2202</v>
      </c>
      <c r="I2543" s="51" t="s">
        <v>1224</v>
      </c>
      <c r="J2543" s="52">
        <v>0</v>
      </c>
      <c r="K2543" s="48" t="s">
        <v>1058</v>
      </c>
      <c r="L2543" s="48" t="s">
        <v>1054</v>
      </c>
      <c r="M2543" s="53">
        <v>0</v>
      </c>
      <c r="N2543" s="51"/>
    </row>
    <row r="2544" spans="2:14" x14ac:dyDescent="0.25">
      <c r="B2544" s="48">
        <v>2542</v>
      </c>
      <c r="C2544" s="49" t="s">
        <v>1972</v>
      </c>
      <c r="D2544" s="48">
        <v>580489391</v>
      </c>
      <c r="E2544" s="50" t="s">
        <v>2427</v>
      </c>
      <c r="F2544" s="51">
        <v>6151</v>
      </c>
      <c r="G2544" s="48">
        <v>24</v>
      </c>
      <c r="H2544" s="51" t="s">
        <v>2010</v>
      </c>
      <c r="I2544" s="51" t="s">
        <v>1053</v>
      </c>
      <c r="J2544" s="52">
        <v>0.75</v>
      </c>
      <c r="K2544" s="48" t="s">
        <v>1058</v>
      </c>
      <c r="L2544" s="48" t="s">
        <v>1058</v>
      </c>
      <c r="M2544" s="53">
        <v>8362.1506357145245</v>
      </c>
      <c r="N2544" s="51"/>
    </row>
    <row r="2545" spans="2:14" x14ac:dyDescent="0.25">
      <c r="B2545" s="48">
        <v>2543</v>
      </c>
      <c r="C2545" s="49" t="s">
        <v>1972</v>
      </c>
      <c r="D2545" s="48">
        <v>580456325</v>
      </c>
      <c r="E2545" s="50" t="s">
        <v>2204</v>
      </c>
      <c r="F2545" s="51">
        <v>6155</v>
      </c>
      <c r="G2545" s="48">
        <v>22</v>
      </c>
      <c r="H2545" s="51" t="s">
        <v>2071</v>
      </c>
      <c r="I2545" s="51" t="s">
        <v>1172</v>
      </c>
      <c r="J2545" s="52">
        <v>0.97499999999999998</v>
      </c>
      <c r="K2545" s="48" t="s">
        <v>1058</v>
      </c>
      <c r="L2545" s="48" t="s">
        <v>1058</v>
      </c>
      <c r="M2545" s="53">
        <v>10870.795826428883</v>
      </c>
      <c r="N2545" s="51"/>
    </row>
    <row r="2546" spans="2:14" x14ac:dyDescent="0.25">
      <c r="B2546" s="48">
        <v>2544</v>
      </c>
      <c r="C2546" s="49" t="s">
        <v>1972</v>
      </c>
      <c r="D2546" s="48">
        <v>580498244</v>
      </c>
      <c r="E2546" s="50" t="s">
        <v>2282</v>
      </c>
      <c r="F2546" s="51">
        <v>6159</v>
      </c>
      <c r="G2546" s="48">
        <v>18</v>
      </c>
      <c r="H2546" s="51" t="s">
        <v>2229</v>
      </c>
      <c r="I2546" s="51" t="s">
        <v>1122</v>
      </c>
      <c r="J2546" s="52">
        <v>28.6</v>
      </c>
      <c r="K2546" s="48" t="s">
        <v>1058</v>
      </c>
      <c r="L2546" s="48" t="s">
        <v>1058</v>
      </c>
      <c r="M2546" s="53">
        <v>318876.67757524725</v>
      </c>
      <c r="N2546" s="51"/>
    </row>
    <row r="2547" spans="2:14" x14ac:dyDescent="0.25">
      <c r="B2547" s="48">
        <v>2545</v>
      </c>
      <c r="C2547" s="49" t="s">
        <v>1972</v>
      </c>
      <c r="D2547" s="48">
        <v>580530814</v>
      </c>
      <c r="E2547" s="50" t="s">
        <v>2212</v>
      </c>
      <c r="F2547" s="51">
        <v>6161</v>
      </c>
      <c r="G2547" s="48">
        <v>21</v>
      </c>
      <c r="H2547" s="51" t="s">
        <v>2017</v>
      </c>
      <c r="I2547" s="51" t="s">
        <v>1145</v>
      </c>
      <c r="J2547" s="52">
        <v>0.75</v>
      </c>
      <c r="K2547" s="48" t="s">
        <v>1058</v>
      </c>
      <c r="L2547" s="48" t="s">
        <v>1058</v>
      </c>
      <c r="M2547" s="53">
        <v>8362.1506357145245</v>
      </c>
      <c r="N2547" s="51"/>
    </row>
    <row r="2548" spans="2:14" x14ac:dyDescent="0.25">
      <c r="B2548" s="48">
        <v>2546</v>
      </c>
      <c r="C2548" s="49" t="s">
        <v>1972</v>
      </c>
      <c r="D2548" s="48">
        <v>580283950</v>
      </c>
      <c r="E2548" s="50" t="s">
        <v>2019</v>
      </c>
      <c r="F2548" s="51">
        <v>6164</v>
      </c>
      <c r="G2548" s="48">
        <v>17</v>
      </c>
      <c r="H2548" s="51" t="s">
        <v>2125</v>
      </c>
      <c r="I2548" s="51" t="s">
        <v>1794</v>
      </c>
      <c r="J2548" s="52">
        <v>0.9</v>
      </c>
      <c r="K2548" s="48" t="s">
        <v>1058</v>
      </c>
      <c r="L2548" s="48" t="s">
        <v>1058</v>
      </c>
      <c r="M2548" s="53">
        <v>10034.580762857429</v>
      </c>
      <c r="N2548" s="51"/>
    </row>
    <row r="2549" spans="2:14" x14ac:dyDescent="0.25">
      <c r="B2549" s="48">
        <v>2547</v>
      </c>
      <c r="C2549" s="49" t="s">
        <v>1972</v>
      </c>
      <c r="D2549" s="48">
        <v>580504660</v>
      </c>
      <c r="E2549" s="50" t="s">
        <v>2224</v>
      </c>
      <c r="F2549" s="51">
        <v>6165</v>
      </c>
      <c r="G2549" s="48">
        <v>27</v>
      </c>
      <c r="H2549" s="51" t="s">
        <v>2078</v>
      </c>
      <c r="I2549" s="51" t="s">
        <v>2225</v>
      </c>
      <c r="J2549" s="52">
        <v>0.9</v>
      </c>
      <c r="K2549" s="48" t="s">
        <v>1058</v>
      </c>
      <c r="L2549" s="48" t="s">
        <v>1058</v>
      </c>
      <c r="M2549" s="53">
        <v>10034.580762857429</v>
      </c>
      <c r="N2549" s="51"/>
    </row>
    <row r="2550" spans="2:14" x14ac:dyDescent="0.25">
      <c r="B2550" s="48">
        <v>2548</v>
      </c>
      <c r="C2550" s="49" t="s">
        <v>1972</v>
      </c>
      <c r="D2550" s="48">
        <v>580504660</v>
      </c>
      <c r="E2550" s="50" t="s">
        <v>2224</v>
      </c>
      <c r="F2550" s="51">
        <v>6166</v>
      </c>
      <c r="G2550" s="48">
        <v>21</v>
      </c>
      <c r="H2550" s="51" t="s">
        <v>2067</v>
      </c>
      <c r="I2550" s="51" t="s">
        <v>2225</v>
      </c>
      <c r="J2550" s="52">
        <v>0.9</v>
      </c>
      <c r="K2550" s="48" t="s">
        <v>1058</v>
      </c>
      <c r="L2550" s="48" t="s">
        <v>1058</v>
      </c>
      <c r="M2550" s="53">
        <v>10034.580762857429</v>
      </c>
      <c r="N2550" s="51"/>
    </row>
    <row r="2551" spans="2:14" x14ac:dyDescent="0.25">
      <c r="B2551" s="48">
        <v>2549</v>
      </c>
      <c r="C2551" s="49" t="s">
        <v>1972</v>
      </c>
      <c r="D2551" s="48">
        <v>580498038</v>
      </c>
      <c r="E2551" s="50" t="s">
        <v>2219</v>
      </c>
      <c r="F2551" s="51">
        <v>6170</v>
      </c>
      <c r="G2551" s="48">
        <v>23</v>
      </c>
      <c r="H2551" s="51" t="s">
        <v>2017</v>
      </c>
      <c r="I2551" s="51" t="s">
        <v>1057</v>
      </c>
      <c r="J2551" s="52">
        <v>0.75</v>
      </c>
      <c r="K2551" s="48" t="s">
        <v>1058</v>
      </c>
      <c r="L2551" s="48" t="s">
        <v>1058</v>
      </c>
      <c r="M2551" s="53">
        <v>8362.1506357145245</v>
      </c>
      <c r="N2551" s="51"/>
    </row>
    <row r="2552" spans="2:14" x14ac:dyDescent="0.25">
      <c r="B2552" s="48">
        <v>2550</v>
      </c>
      <c r="C2552" s="49" t="s">
        <v>1972</v>
      </c>
      <c r="D2552" s="48">
        <v>580417509</v>
      </c>
      <c r="E2552" s="50" t="s">
        <v>2012</v>
      </c>
      <c r="F2552" s="51">
        <v>6172</v>
      </c>
      <c r="G2552" s="48">
        <v>19</v>
      </c>
      <c r="H2552" s="51" t="s">
        <v>2171</v>
      </c>
      <c r="I2552" s="51" t="s">
        <v>1060</v>
      </c>
      <c r="J2552" s="52">
        <v>0.75</v>
      </c>
      <c r="K2552" s="48" t="s">
        <v>1058</v>
      </c>
      <c r="L2552" s="48" t="s">
        <v>1058</v>
      </c>
      <c r="M2552" s="53">
        <v>8362.1506357145245</v>
      </c>
      <c r="N2552" s="51"/>
    </row>
    <row r="2553" spans="2:14" x14ac:dyDescent="0.25">
      <c r="B2553" s="48">
        <v>2551</v>
      </c>
      <c r="C2553" s="49" t="s">
        <v>1972</v>
      </c>
      <c r="D2553" s="48">
        <v>580241610</v>
      </c>
      <c r="E2553" s="50" t="s">
        <v>2397</v>
      </c>
      <c r="F2553" s="51">
        <v>6173</v>
      </c>
      <c r="G2553" s="48">
        <v>26</v>
      </c>
      <c r="H2553" s="51" t="s">
        <v>2054</v>
      </c>
      <c r="I2553" s="51" t="s">
        <v>1596</v>
      </c>
      <c r="J2553" s="52">
        <v>0.75</v>
      </c>
      <c r="K2553" s="48" t="s">
        <v>1058</v>
      </c>
      <c r="L2553" s="48" t="s">
        <v>1058</v>
      </c>
      <c r="M2553" s="53">
        <v>8362.1506357145245</v>
      </c>
      <c r="N2553" s="51"/>
    </row>
    <row r="2554" spans="2:14" x14ac:dyDescent="0.25">
      <c r="B2554" s="48">
        <v>2552</v>
      </c>
      <c r="C2554" s="49" t="s">
        <v>1972</v>
      </c>
      <c r="D2554" s="48">
        <v>580632594</v>
      </c>
      <c r="E2554" s="50" t="s">
        <v>2227</v>
      </c>
      <c r="F2554" s="51">
        <v>6178</v>
      </c>
      <c r="G2554" s="48">
        <v>23</v>
      </c>
      <c r="H2554" s="51" t="s">
        <v>2017</v>
      </c>
      <c r="I2554" s="51" t="s">
        <v>1224</v>
      </c>
      <c r="J2554" s="52">
        <v>0</v>
      </c>
      <c r="K2554" s="48" t="s">
        <v>1058</v>
      </c>
      <c r="L2554" s="48" t="s">
        <v>1054</v>
      </c>
      <c r="M2554" s="53">
        <v>0</v>
      </c>
      <c r="N2554" s="51"/>
    </row>
    <row r="2555" spans="2:14" x14ac:dyDescent="0.25">
      <c r="B2555" s="48">
        <v>2553</v>
      </c>
      <c r="C2555" s="49" t="s">
        <v>1972</v>
      </c>
      <c r="D2555" s="48">
        <v>580563625</v>
      </c>
      <c r="E2555" s="50" t="s">
        <v>2436</v>
      </c>
      <c r="F2555" s="51">
        <v>6180</v>
      </c>
      <c r="G2555" s="48">
        <v>39</v>
      </c>
      <c r="H2555" s="51" t="s">
        <v>2067</v>
      </c>
      <c r="I2555" s="51" t="s">
        <v>2437</v>
      </c>
      <c r="J2555" s="52">
        <v>1.125</v>
      </c>
      <c r="K2555" s="48" t="s">
        <v>1058</v>
      </c>
      <c r="L2555" s="48" t="s">
        <v>1058</v>
      </c>
      <c r="M2555" s="53">
        <v>12543.225953571788</v>
      </c>
      <c r="N2555" s="51"/>
    </row>
    <row r="2556" spans="2:14" x14ac:dyDescent="0.25">
      <c r="B2556" s="48">
        <v>2554</v>
      </c>
      <c r="C2556" s="49" t="s">
        <v>1972</v>
      </c>
      <c r="D2556" s="48">
        <v>580530814</v>
      </c>
      <c r="E2556" s="50" t="s">
        <v>2212</v>
      </c>
      <c r="F2556" s="51">
        <v>6182</v>
      </c>
      <c r="G2556" s="48">
        <v>19</v>
      </c>
      <c r="H2556" s="51" t="s">
        <v>2040</v>
      </c>
      <c r="I2556" s="51" t="s">
        <v>1145</v>
      </c>
      <c r="J2556" s="52">
        <v>0.75</v>
      </c>
      <c r="K2556" s="48" t="s">
        <v>1058</v>
      </c>
      <c r="L2556" s="48" t="s">
        <v>1058</v>
      </c>
      <c r="M2556" s="53">
        <v>8362.1506357145245</v>
      </c>
      <c r="N2556" s="51"/>
    </row>
    <row r="2557" spans="2:14" x14ac:dyDescent="0.25">
      <c r="B2557" s="48">
        <v>2555</v>
      </c>
      <c r="C2557" s="49" t="s">
        <v>1972</v>
      </c>
      <c r="D2557" s="48">
        <v>580417715</v>
      </c>
      <c r="E2557" s="50" t="s">
        <v>2434</v>
      </c>
      <c r="F2557" s="51">
        <v>6188</v>
      </c>
      <c r="G2557" s="48">
        <v>23</v>
      </c>
      <c r="H2557" s="51" t="s">
        <v>2035</v>
      </c>
      <c r="I2557" s="51" t="s">
        <v>1078</v>
      </c>
      <c r="J2557" s="52">
        <v>0</v>
      </c>
      <c r="K2557" s="48" t="s">
        <v>1058</v>
      </c>
      <c r="L2557" s="48" t="s">
        <v>1058</v>
      </c>
      <c r="M2557" s="53">
        <v>0</v>
      </c>
      <c r="N2557" s="51"/>
    </row>
    <row r="2558" spans="2:14" x14ac:dyDescent="0.25">
      <c r="B2558" s="48">
        <v>2556</v>
      </c>
      <c r="C2558" s="49" t="s">
        <v>1972</v>
      </c>
      <c r="D2558" s="48">
        <v>515488534</v>
      </c>
      <c r="E2558" s="50" t="s">
        <v>1998</v>
      </c>
      <c r="F2558" s="51">
        <v>6189</v>
      </c>
      <c r="G2558" s="48">
        <v>23</v>
      </c>
      <c r="H2558" s="51" t="s">
        <v>2061</v>
      </c>
      <c r="I2558" s="51" t="s">
        <v>1135</v>
      </c>
      <c r="J2558" s="52">
        <v>0</v>
      </c>
      <c r="K2558" s="48" t="s">
        <v>1058</v>
      </c>
      <c r="L2558" s="48" t="s">
        <v>1058</v>
      </c>
      <c r="M2558" s="53">
        <v>0</v>
      </c>
      <c r="N2558" s="51"/>
    </row>
    <row r="2559" spans="2:14" x14ac:dyDescent="0.25">
      <c r="B2559" s="48">
        <v>2557</v>
      </c>
      <c r="C2559" s="49" t="s">
        <v>1972</v>
      </c>
      <c r="D2559" s="48">
        <v>580659456</v>
      </c>
      <c r="E2559" s="50" t="s">
        <v>2165</v>
      </c>
      <c r="F2559" s="51">
        <v>6194</v>
      </c>
      <c r="G2559" s="48">
        <v>23</v>
      </c>
      <c r="H2559" s="51" t="s">
        <v>2229</v>
      </c>
      <c r="I2559" s="51" t="s">
        <v>1259</v>
      </c>
      <c r="J2559" s="52">
        <v>20</v>
      </c>
      <c r="K2559" s="48" t="s">
        <v>1058</v>
      </c>
      <c r="L2559" s="48" t="s">
        <v>1058</v>
      </c>
      <c r="M2559" s="53">
        <v>222990.68361905401</v>
      </c>
      <c r="N2559" s="51"/>
    </row>
    <row r="2560" spans="2:14" x14ac:dyDescent="0.25">
      <c r="B2560" s="48">
        <v>2558</v>
      </c>
      <c r="C2560" s="49" t="s">
        <v>1972</v>
      </c>
      <c r="D2560" s="48">
        <v>580203107</v>
      </c>
      <c r="E2560" s="50" t="s">
        <v>1248</v>
      </c>
      <c r="F2560" s="51">
        <v>6195</v>
      </c>
      <c r="G2560" s="48">
        <v>36</v>
      </c>
      <c r="H2560" s="51" t="s">
        <v>2061</v>
      </c>
      <c r="I2560" s="51" t="s">
        <v>1053</v>
      </c>
      <c r="J2560" s="52">
        <v>0</v>
      </c>
      <c r="K2560" s="48" t="s">
        <v>1058</v>
      </c>
      <c r="L2560" s="48" t="s">
        <v>1058</v>
      </c>
      <c r="M2560" s="53">
        <v>0</v>
      </c>
      <c r="N2560" s="51"/>
    </row>
    <row r="2561" spans="2:14" x14ac:dyDescent="0.25">
      <c r="B2561" s="48">
        <v>2559</v>
      </c>
      <c r="C2561" s="49" t="s">
        <v>1972</v>
      </c>
      <c r="D2561" s="48">
        <v>580181659</v>
      </c>
      <c r="E2561" s="50" t="s">
        <v>2155</v>
      </c>
      <c r="F2561" s="51">
        <v>6216</v>
      </c>
      <c r="G2561" s="48">
        <v>20</v>
      </c>
      <c r="H2561" s="51" t="s">
        <v>2095</v>
      </c>
      <c r="I2561" s="51" t="s">
        <v>1237</v>
      </c>
      <c r="J2561" s="52">
        <v>0.75</v>
      </c>
      <c r="K2561" s="48" t="s">
        <v>1058</v>
      </c>
      <c r="L2561" s="48" t="s">
        <v>1058</v>
      </c>
      <c r="M2561" s="53">
        <v>8362.1506357145245</v>
      </c>
      <c r="N2561" s="51"/>
    </row>
    <row r="2562" spans="2:14" x14ac:dyDescent="0.25">
      <c r="B2562" s="48">
        <v>2560</v>
      </c>
      <c r="C2562" s="49" t="s">
        <v>1972</v>
      </c>
      <c r="D2562" s="48">
        <v>580563625</v>
      </c>
      <c r="E2562" s="50" t="s">
        <v>2436</v>
      </c>
      <c r="F2562" s="51">
        <v>6220</v>
      </c>
      <c r="G2562" s="48">
        <v>19</v>
      </c>
      <c r="H2562" s="51" t="s">
        <v>2130</v>
      </c>
      <c r="I2562" s="51" t="s">
        <v>2437</v>
      </c>
      <c r="J2562" s="52">
        <v>1.125</v>
      </c>
      <c r="K2562" s="48" t="s">
        <v>1058</v>
      </c>
      <c r="L2562" s="48" t="s">
        <v>1058</v>
      </c>
      <c r="M2562" s="53">
        <v>12543.225953571788</v>
      </c>
      <c r="N2562" s="51"/>
    </row>
    <row r="2563" spans="2:14" x14ac:dyDescent="0.25">
      <c r="B2563" s="48">
        <v>2561</v>
      </c>
      <c r="C2563" s="49" t="s">
        <v>1972</v>
      </c>
      <c r="D2563" s="48">
        <v>580509487</v>
      </c>
      <c r="E2563" s="50" t="s">
        <v>1305</v>
      </c>
      <c r="F2563" s="51">
        <v>6222</v>
      </c>
      <c r="G2563" s="48">
        <v>31</v>
      </c>
      <c r="H2563" s="51" t="s">
        <v>2014</v>
      </c>
      <c r="I2563" s="51" t="s">
        <v>1137</v>
      </c>
      <c r="J2563" s="52">
        <v>3.6</v>
      </c>
      <c r="K2563" s="48" t="s">
        <v>1058</v>
      </c>
      <c r="L2563" s="48" t="s">
        <v>1058</v>
      </c>
      <c r="M2563" s="53">
        <v>40138.323051429717</v>
      </c>
      <c r="N2563" s="51"/>
    </row>
    <row r="2564" spans="2:14" x14ac:dyDescent="0.25">
      <c r="B2564" s="48">
        <v>2562</v>
      </c>
      <c r="C2564" s="49" t="s">
        <v>1972</v>
      </c>
      <c r="D2564" s="48">
        <v>580509487</v>
      </c>
      <c r="E2564" s="50" t="s">
        <v>1305</v>
      </c>
      <c r="F2564" s="51">
        <v>6223</v>
      </c>
      <c r="G2564" s="48">
        <v>26</v>
      </c>
      <c r="H2564" s="51" t="s">
        <v>1999</v>
      </c>
      <c r="I2564" s="51" t="s">
        <v>1137</v>
      </c>
      <c r="J2564" s="52">
        <v>0.9</v>
      </c>
      <c r="K2564" s="48" t="s">
        <v>1058</v>
      </c>
      <c r="L2564" s="48" t="s">
        <v>1058</v>
      </c>
      <c r="M2564" s="53">
        <v>10034.580762857429</v>
      </c>
      <c r="N2564" s="51"/>
    </row>
    <row r="2565" spans="2:14" x14ac:dyDescent="0.25">
      <c r="B2565" s="48">
        <v>2563</v>
      </c>
      <c r="C2565" s="49" t="s">
        <v>1972</v>
      </c>
      <c r="D2565" s="48">
        <v>580442549</v>
      </c>
      <c r="E2565" s="50" t="s">
        <v>2410</v>
      </c>
      <c r="F2565" s="51">
        <v>6231</v>
      </c>
      <c r="G2565" s="48">
        <v>26</v>
      </c>
      <c r="H2565" s="51" t="s">
        <v>2015</v>
      </c>
      <c r="I2565" s="51" t="s">
        <v>1184</v>
      </c>
      <c r="J2565" s="52">
        <v>0.9</v>
      </c>
      <c r="K2565" s="48" t="s">
        <v>1058</v>
      </c>
      <c r="L2565" s="48" t="s">
        <v>1058</v>
      </c>
      <c r="M2565" s="53">
        <v>10034.580762857429</v>
      </c>
      <c r="N2565" s="51"/>
    </row>
    <row r="2566" spans="2:14" x14ac:dyDescent="0.25">
      <c r="B2566" s="48">
        <v>2564</v>
      </c>
      <c r="C2566" s="49" t="s">
        <v>1972</v>
      </c>
      <c r="D2566" s="48">
        <v>580476703</v>
      </c>
      <c r="E2566" s="50" t="s">
        <v>2211</v>
      </c>
      <c r="F2566" s="51">
        <v>6232</v>
      </c>
      <c r="G2566" s="48">
        <v>20</v>
      </c>
      <c r="H2566" s="51" t="s">
        <v>2018</v>
      </c>
      <c r="I2566" s="51" t="s">
        <v>1115</v>
      </c>
      <c r="J2566" s="52">
        <v>0</v>
      </c>
      <c r="K2566" s="48" t="s">
        <v>1058</v>
      </c>
      <c r="L2566" s="48" t="s">
        <v>1058</v>
      </c>
      <c r="M2566" s="53">
        <v>0</v>
      </c>
      <c r="N2566" s="51"/>
    </row>
    <row r="2567" spans="2:14" x14ac:dyDescent="0.25">
      <c r="B2567" s="48">
        <v>2565</v>
      </c>
      <c r="C2567" s="49" t="s">
        <v>1972</v>
      </c>
      <c r="D2567" s="48">
        <v>580612059</v>
      </c>
      <c r="E2567" s="50" t="s">
        <v>2266</v>
      </c>
      <c r="F2567" s="51">
        <v>6238</v>
      </c>
      <c r="G2567" s="48">
        <v>27</v>
      </c>
      <c r="H2567" s="51" t="s">
        <v>2052</v>
      </c>
      <c r="I2567" s="51" t="s">
        <v>1932</v>
      </c>
      <c r="J2567" s="52">
        <v>0.75</v>
      </c>
      <c r="K2567" s="48" t="s">
        <v>1058</v>
      </c>
      <c r="L2567" s="48" t="s">
        <v>1058</v>
      </c>
      <c r="M2567" s="53">
        <v>8362.1506357145245</v>
      </c>
      <c r="N2567" s="51"/>
    </row>
    <row r="2568" spans="2:14" x14ac:dyDescent="0.25">
      <c r="B2568" s="48">
        <v>2566</v>
      </c>
      <c r="C2568" s="49" t="s">
        <v>1972</v>
      </c>
      <c r="D2568" s="48">
        <v>580543296</v>
      </c>
      <c r="E2568" s="50" t="s">
        <v>2283</v>
      </c>
      <c r="F2568" s="51">
        <v>6242</v>
      </c>
      <c r="G2568" s="48">
        <v>26</v>
      </c>
      <c r="H2568" s="51" t="s">
        <v>2304</v>
      </c>
      <c r="I2568" s="51" t="s">
        <v>1462</v>
      </c>
      <c r="J2568" s="52">
        <v>0.63</v>
      </c>
      <c r="K2568" s="48" t="s">
        <v>1058</v>
      </c>
      <c r="L2568" s="48" t="s">
        <v>1058</v>
      </c>
      <c r="M2568" s="53">
        <v>7024.2065340002009</v>
      </c>
      <c r="N2568" s="51"/>
    </row>
    <row r="2569" spans="2:14" x14ac:dyDescent="0.25">
      <c r="B2569" s="48">
        <v>2567</v>
      </c>
      <c r="C2569" s="49" t="s">
        <v>1972</v>
      </c>
      <c r="D2569" s="48">
        <v>580402709</v>
      </c>
      <c r="E2569" s="50" t="s">
        <v>2184</v>
      </c>
      <c r="F2569" s="51">
        <v>6245</v>
      </c>
      <c r="G2569" s="48">
        <v>25</v>
      </c>
      <c r="H2569" s="51" t="s">
        <v>1989</v>
      </c>
      <c r="I2569" s="51" t="s">
        <v>1064</v>
      </c>
      <c r="J2569" s="52">
        <v>1.5</v>
      </c>
      <c r="K2569" s="48" t="s">
        <v>1058</v>
      </c>
      <c r="L2569" s="48" t="s">
        <v>1058</v>
      </c>
      <c r="M2569" s="53">
        <v>16724.301271429049</v>
      </c>
      <c r="N2569" s="51"/>
    </row>
    <row r="2570" spans="2:14" x14ac:dyDescent="0.25">
      <c r="B2570" s="48">
        <v>2568</v>
      </c>
      <c r="C2570" s="49" t="s">
        <v>1972</v>
      </c>
      <c r="D2570" s="48">
        <v>580672590</v>
      </c>
      <c r="E2570" s="50" t="s">
        <v>2207</v>
      </c>
      <c r="F2570" s="51">
        <v>6246</v>
      </c>
      <c r="G2570" s="48">
        <v>21</v>
      </c>
      <c r="H2570" s="51" t="s">
        <v>2057</v>
      </c>
      <c r="I2570" s="51" t="s">
        <v>1467</v>
      </c>
      <c r="J2570" s="52">
        <v>3.6</v>
      </c>
      <c r="K2570" s="48" t="s">
        <v>1058</v>
      </c>
      <c r="L2570" s="48" t="s">
        <v>1058</v>
      </c>
      <c r="M2570" s="53">
        <v>40138.323051429717</v>
      </c>
      <c r="N2570" s="51"/>
    </row>
    <row r="2571" spans="2:14" x14ac:dyDescent="0.25">
      <c r="B2571" s="48">
        <v>2569</v>
      </c>
      <c r="C2571" s="49" t="s">
        <v>1972</v>
      </c>
      <c r="D2571" s="48">
        <v>580536266</v>
      </c>
      <c r="E2571" s="50" t="s">
        <v>1528</v>
      </c>
      <c r="F2571" s="51">
        <v>6248</v>
      </c>
      <c r="G2571" s="48">
        <v>22</v>
      </c>
      <c r="H2571" s="51" t="s">
        <v>1990</v>
      </c>
      <c r="I2571" s="51" t="s">
        <v>1068</v>
      </c>
      <c r="J2571" s="52">
        <v>0.75</v>
      </c>
      <c r="K2571" s="48" t="s">
        <v>1058</v>
      </c>
      <c r="L2571" s="48" t="s">
        <v>1058</v>
      </c>
      <c r="M2571" s="53">
        <v>8362.1506357145245</v>
      </c>
      <c r="N2571" s="51"/>
    </row>
    <row r="2572" spans="2:14" x14ac:dyDescent="0.25">
      <c r="B2572" s="48">
        <v>2570</v>
      </c>
      <c r="C2572" s="49" t="s">
        <v>1972</v>
      </c>
      <c r="D2572" s="48">
        <v>580497048</v>
      </c>
      <c r="E2572" s="50" t="s">
        <v>1306</v>
      </c>
      <c r="F2572" s="51">
        <v>6249</v>
      </c>
      <c r="G2572" s="48">
        <v>23</v>
      </c>
      <c r="H2572" s="51" t="s">
        <v>2016</v>
      </c>
      <c r="I2572" s="51" t="s">
        <v>1307</v>
      </c>
      <c r="J2572" s="52">
        <v>1.5</v>
      </c>
      <c r="K2572" s="48" t="s">
        <v>1058</v>
      </c>
      <c r="L2572" s="48" t="s">
        <v>1058</v>
      </c>
      <c r="M2572" s="53">
        <v>16724.301271429049</v>
      </c>
      <c r="N2572" s="51"/>
    </row>
    <row r="2573" spans="2:14" x14ac:dyDescent="0.25">
      <c r="B2573" s="48">
        <v>2571</v>
      </c>
      <c r="C2573" s="49" t="s">
        <v>1972</v>
      </c>
      <c r="D2573" s="48">
        <v>580059566</v>
      </c>
      <c r="E2573" s="50" t="s">
        <v>2365</v>
      </c>
      <c r="F2573" s="51">
        <v>6255</v>
      </c>
      <c r="G2573" s="48">
        <v>37</v>
      </c>
      <c r="H2573" s="51" t="s">
        <v>2006</v>
      </c>
      <c r="I2573" s="51" t="s">
        <v>1062</v>
      </c>
      <c r="J2573" s="52">
        <v>0</v>
      </c>
      <c r="K2573" s="48" t="s">
        <v>1058</v>
      </c>
      <c r="L2573" s="48" t="s">
        <v>1058</v>
      </c>
      <c r="M2573" s="53">
        <v>0</v>
      </c>
      <c r="N2573" s="51"/>
    </row>
    <row r="2574" spans="2:14" x14ac:dyDescent="0.25">
      <c r="B2574" s="48">
        <v>2572</v>
      </c>
      <c r="C2574" s="49" t="s">
        <v>1972</v>
      </c>
      <c r="D2574" s="48">
        <v>580489391</v>
      </c>
      <c r="E2574" s="50" t="s">
        <v>2427</v>
      </c>
      <c r="F2574" s="51">
        <v>6260</v>
      </c>
      <c r="G2574" s="48">
        <v>24</v>
      </c>
      <c r="H2574" s="51" t="s">
        <v>2004</v>
      </c>
      <c r="I2574" s="51" t="s">
        <v>1053</v>
      </c>
      <c r="J2574" s="52">
        <v>1.5</v>
      </c>
      <c r="K2574" s="48" t="s">
        <v>1058</v>
      </c>
      <c r="L2574" s="48" t="s">
        <v>1058</v>
      </c>
      <c r="M2574" s="53">
        <v>16724.301271429049</v>
      </c>
      <c r="N2574" s="51"/>
    </row>
    <row r="2575" spans="2:14" x14ac:dyDescent="0.25">
      <c r="B2575" s="48">
        <v>2573</v>
      </c>
      <c r="C2575" s="49" t="s">
        <v>1972</v>
      </c>
      <c r="D2575" s="48">
        <v>580208536</v>
      </c>
      <c r="E2575" s="50" t="s">
        <v>2026</v>
      </c>
      <c r="F2575" s="51">
        <v>6264</v>
      </c>
      <c r="G2575" s="48">
        <v>35</v>
      </c>
      <c r="H2575" s="51" t="s">
        <v>2038</v>
      </c>
      <c r="I2575" s="51" t="s">
        <v>1135</v>
      </c>
      <c r="J2575" s="52">
        <v>1.5</v>
      </c>
      <c r="K2575" s="48" t="s">
        <v>1058</v>
      </c>
      <c r="L2575" s="48" t="s">
        <v>1058</v>
      </c>
      <c r="M2575" s="53">
        <v>16724.301271429049</v>
      </c>
      <c r="N2575" s="51"/>
    </row>
    <row r="2576" spans="2:14" x14ac:dyDescent="0.25">
      <c r="B2576" s="48">
        <v>2574</v>
      </c>
      <c r="C2576" s="49" t="s">
        <v>1972</v>
      </c>
      <c r="D2576" s="48">
        <v>580459287</v>
      </c>
      <c r="E2576" s="50" t="s">
        <v>2413</v>
      </c>
      <c r="F2576" s="51">
        <v>6265</v>
      </c>
      <c r="G2576" s="48">
        <v>0</v>
      </c>
      <c r="H2576" s="51" t="s">
        <v>2064</v>
      </c>
      <c r="I2576" s="51" t="s">
        <v>2414</v>
      </c>
      <c r="J2576" s="52">
        <v>0</v>
      </c>
      <c r="K2576" s="48" t="s">
        <v>1054</v>
      </c>
      <c r="L2576" s="48" t="s">
        <v>1058</v>
      </c>
      <c r="M2576" s="53">
        <v>0</v>
      </c>
      <c r="N2576" s="51"/>
    </row>
    <row r="2577" spans="2:14" x14ac:dyDescent="0.25">
      <c r="B2577" s="48">
        <v>2575</v>
      </c>
      <c r="C2577" s="49" t="s">
        <v>1972</v>
      </c>
      <c r="D2577" s="48">
        <v>580581098</v>
      </c>
      <c r="E2577" s="50" t="s">
        <v>2205</v>
      </c>
      <c r="F2577" s="51">
        <v>6269</v>
      </c>
      <c r="G2577" s="48">
        <v>23</v>
      </c>
      <c r="H2577" s="51" t="s">
        <v>2078</v>
      </c>
      <c r="I2577" s="51" t="s">
        <v>2206</v>
      </c>
      <c r="J2577" s="52">
        <v>0.9</v>
      </c>
      <c r="K2577" s="48" t="s">
        <v>1058</v>
      </c>
      <c r="L2577" s="48" t="s">
        <v>1058</v>
      </c>
      <c r="M2577" s="53">
        <v>10034.580762857429</v>
      </c>
      <c r="N2577" s="51"/>
    </row>
    <row r="2578" spans="2:14" x14ac:dyDescent="0.25">
      <c r="B2578" s="48">
        <v>2576</v>
      </c>
      <c r="C2578" s="49" t="s">
        <v>1972</v>
      </c>
      <c r="D2578" s="48">
        <v>580558708</v>
      </c>
      <c r="E2578" s="50" t="s">
        <v>2438</v>
      </c>
      <c r="F2578" s="51">
        <v>6271</v>
      </c>
      <c r="G2578" s="48">
        <v>47</v>
      </c>
      <c r="H2578" s="51" t="s">
        <v>2088</v>
      </c>
      <c r="I2578" s="51" t="s">
        <v>1187</v>
      </c>
      <c r="J2578" s="52">
        <v>0.75600000000000001</v>
      </c>
      <c r="K2578" s="48" t="s">
        <v>1058</v>
      </c>
      <c r="L2578" s="48" t="s">
        <v>1058</v>
      </c>
      <c r="M2578" s="53">
        <v>8429.0478408002418</v>
      </c>
      <c r="N2578" s="51"/>
    </row>
    <row r="2579" spans="2:14" x14ac:dyDescent="0.25">
      <c r="B2579" s="48">
        <v>2577</v>
      </c>
      <c r="C2579" s="49" t="s">
        <v>1972</v>
      </c>
      <c r="D2579" s="48">
        <v>580525004</v>
      </c>
      <c r="E2579" s="50" t="s">
        <v>2303</v>
      </c>
      <c r="F2579" s="51">
        <v>6276</v>
      </c>
      <c r="G2579" s="48">
        <v>4</v>
      </c>
      <c r="H2579" s="51" t="s">
        <v>2175</v>
      </c>
      <c r="I2579" s="51" t="s">
        <v>1088</v>
      </c>
      <c r="J2579" s="52">
        <v>0</v>
      </c>
      <c r="K2579" s="48" t="s">
        <v>1054</v>
      </c>
      <c r="L2579" s="48" t="s">
        <v>1058</v>
      </c>
      <c r="M2579" s="53">
        <v>0</v>
      </c>
      <c r="N2579" s="51"/>
    </row>
    <row r="2580" spans="2:14" x14ac:dyDescent="0.25">
      <c r="B2580" s="48">
        <v>2578</v>
      </c>
      <c r="C2580" s="49" t="s">
        <v>1972</v>
      </c>
      <c r="D2580" s="48">
        <v>580525004</v>
      </c>
      <c r="E2580" s="50" t="s">
        <v>2303</v>
      </c>
      <c r="F2580" s="51">
        <v>6277</v>
      </c>
      <c r="G2580" s="48">
        <v>15</v>
      </c>
      <c r="H2580" s="51" t="s">
        <v>2120</v>
      </c>
      <c r="I2580" s="51" t="s">
        <v>1088</v>
      </c>
      <c r="J2580" s="52">
        <v>0.9</v>
      </c>
      <c r="K2580" s="48" t="s">
        <v>1058</v>
      </c>
      <c r="L2580" s="48" t="s">
        <v>1058</v>
      </c>
      <c r="M2580" s="53">
        <v>10034.580762857429</v>
      </c>
      <c r="N2580" s="51"/>
    </row>
    <row r="2581" spans="2:14" x14ac:dyDescent="0.25">
      <c r="B2581" s="48">
        <v>2579</v>
      </c>
      <c r="C2581" s="49" t="s">
        <v>1972</v>
      </c>
      <c r="D2581" s="48">
        <v>580525004</v>
      </c>
      <c r="E2581" s="50" t="s">
        <v>2303</v>
      </c>
      <c r="F2581" s="51">
        <v>6278</v>
      </c>
      <c r="G2581" s="48">
        <v>16</v>
      </c>
      <c r="H2581" s="51" t="s">
        <v>2109</v>
      </c>
      <c r="I2581" s="51" t="s">
        <v>1088</v>
      </c>
      <c r="J2581" s="52">
        <v>0.9</v>
      </c>
      <c r="K2581" s="48" t="s">
        <v>1058</v>
      </c>
      <c r="L2581" s="48" t="s">
        <v>1058</v>
      </c>
      <c r="M2581" s="53">
        <v>10034.580762857429</v>
      </c>
      <c r="N2581" s="51"/>
    </row>
    <row r="2582" spans="2:14" x14ac:dyDescent="0.25">
      <c r="B2582" s="48">
        <v>2580</v>
      </c>
      <c r="C2582" s="49" t="s">
        <v>1972</v>
      </c>
      <c r="D2582" s="48">
        <v>580543296</v>
      </c>
      <c r="E2582" s="50" t="s">
        <v>2283</v>
      </c>
      <c r="F2582" s="51">
        <v>6279</v>
      </c>
      <c r="G2582" s="48">
        <v>27</v>
      </c>
      <c r="H2582" s="51" t="s">
        <v>2038</v>
      </c>
      <c r="I2582" s="51" t="s">
        <v>1462</v>
      </c>
      <c r="J2582" s="52">
        <v>1.5</v>
      </c>
      <c r="K2582" s="48" t="s">
        <v>1058</v>
      </c>
      <c r="L2582" s="48" t="s">
        <v>1058</v>
      </c>
      <c r="M2582" s="53">
        <v>16724.301271429049</v>
      </c>
      <c r="N2582" s="51"/>
    </row>
    <row r="2583" spans="2:14" x14ac:dyDescent="0.25">
      <c r="B2583" s="48">
        <v>2581</v>
      </c>
      <c r="C2583" s="49" t="s">
        <v>1972</v>
      </c>
      <c r="D2583" s="48">
        <v>580543296</v>
      </c>
      <c r="E2583" s="50" t="s">
        <v>2283</v>
      </c>
      <c r="F2583" s="51">
        <v>6280</v>
      </c>
      <c r="G2583" s="48">
        <v>28</v>
      </c>
      <c r="H2583" s="51" t="s">
        <v>2053</v>
      </c>
      <c r="I2583" s="51" t="s">
        <v>1462</v>
      </c>
      <c r="J2583" s="52">
        <v>0.75</v>
      </c>
      <c r="K2583" s="48" t="s">
        <v>1058</v>
      </c>
      <c r="L2583" s="48" t="s">
        <v>1058</v>
      </c>
      <c r="M2583" s="53">
        <v>8362.1506357145245</v>
      </c>
      <c r="N2583" s="51"/>
    </row>
    <row r="2584" spans="2:14" x14ac:dyDescent="0.25">
      <c r="B2584" s="48">
        <v>2582</v>
      </c>
      <c r="C2584" s="49" t="s">
        <v>1972</v>
      </c>
      <c r="D2584" s="48">
        <v>580543296</v>
      </c>
      <c r="E2584" s="50" t="s">
        <v>2283</v>
      </c>
      <c r="F2584" s="51">
        <v>6281</v>
      </c>
      <c r="G2584" s="48">
        <v>21</v>
      </c>
      <c r="H2584" s="51" t="s">
        <v>2055</v>
      </c>
      <c r="I2584" s="51" t="s">
        <v>1462</v>
      </c>
      <c r="J2584" s="52">
        <v>0</v>
      </c>
      <c r="K2584" s="48" t="s">
        <v>1058</v>
      </c>
      <c r="L2584" s="48" t="s">
        <v>1058</v>
      </c>
      <c r="M2584" s="53">
        <v>0</v>
      </c>
      <c r="N2584" s="51"/>
    </row>
    <row r="2585" spans="2:14" x14ac:dyDescent="0.25">
      <c r="B2585" s="48">
        <v>2583</v>
      </c>
      <c r="C2585" s="49" t="s">
        <v>1972</v>
      </c>
      <c r="D2585" s="48">
        <v>580417715</v>
      </c>
      <c r="E2585" s="50" t="s">
        <v>2434</v>
      </c>
      <c r="F2585" s="51">
        <v>6283</v>
      </c>
      <c r="G2585" s="48">
        <v>19</v>
      </c>
      <c r="H2585" s="51" t="s">
        <v>2017</v>
      </c>
      <c r="I2585" s="51" t="s">
        <v>1078</v>
      </c>
      <c r="J2585" s="52">
        <v>0.75</v>
      </c>
      <c r="K2585" s="48" t="s">
        <v>1058</v>
      </c>
      <c r="L2585" s="48" t="s">
        <v>1058</v>
      </c>
      <c r="M2585" s="53">
        <v>8362.1506357145245</v>
      </c>
      <c r="N2585" s="51"/>
    </row>
    <row r="2586" spans="2:14" x14ac:dyDescent="0.25">
      <c r="B2586" s="48">
        <v>2584</v>
      </c>
      <c r="C2586" s="49" t="s">
        <v>1972</v>
      </c>
      <c r="D2586" s="48">
        <v>580612059</v>
      </c>
      <c r="E2586" s="50" t="s">
        <v>2266</v>
      </c>
      <c r="F2586" s="51">
        <v>6284</v>
      </c>
      <c r="G2586" s="48">
        <v>35</v>
      </c>
      <c r="H2586" s="51" t="s">
        <v>2091</v>
      </c>
      <c r="I2586" s="51" t="s">
        <v>1932</v>
      </c>
      <c r="J2586" s="52">
        <v>1.25</v>
      </c>
      <c r="K2586" s="48" t="s">
        <v>1058</v>
      </c>
      <c r="L2586" s="48" t="s">
        <v>1058</v>
      </c>
      <c r="M2586" s="53">
        <v>13936.917726190875</v>
      </c>
      <c r="N2586" s="51"/>
    </row>
    <row r="2587" spans="2:14" x14ac:dyDescent="0.25">
      <c r="B2587" s="48">
        <v>2585</v>
      </c>
      <c r="C2587" s="49" t="s">
        <v>1972</v>
      </c>
      <c r="D2587" s="48">
        <v>580163491</v>
      </c>
      <c r="E2587" s="50" t="s">
        <v>1984</v>
      </c>
      <c r="F2587" s="51">
        <v>6286</v>
      </c>
      <c r="G2587" s="48">
        <v>28</v>
      </c>
      <c r="H2587" s="51" t="s">
        <v>2095</v>
      </c>
      <c r="I2587" s="51" t="s">
        <v>1139</v>
      </c>
      <c r="J2587" s="52">
        <v>0</v>
      </c>
      <c r="K2587" s="48" t="s">
        <v>1058</v>
      </c>
      <c r="L2587" s="48" t="s">
        <v>1054</v>
      </c>
      <c r="M2587" s="53">
        <v>0</v>
      </c>
      <c r="N2587" s="51"/>
    </row>
    <row r="2588" spans="2:14" x14ac:dyDescent="0.25">
      <c r="B2588" s="48">
        <v>2586</v>
      </c>
      <c r="C2588" s="49" t="s">
        <v>1972</v>
      </c>
      <c r="D2588" s="48">
        <v>580347425</v>
      </c>
      <c r="E2588" s="50" t="s">
        <v>2174</v>
      </c>
      <c r="F2588" s="51">
        <v>6290</v>
      </c>
      <c r="G2588" s="48">
        <v>23</v>
      </c>
      <c r="H2588" s="51" t="s">
        <v>2035</v>
      </c>
      <c r="I2588" s="51" t="s">
        <v>2176</v>
      </c>
      <c r="J2588" s="52">
        <v>0</v>
      </c>
      <c r="K2588" s="48" t="s">
        <v>1058</v>
      </c>
      <c r="L2588" s="48" t="s">
        <v>1058</v>
      </c>
      <c r="M2588" s="53">
        <v>0</v>
      </c>
      <c r="N2588" s="51"/>
    </row>
    <row r="2589" spans="2:14" x14ac:dyDescent="0.25">
      <c r="B2589" s="48">
        <v>2587</v>
      </c>
      <c r="C2589" s="49" t="s">
        <v>1972</v>
      </c>
      <c r="D2589" s="48">
        <v>580523637</v>
      </c>
      <c r="E2589" s="50" t="s">
        <v>2435</v>
      </c>
      <c r="F2589" s="51">
        <v>6291</v>
      </c>
      <c r="G2589" s="48">
        <v>16</v>
      </c>
      <c r="H2589" s="51" t="s">
        <v>2037</v>
      </c>
      <c r="I2589" s="51" t="s">
        <v>1459</v>
      </c>
      <c r="J2589" s="52">
        <v>1.8</v>
      </c>
      <c r="K2589" s="48" t="s">
        <v>1058</v>
      </c>
      <c r="L2589" s="48" t="s">
        <v>1058</v>
      </c>
      <c r="M2589" s="53">
        <v>20069.161525714859</v>
      </c>
      <c r="N2589" s="51"/>
    </row>
    <row r="2590" spans="2:14" x14ac:dyDescent="0.25">
      <c r="B2590" s="48">
        <v>2588</v>
      </c>
      <c r="C2590" s="49" t="s">
        <v>1972</v>
      </c>
      <c r="D2590" s="48">
        <v>580523637</v>
      </c>
      <c r="E2590" s="50" t="s">
        <v>2435</v>
      </c>
      <c r="F2590" s="51">
        <v>6292</v>
      </c>
      <c r="G2590" s="48">
        <v>16</v>
      </c>
      <c r="H2590" s="51" t="s">
        <v>2055</v>
      </c>
      <c r="I2590" s="51" t="s">
        <v>1459</v>
      </c>
      <c r="J2590" s="52">
        <v>0</v>
      </c>
      <c r="K2590" s="48" t="s">
        <v>1058</v>
      </c>
      <c r="L2590" s="48" t="s">
        <v>1058</v>
      </c>
      <c r="M2590" s="53">
        <v>0</v>
      </c>
      <c r="N2590" s="51"/>
    </row>
    <row r="2591" spans="2:14" x14ac:dyDescent="0.25">
      <c r="B2591" s="48">
        <v>2589</v>
      </c>
      <c r="C2591" s="49" t="s">
        <v>1972</v>
      </c>
      <c r="D2591" s="48">
        <v>580523637</v>
      </c>
      <c r="E2591" s="50" t="s">
        <v>2435</v>
      </c>
      <c r="F2591" s="51">
        <v>6293</v>
      </c>
      <c r="G2591" s="48">
        <v>23</v>
      </c>
      <c r="H2591" s="51" t="s">
        <v>2053</v>
      </c>
      <c r="I2591" s="51" t="s">
        <v>1459</v>
      </c>
      <c r="J2591" s="52">
        <v>0.9</v>
      </c>
      <c r="K2591" s="48" t="s">
        <v>1058</v>
      </c>
      <c r="L2591" s="48" t="s">
        <v>1058</v>
      </c>
      <c r="M2591" s="53">
        <v>10034.580762857429</v>
      </c>
      <c r="N2591" s="51"/>
    </row>
    <row r="2592" spans="2:14" x14ac:dyDescent="0.25">
      <c r="B2592" s="48">
        <v>2590</v>
      </c>
      <c r="C2592" s="49" t="s">
        <v>1972</v>
      </c>
      <c r="D2592" s="48">
        <v>580321198</v>
      </c>
      <c r="E2592" s="50" t="s">
        <v>2439</v>
      </c>
      <c r="F2592" s="51">
        <v>6299</v>
      </c>
      <c r="G2592" s="48">
        <v>19</v>
      </c>
      <c r="H2592" s="51" t="s">
        <v>1981</v>
      </c>
      <c r="I2592" s="51" t="s">
        <v>1098</v>
      </c>
      <c r="J2592" s="52">
        <v>0</v>
      </c>
      <c r="K2592" s="48" t="s">
        <v>1054</v>
      </c>
      <c r="L2592" s="48" t="s">
        <v>1054</v>
      </c>
      <c r="M2592" s="53">
        <v>0</v>
      </c>
      <c r="N2592" s="51"/>
    </row>
    <row r="2593" spans="2:14" x14ac:dyDescent="0.25">
      <c r="B2593" s="48">
        <v>2591</v>
      </c>
      <c r="C2593" s="49" t="s">
        <v>1972</v>
      </c>
      <c r="D2593" s="48">
        <v>580543858</v>
      </c>
      <c r="E2593" s="50" t="s">
        <v>2440</v>
      </c>
      <c r="F2593" s="51">
        <v>6301</v>
      </c>
      <c r="G2593" s="48">
        <v>35</v>
      </c>
      <c r="H2593" s="51" t="s">
        <v>1975</v>
      </c>
      <c r="I2593" s="51" t="s">
        <v>1187</v>
      </c>
      <c r="J2593" s="52">
        <v>6</v>
      </c>
      <c r="K2593" s="48" t="s">
        <v>1058</v>
      </c>
      <c r="L2593" s="48" t="s">
        <v>1058</v>
      </c>
      <c r="M2593" s="53">
        <v>66897.205085716196</v>
      </c>
      <c r="N2593" s="51"/>
    </row>
    <row r="2594" spans="2:14" x14ac:dyDescent="0.25">
      <c r="B2594" s="48">
        <v>2592</v>
      </c>
      <c r="C2594" s="49" t="s">
        <v>1972</v>
      </c>
      <c r="D2594" s="48">
        <v>580543858</v>
      </c>
      <c r="E2594" s="50" t="s">
        <v>2440</v>
      </c>
      <c r="F2594" s="51">
        <v>6302</v>
      </c>
      <c r="G2594" s="48">
        <v>19</v>
      </c>
      <c r="H2594" s="51" t="s">
        <v>1983</v>
      </c>
      <c r="I2594" s="51" t="s">
        <v>1187</v>
      </c>
      <c r="J2594" s="52">
        <v>3.6</v>
      </c>
      <c r="K2594" s="48" t="s">
        <v>1058</v>
      </c>
      <c r="L2594" s="48" t="s">
        <v>1058</v>
      </c>
      <c r="M2594" s="53">
        <v>40138.323051429717</v>
      </c>
      <c r="N2594" s="51"/>
    </row>
    <row r="2595" spans="2:14" x14ac:dyDescent="0.25">
      <c r="B2595" s="48">
        <v>2593</v>
      </c>
      <c r="C2595" s="49" t="s">
        <v>1972</v>
      </c>
      <c r="D2595" s="48">
        <v>580543858</v>
      </c>
      <c r="E2595" s="50" t="s">
        <v>2440</v>
      </c>
      <c r="F2595" s="51">
        <v>6303</v>
      </c>
      <c r="G2595" s="48">
        <v>17</v>
      </c>
      <c r="H2595" s="51" t="s">
        <v>2043</v>
      </c>
      <c r="I2595" s="51" t="s">
        <v>1187</v>
      </c>
      <c r="J2595" s="52">
        <v>1.8</v>
      </c>
      <c r="K2595" s="48" t="s">
        <v>1058</v>
      </c>
      <c r="L2595" s="48" t="s">
        <v>1058</v>
      </c>
      <c r="M2595" s="53">
        <v>20069.161525714859</v>
      </c>
      <c r="N2595" s="51"/>
    </row>
    <row r="2596" spans="2:14" x14ac:dyDescent="0.25">
      <c r="B2596" s="48">
        <v>2594</v>
      </c>
      <c r="C2596" s="49" t="s">
        <v>1972</v>
      </c>
      <c r="D2596" s="48">
        <v>580543858</v>
      </c>
      <c r="E2596" s="50" t="s">
        <v>2440</v>
      </c>
      <c r="F2596" s="51">
        <v>6304</v>
      </c>
      <c r="G2596" s="48">
        <v>23</v>
      </c>
      <c r="H2596" s="51" t="s">
        <v>2037</v>
      </c>
      <c r="I2596" s="51" t="s">
        <v>1187</v>
      </c>
      <c r="J2596" s="52">
        <v>1.8</v>
      </c>
      <c r="K2596" s="48" t="s">
        <v>1058</v>
      </c>
      <c r="L2596" s="48" t="s">
        <v>1058</v>
      </c>
      <c r="M2596" s="53">
        <v>20069.161525714859</v>
      </c>
      <c r="N2596" s="51"/>
    </row>
    <row r="2597" spans="2:14" x14ac:dyDescent="0.25">
      <c r="B2597" s="48">
        <v>2595</v>
      </c>
      <c r="C2597" s="49" t="s">
        <v>1972</v>
      </c>
      <c r="D2597" s="48">
        <v>580543858</v>
      </c>
      <c r="E2597" s="50" t="s">
        <v>2440</v>
      </c>
      <c r="F2597" s="51">
        <v>6305</v>
      </c>
      <c r="G2597" s="48">
        <v>26</v>
      </c>
      <c r="H2597" s="51" t="s">
        <v>2038</v>
      </c>
      <c r="I2597" s="51" t="s">
        <v>1187</v>
      </c>
      <c r="J2597" s="52">
        <v>1.8</v>
      </c>
      <c r="K2597" s="48" t="s">
        <v>1058</v>
      </c>
      <c r="L2597" s="48" t="s">
        <v>1058</v>
      </c>
      <c r="M2597" s="53">
        <v>20069.161525714859</v>
      </c>
      <c r="N2597" s="51"/>
    </row>
    <row r="2598" spans="2:14" x14ac:dyDescent="0.25">
      <c r="B2598" s="48">
        <v>2596</v>
      </c>
      <c r="C2598" s="49" t="s">
        <v>1972</v>
      </c>
      <c r="D2598" s="48">
        <v>580543858</v>
      </c>
      <c r="E2598" s="50" t="s">
        <v>2440</v>
      </c>
      <c r="F2598" s="51">
        <v>6306</v>
      </c>
      <c r="G2598" s="48">
        <v>23</v>
      </c>
      <c r="H2598" s="51" t="s">
        <v>2031</v>
      </c>
      <c r="I2598" s="51" t="s">
        <v>1187</v>
      </c>
      <c r="J2598" s="52">
        <v>0.9</v>
      </c>
      <c r="K2598" s="48" t="s">
        <v>1058</v>
      </c>
      <c r="L2598" s="48" t="s">
        <v>1058</v>
      </c>
      <c r="M2598" s="53">
        <v>10034.580762857429</v>
      </c>
      <c r="N2598" s="51"/>
    </row>
    <row r="2599" spans="2:14" x14ac:dyDescent="0.25">
      <c r="B2599" s="48">
        <v>2597</v>
      </c>
      <c r="C2599" s="49" t="s">
        <v>1972</v>
      </c>
      <c r="D2599" s="48">
        <v>580543858</v>
      </c>
      <c r="E2599" s="50" t="s">
        <v>2440</v>
      </c>
      <c r="F2599" s="51">
        <v>6307</v>
      </c>
      <c r="G2599" s="48">
        <v>27</v>
      </c>
      <c r="H2599" s="51" t="s">
        <v>2053</v>
      </c>
      <c r="I2599" s="51" t="s">
        <v>1187</v>
      </c>
      <c r="J2599" s="52">
        <v>0.9</v>
      </c>
      <c r="K2599" s="48" t="s">
        <v>1058</v>
      </c>
      <c r="L2599" s="48" t="s">
        <v>1058</v>
      </c>
      <c r="M2599" s="53">
        <v>10034.580762857429</v>
      </c>
      <c r="N2599" s="51"/>
    </row>
    <row r="2600" spans="2:14" x14ac:dyDescent="0.25">
      <c r="B2600" s="48">
        <v>2598</v>
      </c>
      <c r="C2600" s="49" t="s">
        <v>1972</v>
      </c>
      <c r="D2600" s="48">
        <v>580410611</v>
      </c>
      <c r="E2600" s="50" t="s">
        <v>2371</v>
      </c>
      <c r="F2600" s="51">
        <v>6313</v>
      </c>
      <c r="G2600" s="48">
        <v>35</v>
      </c>
      <c r="H2600" s="51" t="s">
        <v>2005</v>
      </c>
      <c r="I2600" s="51" t="s">
        <v>1053</v>
      </c>
      <c r="J2600" s="52">
        <v>3</v>
      </c>
      <c r="K2600" s="48" t="s">
        <v>1058</v>
      </c>
      <c r="L2600" s="48" t="s">
        <v>1058</v>
      </c>
      <c r="M2600" s="53">
        <v>33448.602542858098</v>
      </c>
      <c r="N2600" s="51"/>
    </row>
    <row r="2601" spans="2:14" x14ac:dyDescent="0.25">
      <c r="B2601" s="48">
        <v>2599</v>
      </c>
      <c r="C2601" s="49" t="s">
        <v>1972</v>
      </c>
      <c r="D2601" s="48">
        <v>580012284</v>
      </c>
      <c r="E2601" s="50" t="s">
        <v>2220</v>
      </c>
      <c r="F2601" s="51">
        <v>6314</v>
      </c>
      <c r="G2601" s="48">
        <v>24</v>
      </c>
      <c r="H2601" s="51" t="s">
        <v>2085</v>
      </c>
      <c r="I2601" s="51" t="s">
        <v>1304</v>
      </c>
      <c r="J2601" s="52">
        <v>0</v>
      </c>
      <c r="K2601" s="48" t="s">
        <v>1058</v>
      </c>
      <c r="L2601" s="48" t="s">
        <v>1054</v>
      </c>
      <c r="M2601" s="53">
        <v>0</v>
      </c>
      <c r="N2601" s="51"/>
    </row>
    <row r="2602" spans="2:14" x14ac:dyDescent="0.25">
      <c r="B2602" s="48">
        <v>2600</v>
      </c>
      <c r="C2602" s="49" t="s">
        <v>1972</v>
      </c>
      <c r="D2602" s="48">
        <v>580442549</v>
      </c>
      <c r="E2602" s="50" t="s">
        <v>2410</v>
      </c>
      <c r="F2602" s="51">
        <v>6317</v>
      </c>
      <c r="G2602" s="48">
        <v>24</v>
      </c>
      <c r="H2602" s="51" t="s">
        <v>2013</v>
      </c>
      <c r="I2602" s="51" t="s">
        <v>1184</v>
      </c>
      <c r="J2602" s="52">
        <v>0.9</v>
      </c>
      <c r="K2602" s="48" t="s">
        <v>1058</v>
      </c>
      <c r="L2602" s="48" t="s">
        <v>1058</v>
      </c>
      <c r="M2602" s="53">
        <v>10034.580762857429</v>
      </c>
      <c r="N2602" s="51"/>
    </row>
    <row r="2603" spans="2:14" x14ac:dyDescent="0.25">
      <c r="B2603" s="48">
        <v>2601</v>
      </c>
      <c r="C2603" s="49" t="s">
        <v>1972</v>
      </c>
      <c r="D2603" s="48">
        <v>580445989</v>
      </c>
      <c r="E2603" s="50" t="s">
        <v>2441</v>
      </c>
      <c r="F2603" s="51">
        <v>6319</v>
      </c>
      <c r="G2603" s="48">
        <v>23</v>
      </c>
      <c r="H2603" s="51" t="s">
        <v>2102</v>
      </c>
      <c r="I2603" s="51" t="s">
        <v>1307</v>
      </c>
      <c r="J2603" s="52">
        <v>0.75</v>
      </c>
      <c r="K2603" s="48" t="s">
        <v>1058</v>
      </c>
      <c r="L2603" s="48" t="s">
        <v>1058</v>
      </c>
      <c r="M2603" s="53">
        <v>8362.1506357145245</v>
      </c>
      <c r="N2603" s="51"/>
    </row>
    <row r="2604" spans="2:14" x14ac:dyDescent="0.25">
      <c r="B2604" s="48">
        <v>2602</v>
      </c>
      <c r="C2604" s="49" t="s">
        <v>1972</v>
      </c>
      <c r="D2604" s="48">
        <v>580498038</v>
      </c>
      <c r="E2604" s="50" t="s">
        <v>2219</v>
      </c>
      <c r="F2604" s="51">
        <v>6321</v>
      </c>
      <c r="G2604" s="48">
        <v>26</v>
      </c>
      <c r="H2604" s="51" t="s">
        <v>2175</v>
      </c>
      <c r="I2604" s="51" t="s">
        <v>1057</v>
      </c>
      <c r="J2604" s="52">
        <v>1.5</v>
      </c>
      <c r="K2604" s="48" t="s">
        <v>1058</v>
      </c>
      <c r="L2604" s="48" t="s">
        <v>1058</v>
      </c>
      <c r="M2604" s="53">
        <v>16724.301271429049</v>
      </c>
      <c r="N2604" s="51"/>
    </row>
    <row r="2605" spans="2:14" x14ac:dyDescent="0.25">
      <c r="B2605" s="48">
        <v>2603</v>
      </c>
      <c r="C2605" s="49" t="s">
        <v>1972</v>
      </c>
      <c r="D2605" s="48">
        <v>580504660</v>
      </c>
      <c r="E2605" s="50" t="s">
        <v>2224</v>
      </c>
      <c r="F2605" s="51">
        <v>6324</v>
      </c>
      <c r="G2605" s="48">
        <v>25</v>
      </c>
      <c r="H2605" s="51" t="s">
        <v>2228</v>
      </c>
      <c r="I2605" s="51" t="s">
        <v>2225</v>
      </c>
      <c r="J2605" s="52">
        <v>1.8</v>
      </c>
      <c r="K2605" s="48" t="s">
        <v>1058</v>
      </c>
      <c r="L2605" s="48" t="s">
        <v>1058</v>
      </c>
      <c r="M2605" s="53">
        <v>20069.161525714859</v>
      </c>
      <c r="N2605" s="51"/>
    </row>
    <row r="2606" spans="2:14" x14ac:dyDescent="0.25">
      <c r="B2606" s="48">
        <v>2604</v>
      </c>
      <c r="C2606" s="49" t="s">
        <v>1972</v>
      </c>
      <c r="D2606" s="48">
        <v>580546091</v>
      </c>
      <c r="E2606" s="50" t="s">
        <v>2369</v>
      </c>
      <c r="F2606" s="51">
        <v>6329</v>
      </c>
      <c r="G2606" s="48">
        <v>24</v>
      </c>
      <c r="H2606" s="51" t="s">
        <v>2099</v>
      </c>
      <c r="I2606" s="51" t="s">
        <v>1145</v>
      </c>
      <c r="J2606" s="52">
        <v>0.75</v>
      </c>
      <c r="K2606" s="48" t="s">
        <v>1058</v>
      </c>
      <c r="L2606" s="48" t="s">
        <v>1058</v>
      </c>
      <c r="M2606" s="53">
        <v>8362.1506357145245</v>
      </c>
      <c r="N2606" s="51"/>
    </row>
    <row r="2607" spans="2:14" x14ac:dyDescent="0.25">
      <c r="B2607" s="48">
        <v>2605</v>
      </c>
      <c r="C2607" s="49" t="s">
        <v>1972</v>
      </c>
      <c r="D2607" s="48">
        <v>580546091</v>
      </c>
      <c r="E2607" s="50" t="s">
        <v>2369</v>
      </c>
      <c r="F2607" s="51">
        <v>6330</v>
      </c>
      <c r="G2607" s="48">
        <v>21</v>
      </c>
      <c r="H2607" s="51" t="s">
        <v>2120</v>
      </c>
      <c r="I2607" s="51" t="s">
        <v>1145</v>
      </c>
      <c r="J2607" s="52">
        <v>0.75</v>
      </c>
      <c r="K2607" s="48" t="s">
        <v>1058</v>
      </c>
      <c r="L2607" s="48" t="s">
        <v>1058</v>
      </c>
      <c r="M2607" s="53">
        <v>8362.1506357145245</v>
      </c>
      <c r="N2607" s="51"/>
    </row>
    <row r="2608" spans="2:14" x14ac:dyDescent="0.25">
      <c r="B2608" s="48">
        <v>2606</v>
      </c>
      <c r="C2608" s="49" t="s">
        <v>1972</v>
      </c>
      <c r="D2608" s="48">
        <v>580546091</v>
      </c>
      <c r="E2608" s="50" t="s">
        <v>2369</v>
      </c>
      <c r="F2608" s="51">
        <v>6331</v>
      </c>
      <c r="G2608" s="48">
        <v>19</v>
      </c>
      <c r="H2608" s="51" t="s">
        <v>2109</v>
      </c>
      <c r="I2608" s="51" t="s">
        <v>1145</v>
      </c>
      <c r="J2608" s="52">
        <v>0.75</v>
      </c>
      <c r="K2608" s="48" t="s">
        <v>1058</v>
      </c>
      <c r="L2608" s="48" t="s">
        <v>1058</v>
      </c>
      <c r="M2608" s="53">
        <v>8362.1506357145245</v>
      </c>
      <c r="N2608" s="51"/>
    </row>
    <row r="2609" spans="2:14" x14ac:dyDescent="0.25">
      <c r="B2609" s="48">
        <v>2607</v>
      </c>
      <c r="C2609" s="49" t="s">
        <v>1972</v>
      </c>
      <c r="D2609" s="48">
        <v>580536332</v>
      </c>
      <c r="E2609" s="50" t="s">
        <v>2158</v>
      </c>
      <c r="F2609" s="51">
        <v>6333</v>
      </c>
      <c r="G2609" s="48">
        <v>22</v>
      </c>
      <c r="H2609" s="51" t="s">
        <v>2055</v>
      </c>
      <c r="I2609" s="51" t="s">
        <v>2058</v>
      </c>
      <c r="J2609" s="52">
        <v>0</v>
      </c>
      <c r="K2609" s="48" t="s">
        <v>1058</v>
      </c>
      <c r="L2609" s="48" t="s">
        <v>1058</v>
      </c>
      <c r="M2609" s="53">
        <v>0</v>
      </c>
      <c r="N2609" s="51"/>
    </row>
    <row r="2610" spans="2:14" x14ac:dyDescent="0.25">
      <c r="B2610" s="48">
        <v>2608</v>
      </c>
      <c r="C2610" s="49" t="s">
        <v>1972</v>
      </c>
      <c r="D2610" s="48">
        <v>580283950</v>
      </c>
      <c r="E2610" s="50" t="s">
        <v>2019</v>
      </c>
      <c r="F2610" s="51">
        <v>6337</v>
      </c>
      <c r="G2610" s="48">
        <v>26</v>
      </c>
      <c r="H2610" s="51" t="s">
        <v>2059</v>
      </c>
      <c r="I2610" s="51" t="s">
        <v>1794</v>
      </c>
      <c r="J2610" s="52">
        <v>0.9</v>
      </c>
      <c r="K2610" s="48" t="s">
        <v>1058</v>
      </c>
      <c r="L2610" s="48" t="s">
        <v>1058</v>
      </c>
      <c r="M2610" s="53">
        <v>10034.580762857429</v>
      </c>
      <c r="N2610" s="51"/>
    </row>
    <row r="2611" spans="2:14" x14ac:dyDescent="0.25">
      <c r="B2611" s="48">
        <v>2609</v>
      </c>
      <c r="C2611" s="49" t="s">
        <v>1972</v>
      </c>
      <c r="D2611" s="48">
        <v>580480978</v>
      </c>
      <c r="E2611" s="50" t="s">
        <v>2442</v>
      </c>
      <c r="F2611" s="51">
        <v>6338</v>
      </c>
      <c r="G2611" s="48">
        <v>14</v>
      </c>
      <c r="H2611" s="51" t="s">
        <v>2327</v>
      </c>
      <c r="I2611" s="51" t="s">
        <v>2424</v>
      </c>
      <c r="J2611" s="52">
        <v>2.2000000000000002</v>
      </c>
      <c r="K2611" s="48" t="s">
        <v>1058</v>
      </c>
      <c r="L2611" s="48" t="s">
        <v>1058</v>
      </c>
      <c r="M2611" s="53">
        <v>24528.975198095941</v>
      </c>
      <c r="N2611" s="51"/>
    </row>
    <row r="2612" spans="2:14" x14ac:dyDescent="0.25">
      <c r="B2612" s="48">
        <v>2610</v>
      </c>
      <c r="C2612" s="49" t="s">
        <v>1972</v>
      </c>
      <c r="D2612" s="48">
        <v>580446490</v>
      </c>
      <c r="E2612" s="50" t="s">
        <v>2199</v>
      </c>
      <c r="F2612" s="51">
        <v>6343</v>
      </c>
      <c r="G2612" s="48">
        <v>32</v>
      </c>
      <c r="H2612" s="51" t="s">
        <v>2037</v>
      </c>
      <c r="I2612" s="51" t="s">
        <v>2200</v>
      </c>
      <c r="J2612" s="52">
        <v>1.8</v>
      </c>
      <c r="K2612" s="48" t="s">
        <v>1058</v>
      </c>
      <c r="L2612" s="48" t="s">
        <v>1058</v>
      </c>
      <c r="M2612" s="53">
        <v>20069.161525714859</v>
      </c>
      <c r="N2612" s="51"/>
    </row>
    <row r="2613" spans="2:14" x14ac:dyDescent="0.25">
      <c r="B2613" s="48">
        <v>2611</v>
      </c>
      <c r="C2613" s="49" t="s">
        <v>1972</v>
      </c>
      <c r="D2613" s="48">
        <v>580446490</v>
      </c>
      <c r="E2613" s="50" t="s">
        <v>2199</v>
      </c>
      <c r="F2613" s="51">
        <v>6344</v>
      </c>
      <c r="G2613" s="48">
        <v>32</v>
      </c>
      <c r="H2613" s="51" t="s">
        <v>2065</v>
      </c>
      <c r="I2613" s="51" t="s">
        <v>2200</v>
      </c>
      <c r="J2613" s="52">
        <v>0.9</v>
      </c>
      <c r="K2613" s="48" t="s">
        <v>1058</v>
      </c>
      <c r="L2613" s="48" t="s">
        <v>1058</v>
      </c>
      <c r="M2613" s="53">
        <v>10034.580762857429</v>
      </c>
      <c r="N2613" s="51"/>
    </row>
    <row r="2614" spans="2:14" x14ac:dyDescent="0.25">
      <c r="B2614" s="48">
        <v>2612</v>
      </c>
      <c r="C2614" s="49" t="s">
        <v>1972</v>
      </c>
      <c r="D2614" s="48">
        <v>580725844</v>
      </c>
      <c r="E2614" s="50" t="s">
        <v>2404</v>
      </c>
      <c r="F2614" s="51">
        <v>6348</v>
      </c>
      <c r="G2614" s="48">
        <v>25</v>
      </c>
      <c r="H2614" s="51" t="s">
        <v>2059</v>
      </c>
      <c r="I2614" s="51" t="s">
        <v>1139</v>
      </c>
      <c r="J2614" s="52">
        <v>0.75</v>
      </c>
      <c r="K2614" s="48" t="s">
        <v>1058</v>
      </c>
      <c r="L2614" s="48" t="s">
        <v>1058</v>
      </c>
      <c r="M2614" s="53">
        <v>8362.1506357145245</v>
      </c>
      <c r="N2614" s="51"/>
    </row>
    <row r="2615" spans="2:14" x14ac:dyDescent="0.25">
      <c r="B2615" s="48">
        <v>2613</v>
      </c>
      <c r="C2615" s="49" t="s">
        <v>1972</v>
      </c>
      <c r="D2615" s="48">
        <v>580504660</v>
      </c>
      <c r="E2615" s="50" t="s">
        <v>2224</v>
      </c>
      <c r="F2615" s="51">
        <v>6351</v>
      </c>
      <c r="G2615" s="48">
        <v>30</v>
      </c>
      <c r="H2615" s="51" t="s">
        <v>2068</v>
      </c>
      <c r="I2615" s="51" t="s">
        <v>2225</v>
      </c>
      <c r="J2615" s="52">
        <v>0</v>
      </c>
      <c r="K2615" s="48" t="s">
        <v>1058</v>
      </c>
      <c r="L2615" s="48" t="s">
        <v>1058</v>
      </c>
      <c r="M2615" s="53">
        <v>0</v>
      </c>
      <c r="N2615" s="51"/>
    </row>
    <row r="2616" spans="2:14" x14ac:dyDescent="0.25">
      <c r="B2616" s="48">
        <v>2614</v>
      </c>
      <c r="C2616" s="49" t="s">
        <v>1972</v>
      </c>
      <c r="D2616" s="48">
        <v>515010916</v>
      </c>
      <c r="E2616" s="50" t="s">
        <v>2100</v>
      </c>
      <c r="F2616" s="51">
        <v>6352</v>
      </c>
      <c r="G2616" s="48">
        <v>23</v>
      </c>
      <c r="H2616" s="51" t="s">
        <v>2051</v>
      </c>
      <c r="I2616" s="51" t="s">
        <v>1218</v>
      </c>
      <c r="J2616" s="52">
        <v>0</v>
      </c>
      <c r="K2616" s="48" t="s">
        <v>1058</v>
      </c>
      <c r="L2616" s="48" t="s">
        <v>1058</v>
      </c>
      <c r="M2616" s="53">
        <v>0</v>
      </c>
      <c r="N2616" s="51"/>
    </row>
    <row r="2617" spans="2:14" x14ac:dyDescent="0.25">
      <c r="B2617" s="48">
        <v>2615</v>
      </c>
      <c r="C2617" s="49" t="s">
        <v>1972</v>
      </c>
      <c r="D2617" s="48">
        <v>580106805</v>
      </c>
      <c r="E2617" s="50" t="s">
        <v>2234</v>
      </c>
      <c r="F2617" s="51">
        <v>6355</v>
      </c>
      <c r="G2617" s="48">
        <v>27</v>
      </c>
      <c r="H2617" s="51" t="s">
        <v>1986</v>
      </c>
      <c r="I2617" s="51" t="s">
        <v>1053</v>
      </c>
      <c r="J2617" s="52">
        <v>0</v>
      </c>
      <c r="K2617" s="48" t="s">
        <v>1058</v>
      </c>
      <c r="L2617" s="48" t="s">
        <v>1058</v>
      </c>
      <c r="M2617" s="53">
        <v>0</v>
      </c>
      <c r="N2617" s="51"/>
    </row>
    <row r="2618" spans="2:14" x14ac:dyDescent="0.25">
      <c r="B2618" s="48">
        <v>2616</v>
      </c>
      <c r="C2618" s="49" t="s">
        <v>1972</v>
      </c>
      <c r="D2618" s="48">
        <v>580428845</v>
      </c>
      <c r="E2618" s="50" t="s">
        <v>2045</v>
      </c>
      <c r="F2618" s="51">
        <v>6365</v>
      </c>
      <c r="G2618" s="48">
        <v>23</v>
      </c>
      <c r="H2618" s="51" t="s">
        <v>2065</v>
      </c>
      <c r="I2618" s="51" t="s">
        <v>1083</v>
      </c>
      <c r="J2618" s="52">
        <v>0.9</v>
      </c>
      <c r="K2618" s="48" t="s">
        <v>1058</v>
      </c>
      <c r="L2618" s="48" t="s">
        <v>1058</v>
      </c>
      <c r="M2618" s="53">
        <v>10034.580762857429</v>
      </c>
      <c r="N2618" s="51"/>
    </row>
    <row r="2619" spans="2:14" x14ac:dyDescent="0.25">
      <c r="B2619" s="48">
        <v>2617</v>
      </c>
      <c r="C2619" s="49" t="s">
        <v>1972</v>
      </c>
      <c r="D2619" s="48">
        <v>580543858</v>
      </c>
      <c r="E2619" s="50" t="s">
        <v>2440</v>
      </c>
      <c r="F2619" s="51">
        <v>6366</v>
      </c>
      <c r="G2619" s="48">
        <v>26</v>
      </c>
      <c r="H2619" s="51" t="s">
        <v>2053</v>
      </c>
      <c r="I2619" s="51" t="s">
        <v>1187</v>
      </c>
      <c r="J2619" s="52">
        <v>0.9</v>
      </c>
      <c r="K2619" s="48" t="s">
        <v>1058</v>
      </c>
      <c r="L2619" s="48" t="s">
        <v>1058</v>
      </c>
      <c r="M2619" s="53">
        <v>10034.580762857429</v>
      </c>
      <c r="N2619" s="51"/>
    </row>
    <row r="2620" spans="2:14" x14ac:dyDescent="0.25">
      <c r="B2620" s="48">
        <v>2618</v>
      </c>
      <c r="C2620" s="49" t="s">
        <v>1972</v>
      </c>
      <c r="D2620" s="48">
        <v>580543858</v>
      </c>
      <c r="E2620" s="50" t="s">
        <v>2440</v>
      </c>
      <c r="F2620" s="51">
        <v>6367</v>
      </c>
      <c r="G2620" s="48">
        <v>23</v>
      </c>
      <c r="H2620" s="51" t="s">
        <v>2054</v>
      </c>
      <c r="I2620" s="51" t="s">
        <v>1187</v>
      </c>
      <c r="J2620" s="52">
        <v>0.9</v>
      </c>
      <c r="K2620" s="48" t="s">
        <v>1058</v>
      </c>
      <c r="L2620" s="48" t="s">
        <v>1058</v>
      </c>
      <c r="M2620" s="53">
        <v>10034.580762857429</v>
      </c>
      <c r="N2620" s="51"/>
    </row>
    <row r="2621" spans="2:14" x14ac:dyDescent="0.25">
      <c r="B2621" s="48">
        <v>2619</v>
      </c>
      <c r="C2621" s="49" t="s">
        <v>1972</v>
      </c>
      <c r="D2621" s="48">
        <v>580688687</v>
      </c>
      <c r="E2621" s="50" t="s">
        <v>2024</v>
      </c>
      <c r="F2621" s="51">
        <v>6375</v>
      </c>
      <c r="G2621" s="48">
        <v>29</v>
      </c>
      <c r="H2621" s="51" t="s">
        <v>2120</v>
      </c>
      <c r="I2621" s="51" t="s">
        <v>1088</v>
      </c>
      <c r="J2621" s="52">
        <v>0.9</v>
      </c>
      <c r="K2621" s="48" t="s">
        <v>1058</v>
      </c>
      <c r="L2621" s="48" t="s">
        <v>1058</v>
      </c>
      <c r="M2621" s="53">
        <v>10034.580762857429</v>
      </c>
      <c r="N2621" s="51"/>
    </row>
    <row r="2622" spans="2:14" x14ac:dyDescent="0.25">
      <c r="B2622" s="48">
        <v>2620</v>
      </c>
      <c r="C2622" s="49" t="s">
        <v>1972</v>
      </c>
      <c r="D2622" s="48">
        <v>580688687</v>
      </c>
      <c r="E2622" s="50" t="s">
        <v>2024</v>
      </c>
      <c r="F2622" s="51">
        <v>6376</v>
      </c>
      <c r="G2622" s="48">
        <v>28</v>
      </c>
      <c r="H2622" s="51" t="s">
        <v>2109</v>
      </c>
      <c r="I2622" s="51" t="s">
        <v>1088</v>
      </c>
      <c r="J2622" s="52">
        <v>0.9</v>
      </c>
      <c r="K2622" s="48" t="s">
        <v>1058</v>
      </c>
      <c r="L2622" s="48" t="s">
        <v>1058</v>
      </c>
      <c r="M2622" s="53">
        <v>10034.580762857429</v>
      </c>
      <c r="N2622" s="51"/>
    </row>
    <row r="2623" spans="2:14" x14ac:dyDescent="0.25">
      <c r="B2623" s="48">
        <v>2621</v>
      </c>
      <c r="C2623" s="49" t="s">
        <v>1972</v>
      </c>
      <c r="D2623" s="48">
        <v>513134411</v>
      </c>
      <c r="E2623" s="50" t="s">
        <v>2164</v>
      </c>
      <c r="F2623" s="51">
        <v>6377</v>
      </c>
      <c r="G2623" s="48">
        <v>24</v>
      </c>
      <c r="H2623" s="51" t="s">
        <v>2023</v>
      </c>
      <c r="I2623" s="51" t="s">
        <v>1432</v>
      </c>
      <c r="J2623" s="52">
        <v>0.97499999999999998</v>
      </c>
      <c r="K2623" s="48" t="s">
        <v>1058</v>
      </c>
      <c r="L2623" s="48" t="s">
        <v>1058</v>
      </c>
      <c r="M2623" s="53">
        <v>10870.795826428883</v>
      </c>
      <c r="N2623" s="51"/>
    </row>
    <row r="2624" spans="2:14" x14ac:dyDescent="0.25">
      <c r="B2624" s="48">
        <v>2622</v>
      </c>
      <c r="C2624" s="49" t="s">
        <v>1972</v>
      </c>
      <c r="D2624" s="48">
        <v>580525004</v>
      </c>
      <c r="E2624" s="50" t="s">
        <v>2303</v>
      </c>
      <c r="F2624" s="51">
        <v>6381</v>
      </c>
      <c r="G2624" s="48">
        <v>19</v>
      </c>
      <c r="H2624" s="51" t="s">
        <v>2228</v>
      </c>
      <c r="I2624" s="51" t="s">
        <v>1088</v>
      </c>
      <c r="J2624" s="52">
        <v>1.8</v>
      </c>
      <c r="K2624" s="48" t="s">
        <v>1058</v>
      </c>
      <c r="L2624" s="48" t="s">
        <v>1058</v>
      </c>
      <c r="M2624" s="53">
        <v>20069.161525714859</v>
      </c>
      <c r="N2624" s="51"/>
    </row>
    <row r="2625" spans="2:14" x14ac:dyDescent="0.25">
      <c r="B2625" s="48">
        <v>2623</v>
      </c>
      <c r="C2625" s="49" t="s">
        <v>1972</v>
      </c>
      <c r="D2625" s="48">
        <v>580525004</v>
      </c>
      <c r="E2625" s="50" t="s">
        <v>2303</v>
      </c>
      <c r="F2625" s="51">
        <v>6382</v>
      </c>
      <c r="G2625" s="48">
        <v>23</v>
      </c>
      <c r="H2625" s="51" t="s">
        <v>2031</v>
      </c>
      <c r="I2625" s="51" t="s">
        <v>1088</v>
      </c>
      <c r="J2625" s="52">
        <v>0.9</v>
      </c>
      <c r="K2625" s="48" t="s">
        <v>1058</v>
      </c>
      <c r="L2625" s="48" t="s">
        <v>1058</v>
      </c>
      <c r="M2625" s="53">
        <v>10034.580762857429</v>
      </c>
      <c r="N2625" s="51"/>
    </row>
    <row r="2626" spans="2:14" x14ac:dyDescent="0.25">
      <c r="B2626" s="48">
        <v>2624</v>
      </c>
      <c r="C2626" s="49" t="s">
        <v>1972</v>
      </c>
      <c r="D2626" s="48">
        <v>580563625</v>
      </c>
      <c r="E2626" s="50" t="s">
        <v>2443</v>
      </c>
      <c r="F2626" s="51">
        <v>6385</v>
      </c>
      <c r="G2626" s="48">
        <v>31</v>
      </c>
      <c r="H2626" s="51" t="s">
        <v>2327</v>
      </c>
      <c r="I2626" s="51" t="s">
        <v>2437</v>
      </c>
      <c r="J2626" s="52">
        <v>2.5</v>
      </c>
      <c r="K2626" s="48" t="s">
        <v>1058</v>
      </c>
      <c r="L2626" s="48" t="s">
        <v>1058</v>
      </c>
      <c r="M2626" s="53">
        <v>27873.835452381751</v>
      </c>
      <c r="N2626" s="51"/>
    </row>
    <row r="2627" spans="2:14" x14ac:dyDescent="0.25">
      <c r="B2627" s="48">
        <v>2625</v>
      </c>
      <c r="C2627" s="49" t="s">
        <v>1972</v>
      </c>
      <c r="D2627" s="48">
        <v>580352540</v>
      </c>
      <c r="E2627" s="50" t="s">
        <v>2398</v>
      </c>
      <c r="F2627" s="51">
        <v>6387</v>
      </c>
      <c r="G2627" s="48">
        <v>17</v>
      </c>
      <c r="H2627" s="51" t="s">
        <v>2327</v>
      </c>
      <c r="I2627" s="51" t="s">
        <v>1072</v>
      </c>
      <c r="J2627" s="52">
        <v>2.5</v>
      </c>
      <c r="K2627" s="48" t="s">
        <v>1058</v>
      </c>
      <c r="L2627" s="48" t="s">
        <v>1058</v>
      </c>
      <c r="M2627" s="53">
        <v>27873.835452381751</v>
      </c>
      <c r="N2627" s="51"/>
    </row>
    <row r="2628" spans="2:14" x14ac:dyDescent="0.25">
      <c r="B2628" s="48">
        <v>2626</v>
      </c>
      <c r="C2628" s="49" t="s">
        <v>1972</v>
      </c>
      <c r="D2628" s="48">
        <v>580416824</v>
      </c>
      <c r="E2628" s="50" t="s">
        <v>2165</v>
      </c>
      <c r="F2628" s="51">
        <v>6388</v>
      </c>
      <c r="G2628" s="48">
        <v>26</v>
      </c>
      <c r="H2628" s="51" t="s">
        <v>2444</v>
      </c>
      <c r="I2628" s="51" t="s">
        <v>1259</v>
      </c>
      <c r="J2628" s="52">
        <v>2</v>
      </c>
      <c r="K2628" s="48" t="s">
        <v>1058</v>
      </c>
      <c r="L2628" s="48" t="s">
        <v>1058</v>
      </c>
      <c r="M2628" s="53">
        <v>22299.0683619054</v>
      </c>
      <c r="N2628" s="51"/>
    </row>
    <row r="2629" spans="2:14" x14ac:dyDescent="0.25">
      <c r="B2629" s="48">
        <v>2627</v>
      </c>
      <c r="C2629" s="49" t="s">
        <v>1972</v>
      </c>
      <c r="D2629" s="48">
        <v>580536332</v>
      </c>
      <c r="E2629" s="50" t="s">
        <v>2158</v>
      </c>
      <c r="F2629" s="51">
        <v>6413</v>
      </c>
      <c r="G2629" s="48">
        <v>26</v>
      </c>
      <c r="H2629" s="51" t="s">
        <v>2007</v>
      </c>
      <c r="I2629" s="51" t="s">
        <v>2058</v>
      </c>
      <c r="J2629" s="52">
        <v>0</v>
      </c>
      <c r="K2629" s="48" t="s">
        <v>1058</v>
      </c>
      <c r="L2629" s="48" t="s">
        <v>1058</v>
      </c>
      <c r="M2629" s="53">
        <v>0</v>
      </c>
      <c r="N2629" s="51"/>
    </row>
    <row r="2630" spans="2:14" x14ac:dyDescent="0.25">
      <c r="B2630" s="48">
        <v>2628</v>
      </c>
      <c r="C2630" s="49" t="s">
        <v>1972</v>
      </c>
      <c r="D2630" s="48">
        <v>580498244</v>
      </c>
      <c r="E2630" s="50" t="s">
        <v>2282</v>
      </c>
      <c r="F2630" s="51">
        <v>6417</v>
      </c>
      <c r="G2630" s="48">
        <v>16</v>
      </c>
      <c r="H2630" s="51" t="s">
        <v>2321</v>
      </c>
      <c r="I2630" s="51" t="s">
        <v>1122</v>
      </c>
      <c r="J2630" s="52">
        <v>2.2000000000000002</v>
      </c>
      <c r="K2630" s="48" t="s">
        <v>1058</v>
      </c>
      <c r="L2630" s="48" t="s">
        <v>1058</v>
      </c>
      <c r="M2630" s="53">
        <v>24528.975198095941</v>
      </c>
      <c r="N2630" s="51"/>
    </row>
    <row r="2631" spans="2:14" x14ac:dyDescent="0.25">
      <c r="B2631" s="48">
        <v>2629</v>
      </c>
      <c r="C2631" s="49" t="s">
        <v>1972</v>
      </c>
      <c r="D2631" s="48">
        <v>580016715</v>
      </c>
      <c r="E2631" s="50" t="s">
        <v>2273</v>
      </c>
      <c r="F2631" s="51">
        <v>6418</v>
      </c>
      <c r="G2631" s="48">
        <v>29</v>
      </c>
      <c r="H2631" s="51" t="s">
        <v>2444</v>
      </c>
      <c r="I2631" s="51" t="s">
        <v>1053</v>
      </c>
      <c r="J2631" s="52">
        <v>2</v>
      </c>
      <c r="K2631" s="48" t="s">
        <v>1058</v>
      </c>
      <c r="L2631" s="48" t="s">
        <v>1058</v>
      </c>
      <c r="M2631" s="53">
        <v>22299.0683619054</v>
      </c>
      <c r="N2631" s="51"/>
    </row>
    <row r="2632" spans="2:14" x14ac:dyDescent="0.25">
      <c r="B2632" s="48">
        <v>2630</v>
      </c>
      <c r="C2632" s="49" t="s">
        <v>1972</v>
      </c>
      <c r="D2632" s="48">
        <v>580438745</v>
      </c>
      <c r="E2632" s="50" t="s">
        <v>2286</v>
      </c>
      <c r="F2632" s="51">
        <v>6420</v>
      </c>
      <c r="G2632" s="48">
        <v>17</v>
      </c>
      <c r="H2632" s="51" t="s">
        <v>2444</v>
      </c>
      <c r="I2632" s="51" t="s">
        <v>1476</v>
      </c>
      <c r="J2632" s="52">
        <v>2</v>
      </c>
      <c r="K2632" s="48" t="s">
        <v>1058</v>
      </c>
      <c r="L2632" s="48" t="s">
        <v>1058</v>
      </c>
      <c r="M2632" s="53">
        <v>22299.0683619054</v>
      </c>
      <c r="N2632" s="51"/>
    </row>
    <row r="2633" spans="2:14" x14ac:dyDescent="0.25">
      <c r="B2633" s="48">
        <v>2631</v>
      </c>
      <c r="C2633" s="49" t="s">
        <v>1972</v>
      </c>
      <c r="D2633" s="48">
        <v>580439412</v>
      </c>
      <c r="E2633" s="50" t="s">
        <v>1599</v>
      </c>
      <c r="F2633" s="51">
        <v>6422</v>
      </c>
      <c r="G2633" s="48">
        <v>16</v>
      </c>
      <c r="H2633" s="51" t="s">
        <v>2321</v>
      </c>
      <c r="I2633" s="51" t="s">
        <v>1068</v>
      </c>
      <c r="J2633" s="52">
        <v>2</v>
      </c>
      <c r="K2633" s="48" t="s">
        <v>1058</v>
      </c>
      <c r="L2633" s="48" t="s">
        <v>1058</v>
      </c>
      <c r="M2633" s="53">
        <v>22299.0683619054</v>
      </c>
      <c r="N2633" s="51"/>
    </row>
    <row r="2634" spans="2:14" x14ac:dyDescent="0.25">
      <c r="B2634" s="48">
        <v>2632</v>
      </c>
      <c r="C2634" s="49" t="s">
        <v>1972</v>
      </c>
      <c r="D2634" s="48">
        <v>580438422</v>
      </c>
      <c r="E2634" s="50" t="s">
        <v>1973</v>
      </c>
      <c r="F2634" s="51">
        <v>6423</v>
      </c>
      <c r="G2634" s="48">
        <v>22</v>
      </c>
      <c r="H2634" s="51" t="s">
        <v>2321</v>
      </c>
      <c r="I2634" s="51" t="s">
        <v>1268</v>
      </c>
      <c r="J2634" s="52">
        <v>2</v>
      </c>
      <c r="K2634" s="48" t="s">
        <v>1058</v>
      </c>
      <c r="L2634" s="48" t="s">
        <v>1058</v>
      </c>
      <c r="M2634" s="53">
        <v>22299.0683619054</v>
      </c>
      <c r="N2634" s="51"/>
    </row>
    <row r="2635" spans="2:14" x14ac:dyDescent="0.25">
      <c r="B2635" s="48">
        <v>2633</v>
      </c>
      <c r="C2635" s="49" t="s">
        <v>1972</v>
      </c>
      <c r="D2635" s="48">
        <v>580447928</v>
      </c>
      <c r="E2635" s="50" t="s">
        <v>2281</v>
      </c>
      <c r="F2635" s="51">
        <v>6425</v>
      </c>
      <c r="G2635" s="48">
        <v>25</v>
      </c>
      <c r="H2635" s="51" t="s">
        <v>2444</v>
      </c>
      <c r="I2635" s="51" t="s">
        <v>1237</v>
      </c>
      <c r="J2635" s="52">
        <v>2</v>
      </c>
      <c r="K2635" s="48" t="s">
        <v>1058</v>
      </c>
      <c r="L2635" s="48" t="s">
        <v>1058</v>
      </c>
      <c r="M2635" s="53">
        <v>22299.0683619054</v>
      </c>
      <c r="N2635" s="51"/>
    </row>
    <row r="2636" spans="2:14" x14ac:dyDescent="0.25">
      <c r="B2636" s="48">
        <v>2634</v>
      </c>
      <c r="C2636" s="49" t="s">
        <v>1972</v>
      </c>
      <c r="D2636" s="48">
        <v>580211712</v>
      </c>
      <c r="E2636" s="50" t="s">
        <v>2445</v>
      </c>
      <c r="F2636" s="51">
        <v>6427</v>
      </c>
      <c r="G2636" s="48">
        <v>23</v>
      </c>
      <c r="H2636" s="51" t="s">
        <v>2330</v>
      </c>
      <c r="I2636" s="51" t="s">
        <v>1255</v>
      </c>
      <c r="J2636" s="52">
        <v>0</v>
      </c>
      <c r="K2636" s="48" t="s">
        <v>1058</v>
      </c>
      <c r="L2636" s="48" t="s">
        <v>1054</v>
      </c>
      <c r="M2636" s="53">
        <v>0</v>
      </c>
      <c r="N2636" s="51"/>
    </row>
    <row r="2637" spans="2:14" x14ac:dyDescent="0.25">
      <c r="B2637" s="48">
        <v>2635</v>
      </c>
      <c r="C2637" s="49" t="s">
        <v>1972</v>
      </c>
      <c r="D2637" s="48">
        <v>580613685</v>
      </c>
      <c r="E2637" s="50" t="s">
        <v>2123</v>
      </c>
      <c r="F2637" s="51">
        <v>6428</v>
      </c>
      <c r="G2637" s="48">
        <v>19</v>
      </c>
      <c r="H2637" s="51" t="s">
        <v>2059</v>
      </c>
      <c r="I2637" s="51" t="s">
        <v>1423</v>
      </c>
      <c r="J2637" s="52">
        <v>0.75</v>
      </c>
      <c r="K2637" s="48" t="s">
        <v>1058</v>
      </c>
      <c r="L2637" s="48" t="s">
        <v>1058</v>
      </c>
      <c r="M2637" s="53">
        <v>8362.1506357145245</v>
      </c>
      <c r="N2637" s="51"/>
    </row>
    <row r="2638" spans="2:14" x14ac:dyDescent="0.25">
      <c r="B2638" s="48">
        <v>2636</v>
      </c>
      <c r="C2638" s="49" t="s">
        <v>1972</v>
      </c>
      <c r="D2638" s="48">
        <v>580613685</v>
      </c>
      <c r="E2638" s="50" t="s">
        <v>2123</v>
      </c>
      <c r="F2638" s="51">
        <v>6429</v>
      </c>
      <c r="G2638" s="48">
        <v>24</v>
      </c>
      <c r="H2638" s="51" t="s">
        <v>2010</v>
      </c>
      <c r="I2638" s="51" t="s">
        <v>1423</v>
      </c>
      <c r="J2638" s="52">
        <v>0.75</v>
      </c>
      <c r="K2638" s="48" t="s">
        <v>1058</v>
      </c>
      <c r="L2638" s="48" t="s">
        <v>1058</v>
      </c>
      <c r="M2638" s="53">
        <v>8362.1506357145245</v>
      </c>
      <c r="N2638" s="51"/>
    </row>
    <row r="2639" spans="2:14" x14ac:dyDescent="0.25">
      <c r="B2639" s="48">
        <v>2637</v>
      </c>
      <c r="C2639" s="49" t="s">
        <v>1972</v>
      </c>
      <c r="D2639" s="48">
        <v>580181659</v>
      </c>
      <c r="E2639" s="50" t="s">
        <v>2155</v>
      </c>
      <c r="F2639" s="51">
        <v>6438</v>
      </c>
      <c r="G2639" s="48">
        <v>22</v>
      </c>
      <c r="H2639" s="51" t="s">
        <v>2009</v>
      </c>
      <c r="I2639" s="51" t="s">
        <v>1237</v>
      </c>
      <c r="J2639" s="52">
        <v>0.75</v>
      </c>
      <c r="K2639" s="48" t="s">
        <v>1058</v>
      </c>
      <c r="L2639" s="48" t="s">
        <v>1058</v>
      </c>
      <c r="M2639" s="53">
        <v>8362.1506357145245</v>
      </c>
      <c r="N2639" s="51"/>
    </row>
    <row r="2640" spans="2:14" x14ac:dyDescent="0.25">
      <c r="B2640" s="48">
        <v>2638</v>
      </c>
      <c r="C2640" s="49" t="s">
        <v>1972</v>
      </c>
      <c r="D2640" s="48">
        <v>580442549</v>
      </c>
      <c r="E2640" s="50" t="s">
        <v>2410</v>
      </c>
      <c r="F2640" s="51">
        <v>6441</v>
      </c>
      <c r="G2640" s="48">
        <v>26</v>
      </c>
      <c r="H2640" s="51" t="s">
        <v>2095</v>
      </c>
      <c r="I2640" s="51" t="s">
        <v>1184</v>
      </c>
      <c r="J2640" s="52">
        <v>0.9</v>
      </c>
      <c r="K2640" s="48" t="s">
        <v>1058</v>
      </c>
      <c r="L2640" s="48" t="s">
        <v>1058</v>
      </c>
      <c r="M2640" s="53">
        <v>10034.580762857429</v>
      </c>
      <c r="N2640" s="51"/>
    </row>
    <row r="2641" spans="2:14" x14ac:dyDescent="0.25">
      <c r="B2641" s="48">
        <v>2639</v>
      </c>
      <c r="C2641" s="49" t="s">
        <v>1972</v>
      </c>
      <c r="D2641" s="48">
        <v>580411908</v>
      </c>
      <c r="E2641" s="50" t="s">
        <v>2368</v>
      </c>
      <c r="F2641" s="51">
        <v>6447</v>
      </c>
      <c r="G2641" s="48">
        <v>26</v>
      </c>
      <c r="H2641" s="51" t="s">
        <v>2018</v>
      </c>
      <c r="I2641" s="51" t="s">
        <v>1255</v>
      </c>
      <c r="J2641" s="52">
        <v>0</v>
      </c>
      <c r="K2641" s="48" t="s">
        <v>1058</v>
      </c>
      <c r="L2641" s="48" t="s">
        <v>1058</v>
      </c>
      <c r="M2641" s="53">
        <v>0</v>
      </c>
      <c r="N2641" s="51"/>
    </row>
    <row r="2642" spans="2:14" x14ac:dyDescent="0.25">
      <c r="B2642" s="48">
        <v>2640</v>
      </c>
      <c r="C2642" s="49" t="s">
        <v>1972</v>
      </c>
      <c r="D2642" s="48">
        <v>580509487</v>
      </c>
      <c r="E2642" s="50" t="s">
        <v>1305</v>
      </c>
      <c r="F2642" s="51">
        <v>6449</v>
      </c>
      <c r="G2642" s="48">
        <v>24</v>
      </c>
      <c r="H2642" s="51" t="s">
        <v>1989</v>
      </c>
      <c r="I2642" s="51" t="s">
        <v>1137</v>
      </c>
      <c r="J2642" s="52">
        <v>1.8</v>
      </c>
      <c r="K2642" s="48" t="s">
        <v>1058</v>
      </c>
      <c r="L2642" s="48" t="s">
        <v>1058</v>
      </c>
      <c r="M2642" s="53">
        <v>20069.161525714859</v>
      </c>
      <c r="N2642" s="51"/>
    </row>
    <row r="2643" spans="2:14" x14ac:dyDescent="0.25">
      <c r="B2643" s="48">
        <v>2641</v>
      </c>
      <c r="C2643" s="49" t="s">
        <v>1972</v>
      </c>
      <c r="D2643" s="48">
        <v>580546695</v>
      </c>
      <c r="E2643" s="50" t="s">
        <v>2375</v>
      </c>
      <c r="F2643" s="51">
        <v>6454</v>
      </c>
      <c r="G2643" s="48">
        <v>27</v>
      </c>
      <c r="H2643" s="51" t="s">
        <v>2064</v>
      </c>
      <c r="I2643" s="51" t="s">
        <v>1174</v>
      </c>
      <c r="J2643" s="52">
        <v>1.8</v>
      </c>
      <c r="K2643" s="48" t="s">
        <v>1058</v>
      </c>
      <c r="L2643" s="48" t="s">
        <v>1058</v>
      </c>
      <c r="M2643" s="53">
        <v>20069.161525714859</v>
      </c>
      <c r="N2643" s="51"/>
    </row>
    <row r="2644" spans="2:14" x14ac:dyDescent="0.25">
      <c r="B2644" s="48">
        <v>2642</v>
      </c>
      <c r="C2644" s="49" t="s">
        <v>1972</v>
      </c>
      <c r="D2644" s="48">
        <v>580557965</v>
      </c>
      <c r="E2644" s="50" t="s">
        <v>2376</v>
      </c>
      <c r="F2644" s="51">
        <v>6458</v>
      </c>
      <c r="G2644" s="48">
        <v>26</v>
      </c>
      <c r="H2644" s="51" t="s">
        <v>2035</v>
      </c>
      <c r="I2644" s="51" t="s">
        <v>1196</v>
      </c>
      <c r="J2644" s="52">
        <v>0</v>
      </c>
      <c r="K2644" s="48" t="s">
        <v>1058</v>
      </c>
      <c r="L2644" s="48" t="s">
        <v>1054</v>
      </c>
      <c r="M2644" s="53">
        <v>0</v>
      </c>
      <c r="N2644" s="51"/>
    </row>
    <row r="2645" spans="2:14" x14ac:dyDescent="0.25">
      <c r="B2645" s="48">
        <v>2643</v>
      </c>
      <c r="C2645" s="49" t="s">
        <v>1972</v>
      </c>
      <c r="D2645" s="48">
        <v>580546091</v>
      </c>
      <c r="E2645" s="50" t="s">
        <v>2369</v>
      </c>
      <c r="F2645" s="51">
        <v>6463</v>
      </c>
      <c r="G2645" s="48">
        <v>22</v>
      </c>
      <c r="H2645" s="51" t="s">
        <v>2008</v>
      </c>
      <c r="I2645" s="51" t="s">
        <v>1145</v>
      </c>
      <c r="J2645" s="52">
        <v>1.5</v>
      </c>
      <c r="K2645" s="48" t="s">
        <v>1058</v>
      </c>
      <c r="L2645" s="48" t="s">
        <v>1058</v>
      </c>
      <c r="M2645" s="53">
        <v>16724.301271429049</v>
      </c>
      <c r="N2645" s="51"/>
    </row>
    <row r="2646" spans="2:14" x14ac:dyDescent="0.25">
      <c r="B2646" s="48">
        <v>2644</v>
      </c>
      <c r="C2646" s="49" t="s">
        <v>1972</v>
      </c>
      <c r="D2646" s="48">
        <v>580546646</v>
      </c>
      <c r="E2646" s="50" t="s">
        <v>2073</v>
      </c>
      <c r="F2646" s="51">
        <v>6467</v>
      </c>
      <c r="G2646" s="48">
        <v>32</v>
      </c>
      <c r="H2646" s="51" t="s">
        <v>2091</v>
      </c>
      <c r="I2646" s="51" t="s">
        <v>2074</v>
      </c>
      <c r="J2646" s="52">
        <v>1.875</v>
      </c>
      <c r="K2646" s="48" t="s">
        <v>1058</v>
      </c>
      <c r="L2646" s="48" t="s">
        <v>1058</v>
      </c>
      <c r="M2646" s="53">
        <v>20905.376589286312</v>
      </c>
      <c r="N2646" s="51"/>
    </row>
    <row r="2647" spans="2:14" x14ac:dyDescent="0.25">
      <c r="B2647" s="48">
        <v>2645</v>
      </c>
      <c r="C2647" s="49" t="s">
        <v>1972</v>
      </c>
      <c r="D2647" s="48">
        <v>580556447</v>
      </c>
      <c r="E2647" s="50" t="s">
        <v>2446</v>
      </c>
      <c r="F2647" s="51">
        <v>6468</v>
      </c>
      <c r="G2647" s="48">
        <v>26</v>
      </c>
      <c r="H2647" s="51" t="s">
        <v>1985</v>
      </c>
      <c r="I2647" s="51" t="s">
        <v>1392</v>
      </c>
      <c r="J2647" s="52">
        <v>0</v>
      </c>
      <c r="K2647" s="48" t="s">
        <v>1054</v>
      </c>
      <c r="L2647" s="48" t="s">
        <v>1054</v>
      </c>
      <c r="M2647" s="53">
        <v>0</v>
      </c>
      <c r="N2647" s="51"/>
    </row>
    <row r="2648" spans="2:14" x14ac:dyDescent="0.25">
      <c r="B2648" s="48">
        <v>2646</v>
      </c>
      <c r="C2648" s="49" t="s">
        <v>1972</v>
      </c>
      <c r="D2648" s="48">
        <v>580543296</v>
      </c>
      <c r="E2648" s="50" t="s">
        <v>2283</v>
      </c>
      <c r="F2648" s="51">
        <v>6474</v>
      </c>
      <c r="G2648" s="48">
        <v>28</v>
      </c>
      <c r="H2648" s="51" t="s">
        <v>2054</v>
      </c>
      <c r="I2648" s="51" t="s">
        <v>1462</v>
      </c>
      <c r="J2648" s="52">
        <v>0.75</v>
      </c>
      <c r="K2648" s="48" t="s">
        <v>1058</v>
      </c>
      <c r="L2648" s="48" t="s">
        <v>1058</v>
      </c>
      <c r="M2648" s="53">
        <v>8362.1506357145245</v>
      </c>
      <c r="N2648" s="51"/>
    </row>
    <row r="2649" spans="2:14" x14ac:dyDescent="0.25">
      <c r="B2649" s="48">
        <v>2647</v>
      </c>
      <c r="C2649" s="49" t="s">
        <v>1972</v>
      </c>
      <c r="D2649" s="48">
        <v>580543296</v>
      </c>
      <c r="E2649" s="50" t="s">
        <v>2283</v>
      </c>
      <c r="F2649" s="51">
        <v>6475</v>
      </c>
      <c r="G2649" s="48">
        <v>28</v>
      </c>
      <c r="H2649" s="51" t="s">
        <v>2062</v>
      </c>
      <c r="I2649" s="51" t="s">
        <v>1462</v>
      </c>
      <c r="J2649" s="52">
        <v>0</v>
      </c>
      <c r="K2649" s="48" t="s">
        <v>1058</v>
      </c>
      <c r="L2649" s="48" t="s">
        <v>1058</v>
      </c>
      <c r="M2649" s="53">
        <v>0</v>
      </c>
      <c r="N2649" s="51"/>
    </row>
    <row r="2650" spans="2:14" x14ac:dyDescent="0.25">
      <c r="B2650" s="48">
        <v>2648</v>
      </c>
      <c r="C2650" s="49" t="s">
        <v>1972</v>
      </c>
      <c r="D2650" s="48">
        <v>580417509</v>
      </c>
      <c r="E2650" s="50" t="s">
        <v>2012</v>
      </c>
      <c r="F2650" s="51">
        <v>6476</v>
      </c>
      <c r="G2650" s="48">
        <v>30</v>
      </c>
      <c r="H2650" s="51" t="s">
        <v>2086</v>
      </c>
      <c r="I2650" s="51" t="s">
        <v>1060</v>
      </c>
      <c r="J2650" s="52">
        <v>0.75</v>
      </c>
      <c r="K2650" s="48" t="s">
        <v>1058</v>
      </c>
      <c r="L2650" s="48" t="s">
        <v>1058</v>
      </c>
      <c r="M2650" s="53">
        <v>8362.1506357145245</v>
      </c>
      <c r="N2650" s="51"/>
    </row>
    <row r="2651" spans="2:14" x14ac:dyDescent="0.25">
      <c r="B2651" s="48">
        <v>2649</v>
      </c>
      <c r="C2651" s="49" t="s">
        <v>1972</v>
      </c>
      <c r="D2651" s="48">
        <v>512599895</v>
      </c>
      <c r="E2651" s="50" t="s">
        <v>2173</v>
      </c>
      <c r="F2651" s="51">
        <v>6477</v>
      </c>
      <c r="G2651" s="48">
        <v>21</v>
      </c>
      <c r="H2651" s="51" t="s">
        <v>2081</v>
      </c>
      <c r="I2651" s="51" t="s">
        <v>1295</v>
      </c>
      <c r="J2651" s="52">
        <v>1.5</v>
      </c>
      <c r="K2651" s="48" t="s">
        <v>1058</v>
      </c>
      <c r="L2651" s="48" t="s">
        <v>1058</v>
      </c>
      <c r="M2651" s="53">
        <v>16724.301271429049</v>
      </c>
      <c r="N2651" s="51"/>
    </row>
    <row r="2652" spans="2:14" x14ac:dyDescent="0.25">
      <c r="B2652" s="48">
        <v>2650</v>
      </c>
      <c r="C2652" s="49" t="s">
        <v>1972</v>
      </c>
      <c r="D2652" s="48">
        <v>580477065</v>
      </c>
      <c r="E2652" s="50" t="s">
        <v>2417</v>
      </c>
      <c r="F2652" s="51">
        <v>6478</v>
      </c>
      <c r="G2652" s="48">
        <v>19</v>
      </c>
      <c r="H2652" s="51" t="s">
        <v>2013</v>
      </c>
      <c r="I2652" s="51" t="s">
        <v>1141</v>
      </c>
      <c r="J2652" s="52">
        <v>0.75</v>
      </c>
      <c r="K2652" s="48" t="s">
        <v>1058</v>
      </c>
      <c r="L2652" s="48" t="s">
        <v>1058</v>
      </c>
      <c r="M2652" s="53">
        <v>8362.1506357145245</v>
      </c>
      <c r="N2652" s="51"/>
    </row>
    <row r="2653" spans="2:14" x14ac:dyDescent="0.25">
      <c r="B2653" s="48">
        <v>2651</v>
      </c>
      <c r="C2653" s="49" t="s">
        <v>1972</v>
      </c>
      <c r="D2653" s="48">
        <v>580433134</v>
      </c>
      <c r="E2653" s="50" t="s">
        <v>2422</v>
      </c>
      <c r="F2653" s="51">
        <v>6480</v>
      </c>
      <c r="G2653" s="48">
        <v>21</v>
      </c>
      <c r="H2653" s="51" t="s">
        <v>2146</v>
      </c>
      <c r="I2653" s="51" t="s">
        <v>1189</v>
      </c>
      <c r="J2653" s="52">
        <v>3.6</v>
      </c>
      <c r="K2653" s="48" t="s">
        <v>1058</v>
      </c>
      <c r="L2653" s="48" t="s">
        <v>1058</v>
      </c>
      <c r="M2653" s="53">
        <v>40138.323051429717</v>
      </c>
      <c r="N2653" s="51"/>
    </row>
    <row r="2654" spans="2:14" x14ac:dyDescent="0.25">
      <c r="B2654" s="48">
        <v>2652</v>
      </c>
      <c r="C2654" s="49" t="s">
        <v>1972</v>
      </c>
      <c r="D2654" s="48">
        <v>580480978</v>
      </c>
      <c r="E2654" s="50" t="s">
        <v>2423</v>
      </c>
      <c r="F2654" s="51">
        <v>6486</v>
      </c>
      <c r="G2654" s="48">
        <v>19</v>
      </c>
      <c r="H2654" s="51" t="s">
        <v>2146</v>
      </c>
      <c r="I2654" s="51" t="s">
        <v>2424</v>
      </c>
      <c r="J2654" s="52">
        <v>3.6</v>
      </c>
      <c r="K2654" s="48" t="s">
        <v>1058</v>
      </c>
      <c r="L2654" s="48" t="s">
        <v>1058</v>
      </c>
      <c r="M2654" s="53">
        <v>40138.323051429717</v>
      </c>
      <c r="N2654" s="51"/>
    </row>
    <row r="2655" spans="2:14" x14ac:dyDescent="0.25">
      <c r="B2655" s="48">
        <v>2653</v>
      </c>
      <c r="C2655" s="49" t="s">
        <v>1972</v>
      </c>
      <c r="D2655" s="48">
        <v>580558708</v>
      </c>
      <c r="E2655" s="50" t="s">
        <v>2438</v>
      </c>
      <c r="F2655" s="51">
        <v>6493</v>
      </c>
      <c r="G2655" s="48">
        <v>16</v>
      </c>
      <c r="H2655" s="51" t="s">
        <v>2054</v>
      </c>
      <c r="I2655" s="51" t="s">
        <v>1187</v>
      </c>
      <c r="J2655" s="52">
        <v>0.9</v>
      </c>
      <c r="K2655" s="48" t="s">
        <v>1058</v>
      </c>
      <c r="L2655" s="48" t="s">
        <v>1058</v>
      </c>
      <c r="M2655" s="53">
        <v>10034.580762857429</v>
      </c>
      <c r="N2655" s="51"/>
    </row>
    <row r="2656" spans="2:14" x14ac:dyDescent="0.25">
      <c r="B2656" s="48">
        <v>2654</v>
      </c>
      <c r="C2656" s="49" t="s">
        <v>1972</v>
      </c>
      <c r="D2656" s="48">
        <v>580563625</v>
      </c>
      <c r="E2656" s="50" t="s">
        <v>2436</v>
      </c>
      <c r="F2656" s="51">
        <v>6494</v>
      </c>
      <c r="G2656" s="48">
        <v>33</v>
      </c>
      <c r="H2656" s="51" t="s">
        <v>2146</v>
      </c>
      <c r="I2656" s="51" t="s">
        <v>2437</v>
      </c>
      <c r="J2656" s="52">
        <v>4.5</v>
      </c>
      <c r="K2656" s="48" t="s">
        <v>1058</v>
      </c>
      <c r="L2656" s="48" t="s">
        <v>1058</v>
      </c>
      <c r="M2656" s="53">
        <v>50172.90381428715</v>
      </c>
      <c r="N2656" s="51"/>
    </row>
    <row r="2657" spans="2:14" x14ac:dyDescent="0.25">
      <c r="B2657" s="48">
        <v>2655</v>
      </c>
      <c r="C2657" s="49" t="s">
        <v>1972</v>
      </c>
      <c r="D2657" s="48">
        <v>580208536</v>
      </c>
      <c r="E2657" s="50" t="s">
        <v>2026</v>
      </c>
      <c r="F2657" s="51">
        <v>6496</v>
      </c>
      <c r="G2657" s="48">
        <v>26</v>
      </c>
      <c r="H2657" s="51" t="s">
        <v>2101</v>
      </c>
      <c r="I2657" s="51" t="s">
        <v>1135</v>
      </c>
      <c r="J2657" s="52">
        <v>1.5</v>
      </c>
      <c r="K2657" s="48" t="s">
        <v>1058</v>
      </c>
      <c r="L2657" s="48" t="s">
        <v>1058</v>
      </c>
      <c r="M2657" s="53">
        <v>16724.301271429049</v>
      </c>
      <c r="N2657" s="51"/>
    </row>
    <row r="2658" spans="2:14" x14ac:dyDescent="0.25">
      <c r="B2658" s="48">
        <v>2656</v>
      </c>
      <c r="C2658" s="49" t="s">
        <v>1972</v>
      </c>
      <c r="D2658" s="48">
        <v>580355014</v>
      </c>
      <c r="E2658" s="50" t="s">
        <v>2075</v>
      </c>
      <c r="F2658" s="51">
        <v>6498</v>
      </c>
      <c r="G2658" s="48">
        <v>23</v>
      </c>
      <c r="H2658" s="51" t="s">
        <v>2202</v>
      </c>
      <c r="I2658" s="51" t="s">
        <v>1085</v>
      </c>
      <c r="J2658" s="52">
        <v>0</v>
      </c>
      <c r="K2658" s="48" t="s">
        <v>1058</v>
      </c>
      <c r="L2658" s="48" t="s">
        <v>1058</v>
      </c>
      <c r="M2658" s="53">
        <v>0</v>
      </c>
      <c r="N2658" s="51"/>
    </row>
    <row r="2659" spans="2:14" x14ac:dyDescent="0.25">
      <c r="B2659" s="48">
        <v>2657</v>
      </c>
      <c r="C2659" s="49" t="s">
        <v>1972</v>
      </c>
      <c r="D2659" s="48">
        <v>580384881</v>
      </c>
      <c r="E2659" s="50" t="s">
        <v>2177</v>
      </c>
      <c r="F2659" s="51">
        <v>6501</v>
      </c>
      <c r="G2659" s="48">
        <v>9</v>
      </c>
      <c r="H2659" s="51" t="s">
        <v>2444</v>
      </c>
      <c r="I2659" s="51" t="s">
        <v>1141</v>
      </c>
      <c r="J2659" s="52">
        <v>2</v>
      </c>
      <c r="K2659" s="48" t="s">
        <v>1058</v>
      </c>
      <c r="L2659" s="48" t="s">
        <v>1058</v>
      </c>
      <c r="M2659" s="53">
        <v>22299.0683619054</v>
      </c>
      <c r="N2659" s="51"/>
    </row>
    <row r="2660" spans="2:14" x14ac:dyDescent="0.25">
      <c r="B2660" s="48">
        <v>2658</v>
      </c>
      <c r="C2660" s="49" t="s">
        <v>1972</v>
      </c>
      <c r="D2660" s="48">
        <v>580498509</v>
      </c>
      <c r="E2660" s="50" t="s">
        <v>2447</v>
      </c>
      <c r="F2660" s="51">
        <v>6503</v>
      </c>
      <c r="G2660" s="48">
        <v>24</v>
      </c>
      <c r="H2660" s="51" t="s">
        <v>2160</v>
      </c>
      <c r="I2660" s="51" t="s">
        <v>1122</v>
      </c>
      <c r="J2660" s="52">
        <v>3.6</v>
      </c>
      <c r="K2660" s="48" t="s">
        <v>1058</v>
      </c>
      <c r="L2660" s="48" t="s">
        <v>1058</v>
      </c>
      <c r="M2660" s="53">
        <v>40138.323051429717</v>
      </c>
      <c r="N2660" s="51"/>
    </row>
    <row r="2661" spans="2:14" x14ac:dyDescent="0.25">
      <c r="B2661" s="48">
        <v>2659</v>
      </c>
      <c r="C2661" s="49" t="s">
        <v>1972</v>
      </c>
      <c r="D2661" s="48">
        <v>580498509</v>
      </c>
      <c r="E2661" s="50" t="s">
        <v>2447</v>
      </c>
      <c r="F2661" s="51">
        <v>6504</v>
      </c>
      <c r="G2661" s="48">
        <v>19</v>
      </c>
      <c r="H2661" s="51" t="s">
        <v>2092</v>
      </c>
      <c r="I2661" s="51" t="s">
        <v>1122</v>
      </c>
      <c r="J2661" s="52">
        <v>1.8</v>
      </c>
      <c r="K2661" s="48" t="s">
        <v>1058</v>
      </c>
      <c r="L2661" s="48" t="s">
        <v>1058</v>
      </c>
      <c r="M2661" s="53">
        <v>20069.161525714859</v>
      </c>
      <c r="N2661" s="51"/>
    </row>
    <row r="2662" spans="2:14" x14ac:dyDescent="0.25">
      <c r="B2662" s="48">
        <v>2660</v>
      </c>
      <c r="C2662" s="49" t="s">
        <v>1972</v>
      </c>
      <c r="D2662" s="48">
        <v>580498509</v>
      </c>
      <c r="E2662" s="50" t="s">
        <v>2447</v>
      </c>
      <c r="F2662" s="51">
        <v>6506</v>
      </c>
      <c r="G2662" s="48">
        <v>28</v>
      </c>
      <c r="H2662" s="51" t="s">
        <v>1996</v>
      </c>
      <c r="I2662" s="51" t="s">
        <v>1122</v>
      </c>
      <c r="J2662" s="52">
        <v>1.8</v>
      </c>
      <c r="K2662" s="48" t="s">
        <v>1058</v>
      </c>
      <c r="L2662" s="48" t="s">
        <v>1058</v>
      </c>
      <c r="M2662" s="53">
        <v>20069.161525714859</v>
      </c>
      <c r="N2662" s="51"/>
    </row>
    <row r="2663" spans="2:14" x14ac:dyDescent="0.25">
      <c r="B2663" s="48">
        <v>2661</v>
      </c>
      <c r="C2663" s="49" t="s">
        <v>1972</v>
      </c>
      <c r="D2663" s="48">
        <v>580498509</v>
      </c>
      <c r="E2663" s="50" t="s">
        <v>2447</v>
      </c>
      <c r="F2663" s="51">
        <v>6507</v>
      </c>
      <c r="G2663" s="48">
        <v>19</v>
      </c>
      <c r="H2663" s="51" t="s">
        <v>2004</v>
      </c>
      <c r="I2663" s="51" t="s">
        <v>1122</v>
      </c>
      <c r="J2663" s="52">
        <v>1.8</v>
      </c>
      <c r="K2663" s="48" t="s">
        <v>1058</v>
      </c>
      <c r="L2663" s="48" t="s">
        <v>1058</v>
      </c>
      <c r="M2663" s="53">
        <v>20069.161525714859</v>
      </c>
      <c r="N2663" s="51"/>
    </row>
    <row r="2664" spans="2:14" x14ac:dyDescent="0.25">
      <c r="B2664" s="48">
        <v>2662</v>
      </c>
      <c r="C2664" s="49" t="s">
        <v>1972</v>
      </c>
      <c r="D2664" s="48">
        <v>580498509</v>
      </c>
      <c r="E2664" s="50" t="s">
        <v>2447</v>
      </c>
      <c r="F2664" s="51">
        <v>6508</v>
      </c>
      <c r="G2664" s="48">
        <v>26</v>
      </c>
      <c r="H2664" s="51" t="s">
        <v>1999</v>
      </c>
      <c r="I2664" s="51" t="s">
        <v>1122</v>
      </c>
      <c r="J2664" s="52">
        <v>0.9</v>
      </c>
      <c r="K2664" s="48" t="s">
        <v>1058</v>
      </c>
      <c r="L2664" s="48" t="s">
        <v>1058</v>
      </c>
      <c r="M2664" s="53">
        <v>10034.580762857429</v>
      </c>
      <c r="N2664" s="51"/>
    </row>
    <row r="2665" spans="2:14" x14ac:dyDescent="0.25">
      <c r="B2665" s="48">
        <v>2663</v>
      </c>
      <c r="C2665" s="49" t="s">
        <v>1972</v>
      </c>
      <c r="D2665" s="48">
        <v>580498509</v>
      </c>
      <c r="E2665" s="50" t="s">
        <v>2447</v>
      </c>
      <c r="F2665" s="51">
        <v>6509</v>
      </c>
      <c r="G2665" s="48">
        <v>23</v>
      </c>
      <c r="H2665" s="51" t="s">
        <v>2059</v>
      </c>
      <c r="I2665" s="51" t="s">
        <v>1122</v>
      </c>
      <c r="J2665" s="52">
        <v>0.9</v>
      </c>
      <c r="K2665" s="48" t="s">
        <v>1058</v>
      </c>
      <c r="L2665" s="48" t="s">
        <v>1058</v>
      </c>
      <c r="M2665" s="53">
        <v>10034.580762857429</v>
      </c>
      <c r="N2665" s="51"/>
    </row>
    <row r="2666" spans="2:14" x14ac:dyDescent="0.25">
      <c r="B2666" s="48">
        <v>2664</v>
      </c>
      <c r="C2666" s="49" t="s">
        <v>1972</v>
      </c>
      <c r="D2666" s="48">
        <v>580498509</v>
      </c>
      <c r="E2666" s="50" t="s">
        <v>2447</v>
      </c>
      <c r="F2666" s="51">
        <v>6510</v>
      </c>
      <c r="G2666" s="48">
        <v>45</v>
      </c>
      <c r="H2666" s="51" t="s">
        <v>2044</v>
      </c>
      <c r="I2666" s="51" t="s">
        <v>1122</v>
      </c>
      <c r="J2666" s="52">
        <v>0.9</v>
      </c>
      <c r="K2666" s="48" t="s">
        <v>1058</v>
      </c>
      <c r="L2666" s="48" t="s">
        <v>1058</v>
      </c>
      <c r="M2666" s="53">
        <v>10034.580762857429</v>
      </c>
      <c r="N2666" s="51"/>
    </row>
    <row r="2667" spans="2:14" x14ac:dyDescent="0.25">
      <c r="B2667" s="48">
        <v>2665</v>
      </c>
      <c r="C2667" s="49" t="s">
        <v>1972</v>
      </c>
      <c r="D2667" s="48">
        <v>580498509</v>
      </c>
      <c r="E2667" s="50" t="s">
        <v>2447</v>
      </c>
      <c r="F2667" s="51">
        <v>6511</v>
      </c>
      <c r="G2667" s="48">
        <v>18</v>
      </c>
      <c r="H2667" s="51" t="s">
        <v>2028</v>
      </c>
      <c r="I2667" s="51" t="s">
        <v>1122</v>
      </c>
      <c r="J2667" s="52">
        <v>0</v>
      </c>
      <c r="K2667" s="48" t="s">
        <v>1058</v>
      </c>
      <c r="L2667" s="48" t="s">
        <v>1058</v>
      </c>
      <c r="M2667" s="53">
        <v>0</v>
      </c>
      <c r="N2667" s="51"/>
    </row>
    <row r="2668" spans="2:14" x14ac:dyDescent="0.25">
      <c r="B2668" s="48">
        <v>2666</v>
      </c>
      <c r="C2668" s="49" t="s">
        <v>1972</v>
      </c>
      <c r="D2668" s="48">
        <v>580498509</v>
      </c>
      <c r="E2668" s="50" t="s">
        <v>2447</v>
      </c>
      <c r="F2668" s="51">
        <v>6512</v>
      </c>
      <c r="G2668" s="48">
        <v>27</v>
      </c>
      <c r="H2668" s="51" t="s">
        <v>2061</v>
      </c>
      <c r="I2668" s="51" t="s">
        <v>1122</v>
      </c>
      <c r="J2668" s="52">
        <v>0</v>
      </c>
      <c r="K2668" s="48" t="s">
        <v>1058</v>
      </c>
      <c r="L2668" s="48" t="s">
        <v>1058</v>
      </c>
      <c r="M2668" s="53">
        <v>0</v>
      </c>
      <c r="N2668" s="51"/>
    </row>
    <row r="2669" spans="2:14" x14ac:dyDescent="0.25">
      <c r="B2669" s="48">
        <v>2667</v>
      </c>
      <c r="C2669" s="49" t="s">
        <v>1972</v>
      </c>
      <c r="D2669" s="48">
        <v>580498509</v>
      </c>
      <c r="E2669" s="50" t="s">
        <v>2447</v>
      </c>
      <c r="F2669" s="51">
        <v>6513</v>
      </c>
      <c r="G2669" s="48">
        <v>21</v>
      </c>
      <c r="H2669" s="51" t="s">
        <v>2222</v>
      </c>
      <c r="I2669" s="51" t="s">
        <v>1122</v>
      </c>
      <c r="J2669" s="52">
        <v>0</v>
      </c>
      <c r="K2669" s="48" t="s">
        <v>1058</v>
      </c>
      <c r="L2669" s="48" t="s">
        <v>1058</v>
      </c>
      <c r="M2669" s="53">
        <v>0</v>
      </c>
      <c r="N2669" s="51"/>
    </row>
    <row r="2670" spans="2:14" x14ac:dyDescent="0.25">
      <c r="B2670" s="48">
        <v>2668</v>
      </c>
      <c r="C2670" s="49" t="s">
        <v>1972</v>
      </c>
      <c r="D2670" s="48">
        <v>580347425</v>
      </c>
      <c r="E2670" s="50" t="s">
        <v>2174</v>
      </c>
      <c r="F2670" s="51">
        <v>6514</v>
      </c>
      <c r="G2670" s="48">
        <v>26</v>
      </c>
      <c r="H2670" s="51" t="s">
        <v>2006</v>
      </c>
      <c r="I2670" s="51" t="s">
        <v>2176</v>
      </c>
      <c r="J2670" s="52">
        <v>0</v>
      </c>
      <c r="K2670" s="48" t="s">
        <v>1058</v>
      </c>
      <c r="L2670" s="48" t="s">
        <v>1058</v>
      </c>
      <c r="M2670" s="53">
        <v>0</v>
      </c>
      <c r="N2670" s="51"/>
    </row>
    <row r="2671" spans="2:14" x14ac:dyDescent="0.25">
      <c r="B2671" s="48">
        <v>2669</v>
      </c>
      <c r="C2671" s="49" t="s">
        <v>1972</v>
      </c>
      <c r="D2671" s="48">
        <v>580446490</v>
      </c>
      <c r="E2671" s="50" t="s">
        <v>2199</v>
      </c>
      <c r="F2671" s="51">
        <v>6516</v>
      </c>
      <c r="G2671" s="48">
        <v>26</v>
      </c>
      <c r="H2671" s="51" t="s">
        <v>2114</v>
      </c>
      <c r="I2671" s="51" t="s">
        <v>2200</v>
      </c>
      <c r="J2671" s="52">
        <v>3.6</v>
      </c>
      <c r="K2671" s="48" t="s">
        <v>1058</v>
      </c>
      <c r="L2671" s="48" t="s">
        <v>1058</v>
      </c>
      <c r="M2671" s="53">
        <v>40138.323051429717</v>
      </c>
      <c r="N2671" s="51"/>
    </row>
    <row r="2672" spans="2:14" x14ac:dyDescent="0.25">
      <c r="B2672" s="48">
        <v>2670</v>
      </c>
      <c r="C2672" s="49" t="s">
        <v>1972</v>
      </c>
      <c r="D2672" s="48">
        <v>580446490</v>
      </c>
      <c r="E2672" s="50" t="s">
        <v>2199</v>
      </c>
      <c r="F2672" s="51">
        <v>6518</v>
      </c>
      <c r="G2672" s="48">
        <v>30</v>
      </c>
      <c r="H2672" s="51" t="s">
        <v>2064</v>
      </c>
      <c r="I2672" s="51" t="s">
        <v>2200</v>
      </c>
      <c r="J2672" s="52">
        <v>1.8</v>
      </c>
      <c r="K2672" s="48" t="s">
        <v>1058</v>
      </c>
      <c r="L2672" s="48" t="s">
        <v>1058</v>
      </c>
      <c r="M2672" s="53">
        <v>20069.161525714859</v>
      </c>
      <c r="N2672" s="51"/>
    </row>
    <row r="2673" spans="2:14" x14ac:dyDescent="0.25">
      <c r="B2673" s="48">
        <v>2671</v>
      </c>
      <c r="C2673" s="49" t="s">
        <v>1972</v>
      </c>
      <c r="D2673" s="48">
        <v>580445989</v>
      </c>
      <c r="E2673" s="50" t="s">
        <v>2441</v>
      </c>
      <c r="F2673" s="51">
        <v>6522</v>
      </c>
      <c r="G2673" s="48">
        <v>25</v>
      </c>
      <c r="H2673" s="51" t="s">
        <v>2083</v>
      </c>
      <c r="I2673" s="51" t="s">
        <v>1307</v>
      </c>
      <c r="J2673" s="52">
        <v>1.5</v>
      </c>
      <c r="K2673" s="48" t="s">
        <v>1058</v>
      </c>
      <c r="L2673" s="48" t="s">
        <v>1058</v>
      </c>
      <c r="M2673" s="53">
        <v>16724.301271429049</v>
      </c>
      <c r="N2673" s="51"/>
    </row>
    <row r="2674" spans="2:14" x14ac:dyDescent="0.25">
      <c r="B2674" s="48">
        <v>2672</v>
      </c>
      <c r="C2674" s="49" t="s">
        <v>1972</v>
      </c>
      <c r="D2674" s="48">
        <v>580445989</v>
      </c>
      <c r="E2674" s="50" t="s">
        <v>2441</v>
      </c>
      <c r="F2674" s="51">
        <v>6523</v>
      </c>
      <c r="G2674" s="48">
        <v>19</v>
      </c>
      <c r="H2674" s="51" t="s">
        <v>2059</v>
      </c>
      <c r="I2674" s="51" t="s">
        <v>1307</v>
      </c>
      <c r="J2674" s="52">
        <v>0.75</v>
      </c>
      <c r="K2674" s="48" t="s">
        <v>1058</v>
      </c>
      <c r="L2674" s="48" t="s">
        <v>1058</v>
      </c>
      <c r="M2674" s="53">
        <v>8362.1506357145245</v>
      </c>
      <c r="N2674" s="51"/>
    </row>
    <row r="2675" spans="2:14" x14ac:dyDescent="0.25">
      <c r="B2675" s="48">
        <v>2673</v>
      </c>
      <c r="C2675" s="49" t="s">
        <v>1972</v>
      </c>
      <c r="D2675" s="48">
        <v>580546091</v>
      </c>
      <c r="E2675" s="50" t="s">
        <v>2369</v>
      </c>
      <c r="F2675" s="51">
        <v>6533</v>
      </c>
      <c r="G2675" s="48">
        <v>20</v>
      </c>
      <c r="H2675" s="51" t="s">
        <v>2085</v>
      </c>
      <c r="I2675" s="51" t="s">
        <v>1145</v>
      </c>
      <c r="J2675" s="52">
        <v>1.5</v>
      </c>
      <c r="K2675" s="48" t="s">
        <v>1058</v>
      </c>
      <c r="L2675" s="48" t="s">
        <v>1058</v>
      </c>
      <c r="M2675" s="53">
        <v>16724.301271429049</v>
      </c>
      <c r="N2675" s="51"/>
    </row>
    <row r="2676" spans="2:14" x14ac:dyDescent="0.25">
      <c r="B2676" s="48">
        <v>2674</v>
      </c>
      <c r="C2676" s="49" t="s">
        <v>1972</v>
      </c>
      <c r="D2676" s="48">
        <v>580431898</v>
      </c>
      <c r="E2676" s="50" t="s">
        <v>2430</v>
      </c>
      <c r="F2676" s="51">
        <v>6534</v>
      </c>
      <c r="G2676" s="48">
        <v>28</v>
      </c>
      <c r="H2676" s="51" t="s">
        <v>2078</v>
      </c>
      <c r="I2676" s="51" t="s">
        <v>1130</v>
      </c>
      <c r="J2676" s="52">
        <v>0.75</v>
      </c>
      <c r="K2676" s="48" t="s">
        <v>1058</v>
      </c>
      <c r="L2676" s="48" t="s">
        <v>1058</v>
      </c>
      <c r="M2676" s="53">
        <v>8362.1506357145245</v>
      </c>
      <c r="N2676" s="51"/>
    </row>
    <row r="2677" spans="2:14" x14ac:dyDescent="0.25">
      <c r="B2677" s="48">
        <v>2675</v>
      </c>
      <c r="C2677" s="49" t="s">
        <v>1972</v>
      </c>
      <c r="D2677" s="48">
        <v>580454817</v>
      </c>
      <c r="E2677" s="50" t="s">
        <v>2425</v>
      </c>
      <c r="F2677" s="51">
        <v>6536</v>
      </c>
      <c r="G2677" s="48">
        <v>15</v>
      </c>
      <c r="H2677" s="51" t="s">
        <v>2068</v>
      </c>
      <c r="I2677" s="51" t="s">
        <v>2225</v>
      </c>
      <c r="J2677" s="52">
        <v>0</v>
      </c>
      <c r="K2677" s="48" t="s">
        <v>1058</v>
      </c>
      <c r="L2677" s="48" t="s">
        <v>1058</v>
      </c>
      <c r="M2677" s="53">
        <v>0</v>
      </c>
      <c r="N2677" s="51"/>
    </row>
    <row r="2678" spans="2:14" x14ac:dyDescent="0.25">
      <c r="B2678" s="48">
        <v>2676</v>
      </c>
      <c r="C2678" s="49" t="s">
        <v>1972</v>
      </c>
      <c r="D2678" s="48">
        <v>580504660</v>
      </c>
      <c r="E2678" s="50" t="s">
        <v>2224</v>
      </c>
      <c r="F2678" s="51">
        <v>6540</v>
      </c>
      <c r="G2678" s="48">
        <v>22</v>
      </c>
      <c r="H2678" s="51" t="s">
        <v>2043</v>
      </c>
      <c r="I2678" s="51" t="s">
        <v>2225</v>
      </c>
      <c r="J2678" s="52">
        <v>1.8</v>
      </c>
      <c r="K2678" s="48" t="s">
        <v>1058</v>
      </c>
      <c r="L2678" s="48" t="s">
        <v>1058</v>
      </c>
      <c r="M2678" s="53">
        <v>20069.161525714859</v>
      </c>
      <c r="N2678" s="51"/>
    </row>
    <row r="2679" spans="2:14" x14ac:dyDescent="0.25">
      <c r="B2679" s="48">
        <v>2677</v>
      </c>
      <c r="C2679" s="49" t="s">
        <v>1972</v>
      </c>
      <c r="D2679" s="48">
        <v>580498038</v>
      </c>
      <c r="E2679" s="50" t="s">
        <v>2219</v>
      </c>
      <c r="F2679" s="51">
        <v>6541</v>
      </c>
      <c r="G2679" s="48">
        <v>22</v>
      </c>
      <c r="H2679" s="51" t="s">
        <v>2085</v>
      </c>
      <c r="I2679" s="51" t="s">
        <v>1057</v>
      </c>
      <c r="J2679" s="52">
        <v>1.5</v>
      </c>
      <c r="K2679" s="48" t="s">
        <v>1058</v>
      </c>
      <c r="L2679" s="48" t="s">
        <v>1058</v>
      </c>
      <c r="M2679" s="53">
        <v>16724.301271429049</v>
      </c>
      <c r="N2679" s="51"/>
    </row>
    <row r="2680" spans="2:14" x14ac:dyDescent="0.25">
      <c r="B2680" s="48">
        <v>2678</v>
      </c>
      <c r="C2680" s="49" t="s">
        <v>1972</v>
      </c>
      <c r="D2680" s="48">
        <v>580557965</v>
      </c>
      <c r="E2680" s="50" t="s">
        <v>2376</v>
      </c>
      <c r="F2680" s="51">
        <v>6543</v>
      </c>
      <c r="G2680" s="48">
        <v>19</v>
      </c>
      <c r="H2680" s="51" t="s">
        <v>2120</v>
      </c>
      <c r="I2680" s="51" t="s">
        <v>1196</v>
      </c>
      <c r="J2680" s="52">
        <v>0</v>
      </c>
      <c r="K2680" s="48" t="s">
        <v>1058</v>
      </c>
      <c r="L2680" s="48" t="s">
        <v>1054</v>
      </c>
      <c r="M2680" s="53">
        <v>0</v>
      </c>
      <c r="N2680" s="51"/>
    </row>
    <row r="2681" spans="2:14" x14ac:dyDescent="0.25">
      <c r="B2681" s="48">
        <v>2679</v>
      </c>
      <c r="C2681" s="49" t="s">
        <v>1972</v>
      </c>
      <c r="D2681" s="48">
        <v>580557965</v>
      </c>
      <c r="E2681" s="50" t="s">
        <v>2376</v>
      </c>
      <c r="F2681" s="51">
        <v>6544</v>
      </c>
      <c r="G2681" s="48">
        <v>18</v>
      </c>
      <c r="H2681" s="51" t="s">
        <v>2006</v>
      </c>
      <c r="I2681" s="51" t="s">
        <v>1196</v>
      </c>
      <c r="J2681" s="52">
        <v>0</v>
      </c>
      <c r="K2681" s="48" t="s">
        <v>1058</v>
      </c>
      <c r="L2681" s="48" t="s">
        <v>1054</v>
      </c>
      <c r="M2681" s="53">
        <v>0</v>
      </c>
      <c r="N2681" s="51"/>
    </row>
    <row r="2682" spans="2:14" x14ac:dyDescent="0.25">
      <c r="B2682" s="48">
        <v>2680</v>
      </c>
      <c r="C2682" s="49" t="s">
        <v>1972</v>
      </c>
      <c r="D2682" s="48">
        <v>580355030</v>
      </c>
      <c r="E2682" s="50" t="s">
        <v>2254</v>
      </c>
      <c r="F2682" s="51">
        <v>6552</v>
      </c>
      <c r="G2682" s="48">
        <v>28</v>
      </c>
      <c r="H2682" s="51" t="s">
        <v>2079</v>
      </c>
      <c r="I2682" s="51" t="s">
        <v>1053</v>
      </c>
      <c r="J2682" s="52">
        <v>1.25</v>
      </c>
      <c r="K2682" s="48" t="s">
        <v>1058</v>
      </c>
      <c r="L2682" s="48" t="s">
        <v>1058</v>
      </c>
      <c r="M2682" s="53">
        <v>13936.917726190875</v>
      </c>
      <c r="N2682" s="51"/>
    </row>
    <row r="2683" spans="2:14" x14ac:dyDescent="0.25">
      <c r="B2683" s="48">
        <v>2681</v>
      </c>
      <c r="C2683" s="49" t="s">
        <v>1972</v>
      </c>
      <c r="D2683" s="48">
        <v>580355030</v>
      </c>
      <c r="E2683" s="50" t="s">
        <v>2254</v>
      </c>
      <c r="F2683" s="51">
        <v>6553</v>
      </c>
      <c r="G2683" s="48">
        <v>21</v>
      </c>
      <c r="H2683" s="51" t="s">
        <v>2005</v>
      </c>
      <c r="I2683" s="51" t="s">
        <v>1053</v>
      </c>
      <c r="J2683" s="52">
        <v>3</v>
      </c>
      <c r="K2683" s="48" t="s">
        <v>1058</v>
      </c>
      <c r="L2683" s="48" t="s">
        <v>1058</v>
      </c>
      <c r="M2683" s="53">
        <v>33448.602542858098</v>
      </c>
      <c r="N2683" s="51"/>
    </row>
    <row r="2684" spans="2:14" x14ac:dyDescent="0.25">
      <c r="B2684" s="48">
        <v>2682</v>
      </c>
      <c r="C2684" s="49" t="s">
        <v>1972</v>
      </c>
      <c r="D2684" s="48">
        <v>580355030</v>
      </c>
      <c r="E2684" s="50" t="s">
        <v>2254</v>
      </c>
      <c r="F2684" s="51">
        <v>6554</v>
      </c>
      <c r="G2684" s="48">
        <v>20</v>
      </c>
      <c r="H2684" s="51" t="s">
        <v>2081</v>
      </c>
      <c r="I2684" s="51" t="s">
        <v>1053</v>
      </c>
      <c r="J2684" s="52">
        <v>1.5</v>
      </c>
      <c r="K2684" s="48" t="s">
        <v>1058</v>
      </c>
      <c r="L2684" s="48" t="s">
        <v>1058</v>
      </c>
      <c r="M2684" s="53">
        <v>16724.301271429049</v>
      </c>
      <c r="N2684" s="51"/>
    </row>
    <row r="2685" spans="2:14" x14ac:dyDescent="0.25">
      <c r="B2685" s="48">
        <v>2683</v>
      </c>
      <c r="C2685" s="49" t="s">
        <v>1972</v>
      </c>
      <c r="D2685" s="48">
        <v>580355030</v>
      </c>
      <c r="E2685" s="50" t="s">
        <v>2254</v>
      </c>
      <c r="F2685" s="51">
        <v>6555</v>
      </c>
      <c r="G2685" s="48">
        <v>24</v>
      </c>
      <c r="H2685" s="51" t="s">
        <v>2083</v>
      </c>
      <c r="I2685" s="51" t="s">
        <v>1053</v>
      </c>
      <c r="J2685" s="52">
        <v>1.5</v>
      </c>
      <c r="K2685" s="48" t="s">
        <v>1058</v>
      </c>
      <c r="L2685" s="48" t="s">
        <v>1058</v>
      </c>
      <c r="M2685" s="53">
        <v>16724.301271429049</v>
      </c>
      <c r="N2685" s="51"/>
    </row>
    <row r="2686" spans="2:14" x14ac:dyDescent="0.25">
      <c r="B2686" s="48">
        <v>2684</v>
      </c>
      <c r="C2686" s="49" t="s">
        <v>1972</v>
      </c>
      <c r="D2686" s="48">
        <v>580355030</v>
      </c>
      <c r="E2686" s="50" t="s">
        <v>2254</v>
      </c>
      <c r="F2686" s="51">
        <v>6556</v>
      </c>
      <c r="G2686" s="48">
        <v>27</v>
      </c>
      <c r="H2686" s="51" t="s">
        <v>2013</v>
      </c>
      <c r="I2686" s="51" t="s">
        <v>1053</v>
      </c>
      <c r="J2686" s="52">
        <v>0.75</v>
      </c>
      <c r="K2686" s="48" t="s">
        <v>1058</v>
      </c>
      <c r="L2686" s="48" t="s">
        <v>1058</v>
      </c>
      <c r="M2686" s="53">
        <v>8362.1506357145245</v>
      </c>
      <c r="N2686" s="51"/>
    </row>
    <row r="2687" spans="2:14" x14ac:dyDescent="0.25">
      <c r="B2687" s="48">
        <v>2685</v>
      </c>
      <c r="C2687" s="49" t="s">
        <v>1972</v>
      </c>
      <c r="D2687" s="48">
        <v>580553097</v>
      </c>
      <c r="E2687" s="50" t="s">
        <v>2448</v>
      </c>
      <c r="F2687" s="51">
        <v>6558</v>
      </c>
      <c r="G2687" s="48">
        <v>20</v>
      </c>
      <c r="H2687" s="51" t="s">
        <v>2033</v>
      </c>
      <c r="I2687" s="51" t="s">
        <v>1135</v>
      </c>
      <c r="J2687" s="52">
        <v>0</v>
      </c>
      <c r="K2687" s="48" t="s">
        <v>1058</v>
      </c>
      <c r="L2687" s="48" t="s">
        <v>1054</v>
      </c>
      <c r="M2687" s="53">
        <v>0</v>
      </c>
      <c r="N2687" s="51"/>
    </row>
    <row r="2688" spans="2:14" x14ac:dyDescent="0.25">
      <c r="B2688" s="48">
        <v>2686</v>
      </c>
      <c r="C2688" s="49" t="s">
        <v>1972</v>
      </c>
      <c r="D2688" s="48">
        <v>580523637</v>
      </c>
      <c r="E2688" s="50" t="s">
        <v>2435</v>
      </c>
      <c r="F2688" s="51">
        <v>6559</v>
      </c>
      <c r="G2688" s="48">
        <v>19</v>
      </c>
      <c r="H2688" s="51" t="s">
        <v>2054</v>
      </c>
      <c r="I2688" s="51" t="s">
        <v>1459</v>
      </c>
      <c r="J2688" s="52">
        <v>0.9</v>
      </c>
      <c r="K2688" s="48" t="s">
        <v>1058</v>
      </c>
      <c r="L2688" s="48" t="s">
        <v>1058</v>
      </c>
      <c r="M2688" s="53">
        <v>10034.580762857429</v>
      </c>
      <c r="N2688" s="51"/>
    </row>
    <row r="2689" spans="2:14" x14ac:dyDescent="0.25">
      <c r="B2689" s="48">
        <v>2687</v>
      </c>
      <c r="C2689" s="49" t="s">
        <v>1972</v>
      </c>
      <c r="D2689" s="48">
        <v>580523637</v>
      </c>
      <c r="E2689" s="50" t="s">
        <v>2435</v>
      </c>
      <c r="F2689" s="51">
        <v>6560</v>
      </c>
      <c r="G2689" s="48">
        <v>20</v>
      </c>
      <c r="H2689" s="51" t="s">
        <v>2039</v>
      </c>
      <c r="I2689" s="51" t="s">
        <v>1459</v>
      </c>
      <c r="J2689" s="52">
        <v>0.9</v>
      </c>
      <c r="K2689" s="48" t="s">
        <v>1058</v>
      </c>
      <c r="L2689" s="48" t="s">
        <v>1058</v>
      </c>
      <c r="M2689" s="53">
        <v>10034.580762857429</v>
      </c>
      <c r="N2689" s="51"/>
    </row>
    <row r="2690" spans="2:14" x14ac:dyDescent="0.25">
      <c r="B2690" s="48">
        <v>2688</v>
      </c>
      <c r="C2690" s="49" t="s">
        <v>1972</v>
      </c>
      <c r="D2690" s="48">
        <v>580406437</v>
      </c>
      <c r="E2690" s="50" t="s">
        <v>2180</v>
      </c>
      <c r="F2690" s="51">
        <v>6563</v>
      </c>
      <c r="G2690" s="48">
        <v>22</v>
      </c>
      <c r="H2690" s="51" t="s">
        <v>2015</v>
      </c>
      <c r="I2690" s="51" t="s">
        <v>1414</v>
      </c>
      <c r="J2690" s="52">
        <v>0.75</v>
      </c>
      <c r="K2690" s="48" t="s">
        <v>1058</v>
      </c>
      <c r="L2690" s="48" t="s">
        <v>1058</v>
      </c>
      <c r="M2690" s="53">
        <v>8362.1506357145245</v>
      </c>
      <c r="N2690" s="51"/>
    </row>
    <row r="2691" spans="2:14" x14ac:dyDescent="0.25">
      <c r="B2691" s="48">
        <v>2689</v>
      </c>
      <c r="C2691" s="49" t="s">
        <v>1972</v>
      </c>
      <c r="D2691" s="48">
        <v>580252740</v>
      </c>
      <c r="E2691" s="50" t="s">
        <v>2367</v>
      </c>
      <c r="F2691" s="51">
        <v>6567</v>
      </c>
      <c r="G2691" s="48">
        <v>18</v>
      </c>
      <c r="H2691" s="51" t="s">
        <v>2068</v>
      </c>
      <c r="I2691" s="51" t="s">
        <v>2147</v>
      </c>
      <c r="J2691" s="52">
        <v>0</v>
      </c>
      <c r="K2691" s="48" t="s">
        <v>1058</v>
      </c>
      <c r="L2691" s="48" t="s">
        <v>1058</v>
      </c>
      <c r="M2691" s="53">
        <v>0</v>
      </c>
      <c r="N2691" s="51"/>
    </row>
    <row r="2692" spans="2:14" x14ac:dyDescent="0.25">
      <c r="B2692" s="48">
        <v>2690</v>
      </c>
      <c r="C2692" s="49" t="s">
        <v>1972</v>
      </c>
      <c r="D2692" s="48">
        <v>580252740</v>
      </c>
      <c r="E2692" s="50" t="s">
        <v>2367</v>
      </c>
      <c r="F2692" s="51">
        <v>6568</v>
      </c>
      <c r="G2692" s="48">
        <v>16</v>
      </c>
      <c r="H2692" s="51" t="s">
        <v>2065</v>
      </c>
      <c r="I2692" s="51" t="s">
        <v>2147</v>
      </c>
      <c r="J2692" s="52">
        <v>0.9</v>
      </c>
      <c r="K2692" s="48" t="s">
        <v>1058</v>
      </c>
      <c r="L2692" s="48" t="s">
        <v>1058</v>
      </c>
      <c r="M2692" s="53">
        <v>10034.580762857429</v>
      </c>
      <c r="N2692" s="51"/>
    </row>
    <row r="2693" spans="2:14" x14ac:dyDescent="0.25">
      <c r="B2693" s="48">
        <v>2691</v>
      </c>
      <c r="C2693" s="49" t="s">
        <v>1972</v>
      </c>
      <c r="D2693" s="48">
        <v>580530814</v>
      </c>
      <c r="E2693" s="50" t="s">
        <v>2212</v>
      </c>
      <c r="F2693" s="51">
        <v>6572</v>
      </c>
      <c r="G2693" s="48">
        <v>19</v>
      </c>
      <c r="H2693" s="51" t="s">
        <v>2031</v>
      </c>
      <c r="I2693" s="51" t="s">
        <v>1145</v>
      </c>
      <c r="J2693" s="52">
        <v>0.75</v>
      </c>
      <c r="K2693" s="48" t="s">
        <v>1058</v>
      </c>
      <c r="L2693" s="48" t="s">
        <v>1058</v>
      </c>
      <c r="M2693" s="53">
        <v>8362.1506357145245</v>
      </c>
      <c r="N2693" s="51"/>
    </row>
    <row r="2694" spans="2:14" x14ac:dyDescent="0.25">
      <c r="B2694" s="48">
        <v>2692</v>
      </c>
      <c r="C2694" s="49" t="s">
        <v>1972</v>
      </c>
      <c r="D2694" s="48">
        <v>580536332</v>
      </c>
      <c r="E2694" s="50" t="s">
        <v>2158</v>
      </c>
      <c r="F2694" s="51">
        <v>6576</v>
      </c>
      <c r="G2694" s="48">
        <v>22</v>
      </c>
      <c r="H2694" s="51" t="s">
        <v>2039</v>
      </c>
      <c r="I2694" s="51" t="s">
        <v>2058</v>
      </c>
      <c r="J2694" s="52">
        <v>0.9</v>
      </c>
      <c r="K2694" s="48" t="s">
        <v>1058</v>
      </c>
      <c r="L2694" s="48" t="s">
        <v>1058</v>
      </c>
      <c r="M2694" s="53">
        <v>10034.580762857429</v>
      </c>
      <c r="N2694" s="51"/>
    </row>
    <row r="2695" spans="2:14" x14ac:dyDescent="0.25">
      <c r="B2695" s="48">
        <v>2693</v>
      </c>
      <c r="C2695" s="49" t="s">
        <v>1972</v>
      </c>
      <c r="D2695" s="48">
        <v>580563625</v>
      </c>
      <c r="E2695" s="50" t="s">
        <v>2436</v>
      </c>
      <c r="F2695" s="51">
        <v>6577</v>
      </c>
      <c r="G2695" s="48">
        <v>30</v>
      </c>
      <c r="H2695" s="51" t="s">
        <v>2068</v>
      </c>
      <c r="I2695" s="51" t="s">
        <v>2437</v>
      </c>
      <c r="J2695" s="52">
        <v>0</v>
      </c>
      <c r="K2695" s="48" t="s">
        <v>1058</v>
      </c>
      <c r="L2695" s="48" t="s">
        <v>1058</v>
      </c>
      <c r="M2695" s="53">
        <v>0</v>
      </c>
      <c r="N2695" s="51"/>
    </row>
    <row r="2696" spans="2:14" x14ac:dyDescent="0.25">
      <c r="B2696" s="48">
        <v>2694</v>
      </c>
      <c r="C2696" s="49" t="s">
        <v>1972</v>
      </c>
      <c r="D2696" s="48">
        <v>580408607</v>
      </c>
      <c r="E2696" s="50" t="s">
        <v>2426</v>
      </c>
      <c r="F2696" s="51">
        <v>6578</v>
      </c>
      <c r="G2696" s="48">
        <v>30</v>
      </c>
      <c r="H2696" s="51" t="s">
        <v>2015</v>
      </c>
      <c r="I2696" s="51" t="s">
        <v>1117</v>
      </c>
      <c r="J2696" s="52">
        <v>0.75</v>
      </c>
      <c r="K2696" s="48" t="s">
        <v>1058</v>
      </c>
      <c r="L2696" s="48" t="s">
        <v>1058</v>
      </c>
      <c r="M2696" s="53">
        <v>8362.1506357145245</v>
      </c>
      <c r="N2696" s="51"/>
    </row>
    <row r="2697" spans="2:14" x14ac:dyDescent="0.25">
      <c r="B2697" s="48">
        <v>2695</v>
      </c>
      <c r="C2697" s="49" t="s">
        <v>1972</v>
      </c>
      <c r="D2697" s="48">
        <v>580355048</v>
      </c>
      <c r="E2697" s="50" t="s">
        <v>2182</v>
      </c>
      <c r="F2697" s="51">
        <v>6580</v>
      </c>
      <c r="G2697" s="48">
        <v>19</v>
      </c>
      <c r="H2697" s="51" t="s">
        <v>2036</v>
      </c>
      <c r="I2697" s="51" t="s">
        <v>2183</v>
      </c>
      <c r="J2697" s="52">
        <v>0.97499999999999998</v>
      </c>
      <c r="K2697" s="48" t="s">
        <v>1058</v>
      </c>
      <c r="L2697" s="48" t="s">
        <v>1058</v>
      </c>
      <c r="M2697" s="53">
        <v>10870.795826428883</v>
      </c>
      <c r="N2697" s="51"/>
    </row>
    <row r="2698" spans="2:14" x14ac:dyDescent="0.25">
      <c r="B2698" s="48">
        <v>2696</v>
      </c>
      <c r="C2698" s="49" t="s">
        <v>1972</v>
      </c>
      <c r="D2698" s="48">
        <v>580345940</v>
      </c>
      <c r="E2698" s="50" t="s">
        <v>2165</v>
      </c>
      <c r="F2698" s="51">
        <v>6586</v>
      </c>
      <c r="G2698" s="48">
        <v>30</v>
      </c>
      <c r="H2698" s="51" t="s">
        <v>2171</v>
      </c>
      <c r="I2698" s="51" t="s">
        <v>1259</v>
      </c>
      <c r="J2698" s="52">
        <v>0.75</v>
      </c>
      <c r="K2698" s="48" t="s">
        <v>1058</v>
      </c>
      <c r="L2698" s="48" t="s">
        <v>1058</v>
      </c>
      <c r="M2698" s="53">
        <v>8362.1506357145245</v>
      </c>
      <c r="N2698" s="51"/>
    </row>
    <row r="2699" spans="2:14" x14ac:dyDescent="0.25">
      <c r="B2699" s="48">
        <v>2697</v>
      </c>
      <c r="C2699" s="49" t="s">
        <v>1972</v>
      </c>
      <c r="D2699" s="48">
        <v>580445989</v>
      </c>
      <c r="E2699" s="50" t="s">
        <v>2441</v>
      </c>
      <c r="F2699" s="51">
        <v>6588</v>
      </c>
      <c r="G2699" s="48">
        <v>21</v>
      </c>
      <c r="H2699" s="51" t="s">
        <v>2001</v>
      </c>
      <c r="I2699" s="51" t="s">
        <v>1307</v>
      </c>
      <c r="J2699" s="52">
        <v>0</v>
      </c>
      <c r="K2699" s="48" t="s">
        <v>1058</v>
      </c>
      <c r="L2699" s="48" t="s">
        <v>1058</v>
      </c>
      <c r="M2699" s="53">
        <v>0</v>
      </c>
      <c r="N2699" s="51"/>
    </row>
    <row r="2700" spans="2:14" x14ac:dyDescent="0.25">
      <c r="B2700" s="48">
        <v>2698</v>
      </c>
      <c r="C2700" s="49" t="s">
        <v>1972</v>
      </c>
      <c r="D2700" s="48">
        <v>580445989</v>
      </c>
      <c r="E2700" s="50" t="s">
        <v>2441</v>
      </c>
      <c r="F2700" s="51">
        <v>6589</v>
      </c>
      <c r="G2700" s="48">
        <v>26</v>
      </c>
      <c r="H2700" s="51" t="s">
        <v>2036</v>
      </c>
      <c r="I2700" s="51" t="s">
        <v>1307</v>
      </c>
      <c r="J2700" s="52">
        <v>0.75</v>
      </c>
      <c r="K2700" s="48" t="s">
        <v>1058</v>
      </c>
      <c r="L2700" s="48" t="s">
        <v>1058</v>
      </c>
      <c r="M2700" s="53">
        <v>8362.1506357145245</v>
      </c>
      <c r="N2700" s="51"/>
    </row>
    <row r="2701" spans="2:14" x14ac:dyDescent="0.25">
      <c r="B2701" s="48">
        <v>2699</v>
      </c>
      <c r="C2701" s="49" t="s">
        <v>1972</v>
      </c>
      <c r="D2701" s="48">
        <v>580498038</v>
      </c>
      <c r="E2701" s="50" t="s">
        <v>2219</v>
      </c>
      <c r="F2701" s="51">
        <v>6596</v>
      </c>
      <c r="G2701" s="48">
        <v>24</v>
      </c>
      <c r="H2701" s="51" t="s">
        <v>1999</v>
      </c>
      <c r="I2701" s="51" t="s">
        <v>1057</v>
      </c>
      <c r="J2701" s="52">
        <v>0.75</v>
      </c>
      <c r="K2701" s="48" t="s">
        <v>1058</v>
      </c>
      <c r="L2701" s="48" t="s">
        <v>1058</v>
      </c>
      <c r="M2701" s="53">
        <v>8362.1506357145245</v>
      </c>
      <c r="N2701" s="51"/>
    </row>
    <row r="2702" spans="2:14" x14ac:dyDescent="0.25">
      <c r="B2702" s="48">
        <v>2700</v>
      </c>
      <c r="C2702" s="49" t="s">
        <v>1972</v>
      </c>
      <c r="D2702" s="48">
        <v>580498038</v>
      </c>
      <c r="E2702" s="50" t="s">
        <v>2219</v>
      </c>
      <c r="F2702" s="51">
        <v>6597</v>
      </c>
      <c r="G2702" s="48">
        <v>25</v>
      </c>
      <c r="H2702" s="51" t="s">
        <v>2040</v>
      </c>
      <c r="I2702" s="51" t="s">
        <v>1057</v>
      </c>
      <c r="J2702" s="52">
        <v>0.75</v>
      </c>
      <c r="K2702" s="48" t="s">
        <v>1058</v>
      </c>
      <c r="L2702" s="48" t="s">
        <v>1058</v>
      </c>
      <c r="M2702" s="53">
        <v>8362.1506357145245</v>
      </c>
      <c r="N2702" s="51"/>
    </row>
    <row r="2703" spans="2:14" x14ac:dyDescent="0.25">
      <c r="B2703" s="48">
        <v>2701</v>
      </c>
      <c r="C2703" s="49" t="s">
        <v>1972</v>
      </c>
      <c r="D2703" s="48">
        <v>580546992</v>
      </c>
      <c r="E2703" s="50" t="s">
        <v>2374</v>
      </c>
      <c r="F2703" s="51">
        <v>6598</v>
      </c>
      <c r="G2703" s="48">
        <v>28</v>
      </c>
      <c r="H2703" s="51" t="s">
        <v>2099</v>
      </c>
      <c r="I2703" s="51" t="s">
        <v>1162</v>
      </c>
      <c r="J2703" s="52">
        <v>0.75</v>
      </c>
      <c r="K2703" s="48" t="s">
        <v>1058</v>
      </c>
      <c r="L2703" s="48" t="s">
        <v>1058</v>
      </c>
      <c r="M2703" s="53">
        <v>8362.1506357145245</v>
      </c>
      <c r="N2703" s="51"/>
    </row>
    <row r="2704" spans="2:14" x14ac:dyDescent="0.25">
      <c r="B2704" s="48">
        <v>2702</v>
      </c>
      <c r="C2704" s="49" t="s">
        <v>1972</v>
      </c>
      <c r="D2704" s="48">
        <v>580546992</v>
      </c>
      <c r="E2704" s="50" t="s">
        <v>2374</v>
      </c>
      <c r="F2704" s="51">
        <v>6599</v>
      </c>
      <c r="G2704" s="48">
        <v>29</v>
      </c>
      <c r="H2704" s="51" t="s">
        <v>2109</v>
      </c>
      <c r="I2704" s="51" t="s">
        <v>1162</v>
      </c>
      <c r="J2704" s="52">
        <v>0.75</v>
      </c>
      <c r="K2704" s="48" t="s">
        <v>1058</v>
      </c>
      <c r="L2704" s="48" t="s">
        <v>1058</v>
      </c>
      <c r="M2704" s="53">
        <v>8362.1506357145245</v>
      </c>
      <c r="N2704" s="51"/>
    </row>
    <row r="2705" spans="2:14" x14ac:dyDescent="0.25">
      <c r="B2705" s="48">
        <v>2703</v>
      </c>
      <c r="C2705" s="49" t="s">
        <v>1972</v>
      </c>
      <c r="D2705" s="48">
        <v>580557965</v>
      </c>
      <c r="E2705" s="50" t="s">
        <v>2376</v>
      </c>
      <c r="F2705" s="51">
        <v>6600</v>
      </c>
      <c r="G2705" s="48">
        <v>14</v>
      </c>
      <c r="H2705" s="51" t="s">
        <v>2109</v>
      </c>
      <c r="I2705" s="51" t="s">
        <v>1196</v>
      </c>
      <c r="J2705" s="52">
        <v>0</v>
      </c>
      <c r="K2705" s="48" t="s">
        <v>1058</v>
      </c>
      <c r="L2705" s="48" t="s">
        <v>1054</v>
      </c>
      <c r="M2705" s="53">
        <v>0</v>
      </c>
      <c r="N2705" s="51"/>
    </row>
    <row r="2706" spans="2:14" x14ac:dyDescent="0.25">
      <c r="B2706" s="48">
        <v>2704</v>
      </c>
      <c r="C2706" s="49" t="s">
        <v>1972</v>
      </c>
      <c r="D2706" s="48">
        <v>580480978</v>
      </c>
      <c r="E2706" s="50" t="s">
        <v>2423</v>
      </c>
      <c r="F2706" s="51">
        <v>6602</v>
      </c>
      <c r="G2706" s="48">
        <v>14</v>
      </c>
      <c r="H2706" s="51" t="s">
        <v>2238</v>
      </c>
      <c r="I2706" s="51" t="s">
        <v>2424</v>
      </c>
      <c r="J2706" s="52">
        <v>1.8</v>
      </c>
      <c r="K2706" s="48" t="s">
        <v>1058</v>
      </c>
      <c r="L2706" s="48" t="s">
        <v>1058</v>
      </c>
      <c r="M2706" s="53">
        <v>20069.161525714859</v>
      </c>
      <c r="N2706" s="51"/>
    </row>
    <row r="2707" spans="2:14" x14ac:dyDescent="0.25">
      <c r="B2707" s="48">
        <v>2705</v>
      </c>
      <c r="C2707" s="49" t="s">
        <v>1972</v>
      </c>
      <c r="D2707" s="48">
        <v>580477065</v>
      </c>
      <c r="E2707" s="50" t="s">
        <v>2417</v>
      </c>
      <c r="F2707" s="51">
        <v>6605</v>
      </c>
      <c r="G2707" s="48">
        <v>35</v>
      </c>
      <c r="H2707" s="51" t="s">
        <v>2095</v>
      </c>
      <c r="I2707" s="51" t="s">
        <v>1141</v>
      </c>
      <c r="J2707" s="52">
        <v>0.75</v>
      </c>
      <c r="K2707" s="48" t="s">
        <v>1058</v>
      </c>
      <c r="L2707" s="48" t="s">
        <v>1058</v>
      </c>
      <c r="M2707" s="53">
        <v>8362.1506357145245</v>
      </c>
      <c r="N2707" s="51"/>
    </row>
    <row r="2708" spans="2:14" x14ac:dyDescent="0.25">
      <c r="B2708" s="48">
        <v>2706</v>
      </c>
      <c r="C2708" s="49" t="s">
        <v>1972</v>
      </c>
      <c r="D2708" s="48">
        <v>580688687</v>
      </c>
      <c r="E2708" s="50" t="s">
        <v>2024</v>
      </c>
      <c r="F2708" s="51">
        <v>6607</v>
      </c>
      <c r="G2708" s="48">
        <v>24</v>
      </c>
      <c r="H2708" s="51" t="s">
        <v>2099</v>
      </c>
      <c r="I2708" s="51" t="s">
        <v>1088</v>
      </c>
      <c r="J2708" s="52">
        <v>0.9</v>
      </c>
      <c r="K2708" s="48" t="s">
        <v>1058</v>
      </c>
      <c r="L2708" s="48" t="s">
        <v>1058</v>
      </c>
      <c r="M2708" s="53">
        <v>10034.580762857429</v>
      </c>
      <c r="N2708" s="51"/>
    </row>
    <row r="2709" spans="2:14" x14ac:dyDescent="0.25">
      <c r="B2709" s="48">
        <v>2707</v>
      </c>
      <c r="C2709" s="49" t="s">
        <v>1972</v>
      </c>
      <c r="D2709" s="48">
        <v>580509487</v>
      </c>
      <c r="E2709" s="50" t="s">
        <v>2280</v>
      </c>
      <c r="F2709" s="51">
        <v>6613</v>
      </c>
      <c r="G2709" s="48">
        <v>23</v>
      </c>
      <c r="H2709" s="51" t="s">
        <v>2444</v>
      </c>
      <c r="I2709" s="51" t="s">
        <v>1137</v>
      </c>
      <c r="J2709" s="52">
        <v>2.2000000000000002</v>
      </c>
      <c r="K2709" s="48" t="s">
        <v>1058</v>
      </c>
      <c r="L2709" s="48" t="s">
        <v>1058</v>
      </c>
      <c r="M2709" s="53">
        <v>24528.975198095941</v>
      </c>
      <c r="N2709" s="51"/>
    </row>
    <row r="2710" spans="2:14" x14ac:dyDescent="0.25">
      <c r="B2710" s="48">
        <v>2708</v>
      </c>
      <c r="C2710" s="49" t="s">
        <v>1972</v>
      </c>
      <c r="D2710" s="48">
        <v>580417608</v>
      </c>
      <c r="E2710" s="50" t="s">
        <v>1528</v>
      </c>
      <c r="F2710" s="51">
        <v>6615</v>
      </c>
      <c r="G2710" s="48">
        <v>19</v>
      </c>
      <c r="H2710" s="51" t="s">
        <v>2321</v>
      </c>
      <c r="I2710" s="51" t="s">
        <v>1068</v>
      </c>
      <c r="J2710" s="52">
        <v>2</v>
      </c>
      <c r="K2710" s="48" t="s">
        <v>1058</v>
      </c>
      <c r="L2710" s="48" t="s">
        <v>1058</v>
      </c>
      <c r="M2710" s="53">
        <v>22299.0683619054</v>
      </c>
      <c r="N2710" s="51"/>
    </row>
    <row r="2711" spans="2:14" x14ac:dyDescent="0.25">
      <c r="B2711" s="48">
        <v>2709</v>
      </c>
      <c r="C2711" s="49" t="s">
        <v>1972</v>
      </c>
      <c r="D2711" s="48">
        <v>580204386</v>
      </c>
      <c r="E2711" s="50" t="s">
        <v>1992</v>
      </c>
      <c r="F2711" s="51">
        <v>6616</v>
      </c>
      <c r="G2711" s="48">
        <v>28</v>
      </c>
      <c r="H2711" s="51" t="s">
        <v>2061</v>
      </c>
      <c r="I2711" s="51" t="s">
        <v>1141</v>
      </c>
      <c r="J2711" s="52">
        <v>0</v>
      </c>
      <c r="K2711" s="48" t="s">
        <v>1058</v>
      </c>
      <c r="L2711" s="48" t="s">
        <v>1058</v>
      </c>
      <c r="M2711" s="53">
        <v>0</v>
      </c>
      <c r="N2711" s="51"/>
    </row>
    <row r="2712" spans="2:14" x14ac:dyDescent="0.25">
      <c r="B2712" s="48">
        <v>2710</v>
      </c>
      <c r="C2712" s="49" t="s">
        <v>1972</v>
      </c>
      <c r="D2712" s="48">
        <v>580563625</v>
      </c>
      <c r="E2712" s="50" t="s">
        <v>2443</v>
      </c>
      <c r="F2712" s="51">
        <v>6617</v>
      </c>
      <c r="G2712" s="48">
        <v>18</v>
      </c>
      <c r="H2712" s="51" t="s">
        <v>2387</v>
      </c>
      <c r="I2712" s="51" t="s">
        <v>2437</v>
      </c>
      <c r="J2712" s="52">
        <v>10</v>
      </c>
      <c r="K2712" s="48" t="s">
        <v>1058</v>
      </c>
      <c r="L2712" s="48" t="s">
        <v>1058</v>
      </c>
      <c r="M2712" s="53">
        <v>111495.341809527</v>
      </c>
      <c r="N2712" s="51"/>
    </row>
    <row r="2713" spans="2:14" x14ac:dyDescent="0.25">
      <c r="B2713" s="48">
        <v>2711</v>
      </c>
      <c r="C2713" s="49" t="s">
        <v>1972</v>
      </c>
      <c r="D2713" s="48">
        <v>580476075</v>
      </c>
      <c r="E2713" s="50" t="s">
        <v>2214</v>
      </c>
      <c r="F2713" s="51">
        <v>6620</v>
      </c>
      <c r="G2713" s="48">
        <v>18</v>
      </c>
      <c r="H2713" s="51" t="s">
        <v>2023</v>
      </c>
      <c r="I2713" s="51" t="s">
        <v>2215</v>
      </c>
      <c r="J2713" s="52">
        <v>0</v>
      </c>
      <c r="K2713" s="48" t="s">
        <v>1058</v>
      </c>
      <c r="L2713" s="48" t="s">
        <v>1054</v>
      </c>
      <c r="M2713" s="53">
        <v>0</v>
      </c>
      <c r="N2713" s="51"/>
    </row>
    <row r="2714" spans="2:14" x14ac:dyDescent="0.25">
      <c r="B2714" s="48">
        <v>2712</v>
      </c>
      <c r="C2714" s="49" t="s">
        <v>1972</v>
      </c>
      <c r="D2714" s="48">
        <v>580355048</v>
      </c>
      <c r="E2714" s="50" t="s">
        <v>2182</v>
      </c>
      <c r="F2714" s="51">
        <v>6622</v>
      </c>
      <c r="G2714" s="48">
        <v>22</v>
      </c>
      <c r="H2714" s="51" t="s">
        <v>2102</v>
      </c>
      <c r="I2714" s="51" t="s">
        <v>2183</v>
      </c>
      <c r="J2714" s="52">
        <v>0.97499999999999998</v>
      </c>
      <c r="K2714" s="48" t="s">
        <v>1058</v>
      </c>
      <c r="L2714" s="48" t="s">
        <v>1058</v>
      </c>
      <c r="M2714" s="53">
        <v>10870.795826428883</v>
      </c>
      <c r="N2714" s="51"/>
    </row>
    <row r="2715" spans="2:14" x14ac:dyDescent="0.25">
      <c r="B2715" s="48">
        <v>2713</v>
      </c>
      <c r="C2715" s="49" t="s">
        <v>1972</v>
      </c>
      <c r="D2715" s="48">
        <v>580355030</v>
      </c>
      <c r="E2715" s="50" t="s">
        <v>2254</v>
      </c>
      <c r="F2715" s="51">
        <v>6624</v>
      </c>
      <c r="G2715" s="48">
        <v>20</v>
      </c>
      <c r="H2715" s="51" t="s">
        <v>2095</v>
      </c>
      <c r="I2715" s="51" t="s">
        <v>1053</v>
      </c>
      <c r="J2715" s="52">
        <v>0.75</v>
      </c>
      <c r="K2715" s="48" t="s">
        <v>1058</v>
      </c>
      <c r="L2715" s="48" t="s">
        <v>1058</v>
      </c>
      <c r="M2715" s="53">
        <v>8362.1506357145245</v>
      </c>
      <c r="N2715" s="51"/>
    </row>
    <row r="2716" spans="2:14" x14ac:dyDescent="0.25">
      <c r="B2716" s="48">
        <v>2714</v>
      </c>
      <c r="C2716" s="49" t="s">
        <v>1972</v>
      </c>
      <c r="D2716" s="48">
        <v>580523637</v>
      </c>
      <c r="E2716" s="50" t="s">
        <v>2435</v>
      </c>
      <c r="F2716" s="51">
        <v>6625</v>
      </c>
      <c r="G2716" s="48">
        <v>30</v>
      </c>
      <c r="H2716" s="51" t="s">
        <v>2062</v>
      </c>
      <c r="I2716" s="51" t="s">
        <v>1459</v>
      </c>
      <c r="J2716" s="52">
        <v>0</v>
      </c>
      <c r="K2716" s="48" t="s">
        <v>1058</v>
      </c>
      <c r="L2716" s="48" t="s">
        <v>1058</v>
      </c>
      <c r="M2716" s="53">
        <v>0</v>
      </c>
      <c r="N2716" s="51"/>
    </row>
    <row r="2717" spans="2:14" x14ac:dyDescent="0.25">
      <c r="B2717" s="48">
        <v>2715</v>
      </c>
      <c r="C2717" s="49" t="s">
        <v>1972</v>
      </c>
      <c r="D2717" s="48">
        <v>580352540</v>
      </c>
      <c r="E2717" s="50" t="s">
        <v>2398</v>
      </c>
      <c r="F2717" s="51">
        <v>6627</v>
      </c>
      <c r="G2717" s="48">
        <v>19</v>
      </c>
      <c r="H2717" s="51" t="s">
        <v>2387</v>
      </c>
      <c r="I2717" s="51" t="s">
        <v>1072</v>
      </c>
      <c r="J2717" s="52">
        <v>10</v>
      </c>
      <c r="K2717" s="48" t="s">
        <v>1058</v>
      </c>
      <c r="L2717" s="48" t="s">
        <v>1058</v>
      </c>
      <c r="M2717" s="53">
        <v>111495.341809527</v>
      </c>
      <c r="N2717" s="51"/>
    </row>
    <row r="2718" spans="2:14" x14ac:dyDescent="0.25">
      <c r="B2718" s="48">
        <v>2716</v>
      </c>
      <c r="C2718" s="49" t="s">
        <v>1972</v>
      </c>
      <c r="D2718" s="48">
        <v>580558708</v>
      </c>
      <c r="E2718" s="50" t="s">
        <v>2438</v>
      </c>
      <c r="F2718" s="51">
        <v>6629</v>
      </c>
      <c r="G2718" s="48">
        <v>32</v>
      </c>
      <c r="H2718" s="51" t="s">
        <v>2062</v>
      </c>
      <c r="I2718" s="51" t="s">
        <v>1187</v>
      </c>
      <c r="J2718" s="52">
        <v>0</v>
      </c>
      <c r="K2718" s="48" t="s">
        <v>1058</v>
      </c>
      <c r="L2718" s="48" t="s">
        <v>1058</v>
      </c>
      <c r="M2718" s="53">
        <v>0</v>
      </c>
      <c r="N2718" s="51"/>
    </row>
    <row r="2719" spans="2:14" x14ac:dyDescent="0.25">
      <c r="B2719" s="48">
        <v>2717</v>
      </c>
      <c r="C2719" s="49" t="s">
        <v>1972</v>
      </c>
      <c r="D2719" s="48">
        <v>580497048</v>
      </c>
      <c r="E2719" s="50" t="s">
        <v>1306</v>
      </c>
      <c r="F2719" s="51">
        <v>6630</v>
      </c>
      <c r="G2719" s="48">
        <v>30</v>
      </c>
      <c r="H2719" s="51" t="s">
        <v>2061</v>
      </c>
      <c r="I2719" s="51" t="s">
        <v>1307</v>
      </c>
      <c r="J2719" s="52">
        <v>0</v>
      </c>
      <c r="K2719" s="48" t="s">
        <v>1058</v>
      </c>
      <c r="L2719" s="48" t="s">
        <v>1058</v>
      </c>
      <c r="M2719" s="53">
        <v>0</v>
      </c>
      <c r="N2719" s="51"/>
    </row>
    <row r="2720" spans="2:14" x14ac:dyDescent="0.25">
      <c r="B2720" s="48">
        <v>2718</v>
      </c>
      <c r="C2720" s="49" t="s">
        <v>1972</v>
      </c>
      <c r="D2720" s="48">
        <v>580324192</v>
      </c>
      <c r="E2720" s="50" t="s">
        <v>1709</v>
      </c>
      <c r="F2720" s="51">
        <v>6632</v>
      </c>
      <c r="G2720" s="48">
        <v>27</v>
      </c>
      <c r="H2720" s="51" t="s">
        <v>2061</v>
      </c>
      <c r="I2720" s="51" t="s">
        <v>1115</v>
      </c>
      <c r="J2720" s="52">
        <v>0</v>
      </c>
      <c r="K2720" s="48" t="s">
        <v>1058</v>
      </c>
      <c r="L2720" s="48" t="s">
        <v>1058</v>
      </c>
      <c r="M2720" s="53">
        <v>0</v>
      </c>
      <c r="N2720" s="51"/>
    </row>
    <row r="2721" spans="2:14" x14ac:dyDescent="0.25">
      <c r="B2721" s="48">
        <v>2719</v>
      </c>
      <c r="C2721" s="49" t="s">
        <v>1972</v>
      </c>
      <c r="D2721" s="48">
        <v>580567519</v>
      </c>
      <c r="E2721" s="50" t="s">
        <v>2449</v>
      </c>
      <c r="F2721" s="51">
        <v>6633</v>
      </c>
      <c r="G2721" s="48">
        <v>0</v>
      </c>
      <c r="H2721" s="51" t="s">
        <v>2419</v>
      </c>
      <c r="I2721" s="51" t="s">
        <v>1115</v>
      </c>
      <c r="J2721" s="52">
        <v>0</v>
      </c>
      <c r="K2721" s="48" t="s">
        <v>1054</v>
      </c>
      <c r="L2721" s="48" t="s">
        <v>1058</v>
      </c>
      <c r="M2721" s="53">
        <v>0</v>
      </c>
      <c r="N2721" s="51"/>
    </row>
    <row r="2722" spans="2:14" x14ac:dyDescent="0.25">
      <c r="B2722" s="48">
        <v>2720</v>
      </c>
      <c r="C2722" s="49" t="s">
        <v>1972</v>
      </c>
      <c r="D2722" s="48">
        <v>580290112</v>
      </c>
      <c r="E2722" s="50" t="s">
        <v>2187</v>
      </c>
      <c r="F2722" s="51">
        <v>6634</v>
      </c>
      <c r="G2722" s="48">
        <v>30</v>
      </c>
      <c r="H2722" s="51" t="s">
        <v>2051</v>
      </c>
      <c r="I2722" s="51" t="s">
        <v>1681</v>
      </c>
      <c r="J2722" s="52">
        <v>0</v>
      </c>
      <c r="K2722" s="48" t="s">
        <v>1058</v>
      </c>
      <c r="L2722" s="48" t="s">
        <v>1058</v>
      </c>
      <c r="M2722" s="53">
        <v>0</v>
      </c>
      <c r="N2722" s="51"/>
    </row>
    <row r="2723" spans="2:14" x14ac:dyDescent="0.25">
      <c r="B2723" s="48">
        <v>2721</v>
      </c>
      <c r="C2723" s="49" t="s">
        <v>1972</v>
      </c>
      <c r="D2723" s="48">
        <v>580523637</v>
      </c>
      <c r="E2723" s="50" t="s">
        <v>2435</v>
      </c>
      <c r="F2723" s="51">
        <v>6635</v>
      </c>
      <c r="G2723" s="48">
        <v>20</v>
      </c>
      <c r="H2723" s="51" t="s">
        <v>2033</v>
      </c>
      <c r="I2723" s="51" t="s">
        <v>1459</v>
      </c>
      <c r="J2723" s="52">
        <v>3.6</v>
      </c>
      <c r="K2723" s="48" t="s">
        <v>1058</v>
      </c>
      <c r="L2723" s="48" t="s">
        <v>1058</v>
      </c>
      <c r="M2723" s="53">
        <v>40138.323051429717</v>
      </c>
      <c r="N2723" s="51"/>
    </row>
    <row r="2724" spans="2:14" x14ac:dyDescent="0.25">
      <c r="B2724" s="48">
        <v>2722</v>
      </c>
      <c r="C2724" s="49" t="s">
        <v>1972</v>
      </c>
      <c r="D2724" s="48">
        <v>580181659</v>
      </c>
      <c r="E2724" s="50" t="s">
        <v>2155</v>
      </c>
      <c r="F2724" s="51">
        <v>6636</v>
      </c>
      <c r="G2724" s="48">
        <v>21</v>
      </c>
      <c r="H2724" s="51" t="s">
        <v>2083</v>
      </c>
      <c r="I2724" s="51" t="s">
        <v>1237</v>
      </c>
      <c r="J2724" s="52">
        <v>1.5</v>
      </c>
      <c r="K2724" s="48" t="s">
        <v>1058</v>
      </c>
      <c r="L2724" s="48" t="s">
        <v>1058</v>
      </c>
      <c r="M2724" s="53">
        <v>16724.301271429049</v>
      </c>
      <c r="N2724" s="51"/>
    </row>
    <row r="2725" spans="2:14" x14ac:dyDescent="0.25">
      <c r="B2725" s="48">
        <v>2723</v>
      </c>
      <c r="C2725" s="49" t="s">
        <v>1972</v>
      </c>
      <c r="D2725" s="48">
        <v>580181659</v>
      </c>
      <c r="E2725" s="50" t="s">
        <v>2155</v>
      </c>
      <c r="F2725" s="51">
        <v>6637</v>
      </c>
      <c r="G2725" s="48">
        <v>21</v>
      </c>
      <c r="H2725" s="51" t="s">
        <v>2129</v>
      </c>
      <c r="I2725" s="51" t="s">
        <v>1237</v>
      </c>
      <c r="J2725" s="52">
        <v>0</v>
      </c>
      <c r="K2725" s="48" t="s">
        <v>1058</v>
      </c>
      <c r="L2725" s="48" t="s">
        <v>1058</v>
      </c>
      <c r="M2725" s="53">
        <v>0</v>
      </c>
      <c r="N2725" s="51"/>
    </row>
    <row r="2726" spans="2:14" x14ac:dyDescent="0.25">
      <c r="B2726" s="48">
        <v>2724</v>
      </c>
      <c r="C2726" s="49" t="s">
        <v>1972</v>
      </c>
      <c r="D2726" s="48">
        <v>580424638</v>
      </c>
      <c r="E2726" s="50" t="s">
        <v>1651</v>
      </c>
      <c r="F2726" s="51">
        <v>6639</v>
      </c>
      <c r="G2726" s="48">
        <v>25</v>
      </c>
      <c r="H2726" s="51" t="s">
        <v>2017</v>
      </c>
      <c r="I2726" s="51" t="s">
        <v>1081</v>
      </c>
      <c r="J2726" s="52">
        <v>0.97499999999999998</v>
      </c>
      <c r="K2726" s="48" t="s">
        <v>1058</v>
      </c>
      <c r="L2726" s="48" t="s">
        <v>1058</v>
      </c>
      <c r="M2726" s="53">
        <v>10870.795826428883</v>
      </c>
      <c r="N2726" s="51"/>
    </row>
    <row r="2727" spans="2:14" x14ac:dyDescent="0.25">
      <c r="B2727" s="48">
        <v>2725</v>
      </c>
      <c r="C2727" s="49" t="s">
        <v>1972</v>
      </c>
      <c r="D2727" s="48">
        <v>512599895</v>
      </c>
      <c r="E2727" s="50" t="s">
        <v>2173</v>
      </c>
      <c r="F2727" s="51">
        <v>6640</v>
      </c>
      <c r="G2727" s="48">
        <v>23</v>
      </c>
      <c r="H2727" s="51" t="s">
        <v>2059</v>
      </c>
      <c r="I2727" s="51" t="s">
        <v>1295</v>
      </c>
      <c r="J2727" s="52">
        <v>0.75</v>
      </c>
      <c r="K2727" s="48" t="s">
        <v>1058</v>
      </c>
      <c r="L2727" s="48" t="s">
        <v>1058</v>
      </c>
      <c r="M2727" s="53">
        <v>8362.1506357145245</v>
      </c>
      <c r="N2727" s="51"/>
    </row>
    <row r="2728" spans="2:14" x14ac:dyDescent="0.25">
      <c r="B2728" s="48">
        <v>2726</v>
      </c>
      <c r="C2728" s="49" t="s">
        <v>1972</v>
      </c>
      <c r="D2728" s="48">
        <v>580543296</v>
      </c>
      <c r="E2728" s="50" t="s">
        <v>2283</v>
      </c>
      <c r="F2728" s="51">
        <v>6647</v>
      </c>
      <c r="G2728" s="48">
        <v>10</v>
      </c>
      <c r="H2728" s="51" t="s">
        <v>2263</v>
      </c>
      <c r="I2728" s="51" t="s">
        <v>1462</v>
      </c>
      <c r="J2728" s="52">
        <v>0</v>
      </c>
      <c r="K2728" s="48" t="s">
        <v>1054</v>
      </c>
      <c r="L2728" s="48" t="s">
        <v>1058</v>
      </c>
      <c r="M2728" s="53">
        <v>0</v>
      </c>
      <c r="N2728" s="51"/>
    </row>
    <row r="2729" spans="2:14" x14ac:dyDescent="0.25">
      <c r="B2729" s="48">
        <v>2727</v>
      </c>
      <c r="C2729" s="49" t="s">
        <v>1972</v>
      </c>
      <c r="D2729" s="48">
        <v>580523637</v>
      </c>
      <c r="E2729" s="50" t="s">
        <v>2435</v>
      </c>
      <c r="F2729" s="51">
        <v>6648</v>
      </c>
      <c r="G2729" s="48">
        <v>17</v>
      </c>
      <c r="H2729" s="51" t="s">
        <v>2038</v>
      </c>
      <c r="I2729" s="51" t="s">
        <v>1459</v>
      </c>
      <c r="J2729" s="52">
        <v>1.8</v>
      </c>
      <c r="K2729" s="48" t="s">
        <v>1058</v>
      </c>
      <c r="L2729" s="48" t="s">
        <v>1058</v>
      </c>
      <c r="M2729" s="53">
        <v>20069.161525714859</v>
      </c>
      <c r="N2729" s="51"/>
    </row>
    <row r="2730" spans="2:14" x14ac:dyDescent="0.25">
      <c r="B2730" s="48">
        <v>2728</v>
      </c>
      <c r="C2730" s="49" t="s">
        <v>1972</v>
      </c>
      <c r="D2730" s="48">
        <v>580741783</v>
      </c>
      <c r="E2730" s="50" t="s">
        <v>2239</v>
      </c>
      <c r="F2730" s="51">
        <v>6649</v>
      </c>
      <c r="G2730" s="48">
        <v>28</v>
      </c>
      <c r="H2730" s="51" t="s">
        <v>2057</v>
      </c>
      <c r="I2730" s="51" t="s">
        <v>2157</v>
      </c>
      <c r="J2730" s="52">
        <v>4.5</v>
      </c>
      <c r="K2730" s="48" t="s">
        <v>1058</v>
      </c>
      <c r="L2730" s="48" t="s">
        <v>1058</v>
      </c>
      <c r="M2730" s="53">
        <v>50172.90381428715</v>
      </c>
      <c r="N2730" s="51"/>
    </row>
    <row r="2731" spans="2:14" x14ac:dyDescent="0.25">
      <c r="B2731" s="48">
        <v>2729</v>
      </c>
      <c r="C2731" s="49" t="s">
        <v>1972</v>
      </c>
      <c r="D2731" s="48">
        <v>580489391</v>
      </c>
      <c r="E2731" s="50" t="s">
        <v>2427</v>
      </c>
      <c r="F2731" s="51">
        <v>6650</v>
      </c>
      <c r="G2731" s="48">
        <v>30</v>
      </c>
      <c r="H2731" s="51" t="s">
        <v>2095</v>
      </c>
      <c r="I2731" s="51" t="s">
        <v>1053</v>
      </c>
      <c r="J2731" s="52">
        <v>0.75</v>
      </c>
      <c r="K2731" s="48" t="s">
        <v>1058</v>
      </c>
      <c r="L2731" s="48" t="s">
        <v>1058</v>
      </c>
      <c r="M2731" s="53">
        <v>8362.1506357145245</v>
      </c>
      <c r="N2731" s="51"/>
    </row>
    <row r="2732" spans="2:14" x14ac:dyDescent="0.25">
      <c r="B2732" s="48">
        <v>2730</v>
      </c>
      <c r="C2732" s="49" t="s">
        <v>1972</v>
      </c>
      <c r="D2732" s="48">
        <v>580553097</v>
      </c>
      <c r="E2732" s="50" t="s">
        <v>2448</v>
      </c>
      <c r="F2732" s="51">
        <v>6651</v>
      </c>
      <c r="G2732" s="48">
        <v>18</v>
      </c>
      <c r="H2732" s="51" t="s">
        <v>2263</v>
      </c>
      <c r="I2732" s="51" t="s">
        <v>1135</v>
      </c>
      <c r="J2732" s="52">
        <v>0</v>
      </c>
      <c r="K2732" s="48" t="s">
        <v>1058</v>
      </c>
      <c r="L2732" s="48" t="s">
        <v>1054</v>
      </c>
      <c r="M2732" s="53">
        <v>0</v>
      </c>
      <c r="N2732" s="51"/>
    </row>
    <row r="2733" spans="2:14" x14ac:dyDescent="0.25">
      <c r="B2733" s="48">
        <v>2731</v>
      </c>
      <c r="C2733" s="49" t="s">
        <v>1972</v>
      </c>
      <c r="D2733" s="48">
        <v>580445989</v>
      </c>
      <c r="E2733" s="50" t="s">
        <v>2441</v>
      </c>
      <c r="F2733" s="51">
        <v>6653</v>
      </c>
      <c r="G2733" s="48">
        <v>21</v>
      </c>
      <c r="H2733" s="51" t="s">
        <v>2010</v>
      </c>
      <c r="I2733" s="51" t="s">
        <v>1307</v>
      </c>
      <c r="J2733" s="52">
        <v>0.75</v>
      </c>
      <c r="K2733" s="48" t="s">
        <v>1058</v>
      </c>
      <c r="L2733" s="48" t="s">
        <v>1058</v>
      </c>
      <c r="M2733" s="53">
        <v>8362.1506357145245</v>
      </c>
      <c r="N2733" s="51"/>
    </row>
    <row r="2734" spans="2:14" x14ac:dyDescent="0.25">
      <c r="B2734" s="48">
        <v>2732</v>
      </c>
      <c r="C2734" s="49" t="s">
        <v>1972</v>
      </c>
      <c r="D2734" s="48">
        <v>580509487</v>
      </c>
      <c r="E2734" s="50" t="s">
        <v>1305</v>
      </c>
      <c r="F2734" s="51">
        <v>6655</v>
      </c>
      <c r="G2734" s="48">
        <v>21</v>
      </c>
      <c r="H2734" s="51" t="s">
        <v>1995</v>
      </c>
      <c r="I2734" s="51" t="s">
        <v>1137</v>
      </c>
      <c r="J2734" s="52">
        <v>1.8</v>
      </c>
      <c r="K2734" s="48" t="s">
        <v>1058</v>
      </c>
      <c r="L2734" s="48" t="s">
        <v>1058</v>
      </c>
      <c r="M2734" s="53">
        <v>20069.161525714859</v>
      </c>
      <c r="N2734" s="51"/>
    </row>
    <row r="2735" spans="2:14" x14ac:dyDescent="0.25">
      <c r="B2735" s="48">
        <v>2733</v>
      </c>
      <c r="C2735" s="49" t="s">
        <v>1972</v>
      </c>
      <c r="D2735" s="48">
        <v>580406437</v>
      </c>
      <c r="E2735" s="50" t="s">
        <v>2180</v>
      </c>
      <c r="F2735" s="51">
        <v>6660</v>
      </c>
      <c r="G2735" s="48">
        <v>27</v>
      </c>
      <c r="H2735" s="51" t="s">
        <v>2095</v>
      </c>
      <c r="I2735" s="51" t="s">
        <v>1414</v>
      </c>
      <c r="J2735" s="52">
        <v>0.75</v>
      </c>
      <c r="K2735" s="48" t="s">
        <v>1058</v>
      </c>
      <c r="L2735" s="48" t="s">
        <v>1058</v>
      </c>
      <c r="M2735" s="53">
        <v>8362.1506357145245</v>
      </c>
      <c r="N2735" s="51"/>
    </row>
    <row r="2736" spans="2:14" x14ac:dyDescent="0.25">
      <c r="B2736" s="48">
        <v>2734</v>
      </c>
      <c r="C2736" s="49" t="s">
        <v>1972</v>
      </c>
      <c r="D2736" s="48">
        <v>580208536</v>
      </c>
      <c r="E2736" s="50" t="s">
        <v>2026</v>
      </c>
      <c r="F2736" s="51">
        <v>6664</v>
      </c>
      <c r="G2736" s="48">
        <v>0</v>
      </c>
      <c r="H2736" s="51" t="s">
        <v>2263</v>
      </c>
      <c r="I2736" s="51" t="s">
        <v>1135</v>
      </c>
      <c r="J2736" s="52">
        <v>1.5</v>
      </c>
      <c r="K2736" s="48" t="s">
        <v>1058</v>
      </c>
      <c r="L2736" s="48" t="s">
        <v>1058</v>
      </c>
      <c r="M2736" s="53">
        <v>16724.301271429049</v>
      </c>
      <c r="N2736" s="51"/>
    </row>
    <row r="2737" spans="2:14" x14ac:dyDescent="0.25">
      <c r="B2737" s="48">
        <v>2735</v>
      </c>
      <c r="C2737" s="49" t="s">
        <v>1972</v>
      </c>
      <c r="D2737" s="48">
        <v>580497048</v>
      </c>
      <c r="E2737" s="50" t="s">
        <v>1306</v>
      </c>
      <c r="F2737" s="51">
        <v>6668</v>
      </c>
      <c r="G2737" s="48">
        <v>25</v>
      </c>
      <c r="H2737" s="51" t="s">
        <v>1979</v>
      </c>
      <c r="I2737" s="51" t="s">
        <v>1307</v>
      </c>
      <c r="J2737" s="52">
        <v>0</v>
      </c>
      <c r="K2737" s="48" t="s">
        <v>1058</v>
      </c>
      <c r="L2737" s="48" t="s">
        <v>1058</v>
      </c>
      <c r="M2737" s="53">
        <v>0</v>
      </c>
      <c r="N2737" s="51"/>
    </row>
    <row r="2738" spans="2:14" x14ac:dyDescent="0.25">
      <c r="B2738" s="48">
        <v>2736</v>
      </c>
      <c r="C2738" s="49" t="s">
        <v>1972</v>
      </c>
      <c r="D2738" s="48">
        <v>580546091</v>
      </c>
      <c r="E2738" s="50" t="s">
        <v>2369</v>
      </c>
      <c r="F2738" s="51">
        <v>6675</v>
      </c>
      <c r="G2738" s="48">
        <v>20</v>
      </c>
      <c r="H2738" s="51" t="s">
        <v>2030</v>
      </c>
      <c r="I2738" s="51" t="s">
        <v>1145</v>
      </c>
      <c r="J2738" s="52">
        <v>1.5</v>
      </c>
      <c r="K2738" s="48" t="s">
        <v>1058</v>
      </c>
      <c r="L2738" s="48" t="s">
        <v>1058</v>
      </c>
      <c r="M2738" s="53">
        <v>16724.301271429049</v>
      </c>
      <c r="N2738" s="51"/>
    </row>
    <row r="2739" spans="2:14" x14ac:dyDescent="0.25">
      <c r="B2739" s="48">
        <v>2737</v>
      </c>
      <c r="C2739" s="49" t="s">
        <v>1972</v>
      </c>
      <c r="D2739" s="48">
        <v>580444750</v>
      </c>
      <c r="E2739" s="50" t="s">
        <v>1605</v>
      </c>
      <c r="F2739" s="51">
        <v>6676</v>
      </c>
      <c r="G2739" s="48">
        <v>27</v>
      </c>
      <c r="H2739" s="51" t="s">
        <v>1999</v>
      </c>
      <c r="I2739" s="51" t="s">
        <v>1053</v>
      </c>
      <c r="J2739" s="52">
        <v>0.75</v>
      </c>
      <c r="K2739" s="48" t="s">
        <v>1058</v>
      </c>
      <c r="L2739" s="48" t="s">
        <v>1058</v>
      </c>
      <c r="M2739" s="53">
        <v>8362.1506357145245</v>
      </c>
      <c r="N2739" s="51"/>
    </row>
    <row r="2740" spans="2:14" x14ac:dyDescent="0.25">
      <c r="B2740" s="48">
        <v>2738</v>
      </c>
      <c r="C2740" s="49" t="s">
        <v>1972</v>
      </c>
      <c r="D2740" s="48">
        <v>580480978</v>
      </c>
      <c r="E2740" s="50" t="s">
        <v>2423</v>
      </c>
      <c r="F2740" s="51">
        <v>6685</v>
      </c>
      <c r="G2740" s="48">
        <v>18</v>
      </c>
      <c r="H2740" s="51" t="s">
        <v>2031</v>
      </c>
      <c r="I2740" s="51" t="s">
        <v>2424</v>
      </c>
      <c r="J2740" s="52">
        <v>0.9</v>
      </c>
      <c r="K2740" s="48" t="s">
        <v>1058</v>
      </c>
      <c r="L2740" s="48" t="s">
        <v>1058</v>
      </c>
      <c r="M2740" s="53">
        <v>10034.580762857429</v>
      </c>
      <c r="N2740" s="51"/>
    </row>
    <row r="2741" spans="2:14" x14ac:dyDescent="0.25">
      <c r="B2741" s="48">
        <v>2739</v>
      </c>
      <c r="C2741" s="49" t="s">
        <v>1972</v>
      </c>
      <c r="D2741" s="48">
        <v>580480978</v>
      </c>
      <c r="E2741" s="50" t="s">
        <v>2423</v>
      </c>
      <c r="F2741" s="51">
        <v>6686</v>
      </c>
      <c r="G2741" s="48">
        <v>17</v>
      </c>
      <c r="H2741" s="51" t="s">
        <v>2148</v>
      </c>
      <c r="I2741" s="51" t="s">
        <v>2424</v>
      </c>
      <c r="J2741" s="52">
        <v>1.8</v>
      </c>
      <c r="K2741" s="48" t="s">
        <v>1058</v>
      </c>
      <c r="L2741" s="48" t="s">
        <v>1058</v>
      </c>
      <c r="M2741" s="53">
        <v>20069.161525714859</v>
      </c>
      <c r="N2741" s="51"/>
    </row>
    <row r="2742" spans="2:14" x14ac:dyDescent="0.25">
      <c r="B2742" s="48">
        <v>2740</v>
      </c>
      <c r="C2742" s="49" t="s">
        <v>1972</v>
      </c>
      <c r="D2742" s="48">
        <v>580431955</v>
      </c>
      <c r="E2742" s="50" t="s">
        <v>2195</v>
      </c>
      <c r="F2742" s="51">
        <v>6694</v>
      </c>
      <c r="G2742" s="48">
        <v>34</v>
      </c>
      <c r="H2742" s="51" t="s">
        <v>2071</v>
      </c>
      <c r="I2742" s="51" t="s">
        <v>1909</v>
      </c>
      <c r="J2742" s="52">
        <v>0.97499999999999998</v>
      </c>
      <c r="K2742" s="48" t="s">
        <v>1058</v>
      </c>
      <c r="L2742" s="48" t="s">
        <v>1058</v>
      </c>
      <c r="M2742" s="53">
        <v>10870.795826428883</v>
      </c>
      <c r="N2742" s="51"/>
    </row>
    <row r="2743" spans="2:14" x14ac:dyDescent="0.25">
      <c r="B2743" s="48">
        <v>2741</v>
      </c>
      <c r="C2743" s="49" t="s">
        <v>1972</v>
      </c>
      <c r="D2743" s="48">
        <v>580544195</v>
      </c>
      <c r="E2743" s="50" t="s">
        <v>2140</v>
      </c>
      <c r="F2743" s="51">
        <v>6700</v>
      </c>
      <c r="G2743" s="48">
        <v>29</v>
      </c>
      <c r="H2743" s="51" t="s">
        <v>1981</v>
      </c>
      <c r="I2743" s="51" t="s">
        <v>2141</v>
      </c>
      <c r="J2743" s="52">
        <v>1.25</v>
      </c>
      <c r="K2743" s="48" t="s">
        <v>1058</v>
      </c>
      <c r="L2743" s="48" t="s">
        <v>1058</v>
      </c>
      <c r="M2743" s="53">
        <v>13936.917726190875</v>
      </c>
      <c r="N2743" s="51"/>
    </row>
    <row r="2744" spans="2:14" x14ac:dyDescent="0.25">
      <c r="B2744" s="48">
        <v>2742</v>
      </c>
      <c r="C2744" s="49" t="s">
        <v>1972</v>
      </c>
      <c r="D2744" s="48">
        <v>580428845</v>
      </c>
      <c r="E2744" s="50" t="s">
        <v>2045</v>
      </c>
      <c r="F2744" s="51">
        <v>6704</v>
      </c>
      <c r="G2744" s="48">
        <v>19</v>
      </c>
      <c r="H2744" s="51" t="s">
        <v>2064</v>
      </c>
      <c r="I2744" s="51" t="s">
        <v>1083</v>
      </c>
      <c r="J2744" s="52">
        <v>1.8</v>
      </c>
      <c r="K2744" s="48" t="s">
        <v>1058</v>
      </c>
      <c r="L2744" s="48" t="s">
        <v>1058</v>
      </c>
      <c r="M2744" s="53">
        <v>20069.161525714859</v>
      </c>
      <c r="N2744" s="51"/>
    </row>
    <row r="2745" spans="2:14" x14ac:dyDescent="0.25">
      <c r="B2745" s="48">
        <v>2743</v>
      </c>
      <c r="C2745" s="49" t="s">
        <v>1972</v>
      </c>
      <c r="D2745" s="48">
        <v>580504660</v>
      </c>
      <c r="E2745" s="50" t="s">
        <v>2224</v>
      </c>
      <c r="F2745" s="51">
        <v>6708</v>
      </c>
      <c r="G2745" s="48">
        <v>15</v>
      </c>
      <c r="H2745" s="51" t="s">
        <v>2175</v>
      </c>
      <c r="I2745" s="51" t="s">
        <v>2225</v>
      </c>
      <c r="J2745" s="52">
        <v>1.8</v>
      </c>
      <c r="K2745" s="48" t="s">
        <v>1058</v>
      </c>
      <c r="L2745" s="48" t="s">
        <v>1058</v>
      </c>
      <c r="M2745" s="53">
        <v>20069.161525714859</v>
      </c>
      <c r="N2745" s="51"/>
    </row>
    <row r="2746" spans="2:14" x14ac:dyDescent="0.25">
      <c r="B2746" s="48">
        <v>2744</v>
      </c>
      <c r="C2746" s="49" t="s">
        <v>1972</v>
      </c>
      <c r="D2746" s="48">
        <v>580577195</v>
      </c>
      <c r="E2746" s="50" t="s">
        <v>2450</v>
      </c>
      <c r="F2746" s="51">
        <v>6709</v>
      </c>
      <c r="G2746" s="48">
        <v>28</v>
      </c>
      <c r="H2746" s="51" t="s">
        <v>1977</v>
      </c>
      <c r="I2746" s="51" t="s">
        <v>1068</v>
      </c>
      <c r="J2746" s="52">
        <v>0</v>
      </c>
      <c r="K2746" s="48" t="s">
        <v>1054</v>
      </c>
      <c r="L2746" s="48" t="s">
        <v>1058</v>
      </c>
      <c r="M2746" s="53">
        <v>0</v>
      </c>
      <c r="N2746" s="51"/>
    </row>
    <row r="2747" spans="2:14" x14ac:dyDescent="0.25">
      <c r="B2747" s="48">
        <v>2745</v>
      </c>
      <c r="C2747" s="49" t="s">
        <v>1972</v>
      </c>
      <c r="D2747" s="48">
        <v>580530814</v>
      </c>
      <c r="E2747" s="50" t="s">
        <v>2212</v>
      </c>
      <c r="F2747" s="51">
        <v>6714</v>
      </c>
      <c r="G2747" s="48">
        <v>23</v>
      </c>
      <c r="H2747" s="51" t="s">
        <v>2084</v>
      </c>
      <c r="I2747" s="51" t="s">
        <v>1145</v>
      </c>
      <c r="J2747" s="52">
        <v>3</v>
      </c>
      <c r="K2747" s="48" t="s">
        <v>1058</v>
      </c>
      <c r="L2747" s="48" t="s">
        <v>1058</v>
      </c>
      <c r="M2747" s="53">
        <v>33448.602542858098</v>
      </c>
      <c r="N2747" s="51"/>
    </row>
    <row r="2748" spans="2:14" x14ac:dyDescent="0.25">
      <c r="B2748" s="48">
        <v>2746</v>
      </c>
      <c r="C2748" s="49" t="s">
        <v>1972</v>
      </c>
      <c r="D2748" s="48">
        <v>580530814</v>
      </c>
      <c r="E2748" s="50" t="s">
        <v>2212</v>
      </c>
      <c r="F2748" s="51">
        <v>6715</v>
      </c>
      <c r="G2748" s="48">
        <v>22</v>
      </c>
      <c r="H2748" s="51" t="s">
        <v>2008</v>
      </c>
      <c r="I2748" s="51" t="s">
        <v>1145</v>
      </c>
      <c r="J2748" s="52">
        <v>1.5</v>
      </c>
      <c r="K2748" s="48" t="s">
        <v>1058</v>
      </c>
      <c r="L2748" s="48" t="s">
        <v>1058</v>
      </c>
      <c r="M2748" s="53">
        <v>16724.301271429049</v>
      </c>
      <c r="N2748" s="51"/>
    </row>
    <row r="2749" spans="2:14" x14ac:dyDescent="0.25">
      <c r="B2749" s="48">
        <v>2747</v>
      </c>
      <c r="C2749" s="49" t="s">
        <v>1972</v>
      </c>
      <c r="D2749" s="48">
        <v>580525004</v>
      </c>
      <c r="E2749" s="50" t="s">
        <v>2303</v>
      </c>
      <c r="F2749" s="51">
        <v>6718</v>
      </c>
      <c r="G2749" s="48">
        <v>27</v>
      </c>
      <c r="H2749" s="51" t="s">
        <v>2025</v>
      </c>
      <c r="I2749" s="51" t="s">
        <v>1088</v>
      </c>
      <c r="J2749" s="52">
        <v>1.5960000000000001</v>
      </c>
      <c r="K2749" s="48" t="s">
        <v>1058</v>
      </c>
      <c r="L2749" s="48" t="s">
        <v>1058</v>
      </c>
      <c r="M2749" s="53">
        <v>17794.656552800509</v>
      </c>
      <c r="N2749" s="51"/>
    </row>
    <row r="2750" spans="2:14" x14ac:dyDescent="0.25">
      <c r="B2750" s="48">
        <v>2748</v>
      </c>
      <c r="C2750" s="49" t="s">
        <v>1972</v>
      </c>
      <c r="D2750" s="48">
        <v>580566057</v>
      </c>
      <c r="E2750" s="50" t="s">
        <v>2400</v>
      </c>
      <c r="F2750" s="51">
        <v>6733</v>
      </c>
      <c r="G2750" s="48">
        <v>21</v>
      </c>
      <c r="H2750" s="51" t="s">
        <v>2175</v>
      </c>
      <c r="I2750" s="51" t="s">
        <v>2401</v>
      </c>
      <c r="J2750" s="52">
        <v>0</v>
      </c>
      <c r="K2750" s="48" t="s">
        <v>1058</v>
      </c>
      <c r="L2750" s="48" t="s">
        <v>1054</v>
      </c>
      <c r="M2750" s="53">
        <v>0</v>
      </c>
      <c r="N2750" s="51"/>
    </row>
    <row r="2751" spans="2:14" x14ac:dyDescent="0.25">
      <c r="B2751" s="48">
        <v>2749</v>
      </c>
      <c r="C2751" s="49" t="s">
        <v>1972</v>
      </c>
      <c r="D2751" s="48">
        <v>580566057</v>
      </c>
      <c r="E2751" s="50" t="s">
        <v>2400</v>
      </c>
      <c r="F2751" s="51">
        <v>6735</v>
      </c>
      <c r="G2751" s="48">
        <v>21</v>
      </c>
      <c r="H2751" s="51" t="s">
        <v>2099</v>
      </c>
      <c r="I2751" s="51" t="s">
        <v>2401</v>
      </c>
      <c r="J2751" s="52">
        <v>0</v>
      </c>
      <c r="K2751" s="48" t="s">
        <v>1058</v>
      </c>
      <c r="L2751" s="48" t="s">
        <v>1054</v>
      </c>
      <c r="M2751" s="53">
        <v>0</v>
      </c>
      <c r="N2751" s="51"/>
    </row>
    <row r="2752" spans="2:14" x14ac:dyDescent="0.25">
      <c r="B2752" s="48">
        <v>2750</v>
      </c>
      <c r="C2752" s="49" t="s">
        <v>1972</v>
      </c>
      <c r="D2752" s="48">
        <v>580576338</v>
      </c>
      <c r="E2752" s="50" t="s">
        <v>2451</v>
      </c>
      <c r="F2752" s="51">
        <v>6736</v>
      </c>
      <c r="G2752" s="48">
        <v>29</v>
      </c>
      <c r="H2752" s="51" t="s">
        <v>1985</v>
      </c>
      <c r="I2752" s="51" t="s">
        <v>1139</v>
      </c>
      <c r="J2752" s="52">
        <v>0</v>
      </c>
      <c r="K2752" s="48" t="s">
        <v>1054</v>
      </c>
      <c r="L2752" s="48" t="s">
        <v>1054</v>
      </c>
      <c r="M2752" s="53">
        <v>0</v>
      </c>
      <c r="N2752" s="51"/>
    </row>
    <row r="2753" spans="2:14" x14ac:dyDescent="0.25">
      <c r="B2753" s="48">
        <v>2751</v>
      </c>
      <c r="C2753" s="49" t="s">
        <v>1972</v>
      </c>
      <c r="D2753" s="48">
        <v>580612059</v>
      </c>
      <c r="E2753" s="50" t="s">
        <v>2266</v>
      </c>
      <c r="F2753" s="51">
        <v>6741</v>
      </c>
      <c r="G2753" s="48">
        <v>23</v>
      </c>
      <c r="H2753" s="51" t="s">
        <v>2036</v>
      </c>
      <c r="I2753" s="51" t="s">
        <v>1932</v>
      </c>
      <c r="J2753" s="52">
        <v>0.75</v>
      </c>
      <c r="K2753" s="48" t="s">
        <v>1058</v>
      </c>
      <c r="L2753" s="48" t="s">
        <v>1058</v>
      </c>
      <c r="M2753" s="53">
        <v>8362.1506357145245</v>
      </c>
      <c r="N2753" s="51"/>
    </row>
    <row r="2754" spans="2:14" x14ac:dyDescent="0.25">
      <c r="B2754" s="48">
        <v>2752</v>
      </c>
      <c r="C2754" s="49" t="s">
        <v>1972</v>
      </c>
      <c r="D2754" s="48">
        <v>580578516</v>
      </c>
      <c r="E2754" s="50" t="s">
        <v>2452</v>
      </c>
      <c r="F2754" s="51">
        <v>6743</v>
      </c>
      <c r="G2754" s="48">
        <v>32</v>
      </c>
      <c r="H2754" s="51" t="s">
        <v>2091</v>
      </c>
      <c r="I2754" s="51" t="s">
        <v>1268</v>
      </c>
      <c r="J2754" s="52">
        <v>0</v>
      </c>
      <c r="K2754" s="48" t="s">
        <v>1054</v>
      </c>
      <c r="L2754" s="48" t="s">
        <v>1054</v>
      </c>
      <c r="M2754" s="53">
        <v>0</v>
      </c>
      <c r="N2754" s="51"/>
    </row>
    <row r="2755" spans="2:14" x14ac:dyDescent="0.25">
      <c r="B2755" s="48">
        <v>2753</v>
      </c>
      <c r="C2755" s="49" t="s">
        <v>1972</v>
      </c>
      <c r="D2755" s="48">
        <v>580433449</v>
      </c>
      <c r="E2755" s="50" t="s">
        <v>2168</v>
      </c>
      <c r="F2755" s="51">
        <v>6744</v>
      </c>
      <c r="G2755" s="48">
        <v>32</v>
      </c>
      <c r="H2755" s="51" t="s">
        <v>2036</v>
      </c>
      <c r="I2755" s="51" t="s">
        <v>2169</v>
      </c>
      <c r="J2755" s="52">
        <v>0.75</v>
      </c>
      <c r="K2755" s="48" t="s">
        <v>1058</v>
      </c>
      <c r="L2755" s="48" t="s">
        <v>1058</v>
      </c>
      <c r="M2755" s="53">
        <v>8362.1506357145245</v>
      </c>
      <c r="N2755" s="51"/>
    </row>
    <row r="2756" spans="2:14" x14ac:dyDescent="0.25">
      <c r="B2756" s="48">
        <v>2754</v>
      </c>
      <c r="C2756" s="49" t="s">
        <v>1972</v>
      </c>
      <c r="D2756" s="48">
        <v>580445989</v>
      </c>
      <c r="E2756" s="50" t="s">
        <v>2441</v>
      </c>
      <c r="F2756" s="51">
        <v>6745</v>
      </c>
      <c r="G2756" s="48">
        <v>42</v>
      </c>
      <c r="H2756" s="51" t="s">
        <v>1979</v>
      </c>
      <c r="I2756" s="51" t="s">
        <v>1307</v>
      </c>
      <c r="J2756" s="52">
        <v>0</v>
      </c>
      <c r="K2756" s="48" t="s">
        <v>1058</v>
      </c>
      <c r="L2756" s="48" t="s">
        <v>1058</v>
      </c>
      <c r="M2756" s="53">
        <v>0</v>
      </c>
      <c r="N2756" s="51"/>
    </row>
    <row r="2757" spans="2:14" x14ac:dyDescent="0.25">
      <c r="B2757" s="48">
        <v>2755</v>
      </c>
      <c r="C2757" s="49" t="s">
        <v>1972</v>
      </c>
      <c r="D2757" s="48">
        <v>512805367</v>
      </c>
      <c r="E2757" s="50" t="s">
        <v>1387</v>
      </c>
      <c r="F2757" s="51">
        <v>6746</v>
      </c>
      <c r="G2757" s="48">
        <v>21</v>
      </c>
      <c r="H2757" s="51" t="s">
        <v>2028</v>
      </c>
      <c r="I2757" s="51" t="s">
        <v>1295</v>
      </c>
      <c r="J2757" s="52">
        <v>0</v>
      </c>
      <c r="K2757" s="48" t="s">
        <v>1058</v>
      </c>
      <c r="L2757" s="48" t="s">
        <v>1058</v>
      </c>
      <c r="M2757" s="53">
        <v>0</v>
      </c>
      <c r="N2757" s="51"/>
    </row>
    <row r="2758" spans="2:14" x14ac:dyDescent="0.25">
      <c r="B2758" s="48">
        <v>2756</v>
      </c>
      <c r="C2758" s="49" t="s">
        <v>1972</v>
      </c>
      <c r="D2758" s="48">
        <v>580546992</v>
      </c>
      <c r="E2758" s="50" t="s">
        <v>2374</v>
      </c>
      <c r="F2758" s="51">
        <v>6749</v>
      </c>
      <c r="G2758" s="48">
        <v>28</v>
      </c>
      <c r="H2758" s="51" t="s">
        <v>2120</v>
      </c>
      <c r="I2758" s="51" t="s">
        <v>1162</v>
      </c>
      <c r="J2758" s="52">
        <v>0.75</v>
      </c>
      <c r="K2758" s="48" t="s">
        <v>1058</v>
      </c>
      <c r="L2758" s="48" t="s">
        <v>1058</v>
      </c>
      <c r="M2758" s="53">
        <v>8362.1506357145245</v>
      </c>
      <c r="N2758" s="51"/>
    </row>
    <row r="2759" spans="2:14" x14ac:dyDescent="0.25">
      <c r="B2759" s="48">
        <v>2757</v>
      </c>
      <c r="C2759" s="49" t="s">
        <v>1972</v>
      </c>
      <c r="D2759" s="48">
        <v>580420347</v>
      </c>
      <c r="E2759" s="50" t="s">
        <v>1261</v>
      </c>
      <c r="F2759" s="51">
        <v>6750</v>
      </c>
      <c r="G2759" s="48">
        <v>28</v>
      </c>
      <c r="H2759" s="51" t="s">
        <v>2078</v>
      </c>
      <c r="I2759" s="51" t="s">
        <v>1262</v>
      </c>
      <c r="J2759" s="52">
        <v>0.97499999999999998</v>
      </c>
      <c r="K2759" s="48" t="s">
        <v>1058</v>
      </c>
      <c r="L2759" s="48" t="s">
        <v>1058</v>
      </c>
      <c r="M2759" s="53">
        <v>10870.795826428883</v>
      </c>
      <c r="N2759" s="51"/>
    </row>
    <row r="2760" spans="2:14" x14ac:dyDescent="0.25">
      <c r="B2760" s="48">
        <v>2758</v>
      </c>
      <c r="C2760" s="49" t="s">
        <v>1972</v>
      </c>
      <c r="D2760" s="48">
        <v>580420347</v>
      </c>
      <c r="E2760" s="50" t="s">
        <v>1261</v>
      </c>
      <c r="F2760" s="51">
        <v>6751</v>
      </c>
      <c r="G2760" s="48">
        <v>18</v>
      </c>
      <c r="H2760" s="51" t="s">
        <v>2023</v>
      </c>
      <c r="I2760" s="51" t="s">
        <v>1262</v>
      </c>
      <c r="J2760" s="52">
        <v>0.97499999999999998</v>
      </c>
      <c r="K2760" s="48" t="s">
        <v>1058</v>
      </c>
      <c r="L2760" s="48" t="s">
        <v>1058</v>
      </c>
      <c r="M2760" s="53">
        <v>10870.795826428883</v>
      </c>
      <c r="N2760" s="51"/>
    </row>
    <row r="2761" spans="2:14" x14ac:dyDescent="0.25">
      <c r="B2761" s="48">
        <v>2759</v>
      </c>
      <c r="C2761" s="49" t="s">
        <v>1972</v>
      </c>
      <c r="D2761" s="48">
        <v>580543858</v>
      </c>
      <c r="E2761" s="50" t="s">
        <v>2440</v>
      </c>
      <c r="F2761" s="51">
        <v>6752</v>
      </c>
      <c r="G2761" s="48">
        <v>39</v>
      </c>
      <c r="H2761" s="51" t="s">
        <v>2055</v>
      </c>
      <c r="I2761" s="51" t="s">
        <v>1187</v>
      </c>
      <c r="J2761" s="52">
        <v>0</v>
      </c>
      <c r="K2761" s="48" t="s">
        <v>1058</v>
      </c>
      <c r="L2761" s="48" t="s">
        <v>1058</v>
      </c>
      <c r="M2761" s="53">
        <v>0</v>
      </c>
      <c r="N2761" s="51"/>
    </row>
    <row r="2762" spans="2:14" x14ac:dyDescent="0.25">
      <c r="B2762" s="48">
        <v>2760</v>
      </c>
      <c r="C2762" s="49" t="s">
        <v>1972</v>
      </c>
      <c r="D2762" s="48">
        <v>580355030</v>
      </c>
      <c r="E2762" s="50" t="s">
        <v>2254</v>
      </c>
      <c r="F2762" s="51">
        <v>6768</v>
      </c>
      <c r="G2762" s="48">
        <v>41</v>
      </c>
      <c r="H2762" s="51" t="s">
        <v>2015</v>
      </c>
      <c r="I2762" s="51" t="s">
        <v>1053</v>
      </c>
      <c r="J2762" s="52">
        <v>0.75</v>
      </c>
      <c r="K2762" s="48" t="s">
        <v>1058</v>
      </c>
      <c r="L2762" s="48" t="s">
        <v>1058</v>
      </c>
      <c r="M2762" s="53">
        <v>8362.1506357145245</v>
      </c>
      <c r="N2762" s="51"/>
    </row>
    <row r="2763" spans="2:14" x14ac:dyDescent="0.25">
      <c r="B2763" s="48">
        <v>2761</v>
      </c>
      <c r="C2763" s="49" t="s">
        <v>1972</v>
      </c>
      <c r="D2763" s="48">
        <v>580355030</v>
      </c>
      <c r="E2763" s="50" t="s">
        <v>2254</v>
      </c>
      <c r="F2763" s="51">
        <v>6769</v>
      </c>
      <c r="G2763" s="48">
        <v>30</v>
      </c>
      <c r="H2763" s="51" t="s">
        <v>2022</v>
      </c>
      <c r="I2763" s="51" t="s">
        <v>1053</v>
      </c>
      <c r="J2763" s="52">
        <v>0</v>
      </c>
      <c r="K2763" s="48" t="s">
        <v>1058</v>
      </c>
      <c r="L2763" s="48" t="s">
        <v>1058</v>
      </c>
      <c r="M2763" s="53">
        <v>0</v>
      </c>
      <c r="N2763" s="51"/>
    </row>
    <row r="2764" spans="2:14" x14ac:dyDescent="0.25">
      <c r="B2764" s="48">
        <v>2762</v>
      </c>
      <c r="C2764" s="49" t="s">
        <v>1972</v>
      </c>
      <c r="D2764" s="48">
        <v>580576866</v>
      </c>
      <c r="E2764" s="50" t="s">
        <v>2278</v>
      </c>
      <c r="F2764" s="51">
        <v>6780</v>
      </c>
      <c r="G2764" s="48">
        <v>22</v>
      </c>
      <c r="H2764" s="51" t="s">
        <v>2229</v>
      </c>
      <c r="I2764" s="51" t="s">
        <v>1135</v>
      </c>
      <c r="J2764" s="52">
        <v>20</v>
      </c>
      <c r="K2764" s="48" t="s">
        <v>1058</v>
      </c>
      <c r="L2764" s="48" t="s">
        <v>1058</v>
      </c>
      <c r="M2764" s="53">
        <v>222990.68361905401</v>
      </c>
      <c r="N2764" s="51"/>
    </row>
    <row r="2765" spans="2:14" x14ac:dyDescent="0.25">
      <c r="B2765" s="48">
        <v>2763</v>
      </c>
      <c r="C2765" s="49" t="s">
        <v>1972</v>
      </c>
      <c r="D2765" s="48">
        <v>580480978</v>
      </c>
      <c r="E2765" s="50" t="s">
        <v>2442</v>
      </c>
      <c r="F2765" s="51">
        <v>6782</v>
      </c>
      <c r="G2765" s="48">
        <v>17</v>
      </c>
      <c r="H2765" s="51" t="s">
        <v>2387</v>
      </c>
      <c r="I2765" s="51" t="s">
        <v>2424</v>
      </c>
      <c r="J2765" s="52">
        <v>8.8000000000000007</v>
      </c>
      <c r="K2765" s="48" t="s">
        <v>1058</v>
      </c>
      <c r="L2765" s="48" t="s">
        <v>1058</v>
      </c>
      <c r="M2765" s="53">
        <v>98115.900792383763</v>
      </c>
      <c r="N2765" s="51"/>
    </row>
    <row r="2766" spans="2:14" x14ac:dyDescent="0.25">
      <c r="B2766" s="48">
        <v>2764</v>
      </c>
      <c r="C2766" s="49" t="s">
        <v>1972</v>
      </c>
      <c r="D2766" s="48">
        <v>580509487</v>
      </c>
      <c r="E2766" s="50" t="s">
        <v>2280</v>
      </c>
      <c r="F2766" s="51">
        <v>6784</v>
      </c>
      <c r="G2766" s="48">
        <v>12</v>
      </c>
      <c r="H2766" s="51" t="s">
        <v>2345</v>
      </c>
      <c r="I2766" s="51" t="s">
        <v>1137</v>
      </c>
      <c r="J2766" s="52">
        <v>0</v>
      </c>
      <c r="K2766" s="48" t="s">
        <v>1054</v>
      </c>
      <c r="L2766" s="48" t="s">
        <v>1058</v>
      </c>
      <c r="M2766" s="53">
        <v>0</v>
      </c>
      <c r="N2766" s="51"/>
    </row>
    <row r="2767" spans="2:14" x14ac:dyDescent="0.25">
      <c r="B2767" s="48">
        <v>2765</v>
      </c>
      <c r="C2767" s="49" t="s">
        <v>1972</v>
      </c>
      <c r="D2767" s="48">
        <v>580252740</v>
      </c>
      <c r="E2767" s="50" t="s">
        <v>2367</v>
      </c>
      <c r="F2767" s="51">
        <v>6786</v>
      </c>
      <c r="G2767" s="48">
        <v>27</v>
      </c>
      <c r="H2767" s="51" t="s">
        <v>2069</v>
      </c>
      <c r="I2767" s="51" t="s">
        <v>2147</v>
      </c>
      <c r="J2767" s="52">
        <v>0</v>
      </c>
      <c r="K2767" s="48" t="s">
        <v>1058</v>
      </c>
      <c r="L2767" s="48" t="s">
        <v>1058</v>
      </c>
      <c r="M2767" s="53">
        <v>0</v>
      </c>
      <c r="N2767" s="51"/>
    </row>
    <row r="2768" spans="2:14" x14ac:dyDescent="0.25">
      <c r="B2768" s="48">
        <v>2766</v>
      </c>
      <c r="C2768" s="49" t="s">
        <v>1972</v>
      </c>
      <c r="D2768" s="48">
        <v>580292134</v>
      </c>
      <c r="E2768" s="50" t="s">
        <v>2392</v>
      </c>
      <c r="F2768" s="51">
        <v>6787</v>
      </c>
      <c r="G2768" s="48">
        <v>16</v>
      </c>
      <c r="H2768" s="51" t="s">
        <v>2387</v>
      </c>
      <c r="I2768" s="51" t="s">
        <v>1152</v>
      </c>
      <c r="J2768" s="52">
        <v>8.8000000000000007</v>
      </c>
      <c r="K2768" s="48" t="s">
        <v>1058</v>
      </c>
      <c r="L2768" s="48" t="s">
        <v>1058</v>
      </c>
      <c r="M2768" s="53">
        <v>98115.900792383763</v>
      </c>
      <c r="N2768" s="51"/>
    </row>
    <row r="2769" spans="2:14" x14ac:dyDescent="0.25">
      <c r="B2769" s="48">
        <v>2767</v>
      </c>
      <c r="C2769" s="49" t="s">
        <v>1972</v>
      </c>
      <c r="D2769" s="48">
        <v>580416824</v>
      </c>
      <c r="E2769" s="50" t="s">
        <v>2165</v>
      </c>
      <c r="F2769" s="51">
        <v>6789</v>
      </c>
      <c r="G2769" s="48">
        <v>25</v>
      </c>
      <c r="H2769" s="51" t="s">
        <v>2346</v>
      </c>
      <c r="I2769" s="51" t="s">
        <v>1259</v>
      </c>
      <c r="J2769" s="52">
        <v>0</v>
      </c>
      <c r="K2769" s="48" t="s">
        <v>1058</v>
      </c>
      <c r="L2769" s="48" t="s">
        <v>1058</v>
      </c>
      <c r="M2769" s="53">
        <v>0</v>
      </c>
      <c r="N2769" s="51"/>
    </row>
    <row r="2770" spans="2:14" x14ac:dyDescent="0.25">
      <c r="B2770" s="48">
        <v>2768</v>
      </c>
      <c r="C2770" s="49" t="s">
        <v>1972</v>
      </c>
      <c r="D2770" s="48">
        <v>580498244</v>
      </c>
      <c r="E2770" s="50" t="s">
        <v>2282</v>
      </c>
      <c r="F2770" s="51">
        <v>6791</v>
      </c>
      <c r="G2770" s="48">
        <v>18</v>
      </c>
      <c r="H2770" s="51" t="s">
        <v>2345</v>
      </c>
      <c r="I2770" s="51" t="s">
        <v>1122</v>
      </c>
      <c r="J2770" s="52">
        <v>0</v>
      </c>
      <c r="K2770" s="48" t="s">
        <v>1058</v>
      </c>
      <c r="L2770" s="48" t="s">
        <v>1058</v>
      </c>
      <c r="M2770" s="53">
        <v>0</v>
      </c>
      <c r="N2770" s="51"/>
    </row>
    <row r="2771" spans="2:14" x14ac:dyDescent="0.25">
      <c r="B2771" s="48">
        <v>2769</v>
      </c>
      <c r="C2771" s="49" t="s">
        <v>1972</v>
      </c>
      <c r="D2771" s="48">
        <v>580252740</v>
      </c>
      <c r="E2771" s="50" t="s">
        <v>2367</v>
      </c>
      <c r="F2771" s="51">
        <v>6795</v>
      </c>
      <c r="G2771" s="48">
        <v>21</v>
      </c>
      <c r="H2771" s="51" t="s">
        <v>2007</v>
      </c>
      <c r="I2771" s="51" t="s">
        <v>2147</v>
      </c>
      <c r="J2771" s="52">
        <v>0</v>
      </c>
      <c r="K2771" s="48" t="s">
        <v>1058</v>
      </c>
      <c r="L2771" s="48" t="s">
        <v>1058</v>
      </c>
      <c r="M2771" s="53">
        <v>0</v>
      </c>
      <c r="N2771" s="51"/>
    </row>
    <row r="2772" spans="2:14" x14ac:dyDescent="0.25">
      <c r="B2772" s="48">
        <v>2770</v>
      </c>
      <c r="C2772" s="49" t="s">
        <v>1972</v>
      </c>
      <c r="D2772" s="48">
        <v>580345940</v>
      </c>
      <c r="E2772" s="50" t="s">
        <v>2165</v>
      </c>
      <c r="F2772" s="51">
        <v>6819</v>
      </c>
      <c r="G2772" s="48">
        <v>26</v>
      </c>
      <c r="H2772" s="51" t="s">
        <v>2129</v>
      </c>
      <c r="I2772" s="51" t="s">
        <v>1259</v>
      </c>
      <c r="J2772" s="52">
        <v>0</v>
      </c>
      <c r="K2772" s="48" t="s">
        <v>1058</v>
      </c>
      <c r="L2772" s="48" t="s">
        <v>1058</v>
      </c>
      <c r="M2772" s="53">
        <v>0</v>
      </c>
      <c r="N2772" s="51"/>
    </row>
    <row r="2773" spans="2:14" x14ac:dyDescent="0.25">
      <c r="B2773" s="48">
        <v>2771</v>
      </c>
      <c r="C2773" s="49" t="s">
        <v>1972</v>
      </c>
      <c r="D2773" s="48">
        <v>580204386</v>
      </c>
      <c r="E2773" s="50" t="s">
        <v>1992</v>
      </c>
      <c r="F2773" s="51">
        <v>6820</v>
      </c>
      <c r="G2773" s="48">
        <v>26</v>
      </c>
      <c r="H2773" s="51" t="s">
        <v>1989</v>
      </c>
      <c r="I2773" s="51" t="s">
        <v>1141</v>
      </c>
      <c r="J2773" s="52">
        <v>1.5</v>
      </c>
      <c r="K2773" s="48" t="s">
        <v>1058</v>
      </c>
      <c r="L2773" s="48" t="s">
        <v>1058</v>
      </c>
      <c r="M2773" s="53">
        <v>16724.301271429049</v>
      </c>
      <c r="N2773" s="51"/>
    </row>
    <row r="2774" spans="2:14" x14ac:dyDescent="0.25">
      <c r="B2774" s="48">
        <v>2772</v>
      </c>
      <c r="C2774" s="49" t="s">
        <v>1972</v>
      </c>
      <c r="D2774" s="48">
        <v>580487973</v>
      </c>
      <c r="E2774" s="50" t="s">
        <v>2032</v>
      </c>
      <c r="F2774" s="51">
        <v>6825</v>
      </c>
      <c r="G2774" s="48">
        <v>27</v>
      </c>
      <c r="H2774" s="51" t="s">
        <v>1981</v>
      </c>
      <c r="I2774" s="51" t="s">
        <v>2034</v>
      </c>
      <c r="J2774" s="52">
        <v>0</v>
      </c>
      <c r="K2774" s="48" t="s">
        <v>1058</v>
      </c>
      <c r="L2774" s="48" t="s">
        <v>1054</v>
      </c>
      <c r="M2774" s="53">
        <v>0</v>
      </c>
      <c r="N2774" s="51"/>
    </row>
    <row r="2775" spans="2:14" x14ac:dyDescent="0.25">
      <c r="B2775" s="48">
        <v>2773</v>
      </c>
      <c r="C2775" s="49" t="s">
        <v>1972</v>
      </c>
      <c r="D2775" s="48">
        <v>580417509</v>
      </c>
      <c r="E2775" s="50" t="s">
        <v>2012</v>
      </c>
      <c r="F2775" s="51">
        <v>6827</v>
      </c>
      <c r="G2775" s="48">
        <v>23</v>
      </c>
      <c r="H2775" s="51" t="s">
        <v>2129</v>
      </c>
      <c r="I2775" s="51" t="s">
        <v>1060</v>
      </c>
      <c r="J2775" s="52">
        <v>0</v>
      </c>
      <c r="K2775" s="48" t="s">
        <v>1058</v>
      </c>
      <c r="L2775" s="48" t="s">
        <v>1058</v>
      </c>
      <c r="M2775" s="53">
        <v>0</v>
      </c>
      <c r="N2775" s="51"/>
    </row>
    <row r="2776" spans="2:14" x14ac:dyDescent="0.25">
      <c r="B2776" s="48">
        <v>2774</v>
      </c>
      <c r="C2776" s="49" t="s">
        <v>1972</v>
      </c>
      <c r="D2776" s="48">
        <v>580582351</v>
      </c>
      <c r="E2776" s="50" t="s">
        <v>2333</v>
      </c>
      <c r="F2776" s="51">
        <v>6830</v>
      </c>
      <c r="G2776" s="48">
        <v>27</v>
      </c>
      <c r="H2776" s="51" t="s">
        <v>2078</v>
      </c>
      <c r="I2776" s="51" t="s">
        <v>2150</v>
      </c>
      <c r="J2776" s="52">
        <v>1.125</v>
      </c>
      <c r="K2776" s="48" t="s">
        <v>1058</v>
      </c>
      <c r="L2776" s="48" t="s">
        <v>1058</v>
      </c>
      <c r="M2776" s="53">
        <v>12543.225953571788</v>
      </c>
      <c r="N2776" s="51"/>
    </row>
    <row r="2777" spans="2:14" x14ac:dyDescent="0.25">
      <c r="B2777" s="48">
        <v>2775</v>
      </c>
      <c r="C2777" s="49" t="s">
        <v>1972</v>
      </c>
      <c r="D2777" s="48">
        <v>580595031</v>
      </c>
      <c r="E2777" s="50" t="s">
        <v>2133</v>
      </c>
      <c r="F2777" s="51">
        <v>6833</v>
      </c>
      <c r="G2777" s="48">
        <v>18</v>
      </c>
      <c r="H2777" s="51" t="s">
        <v>2238</v>
      </c>
      <c r="I2777" s="51" t="s">
        <v>2134</v>
      </c>
      <c r="J2777" s="52">
        <v>1.95</v>
      </c>
      <c r="K2777" s="48" t="s">
        <v>1058</v>
      </c>
      <c r="L2777" s="48" t="s">
        <v>1058</v>
      </c>
      <c r="M2777" s="53">
        <v>21741.591652857765</v>
      </c>
      <c r="N2777" s="51"/>
    </row>
    <row r="2778" spans="2:14" x14ac:dyDescent="0.25">
      <c r="B2778" s="48">
        <v>2776</v>
      </c>
      <c r="C2778" s="49" t="s">
        <v>1972</v>
      </c>
      <c r="D2778" s="48">
        <v>580566743</v>
      </c>
      <c r="E2778" s="50" t="s">
        <v>2063</v>
      </c>
      <c r="F2778" s="51">
        <v>6834</v>
      </c>
      <c r="G2778" s="48">
        <v>32</v>
      </c>
      <c r="H2778" s="51" t="s">
        <v>2131</v>
      </c>
      <c r="I2778" s="51" t="s">
        <v>1152</v>
      </c>
      <c r="J2778" s="52">
        <v>3</v>
      </c>
      <c r="K2778" s="48" t="s">
        <v>1058</v>
      </c>
      <c r="L2778" s="48" t="s">
        <v>1058</v>
      </c>
      <c r="M2778" s="53">
        <v>33448.602542858098</v>
      </c>
      <c r="N2778" s="51"/>
    </row>
    <row r="2779" spans="2:14" x14ac:dyDescent="0.25">
      <c r="B2779" s="48">
        <v>2777</v>
      </c>
      <c r="C2779" s="49" t="s">
        <v>1972</v>
      </c>
      <c r="D2779" s="48">
        <v>580059566</v>
      </c>
      <c r="E2779" s="50" t="s">
        <v>2365</v>
      </c>
      <c r="F2779" s="51">
        <v>6836</v>
      </c>
      <c r="G2779" s="48">
        <v>30</v>
      </c>
      <c r="H2779" s="51" t="s">
        <v>2107</v>
      </c>
      <c r="I2779" s="51" t="s">
        <v>1062</v>
      </c>
      <c r="J2779" s="52">
        <v>0</v>
      </c>
      <c r="K2779" s="48" t="s">
        <v>1058</v>
      </c>
      <c r="L2779" s="48" t="s">
        <v>1058</v>
      </c>
      <c r="M2779" s="53">
        <v>0</v>
      </c>
      <c r="N2779" s="51"/>
    </row>
    <row r="2780" spans="2:14" x14ac:dyDescent="0.25">
      <c r="B2780" s="48">
        <v>2778</v>
      </c>
      <c r="C2780" s="49" t="s">
        <v>1972</v>
      </c>
      <c r="D2780" s="48">
        <v>580594000</v>
      </c>
      <c r="E2780" s="50" t="s">
        <v>2135</v>
      </c>
      <c r="F2780" s="51">
        <v>6837</v>
      </c>
      <c r="G2780" s="48">
        <v>28</v>
      </c>
      <c r="H2780" s="51" t="s">
        <v>1974</v>
      </c>
      <c r="I2780" s="51" t="s">
        <v>1255</v>
      </c>
      <c r="J2780" s="52">
        <v>2.5</v>
      </c>
      <c r="K2780" s="48" t="s">
        <v>1058</v>
      </c>
      <c r="L2780" s="48" t="s">
        <v>1058</v>
      </c>
      <c r="M2780" s="53">
        <v>27873.835452381751</v>
      </c>
      <c r="N2780" s="51"/>
    </row>
    <row r="2781" spans="2:14" x14ac:dyDescent="0.25">
      <c r="B2781" s="48">
        <v>2779</v>
      </c>
      <c r="C2781" s="49" t="s">
        <v>1972</v>
      </c>
      <c r="D2781" s="48">
        <v>580350080</v>
      </c>
      <c r="E2781" s="50" t="s">
        <v>2399</v>
      </c>
      <c r="F2781" s="51">
        <v>6838</v>
      </c>
      <c r="G2781" s="48">
        <v>29</v>
      </c>
      <c r="H2781" s="51" t="s">
        <v>2086</v>
      </c>
      <c r="I2781" s="51" t="s">
        <v>1505</v>
      </c>
      <c r="J2781" s="52">
        <v>0.75</v>
      </c>
      <c r="K2781" s="48" t="s">
        <v>1058</v>
      </c>
      <c r="L2781" s="48" t="s">
        <v>1058</v>
      </c>
      <c r="M2781" s="53">
        <v>8362.1506357145245</v>
      </c>
      <c r="N2781" s="51"/>
    </row>
    <row r="2782" spans="2:14" x14ac:dyDescent="0.25">
      <c r="B2782" s="48">
        <v>2780</v>
      </c>
      <c r="C2782" s="49" t="s">
        <v>1972</v>
      </c>
      <c r="D2782" s="48">
        <v>580595411</v>
      </c>
      <c r="E2782" s="50" t="s">
        <v>2056</v>
      </c>
      <c r="F2782" s="51">
        <v>6839</v>
      </c>
      <c r="G2782" s="48">
        <v>29</v>
      </c>
      <c r="H2782" s="51" t="s">
        <v>1981</v>
      </c>
      <c r="I2782" s="51" t="s">
        <v>2058</v>
      </c>
      <c r="J2782" s="52">
        <v>1.5</v>
      </c>
      <c r="K2782" s="48" t="s">
        <v>1058</v>
      </c>
      <c r="L2782" s="48" t="s">
        <v>1058</v>
      </c>
      <c r="M2782" s="53">
        <v>16724.301271429049</v>
      </c>
      <c r="N2782" s="51"/>
    </row>
    <row r="2783" spans="2:14" x14ac:dyDescent="0.25">
      <c r="B2783" s="48">
        <v>2781</v>
      </c>
      <c r="C2783" s="49" t="s">
        <v>1972</v>
      </c>
      <c r="D2783" s="48">
        <v>580578623</v>
      </c>
      <c r="E2783" s="50" t="s">
        <v>1277</v>
      </c>
      <c r="F2783" s="51">
        <v>6845</v>
      </c>
      <c r="G2783" s="48">
        <v>29</v>
      </c>
      <c r="H2783" s="51" t="s">
        <v>1977</v>
      </c>
      <c r="I2783" s="51" t="s">
        <v>1095</v>
      </c>
      <c r="J2783" s="52">
        <v>0.94499999999999995</v>
      </c>
      <c r="K2783" s="48" t="s">
        <v>1058</v>
      </c>
      <c r="L2783" s="48" t="s">
        <v>1058</v>
      </c>
      <c r="M2783" s="53">
        <v>10536.309801000301</v>
      </c>
      <c r="N2783" s="51"/>
    </row>
    <row r="2784" spans="2:14" x14ac:dyDescent="0.25">
      <c r="B2784" s="48">
        <v>2782</v>
      </c>
      <c r="C2784" s="49" t="s">
        <v>1972</v>
      </c>
      <c r="D2784" s="48">
        <v>580582856</v>
      </c>
      <c r="E2784" s="50" t="s">
        <v>2041</v>
      </c>
      <c r="F2784" s="51">
        <v>6848</v>
      </c>
      <c r="G2784" s="48">
        <v>34</v>
      </c>
      <c r="H2784" s="51" t="s">
        <v>1974</v>
      </c>
      <c r="I2784" s="51" t="s">
        <v>1137</v>
      </c>
      <c r="J2784" s="52">
        <v>3</v>
      </c>
      <c r="K2784" s="48" t="s">
        <v>1058</v>
      </c>
      <c r="L2784" s="48" t="s">
        <v>1058</v>
      </c>
      <c r="M2784" s="53">
        <v>33448.602542858098</v>
      </c>
      <c r="N2784" s="51"/>
    </row>
    <row r="2785" spans="2:14" x14ac:dyDescent="0.25">
      <c r="B2785" s="48">
        <v>2783</v>
      </c>
      <c r="C2785" s="49" t="s">
        <v>1972</v>
      </c>
      <c r="D2785" s="48">
        <v>580592475</v>
      </c>
      <c r="E2785" s="50" t="s">
        <v>2453</v>
      </c>
      <c r="F2785" s="51">
        <v>6849</v>
      </c>
      <c r="G2785" s="48">
        <v>25</v>
      </c>
      <c r="H2785" s="51" t="s">
        <v>2242</v>
      </c>
      <c r="I2785" s="51" t="s">
        <v>2335</v>
      </c>
      <c r="J2785" s="52">
        <v>0.75600000000000001</v>
      </c>
      <c r="K2785" s="48" t="s">
        <v>1058</v>
      </c>
      <c r="L2785" s="48" t="s">
        <v>1058</v>
      </c>
      <c r="M2785" s="53">
        <v>8429.0478408002418</v>
      </c>
      <c r="N2785" s="51"/>
    </row>
    <row r="2786" spans="2:14" x14ac:dyDescent="0.25">
      <c r="B2786" s="48">
        <v>2784</v>
      </c>
      <c r="C2786" s="49" t="s">
        <v>1972</v>
      </c>
      <c r="D2786" s="48">
        <v>580592475</v>
      </c>
      <c r="E2786" s="50" t="s">
        <v>2453</v>
      </c>
      <c r="F2786" s="51">
        <v>6850</v>
      </c>
      <c r="G2786" s="48">
        <v>18</v>
      </c>
      <c r="H2786" s="51" t="s">
        <v>2152</v>
      </c>
      <c r="I2786" s="51" t="s">
        <v>2335</v>
      </c>
      <c r="J2786" s="52">
        <v>1.8</v>
      </c>
      <c r="K2786" s="48" t="s">
        <v>1058</v>
      </c>
      <c r="L2786" s="48" t="s">
        <v>1058</v>
      </c>
      <c r="M2786" s="53">
        <v>20069.161525714859</v>
      </c>
      <c r="N2786" s="51"/>
    </row>
    <row r="2787" spans="2:14" x14ac:dyDescent="0.25">
      <c r="B2787" s="48">
        <v>2785</v>
      </c>
      <c r="C2787" s="49" t="s">
        <v>1972</v>
      </c>
      <c r="D2787" s="48">
        <v>580384881</v>
      </c>
      <c r="E2787" s="50" t="s">
        <v>2177</v>
      </c>
      <c r="F2787" s="51">
        <v>6853</v>
      </c>
      <c r="G2787" s="48">
        <v>9</v>
      </c>
      <c r="H2787" s="51" t="s">
        <v>2346</v>
      </c>
      <c r="I2787" s="51" t="s">
        <v>1141</v>
      </c>
      <c r="J2787" s="52">
        <v>0</v>
      </c>
      <c r="K2787" s="48" t="s">
        <v>1054</v>
      </c>
      <c r="L2787" s="48" t="s">
        <v>1058</v>
      </c>
      <c r="M2787" s="53">
        <v>0</v>
      </c>
      <c r="N2787" s="51"/>
    </row>
    <row r="2788" spans="2:14" x14ac:dyDescent="0.25">
      <c r="B2788" s="48">
        <v>2786</v>
      </c>
      <c r="C2788" s="49" t="s">
        <v>1972</v>
      </c>
      <c r="D2788" s="48">
        <v>580106805</v>
      </c>
      <c r="E2788" s="50" t="s">
        <v>2234</v>
      </c>
      <c r="F2788" s="51">
        <v>6860</v>
      </c>
      <c r="G2788" s="48">
        <v>29</v>
      </c>
      <c r="H2788" s="51" t="s">
        <v>1974</v>
      </c>
      <c r="I2788" s="51" t="s">
        <v>1053</v>
      </c>
      <c r="J2788" s="52">
        <v>2.5</v>
      </c>
      <c r="K2788" s="48" t="s">
        <v>1058</v>
      </c>
      <c r="L2788" s="48" t="s">
        <v>1058</v>
      </c>
      <c r="M2788" s="53">
        <v>27873.835452381751</v>
      </c>
      <c r="N2788" s="51"/>
    </row>
    <row r="2789" spans="2:14" x14ac:dyDescent="0.25">
      <c r="B2789" s="48">
        <v>2787</v>
      </c>
      <c r="C2789" s="49" t="s">
        <v>1972</v>
      </c>
      <c r="D2789" s="48">
        <v>580509487</v>
      </c>
      <c r="E2789" s="50" t="s">
        <v>2280</v>
      </c>
      <c r="F2789" s="51">
        <v>6861</v>
      </c>
      <c r="G2789" s="48">
        <v>19</v>
      </c>
      <c r="H2789" s="51" t="s">
        <v>2179</v>
      </c>
      <c r="I2789" s="51" t="s">
        <v>1137</v>
      </c>
      <c r="J2789" s="52">
        <v>8.8000000000000007</v>
      </c>
      <c r="K2789" s="48" t="s">
        <v>1058</v>
      </c>
      <c r="L2789" s="48" t="s">
        <v>1058</v>
      </c>
      <c r="M2789" s="53">
        <v>98115.900792383763</v>
      </c>
      <c r="N2789" s="51"/>
    </row>
    <row r="2790" spans="2:14" x14ac:dyDescent="0.25">
      <c r="B2790" s="48">
        <v>2788</v>
      </c>
      <c r="C2790" s="49" t="s">
        <v>1972</v>
      </c>
      <c r="D2790" s="48">
        <v>512158668</v>
      </c>
      <c r="E2790" s="50" t="s">
        <v>2121</v>
      </c>
      <c r="F2790" s="51">
        <v>6862</v>
      </c>
      <c r="G2790" s="48">
        <v>16</v>
      </c>
      <c r="H2790" s="51" t="s">
        <v>2028</v>
      </c>
      <c r="I2790" s="51" t="s">
        <v>1572</v>
      </c>
      <c r="J2790" s="52">
        <v>0</v>
      </c>
      <c r="K2790" s="48" t="s">
        <v>1058</v>
      </c>
      <c r="L2790" s="48" t="s">
        <v>1058</v>
      </c>
      <c r="M2790" s="53">
        <v>0</v>
      </c>
      <c r="N2790" s="51"/>
    </row>
    <row r="2791" spans="2:14" x14ac:dyDescent="0.25">
      <c r="B2791" s="48">
        <v>2789</v>
      </c>
      <c r="C2791" s="49" t="s">
        <v>1972</v>
      </c>
      <c r="D2791" s="48">
        <v>580664068</v>
      </c>
      <c r="E2791" s="50" t="s">
        <v>2454</v>
      </c>
      <c r="F2791" s="51">
        <v>6865</v>
      </c>
      <c r="G2791" s="48">
        <v>14</v>
      </c>
      <c r="H2791" s="51" t="s">
        <v>2444</v>
      </c>
      <c r="I2791" s="51" t="s">
        <v>1060</v>
      </c>
      <c r="J2791" s="52">
        <v>2</v>
      </c>
      <c r="K2791" s="48" t="s">
        <v>1058</v>
      </c>
      <c r="L2791" s="48" t="s">
        <v>1058</v>
      </c>
      <c r="M2791" s="53">
        <v>22299.0683619054</v>
      </c>
      <c r="N2791" s="51"/>
    </row>
    <row r="2792" spans="2:14" x14ac:dyDescent="0.25">
      <c r="B2792" s="48">
        <v>2790</v>
      </c>
      <c r="C2792" s="49" t="s">
        <v>1972</v>
      </c>
      <c r="D2792" s="48">
        <v>580506574</v>
      </c>
      <c r="E2792" s="50" t="s">
        <v>2455</v>
      </c>
      <c r="F2792" s="51">
        <v>6867</v>
      </c>
      <c r="G2792" s="48">
        <v>0</v>
      </c>
      <c r="H2792" s="51" t="s">
        <v>2387</v>
      </c>
      <c r="I2792" s="51" t="s">
        <v>2318</v>
      </c>
      <c r="J2792" s="52">
        <v>0</v>
      </c>
      <c r="K2792" s="48" t="s">
        <v>1058</v>
      </c>
      <c r="L2792" s="48" t="s">
        <v>1054</v>
      </c>
      <c r="M2792" s="53">
        <v>0</v>
      </c>
      <c r="N2792" s="51"/>
    </row>
    <row r="2793" spans="2:14" x14ac:dyDescent="0.25">
      <c r="B2793" s="48">
        <v>2791</v>
      </c>
      <c r="C2793" s="49" t="s">
        <v>1972</v>
      </c>
      <c r="D2793" s="48">
        <v>580506574</v>
      </c>
      <c r="E2793" s="50" t="s">
        <v>2455</v>
      </c>
      <c r="F2793" s="51">
        <v>6868</v>
      </c>
      <c r="G2793" s="48">
        <v>7</v>
      </c>
      <c r="H2793" s="51" t="s">
        <v>2329</v>
      </c>
      <c r="I2793" s="51" t="s">
        <v>2318</v>
      </c>
      <c r="J2793" s="52">
        <v>0</v>
      </c>
      <c r="K2793" s="48" t="s">
        <v>1058</v>
      </c>
      <c r="L2793" s="48" t="s">
        <v>1054</v>
      </c>
      <c r="M2793" s="53">
        <v>0</v>
      </c>
      <c r="N2793" s="51"/>
    </row>
    <row r="2794" spans="2:14" x14ac:dyDescent="0.25">
      <c r="B2794" s="48">
        <v>2792</v>
      </c>
      <c r="C2794" s="49" t="s">
        <v>1972</v>
      </c>
      <c r="D2794" s="48">
        <v>514491851</v>
      </c>
      <c r="E2794" s="50" t="s">
        <v>2163</v>
      </c>
      <c r="F2794" s="51">
        <v>6869</v>
      </c>
      <c r="G2794" s="48">
        <v>21</v>
      </c>
      <c r="H2794" s="51" t="s">
        <v>2044</v>
      </c>
      <c r="I2794" s="51" t="s">
        <v>1139</v>
      </c>
      <c r="J2794" s="52">
        <v>0.75</v>
      </c>
      <c r="K2794" s="48" t="s">
        <v>1058</v>
      </c>
      <c r="L2794" s="48" t="s">
        <v>1058</v>
      </c>
      <c r="M2794" s="53">
        <v>8362.1506357145245</v>
      </c>
      <c r="N2794" s="51"/>
    </row>
    <row r="2795" spans="2:14" x14ac:dyDescent="0.25">
      <c r="B2795" s="48">
        <v>2793</v>
      </c>
      <c r="C2795" s="49" t="s">
        <v>1972</v>
      </c>
      <c r="D2795" s="48">
        <v>514491851</v>
      </c>
      <c r="E2795" s="50" t="s">
        <v>2163</v>
      </c>
      <c r="F2795" s="51">
        <v>6870</v>
      </c>
      <c r="G2795" s="48">
        <v>22</v>
      </c>
      <c r="H2795" s="51" t="s">
        <v>2028</v>
      </c>
      <c r="I2795" s="51" t="s">
        <v>1139</v>
      </c>
      <c r="J2795" s="52">
        <v>0</v>
      </c>
      <c r="K2795" s="48" t="s">
        <v>1058</v>
      </c>
      <c r="L2795" s="48" t="s">
        <v>1058</v>
      </c>
      <c r="M2795" s="53">
        <v>0</v>
      </c>
      <c r="N2795" s="51"/>
    </row>
    <row r="2796" spans="2:14" x14ac:dyDescent="0.25">
      <c r="B2796" s="48">
        <v>2794</v>
      </c>
      <c r="C2796" s="49" t="s">
        <v>1972</v>
      </c>
      <c r="D2796" s="48">
        <v>580497048</v>
      </c>
      <c r="E2796" s="50" t="s">
        <v>1306</v>
      </c>
      <c r="F2796" s="51">
        <v>6872</v>
      </c>
      <c r="G2796" s="48">
        <v>23</v>
      </c>
      <c r="H2796" s="51" t="s">
        <v>2028</v>
      </c>
      <c r="I2796" s="51" t="s">
        <v>1307</v>
      </c>
      <c r="J2796" s="52">
        <v>0</v>
      </c>
      <c r="K2796" s="48" t="s">
        <v>1058</v>
      </c>
      <c r="L2796" s="48" t="s">
        <v>1058</v>
      </c>
      <c r="M2796" s="53">
        <v>0</v>
      </c>
      <c r="N2796" s="51"/>
    </row>
    <row r="2797" spans="2:14" x14ac:dyDescent="0.25">
      <c r="B2797" s="48">
        <v>2795</v>
      </c>
      <c r="C2797" s="49" t="s">
        <v>1972</v>
      </c>
      <c r="D2797" s="48">
        <v>580582856</v>
      </c>
      <c r="E2797" s="50" t="s">
        <v>2041</v>
      </c>
      <c r="F2797" s="51">
        <v>6878</v>
      </c>
      <c r="G2797" s="48">
        <v>23</v>
      </c>
      <c r="H2797" s="51" t="s">
        <v>2004</v>
      </c>
      <c r="I2797" s="51" t="s">
        <v>1137</v>
      </c>
      <c r="J2797" s="52">
        <v>1.8</v>
      </c>
      <c r="K2797" s="48" t="s">
        <v>1058</v>
      </c>
      <c r="L2797" s="48" t="s">
        <v>1058</v>
      </c>
      <c r="M2797" s="53">
        <v>20069.161525714859</v>
      </c>
      <c r="N2797" s="51"/>
    </row>
    <row r="2798" spans="2:14" x14ac:dyDescent="0.25">
      <c r="B2798" s="48">
        <v>2796</v>
      </c>
      <c r="C2798" s="49" t="s">
        <v>1972</v>
      </c>
      <c r="D2798" s="48">
        <v>580582856</v>
      </c>
      <c r="E2798" s="50" t="s">
        <v>2041</v>
      </c>
      <c r="F2798" s="51">
        <v>6880</v>
      </c>
      <c r="G2798" s="48">
        <v>30</v>
      </c>
      <c r="H2798" s="51" t="s">
        <v>1991</v>
      </c>
      <c r="I2798" s="51" t="s">
        <v>1137</v>
      </c>
      <c r="J2798" s="52">
        <v>1.8</v>
      </c>
      <c r="K2798" s="48" t="s">
        <v>1058</v>
      </c>
      <c r="L2798" s="48" t="s">
        <v>1058</v>
      </c>
      <c r="M2798" s="53">
        <v>20069.161525714859</v>
      </c>
      <c r="N2798" s="51"/>
    </row>
    <row r="2799" spans="2:14" x14ac:dyDescent="0.25">
      <c r="B2799" s="48">
        <v>2797</v>
      </c>
      <c r="C2799" s="49" t="s">
        <v>1972</v>
      </c>
      <c r="D2799" s="48">
        <v>580016715</v>
      </c>
      <c r="E2799" s="50" t="s">
        <v>2273</v>
      </c>
      <c r="F2799" s="51">
        <v>6881</v>
      </c>
      <c r="G2799" s="48">
        <v>29</v>
      </c>
      <c r="H2799" s="51" t="s">
        <v>2346</v>
      </c>
      <c r="I2799" s="51" t="s">
        <v>1053</v>
      </c>
      <c r="J2799" s="52">
        <v>0</v>
      </c>
      <c r="K2799" s="48" t="s">
        <v>1058</v>
      </c>
      <c r="L2799" s="48" t="s">
        <v>1058</v>
      </c>
      <c r="M2799" s="53">
        <v>0</v>
      </c>
      <c r="N2799" s="51"/>
    </row>
    <row r="2800" spans="2:14" x14ac:dyDescent="0.25">
      <c r="B2800" s="48">
        <v>2798</v>
      </c>
      <c r="C2800" s="49" t="s">
        <v>1972</v>
      </c>
      <c r="D2800" s="48">
        <v>580589059</v>
      </c>
      <c r="E2800" s="50" t="s">
        <v>2112</v>
      </c>
      <c r="F2800" s="51">
        <v>6894</v>
      </c>
      <c r="G2800" s="48">
        <v>21</v>
      </c>
      <c r="H2800" s="51" t="s">
        <v>2008</v>
      </c>
      <c r="I2800" s="51" t="s">
        <v>1062</v>
      </c>
      <c r="J2800" s="52">
        <v>1.5</v>
      </c>
      <c r="K2800" s="48" t="s">
        <v>1058</v>
      </c>
      <c r="L2800" s="48" t="s">
        <v>1058</v>
      </c>
      <c r="M2800" s="53">
        <v>16724.301271429049</v>
      </c>
      <c r="N2800" s="51"/>
    </row>
    <row r="2801" spans="2:14" x14ac:dyDescent="0.25">
      <c r="B2801" s="48">
        <v>2799</v>
      </c>
      <c r="C2801" s="49" t="s">
        <v>1972</v>
      </c>
      <c r="D2801" s="48">
        <v>580589059</v>
      </c>
      <c r="E2801" s="50" t="s">
        <v>2112</v>
      </c>
      <c r="F2801" s="51">
        <v>6896</v>
      </c>
      <c r="G2801" s="48">
        <v>20</v>
      </c>
      <c r="H2801" s="51" t="s">
        <v>2046</v>
      </c>
      <c r="I2801" s="51" t="s">
        <v>1062</v>
      </c>
      <c r="J2801" s="52">
        <v>0.75</v>
      </c>
      <c r="K2801" s="48" t="s">
        <v>1058</v>
      </c>
      <c r="L2801" s="48" t="s">
        <v>1058</v>
      </c>
      <c r="M2801" s="53">
        <v>8362.1506357145245</v>
      </c>
      <c r="N2801" s="51"/>
    </row>
    <row r="2802" spans="2:14" x14ac:dyDescent="0.25">
      <c r="B2802" s="48">
        <v>2800</v>
      </c>
      <c r="C2802" s="49" t="s">
        <v>1972</v>
      </c>
      <c r="D2802" s="48">
        <v>580452233</v>
      </c>
      <c r="E2802" s="50" t="s">
        <v>1641</v>
      </c>
      <c r="F2802" s="51">
        <v>6898</v>
      </c>
      <c r="G2802" s="48">
        <v>25</v>
      </c>
      <c r="H2802" s="51" t="s">
        <v>2022</v>
      </c>
      <c r="I2802" s="51" t="s">
        <v>1389</v>
      </c>
      <c r="J2802" s="52">
        <v>0</v>
      </c>
      <c r="K2802" s="48" t="s">
        <v>1058</v>
      </c>
      <c r="L2802" s="48" t="s">
        <v>1058</v>
      </c>
      <c r="M2802" s="53">
        <v>0</v>
      </c>
      <c r="N2802" s="51"/>
    </row>
    <row r="2803" spans="2:14" x14ac:dyDescent="0.25">
      <c r="B2803" s="48">
        <v>2801</v>
      </c>
      <c r="C2803" s="49" t="s">
        <v>1972</v>
      </c>
      <c r="D2803" s="48">
        <v>580462984</v>
      </c>
      <c r="E2803" s="50" t="s">
        <v>2203</v>
      </c>
      <c r="F2803" s="51">
        <v>6900</v>
      </c>
      <c r="G2803" s="48">
        <v>25</v>
      </c>
      <c r="H2803" s="51" t="s">
        <v>2054</v>
      </c>
      <c r="I2803" s="51" t="s">
        <v>1252</v>
      </c>
      <c r="J2803" s="52">
        <v>0.75</v>
      </c>
      <c r="K2803" s="48" t="s">
        <v>1058</v>
      </c>
      <c r="L2803" s="48" t="s">
        <v>1058</v>
      </c>
      <c r="M2803" s="53">
        <v>8362.1506357145245</v>
      </c>
      <c r="N2803" s="51"/>
    </row>
    <row r="2804" spans="2:14" x14ac:dyDescent="0.25">
      <c r="B2804" s="48">
        <v>2802</v>
      </c>
      <c r="C2804" s="49" t="s">
        <v>1972</v>
      </c>
      <c r="D2804" s="48">
        <v>580324192</v>
      </c>
      <c r="E2804" s="50" t="s">
        <v>1709</v>
      </c>
      <c r="F2804" s="51">
        <v>6901</v>
      </c>
      <c r="G2804" s="48">
        <v>23</v>
      </c>
      <c r="H2804" s="51" t="s">
        <v>1989</v>
      </c>
      <c r="I2804" s="51" t="s">
        <v>1115</v>
      </c>
      <c r="J2804" s="52">
        <v>1.5</v>
      </c>
      <c r="K2804" s="48" t="s">
        <v>1058</v>
      </c>
      <c r="L2804" s="48" t="s">
        <v>1058</v>
      </c>
      <c r="M2804" s="53">
        <v>16724.301271429049</v>
      </c>
      <c r="N2804" s="51"/>
    </row>
    <row r="2805" spans="2:14" x14ac:dyDescent="0.25">
      <c r="B2805" s="48">
        <v>2803</v>
      </c>
      <c r="C2805" s="49" t="s">
        <v>1972</v>
      </c>
      <c r="D2805" s="48">
        <v>580412294</v>
      </c>
      <c r="E2805" s="50" t="s">
        <v>2132</v>
      </c>
      <c r="F2805" s="51">
        <v>6903</v>
      </c>
      <c r="G2805" s="48">
        <v>22</v>
      </c>
      <c r="H2805" s="51" t="s">
        <v>2083</v>
      </c>
      <c r="I2805" s="51" t="s">
        <v>1115</v>
      </c>
      <c r="J2805" s="52">
        <v>1.5</v>
      </c>
      <c r="K2805" s="48" t="s">
        <v>1058</v>
      </c>
      <c r="L2805" s="48" t="s">
        <v>1058</v>
      </c>
      <c r="M2805" s="53">
        <v>16724.301271429049</v>
      </c>
      <c r="N2805" s="51"/>
    </row>
    <row r="2806" spans="2:14" x14ac:dyDescent="0.25">
      <c r="B2806" s="48">
        <v>2804</v>
      </c>
      <c r="C2806" s="49" t="s">
        <v>1972</v>
      </c>
      <c r="D2806" s="48">
        <v>512599895</v>
      </c>
      <c r="E2806" s="50" t="s">
        <v>2173</v>
      </c>
      <c r="F2806" s="51">
        <v>6905</v>
      </c>
      <c r="G2806" s="48">
        <v>28</v>
      </c>
      <c r="H2806" s="51" t="s">
        <v>2009</v>
      </c>
      <c r="I2806" s="51" t="s">
        <v>1295</v>
      </c>
      <c r="J2806" s="52">
        <v>0.75</v>
      </c>
      <c r="K2806" s="48" t="s">
        <v>1058</v>
      </c>
      <c r="L2806" s="48" t="s">
        <v>1058</v>
      </c>
      <c r="M2806" s="53">
        <v>8362.1506357145245</v>
      </c>
      <c r="N2806" s="51"/>
    </row>
    <row r="2807" spans="2:14" x14ac:dyDescent="0.25">
      <c r="B2807" s="48">
        <v>2805</v>
      </c>
      <c r="C2807" s="49" t="s">
        <v>1972</v>
      </c>
      <c r="D2807" s="48">
        <v>512599895</v>
      </c>
      <c r="E2807" s="50" t="s">
        <v>2173</v>
      </c>
      <c r="F2807" s="51">
        <v>6906</v>
      </c>
      <c r="G2807" s="48">
        <v>31</v>
      </c>
      <c r="H2807" s="51" t="s">
        <v>2171</v>
      </c>
      <c r="I2807" s="51" t="s">
        <v>1295</v>
      </c>
      <c r="J2807" s="52">
        <v>0.75</v>
      </c>
      <c r="K2807" s="48" t="s">
        <v>1058</v>
      </c>
      <c r="L2807" s="48" t="s">
        <v>1058</v>
      </c>
      <c r="M2807" s="53">
        <v>8362.1506357145245</v>
      </c>
      <c r="N2807" s="51"/>
    </row>
    <row r="2808" spans="2:14" x14ac:dyDescent="0.25">
      <c r="B2808" s="48">
        <v>2806</v>
      </c>
      <c r="C2808" s="49" t="s">
        <v>1972</v>
      </c>
      <c r="D2808" s="48">
        <v>580582351</v>
      </c>
      <c r="E2808" s="50" t="s">
        <v>2333</v>
      </c>
      <c r="F2808" s="51">
        <v>6907</v>
      </c>
      <c r="G2808" s="48">
        <v>21</v>
      </c>
      <c r="H2808" s="51" t="s">
        <v>2238</v>
      </c>
      <c r="I2808" s="51" t="s">
        <v>2150</v>
      </c>
      <c r="J2808" s="52">
        <v>2.25</v>
      </c>
      <c r="K2808" s="48" t="s">
        <v>1058</v>
      </c>
      <c r="L2808" s="48" t="s">
        <v>1058</v>
      </c>
      <c r="M2808" s="53">
        <v>25086.451907143575</v>
      </c>
      <c r="N2808" s="51"/>
    </row>
    <row r="2809" spans="2:14" x14ac:dyDescent="0.25">
      <c r="B2809" s="48">
        <v>2807</v>
      </c>
      <c r="C2809" s="49" t="s">
        <v>1972</v>
      </c>
      <c r="D2809" s="48">
        <v>580592475</v>
      </c>
      <c r="E2809" s="50" t="s">
        <v>2453</v>
      </c>
      <c r="F2809" s="51">
        <v>6908</v>
      </c>
      <c r="G2809" s="48">
        <v>22</v>
      </c>
      <c r="H2809" s="51" t="s">
        <v>2148</v>
      </c>
      <c r="I2809" s="51" t="s">
        <v>2335</v>
      </c>
      <c r="J2809" s="52">
        <v>1.8</v>
      </c>
      <c r="K2809" s="48" t="s">
        <v>1058</v>
      </c>
      <c r="L2809" s="48" t="s">
        <v>1058</v>
      </c>
      <c r="M2809" s="53">
        <v>20069.161525714859</v>
      </c>
      <c r="N2809" s="51"/>
    </row>
    <row r="2810" spans="2:14" x14ac:dyDescent="0.25">
      <c r="B2810" s="48">
        <v>2808</v>
      </c>
      <c r="C2810" s="49" t="s">
        <v>1972</v>
      </c>
      <c r="D2810" s="48">
        <v>580592475</v>
      </c>
      <c r="E2810" s="50" t="s">
        <v>2453</v>
      </c>
      <c r="F2810" s="51">
        <v>6909</v>
      </c>
      <c r="G2810" s="48">
        <v>19</v>
      </c>
      <c r="H2810" s="51" t="s">
        <v>2130</v>
      </c>
      <c r="I2810" s="51" t="s">
        <v>2335</v>
      </c>
      <c r="J2810" s="52">
        <v>0.9</v>
      </c>
      <c r="K2810" s="48" t="s">
        <v>1058</v>
      </c>
      <c r="L2810" s="48" t="s">
        <v>1058</v>
      </c>
      <c r="M2810" s="53">
        <v>10034.580762857429</v>
      </c>
      <c r="N2810" s="51"/>
    </row>
    <row r="2811" spans="2:14" x14ac:dyDescent="0.25">
      <c r="B2811" s="48">
        <v>2809</v>
      </c>
      <c r="C2811" s="49" t="s">
        <v>1972</v>
      </c>
      <c r="D2811" s="48">
        <v>580417509</v>
      </c>
      <c r="E2811" s="50" t="s">
        <v>2012</v>
      </c>
      <c r="F2811" s="51">
        <v>6911</v>
      </c>
      <c r="G2811" s="48">
        <v>21</v>
      </c>
      <c r="H2811" s="51" t="s">
        <v>2009</v>
      </c>
      <c r="I2811" s="51" t="s">
        <v>1060</v>
      </c>
      <c r="J2811" s="52">
        <v>0.75</v>
      </c>
      <c r="K2811" s="48" t="s">
        <v>1058</v>
      </c>
      <c r="L2811" s="48" t="s">
        <v>1058</v>
      </c>
      <c r="M2811" s="53">
        <v>8362.1506357145245</v>
      </c>
      <c r="N2811" s="51"/>
    </row>
    <row r="2812" spans="2:14" x14ac:dyDescent="0.25">
      <c r="B2812" s="48">
        <v>2810</v>
      </c>
      <c r="C2812" s="49" t="s">
        <v>1972</v>
      </c>
      <c r="D2812" s="48">
        <v>580406437</v>
      </c>
      <c r="E2812" s="50" t="s">
        <v>2180</v>
      </c>
      <c r="F2812" s="51">
        <v>6914</v>
      </c>
      <c r="G2812" s="48">
        <v>21</v>
      </c>
      <c r="H2812" s="51" t="s">
        <v>2083</v>
      </c>
      <c r="I2812" s="51" t="s">
        <v>1414</v>
      </c>
      <c r="J2812" s="52">
        <v>1.5</v>
      </c>
      <c r="K2812" s="48" t="s">
        <v>1058</v>
      </c>
      <c r="L2812" s="48" t="s">
        <v>1058</v>
      </c>
      <c r="M2812" s="53">
        <v>16724.301271429049</v>
      </c>
      <c r="N2812" s="51"/>
    </row>
    <row r="2813" spans="2:14" x14ac:dyDescent="0.25">
      <c r="B2813" s="48">
        <v>2811</v>
      </c>
      <c r="C2813" s="49" t="s">
        <v>1972</v>
      </c>
      <c r="D2813" s="48">
        <v>580406437</v>
      </c>
      <c r="E2813" s="50" t="s">
        <v>2180</v>
      </c>
      <c r="F2813" s="51">
        <v>6915</v>
      </c>
      <c r="G2813" s="48">
        <v>23</v>
      </c>
      <c r="H2813" s="51" t="s">
        <v>2028</v>
      </c>
      <c r="I2813" s="51" t="s">
        <v>1414</v>
      </c>
      <c r="J2813" s="52">
        <v>0</v>
      </c>
      <c r="K2813" s="48" t="s">
        <v>1058</v>
      </c>
      <c r="L2813" s="48" t="s">
        <v>1058</v>
      </c>
      <c r="M2813" s="53">
        <v>0</v>
      </c>
      <c r="N2813" s="51"/>
    </row>
    <row r="2814" spans="2:14" x14ac:dyDescent="0.25">
      <c r="B2814" s="48">
        <v>2812</v>
      </c>
      <c r="C2814" s="49" t="s">
        <v>1972</v>
      </c>
      <c r="D2814" s="48">
        <v>580613420</v>
      </c>
      <c r="E2814" s="50" t="s">
        <v>2456</v>
      </c>
      <c r="F2814" s="51">
        <v>6916</v>
      </c>
      <c r="G2814" s="48">
        <v>42</v>
      </c>
      <c r="H2814" s="51" t="s">
        <v>2021</v>
      </c>
      <c r="I2814" s="51" t="s">
        <v>1180</v>
      </c>
      <c r="J2814" s="52">
        <v>0</v>
      </c>
      <c r="K2814" s="48" t="s">
        <v>1058</v>
      </c>
      <c r="L2814" s="48" t="s">
        <v>1054</v>
      </c>
      <c r="M2814" s="53">
        <v>0</v>
      </c>
      <c r="N2814" s="51"/>
    </row>
    <row r="2815" spans="2:14" x14ac:dyDescent="0.25">
      <c r="B2815" s="48">
        <v>2813</v>
      </c>
      <c r="C2815" s="49" t="s">
        <v>1972</v>
      </c>
      <c r="D2815" s="48">
        <v>580606994</v>
      </c>
      <c r="E2815" s="50" t="s">
        <v>2255</v>
      </c>
      <c r="F2815" s="51">
        <v>6917</v>
      </c>
      <c r="G2815" s="48">
        <v>29</v>
      </c>
      <c r="H2815" s="51" t="s">
        <v>2088</v>
      </c>
      <c r="I2815" s="51" t="s">
        <v>2089</v>
      </c>
      <c r="J2815" s="52">
        <v>0.75600000000000001</v>
      </c>
      <c r="K2815" s="48" t="s">
        <v>1058</v>
      </c>
      <c r="L2815" s="48" t="s">
        <v>1058</v>
      </c>
      <c r="M2815" s="53">
        <v>8429.0478408002418</v>
      </c>
      <c r="N2815" s="51"/>
    </row>
    <row r="2816" spans="2:14" x14ac:dyDescent="0.25">
      <c r="B2816" s="48">
        <v>2814</v>
      </c>
      <c r="C2816" s="49" t="s">
        <v>1972</v>
      </c>
      <c r="D2816" s="48">
        <v>580630242</v>
      </c>
      <c r="E2816" s="50" t="s">
        <v>2116</v>
      </c>
      <c r="F2816" s="51">
        <v>6920</v>
      </c>
      <c r="G2816" s="48">
        <v>30</v>
      </c>
      <c r="H2816" s="51" t="s">
        <v>1974</v>
      </c>
      <c r="I2816" s="51" t="s">
        <v>1158</v>
      </c>
      <c r="J2816" s="52">
        <v>2.5</v>
      </c>
      <c r="K2816" s="48" t="s">
        <v>1058</v>
      </c>
      <c r="L2816" s="48" t="s">
        <v>1058</v>
      </c>
      <c r="M2816" s="53">
        <v>27873.835452381751</v>
      </c>
      <c r="N2816" s="51"/>
    </row>
    <row r="2817" spans="2:14" x14ac:dyDescent="0.25">
      <c r="B2817" s="48">
        <v>2815</v>
      </c>
      <c r="C2817" s="49" t="s">
        <v>1972</v>
      </c>
      <c r="D2817" s="48">
        <v>580106805</v>
      </c>
      <c r="E2817" s="50" t="s">
        <v>2234</v>
      </c>
      <c r="F2817" s="51">
        <v>6921</v>
      </c>
      <c r="G2817" s="48">
        <v>27</v>
      </c>
      <c r="H2817" s="51" t="s">
        <v>2095</v>
      </c>
      <c r="I2817" s="51" t="s">
        <v>1053</v>
      </c>
      <c r="J2817" s="52">
        <v>0.75</v>
      </c>
      <c r="K2817" s="48" t="s">
        <v>1058</v>
      </c>
      <c r="L2817" s="48" t="s">
        <v>1058</v>
      </c>
      <c r="M2817" s="53">
        <v>8362.1506357145245</v>
      </c>
      <c r="N2817" s="51"/>
    </row>
    <row r="2818" spans="2:14" x14ac:dyDescent="0.25">
      <c r="B2818" s="48">
        <v>2816</v>
      </c>
      <c r="C2818" s="49" t="s">
        <v>1972</v>
      </c>
      <c r="D2818" s="48">
        <v>580608685</v>
      </c>
      <c r="E2818" s="50" t="s">
        <v>2144</v>
      </c>
      <c r="F2818" s="51">
        <v>6922</v>
      </c>
      <c r="G2818" s="48">
        <v>28</v>
      </c>
      <c r="H2818" s="51" t="s">
        <v>1974</v>
      </c>
      <c r="I2818" s="51" t="s">
        <v>1158</v>
      </c>
      <c r="J2818" s="52">
        <v>2.5</v>
      </c>
      <c r="K2818" s="48" t="s">
        <v>1058</v>
      </c>
      <c r="L2818" s="48" t="s">
        <v>1058</v>
      </c>
      <c r="M2818" s="53">
        <v>27873.835452381751</v>
      </c>
      <c r="N2818" s="51"/>
    </row>
    <row r="2819" spans="2:14" x14ac:dyDescent="0.25">
      <c r="B2819" s="48">
        <v>2817</v>
      </c>
      <c r="C2819" s="49" t="s">
        <v>1972</v>
      </c>
      <c r="D2819" s="48">
        <v>580589851</v>
      </c>
      <c r="E2819" s="50" t="s">
        <v>2142</v>
      </c>
      <c r="F2819" s="51">
        <v>6923</v>
      </c>
      <c r="G2819" s="48">
        <v>27</v>
      </c>
      <c r="H2819" s="51" t="s">
        <v>2027</v>
      </c>
      <c r="I2819" s="51" t="s">
        <v>1661</v>
      </c>
      <c r="J2819" s="52">
        <v>0.63</v>
      </c>
      <c r="K2819" s="48" t="s">
        <v>1058</v>
      </c>
      <c r="L2819" s="48" t="s">
        <v>1058</v>
      </c>
      <c r="M2819" s="53">
        <v>7024.2065340002009</v>
      </c>
      <c r="N2819" s="51"/>
    </row>
    <row r="2820" spans="2:14" x14ac:dyDescent="0.25">
      <c r="B2820" s="48">
        <v>2818</v>
      </c>
      <c r="C2820" s="49" t="s">
        <v>1972</v>
      </c>
      <c r="D2820" s="48">
        <v>580597821</v>
      </c>
      <c r="E2820" s="50" t="s">
        <v>2110</v>
      </c>
      <c r="F2820" s="51">
        <v>6925</v>
      </c>
      <c r="G2820" s="48">
        <v>0</v>
      </c>
      <c r="H2820" s="51" t="s">
        <v>2242</v>
      </c>
      <c r="I2820" s="51" t="s">
        <v>2111</v>
      </c>
      <c r="J2820" s="52">
        <v>0</v>
      </c>
      <c r="K2820" s="48" t="s">
        <v>1058</v>
      </c>
      <c r="L2820" s="48" t="s">
        <v>1054</v>
      </c>
      <c r="M2820" s="53">
        <v>0</v>
      </c>
      <c r="N2820" s="51"/>
    </row>
    <row r="2821" spans="2:14" x14ac:dyDescent="0.25">
      <c r="B2821" s="48">
        <v>2819</v>
      </c>
      <c r="C2821" s="49" t="s">
        <v>1972</v>
      </c>
      <c r="D2821" s="48">
        <v>580497048</v>
      </c>
      <c r="E2821" s="50" t="s">
        <v>1306</v>
      </c>
      <c r="F2821" s="51">
        <v>6927</v>
      </c>
      <c r="G2821" s="48">
        <v>25</v>
      </c>
      <c r="H2821" s="51" t="s">
        <v>2044</v>
      </c>
      <c r="I2821" s="51" t="s">
        <v>1307</v>
      </c>
      <c r="J2821" s="52">
        <v>0.75</v>
      </c>
      <c r="K2821" s="48" t="s">
        <v>1058</v>
      </c>
      <c r="L2821" s="48" t="s">
        <v>1058</v>
      </c>
      <c r="M2821" s="53">
        <v>8362.1506357145245</v>
      </c>
      <c r="N2821" s="51"/>
    </row>
    <row r="2822" spans="2:14" x14ac:dyDescent="0.25">
      <c r="B2822" s="48">
        <v>2820</v>
      </c>
      <c r="C2822" s="49" t="s">
        <v>1972</v>
      </c>
      <c r="D2822" s="48">
        <v>580604528</v>
      </c>
      <c r="E2822" s="50" t="s">
        <v>2113</v>
      </c>
      <c r="F2822" s="51">
        <v>6928</v>
      </c>
      <c r="G2822" s="48">
        <v>28</v>
      </c>
      <c r="H2822" s="51" t="s">
        <v>2025</v>
      </c>
      <c r="I2822" s="51" t="s">
        <v>2115</v>
      </c>
      <c r="J2822" s="52">
        <v>1.875</v>
      </c>
      <c r="K2822" s="48" t="s">
        <v>1058</v>
      </c>
      <c r="L2822" s="48" t="s">
        <v>1058</v>
      </c>
      <c r="M2822" s="53">
        <v>20905.376589286312</v>
      </c>
      <c r="N2822" s="51"/>
    </row>
    <row r="2823" spans="2:14" x14ac:dyDescent="0.25">
      <c r="B2823" s="48">
        <v>2821</v>
      </c>
      <c r="C2823" s="49" t="s">
        <v>1972</v>
      </c>
      <c r="D2823" s="48">
        <v>580592137</v>
      </c>
      <c r="E2823" s="50" t="s">
        <v>2324</v>
      </c>
      <c r="F2823" s="51">
        <v>6929</v>
      </c>
      <c r="G2823" s="48">
        <v>28</v>
      </c>
      <c r="H2823" s="51" t="s">
        <v>2091</v>
      </c>
      <c r="I2823" s="51" t="s">
        <v>1158</v>
      </c>
      <c r="J2823" s="52">
        <v>1.25</v>
      </c>
      <c r="K2823" s="48" t="s">
        <v>1058</v>
      </c>
      <c r="L2823" s="48" t="s">
        <v>1058</v>
      </c>
      <c r="M2823" s="53">
        <v>13936.917726190875</v>
      </c>
      <c r="N2823" s="51"/>
    </row>
    <row r="2824" spans="2:14" x14ac:dyDescent="0.25">
      <c r="B2824" s="48">
        <v>2822</v>
      </c>
      <c r="C2824" s="49" t="s">
        <v>1972</v>
      </c>
      <c r="D2824" s="48">
        <v>514491851</v>
      </c>
      <c r="E2824" s="50" t="s">
        <v>2163</v>
      </c>
      <c r="F2824" s="51">
        <v>6931</v>
      </c>
      <c r="G2824" s="48">
        <v>25</v>
      </c>
      <c r="H2824" s="51" t="s">
        <v>1986</v>
      </c>
      <c r="I2824" s="51" t="s">
        <v>1139</v>
      </c>
      <c r="J2824" s="52">
        <v>0</v>
      </c>
      <c r="K2824" s="48" t="s">
        <v>1058</v>
      </c>
      <c r="L2824" s="48" t="s">
        <v>1058</v>
      </c>
      <c r="M2824" s="53">
        <v>0</v>
      </c>
      <c r="N2824" s="51"/>
    </row>
    <row r="2825" spans="2:14" x14ac:dyDescent="0.25">
      <c r="B2825" s="48">
        <v>2823</v>
      </c>
      <c r="C2825" s="49" t="s">
        <v>1972</v>
      </c>
      <c r="D2825" s="48">
        <v>514491851</v>
      </c>
      <c r="E2825" s="50" t="s">
        <v>2163</v>
      </c>
      <c r="F2825" s="51">
        <v>6932</v>
      </c>
      <c r="G2825" s="48">
        <v>20</v>
      </c>
      <c r="H2825" s="51" t="s">
        <v>2059</v>
      </c>
      <c r="I2825" s="51" t="s">
        <v>1139</v>
      </c>
      <c r="J2825" s="52">
        <v>0.75</v>
      </c>
      <c r="K2825" s="48" t="s">
        <v>1058</v>
      </c>
      <c r="L2825" s="48" t="s">
        <v>1058</v>
      </c>
      <c r="M2825" s="53">
        <v>8362.1506357145245</v>
      </c>
      <c r="N2825" s="51"/>
    </row>
    <row r="2826" spans="2:14" x14ac:dyDescent="0.25">
      <c r="B2826" s="48">
        <v>2824</v>
      </c>
      <c r="C2826" s="49" t="s">
        <v>1972</v>
      </c>
      <c r="D2826" s="48">
        <v>580608685</v>
      </c>
      <c r="E2826" s="50" t="s">
        <v>2144</v>
      </c>
      <c r="F2826" s="51">
        <v>6942</v>
      </c>
      <c r="G2826" s="48">
        <v>23</v>
      </c>
      <c r="H2826" s="51" t="s">
        <v>2004</v>
      </c>
      <c r="I2826" s="51" t="s">
        <v>1158</v>
      </c>
      <c r="J2826" s="52">
        <v>1.5</v>
      </c>
      <c r="K2826" s="48" t="s">
        <v>1058</v>
      </c>
      <c r="L2826" s="48" t="s">
        <v>1058</v>
      </c>
      <c r="M2826" s="53">
        <v>16724.301271429049</v>
      </c>
      <c r="N2826" s="51"/>
    </row>
    <row r="2827" spans="2:14" x14ac:dyDescent="0.25">
      <c r="B2827" s="48">
        <v>2825</v>
      </c>
      <c r="C2827" s="49" t="s">
        <v>1972</v>
      </c>
      <c r="D2827" s="48">
        <v>580608685</v>
      </c>
      <c r="E2827" s="50" t="s">
        <v>2144</v>
      </c>
      <c r="F2827" s="51">
        <v>6943</v>
      </c>
      <c r="G2827" s="48">
        <v>18</v>
      </c>
      <c r="H2827" s="51" t="s">
        <v>1991</v>
      </c>
      <c r="I2827" s="51" t="s">
        <v>1158</v>
      </c>
      <c r="J2827" s="52">
        <v>1.5</v>
      </c>
      <c r="K2827" s="48" t="s">
        <v>1058</v>
      </c>
      <c r="L2827" s="48" t="s">
        <v>1058</v>
      </c>
      <c r="M2827" s="53">
        <v>16724.301271429049</v>
      </c>
      <c r="N2827" s="51"/>
    </row>
    <row r="2828" spans="2:14" x14ac:dyDescent="0.25">
      <c r="B2828" s="48">
        <v>2826</v>
      </c>
      <c r="C2828" s="49" t="s">
        <v>1972</v>
      </c>
      <c r="D2828" s="48">
        <v>580608685</v>
      </c>
      <c r="E2828" s="50" t="s">
        <v>2144</v>
      </c>
      <c r="F2828" s="51">
        <v>6944</v>
      </c>
      <c r="G2828" s="48">
        <v>24</v>
      </c>
      <c r="H2828" s="51" t="s">
        <v>2105</v>
      </c>
      <c r="I2828" s="51" t="s">
        <v>1158</v>
      </c>
      <c r="J2828" s="52">
        <v>3</v>
      </c>
      <c r="K2828" s="48" t="s">
        <v>1058</v>
      </c>
      <c r="L2828" s="48" t="s">
        <v>1058</v>
      </c>
      <c r="M2828" s="53">
        <v>33448.602542858098</v>
      </c>
      <c r="N2828" s="51"/>
    </row>
    <row r="2829" spans="2:14" x14ac:dyDescent="0.25">
      <c r="B2829" s="48">
        <v>2827</v>
      </c>
      <c r="C2829" s="49" t="s">
        <v>1972</v>
      </c>
      <c r="D2829" s="48">
        <v>580608685</v>
      </c>
      <c r="E2829" s="50" t="s">
        <v>2144</v>
      </c>
      <c r="F2829" s="51">
        <v>6945</v>
      </c>
      <c r="G2829" s="48">
        <v>20</v>
      </c>
      <c r="H2829" s="51" t="s">
        <v>2092</v>
      </c>
      <c r="I2829" s="51" t="s">
        <v>1158</v>
      </c>
      <c r="J2829" s="52">
        <v>1.5</v>
      </c>
      <c r="K2829" s="48" t="s">
        <v>1058</v>
      </c>
      <c r="L2829" s="48" t="s">
        <v>1058</v>
      </c>
      <c r="M2829" s="53">
        <v>16724.301271429049</v>
      </c>
      <c r="N2829" s="51"/>
    </row>
    <row r="2830" spans="2:14" x14ac:dyDescent="0.25">
      <c r="B2830" s="48">
        <v>2828</v>
      </c>
      <c r="C2830" s="49" t="s">
        <v>1972</v>
      </c>
      <c r="D2830" s="48">
        <v>580582351</v>
      </c>
      <c r="E2830" s="50" t="s">
        <v>2333</v>
      </c>
      <c r="F2830" s="51">
        <v>6948</v>
      </c>
      <c r="G2830" s="48">
        <v>18</v>
      </c>
      <c r="H2830" s="51" t="s">
        <v>2228</v>
      </c>
      <c r="I2830" s="51" t="s">
        <v>2150</v>
      </c>
      <c r="J2830" s="52">
        <v>2.25</v>
      </c>
      <c r="K2830" s="48" t="s">
        <v>1058</v>
      </c>
      <c r="L2830" s="48" t="s">
        <v>1058</v>
      </c>
      <c r="M2830" s="53">
        <v>25086.451907143575</v>
      </c>
      <c r="N2830" s="51"/>
    </row>
    <row r="2831" spans="2:14" x14ac:dyDescent="0.25">
      <c r="B2831" s="48">
        <v>2829</v>
      </c>
      <c r="C2831" s="49" t="s">
        <v>1972</v>
      </c>
      <c r="D2831" s="48">
        <v>580332153</v>
      </c>
      <c r="E2831" s="50" t="s">
        <v>2122</v>
      </c>
      <c r="F2831" s="51">
        <v>6952</v>
      </c>
      <c r="G2831" s="48">
        <v>17</v>
      </c>
      <c r="H2831" s="51" t="s">
        <v>2018</v>
      </c>
      <c r="I2831" s="51" t="s">
        <v>1255</v>
      </c>
      <c r="J2831" s="52">
        <v>0</v>
      </c>
      <c r="K2831" s="48" t="s">
        <v>1058</v>
      </c>
      <c r="L2831" s="48" t="s">
        <v>1058</v>
      </c>
      <c r="M2831" s="53">
        <v>0</v>
      </c>
      <c r="N2831" s="51"/>
    </row>
    <row r="2832" spans="2:14" x14ac:dyDescent="0.25">
      <c r="B2832" s="48">
        <v>2830</v>
      </c>
      <c r="C2832" s="49" t="s">
        <v>1972</v>
      </c>
      <c r="D2832" s="48">
        <v>580332153</v>
      </c>
      <c r="E2832" s="50" t="s">
        <v>2122</v>
      </c>
      <c r="F2832" s="51">
        <v>6953</v>
      </c>
      <c r="G2832" s="48">
        <v>16</v>
      </c>
      <c r="H2832" s="51" t="s">
        <v>2022</v>
      </c>
      <c r="I2832" s="51" t="s">
        <v>1255</v>
      </c>
      <c r="J2832" s="52">
        <v>0</v>
      </c>
      <c r="K2832" s="48" t="s">
        <v>1058</v>
      </c>
      <c r="L2832" s="48" t="s">
        <v>1058</v>
      </c>
      <c r="M2832" s="53">
        <v>0</v>
      </c>
      <c r="N2832" s="51"/>
    </row>
    <row r="2833" spans="2:14" x14ac:dyDescent="0.25">
      <c r="B2833" s="48">
        <v>2831</v>
      </c>
      <c r="C2833" s="49" t="s">
        <v>1972</v>
      </c>
      <c r="D2833" s="48">
        <v>580651149</v>
      </c>
      <c r="E2833" s="50" t="s">
        <v>2082</v>
      </c>
      <c r="F2833" s="51">
        <v>6956</v>
      </c>
      <c r="G2833" s="48">
        <v>23</v>
      </c>
      <c r="H2833" s="51" t="s">
        <v>1991</v>
      </c>
      <c r="I2833" s="51" t="s">
        <v>1426</v>
      </c>
      <c r="J2833" s="52">
        <v>1.5</v>
      </c>
      <c r="K2833" s="48" t="s">
        <v>1058</v>
      </c>
      <c r="L2833" s="48" t="s">
        <v>1058</v>
      </c>
      <c r="M2833" s="53">
        <v>16724.301271429049</v>
      </c>
      <c r="N2833" s="51"/>
    </row>
    <row r="2834" spans="2:14" x14ac:dyDescent="0.25">
      <c r="B2834" s="48">
        <v>2832</v>
      </c>
      <c r="C2834" s="49" t="s">
        <v>1972</v>
      </c>
      <c r="D2834" s="48">
        <v>580651149</v>
      </c>
      <c r="E2834" s="50" t="s">
        <v>2082</v>
      </c>
      <c r="F2834" s="51">
        <v>6957</v>
      </c>
      <c r="G2834" s="48">
        <v>25</v>
      </c>
      <c r="H2834" s="51" t="s">
        <v>2036</v>
      </c>
      <c r="I2834" s="51" t="s">
        <v>1426</v>
      </c>
      <c r="J2834" s="52">
        <v>0.75</v>
      </c>
      <c r="K2834" s="48" t="s">
        <v>1058</v>
      </c>
      <c r="L2834" s="48" t="s">
        <v>1058</v>
      </c>
      <c r="M2834" s="53">
        <v>8362.1506357145245</v>
      </c>
      <c r="N2834" s="51"/>
    </row>
    <row r="2835" spans="2:14" x14ac:dyDescent="0.25">
      <c r="B2835" s="48">
        <v>2833</v>
      </c>
      <c r="C2835" s="49" t="s">
        <v>1972</v>
      </c>
      <c r="D2835" s="48">
        <v>580544195</v>
      </c>
      <c r="E2835" s="50" t="s">
        <v>2140</v>
      </c>
      <c r="F2835" s="51">
        <v>6958</v>
      </c>
      <c r="G2835" s="48">
        <v>23</v>
      </c>
      <c r="H2835" s="51" t="s">
        <v>2084</v>
      </c>
      <c r="I2835" s="51" t="s">
        <v>2141</v>
      </c>
      <c r="J2835" s="52">
        <v>3</v>
      </c>
      <c r="K2835" s="48" t="s">
        <v>1058</v>
      </c>
      <c r="L2835" s="48" t="s">
        <v>1058</v>
      </c>
      <c r="M2835" s="53">
        <v>33448.602542858098</v>
      </c>
      <c r="N2835" s="51"/>
    </row>
    <row r="2836" spans="2:14" x14ac:dyDescent="0.25">
      <c r="B2836" s="48">
        <v>2834</v>
      </c>
      <c r="C2836" s="49" t="s">
        <v>1972</v>
      </c>
      <c r="D2836" s="48">
        <v>580544195</v>
      </c>
      <c r="E2836" s="50" t="s">
        <v>2140</v>
      </c>
      <c r="F2836" s="51">
        <v>6963</v>
      </c>
      <c r="G2836" s="48">
        <v>26</v>
      </c>
      <c r="H2836" s="51" t="s">
        <v>2175</v>
      </c>
      <c r="I2836" s="51" t="s">
        <v>2141</v>
      </c>
      <c r="J2836" s="52">
        <v>1.5</v>
      </c>
      <c r="K2836" s="48" t="s">
        <v>1058</v>
      </c>
      <c r="L2836" s="48" t="s">
        <v>1058</v>
      </c>
      <c r="M2836" s="53">
        <v>16724.301271429049</v>
      </c>
      <c r="N2836" s="51"/>
    </row>
    <row r="2837" spans="2:14" x14ac:dyDescent="0.25">
      <c r="B2837" s="48">
        <v>2835</v>
      </c>
      <c r="C2837" s="49" t="s">
        <v>1972</v>
      </c>
      <c r="D2837" s="48">
        <v>580544195</v>
      </c>
      <c r="E2837" s="50" t="s">
        <v>2140</v>
      </c>
      <c r="F2837" s="51">
        <v>6964</v>
      </c>
      <c r="G2837" s="48">
        <v>24</v>
      </c>
      <c r="H2837" s="51" t="s">
        <v>2085</v>
      </c>
      <c r="I2837" s="51" t="s">
        <v>2141</v>
      </c>
      <c r="J2837" s="52">
        <v>1.5</v>
      </c>
      <c r="K2837" s="48" t="s">
        <v>1058</v>
      </c>
      <c r="L2837" s="48" t="s">
        <v>1058</v>
      </c>
      <c r="M2837" s="53">
        <v>16724.301271429049</v>
      </c>
      <c r="N2837" s="51"/>
    </row>
    <row r="2838" spans="2:14" x14ac:dyDescent="0.25">
      <c r="B2838" s="48">
        <v>2836</v>
      </c>
      <c r="C2838" s="49" t="s">
        <v>1972</v>
      </c>
      <c r="D2838" s="48">
        <v>580399111</v>
      </c>
      <c r="E2838" s="50" t="s">
        <v>2296</v>
      </c>
      <c r="F2838" s="51">
        <v>6965</v>
      </c>
      <c r="G2838" s="48">
        <v>40</v>
      </c>
      <c r="H2838" s="51" t="s">
        <v>2005</v>
      </c>
      <c r="I2838" s="51" t="s">
        <v>1139</v>
      </c>
      <c r="J2838" s="52">
        <v>3</v>
      </c>
      <c r="K2838" s="48" t="s">
        <v>1058</v>
      </c>
      <c r="L2838" s="48" t="s">
        <v>1058</v>
      </c>
      <c r="M2838" s="53">
        <v>33448.602542858098</v>
      </c>
      <c r="N2838" s="51"/>
    </row>
    <row r="2839" spans="2:14" x14ac:dyDescent="0.25">
      <c r="B2839" s="48">
        <v>2837</v>
      </c>
      <c r="C2839" s="49" t="s">
        <v>1972</v>
      </c>
      <c r="D2839" s="48">
        <v>580597821</v>
      </c>
      <c r="E2839" s="50" t="s">
        <v>2110</v>
      </c>
      <c r="F2839" s="51">
        <v>6968</v>
      </c>
      <c r="G2839" s="48">
        <v>16</v>
      </c>
      <c r="H2839" s="51" t="s">
        <v>2065</v>
      </c>
      <c r="I2839" s="51" t="s">
        <v>2111</v>
      </c>
      <c r="J2839" s="52">
        <v>0</v>
      </c>
      <c r="K2839" s="48" t="s">
        <v>1058</v>
      </c>
      <c r="L2839" s="48" t="s">
        <v>1054</v>
      </c>
      <c r="M2839" s="53">
        <v>0</v>
      </c>
      <c r="N2839" s="51"/>
    </row>
    <row r="2840" spans="2:14" x14ac:dyDescent="0.25">
      <c r="B2840" s="48">
        <v>2838</v>
      </c>
      <c r="C2840" s="49" t="s">
        <v>1972</v>
      </c>
      <c r="D2840" s="48">
        <v>580595031</v>
      </c>
      <c r="E2840" s="50" t="s">
        <v>2133</v>
      </c>
      <c r="F2840" s="51">
        <v>6974</v>
      </c>
      <c r="G2840" s="48">
        <v>24</v>
      </c>
      <c r="H2840" s="51" t="s">
        <v>2130</v>
      </c>
      <c r="I2840" s="51" t="s">
        <v>2134</v>
      </c>
      <c r="J2840" s="52">
        <v>0.97499999999999998</v>
      </c>
      <c r="K2840" s="48" t="s">
        <v>1058</v>
      </c>
      <c r="L2840" s="48" t="s">
        <v>1058</v>
      </c>
      <c r="M2840" s="53">
        <v>10870.795826428883</v>
      </c>
      <c r="N2840" s="51"/>
    </row>
    <row r="2841" spans="2:14" x14ac:dyDescent="0.25">
      <c r="B2841" s="48">
        <v>2839</v>
      </c>
      <c r="C2841" s="49" t="s">
        <v>1972</v>
      </c>
      <c r="D2841" s="48">
        <v>580604528</v>
      </c>
      <c r="E2841" s="50" t="s">
        <v>2113</v>
      </c>
      <c r="F2841" s="51">
        <v>6977</v>
      </c>
      <c r="G2841" s="48">
        <v>17</v>
      </c>
      <c r="H2841" s="51" t="s">
        <v>2148</v>
      </c>
      <c r="I2841" s="51" t="s">
        <v>2115</v>
      </c>
      <c r="J2841" s="52">
        <v>2.25</v>
      </c>
      <c r="K2841" s="48" t="s">
        <v>1058</v>
      </c>
      <c r="L2841" s="48" t="s">
        <v>1058</v>
      </c>
      <c r="M2841" s="53">
        <v>25086.451907143575</v>
      </c>
      <c r="N2841" s="51"/>
    </row>
    <row r="2842" spans="2:14" x14ac:dyDescent="0.25">
      <c r="B2842" s="48">
        <v>2840</v>
      </c>
      <c r="C2842" s="49" t="s">
        <v>1972</v>
      </c>
      <c r="D2842" s="48">
        <v>580582351</v>
      </c>
      <c r="E2842" s="50" t="s">
        <v>2333</v>
      </c>
      <c r="F2842" s="51">
        <v>6979</v>
      </c>
      <c r="G2842" s="48">
        <v>25</v>
      </c>
      <c r="H2842" s="51" t="s">
        <v>2023</v>
      </c>
      <c r="I2842" s="51" t="s">
        <v>2150</v>
      </c>
      <c r="J2842" s="52">
        <v>1.125</v>
      </c>
      <c r="K2842" s="48" t="s">
        <v>1058</v>
      </c>
      <c r="L2842" s="48" t="s">
        <v>1058</v>
      </c>
      <c r="M2842" s="53">
        <v>12543.225953571788</v>
      </c>
      <c r="N2842" s="51"/>
    </row>
    <row r="2843" spans="2:14" x14ac:dyDescent="0.25">
      <c r="B2843" s="48">
        <v>2841</v>
      </c>
      <c r="C2843" s="49" t="s">
        <v>1972</v>
      </c>
      <c r="D2843" s="48">
        <v>512158668</v>
      </c>
      <c r="E2843" s="50" t="s">
        <v>2121</v>
      </c>
      <c r="F2843" s="51">
        <v>6980</v>
      </c>
      <c r="G2843" s="48">
        <v>24</v>
      </c>
      <c r="H2843" s="51" t="s">
        <v>1986</v>
      </c>
      <c r="I2843" s="51" t="s">
        <v>1572</v>
      </c>
      <c r="J2843" s="52">
        <v>0</v>
      </c>
      <c r="K2843" s="48" t="s">
        <v>1058</v>
      </c>
      <c r="L2843" s="48" t="s">
        <v>1058</v>
      </c>
      <c r="M2843" s="53">
        <v>0</v>
      </c>
      <c r="N2843" s="51"/>
    </row>
    <row r="2844" spans="2:14" x14ac:dyDescent="0.25">
      <c r="B2844" s="48">
        <v>2842</v>
      </c>
      <c r="C2844" s="49" t="s">
        <v>1972</v>
      </c>
      <c r="D2844" s="48">
        <v>512158668</v>
      </c>
      <c r="E2844" s="50" t="s">
        <v>2121</v>
      </c>
      <c r="F2844" s="51">
        <v>6981</v>
      </c>
      <c r="G2844" s="48">
        <v>13</v>
      </c>
      <c r="H2844" s="51" t="s">
        <v>1997</v>
      </c>
      <c r="I2844" s="51" t="s">
        <v>1572</v>
      </c>
      <c r="J2844" s="52">
        <v>0.75</v>
      </c>
      <c r="K2844" s="48" t="s">
        <v>1058</v>
      </c>
      <c r="L2844" s="48" t="s">
        <v>1058</v>
      </c>
      <c r="M2844" s="53">
        <v>8362.1506357145245</v>
      </c>
      <c r="N2844" s="51"/>
    </row>
    <row r="2845" spans="2:14" x14ac:dyDescent="0.25">
      <c r="B2845" s="48">
        <v>2843</v>
      </c>
      <c r="C2845" s="49" t="s">
        <v>1972</v>
      </c>
      <c r="D2845" s="48">
        <v>580273696</v>
      </c>
      <c r="E2845" s="50" t="s">
        <v>2235</v>
      </c>
      <c r="F2845" s="51">
        <v>6986</v>
      </c>
      <c r="G2845" s="48">
        <v>22</v>
      </c>
      <c r="H2845" s="51" t="s">
        <v>2095</v>
      </c>
      <c r="I2845" s="51" t="s">
        <v>1139</v>
      </c>
      <c r="J2845" s="52">
        <v>0.75</v>
      </c>
      <c r="K2845" s="48" t="s">
        <v>1058</v>
      </c>
      <c r="L2845" s="48" t="s">
        <v>1058</v>
      </c>
      <c r="M2845" s="53">
        <v>8362.1506357145245</v>
      </c>
      <c r="N2845" s="51"/>
    </row>
    <row r="2846" spans="2:14" x14ac:dyDescent="0.25">
      <c r="B2846" s="48">
        <v>2844</v>
      </c>
      <c r="C2846" s="49" t="s">
        <v>1972</v>
      </c>
      <c r="D2846" s="48">
        <v>580353076</v>
      </c>
      <c r="E2846" s="50" t="s">
        <v>2396</v>
      </c>
      <c r="F2846" s="51">
        <v>6992</v>
      </c>
      <c r="G2846" s="48">
        <v>20</v>
      </c>
      <c r="H2846" s="51" t="s">
        <v>2029</v>
      </c>
      <c r="I2846" s="51" t="s">
        <v>1182</v>
      </c>
      <c r="J2846" s="52">
        <v>0</v>
      </c>
      <c r="K2846" s="48" t="s">
        <v>1058</v>
      </c>
      <c r="L2846" s="48" t="s">
        <v>1054</v>
      </c>
      <c r="M2846" s="53">
        <v>0</v>
      </c>
      <c r="N2846" s="51"/>
    </row>
    <row r="2847" spans="2:14" x14ac:dyDescent="0.25">
      <c r="B2847" s="48">
        <v>2845</v>
      </c>
      <c r="C2847" s="49" t="s">
        <v>1972</v>
      </c>
      <c r="D2847" s="48">
        <v>580589851</v>
      </c>
      <c r="E2847" s="50" t="s">
        <v>2142</v>
      </c>
      <c r="F2847" s="51">
        <v>6994</v>
      </c>
      <c r="G2847" s="48">
        <v>33</v>
      </c>
      <c r="H2847" s="51" t="s">
        <v>2009</v>
      </c>
      <c r="I2847" s="51" t="s">
        <v>1661</v>
      </c>
      <c r="J2847" s="52">
        <v>0.75</v>
      </c>
      <c r="K2847" s="48" t="s">
        <v>1058</v>
      </c>
      <c r="L2847" s="48" t="s">
        <v>1058</v>
      </c>
      <c r="M2847" s="53">
        <v>8362.1506357145245</v>
      </c>
      <c r="N2847" s="51"/>
    </row>
    <row r="2848" spans="2:14" x14ac:dyDescent="0.25">
      <c r="B2848" s="48">
        <v>2846</v>
      </c>
      <c r="C2848" s="49" t="s">
        <v>1972</v>
      </c>
      <c r="D2848" s="48">
        <v>580589851</v>
      </c>
      <c r="E2848" s="50" t="s">
        <v>2142</v>
      </c>
      <c r="F2848" s="51">
        <v>6995</v>
      </c>
      <c r="G2848" s="48">
        <v>33</v>
      </c>
      <c r="H2848" s="51" t="s">
        <v>2086</v>
      </c>
      <c r="I2848" s="51" t="s">
        <v>1661</v>
      </c>
      <c r="J2848" s="52">
        <v>0.75</v>
      </c>
      <c r="K2848" s="48" t="s">
        <v>1058</v>
      </c>
      <c r="L2848" s="48" t="s">
        <v>1058</v>
      </c>
      <c r="M2848" s="53">
        <v>8362.1506357145245</v>
      </c>
      <c r="N2848" s="51"/>
    </row>
    <row r="2849" spans="2:14" x14ac:dyDescent="0.25">
      <c r="B2849" s="48">
        <v>2847</v>
      </c>
      <c r="C2849" s="49" t="s">
        <v>1972</v>
      </c>
      <c r="D2849" s="48">
        <v>580589851</v>
      </c>
      <c r="E2849" s="50" t="s">
        <v>2142</v>
      </c>
      <c r="F2849" s="51">
        <v>6996</v>
      </c>
      <c r="G2849" s="48">
        <v>26</v>
      </c>
      <c r="H2849" s="51" t="s">
        <v>2015</v>
      </c>
      <c r="I2849" s="51" t="s">
        <v>1661</v>
      </c>
      <c r="J2849" s="52">
        <v>0.75</v>
      </c>
      <c r="K2849" s="48" t="s">
        <v>1058</v>
      </c>
      <c r="L2849" s="48" t="s">
        <v>1058</v>
      </c>
      <c r="M2849" s="53">
        <v>8362.1506357145245</v>
      </c>
      <c r="N2849" s="51"/>
    </row>
    <row r="2850" spans="2:14" x14ac:dyDescent="0.25">
      <c r="B2850" s="48">
        <v>2848</v>
      </c>
      <c r="C2850" s="49" t="s">
        <v>1972</v>
      </c>
      <c r="D2850" s="48">
        <v>580498509</v>
      </c>
      <c r="E2850" s="50" t="s">
        <v>2447</v>
      </c>
      <c r="F2850" s="51">
        <v>6997</v>
      </c>
      <c r="G2850" s="48">
        <v>25</v>
      </c>
      <c r="H2850" s="51" t="s">
        <v>2010</v>
      </c>
      <c r="I2850" s="51" t="s">
        <v>1122</v>
      </c>
      <c r="J2850" s="52">
        <v>0.9</v>
      </c>
      <c r="K2850" s="48" t="s">
        <v>1058</v>
      </c>
      <c r="L2850" s="48" t="s">
        <v>1058</v>
      </c>
      <c r="M2850" s="53">
        <v>10034.580762857429</v>
      </c>
      <c r="N2850" s="51"/>
    </row>
    <row r="2851" spans="2:14" x14ac:dyDescent="0.25">
      <c r="B2851" s="48">
        <v>2849</v>
      </c>
      <c r="C2851" s="49" t="s">
        <v>1972</v>
      </c>
      <c r="D2851" s="48">
        <v>580604528</v>
      </c>
      <c r="E2851" s="50" t="s">
        <v>2113</v>
      </c>
      <c r="F2851" s="51">
        <v>7000</v>
      </c>
      <c r="G2851" s="48">
        <v>21</v>
      </c>
      <c r="H2851" s="51" t="s">
        <v>2069</v>
      </c>
      <c r="I2851" s="51" t="s">
        <v>2115</v>
      </c>
      <c r="J2851" s="52">
        <v>0</v>
      </c>
      <c r="K2851" s="48" t="s">
        <v>1058</v>
      </c>
      <c r="L2851" s="48" t="s">
        <v>1058</v>
      </c>
      <c r="M2851" s="53">
        <v>0</v>
      </c>
      <c r="N2851" s="51"/>
    </row>
    <row r="2852" spans="2:14" x14ac:dyDescent="0.25">
      <c r="B2852" s="48">
        <v>2850</v>
      </c>
      <c r="C2852" s="49" t="s">
        <v>1972</v>
      </c>
      <c r="D2852" s="48">
        <v>580576866</v>
      </c>
      <c r="E2852" s="50" t="s">
        <v>2278</v>
      </c>
      <c r="F2852" s="51">
        <v>7004</v>
      </c>
      <c r="G2852" s="48">
        <v>18</v>
      </c>
      <c r="H2852" s="51" t="s">
        <v>2358</v>
      </c>
      <c r="I2852" s="51" t="s">
        <v>1135</v>
      </c>
      <c r="J2852" s="52">
        <v>2</v>
      </c>
      <c r="K2852" s="48" t="s">
        <v>1058</v>
      </c>
      <c r="L2852" s="48" t="s">
        <v>1058</v>
      </c>
      <c r="M2852" s="53">
        <v>22299.0683619054</v>
      </c>
      <c r="N2852" s="51"/>
    </row>
    <row r="2853" spans="2:14" x14ac:dyDescent="0.25">
      <c r="B2853" s="48">
        <v>2851</v>
      </c>
      <c r="C2853" s="49" t="s">
        <v>1972</v>
      </c>
      <c r="D2853" s="48">
        <v>580350080</v>
      </c>
      <c r="E2853" s="50" t="s">
        <v>2399</v>
      </c>
      <c r="F2853" s="51">
        <v>7007</v>
      </c>
      <c r="G2853" s="48">
        <v>26</v>
      </c>
      <c r="H2853" s="51" t="s">
        <v>2009</v>
      </c>
      <c r="I2853" s="51" t="s">
        <v>1505</v>
      </c>
      <c r="J2853" s="52">
        <v>0.75</v>
      </c>
      <c r="K2853" s="48" t="s">
        <v>1058</v>
      </c>
      <c r="L2853" s="48" t="s">
        <v>1058</v>
      </c>
      <c r="M2853" s="53">
        <v>8362.1506357145245</v>
      </c>
      <c r="N2853" s="51"/>
    </row>
    <row r="2854" spans="2:14" x14ac:dyDescent="0.25">
      <c r="B2854" s="48">
        <v>2852</v>
      </c>
      <c r="C2854" s="49" t="s">
        <v>1972</v>
      </c>
      <c r="D2854" s="48">
        <v>580396059</v>
      </c>
      <c r="E2854" s="50" t="s">
        <v>2178</v>
      </c>
      <c r="F2854" s="51">
        <v>7009</v>
      </c>
      <c r="G2854" s="48">
        <v>30</v>
      </c>
      <c r="H2854" s="51" t="s">
        <v>2013</v>
      </c>
      <c r="I2854" s="51" t="s">
        <v>1255</v>
      </c>
      <c r="J2854" s="52">
        <v>0.75</v>
      </c>
      <c r="K2854" s="48" t="s">
        <v>1058</v>
      </c>
      <c r="L2854" s="48" t="s">
        <v>1058</v>
      </c>
      <c r="M2854" s="53">
        <v>8362.1506357145245</v>
      </c>
      <c r="N2854" s="51"/>
    </row>
    <row r="2855" spans="2:14" x14ac:dyDescent="0.25">
      <c r="B2855" s="48">
        <v>2853</v>
      </c>
      <c r="C2855" s="49" t="s">
        <v>1972</v>
      </c>
      <c r="D2855" s="48">
        <v>580037273</v>
      </c>
      <c r="E2855" s="50" t="s">
        <v>2457</v>
      </c>
      <c r="F2855" s="51">
        <v>7011</v>
      </c>
      <c r="G2855" s="48">
        <v>0</v>
      </c>
      <c r="H2855" s="51" t="s">
        <v>2421</v>
      </c>
      <c r="I2855" s="51" t="s">
        <v>1135</v>
      </c>
      <c r="J2855" s="52">
        <v>0</v>
      </c>
      <c r="K2855" s="48" t="s">
        <v>1054</v>
      </c>
      <c r="L2855" s="48" t="s">
        <v>1054</v>
      </c>
      <c r="M2855" s="53">
        <v>0</v>
      </c>
      <c r="N2855" s="51"/>
    </row>
    <row r="2856" spans="2:14" x14ac:dyDescent="0.25">
      <c r="B2856" s="48">
        <v>2854</v>
      </c>
      <c r="C2856" s="49" t="s">
        <v>1972</v>
      </c>
      <c r="D2856" s="48">
        <v>580037273</v>
      </c>
      <c r="E2856" s="50" t="s">
        <v>1789</v>
      </c>
      <c r="F2856" s="51">
        <v>7014</v>
      </c>
      <c r="G2856" s="48">
        <v>0</v>
      </c>
      <c r="H2856" s="51" t="s">
        <v>2421</v>
      </c>
      <c r="I2856" s="51" t="s">
        <v>1062</v>
      </c>
      <c r="J2856" s="52">
        <v>0</v>
      </c>
      <c r="K2856" s="48" t="s">
        <v>1054</v>
      </c>
      <c r="L2856" s="48" t="s">
        <v>1054</v>
      </c>
      <c r="M2856" s="53">
        <v>0</v>
      </c>
      <c r="N2856" s="51"/>
    </row>
    <row r="2857" spans="2:14" x14ac:dyDescent="0.25">
      <c r="B2857" s="48">
        <v>2855</v>
      </c>
      <c r="C2857" s="49" t="s">
        <v>1972</v>
      </c>
      <c r="D2857" s="48">
        <v>580037273</v>
      </c>
      <c r="E2857" s="50" t="s">
        <v>2458</v>
      </c>
      <c r="F2857" s="51">
        <v>7016</v>
      </c>
      <c r="G2857" s="48">
        <v>0</v>
      </c>
      <c r="H2857" s="51" t="s">
        <v>2421</v>
      </c>
      <c r="I2857" s="51" t="s">
        <v>1053</v>
      </c>
      <c r="J2857" s="52">
        <v>0</v>
      </c>
      <c r="K2857" s="48" t="s">
        <v>1054</v>
      </c>
      <c r="L2857" s="48" t="s">
        <v>1054</v>
      </c>
      <c r="M2857" s="53">
        <v>0</v>
      </c>
      <c r="N2857" s="51"/>
    </row>
    <row r="2858" spans="2:14" x14ac:dyDescent="0.25">
      <c r="B2858" s="48">
        <v>2856</v>
      </c>
      <c r="C2858" s="49" t="s">
        <v>1972</v>
      </c>
      <c r="D2858" s="48">
        <v>580037273</v>
      </c>
      <c r="E2858" s="50" t="s">
        <v>2459</v>
      </c>
      <c r="F2858" s="51">
        <v>7017</v>
      </c>
      <c r="G2858" s="48">
        <v>0</v>
      </c>
      <c r="H2858" s="51" t="s">
        <v>2421</v>
      </c>
      <c r="I2858" s="51" t="s">
        <v>1115</v>
      </c>
      <c r="J2858" s="52">
        <v>0</v>
      </c>
      <c r="K2858" s="48" t="s">
        <v>1054</v>
      </c>
      <c r="L2858" s="48" t="s">
        <v>1054</v>
      </c>
      <c r="M2858" s="53">
        <v>0</v>
      </c>
      <c r="N2858" s="51"/>
    </row>
    <row r="2859" spans="2:14" x14ac:dyDescent="0.25">
      <c r="B2859" s="48">
        <v>2857</v>
      </c>
      <c r="C2859" s="49" t="s">
        <v>1972</v>
      </c>
      <c r="D2859" s="48">
        <v>580037273</v>
      </c>
      <c r="E2859" s="50" t="s">
        <v>2460</v>
      </c>
      <c r="F2859" s="51">
        <v>7022</v>
      </c>
      <c r="G2859" s="48">
        <v>0</v>
      </c>
      <c r="H2859" s="51" t="s">
        <v>2421</v>
      </c>
      <c r="I2859" s="51" t="s">
        <v>1295</v>
      </c>
      <c r="J2859" s="52">
        <v>0</v>
      </c>
      <c r="K2859" s="48" t="s">
        <v>1054</v>
      </c>
      <c r="L2859" s="48" t="s">
        <v>1054</v>
      </c>
      <c r="M2859" s="53">
        <v>0</v>
      </c>
      <c r="N2859" s="51"/>
    </row>
    <row r="2860" spans="2:14" x14ac:dyDescent="0.25">
      <c r="B2860" s="48">
        <v>2858</v>
      </c>
      <c r="C2860" s="49" t="s">
        <v>1972</v>
      </c>
      <c r="D2860" s="48">
        <v>580441772</v>
      </c>
      <c r="E2860" s="50" t="s">
        <v>2403</v>
      </c>
      <c r="F2860" s="51">
        <v>7023</v>
      </c>
      <c r="G2860" s="48">
        <v>5</v>
      </c>
      <c r="H2860" s="51" t="s">
        <v>2320</v>
      </c>
      <c r="I2860" s="51" t="s">
        <v>1409</v>
      </c>
      <c r="J2860" s="52">
        <v>2</v>
      </c>
      <c r="K2860" s="48" t="s">
        <v>1058</v>
      </c>
      <c r="L2860" s="48" t="s">
        <v>1058</v>
      </c>
      <c r="M2860" s="53">
        <v>22299.0683619054</v>
      </c>
      <c r="N2860" s="51"/>
    </row>
    <row r="2861" spans="2:14" x14ac:dyDescent="0.25">
      <c r="B2861" s="48">
        <v>2859</v>
      </c>
      <c r="C2861" s="49" t="s">
        <v>1972</v>
      </c>
      <c r="D2861" s="48">
        <v>580576866</v>
      </c>
      <c r="E2861" s="50" t="s">
        <v>2278</v>
      </c>
      <c r="F2861" s="51">
        <v>7031</v>
      </c>
      <c r="G2861" s="48">
        <v>6</v>
      </c>
      <c r="H2861" s="51" t="s">
        <v>2346</v>
      </c>
      <c r="I2861" s="51" t="s">
        <v>1135</v>
      </c>
      <c r="J2861" s="52">
        <v>0</v>
      </c>
      <c r="K2861" s="48" t="s">
        <v>1054</v>
      </c>
      <c r="L2861" s="48" t="s">
        <v>1058</v>
      </c>
      <c r="M2861" s="53">
        <v>0</v>
      </c>
      <c r="N2861" s="51"/>
    </row>
    <row r="2862" spans="2:14" x14ac:dyDescent="0.25">
      <c r="B2862" s="48">
        <v>2860</v>
      </c>
      <c r="C2862" s="49" t="s">
        <v>1972</v>
      </c>
      <c r="D2862" s="48">
        <v>580452233</v>
      </c>
      <c r="E2862" s="50" t="s">
        <v>1641</v>
      </c>
      <c r="F2862" s="51">
        <v>7032</v>
      </c>
      <c r="G2862" s="48">
        <v>19</v>
      </c>
      <c r="H2862" s="51" t="s">
        <v>2028</v>
      </c>
      <c r="I2862" s="51" t="s">
        <v>1389</v>
      </c>
      <c r="J2862" s="52">
        <v>0</v>
      </c>
      <c r="K2862" s="48" t="s">
        <v>1058</v>
      </c>
      <c r="L2862" s="48" t="s">
        <v>1058</v>
      </c>
      <c r="M2862" s="53">
        <v>0</v>
      </c>
      <c r="N2862" s="51"/>
    </row>
    <row r="2863" spans="2:14" x14ac:dyDescent="0.25">
      <c r="B2863" s="48">
        <v>2861</v>
      </c>
      <c r="C2863" s="49" t="s">
        <v>1972</v>
      </c>
      <c r="D2863" s="48">
        <v>514948637</v>
      </c>
      <c r="E2863" s="50" t="s">
        <v>1688</v>
      </c>
      <c r="F2863" s="51">
        <v>7035</v>
      </c>
      <c r="G2863" s="48">
        <v>26</v>
      </c>
      <c r="H2863" s="51" t="s">
        <v>2171</v>
      </c>
      <c r="I2863" s="51" t="s">
        <v>1218</v>
      </c>
      <c r="J2863" s="52">
        <v>0.75</v>
      </c>
      <c r="K2863" s="48" t="s">
        <v>1058</v>
      </c>
      <c r="L2863" s="48" t="s">
        <v>1058</v>
      </c>
      <c r="M2863" s="53">
        <v>8362.1506357145245</v>
      </c>
      <c r="N2863" s="51"/>
    </row>
    <row r="2864" spans="2:14" x14ac:dyDescent="0.25">
      <c r="B2864" s="48">
        <v>2862</v>
      </c>
      <c r="C2864" s="49" t="s">
        <v>1972</v>
      </c>
      <c r="D2864" s="48">
        <v>512599895</v>
      </c>
      <c r="E2864" s="50" t="s">
        <v>2173</v>
      </c>
      <c r="F2864" s="51">
        <v>7037</v>
      </c>
      <c r="G2864" s="48">
        <v>27</v>
      </c>
      <c r="H2864" s="51" t="s">
        <v>2038</v>
      </c>
      <c r="I2864" s="51" t="s">
        <v>1295</v>
      </c>
      <c r="J2864" s="52">
        <v>1.5</v>
      </c>
      <c r="K2864" s="48" t="s">
        <v>1058</v>
      </c>
      <c r="L2864" s="48" t="s">
        <v>1058</v>
      </c>
      <c r="M2864" s="53">
        <v>16724.301271429049</v>
      </c>
      <c r="N2864" s="51"/>
    </row>
    <row r="2865" spans="2:14" x14ac:dyDescent="0.25">
      <c r="B2865" s="48">
        <v>2863</v>
      </c>
      <c r="C2865" s="49" t="s">
        <v>1972</v>
      </c>
      <c r="D2865" s="48">
        <v>580497048</v>
      </c>
      <c r="E2865" s="50" t="s">
        <v>1306</v>
      </c>
      <c r="F2865" s="51">
        <v>7042</v>
      </c>
      <c r="G2865" s="48">
        <v>23</v>
      </c>
      <c r="H2865" s="51" t="s">
        <v>2010</v>
      </c>
      <c r="I2865" s="51" t="s">
        <v>1307</v>
      </c>
      <c r="J2865" s="52">
        <v>0.75</v>
      </c>
      <c r="K2865" s="48" t="s">
        <v>1058</v>
      </c>
      <c r="L2865" s="48" t="s">
        <v>1058</v>
      </c>
      <c r="M2865" s="53">
        <v>8362.1506357145245</v>
      </c>
      <c r="N2865" s="51"/>
    </row>
    <row r="2866" spans="2:14" x14ac:dyDescent="0.25">
      <c r="B2866" s="48">
        <v>2864</v>
      </c>
      <c r="C2866" s="49" t="s">
        <v>1972</v>
      </c>
      <c r="D2866" s="48">
        <v>580497048</v>
      </c>
      <c r="E2866" s="50" t="s">
        <v>1306</v>
      </c>
      <c r="F2866" s="51">
        <v>7043</v>
      </c>
      <c r="G2866" s="48">
        <v>19</v>
      </c>
      <c r="H2866" s="51" t="s">
        <v>1990</v>
      </c>
      <c r="I2866" s="51" t="s">
        <v>1307</v>
      </c>
      <c r="J2866" s="52">
        <v>0.75</v>
      </c>
      <c r="K2866" s="48" t="s">
        <v>1058</v>
      </c>
      <c r="L2866" s="48" t="s">
        <v>1058</v>
      </c>
      <c r="M2866" s="53">
        <v>8362.1506357145245</v>
      </c>
      <c r="N2866" s="51"/>
    </row>
    <row r="2867" spans="2:14" x14ac:dyDescent="0.25">
      <c r="B2867" s="48">
        <v>2865</v>
      </c>
      <c r="C2867" s="49" t="s">
        <v>1972</v>
      </c>
      <c r="D2867" s="48">
        <v>580592137</v>
      </c>
      <c r="E2867" s="50" t="s">
        <v>2324</v>
      </c>
      <c r="F2867" s="51">
        <v>7044</v>
      </c>
      <c r="G2867" s="48">
        <v>31</v>
      </c>
      <c r="H2867" s="51" t="s">
        <v>2160</v>
      </c>
      <c r="I2867" s="51" t="s">
        <v>1158</v>
      </c>
      <c r="J2867" s="52">
        <v>3</v>
      </c>
      <c r="K2867" s="48" t="s">
        <v>1058</v>
      </c>
      <c r="L2867" s="48" t="s">
        <v>1058</v>
      </c>
      <c r="M2867" s="53">
        <v>33448.602542858098</v>
      </c>
      <c r="N2867" s="51"/>
    </row>
    <row r="2868" spans="2:14" x14ac:dyDescent="0.25">
      <c r="B2868" s="48">
        <v>2866</v>
      </c>
      <c r="C2868" s="49" t="s">
        <v>1972</v>
      </c>
      <c r="D2868" s="48">
        <v>580630242</v>
      </c>
      <c r="E2868" s="50" t="s">
        <v>2116</v>
      </c>
      <c r="F2868" s="51">
        <v>7046</v>
      </c>
      <c r="G2868" s="48">
        <v>27</v>
      </c>
      <c r="H2868" s="51" t="s">
        <v>2014</v>
      </c>
      <c r="I2868" s="51" t="s">
        <v>1158</v>
      </c>
      <c r="J2868" s="52">
        <v>3</v>
      </c>
      <c r="K2868" s="48" t="s">
        <v>1058</v>
      </c>
      <c r="L2868" s="48" t="s">
        <v>1058</v>
      </c>
      <c r="M2868" s="53">
        <v>33448.602542858098</v>
      </c>
      <c r="N2868" s="51"/>
    </row>
    <row r="2869" spans="2:14" x14ac:dyDescent="0.25">
      <c r="B2869" s="48">
        <v>2867</v>
      </c>
      <c r="C2869" s="49" t="s">
        <v>1972</v>
      </c>
      <c r="D2869" s="48">
        <v>580630242</v>
      </c>
      <c r="E2869" s="50" t="s">
        <v>2116</v>
      </c>
      <c r="F2869" s="51">
        <v>7049</v>
      </c>
      <c r="G2869" s="48">
        <v>29</v>
      </c>
      <c r="H2869" s="51" t="s">
        <v>2016</v>
      </c>
      <c r="I2869" s="51" t="s">
        <v>1158</v>
      </c>
      <c r="J2869" s="52">
        <v>1.5</v>
      </c>
      <c r="K2869" s="48" t="s">
        <v>1058</v>
      </c>
      <c r="L2869" s="48" t="s">
        <v>1058</v>
      </c>
      <c r="M2869" s="53">
        <v>16724.301271429049</v>
      </c>
      <c r="N2869" s="51"/>
    </row>
    <row r="2870" spans="2:14" x14ac:dyDescent="0.25">
      <c r="B2870" s="48">
        <v>2868</v>
      </c>
      <c r="C2870" s="49" t="s">
        <v>1972</v>
      </c>
      <c r="D2870" s="48">
        <v>580589851</v>
      </c>
      <c r="E2870" s="50" t="s">
        <v>2142</v>
      </c>
      <c r="F2870" s="51">
        <v>7054</v>
      </c>
      <c r="G2870" s="48">
        <v>25</v>
      </c>
      <c r="H2870" s="51" t="s">
        <v>2263</v>
      </c>
      <c r="I2870" s="51" t="s">
        <v>1661</v>
      </c>
      <c r="J2870" s="52">
        <v>1.5</v>
      </c>
      <c r="K2870" s="48" t="s">
        <v>1058</v>
      </c>
      <c r="L2870" s="48" t="s">
        <v>1058</v>
      </c>
      <c r="M2870" s="53">
        <v>16724.301271429049</v>
      </c>
      <c r="N2870" s="51"/>
    </row>
    <row r="2871" spans="2:14" x14ac:dyDescent="0.25">
      <c r="B2871" s="48">
        <v>2869</v>
      </c>
      <c r="C2871" s="49" t="s">
        <v>1972</v>
      </c>
      <c r="D2871" s="48">
        <v>580589851</v>
      </c>
      <c r="E2871" s="50" t="s">
        <v>2142</v>
      </c>
      <c r="F2871" s="51">
        <v>7055</v>
      </c>
      <c r="G2871" s="48">
        <v>26</v>
      </c>
      <c r="H2871" s="51" t="s">
        <v>2083</v>
      </c>
      <c r="I2871" s="51" t="s">
        <v>1661</v>
      </c>
      <c r="J2871" s="52">
        <v>1.5</v>
      </c>
      <c r="K2871" s="48" t="s">
        <v>1058</v>
      </c>
      <c r="L2871" s="48" t="s">
        <v>1058</v>
      </c>
      <c r="M2871" s="53">
        <v>16724.301271429049</v>
      </c>
      <c r="N2871" s="51"/>
    </row>
    <row r="2872" spans="2:14" x14ac:dyDescent="0.25">
      <c r="B2872" s="48">
        <v>2870</v>
      </c>
      <c r="C2872" s="49" t="s">
        <v>1972</v>
      </c>
      <c r="D2872" s="48">
        <v>580106805</v>
      </c>
      <c r="E2872" s="50" t="s">
        <v>2234</v>
      </c>
      <c r="F2872" s="51">
        <v>7058</v>
      </c>
      <c r="G2872" s="48">
        <v>25</v>
      </c>
      <c r="H2872" s="51" t="s">
        <v>2013</v>
      </c>
      <c r="I2872" s="51" t="s">
        <v>1053</v>
      </c>
      <c r="J2872" s="52">
        <v>0.75</v>
      </c>
      <c r="K2872" s="48" t="s">
        <v>1058</v>
      </c>
      <c r="L2872" s="48" t="s">
        <v>1058</v>
      </c>
      <c r="M2872" s="53">
        <v>8362.1506357145245</v>
      </c>
      <c r="N2872" s="51"/>
    </row>
    <row r="2873" spans="2:14" x14ac:dyDescent="0.25">
      <c r="B2873" s="48">
        <v>2871</v>
      </c>
      <c r="C2873" s="49" t="s">
        <v>1972</v>
      </c>
      <c r="D2873" s="48">
        <v>580396059</v>
      </c>
      <c r="E2873" s="50" t="s">
        <v>2178</v>
      </c>
      <c r="F2873" s="51">
        <v>7059</v>
      </c>
      <c r="G2873" s="48">
        <v>28</v>
      </c>
      <c r="H2873" s="51" t="s">
        <v>2083</v>
      </c>
      <c r="I2873" s="51" t="s">
        <v>1255</v>
      </c>
      <c r="J2873" s="52">
        <v>1.5</v>
      </c>
      <c r="K2873" s="48" t="s">
        <v>1058</v>
      </c>
      <c r="L2873" s="48" t="s">
        <v>1058</v>
      </c>
      <c r="M2873" s="53">
        <v>16724.301271429049</v>
      </c>
      <c r="N2873" s="51"/>
    </row>
    <row r="2874" spans="2:14" x14ac:dyDescent="0.25">
      <c r="B2874" s="48">
        <v>2872</v>
      </c>
      <c r="C2874" s="49" t="s">
        <v>1972</v>
      </c>
      <c r="D2874" s="48">
        <v>580193563</v>
      </c>
      <c r="E2874" s="50" t="s">
        <v>2159</v>
      </c>
      <c r="F2874" s="51">
        <v>7061</v>
      </c>
      <c r="G2874" s="48">
        <v>24</v>
      </c>
      <c r="H2874" s="51" t="s">
        <v>1991</v>
      </c>
      <c r="I2874" s="51" t="s">
        <v>1125</v>
      </c>
      <c r="J2874" s="52">
        <v>1.5</v>
      </c>
      <c r="K2874" s="48" t="s">
        <v>1058</v>
      </c>
      <c r="L2874" s="48" t="s">
        <v>1058</v>
      </c>
      <c r="M2874" s="53">
        <v>16724.301271429049</v>
      </c>
      <c r="N2874" s="51"/>
    </row>
    <row r="2875" spans="2:14" x14ac:dyDescent="0.25">
      <c r="B2875" s="48">
        <v>2873</v>
      </c>
      <c r="C2875" s="49" t="s">
        <v>1972</v>
      </c>
      <c r="D2875" s="48">
        <v>580628436</v>
      </c>
      <c r="E2875" s="50" t="s">
        <v>2461</v>
      </c>
      <c r="F2875" s="51">
        <v>7065</v>
      </c>
      <c r="G2875" s="48">
        <v>42</v>
      </c>
      <c r="H2875" s="51" t="s">
        <v>2242</v>
      </c>
      <c r="I2875" s="51" t="s">
        <v>1109</v>
      </c>
      <c r="J2875" s="52">
        <v>0.63</v>
      </c>
      <c r="K2875" s="48" t="s">
        <v>1058</v>
      </c>
      <c r="L2875" s="48" t="s">
        <v>1058</v>
      </c>
      <c r="M2875" s="53">
        <v>7024.2065340002009</v>
      </c>
      <c r="N2875" s="51"/>
    </row>
    <row r="2876" spans="2:14" x14ac:dyDescent="0.25">
      <c r="B2876" s="48">
        <v>2874</v>
      </c>
      <c r="C2876" s="49" t="s">
        <v>1972</v>
      </c>
      <c r="D2876" s="48">
        <v>580627594</v>
      </c>
      <c r="E2876" s="50" t="s">
        <v>2340</v>
      </c>
      <c r="F2876" s="51">
        <v>7066</v>
      </c>
      <c r="G2876" s="48">
        <v>24</v>
      </c>
      <c r="H2876" s="51" t="s">
        <v>2079</v>
      </c>
      <c r="I2876" s="51" t="s">
        <v>1222</v>
      </c>
      <c r="J2876" s="52">
        <v>0</v>
      </c>
      <c r="K2876" s="48" t="s">
        <v>1054</v>
      </c>
      <c r="L2876" s="48" t="s">
        <v>1054</v>
      </c>
      <c r="M2876" s="53">
        <v>0</v>
      </c>
      <c r="N2876" s="51"/>
    </row>
    <row r="2877" spans="2:14" x14ac:dyDescent="0.25">
      <c r="B2877" s="48">
        <v>2875</v>
      </c>
      <c r="C2877" s="49" t="s">
        <v>1972</v>
      </c>
      <c r="D2877" s="48">
        <v>580624765</v>
      </c>
      <c r="E2877" s="50" t="s">
        <v>2149</v>
      </c>
      <c r="F2877" s="51">
        <v>7067</v>
      </c>
      <c r="G2877" s="48">
        <v>43</v>
      </c>
      <c r="H2877" s="51" t="s">
        <v>2025</v>
      </c>
      <c r="I2877" s="51" t="s">
        <v>2150</v>
      </c>
      <c r="J2877" s="52">
        <v>1.875</v>
      </c>
      <c r="K2877" s="48" t="s">
        <v>1058</v>
      </c>
      <c r="L2877" s="48" t="s">
        <v>1058</v>
      </c>
      <c r="M2877" s="53">
        <v>20905.376589286312</v>
      </c>
      <c r="N2877" s="51"/>
    </row>
    <row r="2878" spans="2:14" x14ac:dyDescent="0.25">
      <c r="B2878" s="48">
        <v>2876</v>
      </c>
      <c r="C2878" s="49" t="s">
        <v>1972</v>
      </c>
      <c r="D2878" s="48">
        <v>580630101</v>
      </c>
      <c r="E2878" s="50" t="s">
        <v>2462</v>
      </c>
      <c r="F2878" s="51">
        <v>7068</v>
      </c>
      <c r="G2878" s="48">
        <v>33</v>
      </c>
      <c r="H2878" s="51" t="s">
        <v>2079</v>
      </c>
      <c r="I2878" s="51" t="s">
        <v>1053</v>
      </c>
      <c r="J2878" s="52">
        <v>0</v>
      </c>
      <c r="K2878" s="48" t="s">
        <v>1054</v>
      </c>
      <c r="L2878" s="48" t="s">
        <v>1054</v>
      </c>
      <c r="M2878" s="53">
        <v>0</v>
      </c>
      <c r="N2878" s="51"/>
    </row>
    <row r="2879" spans="2:14" x14ac:dyDescent="0.25">
      <c r="B2879" s="48">
        <v>2877</v>
      </c>
      <c r="C2879" s="49" t="s">
        <v>1972</v>
      </c>
      <c r="D2879" s="48">
        <v>580613685</v>
      </c>
      <c r="E2879" s="50" t="s">
        <v>2123</v>
      </c>
      <c r="F2879" s="51">
        <v>7072</v>
      </c>
      <c r="G2879" s="48">
        <v>24</v>
      </c>
      <c r="H2879" s="51" t="s">
        <v>2044</v>
      </c>
      <c r="I2879" s="51" t="s">
        <v>1423</v>
      </c>
      <c r="J2879" s="52">
        <v>0.75</v>
      </c>
      <c r="K2879" s="48" t="s">
        <v>1058</v>
      </c>
      <c r="L2879" s="48" t="s">
        <v>1058</v>
      </c>
      <c r="M2879" s="53">
        <v>8362.1506357145245</v>
      </c>
      <c r="N2879" s="51"/>
    </row>
    <row r="2880" spans="2:14" x14ac:dyDescent="0.25">
      <c r="B2880" s="48">
        <v>2878</v>
      </c>
      <c r="C2880" s="49" t="s">
        <v>1972</v>
      </c>
      <c r="D2880" s="48">
        <v>580614063</v>
      </c>
      <c r="E2880" s="50" t="s">
        <v>2463</v>
      </c>
      <c r="F2880" s="51">
        <v>7073</v>
      </c>
      <c r="G2880" s="48">
        <v>0</v>
      </c>
      <c r="H2880" s="51" t="s">
        <v>2091</v>
      </c>
      <c r="I2880" s="51" t="s">
        <v>2464</v>
      </c>
      <c r="J2880" s="52">
        <v>0</v>
      </c>
      <c r="K2880" s="48" t="s">
        <v>1058</v>
      </c>
      <c r="L2880" s="48" t="s">
        <v>1054</v>
      </c>
      <c r="M2880" s="53">
        <v>0</v>
      </c>
      <c r="N2880" s="51"/>
    </row>
    <row r="2881" spans="2:14" x14ac:dyDescent="0.25">
      <c r="B2881" s="48">
        <v>2879</v>
      </c>
      <c r="C2881" s="49" t="s">
        <v>1972</v>
      </c>
      <c r="D2881" s="48">
        <v>580645364</v>
      </c>
      <c r="E2881" s="50" t="s">
        <v>2465</v>
      </c>
      <c r="F2881" s="51">
        <v>7074</v>
      </c>
      <c r="G2881" s="48">
        <v>44</v>
      </c>
      <c r="H2881" s="51" t="s">
        <v>2079</v>
      </c>
      <c r="I2881" s="51" t="s">
        <v>1053</v>
      </c>
      <c r="J2881" s="52">
        <v>0</v>
      </c>
      <c r="K2881" s="48" t="s">
        <v>1054</v>
      </c>
      <c r="L2881" s="48" t="s">
        <v>1054</v>
      </c>
      <c r="M2881" s="53">
        <v>0</v>
      </c>
      <c r="N2881" s="51"/>
    </row>
    <row r="2882" spans="2:14" x14ac:dyDescent="0.25">
      <c r="B2882" s="48">
        <v>2880</v>
      </c>
      <c r="C2882" s="49" t="s">
        <v>1972</v>
      </c>
      <c r="D2882" s="48">
        <v>580626216</v>
      </c>
      <c r="E2882" s="50" t="s">
        <v>2118</v>
      </c>
      <c r="F2882" s="51">
        <v>7075</v>
      </c>
      <c r="G2882" s="48">
        <v>36</v>
      </c>
      <c r="H2882" s="51" t="s">
        <v>2304</v>
      </c>
      <c r="I2882" s="51" t="s">
        <v>1062</v>
      </c>
      <c r="J2882" s="52">
        <v>0.63</v>
      </c>
      <c r="K2882" s="48" t="s">
        <v>1058</v>
      </c>
      <c r="L2882" s="48" t="s">
        <v>1058</v>
      </c>
      <c r="M2882" s="53">
        <v>7024.2065340002009</v>
      </c>
      <c r="N2882" s="51"/>
    </row>
    <row r="2883" spans="2:14" x14ac:dyDescent="0.25">
      <c r="B2883" s="48">
        <v>2881</v>
      </c>
      <c r="C2883" s="49" t="s">
        <v>1972</v>
      </c>
      <c r="D2883" s="48">
        <v>580312726</v>
      </c>
      <c r="E2883" s="50" t="s">
        <v>2156</v>
      </c>
      <c r="F2883" s="51">
        <v>7078</v>
      </c>
      <c r="G2883" s="48">
        <v>30</v>
      </c>
      <c r="H2883" s="51" t="s">
        <v>2131</v>
      </c>
      <c r="I2883" s="51" t="s">
        <v>2157</v>
      </c>
      <c r="J2883" s="52">
        <v>3.75</v>
      </c>
      <c r="K2883" s="48" t="s">
        <v>1058</v>
      </c>
      <c r="L2883" s="48" t="s">
        <v>1058</v>
      </c>
      <c r="M2883" s="53">
        <v>41810.753178572624</v>
      </c>
      <c r="N2883" s="51"/>
    </row>
    <row r="2884" spans="2:14" x14ac:dyDescent="0.25">
      <c r="B2884" s="48">
        <v>2882</v>
      </c>
      <c r="C2884" s="49" t="s">
        <v>1972</v>
      </c>
      <c r="D2884" s="48">
        <v>580273696</v>
      </c>
      <c r="E2884" s="50" t="s">
        <v>2235</v>
      </c>
      <c r="F2884" s="51">
        <v>7080</v>
      </c>
      <c r="G2884" s="48">
        <v>20</v>
      </c>
      <c r="H2884" s="51" t="s">
        <v>2015</v>
      </c>
      <c r="I2884" s="51" t="s">
        <v>1139</v>
      </c>
      <c r="J2884" s="52">
        <v>0.75</v>
      </c>
      <c r="K2884" s="48" t="s">
        <v>1058</v>
      </c>
      <c r="L2884" s="48" t="s">
        <v>1058</v>
      </c>
      <c r="M2884" s="53">
        <v>8362.1506357145245</v>
      </c>
      <c r="N2884" s="51"/>
    </row>
    <row r="2885" spans="2:14" x14ac:dyDescent="0.25">
      <c r="B2885" s="48">
        <v>2883</v>
      </c>
      <c r="C2885" s="49" t="s">
        <v>1972</v>
      </c>
      <c r="D2885" s="48">
        <v>580273696</v>
      </c>
      <c r="E2885" s="50" t="s">
        <v>2235</v>
      </c>
      <c r="F2885" s="51">
        <v>7085</v>
      </c>
      <c r="G2885" s="48">
        <v>22</v>
      </c>
      <c r="H2885" s="51" t="s">
        <v>2013</v>
      </c>
      <c r="I2885" s="51" t="s">
        <v>1139</v>
      </c>
      <c r="J2885" s="52">
        <v>0.75</v>
      </c>
      <c r="K2885" s="48" t="s">
        <v>1058</v>
      </c>
      <c r="L2885" s="48" t="s">
        <v>1058</v>
      </c>
      <c r="M2885" s="53">
        <v>8362.1506357145245</v>
      </c>
      <c r="N2885" s="51"/>
    </row>
    <row r="2886" spans="2:14" x14ac:dyDescent="0.25">
      <c r="B2886" s="48">
        <v>2884</v>
      </c>
      <c r="C2886" s="49" t="s">
        <v>1972</v>
      </c>
      <c r="D2886" s="48">
        <v>580353076</v>
      </c>
      <c r="E2886" s="50" t="s">
        <v>2396</v>
      </c>
      <c r="F2886" s="51">
        <v>7087</v>
      </c>
      <c r="G2886" s="48">
        <v>22</v>
      </c>
      <c r="H2886" s="51" t="s">
        <v>2125</v>
      </c>
      <c r="I2886" s="51" t="s">
        <v>1182</v>
      </c>
      <c r="J2886" s="52">
        <v>0</v>
      </c>
      <c r="K2886" s="48" t="s">
        <v>1058</v>
      </c>
      <c r="L2886" s="48" t="s">
        <v>1054</v>
      </c>
      <c r="M2886" s="53">
        <v>0</v>
      </c>
      <c r="N2886" s="51"/>
    </row>
    <row r="2887" spans="2:14" x14ac:dyDescent="0.25">
      <c r="B2887" s="48">
        <v>2885</v>
      </c>
      <c r="C2887" s="49" t="s">
        <v>1972</v>
      </c>
      <c r="D2887" s="48">
        <v>580592137</v>
      </c>
      <c r="E2887" s="50" t="s">
        <v>2324</v>
      </c>
      <c r="F2887" s="51">
        <v>7098</v>
      </c>
      <c r="G2887" s="48">
        <v>25</v>
      </c>
      <c r="H2887" s="51" t="s">
        <v>2052</v>
      </c>
      <c r="I2887" s="51" t="s">
        <v>1158</v>
      </c>
      <c r="J2887" s="52">
        <v>0.75</v>
      </c>
      <c r="K2887" s="48" t="s">
        <v>1058</v>
      </c>
      <c r="L2887" s="48" t="s">
        <v>1058</v>
      </c>
      <c r="M2887" s="53">
        <v>8362.1506357145245</v>
      </c>
      <c r="N2887" s="51"/>
    </row>
    <row r="2888" spans="2:14" x14ac:dyDescent="0.25">
      <c r="B2888" s="48">
        <v>2886</v>
      </c>
      <c r="C2888" s="49" t="s">
        <v>1972</v>
      </c>
      <c r="D2888" s="48">
        <v>580544195</v>
      </c>
      <c r="E2888" s="50" t="s">
        <v>2140</v>
      </c>
      <c r="F2888" s="51">
        <v>7099</v>
      </c>
      <c r="G2888" s="48">
        <v>23</v>
      </c>
      <c r="H2888" s="51" t="s">
        <v>2031</v>
      </c>
      <c r="I2888" s="51" t="s">
        <v>2141</v>
      </c>
      <c r="J2888" s="52">
        <v>0.75</v>
      </c>
      <c r="K2888" s="48" t="s">
        <v>1058</v>
      </c>
      <c r="L2888" s="48" t="s">
        <v>1058</v>
      </c>
      <c r="M2888" s="53">
        <v>8362.1506357145245</v>
      </c>
      <c r="N2888" s="51"/>
    </row>
    <row r="2889" spans="2:14" x14ac:dyDescent="0.25">
      <c r="B2889" s="48">
        <v>2887</v>
      </c>
      <c r="C2889" s="49" t="s">
        <v>1972</v>
      </c>
      <c r="D2889" s="48">
        <v>580544195</v>
      </c>
      <c r="E2889" s="50" t="s">
        <v>2140</v>
      </c>
      <c r="F2889" s="51">
        <v>7101</v>
      </c>
      <c r="G2889" s="48">
        <v>17</v>
      </c>
      <c r="H2889" s="51" t="s">
        <v>2040</v>
      </c>
      <c r="I2889" s="51" t="s">
        <v>2141</v>
      </c>
      <c r="J2889" s="52">
        <v>0.75</v>
      </c>
      <c r="K2889" s="48" t="s">
        <v>1058</v>
      </c>
      <c r="L2889" s="48" t="s">
        <v>1058</v>
      </c>
      <c r="M2889" s="53">
        <v>8362.1506357145245</v>
      </c>
      <c r="N2889" s="51"/>
    </row>
    <row r="2890" spans="2:14" x14ac:dyDescent="0.25">
      <c r="B2890" s="48">
        <v>2888</v>
      </c>
      <c r="C2890" s="49" t="s">
        <v>1972</v>
      </c>
      <c r="D2890" s="48">
        <v>580544195</v>
      </c>
      <c r="E2890" s="50" t="s">
        <v>2140</v>
      </c>
      <c r="F2890" s="51">
        <v>7102</v>
      </c>
      <c r="G2890" s="48">
        <v>13</v>
      </c>
      <c r="H2890" s="51" t="s">
        <v>2107</v>
      </c>
      <c r="I2890" s="51" t="s">
        <v>2141</v>
      </c>
      <c r="J2890" s="52">
        <v>0</v>
      </c>
      <c r="K2890" s="48" t="s">
        <v>1058</v>
      </c>
      <c r="L2890" s="48" t="s">
        <v>1058</v>
      </c>
      <c r="M2890" s="53">
        <v>0</v>
      </c>
      <c r="N2890" s="51"/>
    </row>
    <row r="2891" spans="2:14" x14ac:dyDescent="0.25">
      <c r="B2891" s="48">
        <v>2889</v>
      </c>
      <c r="C2891" s="49" t="s">
        <v>1972</v>
      </c>
      <c r="D2891" s="48">
        <v>580582856</v>
      </c>
      <c r="E2891" s="50" t="s">
        <v>2041</v>
      </c>
      <c r="F2891" s="51">
        <v>7107</v>
      </c>
      <c r="G2891" s="48">
        <v>22</v>
      </c>
      <c r="H2891" s="51" t="s">
        <v>2010</v>
      </c>
      <c r="I2891" s="51" t="s">
        <v>1137</v>
      </c>
      <c r="J2891" s="52">
        <v>0.9</v>
      </c>
      <c r="K2891" s="48" t="s">
        <v>1058</v>
      </c>
      <c r="L2891" s="48" t="s">
        <v>1058</v>
      </c>
      <c r="M2891" s="53">
        <v>10034.580762857429</v>
      </c>
      <c r="N2891" s="51"/>
    </row>
    <row r="2892" spans="2:14" x14ac:dyDescent="0.25">
      <c r="B2892" s="48">
        <v>2890</v>
      </c>
      <c r="C2892" s="49" t="s">
        <v>1972</v>
      </c>
      <c r="D2892" s="48">
        <v>580800381</v>
      </c>
      <c r="E2892" s="50" t="s">
        <v>2428</v>
      </c>
      <c r="F2892" s="51">
        <v>7108</v>
      </c>
      <c r="G2892" s="48">
        <v>19</v>
      </c>
      <c r="H2892" s="51" t="s">
        <v>2009</v>
      </c>
      <c r="I2892" s="51" t="s">
        <v>1681</v>
      </c>
      <c r="J2892" s="52">
        <v>0</v>
      </c>
      <c r="K2892" s="48" t="s">
        <v>1058</v>
      </c>
      <c r="L2892" s="48" t="s">
        <v>1054</v>
      </c>
      <c r="M2892" s="53">
        <v>0</v>
      </c>
      <c r="N2892" s="51"/>
    </row>
    <row r="2893" spans="2:14" x14ac:dyDescent="0.25">
      <c r="B2893" s="48">
        <v>2891</v>
      </c>
      <c r="C2893" s="49" t="s">
        <v>1972</v>
      </c>
      <c r="D2893" s="48">
        <v>580016715</v>
      </c>
      <c r="E2893" s="50" t="s">
        <v>2273</v>
      </c>
      <c r="F2893" s="51">
        <v>7112</v>
      </c>
      <c r="G2893" s="48">
        <v>33</v>
      </c>
      <c r="H2893" s="51" t="s">
        <v>2357</v>
      </c>
      <c r="I2893" s="51" t="s">
        <v>1053</v>
      </c>
      <c r="J2893" s="52">
        <v>5</v>
      </c>
      <c r="K2893" s="48" t="s">
        <v>1058</v>
      </c>
      <c r="L2893" s="48" t="s">
        <v>1058</v>
      </c>
      <c r="M2893" s="53">
        <v>55747.670904763501</v>
      </c>
      <c r="N2893" s="51"/>
    </row>
    <row r="2894" spans="2:14" x14ac:dyDescent="0.25">
      <c r="B2894" s="48">
        <v>2892</v>
      </c>
      <c r="C2894" s="49" t="s">
        <v>1972</v>
      </c>
      <c r="D2894" s="48">
        <v>510623812</v>
      </c>
      <c r="E2894" s="50" t="s">
        <v>2221</v>
      </c>
      <c r="F2894" s="51">
        <v>7115</v>
      </c>
      <c r="G2894" s="48">
        <v>41</v>
      </c>
      <c r="H2894" s="51" t="s">
        <v>2125</v>
      </c>
      <c r="I2894" s="51" t="s">
        <v>1227</v>
      </c>
      <c r="J2894" s="52">
        <v>1.125</v>
      </c>
      <c r="K2894" s="48" t="s">
        <v>1058</v>
      </c>
      <c r="L2894" s="48" t="s">
        <v>1058</v>
      </c>
      <c r="M2894" s="53">
        <v>12543.225953571788</v>
      </c>
      <c r="N2894" s="51"/>
    </row>
    <row r="2895" spans="2:14" x14ac:dyDescent="0.25">
      <c r="B2895" s="48">
        <v>2893</v>
      </c>
      <c r="C2895" s="49" t="s">
        <v>1972</v>
      </c>
      <c r="D2895" s="48">
        <v>513590042</v>
      </c>
      <c r="E2895" s="50" t="s">
        <v>1920</v>
      </c>
      <c r="F2895" s="51">
        <v>7116</v>
      </c>
      <c r="G2895" s="48">
        <v>23</v>
      </c>
      <c r="H2895" s="51" t="s">
        <v>2006</v>
      </c>
      <c r="I2895" s="51" t="s">
        <v>1062</v>
      </c>
      <c r="J2895" s="52">
        <v>0</v>
      </c>
      <c r="K2895" s="48" t="s">
        <v>1058</v>
      </c>
      <c r="L2895" s="48" t="s">
        <v>1058</v>
      </c>
      <c r="M2895" s="53">
        <v>0</v>
      </c>
      <c r="N2895" s="51"/>
    </row>
    <row r="2896" spans="2:14" x14ac:dyDescent="0.25">
      <c r="B2896" s="48">
        <v>2894</v>
      </c>
      <c r="C2896" s="49" t="s">
        <v>1972</v>
      </c>
      <c r="D2896" s="48">
        <v>580594455</v>
      </c>
      <c r="E2896" s="50" t="s">
        <v>2246</v>
      </c>
      <c r="F2896" s="51">
        <v>7117</v>
      </c>
      <c r="G2896" s="48">
        <v>24</v>
      </c>
      <c r="H2896" s="51" t="s">
        <v>2107</v>
      </c>
      <c r="I2896" s="51" t="s">
        <v>1062</v>
      </c>
      <c r="J2896" s="52">
        <v>0</v>
      </c>
      <c r="K2896" s="48" t="s">
        <v>1058</v>
      </c>
      <c r="L2896" s="48" t="s">
        <v>1058</v>
      </c>
      <c r="M2896" s="53">
        <v>0</v>
      </c>
      <c r="N2896" s="51"/>
    </row>
    <row r="2897" spans="2:14" x14ac:dyDescent="0.25">
      <c r="B2897" s="48">
        <v>2895</v>
      </c>
      <c r="C2897" s="49" t="s">
        <v>1972</v>
      </c>
      <c r="D2897" s="48">
        <v>580594455</v>
      </c>
      <c r="E2897" s="50" t="s">
        <v>2246</v>
      </c>
      <c r="F2897" s="51">
        <v>7118</v>
      </c>
      <c r="G2897" s="48">
        <v>29</v>
      </c>
      <c r="H2897" s="51" t="s">
        <v>2006</v>
      </c>
      <c r="I2897" s="51" t="s">
        <v>1062</v>
      </c>
      <c r="J2897" s="52">
        <v>0</v>
      </c>
      <c r="K2897" s="48" t="s">
        <v>1058</v>
      </c>
      <c r="L2897" s="48" t="s">
        <v>1058</v>
      </c>
      <c r="M2897" s="53">
        <v>0</v>
      </c>
      <c r="N2897" s="51"/>
    </row>
    <row r="2898" spans="2:14" x14ac:dyDescent="0.25">
      <c r="B2898" s="48">
        <v>2896</v>
      </c>
      <c r="C2898" s="49" t="s">
        <v>1972</v>
      </c>
      <c r="D2898" s="48">
        <v>580635027</v>
      </c>
      <c r="E2898" s="50" t="s">
        <v>2119</v>
      </c>
      <c r="F2898" s="51">
        <v>7123</v>
      </c>
      <c r="G2898" s="48">
        <v>22</v>
      </c>
      <c r="H2898" s="51" t="s">
        <v>2099</v>
      </c>
      <c r="I2898" s="51" t="s">
        <v>1062</v>
      </c>
      <c r="J2898" s="52">
        <v>0.75</v>
      </c>
      <c r="K2898" s="48" t="s">
        <v>1058</v>
      </c>
      <c r="L2898" s="48" t="s">
        <v>1058</v>
      </c>
      <c r="M2898" s="53">
        <v>8362.1506357145245</v>
      </c>
      <c r="N2898" s="51"/>
    </row>
    <row r="2899" spans="2:14" x14ac:dyDescent="0.25">
      <c r="B2899" s="48">
        <v>2897</v>
      </c>
      <c r="C2899" s="49" t="s">
        <v>1972</v>
      </c>
      <c r="D2899" s="48">
        <v>580548717</v>
      </c>
      <c r="E2899" s="50" t="s">
        <v>2466</v>
      </c>
      <c r="F2899" s="51">
        <v>7126</v>
      </c>
      <c r="G2899" s="48">
        <v>0</v>
      </c>
      <c r="H2899" s="51" t="s">
        <v>2419</v>
      </c>
      <c r="I2899" s="51" t="s">
        <v>1158</v>
      </c>
      <c r="J2899" s="52">
        <v>0</v>
      </c>
      <c r="K2899" s="48" t="s">
        <v>1054</v>
      </c>
      <c r="L2899" s="48" t="s">
        <v>1058</v>
      </c>
      <c r="M2899" s="53">
        <v>0</v>
      </c>
      <c r="N2899" s="51"/>
    </row>
    <row r="2900" spans="2:14" x14ac:dyDescent="0.25">
      <c r="B2900" s="48">
        <v>2898</v>
      </c>
      <c r="C2900" s="49" t="s">
        <v>1972</v>
      </c>
      <c r="D2900" s="48">
        <v>580353076</v>
      </c>
      <c r="E2900" s="50" t="s">
        <v>2396</v>
      </c>
      <c r="F2900" s="51">
        <v>7135</v>
      </c>
      <c r="G2900" s="48">
        <v>0</v>
      </c>
      <c r="H2900" s="51" t="s">
        <v>2419</v>
      </c>
      <c r="I2900" s="51" t="s">
        <v>1182</v>
      </c>
      <c r="J2900" s="52">
        <v>0</v>
      </c>
      <c r="K2900" s="48" t="s">
        <v>1054</v>
      </c>
      <c r="L2900" s="48" t="s">
        <v>1054</v>
      </c>
      <c r="M2900" s="53">
        <v>0</v>
      </c>
      <c r="N2900" s="51"/>
    </row>
    <row r="2901" spans="2:14" x14ac:dyDescent="0.25">
      <c r="B2901" s="48">
        <v>2899</v>
      </c>
      <c r="C2901" s="49" t="s">
        <v>1972</v>
      </c>
      <c r="D2901" s="48">
        <v>514948637</v>
      </c>
      <c r="E2901" s="50" t="s">
        <v>1688</v>
      </c>
      <c r="F2901" s="51">
        <v>7142</v>
      </c>
      <c r="G2901" s="48">
        <v>26</v>
      </c>
      <c r="H2901" s="51" t="s">
        <v>2059</v>
      </c>
      <c r="I2901" s="51" t="s">
        <v>1218</v>
      </c>
      <c r="J2901" s="52">
        <v>0.75</v>
      </c>
      <c r="K2901" s="48" t="s">
        <v>1058</v>
      </c>
      <c r="L2901" s="48" t="s">
        <v>1058</v>
      </c>
      <c r="M2901" s="53">
        <v>8362.1506357145245</v>
      </c>
      <c r="N2901" s="51"/>
    </row>
    <row r="2902" spans="2:14" x14ac:dyDescent="0.25">
      <c r="B2902" s="48">
        <v>2900</v>
      </c>
      <c r="C2902" s="49" t="s">
        <v>1972</v>
      </c>
      <c r="D2902" s="48">
        <v>580582856</v>
      </c>
      <c r="E2902" s="50" t="s">
        <v>2041</v>
      </c>
      <c r="F2902" s="51">
        <v>7143</v>
      </c>
      <c r="G2902" s="48">
        <v>39</v>
      </c>
      <c r="H2902" s="51" t="s">
        <v>2059</v>
      </c>
      <c r="I2902" s="51" t="s">
        <v>1137</v>
      </c>
      <c r="J2902" s="52">
        <v>0.9</v>
      </c>
      <c r="K2902" s="48" t="s">
        <v>1058</v>
      </c>
      <c r="L2902" s="48" t="s">
        <v>1058</v>
      </c>
      <c r="M2902" s="53">
        <v>10034.580762857429</v>
      </c>
      <c r="N2902" s="51"/>
    </row>
    <row r="2903" spans="2:14" x14ac:dyDescent="0.25">
      <c r="B2903" s="48">
        <v>2901</v>
      </c>
      <c r="C2903" s="49" t="s">
        <v>1972</v>
      </c>
      <c r="D2903" s="48">
        <v>580452233</v>
      </c>
      <c r="E2903" s="50" t="s">
        <v>1641</v>
      </c>
      <c r="F2903" s="51">
        <v>7144</v>
      </c>
      <c r="G2903" s="48">
        <v>22</v>
      </c>
      <c r="H2903" s="51" t="s">
        <v>2044</v>
      </c>
      <c r="I2903" s="51" t="s">
        <v>1389</v>
      </c>
      <c r="J2903" s="52">
        <v>0.75</v>
      </c>
      <c r="K2903" s="48" t="s">
        <v>1058</v>
      </c>
      <c r="L2903" s="48" t="s">
        <v>1058</v>
      </c>
      <c r="M2903" s="53">
        <v>8362.1506357145245</v>
      </c>
      <c r="N2903" s="51"/>
    </row>
    <row r="2904" spans="2:14" x14ac:dyDescent="0.25">
      <c r="B2904" s="48">
        <v>2902</v>
      </c>
      <c r="C2904" s="49" t="s">
        <v>1972</v>
      </c>
      <c r="D2904" s="48">
        <v>580498509</v>
      </c>
      <c r="E2904" s="50" t="s">
        <v>2447</v>
      </c>
      <c r="F2904" s="51">
        <v>7145</v>
      </c>
      <c r="G2904" s="48">
        <v>26</v>
      </c>
      <c r="H2904" s="51" t="s">
        <v>2059</v>
      </c>
      <c r="I2904" s="51" t="s">
        <v>1122</v>
      </c>
      <c r="J2904" s="52">
        <v>0.9</v>
      </c>
      <c r="K2904" s="48" t="s">
        <v>1058</v>
      </c>
      <c r="L2904" s="48" t="s">
        <v>1058</v>
      </c>
      <c r="M2904" s="53">
        <v>10034.580762857429</v>
      </c>
      <c r="N2904" s="51"/>
    </row>
    <row r="2905" spans="2:14" x14ac:dyDescent="0.25">
      <c r="B2905" s="48">
        <v>2903</v>
      </c>
      <c r="C2905" s="49" t="s">
        <v>1972</v>
      </c>
      <c r="D2905" s="48">
        <v>580635027</v>
      </c>
      <c r="E2905" s="50" t="s">
        <v>2119</v>
      </c>
      <c r="F2905" s="51">
        <v>7148</v>
      </c>
      <c r="G2905" s="48">
        <v>27</v>
      </c>
      <c r="H2905" s="51" t="s">
        <v>2084</v>
      </c>
      <c r="I2905" s="51" t="s">
        <v>1062</v>
      </c>
      <c r="J2905" s="52">
        <v>3</v>
      </c>
      <c r="K2905" s="48" t="s">
        <v>1058</v>
      </c>
      <c r="L2905" s="48" t="s">
        <v>1058</v>
      </c>
      <c r="M2905" s="53">
        <v>33448.602542858098</v>
      </c>
      <c r="N2905" s="51"/>
    </row>
    <row r="2906" spans="2:14" x14ac:dyDescent="0.25">
      <c r="B2906" s="48">
        <v>2904</v>
      </c>
      <c r="C2906" s="49" t="s">
        <v>1972</v>
      </c>
      <c r="D2906" s="48">
        <v>514491851</v>
      </c>
      <c r="E2906" s="50" t="s">
        <v>2163</v>
      </c>
      <c r="F2906" s="51">
        <v>7157</v>
      </c>
      <c r="G2906" s="48">
        <v>25</v>
      </c>
      <c r="H2906" s="51" t="s">
        <v>1989</v>
      </c>
      <c r="I2906" s="51" t="s">
        <v>1139</v>
      </c>
      <c r="J2906" s="52">
        <v>1.5</v>
      </c>
      <c r="K2906" s="48" t="s">
        <v>1058</v>
      </c>
      <c r="L2906" s="48" t="s">
        <v>1058</v>
      </c>
      <c r="M2906" s="53">
        <v>16724.301271429049</v>
      </c>
      <c r="N2906" s="51"/>
    </row>
    <row r="2907" spans="2:14" x14ac:dyDescent="0.25">
      <c r="B2907" s="48">
        <v>2905</v>
      </c>
      <c r="C2907" s="49" t="s">
        <v>1972</v>
      </c>
      <c r="D2907" s="48">
        <v>580414266</v>
      </c>
      <c r="E2907" s="50" t="s">
        <v>1631</v>
      </c>
      <c r="F2907" s="51">
        <v>7160</v>
      </c>
      <c r="G2907" s="48">
        <v>0</v>
      </c>
      <c r="H2907" s="51" t="s">
        <v>2071</v>
      </c>
      <c r="I2907" s="51" t="s">
        <v>1178</v>
      </c>
      <c r="J2907" s="52">
        <v>0.75</v>
      </c>
      <c r="K2907" s="48" t="s">
        <v>1058</v>
      </c>
      <c r="L2907" s="48" t="s">
        <v>1058</v>
      </c>
      <c r="M2907" s="53">
        <v>8362.1506357145245</v>
      </c>
      <c r="N2907" s="51"/>
    </row>
    <row r="2908" spans="2:14" x14ac:dyDescent="0.25">
      <c r="B2908" s="48">
        <v>2906</v>
      </c>
      <c r="C2908" s="49" t="s">
        <v>1972</v>
      </c>
      <c r="D2908" s="48">
        <v>580462984</v>
      </c>
      <c r="E2908" s="50" t="s">
        <v>2203</v>
      </c>
      <c r="F2908" s="51">
        <v>7161</v>
      </c>
      <c r="G2908" s="48">
        <v>19</v>
      </c>
      <c r="H2908" s="51" t="s">
        <v>2039</v>
      </c>
      <c r="I2908" s="51" t="s">
        <v>1252</v>
      </c>
      <c r="J2908" s="52">
        <v>0.75</v>
      </c>
      <c r="K2908" s="48" t="s">
        <v>1058</v>
      </c>
      <c r="L2908" s="48" t="s">
        <v>1058</v>
      </c>
      <c r="M2908" s="53">
        <v>8362.1506357145245</v>
      </c>
      <c r="N2908" s="51"/>
    </row>
    <row r="2909" spans="2:14" x14ac:dyDescent="0.25">
      <c r="B2909" s="48">
        <v>2907</v>
      </c>
      <c r="C2909" s="49" t="s">
        <v>1972</v>
      </c>
      <c r="D2909" s="48">
        <v>580106805</v>
      </c>
      <c r="E2909" s="50" t="s">
        <v>2234</v>
      </c>
      <c r="F2909" s="51">
        <v>7162</v>
      </c>
      <c r="G2909" s="48">
        <v>21</v>
      </c>
      <c r="H2909" s="51" t="s">
        <v>2004</v>
      </c>
      <c r="I2909" s="51" t="s">
        <v>1053</v>
      </c>
      <c r="J2909" s="52">
        <v>1.5</v>
      </c>
      <c r="K2909" s="48" t="s">
        <v>1058</v>
      </c>
      <c r="L2909" s="48" t="s">
        <v>1058</v>
      </c>
      <c r="M2909" s="53">
        <v>16724.301271429049</v>
      </c>
      <c r="N2909" s="51"/>
    </row>
    <row r="2910" spans="2:14" x14ac:dyDescent="0.25">
      <c r="B2910" s="48">
        <v>2908</v>
      </c>
      <c r="C2910" s="49" t="s">
        <v>1972</v>
      </c>
      <c r="D2910" s="48">
        <v>580106805</v>
      </c>
      <c r="E2910" s="50" t="s">
        <v>2234</v>
      </c>
      <c r="F2910" s="51">
        <v>7163</v>
      </c>
      <c r="G2910" s="48">
        <v>22</v>
      </c>
      <c r="H2910" s="51" t="s">
        <v>2028</v>
      </c>
      <c r="I2910" s="51" t="s">
        <v>1053</v>
      </c>
      <c r="J2910" s="52">
        <v>0</v>
      </c>
      <c r="K2910" s="48" t="s">
        <v>1058</v>
      </c>
      <c r="L2910" s="48" t="s">
        <v>1058</v>
      </c>
      <c r="M2910" s="53">
        <v>0</v>
      </c>
      <c r="N2910" s="51"/>
    </row>
    <row r="2911" spans="2:14" x14ac:dyDescent="0.25">
      <c r="B2911" s="48">
        <v>2909</v>
      </c>
      <c r="C2911" s="49" t="s">
        <v>1972</v>
      </c>
      <c r="D2911" s="48">
        <v>580423069</v>
      </c>
      <c r="E2911" s="50" t="s">
        <v>2411</v>
      </c>
      <c r="F2911" s="51">
        <v>7164</v>
      </c>
      <c r="G2911" s="48">
        <v>31</v>
      </c>
      <c r="H2911" s="51" t="s">
        <v>1991</v>
      </c>
      <c r="I2911" s="51" t="s">
        <v>1068</v>
      </c>
      <c r="J2911" s="52">
        <v>1.5</v>
      </c>
      <c r="K2911" s="48" t="s">
        <v>1058</v>
      </c>
      <c r="L2911" s="48" t="s">
        <v>1058</v>
      </c>
      <c r="M2911" s="53">
        <v>16724.301271429049</v>
      </c>
      <c r="N2911" s="51"/>
    </row>
    <row r="2912" spans="2:14" x14ac:dyDescent="0.25">
      <c r="B2912" s="48">
        <v>2910</v>
      </c>
      <c r="C2912" s="49" t="s">
        <v>1972</v>
      </c>
      <c r="D2912" s="48">
        <v>580423069</v>
      </c>
      <c r="E2912" s="50" t="s">
        <v>2411</v>
      </c>
      <c r="F2912" s="51">
        <v>7165</v>
      </c>
      <c r="G2912" s="48">
        <v>24</v>
      </c>
      <c r="H2912" s="51" t="s">
        <v>2028</v>
      </c>
      <c r="I2912" s="51" t="s">
        <v>1068</v>
      </c>
      <c r="J2912" s="52">
        <v>0</v>
      </c>
      <c r="K2912" s="48" t="s">
        <v>1058</v>
      </c>
      <c r="L2912" s="48" t="s">
        <v>1058</v>
      </c>
      <c r="M2912" s="53">
        <v>0</v>
      </c>
      <c r="N2912" s="51"/>
    </row>
    <row r="2913" spans="2:14" x14ac:dyDescent="0.25">
      <c r="B2913" s="48">
        <v>2911</v>
      </c>
      <c r="C2913" s="49" t="s">
        <v>1972</v>
      </c>
      <c r="D2913" s="48">
        <v>512599895</v>
      </c>
      <c r="E2913" s="50" t="s">
        <v>2173</v>
      </c>
      <c r="F2913" s="51">
        <v>7166</v>
      </c>
      <c r="G2913" s="48">
        <v>27</v>
      </c>
      <c r="H2913" s="51" t="s">
        <v>2101</v>
      </c>
      <c r="I2913" s="51" t="s">
        <v>1295</v>
      </c>
      <c r="J2913" s="52">
        <v>1.5</v>
      </c>
      <c r="K2913" s="48" t="s">
        <v>1058</v>
      </c>
      <c r="L2913" s="48" t="s">
        <v>1058</v>
      </c>
      <c r="M2913" s="53">
        <v>16724.301271429049</v>
      </c>
      <c r="N2913" s="51"/>
    </row>
    <row r="2914" spans="2:14" x14ac:dyDescent="0.25">
      <c r="B2914" s="48">
        <v>2912</v>
      </c>
      <c r="C2914" s="49" t="s">
        <v>1972</v>
      </c>
      <c r="D2914" s="48">
        <v>512599895</v>
      </c>
      <c r="E2914" s="50" t="s">
        <v>2173</v>
      </c>
      <c r="F2914" s="51">
        <v>7167</v>
      </c>
      <c r="G2914" s="48">
        <v>31</v>
      </c>
      <c r="H2914" s="51" t="s">
        <v>2129</v>
      </c>
      <c r="I2914" s="51" t="s">
        <v>1295</v>
      </c>
      <c r="J2914" s="52">
        <v>0</v>
      </c>
      <c r="K2914" s="48" t="s">
        <v>1058</v>
      </c>
      <c r="L2914" s="48" t="s">
        <v>1058</v>
      </c>
      <c r="M2914" s="53">
        <v>0</v>
      </c>
      <c r="N2914" s="51"/>
    </row>
    <row r="2915" spans="2:14" x14ac:dyDescent="0.25">
      <c r="B2915" s="48">
        <v>2913</v>
      </c>
      <c r="C2915" s="49" t="s">
        <v>1972</v>
      </c>
      <c r="D2915" s="48">
        <v>580613578</v>
      </c>
      <c r="E2915" s="50" t="s">
        <v>2217</v>
      </c>
      <c r="F2915" s="51">
        <v>7171</v>
      </c>
      <c r="G2915" s="48">
        <v>30</v>
      </c>
      <c r="H2915" s="51" t="s">
        <v>1981</v>
      </c>
      <c r="I2915" s="51" t="s">
        <v>1091</v>
      </c>
      <c r="J2915" s="52">
        <v>0</v>
      </c>
      <c r="K2915" s="48" t="s">
        <v>1058</v>
      </c>
      <c r="L2915" s="48" t="s">
        <v>1054</v>
      </c>
      <c r="M2915" s="53">
        <v>0</v>
      </c>
      <c r="N2915" s="51"/>
    </row>
    <row r="2916" spans="2:14" x14ac:dyDescent="0.25">
      <c r="B2916" s="48">
        <v>2914</v>
      </c>
      <c r="C2916" s="49" t="s">
        <v>1972</v>
      </c>
      <c r="D2916" s="48">
        <v>580156511</v>
      </c>
      <c r="E2916" s="50" t="s">
        <v>2139</v>
      </c>
      <c r="F2916" s="51">
        <v>7173</v>
      </c>
      <c r="G2916" s="48">
        <v>28</v>
      </c>
      <c r="H2916" s="51" t="s">
        <v>1974</v>
      </c>
      <c r="I2916" s="51" t="s">
        <v>1180</v>
      </c>
      <c r="J2916" s="52">
        <v>3</v>
      </c>
      <c r="K2916" s="48" t="s">
        <v>1058</v>
      </c>
      <c r="L2916" s="48" t="s">
        <v>1058</v>
      </c>
      <c r="M2916" s="53">
        <v>33448.602542858098</v>
      </c>
      <c r="N2916" s="51"/>
    </row>
    <row r="2917" spans="2:14" x14ac:dyDescent="0.25">
      <c r="B2917" s="48">
        <v>2915</v>
      </c>
      <c r="C2917" s="49" t="s">
        <v>1972</v>
      </c>
      <c r="D2917" s="48">
        <v>580643369</v>
      </c>
      <c r="E2917" s="50" t="s">
        <v>2145</v>
      </c>
      <c r="F2917" s="51">
        <v>7176</v>
      </c>
      <c r="G2917" s="48">
        <v>30</v>
      </c>
      <c r="H2917" s="51" t="s">
        <v>2198</v>
      </c>
      <c r="I2917" s="51" t="s">
        <v>2147</v>
      </c>
      <c r="J2917" s="52">
        <v>0.75600000000000001</v>
      </c>
      <c r="K2917" s="48" t="s">
        <v>1058</v>
      </c>
      <c r="L2917" s="48" t="s">
        <v>1058</v>
      </c>
      <c r="M2917" s="53">
        <v>8429.0478408002418</v>
      </c>
      <c r="N2917" s="51"/>
    </row>
    <row r="2918" spans="2:14" x14ac:dyDescent="0.25">
      <c r="B2918" s="48">
        <v>2916</v>
      </c>
      <c r="C2918" s="49" t="s">
        <v>1972</v>
      </c>
      <c r="D2918" s="48">
        <v>580456325</v>
      </c>
      <c r="E2918" s="50" t="s">
        <v>2204</v>
      </c>
      <c r="F2918" s="51">
        <v>7181</v>
      </c>
      <c r="G2918" s="48">
        <v>29</v>
      </c>
      <c r="H2918" s="51" t="s">
        <v>2071</v>
      </c>
      <c r="I2918" s="51" t="s">
        <v>1172</v>
      </c>
      <c r="J2918" s="52">
        <v>0.97499999999999998</v>
      </c>
      <c r="K2918" s="48" t="s">
        <v>1058</v>
      </c>
      <c r="L2918" s="48" t="s">
        <v>1058</v>
      </c>
      <c r="M2918" s="53">
        <v>10870.795826428883</v>
      </c>
      <c r="N2918" s="51"/>
    </row>
    <row r="2919" spans="2:14" x14ac:dyDescent="0.25">
      <c r="B2919" s="48">
        <v>2917</v>
      </c>
      <c r="C2919" s="49" t="s">
        <v>1972</v>
      </c>
      <c r="D2919" s="48">
        <v>580413961</v>
      </c>
      <c r="E2919" s="50" t="s">
        <v>2186</v>
      </c>
      <c r="F2919" s="51">
        <v>7187</v>
      </c>
      <c r="G2919" s="48">
        <v>22</v>
      </c>
      <c r="H2919" s="51" t="s">
        <v>2095</v>
      </c>
      <c r="I2919" s="51" t="s">
        <v>1363</v>
      </c>
      <c r="J2919" s="52">
        <v>0.75</v>
      </c>
      <c r="K2919" s="48" t="s">
        <v>1058</v>
      </c>
      <c r="L2919" s="48" t="s">
        <v>1058</v>
      </c>
      <c r="M2919" s="53">
        <v>8362.1506357145245</v>
      </c>
      <c r="N2919" s="51"/>
    </row>
    <row r="2920" spans="2:14" x14ac:dyDescent="0.25">
      <c r="B2920" s="48">
        <v>2918</v>
      </c>
      <c r="C2920" s="49" t="s">
        <v>1972</v>
      </c>
      <c r="D2920" s="48">
        <v>580508919</v>
      </c>
      <c r="E2920" s="50" t="s">
        <v>2098</v>
      </c>
      <c r="F2920" s="51">
        <v>7189</v>
      </c>
      <c r="G2920" s="48">
        <v>19</v>
      </c>
      <c r="H2920" s="51" t="s">
        <v>2107</v>
      </c>
      <c r="I2920" s="51" t="s">
        <v>1246</v>
      </c>
      <c r="J2920" s="52">
        <v>0</v>
      </c>
      <c r="K2920" s="48" t="s">
        <v>1058</v>
      </c>
      <c r="L2920" s="48" t="s">
        <v>1058</v>
      </c>
      <c r="M2920" s="53">
        <v>0</v>
      </c>
      <c r="N2920" s="51"/>
    </row>
    <row r="2921" spans="2:14" x14ac:dyDescent="0.25">
      <c r="B2921" s="48">
        <v>2919</v>
      </c>
      <c r="C2921" s="49" t="s">
        <v>1972</v>
      </c>
      <c r="D2921" s="48">
        <v>580509487</v>
      </c>
      <c r="E2921" s="50" t="s">
        <v>2280</v>
      </c>
      <c r="F2921" s="51">
        <v>7196</v>
      </c>
      <c r="G2921" s="48">
        <v>17</v>
      </c>
      <c r="H2921" s="51" t="s">
        <v>2229</v>
      </c>
      <c r="I2921" s="51" t="s">
        <v>1137</v>
      </c>
      <c r="J2921" s="52">
        <v>26.4</v>
      </c>
      <c r="K2921" s="48" t="s">
        <v>1058</v>
      </c>
      <c r="L2921" s="48" t="s">
        <v>1058</v>
      </c>
      <c r="M2921" s="53">
        <v>294347.70237715129</v>
      </c>
      <c r="N2921" s="51"/>
    </row>
    <row r="2922" spans="2:14" x14ac:dyDescent="0.25">
      <c r="B2922" s="48">
        <v>2920</v>
      </c>
      <c r="C2922" s="49" t="s">
        <v>1972</v>
      </c>
      <c r="D2922" s="48">
        <v>580156511</v>
      </c>
      <c r="E2922" s="50" t="s">
        <v>2139</v>
      </c>
      <c r="F2922" s="51">
        <v>7198</v>
      </c>
      <c r="G2922" s="48">
        <v>31</v>
      </c>
      <c r="H2922" s="51" t="s">
        <v>2102</v>
      </c>
      <c r="I2922" s="51" t="s">
        <v>1180</v>
      </c>
      <c r="J2922" s="52">
        <v>0.9</v>
      </c>
      <c r="K2922" s="48" t="s">
        <v>1058</v>
      </c>
      <c r="L2922" s="48" t="s">
        <v>1058</v>
      </c>
      <c r="M2922" s="53">
        <v>10034.580762857429</v>
      </c>
      <c r="N2922" s="51"/>
    </row>
    <row r="2923" spans="2:14" x14ac:dyDescent="0.25">
      <c r="B2923" s="48">
        <v>2921</v>
      </c>
      <c r="C2923" s="49" t="s">
        <v>1972</v>
      </c>
      <c r="D2923" s="48">
        <v>580576866</v>
      </c>
      <c r="E2923" s="50" t="s">
        <v>2278</v>
      </c>
      <c r="F2923" s="51">
        <v>7200</v>
      </c>
      <c r="G2923" s="48">
        <v>15</v>
      </c>
      <c r="H2923" s="51" t="s">
        <v>2179</v>
      </c>
      <c r="I2923" s="51" t="s">
        <v>1135</v>
      </c>
      <c r="J2923" s="52">
        <v>8</v>
      </c>
      <c r="K2923" s="48" t="s">
        <v>1058</v>
      </c>
      <c r="L2923" s="48" t="s">
        <v>1058</v>
      </c>
      <c r="M2923" s="53">
        <v>89196.273447621599</v>
      </c>
      <c r="N2923" s="51"/>
    </row>
    <row r="2924" spans="2:14" x14ac:dyDescent="0.25">
      <c r="B2924" s="48">
        <v>2922</v>
      </c>
      <c r="C2924" s="49" t="s">
        <v>1972</v>
      </c>
      <c r="D2924" s="48">
        <v>580612059</v>
      </c>
      <c r="E2924" s="50" t="s">
        <v>2266</v>
      </c>
      <c r="F2924" s="51">
        <v>7201</v>
      </c>
      <c r="G2924" s="48">
        <v>23</v>
      </c>
      <c r="H2924" s="51" t="s">
        <v>2001</v>
      </c>
      <c r="I2924" s="51" t="s">
        <v>1932</v>
      </c>
      <c r="J2924" s="52">
        <v>0</v>
      </c>
      <c r="K2924" s="48" t="s">
        <v>1058</v>
      </c>
      <c r="L2924" s="48" t="s">
        <v>1058</v>
      </c>
      <c r="M2924" s="53">
        <v>0</v>
      </c>
      <c r="N2924" s="51"/>
    </row>
    <row r="2925" spans="2:14" x14ac:dyDescent="0.25">
      <c r="B2925" s="48">
        <v>2923</v>
      </c>
      <c r="C2925" s="49" t="s">
        <v>1972</v>
      </c>
      <c r="D2925" s="48">
        <v>580580561</v>
      </c>
      <c r="E2925" s="50" t="s">
        <v>2244</v>
      </c>
      <c r="F2925" s="51">
        <v>7205</v>
      </c>
      <c r="G2925" s="48">
        <v>32</v>
      </c>
      <c r="H2925" s="51" t="s">
        <v>1977</v>
      </c>
      <c r="I2925" s="51" t="s">
        <v>1160</v>
      </c>
      <c r="J2925" s="52">
        <v>0.63</v>
      </c>
      <c r="K2925" s="48" t="s">
        <v>1058</v>
      </c>
      <c r="L2925" s="48" t="s">
        <v>1058</v>
      </c>
      <c r="M2925" s="53">
        <v>7024.2065340002009</v>
      </c>
      <c r="N2925" s="51"/>
    </row>
    <row r="2926" spans="2:14" x14ac:dyDescent="0.25">
      <c r="B2926" s="48">
        <v>2924</v>
      </c>
      <c r="C2926" s="49" t="s">
        <v>1972</v>
      </c>
      <c r="D2926" s="48">
        <v>580233161</v>
      </c>
      <c r="E2926" s="50" t="s">
        <v>1993</v>
      </c>
      <c r="F2926" s="51">
        <v>7206</v>
      </c>
      <c r="G2926" s="48">
        <v>23</v>
      </c>
      <c r="H2926" s="51" t="s">
        <v>2035</v>
      </c>
      <c r="I2926" s="51" t="s">
        <v>1409</v>
      </c>
      <c r="J2926" s="52">
        <v>0</v>
      </c>
      <c r="K2926" s="48" t="s">
        <v>1058</v>
      </c>
      <c r="L2926" s="48" t="s">
        <v>1058</v>
      </c>
      <c r="M2926" s="53">
        <v>0</v>
      </c>
      <c r="N2926" s="51"/>
    </row>
    <row r="2927" spans="2:14" x14ac:dyDescent="0.25">
      <c r="B2927" s="48">
        <v>2925</v>
      </c>
      <c r="C2927" s="49" t="s">
        <v>1972</v>
      </c>
      <c r="D2927" s="48">
        <v>580664068</v>
      </c>
      <c r="E2927" s="50" t="s">
        <v>2454</v>
      </c>
      <c r="F2927" s="51">
        <v>7208</v>
      </c>
      <c r="G2927" s="48">
        <v>26</v>
      </c>
      <c r="H2927" s="51" t="s">
        <v>2161</v>
      </c>
      <c r="I2927" s="51" t="s">
        <v>1060</v>
      </c>
      <c r="J2927" s="52">
        <v>10</v>
      </c>
      <c r="K2927" s="48" t="s">
        <v>1058</v>
      </c>
      <c r="L2927" s="48" t="s">
        <v>1058</v>
      </c>
      <c r="M2927" s="53">
        <v>111495.341809527</v>
      </c>
      <c r="N2927" s="51"/>
    </row>
    <row r="2928" spans="2:14" x14ac:dyDescent="0.25">
      <c r="B2928" s="48">
        <v>2926</v>
      </c>
      <c r="C2928" s="49" t="s">
        <v>1972</v>
      </c>
      <c r="D2928" s="48">
        <v>580435105</v>
      </c>
      <c r="E2928" s="50" t="s">
        <v>2467</v>
      </c>
      <c r="F2928" s="51">
        <v>7222</v>
      </c>
      <c r="G2928" s="48">
        <v>0</v>
      </c>
      <c r="H2928" s="51" t="s">
        <v>2419</v>
      </c>
      <c r="I2928" s="51" t="s">
        <v>1184</v>
      </c>
      <c r="J2928" s="52">
        <v>0</v>
      </c>
      <c r="K2928" s="48" t="s">
        <v>1054</v>
      </c>
      <c r="L2928" s="48" t="s">
        <v>1058</v>
      </c>
      <c r="M2928" s="53">
        <v>0</v>
      </c>
      <c r="N2928" s="51"/>
    </row>
    <row r="2929" spans="2:14" x14ac:dyDescent="0.25">
      <c r="B2929" s="48">
        <v>2927</v>
      </c>
      <c r="C2929" s="49" t="s">
        <v>1972</v>
      </c>
      <c r="D2929" s="48">
        <v>580454817</v>
      </c>
      <c r="E2929" s="50" t="s">
        <v>2395</v>
      </c>
      <c r="F2929" s="51">
        <v>7224</v>
      </c>
      <c r="G2929" s="48">
        <v>19</v>
      </c>
      <c r="H2929" s="51" t="s">
        <v>2387</v>
      </c>
      <c r="I2929" s="51" t="s">
        <v>2225</v>
      </c>
      <c r="J2929" s="52">
        <v>8.8000000000000007</v>
      </c>
      <c r="K2929" s="48" t="s">
        <v>1058</v>
      </c>
      <c r="L2929" s="48" t="s">
        <v>1058</v>
      </c>
      <c r="M2929" s="53">
        <v>98115.900792383763</v>
      </c>
      <c r="N2929" s="51"/>
    </row>
    <row r="2930" spans="2:14" x14ac:dyDescent="0.25">
      <c r="B2930" s="48">
        <v>2928</v>
      </c>
      <c r="C2930" s="49" t="s">
        <v>1972</v>
      </c>
      <c r="D2930" s="48">
        <v>511757486</v>
      </c>
      <c r="E2930" s="50" t="s">
        <v>1953</v>
      </c>
      <c r="F2930" s="51">
        <v>7230</v>
      </c>
      <c r="G2930" s="48">
        <v>0</v>
      </c>
      <c r="H2930" s="51" t="s">
        <v>2107</v>
      </c>
      <c r="I2930" s="51" t="s">
        <v>1062</v>
      </c>
      <c r="J2930" s="52">
        <v>0</v>
      </c>
      <c r="K2930" s="48" t="s">
        <v>1054</v>
      </c>
      <c r="L2930" s="48" t="s">
        <v>1058</v>
      </c>
      <c r="M2930" s="53">
        <v>0</v>
      </c>
      <c r="N2930" s="51"/>
    </row>
    <row r="2931" spans="2:14" x14ac:dyDescent="0.25">
      <c r="B2931" s="48">
        <v>2929</v>
      </c>
      <c r="C2931" s="49" t="s">
        <v>1972</v>
      </c>
      <c r="D2931" s="48">
        <v>580725844</v>
      </c>
      <c r="E2931" s="50" t="s">
        <v>2404</v>
      </c>
      <c r="F2931" s="51">
        <v>7232</v>
      </c>
      <c r="G2931" s="48">
        <v>23</v>
      </c>
      <c r="H2931" s="51" t="s">
        <v>1986</v>
      </c>
      <c r="I2931" s="51" t="s">
        <v>1139</v>
      </c>
      <c r="J2931" s="52">
        <v>0</v>
      </c>
      <c r="K2931" s="48" t="s">
        <v>1058</v>
      </c>
      <c r="L2931" s="48" t="s">
        <v>1058</v>
      </c>
      <c r="M2931" s="53">
        <v>0</v>
      </c>
      <c r="N2931" s="51"/>
    </row>
    <row r="2932" spans="2:14" x14ac:dyDescent="0.25">
      <c r="B2932" s="48">
        <v>2930</v>
      </c>
      <c r="C2932" s="49" t="s">
        <v>1972</v>
      </c>
      <c r="D2932" s="48">
        <v>580497048</v>
      </c>
      <c r="E2932" s="50" t="s">
        <v>1306</v>
      </c>
      <c r="F2932" s="51">
        <v>7235</v>
      </c>
      <c r="G2932" s="48">
        <v>23</v>
      </c>
      <c r="H2932" s="51" t="s">
        <v>2004</v>
      </c>
      <c r="I2932" s="51" t="s">
        <v>1307</v>
      </c>
      <c r="J2932" s="52">
        <v>1.5</v>
      </c>
      <c r="K2932" s="48" t="s">
        <v>1058</v>
      </c>
      <c r="L2932" s="48" t="s">
        <v>1058</v>
      </c>
      <c r="M2932" s="53">
        <v>16724.301271429049</v>
      </c>
      <c r="N2932" s="51"/>
    </row>
    <row r="2933" spans="2:14" x14ac:dyDescent="0.25">
      <c r="B2933" s="48">
        <v>2931</v>
      </c>
      <c r="C2933" s="49" t="s">
        <v>1972</v>
      </c>
      <c r="D2933" s="48">
        <v>512599895</v>
      </c>
      <c r="E2933" s="50" t="s">
        <v>2173</v>
      </c>
      <c r="F2933" s="51">
        <v>7236</v>
      </c>
      <c r="G2933" s="48">
        <v>23</v>
      </c>
      <c r="H2933" s="51" t="s">
        <v>2050</v>
      </c>
      <c r="I2933" s="51" t="s">
        <v>1295</v>
      </c>
      <c r="J2933" s="52">
        <v>1.5</v>
      </c>
      <c r="K2933" s="48" t="s">
        <v>1058</v>
      </c>
      <c r="L2933" s="48" t="s">
        <v>1058</v>
      </c>
      <c r="M2933" s="53">
        <v>16724.301271429049</v>
      </c>
      <c r="N2933" s="51"/>
    </row>
    <row r="2934" spans="2:14" x14ac:dyDescent="0.25">
      <c r="B2934" s="48">
        <v>2932</v>
      </c>
      <c r="C2934" s="49" t="s">
        <v>1972</v>
      </c>
      <c r="D2934" s="48">
        <v>580452233</v>
      </c>
      <c r="E2934" s="50" t="s">
        <v>1641</v>
      </c>
      <c r="F2934" s="51">
        <v>7237</v>
      </c>
      <c r="G2934" s="48">
        <v>23</v>
      </c>
      <c r="H2934" s="51" t="s">
        <v>2059</v>
      </c>
      <c r="I2934" s="51" t="s">
        <v>1389</v>
      </c>
      <c r="J2934" s="52">
        <v>0.75</v>
      </c>
      <c r="K2934" s="48" t="s">
        <v>1058</v>
      </c>
      <c r="L2934" s="48" t="s">
        <v>1058</v>
      </c>
      <c r="M2934" s="53">
        <v>8362.1506357145245</v>
      </c>
      <c r="N2934" s="51"/>
    </row>
    <row r="2935" spans="2:14" x14ac:dyDescent="0.25">
      <c r="B2935" s="48">
        <v>2933</v>
      </c>
      <c r="C2935" s="49" t="s">
        <v>1972</v>
      </c>
      <c r="D2935" s="48">
        <v>580439412</v>
      </c>
      <c r="E2935" s="50" t="s">
        <v>1599</v>
      </c>
      <c r="F2935" s="51">
        <v>7239</v>
      </c>
      <c r="G2935" s="48">
        <v>9</v>
      </c>
      <c r="H2935" s="51" t="s">
        <v>2345</v>
      </c>
      <c r="I2935" s="51" t="s">
        <v>1068</v>
      </c>
      <c r="J2935" s="52">
        <v>0</v>
      </c>
      <c r="K2935" s="48" t="s">
        <v>1058</v>
      </c>
      <c r="L2935" s="48" t="s">
        <v>1058</v>
      </c>
      <c r="M2935" s="53">
        <v>0</v>
      </c>
      <c r="N2935" s="51"/>
    </row>
    <row r="2936" spans="2:14" x14ac:dyDescent="0.25">
      <c r="B2936" s="48">
        <v>2934</v>
      </c>
      <c r="C2936" s="49" t="s">
        <v>1972</v>
      </c>
      <c r="D2936" s="48">
        <v>580419810</v>
      </c>
      <c r="E2936" s="50" t="s">
        <v>2117</v>
      </c>
      <c r="F2936" s="51">
        <v>7240</v>
      </c>
      <c r="G2936" s="48">
        <v>0</v>
      </c>
      <c r="H2936" s="51" t="s">
        <v>2109</v>
      </c>
      <c r="I2936" s="51" t="s">
        <v>1062</v>
      </c>
      <c r="J2936" s="52">
        <v>0.75</v>
      </c>
      <c r="K2936" s="48" t="s">
        <v>1058</v>
      </c>
      <c r="L2936" s="48" t="s">
        <v>1058</v>
      </c>
      <c r="M2936" s="53">
        <v>8362.1506357145245</v>
      </c>
      <c r="N2936" s="51"/>
    </row>
    <row r="2937" spans="2:14" x14ac:dyDescent="0.25">
      <c r="B2937" s="48">
        <v>2935</v>
      </c>
      <c r="C2937" s="49" t="s">
        <v>1972</v>
      </c>
      <c r="D2937" s="48">
        <v>514491851</v>
      </c>
      <c r="E2937" s="50" t="s">
        <v>2163</v>
      </c>
      <c r="F2937" s="51">
        <v>7241</v>
      </c>
      <c r="G2937" s="48">
        <v>23</v>
      </c>
      <c r="H2937" s="51" t="s">
        <v>2081</v>
      </c>
      <c r="I2937" s="51" t="s">
        <v>1139</v>
      </c>
      <c r="J2937" s="52">
        <v>1.5</v>
      </c>
      <c r="K2937" s="48" t="s">
        <v>1058</v>
      </c>
      <c r="L2937" s="48" t="s">
        <v>1058</v>
      </c>
      <c r="M2937" s="53">
        <v>16724.301271429049</v>
      </c>
      <c r="N2937" s="51"/>
    </row>
    <row r="2938" spans="2:14" x14ac:dyDescent="0.25">
      <c r="B2938" s="48">
        <v>2936</v>
      </c>
      <c r="C2938" s="49" t="s">
        <v>1972</v>
      </c>
      <c r="D2938" s="48">
        <v>580290112</v>
      </c>
      <c r="E2938" s="50" t="s">
        <v>2187</v>
      </c>
      <c r="F2938" s="51">
        <v>7243</v>
      </c>
      <c r="G2938" s="48">
        <v>20</v>
      </c>
      <c r="H2938" s="51" t="s">
        <v>2054</v>
      </c>
      <c r="I2938" s="51" t="s">
        <v>1681</v>
      </c>
      <c r="J2938" s="52">
        <v>0.9</v>
      </c>
      <c r="K2938" s="48" t="s">
        <v>1058</v>
      </c>
      <c r="L2938" s="48" t="s">
        <v>1058</v>
      </c>
      <c r="M2938" s="53">
        <v>10034.580762857429</v>
      </c>
      <c r="N2938" s="51"/>
    </row>
    <row r="2939" spans="2:14" x14ac:dyDescent="0.25">
      <c r="B2939" s="48">
        <v>2937</v>
      </c>
      <c r="C2939" s="49" t="s">
        <v>1972</v>
      </c>
      <c r="D2939" s="48">
        <v>580417715</v>
      </c>
      <c r="E2939" s="50" t="s">
        <v>2434</v>
      </c>
      <c r="F2939" s="51">
        <v>7244</v>
      </c>
      <c r="G2939" s="48">
        <v>2</v>
      </c>
      <c r="H2939" s="51" t="s">
        <v>2120</v>
      </c>
      <c r="I2939" s="51" t="s">
        <v>1078</v>
      </c>
      <c r="J2939" s="52">
        <v>0</v>
      </c>
      <c r="K2939" s="48" t="s">
        <v>1054</v>
      </c>
      <c r="L2939" s="48" t="s">
        <v>1058</v>
      </c>
      <c r="M2939" s="53">
        <v>0</v>
      </c>
      <c r="N2939" s="51"/>
    </row>
    <row r="2940" spans="2:14" x14ac:dyDescent="0.25">
      <c r="B2940" s="48">
        <v>2938</v>
      </c>
      <c r="C2940" s="49" t="s">
        <v>1972</v>
      </c>
      <c r="D2940" s="48">
        <v>580203107</v>
      </c>
      <c r="E2940" s="50" t="s">
        <v>1248</v>
      </c>
      <c r="F2940" s="51">
        <v>7245</v>
      </c>
      <c r="G2940" s="48">
        <v>17</v>
      </c>
      <c r="H2940" s="51" t="s">
        <v>2444</v>
      </c>
      <c r="I2940" s="51" t="s">
        <v>1053</v>
      </c>
      <c r="J2940" s="52">
        <v>2</v>
      </c>
      <c r="K2940" s="48" t="s">
        <v>1058</v>
      </c>
      <c r="L2940" s="48" t="s">
        <v>1058</v>
      </c>
      <c r="M2940" s="53">
        <v>22299.0683619054</v>
      </c>
      <c r="N2940" s="51"/>
    </row>
    <row r="2941" spans="2:14" x14ac:dyDescent="0.25">
      <c r="B2941" s="48">
        <v>2939</v>
      </c>
      <c r="C2941" s="49" t="s">
        <v>1972</v>
      </c>
      <c r="D2941" s="48">
        <v>580438745</v>
      </c>
      <c r="E2941" s="50" t="s">
        <v>2286</v>
      </c>
      <c r="F2941" s="51">
        <v>7250</v>
      </c>
      <c r="G2941" s="48">
        <v>2</v>
      </c>
      <c r="H2941" s="51" t="s">
        <v>2338</v>
      </c>
      <c r="I2941" s="51" t="s">
        <v>1476</v>
      </c>
      <c r="J2941" s="52">
        <v>0</v>
      </c>
      <c r="K2941" s="48" t="s">
        <v>1054</v>
      </c>
      <c r="L2941" s="48" t="s">
        <v>1058</v>
      </c>
      <c r="M2941" s="53">
        <v>0</v>
      </c>
      <c r="N2941" s="51"/>
    </row>
    <row r="2942" spans="2:14" x14ac:dyDescent="0.25">
      <c r="B2942" s="48">
        <v>2940</v>
      </c>
      <c r="C2942" s="49" t="s">
        <v>1972</v>
      </c>
      <c r="D2942" s="48">
        <v>580106805</v>
      </c>
      <c r="E2942" s="50" t="s">
        <v>2234</v>
      </c>
      <c r="F2942" s="51">
        <v>7252</v>
      </c>
      <c r="G2942" s="48">
        <v>22</v>
      </c>
      <c r="H2942" s="51" t="s">
        <v>2044</v>
      </c>
      <c r="I2942" s="51" t="s">
        <v>1053</v>
      </c>
      <c r="J2942" s="52">
        <v>0.75</v>
      </c>
      <c r="K2942" s="48" t="s">
        <v>1058</v>
      </c>
      <c r="L2942" s="48" t="s">
        <v>1058</v>
      </c>
      <c r="M2942" s="53">
        <v>8362.1506357145245</v>
      </c>
      <c r="N2942" s="51"/>
    </row>
    <row r="2943" spans="2:14" x14ac:dyDescent="0.25">
      <c r="B2943" s="48">
        <v>2941</v>
      </c>
      <c r="C2943" s="49" t="s">
        <v>1972</v>
      </c>
      <c r="D2943" s="48">
        <v>580667046</v>
      </c>
      <c r="E2943" s="50" t="s">
        <v>2250</v>
      </c>
      <c r="F2943" s="51">
        <v>7262</v>
      </c>
      <c r="G2943" s="48">
        <v>36</v>
      </c>
      <c r="H2943" s="51" t="s">
        <v>2091</v>
      </c>
      <c r="I2943" s="51" t="s">
        <v>1119</v>
      </c>
      <c r="J2943" s="52">
        <v>1.25</v>
      </c>
      <c r="K2943" s="48" t="s">
        <v>1058</v>
      </c>
      <c r="L2943" s="48" t="s">
        <v>1058</v>
      </c>
      <c r="M2943" s="53">
        <v>13936.917726190875</v>
      </c>
      <c r="N2943" s="51"/>
    </row>
    <row r="2944" spans="2:14" x14ac:dyDescent="0.25">
      <c r="B2944" s="48">
        <v>2942</v>
      </c>
      <c r="C2944" s="49" t="s">
        <v>1972</v>
      </c>
      <c r="D2944" s="48">
        <v>580635027</v>
      </c>
      <c r="E2944" s="50" t="s">
        <v>2119</v>
      </c>
      <c r="F2944" s="51">
        <v>7268</v>
      </c>
      <c r="G2944" s="48">
        <v>43</v>
      </c>
      <c r="H2944" s="51" t="s">
        <v>2304</v>
      </c>
      <c r="I2944" s="51" t="s">
        <v>1062</v>
      </c>
      <c r="J2944" s="52">
        <v>0.63</v>
      </c>
      <c r="K2944" s="48" t="s">
        <v>1058</v>
      </c>
      <c r="L2944" s="48" t="s">
        <v>1058</v>
      </c>
      <c r="M2944" s="53">
        <v>7024.2065340002009</v>
      </c>
      <c r="N2944" s="51"/>
    </row>
    <row r="2945" spans="2:14" x14ac:dyDescent="0.25">
      <c r="B2945" s="48">
        <v>2943</v>
      </c>
      <c r="C2945" s="49" t="s">
        <v>1972</v>
      </c>
      <c r="D2945" s="48">
        <v>580382463</v>
      </c>
      <c r="E2945" s="50" t="s">
        <v>1599</v>
      </c>
      <c r="F2945" s="51">
        <v>7272</v>
      </c>
      <c r="G2945" s="48">
        <v>22</v>
      </c>
      <c r="H2945" s="51" t="s">
        <v>1996</v>
      </c>
      <c r="I2945" s="51" t="s">
        <v>1068</v>
      </c>
      <c r="J2945" s="52">
        <v>1.5</v>
      </c>
      <c r="K2945" s="48" t="s">
        <v>1058</v>
      </c>
      <c r="L2945" s="48" t="s">
        <v>1058</v>
      </c>
      <c r="M2945" s="53">
        <v>16724.301271429049</v>
      </c>
      <c r="N2945" s="51"/>
    </row>
    <row r="2946" spans="2:14" x14ac:dyDescent="0.25">
      <c r="B2946" s="48">
        <v>2944</v>
      </c>
      <c r="C2946" s="49" t="s">
        <v>1972</v>
      </c>
      <c r="D2946" s="48">
        <v>580661981</v>
      </c>
      <c r="E2946" s="50" t="s">
        <v>2153</v>
      </c>
      <c r="F2946" s="51">
        <v>7273</v>
      </c>
      <c r="G2946" s="48">
        <v>20</v>
      </c>
      <c r="H2946" s="51" t="s">
        <v>2025</v>
      </c>
      <c r="I2946" s="51" t="s">
        <v>1088</v>
      </c>
      <c r="J2946" s="52">
        <v>1.5</v>
      </c>
      <c r="K2946" s="48" t="s">
        <v>1058</v>
      </c>
      <c r="L2946" s="48" t="s">
        <v>1058</v>
      </c>
      <c r="M2946" s="53">
        <v>16724.301271429049</v>
      </c>
      <c r="N2946" s="51"/>
    </row>
    <row r="2947" spans="2:14" x14ac:dyDescent="0.25">
      <c r="B2947" s="48">
        <v>2945</v>
      </c>
      <c r="C2947" s="49" t="s">
        <v>1972</v>
      </c>
      <c r="D2947" s="48">
        <v>580666386</v>
      </c>
      <c r="E2947" s="50" t="s">
        <v>2249</v>
      </c>
      <c r="F2947" s="51">
        <v>7275</v>
      </c>
      <c r="G2947" s="48">
        <v>32</v>
      </c>
      <c r="H2947" s="51" t="s">
        <v>2021</v>
      </c>
      <c r="I2947" s="51" t="s">
        <v>1932</v>
      </c>
      <c r="J2947" s="52">
        <v>0.63</v>
      </c>
      <c r="K2947" s="48" t="s">
        <v>1058</v>
      </c>
      <c r="L2947" s="48" t="s">
        <v>1058</v>
      </c>
      <c r="M2947" s="53">
        <v>7024.2065340002009</v>
      </c>
      <c r="N2947" s="51"/>
    </row>
    <row r="2948" spans="2:14" x14ac:dyDescent="0.25">
      <c r="B2948" s="48">
        <v>2946</v>
      </c>
      <c r="C2948" s="49" t="s">
        <v>1972</v>
      </c>
      <c r="D2948" s="48">
        <v>580625408</v>
      </c>
      <c r="E2948" s="50" t="s">
        <v>2468</v>
      </c>
      <c r="F2948" s="51">
        <v>7276</v>
      </c>
      <c r="G2948" s="48">
        <v>40</v>
      </c>
      <c r="H2948" s="51" t="s">
        <v>2021</v>
      </c>
      <c r="I2948" s="51" t="s">
        <v>1158</v>
      </c>
      <c r="J2948" s="52">
        <v>0</v>
      </c>
      <c r="K2948" s="48" t="s">
        <v>1054</v>
      </c>
      <c r="L2948" s="48" t="s">
        <v>1054</v>
      </c>
      <c r="M2948" s="53">
        <v>0</v>
      </c>
      <c r="N2948" s="51"/>
    </row>
    <row r="2949" spans="2:14" x14ac:dyDescent="0.25">
      <c r="B2949" s="48">
        <v>2947</v>
      </c>
      <c r="C2949" s="49" t="s">
        <v>1972</v>
      </c>
      <c r="D2949" s="48">
        <v>580603736</v>
      </c>
      <c r="E2949" s="50" t="s">
        <v>2265</v>
      </c>
      <c r="F2949" s="51">
        <v>7279</v>
      </c>
      <c r="G2949" s="48">
        <v>33</v>
      </c>
      <c r="H2949" s="51" t="s">
        <v>2088</v>
      </c>
      <c r="I2949" s="51" t="s">
        <v>1467</v>
      </c>
      <c r="J2949" s="52">
        <v>0</v>
      </c>
      <c r="K2949" s="48" t="s">
        <v>1058</v>
      </c>
      <c r="L2949" s="48" t="s">
        <v>1054</v>
      </c>
      <c r="M2949" s="53">
        <v>0</v>
      </c>
      <c r="N2949" s="51"/>
    </row>
    <row r="2950" spans="2:14" x14ac:dyDescent="0.25">
      <c r="B2950" s="48">
        <v>2948</v>
      </c>
      <c r="C2950" s="49" t="s">
        <v>1972</v>
      </c>
      <c r="D2950" s="48">
        <v>580633378</v>
      </c>
      <c r="E2950" s="50" t="s">
        <v>2469</v>
      </c>
      <c r="F2950" s="51">
        <v>7282</v>
      </c>
      <c r="G2950" s="48">
        <v>30</v>
      </c>
      <c r="H2950" s="51" t="s">
        <v>1981</v>
      </c>
      <c r="I2950" s="51" t="s">
        <v>2141</v>
      </c>
      <c r="J2950" s="52">
        <v>1.25</v>
      </c>
      <c r="K2950" s="48" t="s">
        <v>1058</v>
      </c>
      <c r="L2950" s="48" t="s">
        <v>1058</v>
      </c>
      <c r="M2950" s="53">
        <v>13936.917726190875</v>
      </c>
      <c r="N2950" s="51"/>
    </row>
    <row r="2951" spans="2:14" x14ac:dyDescent="0.25">
      <c r="B2951" s="48">
        <v>2949</v>
      </c>
      <c r="C2951" s="49" t="s">
        <v>1972</v>
      </c>
      <c r="D2951" s="48">
        <v>580420768</v>
      </c>
      <c r="E2951" s="50" t="s">
        <v>1645</v>
      </c>
      <c r="F2951" s="51">
        <v>7283</v>
      </c>
      <c r="G2951" s="48">
        <v>26</v>
      </c>
      <c r="H2951" s="51" t="s">
        <v>2044</v>
      </c>
      <c r="I2951" s="51" t="s">
        <v>1646</v>
      </c>
      <c r="J2951" s="52">
        <v>0.75</v>
      </c>
      <c r="K2951" s="48" t="s">
        <v>1058</v>
      </c>
      <c r="L2951" s="48" t="s">
        <v>1058</v>
      </c>
      <c r="M2951" s="53">
        <v>8362.1506357145245</v>
      </c>
      <c r="N2951" s="51"/>
    </row>
    <row r="2952" spans="2:14" x14ac:dyDescent="0.25">
      <c r="B2952" s="48">
        <v>2950</v>
      </c>
      <c r="C2952" s="49" t="s">
        <v>1972</v>
      </c>
      <c r="D2952" s="48">
        <v>580420768</v>
      </c>
      <c r="E2952" s="50" t="s">
        <v>1645</v>
      </c>
      <c r="F2952" s="51">
        <v>7285</v>
      </c>
      <c r="G2952" s="48">
        <v>24</v>
      </c>
      <c r="H2952" s="51" t="s">
        <v>2059</v>
      </c>
      <c r="I2952" s="51" t="s">
        <v>1646</v>
      </c>
      <c r="J2952" s="52">
        <v>0.75</v>
      </c>
      <c r="K2952" s="48" t="s">
        <v>1058</v>
      </c>
      <c r="L2952" s="48" t="s">
        <v>1058</v>
      </c>
      <c r="M2952" s="53">
        <v>8362.1506357145245</v>
      </c>
      <c r="N2952" s="51"/>
    </row>
    <row r="2953" spans="2:14" x14ac:dyDescent="0.25">
      <c r="B2953" s="48">
        <v>2951</v>
      </c>
      <c r="C2953" s="49" t="s">
        <v>1972</v>
      </c>
      <c r="D2953" s="48">
        <v>580456325</v>
      </c>
      <c r="E2953" s="50" t="s">
        <v>2204</v>
      </c>
      <c r="F2953" s="51">
        <v>7287</v>
      </c>
      <c r="G2953" s="48">
        <v>25</v>
      </c>
      <c r="H2953" s="51" t="s">
        <v>2125</v>
      </c>
      <c r="I2953" s="51" t="s">
        <v>1172</v>
      </c>
      <c r="J2953" s="52">
        <v>0.97499999999999998</v>
      </c>
      <c r="K2953" s="48" t="s">
        <v>1058</v>
      </c>
      <c r="L2953" s="48" t="s">
        <v>1058</v>
      </c>
      <c r="M2953" s="53">
        <v>10870.795826428883</v>
      </c>
      <c r="N2953" s="51"/>
    </row>
    <row r="2954" spans="2:14" x14ac:dyDescent="0.25">
      <c r="B2954" s="48">
        <v>2952</v>
      </c>
      <c r="C2954" s="49" t="s">
        <v>1972</v>
      </c>
      <c r="D2954" s="48">
        <v>580527059</v>
      </c>
      <c r="E2954" s="50" t="s">
        <v>2350</v>
      </c>
      <c r="F2954" s="51">
        <v>7290</v>
      </c>
      <c r="G2954" s="48">
        <v>30</v>
      </c>
      <c r="H2954" s="51" t="s">
        <v>2091</v>
      </c>
      <c r="I2954" s="51" t="s">
        <v>2285</v>
      </c>
      <c r="J2954" s="52">
        <v>1.875</v>
      </c>
      <c r="K2954" s="48" t="s">
        <v>1058</v>
      </c>
      <c r="L2954" s="48" t="s">
        <v>1058</v>
      </c>
      <c r="M2954" s="53">
        <v>20905.376589286312</v>
      </c>
      <c r="N2954" s="51"/>
    </row>
    <row r="2955" spans="2:14" x14ac:dyDescent="0.25">
      <c r="B2955" s="48">
        <v>2953</v>
      </c>
      <c r="C2955" s="49" t="s">
        <v>1972</v>
      </c>
      <c r="D2955" s="48">
        <v>580408607</v>
      </c>
      <c r="E2955" s="50" t="s">
        <v>2426</v>
      </c>
      <c r="F2955" s="51">
        <v>7294</v>
      </c>
      <c r="G2955" s="48">
        <v>22</v>
      </c>
      <c r="H2955" s="51" t="s">
        <v>2095</v>
      </c>
      <c r="I2955" s="51" t="s">
        <v>1117</v>
      </c>
      <c r="J2955" s="52">
        <v>0.75</v>
      </c>
      <c r="K2955" s="48" t="s">
        <v>1058</v>
      </c>
      <c r="L2955" s="48" t="s">
        <v>1058</v>
      </c>
      <c r="M2955" s="53">
        <v>8362.1506357145245</v>
      </c>
      <c r="N2955" s="51"/>
    </row>
    <row r="2956" spans="2:14" x14ac:dyDescent="0.25">
      <c r="B2956" s="48">
        <v>2954</v>
      </c>
      <c r="C2956" s="49" t="s">
        <v>1972</v>
      </c>
      <c r="D2956" s="48">
        <v>580557965</v>
      </c>
      <c r="E2956" s="50" t="s">
        <v>2376</v>
      </c>
      <c r="F2956" s="51">
        <v>7299</v>
      </c>
      <c r="G2956" s="48">
        <v>15</v>
      </c>
      <c r="H2956" s="51" t="s">
        <v>2109</v>
      </c>
      <c r="I2956" s="51" t="s">
        <v>1196</v>
      </c>
      <c r="J2956" s="52">
        <v>0</v>
      </c>
      <c r="K2956" s="48" t="s">
        <v>1058</v>
      </c>
      <c r="L2956" s="48" t="s">
        <v>1054</v>
      </c>
      <c r="M2956" s="53">
        <v>0</v>
      </c>
      <c r="N2956" s="51"/>
    </row>
    <row r="2957" spans="2:14" x14ac:dyDescent="0.25">
      <c r="B2957" s="48">
        <v>2955</v>
      </c>
      <c r="C2957" s="49" t="s">
        <v>1972</v>
      </c>
      <c r="D2957" s="48">
        <v>580557965</v>
      </c>
      <c r="E2957" s="50" t="s">
        <v>2376</v>
      </c>
      <c r="F2957" s="51">
        <v>7300</v>
      </c>
      <c r="G2957" s="48">
        <v>17</v>
      </c>
      <c r="H2957" s="51" t="s">
        <v>2120</v>
      </c>
      <c r="I2957" s="51" t="s">
        <v>1196</v>
      </c>
      <c r="J2957" s="52">
        <v>0</v>
      </c>
      <c r="K2957" s="48" t="s">
        <v>1058</v>
      </c>
      <c r="L2957" s="48" t="s">
        <v>1054</v>
      </c>
      <c r="M2957" s="53">
        <v>0</v>
      </c>
      <c r="N2957" s="51"/>
    </row>
    <row r="2958" spans="2:14" x14ac:dyDescent="0.25">
      <c r="B2958" s="48">
        <v>2956</v>
      </c>
      <c r="C2958" s="49" t="s">
        <v>1972</v>
      </c>
      <c r="D2958" s="48">
        <v>580459287</v>
      </c>
      <c r="E2958" s="50" t="s">
        <v>2413</v>
      </c>
      <c r="F2958" s="51">
        <v>7304</v>
      </c>
      <c r="G2958" s="48">
        <v>23</v>
      </c>
      <c r="H2958" s="51" t="s">
        <v>2066</v>
      </c>
      <c r="I2958" s="51" t="s">
        <v>2414</v>
      </c>
      <c r="J2958" s="52">
        <v>0.97499999999999998</v>
      </c>
      <c r="K2958" s="48" t="s">
        <v>1058</v>
      </c>
      <c r="L2958" s="48" t="s">
        <v>1058</v>
      </c>
      <c r="M2958" s="53">
        <v>10870.795826428883</v>
      </c>
      <c r="N2958" s="51"/>
    </row>
    <row r="2959" spans="2:14" x14ac:dyDescent="0.25">
      <c r="B2959" s="48">
        <v>2957</v>
      </c>
      <c r="C2959" s="49" t="s">
        <v>1972</v>
      </c>
      <c r="D2959" s="48">
        <v>580643369</v>
      </c>
      <c r="E2959" s="50" t="s">
        <v>2145</v>
      </c>
      <c r="F2959" s="51">
        <v>7306</v>
      </c>
      <c r="G2959" s="48">
        <v>14</v>
      </c>
      <c r="H2959" s="51" t="s">
        <v>2067</v>
      </c>
      <c r="I2959" s="51" t="s">
        <v>2147</v>
      </c>
      <c r="J2959" s="52">
        <v>0.9</v>
      </c>
      <c r="K2959" s="48" t="s">
        <v>1058</v>
      </c>
      <c r="L2959" s="48" t="s">
        <v>1058</v>
      </c>
      <c r="M2959" s="53">
        <v>10034.580762857429</v>
      </c>
      <c r="N2959" s="51"/>
    </row>
    <row r="2960" spans="2:14" x14ac:dyDescent="0.25">
      <c r="B2960" s="48">
        <v>2958</v>
      </c>
      <c r="C2960" s="49" t="s">
        <v>1972</v>
      </c>
      <c r="D2960" s="48">
        <v>580559110</v>
      </c>
      <c r="E2960" s="50" t="s">
        <v>2470</v>
      </c>
      <c r="F2960" s="51">
        <v>7307</v>
      </c>
      <c r="G2960" s="48">
        <v>34</v>
      </c>
      <c r="H2960" s="51" t="s">
        <v>2027</v>
      </c>
      <c r="I2960" s="51" t="s">
        <v>1222</v>
      </c>
      <c r="J2960" s="52">
        <v>0</v>
      </c>
      <c r="K2960" s="48" t="s">
        <v>1054</v>
      </c>
      <c r="L2960" s="48" t="s">
        <v>1054</v>
      </c>
      <c r="M2960" s="53">
        <v>0</v>
      </c>
      <c r="N2960" s="51"/>
    </row>
    <row r="2961" spans="2:14" x14ac:dyDescent="0.25">
      <c r="B2961" s="48">
        <v>2959</v>
      </c>
      <c r="C2961" s="49" t="s">
        <v>1972</v>
      </c>
      <c r="D2961" s="48">
        <v>580415040</v>
      </c>
      <c r="E2961" s="50" t="s">
        <v>2394</v>
      </c>
      <c r="F2961" s="51">
        <v>7309</v>
      </c>
      <c r="G2961" s="48">
        <v>32</v>
      </c>
      <c r="H2961" s="51" t="s">
        <v>2161</v>
      </c>
      <c r="I2961" s="51" t="s">
        <v>1053</v>
      </c>
      <c r="J2961" s="52">
        <v>10</v>
      </c>
      <c r="K2961" s="48" t="s">
        <v>1058</v>
      </c>
      <c r="L2961" s="48" t="s">
        <v>1058</v>
      </c>
      <c r="M2961" s="53">
        <v>111495.341809527</v>
      </c>
      <c r="N2961" s="51"/>
    </row>
    <row r="2962" spans="2:14" x14ac:dyDescent="0.25">
      <c r="B2962" s="48">
        <v>2960</v>
      </c>
      <c r="C2962" s="49" t="s">
        <v>1972</v>
      </c>
      <c r="D2962" s="48">
        <v>580415040</v>
      </c>
      <c r="E2962" s="50" t="s">
        <v>2394</v>
      </c>
      <c r="F2962" s="51">
        <v>7310</v>
      </c>
      <c r="G2962" s="48">
        <v>13</v>
      </c>
      <c r="H2962" s="51" t="s">
        <v>2346</v>
      </c>
      <c r="I2962" s="51" t="s">
        <v>1053</v>
      </c>
      <c r="J2962" s="52">
        <v>0</v>
      </c>
      <c r="K2962" s="48" t="s">
        <v>1058</v>
      </c>
      <c r="L2962" s="48" t="s">
        <v>1058</v>
      </c>
      <c r="M2962" s="53">
        <v>0</v>
      </c>
      <c r="N2962" s="51"/>
    </row>
    <row r="2963" spans="2:14" x14ac:dyDescent="0.25">
      <c r="B2963" s="48">
        <v>2961</v>
      </c>
      <c r="C2963" s="49" t="s">
        <v>1972</v>
      </c>
      <c r="D2963" s="48">
        <v>580509487</v>
      </c>
      <c r="E2963" s="50" t="s">
        <v>2280</v>
      </c>
      <c r="F2963" s="51">
        <v>7315</v>
      </c>
      <c r="G2963" s="48">
        <v>12</v>
      </c>
      <c r="H2963" s="51" t="s">
        <v>2345</v>
      </c>
      <c r="I2963" s="51" t="s">
        <v>1137</v>
      </c>
      <c r="J2963" s="52">
        <v>0</v>
      </c>
      <c r="K2963" s="48" t="s">
        <v>1054</v>
      </c>
      <c r="L2963" s="48" t="s">
        <v>1058</v>
      </c>
      <c r="M2963" s="53">
        <v>0</v>
      </c>
      <c r="N2963" s="51"/>
    </row>
    <row r="2964" spans="2:14" x14ac:dyDescent="0.25">
      <c r="B2964" s="48">
        <v>2962</v>
      </c>
      <c r="C2964" s="49" t="s">
        <v>1972</v>
      </c>
      <c r="D2964" s="48">
        <v>580546992</v>
      </c>
      <c r="E2964" s="50" t="s">
        <v>2374</v>
      </c>
      <c r="F2964" s="51">
        <v>7319</v>
      </c>
      <c r="G2964" s="48">
        <v>44</v>
      </c>
      <c r="H2964" s="51" t="s">
        <v>2242</v>
      </c>
      <c r="I2964" s="51" t="s">
        <v>1162</v>
      </c>
      <c r="J2964" s="52">
        <v>0.63</v>
      </c>
      <c r="K2964" s="48" t="s">
        <v>1058</v>
      </c>
      <c r="L2964" s="48" t="s">
        <v>1058</v>
      </c>
      <c r="M2964" s="53">
        <v>7024.2065340002009</v>
      </c>
      <c r="N2964" s="51"/>
    </row>
    <row r="2965" spans="2:14" x14ac:dyDescent="0.25">
      <c r="B2965" s="48">
        <v>2963</v>
      </c>
      <c r="C2965" s="49" t="s">
        <v>1972</v>
      </c>
      <c r="D2965" s="48">
        <v>580673580</v>
      </c>
      <c r="E2965" s="50" t="s">
        <v>2471</v>
      </c>
      <c r="F2965" s="51">
        <v>7322</v>
      </c>
      <c r="G2965" s="48">
        <v>0</v>
      </c>
      <c r="H2965" s="51" t="s">
        <v>2419</v>
      </c>
      <c r="I2965" s="51" t="s">
        <v>1160</v>
      </c>
      <c r="J2965" s="52">
        <v>0</v>
      </c>
      <c r="K2965" s="48" t="s">
        <v>1054</v>
      </c>
      <c r="L2965" s="48" t="s">
        <v>1054</v>
      </c>
      <c r="M2965" s="53">
        <v>0</v>
      </c>
      <c r="N2965" s="51"/>
    </row>
    <row r="2966" spans="2:14" x14ac:dyDescent="0.25">
      <c r="B2966" s="48">
        <v>2964</v>
      </c>
      <c r="C2966" s="49" t="s">
        <v>1972</v>
      </c>
      <c r="D2966" s="48">
        <v>580203107</v>
      </c>
      <c r="E2966" s="50" t="s">
        <v>1248</v>
      </c>
      <c r="F2966" s="51">
        <v>7324</v>
      </c>
      <c r="G2966" s="48">
        <v>14</v>
      </c>
      <c r="H2966" s="51" t="s">
        <v>2346</v>
      </c>
      <c r="I2966" s="51" t="s">
        <v>1053</v>
      </c>
      <c r="J2966" s="52">
        <v>0</v>
      </c>
      <c r="K2966" s="48" t="s">
        <v>1058</v>
      </c>
      <c r="L2966" s="48" t="s">
        <v>1058</v>
      </c>
      <c r="M2966" s="53">
        <v>0</v>
      </c>
      <c r="N2966" s="51"/>
    </row>
    <row r="2967" spans="2:14" x14ac:dyDescent="0.25">
      <c r="B2967" s="48">
        <v>2965</v>
      </c>
      <c r="C2967" s="49" t="s">
        <v>1972</v>
      </c>
      <c r="D2967" s="48">
        <v>580452233</v>
      </c>
      <c r="E2967" s="50" t="s">
        <v>1641</v>
      </c>
      <c r="F2967" s="51">
        <v>7326</v>
      </c>
      <c r="G2967" s="48">
        <v>21</v>
      </c>
      <c r="H2967" s="51" t="s">
        <v>2010</v>
      </c>
      <c r="I2967" s="51" t="s">
        <v>1389</v>
      </c>
      <c r="J2967" s="52">
        <v>0.75</v>
      </c>
      <c r="K2967" s="48" t="s">
        <v>1058</v>
      </c>
      <c r="L2967" s="48" t="s">
        <v>1058</v>
      </c>
      <c r="M2967" s="53">
        <v>8362.1506357145245</v>
      </c>
      <c r="N2967" s="51"/>
    </row>
    <row r="2968" spans="2:14" x14ac:dyDescent="0.25">
      <c r="B2968" s="48">
        <v>2966</v>
      </c>
      <c r="C2968" s="49" t="s">
        <v>1972</v>
      </c>
      <c r="D2968" s="48">
        <v>580204386</v>
      </c>
      <c r="E2968" s="50" t="s">
        <v>1992</v>
      </c>
      <c r="F2968" s="51">
        <v>7328</v>
      </c>
      <c r="G2968" s="48">
        <v>19</v>
      </c>
      <c r="H2968" s="51" t="s">
        <v>1988</v>
      </c>
      <c r="I2968" s="51" t="s">
        <v>1141</v>
      </c>
      <c r="J2968" s="52">
        <v>0</v>
      </c>
      <c r="K2968" s="48" t="s">
        <v>1058</v>
      </c>
      <c r="L2968" s="48" t="s">
        <v>1058</v>
      </c>
      <c r="M2968" s="53">
        <v>0</v>
      </c>
      <c r="N2968" s="51"/>
    </row>
    <row r="2969" spans="2:14" x14ac:dyDescent="0.25">
      <c r="B2969" s="48">
        <v>2967</v>
      </c>
      <c r="C2969" s="49" t="s">
        <v>1972</v>
      </c>
      <c r="D2969" s="48">
        <v>580382463</v>
      </c>
      <c r="E2969" s="50" t="s">
        <v>1599</v>
      </c>
      <c r="F2969" s="51">
        <v>7329</v>
      </c>
      <c r="G2969" s="48">
        <v>23</v>
      </c>
      <c r="H2969" s="51" t="s">
        <v>2028</v>
      </c>
      <c r="I2969" s="51" t="s">
        <v>1068</v>
      </c>
      <c r="J2969" s="52">
        <v>0</v>
      </c>
      <c r="K2969" s="48" t="s">
        <v>1058</v>
      </c>
      <c r="L2969" s="48" t="s">
        <v>1058</v>
      </c>
      <c r="M2969" s="53">
        <v>0</v>
      </c>
      <c r="N2969" s="51"/>
    </row>
    <row r="2970" spans="2:14" x14ac:dyDescent="0.25">
      <c r="B2970" s="48">
        <v>2968</v>
      </c>
      <c r="C2970" s="49" t="s">
        <v>1972</v>
      </c>
      <c r="D2970" s="48">
        <v>580290112</v>
      </c>
      <c r="E2970" s="50" t="s">
        <v>2187</v>
      </c>
      <c r="F2970" s="51">
        <v>7330</v>
      </c>
      <c r="G2970" s="48">
        <v>20</v>
      </c>
      <c r="H2970" s="51" t="s">
        <v>2053</v>
      </c>
      <c r="I2970" s="51" t="s">
        <v>1681</v>
      </c>
      <c r="J2970" s="52">
        <v>0.9</v>
      </c>
      <c r="K2970" s="48" t="s">
        <v>1058</v>
      </c>
      <c r="L2970" s="48" t="s">
        <v>1058</v>
      </c>
      <c r="M2970" s="53">
        <v>10034.580762857429</v>
      </c>
      <c r="N2970" s="51"/>
    </row>
    <row r="2971" spans="2:14" x14ac:dyDescent="0.25">
      <c r="B2971" s="48">
        <v>2969</v>
      </c>
      <c r="C2971" s="49" t="s">
        <v>1972</v>
      </c>
      <c r="D2971" s="48">
        <v>580464964</v>
      </c>
      <c r="E2971" s="50" t="s">
        <v>2166</v>
      </c>
      <c r="F2971" s="51">
        <v>7332</v>
      </c>
      <c r="G2971" s="48">
        <v>26</v>
      </c>
      <c r="H2971" s="51" t="s">
        <v>2017</v>
      </c>
      <c r="I2971" s="51" t="s">
        <v>1476</v>
      </c>
      <c r="J2971" s="52">
        <v>0.75</v>
      </c>
      <c r="K2971" s="48" t="s">
        <v>1058</v>
      </c>
      <c r="L2971" s="48" t="s">
        <v>1058</v>
      </c>
      <c r="M2971" s="53">
        <v>8362.1506357145245</v>
      </c>
      <c r="N2971" s="51"/>
    </row>
    <row r="2972" spans="2:14" x14ac:dyDescent="0.25">
      <c r="B2972" s="48">
        <v>2970</v>
      </c>
      <c r="C2972" s="49" t="s">
        <v>1972</v>
      </c>
      <c r="D2972" s="48">
        <v>580464964</v>
      </c>
      <c r="E2972" s="50" t="s">
        <v>2166</v>
      </c>
      <c r="F2972" s="51">
        <v>7333</v>
      </c>
      <c r="G2972" s="48">
        <v>22</v>
      </c>
      <c r="H2972" s="51" t="s">
        <v>2040</v>
      </c>
      <c r="I2972" s="51" t="s">
        <v>1476</v>
      </c>
      <c r="J2972" s="52">
        <v>0.75</v>
      </c>
      <c r="K2972" s="48" t="s">
        <v>1058</v>
      </c>
      <c r="L2972" s="48" t="s">
        <v>1058</v>
      </c>
      <c r="M2972" s="53">
        <v>8362.1506357145245</v>
      </c>
      <c r="N2972" s="51"/>
    </row>
    <row r="2973" spans="2:14" x14ac:dyDescent="0.25">
      <c r="B2973" s="48">
        <v>2971</v>
      </c>
      <c r="C2973" s="49" t="s">
        <v>1972</v>
      </c>
      <c r="D2973" s="48">
        <v>580464964</v>
      </c>
      <c r="E2973" s="50" t="s">
        <v>2166</v>
      </c>
      <c r="F2973" s="51">
        <v>7334</v>
      </c>
      <c r="G2973" s="48">
        <v>26</v>
      </c>
      <c r="H2973" s="51" t="s">
        <v>2107</v>
      </c>
      <c r="I2973" s="51" t="s">
        <v>1476</v>
      </c>
      <c r="J2973" s="52">
        <v>0</v>
      </c>
      <c r="K2973" s="48" t="s">
        <v>1058</v>
      </c>
      <c r="L2973" s="48" t="s">
        <v>1058</v>
      </c>
      <c r="M2973" s="53">
        <v>0</v>
      </c>
      <c r="N2973" s="51"/>
    </row>
    <row r="2974" spans="2:14" x14ac:dyDescent="0.25">
      <c r="B2974" s="48">
        <v>2972</v>
      </c>
      <c r="C2974" s="49" t="s">
        <v>1972</v>
      </c>
      <c r="D2974" s="48">
        <v>580424638</v>
      </c>
      <c r="E2974" s="50" t="s">
        <v>1651</v>
      </c>
      <c r="F2974" s="51">
        <v>7336</v>
      </c>
      <c r="G2974" s="48">
        <v>13</v>
      </c>
      <c r="H2974" s="51" t="s">
        <v>2040</v>
      </c>
      <c r="I2974" s="51" t="s">
        <v>1081</v>
      </c>
      <c r="J2974" s="52">
        <v>0.97499999999999998</v>
      </c>
      <c r="K2974" s="48" t="s">
        <v>1058</v>
      </c>
      <c r="L2974" s="48" t="s">
        <v>1058</v>
      </c>
      <c r="M2974" s="53">
        <v>10870.795826428883</v>
      </c>
      <c r="N2974" s="51"/>
    </row>
    <row r="2975" spans="2:14" x14ac:dyDescent="0.25">
      <c r="B2975" s="48">
        <v>2973</v>
      </c>
      <c r="C2975" s="49" t="s">
        <v>1972</v>
      </c>
      <c r="D2975" s="48">
        <v>580417715</v>
      </c>
      <c r="E2975" s="50" t="s">
        <v>2434</v>
      </c>
      <c r="F2975" s="51">
        <v>7337</v>
      </c>
      <c r="G2975" s="48">
        <v>30</v>
      </c>
      <c r="H2975" s="51" t="s">
        <v>2031</v>
      </c>
      <c r="I2975" s="51" t="s">
        <v>1078</v>
      </c>
      <c r="J2975" s="52">
        <v>0.75</v>
      </c>
      <c r="K2975" s="48" t="s">
        <v>1058</v>
      </c>
      <c r="L2975" s="48" t="s">
        <v>1058</v>
      </c>
      <c r="M2975" s="53">
        <v>8362.1506357145245</v>
      </c>
      <c r="N2975" s="51"/>
    </row>
    <row r="2976" spans="2:14" x14ac:dyDescent="0.25">
      <c r="B2976" s="48">
        <v>2974</v>
      </c>
      <c r="C2976" s="49" t="s">
        <v>1972</v>
      </c>
      <c r="D2976" s="48">
        <v>580409514</v>
      </c>
      <c r="E2976" s="50" t="s">
        <v>2236</v>
      </c>
      <c r="F2976" s="51">
        <v>7339</v>
      </c>
      <c r="G2976" s="48">
        <v>28</v>
      </c>
      <c r="H2976" s="51" t="s">
        <v>2161</v>
      </c>
      <c r="I2976" s="51" t="s">
        <v>1137</v>
      </c>
      <c r="J2976" s="52">
        <v>11</v>
      </c>
      <c r="K2976" s="48" t="s">
        <v>1058</v>
      </c>
      <c r="L2976" s="48" t="s">
        <v>1058</v>
      </c>
      <c r="M2976" s="53">
        <v>122644.8759904797</v>
      </c>
      <c r="N2976" s="51"/>
    </row>
    <row r="2977" spans="2:14" x14ac:dyDescent="0.25">
      <c r="B2977" s="48">
        <v>2975</v>
      </c>
      <c r="C2977" s="49" t="s">
        <v>1972</v>
      </c>
      <c r="D2977" s="48">
        <v>514491851</v>
      </c>
      <c r="E2977" s="50" t="s">
        <v>2163</v>
      </c>
      <c r="F2977" s="51">
        <v>7340</v>
      </c>
      <c r="G2977" s="48">
        <v>23</v>
      </c>
      <c r="H2977" s="51" t="s">
        <v>2050</v>
      </c>
      <c r="I2977" s="51" t="s">
        <v>1139</v>
      </c>
      <c r="J2977" s="52">
        <v>1.5</v>
      </c>
      <c r="K2977" s="48" t="s">
        <v>1058</v>
      </c>
      <c r="L2977" s="48" t="s">
        <v>1058</v>
      </c>
      <c r="M2977" s="53">
        <v>16724.301271429049</v>
      </c>
      <c r="N2977" s="51"/>
    </row>
    <row r="2978" spans="2:14" x14ac:dyDescent="0.25">
      <c r="B2978" s="48">
        <v>2976</v>
      </c>
      <c r="C2978" s="49" t="s">
        <v>1972</v>
      </c>
      <c r="D2978" s="48">
        <v>580608685</v>
      </c>
      <c r="E2978" s="50" t="s">
        <v>2472</v>
      </c>
      <c r="F2978" s="51">
        <v>7342</v>
      </c>
      <c r="G2978" s="48">
        <v>20</v>
      </c>
      <c r="H2978" s="51" t="s">
        <v>2357</v>
      </c>
      <c r="I2978" s="51" t="s">
        <v>1158</v>
      </c>
      <c r="J2978" s="52">
        <v>6</v>
      </c>
      <c r="K2978" s="48" t="s">
        <v>1058</v>
      </c>
      <c r="L2978" s="48" t="s">
        <v>1058</v>
      </c>
      <c r="M2978" s="53">
        <v>66897.205085716196</v>
      </c>
      <c r="N2978" s="51"/>
    </row>
    <row r="2979" spans="2:14" x14ac:dyDescent="0.25">
      <c r="B2979" s="48">
        <v>2977</v>
      </c>
      <c r="C2979" s="49" t="s">
        <v>1972</v>
      </c>
      <c r="D2979" s="48">
        <v>580497048</v>
      </c>
      <c r="E2979" s="50" t="s">
        <v>2279</v>
      </c>
      <c r="F2979" s="51">
        <v>7347</v>
      </c>
      <c r="G2979" s="48">
        <v>16</v>
      </c>
      <c r="H2979" s="51" t="s">
        <v>2330</v>
      </c>
      <c r="I2979" s="51" t="s">
        <v>1307</v>
      </c>
      <c r="J2979" s="52">
        <v>2</v>
      </c>
      <c r="K2979" s="48" t="s">
        <v>1058</v>
      </c>
      <c r="L2979" s="48" t="s">
        <v>1058</v>
      </c>
      <c r="M2979" s="53">
        <v>22299.0683619054</v>
      </c>
      <c r="N2979" s="51"/>
    </row>
    <row r="2980" spans="2:14" x14ac:dyDescent="0.25">
      <c r="B2980" s="48">
        <v>2978</v>
      </c>
      <c r="C2980" s="49" t="s">
        <v>1972</v>
      </c>
      <c r="D2980" s="48">
        <v>516003183</v>
      </c>
      <c r="E2980" s="50" t="s">
        <v>2473</v>
      </c>
      <c r="F2980" s="51">
        <v>7348</v>
      </c>
      <c r="G2980" s="48">
        <v>27</v>
      </c>
      <c r="H2980" s="51" t="s">
        <v>2091</v>
      </c>
      <c r="I2980" s="51" t="s">
        <v>1137</v>
      </c>
      <c r="J2980" s="52">
        <v>0</v>
      </c>
      <c r="K2980" s="48" t="s">
        <v>1054</v>
      </c>
      <c r="L2980" s="48" t="s">
        <v>1054</v>
      </c>
      <c r="M2980" s="53">
        <v>0</v>
      </c>
      <c r="N2980" s="51"/>
    </row>
    <row r="2981" spans="2:14" x14ac:dyDescent="0.25">
      <c r="B2981" s="48">
        <v>2979</v>
      </c>
      <c r="C2981" s="49" t="s">
        <v>1972</v>
      </c>
      <c r="D2981" s="48">
        <v>580682003</v>
      </c>
      <c r="E2981" s="50" t="s">
        <v>2294</v>
      </c>
      <c r="F2981" s="51">
        <v>7349</v>
      </c>
      <c r="G2981" s="48">
        <v>33</v>
      </c>
      <c r="H2981" s="51" t="s">
        <v>2021</v>
      </c>
      <c r="I2981" s="51" t="s">
        <v>2295</v>
      </c>
      <c r="J2981" s="52">
        <v>0</v>
      </c>
      <c r="K2981" s="48" t="s">
        <v>1058</v>
      </c>
      <c r="L2981" s="48" t="s">
        <v>1054</v>
      </c>
      <c r="M2981" s="53">
        <v>0</v>
      </c>
      <c r="N2981" s="51"/>
    </row>
    <row r="2982" spans="2:14" x14ac:dyDescent="0.25">
      <c r="B2982" s="48">
        <v>2980</v>
      </c>
      <c r="C2982" s="49" t="s">
        <v>1972</v>
      </c>
      <c r="D2982" s="48">
        <v>580438422</v>
      </c>
      <c r="E2982" s="50" t="s">
        <v>1973</v>
      </c>
      <c r="F2982" s="51">
        <v>7350</v>
      </c>
      <c r="G2982" s="48">
        <v>27</v>
      </c>
      <c r="H2982" s="51" t="s">
        <v>2357</v>
      </c>
      <c r="I2982" s="51" t="s">
        <v>1268</v>
      </c>
      <c r="J2982" s="52">
        <v>5</v>
      </c>
      <c r="K2982" s="48" t="s">
        <v>1058</v>
      </c>
      <c r="L2982" s="48" t="s">
        <v>1058</v>
      </c>
      <c r="M2982" s="53">
        <v>55747.670904763501</v>
      </c>
      <c r="N2982" s="51"/>
    </row>
    <row r="2983" spans="2:14" x14ac:dyDescent="0.25">
      <c r="B2983" s="48">
        <v>2981</v>
      </c>
      <c r="C2983" s="49" t="s">
        <v>1972</v>
      </c>
      <c r="D2983" s="48">
        <v>580682342</v>
      </c>
      <c r="E2983" s="50" t="s">
        <v>2474</v>
      </c>
      <c r="F2983" s="51">
        <v>7351</v>
      </c>
      <c r="G2983" s="48">
        <v>28</v>
      </c>
      <c r="H2983" s="51" t="s">
        <v>2025</v>
      </c>
      <c r="I2983" s="51" t="s">
        <v>2401</v>
      </c>
      <c r="J2983" s="52">
        <v>0</v>
      </c>
      <c r="K2983" s="48" t="s">
        <v>1054</v>
      </c>
      <c r="L2983" s="48" t="s">
        <v>1054</v>
      </c>
      <c r="M2983" s="53">
        <v>0</v>
      </c>
      <c r="N2983" s="51"/>
    </row>
    <row r="2984" spans="2:14" x14ac:dyDescent="0.25">
      <c r="B2984" s="48">
        <v>2982</v>
      </c>
      <c r="C2984" s="49" t="s">
        <v>1972</v>
      </c>
      <c r="D2984" s="48">
        <v>580651040</v>
      </c>
      <c r="E2984" s="50" t="s">
        <v>2475</v>
      </c>
      <c r="F2984" s="51">
        <v>7352</v>
      </c>
      <c r="G2984" s="48">
        <v>0</v>
      </c>
      <c r="H2984" s="51" t="s">
        <v>2198</v>
      </c>
      <c r="I2984" s="51" t="s">
        <v>1566</v>
      </c>
      <c r="J2984" s="52">
        <v>0</v>
      </c>
      <c r="K2984" s="48" t="s">
        <v>1054</v>
      </c>
      <c r="L2984" s="48" t="s">
        <v>1054</v>
      </c>
      <c r="M2984" s="53">
        <v>0</v>
      </c>
      <c r="N2984" s="51"/>
    </row>
    <row r="2985" spans="2:14" x14ac:dyDescent="0.25">
      <c r="B2985" s="48">
        <v>2983</v>
      </c>
      <c r="C2985" s="49" t="s">
        <v>1972</v>
      </c>
      <c r="D2985" s="48">
        <v>580565976</v>
      </c>
      <c r="E2985" s="50" t="s">
        <v>2253</v>
      </c>
      <c r="F2985" s="51">
        <v>7354</v>
      </c>
      <c r="G2985" s="48">
        <v>26</v>
      </c>
      <c r="H2985" s="51" t="s">
        <v>2025</v>
      </c>
      <c r="I2985" s="51" t="s">
        <v>1072</v>
      </c>
      <c r="J2985" s="52">
        <v>3.75</v>
      </c>
      <c r="K2985" s="48" t="s">
        <v>1058</v>
      </c>
      <c r="L2985" s="48" t="s">
        <v>1058</v>
      </c>
      <c r="M2985" s="53">
        <v>41810.753178572624</v>
      </c>
      <c r="N2985" s="51"/>
    </row>
    <row r="2986" spans="2:14" x14ac:dyDescent="0.25">
      <c r="B2986" s="48">
        <v>2984</v>
      </c>
      <c r="C2986" s="49" t="s">
        <v>1972</v>
      </c>
      <c r="D2986" s="48">
        <v>580687531</v>
      </c>
      <c r="E2986" s="50" t="s">
        <v>2341</v>
      </c>
      <c r="F2986" s="51">
        <v>7356</v>
      </c>
      <c r="G2986" s="48">
        <v>30</v>
      </c>
      <c r="H2986" s="51" t="s">
        <v>1985</v>
      </c>
      <c r="I2986" s="51" t="s">
        <v>1448</v>
      </c>
      <c r="J2986" s="52">
        <v>1.25</v>
      </c>
      <c r="K2986" s="48" t="s">
        <v>1058</v>
      </c>
      <c r="L2986" s="48" t="s">
        <v>1058</v>
      </c>
      <c r="M2986" s="53">
        <v>13936.917726190875</v>
      </c>
      <c r="N2986" s="51"/>
    </row>
    <row r="2987" spans="2:14" x14ac:dyDescent="0.25">
      <c r="B2987" s="48">
        <v>2985</v>
      </c>
      <c r="C2987" s="49" t="s">
        <v>1972</v>
      </c>
      <c r="D2987" s="48">
        <v>580687218</v>
      </c>
      <c r="E2987" s="50" t="s">
        <v>2257</v>
      </c>
      <c r="F2987" s="51">
        <v>7360</v>
      </c>
      <c r="G2987" s="48">
        <v>31</v>
      </c>
      <c r="H2987" s="51" t="s">
        <v>1975</v>
      </c>
      <c r="I2987" s="51" t="s">
        <v>1096</v>
      </c>
      <c r="J2987" s="52">
        <v>6</v>
      </c>
      <c r="K2987" s="48" t="s">
        <v>1058</v>
      </c>
      <c r="L2987" s="48" t="s">
        <v>1058</v>
      </c>
      <c r="M2987" s="53">
        <v>66897.205085716196</v>
      </c>
      <c r="N2987" s="51"/>
    </row>
    <row r="2988" spans="2:14" x14ac:dyDescent="0.25">
      <c r="B2988" s="48">
        <v>2986</v>
      </c>
      <c r="C2988" s="49" t="s">
        <v>1972</v>
      </c>
      <c r="D2988" s="48">
        <v>580456325</v>
      </c>
      <c r="E2988" s="50" t="s">
        <v>2204</v>
      </c>
      <c r="F2988" s="51">
        <v>7361</v>
      </c>
      <c r="G2988" s="48">
        <v>23</v>
      </c>
      <c r="H2988" s="51" t="s">
        <v>2000</v>
      </c>
      <c r="I2988" s="51" t="s">
        <v>1172</v>
      </c>
      <c r="J2988" s="52">
        <v>1.95</v>
      </c>
      <c r="K2988" s="48" t="s">
        <v>1058</v>
      </c>
      <c r="L2988" s="48" t="s">
        <v>1058</v>
      </c>
      <c r="M2988" s="53">
        <v>21741.591652857765</v>
      </c>
      <c r="N2988" s="51"/>
    </row>
    <row r="2989" spans="2:14" x14ac:dyDescent="0.25">
      <c r="B2989" s="48">
        <v>2987</v>
      </c>
      <c r="C2989" s="49" t="s">
        <v>1972</v>
      </c>
      <c r="D2989" s="48">
        <v>580682078</v>
      </c>
      <c r="E2989" s="50" t="s">
        <v>2272</v>
      </c>
      <c r="F2989" s="51">
        <v>7365</v>
      </c>
      <c r="G2989" s="48">
        <v>39</v>
      </c>
      <c r="H2989" s="51" t="s">
        <v>1977</v>
      </c>
      <c r="I2989" s="51" t="s">
        <v>1068</v>
      </c>
      <c r="J2989" s="52">
        <v>0.63</v>
      </c>
      <c r="K2989" s="48" t="s">
        <v>1058</v>
      </c>
      <c r="L2989" s="48" t="s">
        <v>1058</v>
      </c>
      <c r="M2989" s="53">
        <v>7024.2065340002009</v>
      </c>
      <c r="N2989" s="51"/>
    </row>
    <row r="2990" spans="2:14" x14ac:dyDescent="0.25">
      <c r="B2990" s="48">
        <v>2988</v>
      </c>
      <c r="C2990" s="49" t="s">
        <v>1972</v>
      </c>
      <c r="D2990" s="48">
        <v>580685956</v>
      </c>
      <c r="E2990" s="50" t="s">
        <v>2476</v>
      </c>
      <c r="F2990" s="51">
        <v>7369</v>
      </c>
      <c r="G2990" s="48">
        <v>24</v>
      </c>
      <c r="H2990" s="51" t="s">
        <v>2025</v>
      </c>
      <c r="I2990" s="51" t="s">
        <v>2477</v>
      </c>
      <c r="J2990" s="52">
        <v>0</v>
      </c>
      <c r="K2990" s="48" t="s">
        <v>1054</v>
      </c>
      <c r="L2990" s="48" t="s">
        <v>1054</v>
      </c>
      <c r="M2990" s="53">
        <v>0</v>
      </c>
      <c r="N2990" s="51"/>
    </row>
    <row r="2991" spans="2:14" x14ac:dyDescent="0.25">
      <c r="B2991" s="48">
        <v>2989</v>
      </c>
      <c r="C2991" s="49" t="s">
        <v>1972</v>
      </c>
      <c r="D2991" s="48">
        <v>580688133</v>
      </c>
      <c r="E2991" s="50" t="s">
        <v>2271</v>
      </c>
      <c r="F2991" s="51">
        <v>7370</v>
      </c>
      <c r="G2991" s="48">
        <v>33</v>
      </c>
      <c r="H2991" s="51" t="s">
        <v>2304</v>
      </c>
      <c r="I2991" s="51" t="s">
        <v>1062</v>
      </c>
      <c r="J2991" s="52">
        <v>1.25</v>
      </c>
      <c r="K2991" s="48" t="s">
        <v>1058</v>
      </c>
      <c r="L2991" s="48" t="s">
        <v>1058</v>
      </c>
      <c r="M2991" s="53">
        <v>13936.917726190875</v>
      </c>
      <c r="N2991" s="51"/>
    </row>
    <row r="2992" spans="2:14" x14ac:dyDescent="0.25">
      <c r="B2992" s="48">
        <v>2990</v>
      </c>
      <c r="C2992" s="49" t="s">
        <v>1972</v>
      </c>
      <c r="D2992" s="48">
        <v>580545523</v>
      </c>
      <c r="E2992" s="50" t="s">
        <v>1891</v>
      </c>
      <c r="F2992" s="51">
        <v>7374</v>
      </c>
      <c r="G2992" s="48">
        <v>31</v>
      </c>
      <c r="H2992" s="51" t="s">
        <v>2006</v>
      </c>
      <c r="I2992" s="51" t="s">
        <v>1167</v>
      </c>
      <c r="J2992" s="52">
        <v>0</v>
      </c>
      <c r="K2992" s="48" t="s">
        <v>1058</v>
      </c>
      <c r="L2992" s="48" t="s">
        <v>1058</v>
      </c>
      <c r="M2992" s="53">
        <v>0</v>
      </c>
      <c r="N2992" s="51"/>
    </row>
    <row r="2993" spans="2:14" x14ac:dyDescent="0.25">
      <c r="B2993" s="48">
        <v>2991</v>
      </c>
      <c r="C2993" s="49" t="s">
        <v>1972</v>
      </c>
      <c r="D2993" s="48">
        <v>580591345</v>
      </c>
      <c r="E2993" s="50" t="s">
        <v>2262</v>
      </c>
      <c r="F2993" s="51">
        <v>7379</v>
      </c>
      <c r="G2993" s="48">
        <v>23</v>
      </c>
      <c r="H2993" s="51" t="s">
        <v>2171</v>
      </c>
      <c r="I2993" s="51" t="s">
        <v>1218</v>
      </c>
      <c r="J2993" s="52">
        <v>0.75</v>
      </c>
      <c r="K2993" s="48" t="s">
        <v>1058</v>
      </c>
      <c r="L2993" s="48" t="s">
        <v>1058</v>
      </c>
      <c r="M2993" s="53">
        <v>8362.1506357145245</v>
      </c>
      <c r="N2993" s="51"/>
    </row>
    <row r="2994" spans="2:14" x14ac:dyDescent="0.25">
      <c r="B2994" s="48">
        <v>2992</v>
      </c>
      <c r="C2994" s="49" t="s">
        <v>1972</v>
      </c>
      <c r="D2994" s="48">
        <v>580417509</v>
      </c>
      <c r="E2994" s="50" t="s">
        <v>2012</v>
      </c>
      <c r="F2994" s="51">
        <v>7380</v>
      </c>
      <c r="G2994" s="48">
        <v>19</v>
      </c>
      <c r="H2994" s="51" t="s">
        <v>2171</v>
      </c>
      <c r="I2994" s="51" t="s">
        <v>1060</v>
      </c>
      <c r="J2994" s="52">
        <v>0.75</v>
      </c>
      <c r="K2994" s="48" t="s">
        <v>1058</v>
      </c>
      <c r="L2994" s="48" t="s">
        <v>1058</v>
      </c>
      <c r="M2994" s="53">
        <v>8362.1506357145245</v>
      </c>
      <c r="N2994" s="51"/>
    </row>
    <row r="2995" spans="2:14" x14ac:dyDescent="0.25">
      <c r="B2995" s="48">
        <v>2993</v>
      </c>
      <c r="C2995" s="49" t="s">
        <v>1972</v>
      </c>
      <c r="D2995" s="48">
        <v>580423069</v>
      </c>
      <c r="E2995" s="50" t="s">
        <v>2411</v>
      </c>
      <c r="F2995" s="51">
        <v>7382</v>
      </c>
      <c r="G2995" s="48">
        <v>19</v>
      </c>
      <c r="H2995" s="51" t="s">
        <v>1986</v>
      </c>
      <c r="I2995" s="51" t="s">
        <v>1068</v>
      </c>
      <c r="J2995" s="52">
        <v>0</v>
      </c>
      <c r="K2995" s="48" t="s">
        <v>1058</v>
      </c>
      <c r="L2995" s="48" t="s">
        <v>1058</v>
      </c>
      <c r="M2995" s="53">
        <v>0</v>
      </c>
      <c r="N2995" s="51"/>
    </row>
    <row r="2996" spans="2:14" x14ac:dyDescent="0.25">
      <c r="B2996" s="48">
        <v>2994</v>
      </c>
      <c r="C2996" s="49" t="s">
        <v>1972</v>
      </c>
      <c r="D2996" s="48">
        <v>580382463</v>
      </c>
      <c r="E2996" s="50" t="s">
        <v>1599</v>
      </c>
      <c r="F2996" s="51">
        <v>7383</v>
      </c>
      <c r="G2996" s="48">
        <v>27</v>
      </c>
      <c r="H2996" s="51" t="s">
        <v>2222</v>
      </c>
      <c r="I2996" s="51" t="s">
        <v>1068</v>
      </c>
      <c r="J2996" s="52">
        <v>0</v>
      </c>
      <c r="K2996" s="48" t="s">
        <v>1058</v>
      </c>
      <c r="L2996" s="48" t="s">
        <v>1058</v>
      </c>
      <c r="M2996" s="53">
        <v>0</v>
      </c>
      <c r="N2996" s="51"/>
    </row>
    <row r="2997" spans="2:14" x14ac:dyDescent="0.25">
      <c r="B2997" s="48">
        <v>2995</v>
      </c>
      <c r="C2997" s="49" t="s">
        <v>1972</v>
      </c>
      <c r="D2997" s="48">
        <v>580382463</v>
      </c>
      <c r="E2997" s="50" t="s">
        <v>1599</v>
      </c>
      <c r="F2997" s="51">
        <v>7384</v>
      </c>
      <c r="G2997" s="48">
        <v>32</v>
      </c>
      <c r="H2997" s="51" t="s">
        <v>2061</v>
      </c>
      <c r="I2997" s="51" t="s">
        <v>1068</v>
      </c>
      <c r="J2997" s="52">
        <v>0</v>
      </c>
      <c r="K2997" s="48" t="s">
        <v>1058</v>
      </c>
      <c r="L2997" s="48" t="s">
        <v>1058</v>
      </c>
      <c r="M2997" s="53">
        <v>0</v>
      </c>
      <c r="N2997" s="51"/>
    </row>
    <row r="2998" spans="2:14" x14ac:dyDescent="0.25">
      <c r="B2998" s="48">
        <v>2996</v>
      </c>
      <c r="C2998" s="49" t="s">
        <v>1972</v>
      </c>
      <c r="D2998" s="48">
        <v>515598449</v>
      </c>
      <c r="E2998" s="50" t="s">
        <v>1605</v>
      </c>
      <c r="F2998" s="51">
        <v>7389</v>
      </c>
      <c r="G2998" s="48">
        <v>22</v>
      </c>
      <c r="H2998" s="51" t="s">
        <v>2161</v>
      </c>
      <c r="I2998" s="51" t="s">
        <v>1053</v>
      </c>
      <c r="J2998" s="52">
        <v>20</v>
      </c>
      <c r="K2998" s="48" t="s">
        <v>1058</v>
      </c>
      <c r="L2998" s="48" t="s">
        <v>1058</v>
      </c>
      <c r="M2998" s="53">
        <v>222990.68361905401</v>
      </c>
      <c r="N2998" s="51"/>
    </row>
    <row r="2999" spans="2:14" x14ac:dyDescent="0.25">
      <c r="B2999" s="48">
        <v>2997</v>
      </c>
      <c r="C2999" s="49" t="s">
        <v>1972</v>
      </c>
      <c r="D2999" s="48">
        <v>580444750</v>
      </c>
      <c r="E2999" s="50" t="s">
        <v>1605</v>
      </c>
      <c r="F2999" s="51">
        <v>7390</v>
      </c>
      <c r="G2999" s="48">
        <v>14</v>
      </c>
      <c r="H2999" s="51" t="s">
        <v>2330</v>
      </c>
      <c r="I2999" s="51" t="s">
        <v>1053</v>
      </c>
      <c r="J2999" s="52">
        <v>2</v>
      </c>
      <c r="K2999" s="48" t="s">
        <v>1058</v>
      </c>
      <c r="L2999" s="48" t="s">
        <v>1058</v>
      </c>
      <c r="M2999" s="53">
        <v>22299.0683619054</v>
      </c>
      <c r="N2999" s="51"/>
    </row>
    <row r="3000" spans="2:14" x14ac:dyDescent="0.25">
      <c r="B3000" s="48">
        <v>2998</v>
      </c>
      <c r="C3000" s="49" t="s">
        <v>1972</v>
      </c>
      <c r="D3000" s="48">
        <v>580773836</v>
      </c>
      <c r="E3000" s="50" t="s">
        <v>1294</v>
      </c>
      <c r="F3000" s="51">
        <v>7393</v>
      </c>
      <c r="G3000" s="48">
        <v>29</v>
      </c>
      <c r="H3000" s="51" t="s">
        <v>1985</v>
      </c>
      <c r="I3000" s="51" t="s">
        <v>1295</v>
      </c>
      <c r="J3000" s="52">
        <v>0</v>
      </c>
      <c r="K3000" s="48" t="s">
        <v>1054</v>
      </c>
      <c r="L3000" s="48" t="s">
        <v>1054</v>
      </c>
      <c r="M3000" s="53">
        <v>0</v>
      </c>
      <c r="N3000" s="51"/>
    </row>
    <row r="3001" spans="2:14" x14ac:dyDescent="0.25">
      <c r="B3001" s="48">
        <v>2999</v>
      </c>
      <c r="C3001" s="49" t="s">
        <v>1972</v>
      </c>
      <c r="D3001" s="48">
        <v>580689610</v>
      </c>
      <c r="E3001" s="50" t="s">
        <v>2478</v>
      </c>
      <c r="F3001" s="51">
        <v>7397</v>
      </c>
      <c r="G3001" s="48">
        <v>16</v>
      </c>
      <c r="H3001" s="51" t="s">
        <v>2161</v>
      </c>
      <c r="I3001" s="51" t="s">
        <v>1057</v>
      </c>
      <c r="J3001" s="52">
        <v>10</v>
      </c>
      <c r="K3001" s="48" t="s">
        <v>1058</v>
      </c>
      <c r="L3001" s="48" t="s">
        <v>1058</v>
      </c>
      <c r="M3001" s="53">
        <v>111495.341809527</v>
      </c>
      <c r="N3001" s="51"/>
    </row>
    <row r="3002" spans="2:14" x14ac:dyDescent="0.25">
      <c r="B3002" s="48">
        <v>3000</v>
      </c>
      <c r="C3002" s="49" t="s">
        <v>1972</v>
      </c>
      <c r="D3002" s="48">
        <v>580689610</v>
      </c>
      <c r="E3002" s="50" t="s">
        <v>2478</v>
      </c>
      <c r="F3002" s="51">
        <v>7398</v>
      </c>
      <c r="G3002" s="48">
        <v>14</v>
      </c>
      <c r="H3002" s="51" t="s">
        <v>2387</v>
      </c>
      <c r="I3002" s="51" t="s">
        <v>1057</v>
      </c>
      <c r="J3002" s="52">
        <v>8</v>
      </c>
      <c r="K3002" s="48" t="s">
        <v>1058</v>
      </c>
      <c r="L3002" s="48" t="s">
        <v>1058</v>
      </c>
      <c r="M3002" s="53">
        <v>89196.273447621599</v>
      </c>
      <c r="N3002" s="51"/>
    </row>
    <row r="3003" spans="2:14" x14ac:dyDescent="0.25">
      <c r="B3003" s="48">
        <v>3001</v>
      </c>
      <c r="C3003" s="49" t="s">
        <v>1972</v>
      </c>
      <c r="D3003" s="48">
        <v>580689610</v>
      </c>
      <c r="E3003" s="50" t="s">
        <v>2478</v>
      </c>
      <c r="F3003" s="51">
        <v>7399</v>
      </c>
      <c r="G3003" s="48">
        <v>13</v>
      </c>
      <c r="H3003" s="51" t="s">
        <v>2320</v>
      </c>
      <c r="I3003" s="51" t="s">
        <v>1057</v>
      </c>
      <c r="J3003" s="52">
        <v>2</v>
      </c>
      <c r="K3003" s="48" t="s">
        <v>1058</v>
      </c>
      <c r="L3003" s="48" t="s">
        <v>1058</v>
      </c>
      <c r="M3003" s="53">
        <v>22299.0683619054</v>
      </c>
      <c r="N3003" s="51"/>
    </row>
    <row r="3004" spans="2:14" x14ac:dyDescent="0.25">
      <c r="B3004" s="48">
        <v>3002</v>
      </c>
      <c r="C3004" s="49" t="s">
        <v>1972</v>
      </c>
      <c r="D3004" s="48">
        <v>580615714</v>
      </c>
      <c r="E3004" s="50" t="s">
        <v>2393</v>
      </c>
      <c r="F3004" s="51">
        <v>7402</v>
      </c>
      <c r="G3004" s="48">
        <v>23</v>
      </c>
      <c r="H3004" s="51" t="s">
        <v>2327</v>
      </c>
      <c r="I3004" s="51" t="s">
        <v>1189</v>
      </c>
      <c r="J3004" s="52">
        <v>2.2000000000000002</v>
      </c>
      <c r="K3004" s="48" t="s">
        <v>1058</v>
      </c>
      <c r="L3004" s="48" t="s">
        <v>1058</v>
      </c>
      <c r="M3004" s="53">
        <v>24528.975198095941</v>
      </c>
      <c r="N3004" s="51"/>
    </row>
    <row r="3005" spans="2:14" x14ac:dyDescent="0.25">
      <c r="B3005" s="48">
        <v>3003</v>
      </c>
      <c r="C3005" s="49" t="s">
        <v>1972</v>
      </c>
      <c r="D3005" s="48">
        <v>580310639</v>
      </c>
      <c r="E3005" s="50" t="s">
        <v>2170</v>
      </c>
      <c r="F3005" s="51">
        <v>7403</v>
      </c>
      <c r="G3005" s="48">
        <v>25</v>
      </c>
      <c r="H3005" s="51" t="s">
        <v>2129</v>
      </c>
      <c r="I3005" s="51" t="s">
        <v>1718</v>
      </c>
      <c r="J3005" s="52">
        <v>0</v>
      </c>
      <c r="K3005" s="48" t="s">
        <v>1058</v>
      </c>
      <c r="L3005" s="48" t="s">
        <v>1058</v>
      </c>
      <c r="M3005" s="53">
        <v>0</v>
      </c>
      <c r="N3005" s="51"/>
    </row>
    <row r="3006" spans="2:14" x14ac:dyDescent="0.25">
      <c r="B3006" s="48">
        <v>3004</v>
      </c>
      <c r="C3006" s="49" t="s">
        <v>1972</v>
      </c>
      <c r="D3006" s="48">
        <v>580498509</v>
      </c>
      <c r="E3006" s="50" t="s">
        <v>2447</v>
      </c>
      <c r="F3006" s="51">
        <v>7406</v>
      </c>
      <c r="G3006" s="48">
        <v>30</v>
      </c>
      <c r="H3006" s="51" t="s">
        <v>2044</v>
      </c>
      <c r="I3006" s="51" t="s">
        <v>1122</v>
      </c>
      <c r="J3006" s="52">
        <v>0.9</v>
      </c>
      <c r="K3006" s="48" t="s">
        <v>1058</v>
      </c>
      <c r="L3006" s="48" t="s">
        <v>1058</v>
      </c>
      <c r="M3006" s="53">
        <v>10034.580762857429</v>
      </c>
      <c r="N3006" s="51"/>
    </row>
    <row r="3007" spans="2:14" x14ac:dyDescent="0.25">
      <c r="B3007" s="48">
        <v>3005</v>
      </c>
      <c r="C3007" s="49" t="s">
        <v>1972</v>
      </c>
      <c r="D3007" s="48">
        <v>580483808</v>
      </c>
      <c r="E3007" s="50" t="s">
        <v>2479</v>
      </c>
      <c r="F3007" s="51">
        <v>7409</v>
      </c>
      <c r="G3007" s="48">
        <v>0</v>
      </c>
      <c r="H3007" s="51" t="s">
        <v>2480</v>
      </c>
      <c r="I3007" s="51" t="s">
        <v>2034</v>
      </c>
      <c r="J3007" s="52">
        <v>0</v>
      </c>
      <c r="K3007" s="48" t="s">
        <v>1054</v>
      </c>
      <c r="L3007" s="48" t="s">
        <v>1054</v>
      </c>
      <c r="M3007" s="53">
        <v>0</v>
      </c>
      <c r="N3007" s="51"/>
    </row>
    <row r="3008" spans="2:14" x14ac:dyDescent="0.25">
      <c r="B3008" s="48">
        <v>3006</v>
      </c>
      <c r="C3008" s="49" t="s">
        <v>1972</v>
      </c>
      <c r="D3008" s="48">
        <v>580415040</v>
      </c>
      <c r="E3008" s="50" t="s">
        <v>2481</v>
      </c>
      <c r="F3008" s="51">
        <v>7411</v>
      </c>
      <c r="G3008" s="48">
        <v>0</v>
      </c>
      <c r="H3008" s="51" t="s">
        <v>2482</v>
      </c>
      <c r="I3008" s="51" t="s">
        <v>1053</v>
      </c>
      <c r="J3008" s="52">
        <v>0</v>
      </c>
      <c r="K3008" s="48" t="s">
        <v>1054</v>
      </c>
      <c r="L3008" s="48" t="s">
        <v>1058</v>
      </c>
      <c r="M3008" s="53">
        <v>0</v>
      </c>
      <c r="N3008" s="51"/>
    </row>
    <row r="3009" spans="2:14" x14ac:dyDescent="0.25">
      <c r="B3009" s="48">
        <v>3007</v>
      </c>
      <c r="C3009" s="49" t="s">
        <v>1972</v>
      </c>
      <c r="D3009" s="48">
        <v>580582856</v>
      </c>
      <c r="E3009" s="50" t="s">
        <v>2483</v>
      </c>
      <c r="F3009" s="51">
        <v>7413</v>
      </c>
      <c r="G3009" s="48">
        <v>0</v>
      </c>
      <c r="H3009" s="51" t="s">
        <v>2482</v>
      </c>
      <c r="I3009" s="51" t="s">
        <v>1137</v>
      </c>
      <c r="J3009" s="52">
        <v>0</v>
      </c>
      <c r="K3009" s="48" t="s">
        <v>1054</v>
      </c>
      <c r="L3009" s="48" t="s">
        <v>1058</v>
      </c>
      <c r="M3009" s="53">
        <v>0</v>
      </c>
      <c r="N3009" s="51"/>
    </row>
    <row r="3010" spans="2:14" x14ac:dyDescent="0.25">
      <c r="B3010" s="48">
        <v>3008</v>
      </c>
      <c r="C3010" s="49" t="s">
        <v>1972</v>
      </c>
      <c r="D3010" s="48">
        <v>580442887</v>
      </c>
      <c r="E3010" s="50" t="s">
        <v>2484</v>
      </c>
      <c r="F3010" s="51">
        <v>7414</v>
      </c>
      <c r="G3010" s="48">
        <v>0</v>
      </c>
      <c r="H3010" s="51" t="s">
        <v>2482</v>
      </c>
      <c r="I3010" s="51" t="s">
        <v>1222</v>
      </c>
      <c r="J3010" s="52">
        <v>0</v>
      </c>
      <c r="K3010" s="48" t="s">
        <v>1054</v>
      </c>
      <c r="L3010" s="48" t="s">
        <v>1058</v>
      </c>
      <c r="M3010" s="53">
        <v>0</v>
      </c>
      <c r="N3010" s="51"/>
    </row>
    <row r="3011" spans="2:14" x14ac:dyDescent="0.25">
      <c r="B3011" s="48">
        <v>3009</v>
      </c>
      <c r="C3011" s="49" t="s">
        <v>1972</v>
      </c>
      <c r="D3011" s="48">
        <v>580285013</v>
      </c>
      <c r="E3011" s="50" t="s">
        <v>2485</v>
      </c>
      <c r="F3011" s="51">
        <v>7417</v>
      </c>
      <c r="G3011" s="48">
        <v>0</v>
      </c>
      <c r="H3011" s="51" t="s">
        <v>2482</v>
      </c>
      <c r="I3011" s="51" t="s">
        <v>1295</v>
      </c>
      <c r="J3011" s="52">
        <v>0</v>
      </c>
      <c r="K3011" s="48" t="s">
        <v>1054</v>
      </c>
      <c r="L3011" s="48" t="s">
        <v>1054</v>
      </c>
      <c r="M3011" s="53">
        <v>0</v>
      </c>
      <c r="N3011" s="51"/>
    </row>
    <row r="3012" spans="2:14" x14ac:dyDescent="0.25">
      <c r="B3012" s="48">
        <v>3010</v>
      </c>
      <c r="C3012" s="49" t="s">
        <v>1972</v>
      </c>
      <c r="D3012" s="48">
        <v>580466290</v>
      </c>
      <c r="E3012" s="50" t="s">
        <v>2486</v>
      </c>
      <c r="F3012" s="51">
        <v>7419</v>
      </c>
      <c r="G3012" s="48">
        <v>0</v>
      </c>
      <c r="H3012" s="51" t="s">
        <v>2480</v>
      </c>
      <c r="I3012" s="51" t="s">
        <v>1490</v>
      </c>
      <c r="J3012" s="52">
        <v>0</v>
      </c>
      <c r="K3012" s="48" t="s">
        <v>1054</v>
      </c>
      <c r="L3012" s="48" t="s">
        <v>1054</v>
      </c>
      <c r="M3012" s="53">
        <v>0</v>
      </c>
      <c r="N3012" s="51"/>
    </row>
    <row r="3013" spans="2:14" x14ac:dyDescent="0.25">
      <c r="B3013" s="48">
        <v>3011</v>
      </c>
      <c r="C3013" s="49" t="s">
        <v>1972</v>
      </c>
      <c r="D3013" s="48">
        <v>580689594</v>
      </c>
      <c r="E3013" s="50" t="s">
        <v>2487</v>
      </c>
      <c r="F3013" s="51">
        <v>7423</v>
      </c>
      <c r="G3013" s="48">
        <v>0</v>
      </c>
      <c r="H3013" s="51" t="s">
        <v>2480</v>
      </c>
      <c r="I3013" s="51" t="s">
        <v>1135</v>
      </c>
      <c r="J3013" s="52">
        <v>0</v>
      </c>
      <c r="K3013" s="48" t="s">
        <v>1054</v>
      </c>
      <c r="L3013" s="48" t="s">
        <v>1054</v>
      </c>
      <c r="M3013" s="53">
        <v>0</v>
      </c>
      <c r="N3013" s="51"/>
    </row>
    <row r="3014" spans="2:14" x14ac:dyDescent="0.25">
      <c r="B3014" s="48">
        <v>3012</v>
      </c>
      <c r="C3014" s="49" t="s">
        <v>1972</v>
      </c>
      <c r="D3014" s="48">
        <v>580208536</v>
      </c>
      <c r="E3014" s="50" t="s">
        <v>2488</v>
      </c>
      <c r="F3014" s="51">
        <v>7428</v>
      </c>
      <c r="G3014" s="48">
        <v>0</v>
      </c>
      <c r="H3014" s="51" t="s">
        <v>2480</v>
      </c>
      <c r="I3014" s="51" t="s">
        <v>1135</v>
      </c>
      <c r="J3014" s="52">
        <v>0</v>
      </c>
      <c r="K3014" s="48" t="s">
        <v>1054</v>
      </c>
      <c r="L3014" s="48" t="s">
        <v>1058</v>
      </c>
      <c r="M3014" s="53">
        <v>0</v>
      </c>
      <c r="N3014" s="51"/>
    </row>
    <row r="3015" spans="2:14" x14ac:dyDescent="0.25">
      <c r="B3015" s="48">
        <v>3013</v>
      </c>
      <c r="C3015" s="49" t="s">
        <v>1972</v>
      </c>
      <c r="D3015" s="48">
        <v>580484236</v>
      </c>
      <c r="E3015" s="50" t="s">
        <v>2363</v>
      </c>
      <c r="F3015" s="51">
        <v>7429</v>
      </c>
      <c r="G3015" s="48">
        <v>20</v>
      </c>
      <c r="H3015" s="51" t="s">
        <v>2018</v>
      </c>
      <c r="I3015" s="51" t="s">
        <v>1115</v>
      </c>
      <c r="J3015" s="52">
        <v>0</v>
      </c>
      <c r="K3015" s="48" t="s">
        <v>1058</v>
      </c>
      <c r="L3015" s="48" t="s">
        <v>1058</v>
      </c>
      <c r="M3015" s="53">
        <v>0</v>
      </c>
      <c r="N3015" s="51"/>
    </row>
    <row r="3016" spans="2:14" x14ac:dyDescent="0.25">
      <c r="B3016" s="48">
        <v>3014</v>
      </c>
      <c r="C3016" s="49" t="s">
        <v>1972</v>
      </c>
      <c r="D3016" s="48">
        <v>580414266</v>
      </c>
      <c r="E3016" s="50" t="s">
        <v>1631</v>
      </c>
      <c r="F3016" s="51">
        <v>7436</v>
      </c>
      <c r="G3016" s="48">
        <v>0</v>
      </c>
      <c r="H3016" s="51" t="s">
        <v>2419</v>
      </c>
      <c r="I3016" s="51" t="s">
        <v>1178</v>
      </c>
      <c r="J3016" s="52">
        <v>0</v>
      </c>
      <c r="K3016" s="48" t="s">
        <v>1054</v>
      </c>
      <c r="L3016" s="48" t="s">
        <v>1058</v>
      </c>
      <c r="M3016" s="53">
        <v>0</v>
      </c>
      <c r="N3016" s="51"/>
    </row>
    <row r="3017" spans="2:14" x14ac:dyDescent="0.25">
      <c r="B3017" s="48">
        <v>3015</v>
      </c>
      <c r="C3017" s="49" t="s">
        <v>1972</v>
      </c>
      <c r="D3017" s="48">
        <v>580509487</v>
      </c>
      <c r="E3017" s="50" t="s">
        <v>1305</v>
      </c>
      <c r="F3017" s="51">
        <v>7438</v>
      </c>
      <c r="G3017" s="48">
        <v>15</v>
      </c>
      <c r="H3017" s="51" t="s">
        <v>2028</v>
      </c>
      <c r="I3017" s="51" t="s">
        <v>1137</v>
      </c>
      <c r="J3017" s="52">
        <v>0</v>
      </c>
      <c r="K3017" s="48" t="s">
        <v>1058</v>
      </c>
      <c r="L3017" s="48" t="s">
        <v>1058</v>
      </c>
      <c r="M3017" s="53">
        <v>0</v>
      </c>
      <c r="N3017" s="51"/>
    </row>
    <row r="3018" spans="2:14" x14ac:dyDescent="0.25">
      <c r="B3018" s="48">
        <v>3016</v>
      </c>
      <c r="C3018" s="49" t="s">
        <v>1972</v>
      </c>
      <c r="D3018" s="48">
        <v>580594455</v>
      </c>
      <c r="E3018" s="50" t="s">
        <v>2246</v>
      </c>
      <c r="F3018" s="51">
        <v>7442</v>
      </c>
      <c r="G3018" s="48">
        <v>23</v>
      </c>
      <c r="H3018" s="51" t="s">
        <v>2120</v>
      </c>
      <c r="I3018" s="51" t="s">
        <v>1062</v>
      </c>
      <c r="J3018" s="52">
        <v>0.75</v>
      </c>
      <c r="K3018" s="48" t="s">
        <v>1058</v>
      </c>
      <c r="L3018" s="48" t="s">
        <v>1058</v>
      </c>
      <c r="M3018" s="53">
        <v>8362.1506357145245</v>
      </c>
      <c r="N3018" s="51"/>
    </row>
    <row r="3019" spans="2:14" x14ac:dyDescent="0.25">
      <c r="B3019" s="48">
        <v>3017</v>
      </c>
      <c r="C3019" s="49" t="s">
        <v>1972</v>
      </c>
      <c r="D3019" s="48">
        <v>580414266</v>
      </c>
      <c r="E3019" s="50" t="s">
        <v>1631</v>
      </c>
      <c r="F3019" s="51">
        <v>7444</v>
      </c>
      <c r="G3019" s="48">
        <v>0</v>
      </c>
      <c r="H3019" s="51" t="s">
        <v>2125</v>
      </c>
      <c r="I3019" s="51" t="s">
        <v>1178</v>
      </c>
      <c r="J3019" s="52">
        <v>0.75</v>
      </c>
      <c r="K3019" s="48" t="s">
        <v>1058</v>
      </c>
      <c r="L3019" s="48" t="s">
        <v>1058</v>
      </c>
      <c r="M3019" s="53">
        <v>8362.1506357145245</v>
      </c>
      <c r="N3019" s="51"/>
    </row>
    <row r="3020" spans="2:14" x14ac:dyDescent="0.25">
      <c r="B3020" s="48">
        <v>3018</v>
      </c>
      <c r="C3020" s="49" t="s">
        <v>1972</v>
      </c>
      <c r="D3020" s="48">
        <v>580420768</v>
      </c>
      <c r="E3020" s="50" t="s">
        <v>1645</v>
      </c>
      <c r="F3020" s="51">
        <v>7452</v>
      </c>
      <c r="G3020" s="48">
        <v>37</v>
      </c>
      <c r="H3020" s="51" t="s">
        <v>2086</v>
      </c>
      <c r="I3020" s="51" t="s">
        <v>1646</v>
      </c>
      <c r="J3020" s="52">
        <v>0.75</v>
      </c>
      <c r="K3020" s="48" t="s">
        <v>1058</v>
      </c>
      <c r="L3020" s="48" t="s">
        <v>1058</v>
      </c>
      <c r="M3020" s="53">
        <v>8362.1506357145245</v>
      </c>
      <c r="N3020" s="51"/>
    </row>
    <row r="3021" spans="2:14" x14ac:dyDescent="0.25">
      <c r="B3021" s="48">
        <v>3019</v>
      </c>
      <c r="C3021" s="49" t="s">
        <v>1972</v>
      </c>
      <c r="D3021" s="48">
        <v>513590042</v>
      </c>
      <c r="E3021" s="50" t="s">
        <v>1920</v>
      </c>
      <c r="F3021" s="51">
        <v>7453</v>
      </c>
      <c r="G3021" s="48">
        <v>26</v>
      </c>
      <c r="H3021" s="51" t="s">
        <v>2017</v>
      </c>
      <c r="I3021" s="51" t="s">
        <v>1062</v>
      </c>
      <c r="J3021" s="52">
        <v>0.75</v>
      </c>
      <c r="K3021" s="48" t="s">
        <v>1058</v>
      </c>
      <c r="L3021" s="48" t="s">
        <v>1058</v>
      </c>
      <c r="M3021" s="53">
        <v>8362.1506357145245</v>
      </c>
      <c r="N3021" s="51"/>
    </row>
    <row r="3022" spans="2:14" x14ac:dyDescent="0.25">
      <c r="B3022" s="48">
        <v>3020</v>
      </c>
      <c r="C3022" s="49" t="s">
        <v>1972</v>
      </c>
      <c r="D3022" s="48">
        <v>580382463</v>
      </c>
      <c r="E3022" s="50" t="s">
        <v>1599</v>
      </c>
      <c r="F3022" s="51">
        <v>7454</v>
      </c>
      <c r="G3022" s="48">
        <v>25</v>
      </c>
      <c r="H3022" s="51" t="s">
        <v>2000</v>
      </c>
      <c r="I3022" s="51" t="s">
        <v>1068</v>
      </c>
      <c r="J3022" s="52">
        <v>1.5</v>
      </c>
      <c r="K3022" s="48" t="s">
        <v>1058</v>
      </c>
      <c r="L3022" s="48" t="s">
        <v>1058</v>
      </c>
      <c r="M3022" s="53">
        <v>16724.301271429049</v>
      </c>
      <c r="N3022" s="51"/>
    </row>
    <row r="3023" spans="2:14" x14ac:dyDescent="0.25">
      <c r="B3023" s="48">
        <v>3021</v>
      </c>
      <c r="C3023" s="49" t="s">
        <v>1972</v>
      </c>
      <c r="D3023" s="48">
        <v>580382463</v>
      </c>
      <c r="E3023" s="50" t="s">
        <v>1599</v>
      </c>
      <c r="F3023" s="51">
        <v>7455</v>
      </c>
      <c r="G3023" s="48">
        <v>31</v>
      </c>
      <c r="H3023" s="51" t="s">
        <v>2059</v>
      </c>
      <c r="I3023" s="51" t="s">
        <v>1068</v>
      </c>
      <c r="J3023" s="52">
        <v>0.75</v>
      </c>
      <c r="K3023" s="48" t="s">
        <v>1058</v>
      </c>
      <c r="L3023" s="48" t="s">
        <v>1058</v>
      </c>
      <c r="M3023" s="53">
        <v>8362.1506357145245</v>
      </c>
      <c r="N3023" s="51"/>
    </row>
    <row r="3024" spans="2:14" x14ac:dyDescent="0.25">
      <c r="B3024" s="48">
        <v>3022</v>
      </c>
      <c r="C3024" s="49" t="s">
        <v>1972</v>
      </c>
      <c r="D3024" s="48">
        <v>580628436</v>
      </c>
      <c r="E3024" s="50" t="s">
        <v>2461</v>
      </c>
      <c r="F3024" s="51">
        <v>7457</v>
      </c>
      <c r="G3024" s="48">
        <v>25</v>
      </c>
      <c r="H3024" s="51" t="s">
        <v>2084</v>
      </c>
      <c r="I3024" s="51" t="s">
        <v>1109</v>
      </c>
      <c r="J3024" s="52">
        <v>3</v>
      </c>
      <c r="K3024" s="48" t="s">
        <v>1058</v>
      </c>
      <c r="L3024" s="48" t="s">
        <v>1058</v>
      </c>
      <c r="M3024" s="53">
        <v>33448.602542858098</v>
      </c>
      <c r="N3024" s="51"/>
    </row>
    <row r="3025" spans="2:14" x14ac:dyDescent="0.25">
      <c r="B3025" s="48">
        <v>3023</v>
      </c>
      <c r="C3025" s="49" t="s">
        <v>1972</v>
      </c>
      <c r="D3025" s="48">
        <v>580370930</v>
      </c>
      <c r="E3025" s="50" t="s">
        <v>1982</v>
      </c>
      <c r="F3025" s="51">
        <v>7460</v>
      </c>
      <c r="G3025" s="48">
        <v>25</v>
      </c>
      <c r="H3025" s="51" t="s">
        <v>2017</v>
      </c>
      <c r="I3025" s="51" t="s">
        <v>1109</v>
      </c>
      <c r="J3025" s="52">
        <v>0.75</v>
      </c>
      <c r="K3025" s="48" t="s">
        <v>1058</v>
      </c>
      <c r="L3025" s="48" t="s">
        <v>1058</v>
      </c>
      <c r="M3025" s="53">
        <v>8362.1506357145245</v>
      </c>
      <c r="N3025" s="51"/>
    </row>
    <row r="3026" spans="2:14" x14ac:dyDescent="0.25">
      <c r="B3026" s="48">
        <v>3024</v>
      </c>
      <c r="C3026" s="49" t="s">
        <v>1972</v>
      </c>
      <c r="D3026" s="48">
        <v>580370930</v>
      </c>
      <c r="E3026" s="50" t="s">
        <v>1982</v>
      </c>
      <c r="F3026" s="51">
        <v>7461</v>
      </c>
      <c r="G3026" s="48">
        <v>21</v>
      </c>
      <c r="H3026" s="51" t="s">
        <v>2040</v>
      </c>
      <c r="I3026" s="51" t="s">
        <v>1109</v>
      </c>
      <c r="J3026" s="52">
        <v>0.75</v>
      </c>
      <c r="K3026" s="48" t="s">
        <v>1058</v>
      </c>
      <c r="L3026" s="48" t="s">
        <v>1058</v>
      </c>
      <c r="M3026" s="53">
        <v>8362.1506357145245</v>
      </c>
      <c r="N3026" s="51"/>
    </row>
    <row r="3027" spans="2:14" x14ac:dyDescent="0.25">
      <c r="B3027" s="48">
        <v>3025</v>
      </c>
      <c r="C3027" s="49" t="s">
        <v>1972</v>
      </c>
      <c r="D3027" s="48">
        <v>580431898</v>
      </c>
      <c r="E3027" s="50" t="s">
        <v>2430</v>
      </c>
      <c r="F3027" s="51">
        <v>7464</v>
      </c>
      <c r="G3027" s="48">
        <v>24</v>
      </c>
      <c r="H3027" s="51" t="s">
        <v>2040</v>
      </c>
      <c r="I3027" s="51" t="s">
        <v>1130</v>
      </c>
      <c r="J3027" s="52">
        <v>0.75</v>
      </c>
      <c r="K3027" s="48" t="s">
        <v>1058</v>
      </c>
      <c r="L3027" s="48" t="s">
        <v>1058</v>
      </c>
      <c r="M3027" s="53">
        <v>8362.1506357145245</v>
      </c>
      <c r="N3027" s="51"/>
    </row>
    <row r="3028" spans="2:14" x14ac:dyDescent="0.25">
      <c r="B3028" s="48">
        <v>3026</v>
      </c>
      <c r="C3028" s="49" t="s">
        <v>1972</v>
      </c>
      <c r="D3028" s="48">
        <v>580632594</v>
      </c>
      <c r="E3028" s="50" t="s">
        <v>2227</v>
      </c>
      <c r="F3028" s="51">
        <v>7466</v>
      </c>
      <c r="G3028" s="48">
        <v>28</v>
      </c>
      <c r="H3028" s="51" t="s">
        <v>2066</v>
      </c>
      <c r="I3028" s="51" t="s">
        <v>1224</v>
      </c>
      <c r="J3028" s="52">
        <v>0</v>
      </c>
      <c r="K3028" s="48" t="s">
        <v>1058</v>
      </c>
      <c r="L3028" s="48" t="s">
        <v>1054</v>
      </c>
      <c r="M3028" s="53">
        <v>0</v>
      </c>
      <c r="N3028" s="51"/>
    </row>
    <row r="3029" spans="2:14" x14ac:dyDescent="0.25">
      <c r="B3029" s="48">
        <v>3027</v>
      </c>
      <c r="C3029" s="49" t="s">
        <v>1972</v>
      </c>
      <c r="D3029" s="48">
        <v>580632594</v>
      </c>
      <c r="E3029" s="50" t="s">
        <v>2227</v>
      </c>
      <c r="F3029" s="51">
        <v>7467</v>
      </c>
      <c r="G3029" s="48">
        <v>25</v>
      </c>
      <c r="H3029" s="51" t="s">
        <v>2107</v>
      </c>
      <c r="I3029" s="51" t="s">
        <v>1224</v>
      </c>
      <c r="J3029" s="52">
        <v>0</v>
      </c>
      <c r="K3029" s="48" t="s">
        <v>1058</v>
      </c>
      <c r="L3029" s="48" t="s">
        <v>1054</v>
      </c>
      <c r="M3029" s="53">
        <v>0</v>
      </c>
      <c r="N3029" s="51"/>
    </row>
    <row r="3030" spans="2:14" x14ac:dyDescent="0.25">
      <c r="B3030" s="48">
        <v>3028</v>
      </c>
      <c r="C3030" s="49" t="s">
        <v>1972</v>
      </c>
      <c r="D3030" s="48">
        <v>580441772</v>
      </c>
      <c r="E3030" s="50" t="s">
        <v>2403</v>
      </c>
      <c r="F3030" s="51">
        <v>7468</v>
      </c>
      <c r="G3030" s="48">
        <v>16</v>
      </c>
      <c r="H3030" s="51" t="s">
        <v>2338</v>
      </c>
      <c r="I3030" s="51" t="s">
        <v>1409</v>
      </c>
      <c r="J3030" s="52">
        <v>0</v>
      </c>
      <c r="K3030" s="48" t="s">
        <v>1054</v>
      </c>
      <c r="L3030" s="48" t="s">
        <v>1058</v>
      </c>
      <c r="M3030" s="53">
        <v>0</v>
      </c>
      <c r="N3030" s="51"/>
    </row>
    <row r="3031" spans="2:14" x14ac:dyDescent="0.25">
      <c r="B3031" s="48">
        <v>3029</v>
      </c>
      <c r="C3031" s="49" t="s">
        <v>1972</v>
      </c>
      <c r="D3031" s="48">
        <v>580445989</v>
      </c>
      <c r="E3031" s="50" t="s">
        <v>2441</v>
      </c>
      <c r="F3031" s="51">
        <v>7469</v>
      </c>
      <c r="G3031" s="48">
        <v>31</v>
      </c>
      <c r="H3031" s="51" t="s">
        <v>2102</v>
      </c>
      <c r="I3031" s="51" t="s">
        <v>1307</v>
      </c>
      <c r="J3031" s="52">
        <v>0.75</v>
      </c>
      <c r="K3031" s="48" t="s">
        <v>1058</v>
      </c>
      <c r="L3031" s="48" t="s">
        <v>1058</v>
      </c>
      <c r="M3031" s="53">
        <v>8362.1506357145245</v>
      </c>
      <c r="N3031" s="51"/>
    </row>
    <row r="3032" spans="2:14" x14ac:dyDescent="0.25">
      <c r="B3032" s="48">
        <v>3030</v>
      </c>
      <c r="C3032" s="49" t="s">
        <v>1972</v>
      </c>
      <c r="D3032" s="48">
        <v>580233161</v>
      </c>
      <c r="E3032" s="50" t="s">
        <v>1993</v>
      </c>
      <c r="F3032" s="51">
        <v>7471</v>
      </c>
      <c r="G3032" s="48">
        <v>27</v>
      </c>
      <c r="H3032" s="51" t="s">
        <v>2040</v>
      </c>
      <c r="I3032" s="51" t="s">
        <v>1409</v>
      </c>
      <c r="J3032" s="52">
        <v>0.75</v>
      </c>
      <c r="K3032" s="48" t="s">
        <v>1058</v>
      </c>
      <c r="L3032" s="48" t="s">
        <v>1058</v>
      </c>
      <c r="M3032" s="53">
        <v>8362.1506357145245</v>
      </c>
      <c r="N3032" s="51"/>
    </row>
    <row r="3033" spans="2:14" x14ac:dyDescent="0.25">
      <c r="B3033" s="48">
        <v>3031</v>
      </c>
      <c r="C3033" s="49" t="s">
        <v>1972</v>
      </c>
      <c r="D3033" s="48">
        <v>580431898</v>
      </c>
      <c r="E3033" s="50" t="s">
        <v>2391</v>
      </c>
      <c r="F3033" s="51">
        <v>7477</v>
      </c>
      <c r="G3033" s="48">
        <v>27</v>
      </c>
      <c r="H3033" s="51" t="s">
        <v>2327</v>
      </c>
      <c r="I3033" s="51" t="s">
        <v>1130</v>
      </c>
      <c r="J3033" s="52">
        <v>2</v>
      </c>
      <c r="K3033" s="48" t="s">
        <v>1058</v>
      </c>
      <c r="L3033" s="48" t="s">
        <v>1058</v>
      </c>
      <c r="M3033" s="53">
        <v>22299.0683619054</v>
      </c>
      <c r="N3033" s="51"/>
    </row>
    <row r="3034" spans="2:14" x14ac:dyDescent="0.25">
      <c r="B3034" s="48">
        <v>3032</v>
      </c>
      <c r="C3034" s="49" t="s">
        <v>1972</v>
      </c>
      <c r="D3034" s="48">
        <v>580604528</v>
      </c>
      <c r="E3034" s="50" t="s">
        <v>2489</v>
      </c>
      <c r="F3034" s="51">
        <v>7479</v>
      </c>
      <c r="G3034" s="48">
        <v>15</v>
      </c>
      <c r="H3034" s="51" t="s">
        <v>2327</v>
      </c>
      <c r="I3034" s="51" t="s">
        <v>2115</v>
      </c>
      <c r="J3034" s="52">
        <v>2.5</v>
      </c>
      <c r="K3034" s="48" t="s">
        <v>1058</v>
      </c>
      <c r="L3034" s="48" t="s">
        <v>1058</v>
      </c>
      <c r="M3034" s="53">
        <v>27873.835452381751</v>
      </c>
      <c r="N3034" s="51"/>
    </row>
    <row r="3035" spans="2:14" x14ac:dyDescent="0.25">
      <c r="B3035" s="48">
        <v>3033</v>
      </c>
      <c r="C3035" s="49" t="s">
        <v>1972</v>
      </c>
      <c r="D3035" s="48">
        <v>580591345</v>
      </c>
      <c r="E3035" s="50" t="s">
        <v>2262</v>
      </c>
      <c r="F3035" s="51">
        <v>7482</v>
      </c>
      <c r="G3035" s="48">
        <v>28</v>
      </c>
      <c r="H3035" s="51" t="s">
        <v>2086</v>
      </c>
      <c r="I3035" s="51" t="s">
        <v>1218</v>
      </c>
      <c r="J3035" s="52">
        <v>0.75</v>
      </c>
      <c r="K3035" s="48" t="s">
        <v>1058</v>
      </c>
      <c r="L3035" s="48" t="s">
        <v>1058</v>
      </c>
      <c r="M3035" s="53">
        <v>8362.1506357145245</v>
      </c>
      <c r="N3035" s="51"/>
    </row>
    <row r="3036" spans="2:14" x14ac:dyDescent="0.25">
      <c r="B3036" s="48">
        <v>3034</v>
      </c>
      <c r="C3036" s="49" t="s">
        <v>1972</v>
      </c>
      <c r="D3036" s="48">
        <v>580591345</v>
      </c>
      <c r="E3036" s="50" t="s">
        <v>2262</v>
      </c>
      <c r="F3036" s="51">
        <v>7483</v>
      </c>
      <c r="G3036" s="48">
        <v>23</v>
      </c>
      <c r="H3036" s="51" t="s">
        <v>2129</v>
      </c>
      <c r="I3036" s="51" t="s">
        <v>1218</v>
      </c>
      <c r="J3036" s="52">
        <v>0</v>
      </c>
      <c r="K3036" s="48" t="s">
        <v>1058</v>
      </c>
      <c r="L3036" s="48" t="s">
        <v>1058</v>
      </c>
      <c r="M3036" s="53">
        <v>0</v>
      </c>
      <c r="N3036" s="51"/>
    </row>
    <row r="3037" spans="2:14" x14ac:dyDescent="0.25">
      <c r="B3037" s="48">
        <v>3035</v>
      </c>
      <c r="C3037" s="49" t="s">
        <v>1972</v>
      </c>
      <c r="D3037" s="48">
        <v>514491851</v>
      </c>
      <c r="E3037" s="50" t="s">
        <v>2163</v>
      </c>
      <c r="F3037" s="51">
        <v>7491</v>
      </c>
      <c r="G3037" s="48">
        <v>23</v>
      </c>
      <c r="H3037" s="51" t="s">
        <v>1986</v>
      </c>
      <c r="I3037" s="51" t="s">
        <v>1139</v>
      </c>
      <c r="J3037" s="52">
        <v>0</v>
      </c>
      <c r="K3037" s="48" t="s">
        <v>1058</v>
      </c>
      <c r="L3037" s="48" t="s">
        <v>1058</v>
      </c>
      <c r="M3037" s="53">
        <v>0</v>
      </c>
      <c r="N3037" s="51"/>
    </row>
    <row r="3038" spans="2:14" x14ac:dyDescent="0.25">
      <c r="B3038" s="48">
        <v>3036</v>
      </c>
      <c r="C3038" s="49" t="s">
        <v>1972</v>
      </c>
      <c r="D3038" s="48">
        <v>580504660</v>
      </c>
      <c r="E3038" s="50" t="s">
        <v>2322</v>
      </c>
      <c r="F3038" s="51">
        <v>7495</v>
      </c>
      <c r="G3038" s="48">
        <v>24</v>
      </c>
      <c r="H3038" s="51" t="s">
        <v>2320</v>
      </c>
      <c r="I3038" s="51" t="s">
        <v>2225</v>
      </c>
      <c r="J3038" s="52">
        <v>2.2000000000000002</v>
      </c>
      <c r="K3038" s="48" t="s">
        <v>1058</v>
      </c>
      <c r="L3038" s="48" t="s">
        <v>1058</v>
      </c>
      <c r="M3038" s="53">
        <v>24528.975198095941</v>
      </c>
      <c r="N3038" s="51"/>
    </row>
    <row r="3039" spans="2:14" x14ac:dyDescent="0.25">
      <c r="B3039" s="48">
        <v>3037</v>
      </c>
      <c r="C3039" s="49" t="s">
        <v>1972</v>
      </c>
      <c r="D3039" s="48">
        <v>580411908</v>
      </c>
      <c r="E3039" s="50" t="s">
        <v>2368</v>
      </c>
      <c r="F3039" s="51">
        <v>7497</v>
      </c>
      <c r="G3039" s="48">
        <v>27</v>
      </c>
      <c r="H3039" s="51" t="s">
        <v>2015</v>
      </c>
      <c r="I3039" s="51" t="s">
        <v>1255</v>
      </c>
      <c r="J3039" s="52">
        <v>0.75</v>
      </c>
      <c r="K3039" s="48" t="s">
        <v>1058</v>
      </c>
      <c r="L3039" s="48" t="s">
        <v>1058</v>
      </c>
      <c r="M3039" s="53">
        <v>8362.1506357145245</v>
      </c>
      <c r="N3039" s="51"/>
    </row>
    <row r="3040" spans="2:14" x14ac:dyDescent="0.25">
      <c r="B3040" s="48">
        <v>3038</v>
      </c>
      <c r="C3040" s="49" t="s">
        <v>1972</v>
      </c>
      <c r="D3040" s="48">
        <v>580706380</v>
      </c>
      <c r="E3040" s="50" t="s">
        <v>2490</v>
      </c>
      <c r="F3040" s="51">
        <v>7499</v>
      </c>
      <c r="G3040" s="48">
        <v>31</v>
      </c>
      <c r="H3040" s="51" t="s">
        <v>2323</v>
      </c>
      <c r="I3040" s="51" t="s">
        <v>1088</v>
      </c>
      <c r="J3040" s="52">
        <v>8.8000000000000007</v>
      </c>
      <c r="K3040" s="48" t="s">
        <v>1058</v>
      </c>
      <c r="L3040" s="48" t="s">
        <v>1058</v>
      </c>
      <c r="M3040" s="53">
        <v>98115.900792383763</v>
      </c>
      <c r="N3040" s="51"/>
    </row>
    <row r="3041" spans="2:14" x14ac:dyDescent="0.25">
      <c r="B3041" s="48">
        <v>3039</v>
      </c>
      <c r="C3041" s="49" t="s">
        <v>1972</v>
      </c>
      <c r="D3041" s="48">
        <v>580706380</v>
      </c>
      <c r="E3041" s="50" t="s">
        <v>2490</v>
      </c>
      <c r="F3041" s="51">
        <v>7500</v>
      </c>
      <c r="G3041" s="48">
        <v>19</v>
      </c>
      <c r="H3041" s="51" t="s">
        <v>2320</v>
      </c>
      <c r="I3041" s="51" t="s">
        <v>1088</v>
      </c>
      <c r="J3041" s="52">
        <v>2.2000000000000002</v>
      </c>
      <c r="K3041" s="48" t="s">
        <v>1058</v>
      </c>
      <c r="L3041" s="48" t="s">
        <v>1058</v>
      </c>
      <c r="M3041" s="53">
        <v>24528.975198095941</v>
      </c>
      <c r="N3041" s="51"/>
    </row>
    <row r="3042" spans="2:14" x14ac:dyDescent="0.25">
      <c r="B3042" s="48">
        <v>3040</v>
      </c>
      <c r="C3042" s="49" t="s">
        <v>1972</v>
      </c>
      <c r="D3042" s="48">
        <v>580706380</v>
      </c>
      <c r="E3042" s="50" t="s">
        <v>2490</v>
      </c>
      <c r="F3042" s="51">
        <v>7501</v>
      </c>
      <c r="G3042" s="48">
        <v>20</v>
      </c>
      <c r="H3042" s="51" t="s">
        <v>2338</v>
      </c>
      <c r="I3042" s="51" t="s">
        <v>1088</v>
      </c>
      <c r="J3042" s="52">
        <v>0</v>
      </c>
      <c r="K3042" s="48" t="s">
        <v>1058</v>
      </c>
      <c r="L3042" s="48" t="s">
        <v>1058</v>
      </c>
      <c r="M3042" s="53">
        <v>0</v>
      </c>
      <c r="N3042" s="51"/>
    </row>
    <row r="3043" spans="2:14" x14ac:dyDescent="0.25">
      <c r="B3043" s="48">
        <v>3041</v>
      </c>
      <c r="C3043" s="49" t="s">
        <v>1972</v>
      </c>
      <c r="D3043" s="48">
        <v>580417715</v>
      </c>
      <c r="E3043" s="50" t="s">
        <v>2434</v>
      </c>
      <c r="F3043" s="51">
        <v>7504</v>
      </c>
      <c r="G3043" s="48">
        <v>38</v>
      </c>
      <c r="H3043" s="51" t="s">
        <v>2358</v>
      </c>
      <c r="I3043" s="51" t="s">
        <v>1078</v>
      </c>
      <c r="J3043" s="52">
        <v>2</v>
      </c>
      <c r="K3043" s="48" t="s">
        <v>1058</v>
      </c>
      <c r="L3043" s="48" t="s">
        <v>1058</v>
      </c>
      <c r="M3043" s="53">
        <v>22299.0683619054</v>
      </c>
      <c r="N3043" s="51"/>
    </row>
    <row r="3044" spans="2:14" x14ac:dyDescent="0.25">
      <c r="B3044" s="48">
        <v>3042</v>
      </c>
      <c r="C3044" s="49" t="s">
        <v>1972</v>
      </c>
      <c r="D3044" s="48">
        <v>580694123</v>
      </c>
      <c r="E3044" s="50" t="s">
        <v>2301</v>
      </c>
      <c r="F3044" s="51">
        <v>7507</v>
      </c>
      <c r="G3044" s="48">
        <v>38</v>
      </c>
      <c r="H3044" s="51" t="s">
        <v>2304</v>
      </c>
      <c r="I3044" s="51" t="s">
        <v>1062</v>
      </c>
      <c r="J3044" s="52">
        <v>0.63</v>
      </c>
      <c r="K3044" s="48" t="s">
        <v>1058</v>
      </c>
      <c r="L3044" s="48" t="s">
        <v>1058</v>
      </c>
      <c r="M3044" s="53">
        <v>7024.2065340002009</v>
      </c>
      <c r="N3044" s="51"/>
    </row>
    <row r="3045" spans="2:14" x14ac:dyDescent="0.25">
      <c r="B3045" s="48">
        <v>3043</v>
      </c>
      <c r="C3045" s="49" t="s">
        <v>1972</v>
      </c>
      <c r="D3045" s="48">
        <v>580702348</v>
      </c>
      <c r="E3045" s="50" t="s">
        <v>2287</v>
      </c>
      <c r="F3045" s="51">
        <v>7508</v>
      </c>
      <c r="G3045" s="48">
        <v>25</v>
      </c>
      <c r="H3045" s="51" t="s">
        <v>2025</v>
      </c>
      <c r="I3045" s="51" t="s">
        <v>1096</v>
      </c>
      <c r="J3045" s="52">
        <v>1.5</v>
      </c>
      <c r="K3045" s="48" t="s">
        <v>1058</v>
      </c>
      <c r="L3045" s="48" t="s">
        <v>1058</v>
      </c>
      <c r="M3045" s="53">
        <v>16724.301271429049</v>
      </c>
      <c r="N3045" s="51"/>
    </row>
    <row r="3046" spans="2:14" x14ac:dyDescent="0.25">
      <c r="B3046" s="48">
        <v>3044</v>
      </c>
      <c r="C3046" s="49" t="s">
        <v>1972</v>
      </c>
      <c r="D3046" s="48">
        <v>580704773</v>
      </c>
      <c r="E3046" s="50" t="s">
        <v>2274</v>
      </c>
      <c r="F3046" s="51">
        <v>7509</v>
      </c>
      <c r="G3046" s="48">
        <v>36</v>
      </c>
      <c r="H3046" s="51" t="s">
        <v>2198</v>
      </c>
      <c r="I3046" s="51" t="s">
        <v>2275</v>
      </c>
      <c r="J3046" s="52">
        <v>0.94499999999999995</v>
      </c>
      <c r="K3046" s="48" t="s">
        <v>1058</v>
      </c>
      <c r="L3046" s="48" t="s">
        <v>1058</v>
      </c>
      <c r="M3046" s="53">
        <v>10536.309801000301</v>
      </c>
      <c r="N3046" s="51"/>
    </row>
    <row r="3047" spans="2:14" x14ac:dyDescent="0.25">
      <c r="B3047" s="48">
        <v>3045</v>
      </c>
      <c r="C3047" s="49" t="s">
        <v>1972</v>
      </c>
      <c r="D3047" s="48">
        <v>580498038</v>
      </c>
      <c r="E3047" s="50" t="s">
        <v>2219</v>
      </c>
      <c r="F3047" s="51">
        <v>7510</v>
      </c>
      <c r="G3047" s="48">
        <v>27</v>
      </c>
      <c r="H3047" s="51" t="s">
        <v>2076</v>
      </c>
      <c r="I3047" s="51" t="s">
        <v>1057</v>
      </c>
      <c r="J3047" s="52">
        <v>0</v>
      </c>
      <c r="K3047" s="48" t="s">
        <v>1058</v>
      </c>
      <c r="L3047" s="48" t="s">
        <v>1058</v>
      </c>
      <c r="M3047" s="53">
        <v>0</v>
      </c>
      <c r="N3047" s="51"/>
    </row>
    <row r="3048" spans="2:14" x14ac:dyDescent="0.25">
      <c r="B3048" s="48">
        <v>3046</v>
      </c>
      <c r="C3048" s="49" t="s">
        <v>1972</v>
      </c>
      <c r="D3048" s="48">
        <v>580704245</v>
      </c>
      <c r="E3048" s="50" t="s">
        <v>2491</v>
      </c>
      <c r="F3048" s="51">
        <v>7514</v>
      </c>
      <c r="G3048" s="48">
        <v>35</v>
      </c>
      <c r="H3048" s="51" t="s">
        <v>2091</v>
      </c>
      <c r="I3048" s="51" t="s">
        <v>1119</v>
      </c>
      <c r="J3048" s="52">
        <v>0</v>
      </c>
      <c r="K3048" s="48" t="s">
        <v>1054</v>
      </c>
      <c r="L3048" s="48" t="s">
        <v>1054</v>
      </c>
      <c r="M3048" s="53">
        <v>0</v>
      </c>
      <c r="N3048" s="51"/>
    </row>
    <row r="3049" spans="2:14" x14ac:dyDescent="0.25">
      <c r="B3049" s="48">
        <v>3047</v>
      </c>
      <c r="C3049" s="49" t="s">
        <v>1972</v>
      </c>
      <c r="D3049" s="48">
        <v>580699510</v>
      </c>
      <c r="E3049" s="50" t="s">
        <v>2492</v>
      </c>
      <c r="F3049" s="51">
        <v>7515</v>
      </c>
      <c r="G3049" s="48">
        <v>30</v>
      </c>
      <c r="H3049" s="51" t="s">
        <v>2079</v>
      </c>
      <c r="I3049" s="51" t="s">
        <v>1207</v>
      </c>
      <c r="J3049" s="52">
        <v>0</v>
      </c>
      <c r="K3049" s="48" t="s">
        <v>1054</v>
      </c>
      <c r="L3049" s="48" t="s">
        <v>1054</v>
      </c>
      <c r="M3049" s="53">
        <v>0</v>
      </c>
      <c r="N3049" s="51"/>
    </row>
    <row r="3050" spans="2:14" x14ac:dyDescent="0.25">
      <c r="B3050" s="48">
        <v>3048</v>
      </c>
      <c r="C3050" s="49" t="s">
        <v>1972</v>
      </c>
      <c r="D3050" s="48">
        <v>580677755</v>
      </c>
      <c r="E3050" s="50" t="s">
        <v>2493</v>
      </c>
      <c r="F3050" s="51">
        <v>7519</v>
      </c>
      <c r="G3050" s="48">
        <v>41</v>
      </c>
      <c r="H3050" s="51" t="s">
        <v>1977</v>
      </c>
      <c r="I3050" s="51" t="s">
        <v>2074</v>
      </c>
      <c r="J3050" s="52">
        <v>0</v>
      </c>
      <c r="K3050" s="48" t="s">
        <v>1054</v>
      </c>
      <c r="L3050" s="48" t="s">
        <v>1054</v>
      </c>
      <c r="M3050" s="53">
        <v>0</v>
      </c>
      <c r="N3050" s="51"/>
    </row>
    <row r="3051" spans="2:14" x14ac:dyDescent="0.25">
      <c r="B3051" s="48">
        <v>3049</v>
      </c>
      <c r="C3051" s="49" t="s">
        <v>1972</v>
      </c>
      <c r="D3051" s="48">
        <v>580706851</v>
      </c>
      <c r="E3051" s="50" t="s">
        <v>2447</v>
      </c>
      <c r="F3051" s="51">
        <v>7521</v>
      </c>
      <c r="G3051" s="48">
        <v>28</v>
      </c>
      <c r="H3051" s="51" t="s">
        <v>2091</v>
      </c>
      <c r="I3051" s="51" t="s">
        <v>1122</v>
      </c>
      <c r="J3051" s="52">
        <v>0</v>
      </c>
      <c r="K3051" s="48" t="s">
        <v>1058</v>
      </c>
      <c r="L3051" s="48" t="s">
        <v>1054</v>
      </c>
      <c r="M3051" s="53">
        <v>0</v>
      </c>
      <c r="N3051" s="51"/>
    </row>
    <row r="3052" spans="2:14" x14ac:dyDescent="0.25">
      <c r="B3052" s="48">
        <v>3050</v>
      </c>
      <c r="C3052" s="49" t="s">
        <v>1972</v>
      </c>
      <c r="D3052" s="48">
        <v>580466902</v>
      </c>
      <c r="E3052" s="50" t="s">
        <v>2288</v>
      </c>
      <c r="F3052" s="51">
        <v>7524</v>
      </c>
      <c r="G3052" s="48">
        <v>34</v>
      </c>
      <c r="H3052" s="51" t="s">
        <v>2022</v>
      </c>
      <c r="I3052" s="51" t="s">
        <v>1912</v>
      </c>
      <c r="J3052" s="52">
        <v>0</v>
      </c>
      <c r="K3052" s="48" t="s">
        <v>1058</v>
      </c>
      <c r="L3052" s="48" t="s">
        <v>1058</v>
      </c>
      <c r="M3052" s="53">
        <v>0</v>
      </c>
      <c r="N3052" s="51"/>
    </row>
    <row r="3053" spans="2:14" x14ac:dyDescent="0.25">
      <c r="B3053" s="48">
        <v>3051</v>
      </c>
      <c r="C3053" s="49" t="s">
        <v>1972</v>
      </c>
      <c r="D3053" s="48">
        <v>580354991</v>
      </c>
      <c r="E3053" s="50" t="s">
        <v>1612</v>
      </c>
      <c r="F3053" s="51">
        <v>7526</v>
      </c>
      <c r="G3053" s="48">
        <v>29</v>
      </c>
      <c r="H3053" s="51" t="s">
        <v>2387</v>
      </c>
      <c r="I3053" s="51" t="s">
        <v>1613</v>
      </c>
      <c r="J3053" s="52">
        <v>8.8000000000000007</v>
      </c>
      <c r="K3053" s="48" t="s">
        <v>1058</v>
      </c>
      <c r="L3053" s="48" t="s">
        <v>1058</v>
      </c>
      <c r="M3053" s="53">
        <v>98115.900792383763</v>
      </c>
      <c r="N3053" s="51"/>
    </row>
    <row r="3054" spans="2:14" x14ac:dyDescent="0.25">
      <c r="B3054" s="48">
        <v>3052</v>
      </c>
      <c r="C3054" s="49" t="s">
        <v>1972</v>
      </c>
      <c r="D3054" s="48">
        <v>580700508</v>
      </c>
      <c r="E3054" s="50" t="s">
        <v>2494</v>
      </c>
      <c r="F3054" s="51">
        <v>7528</v>
      </c>
      <c r="G3054" s="48">
        <v>36</v>
      </c>
      <c r="H3054" s="51" t="s">
        <v>2088</v>
      </c>
      <c r="I3054" s="51" t="s">
        <v>1174</v>
      </c>
      <c r="J3054" s="52">
        <v>0.75600000000000001</v>
      </c>
      <c r="K3054" s="48" t="s">
        <v>1058</v>
      </c>
      <c r="L3054" s="48" t="s">
        <v>1058</v>
      </c>
      <c r="M3054" s="53">
        <v>8429.0478408002418</v>
      </c>
      <c r="N3054" s="51"/>
    </row>
    <row r="3055" spans="2:14" x14ac:dyDescent="0.25">
      <c r="B3055" s="48">
        <v>3053</v>
      </c>
      <c r="C3055" s="49" t="s">
        <v>1972</v>
      </c>
      <c r="D3055" s="48">
        <v>580354991</v>
      </c>
      <c r="E3055" s="50" t="s">
        <v>1612</v>
      </c>
      <c r="F3055" s="51">
        <v>7529</v>
      </c>
      <c r="G3055" s="48">
        <v>16</v>
      </c>
      <c r="H3055" s="51" t="s">
        <v>2323</v>
      </c>
      <c r="I3055" s="51" t="s">
        <v>1613</v>
      </c>
      <c r="J3055" s="52">
        <v>8.8000000000000007</v>
      </c>
      <c r="K3055" s="48" t="s">
        <v>1058</v>
      </c>
      <c r="L3055" s="48" t="s">
        <v>1058</v>
      </c>
      <c r="M3055" s="53">
        <v>98115.900792383763</v>
      </c>
      <c r="N3055" s="51"/>
    </row>
    <row r="3056" spans="2:14" x14ac:dyDescent="0.25">
      <c r="B3056" s="48">
        <v>3054</v>
      </c>
      <c r="C3056" s="49" t="s">
        <v>1972</v>
      </c>
      <c r="D3056" s="48">
        <v>580707008</v>
      </c>
      <c r="E3056" s="50" t="s">
        <v>2348</v>
      </c>
      <c r="F3056" s="51">
        <v>7530</v>
      </c>
      <c r="G3056" s="48">
        <v>30</v>
      </c>
      <c r="H3056" s="51" t="s">
        <v>1977</v>
      </c>
      <c r="I3056" s="51" t="s">
        <v>2349</v>
      </c>
      <c r="J3056" s="52">
        <v>1.875</v>
      </c>
      <c r="K3056" s="48" t="s">
        <v>1058</v>
      </c>
      <c r="L3056" s="48" t="s">
        <v>1058</v>
      </c>
      <c r="M3056" s="53">
        <v>20905.376589286312</v>
      </c>
      <c r="N3056" s="51"/>
    </row>
    <row r="3057" spans="2:14" x14ac:dyDescent="0.25">
      <c r="B3057" s="48">
        <v>3055</v>
      </c>
      <c r="C3057" s="49" t="s">
        <v>1972</v>
      </c>
      <c r="D3057" s="48">
        <v>580355782</v>
      </c>
      <c r="E3057" s="50" t="s">
        <v>1902</v>
      </c>
      <c r="F3057" s="51">
        <v>7532</v>
      </c>
      <c r="G3057" s="48">
        <v>25</v>
      </c>
      <c r="H3057" s="51" t="s">
        <v>2028</v>
      </c>
      <c r="I3057" s="51" t="s">
        <v>1125</v>
      </c>
      <c r="J3057" s="52">
        <v>0</v>
      </c>
      <c r="K3057" s="48" t="s">
        <v>1058</v>
      </c>
      <c r="L3057" s="48" t="s">
        <v>1058</v>
      </c>
      <c r="M3057" s="53">
        <v>0</v>
      </c>
      <c r="N3057" s="51"/>
    </row>
    <row r="3058" spans="2:14" x14ac:dyDescent="0.25">
      <c r="B3058" s="48">
        <v>3056</v>
      </c>
      <c r="C3058" s="49" t="s">
        <v>1972</v>
      </c>
      <c r="D3058" s="48">
        <v>580706687</v>
      </c>
      <c r="E3058" s="50" t="s">
        <v>2495</v>
      </c>
      <c r="F3058" s="51">
        <v>7538</v>
      </c>
      <c r="G3058" s="48">
        <v>37</v>
      </c>
      <c r="H3058" s="51" t="s">
        <v>2027</v>
      </c>
      <c r="I3058" s="51" t="s">
        <v>1720</v>
      </c>
      <c r="J3058" s="52">
        <v>0.63</v>
      </c>
      <c r="K3058" s="48" t="s">
        <v>1058</v>
      </c>
      <c r="L3058" s="48" t="s">
        <v>1058</v>
      </c>
      <c r="M3058" s="53">
        <v>7024.2065340002009</v>
      </c>
      <c r="N3058" s="51"/>
    </row>
    <row r="3059" spans="2:14" x14ac:dyDescent="0.25">
      <c r="B3059" s="48">
        <v>3057</v>
      </c>
      <c r="C3059" s="49" t="s">
        <v>1972</v>
      </c>
      <c r="D3059" s="48">
        <v>580615219</v>
      </c>
      <c r="E3059" s="50" t="s">
        <v>2308</v>
      </c>
      <c r="F3059" s="51">
        <v>7539</v>
      </c>
      <c r="G3059" s="48">
        <v>26</v>
      </c>
      <c r="H3059" s="51" t="s">
        <v>1981</v>
      </c>
      <c r="I3059" s="51" t="s">
        <v>2270</v>
      </c>
      <c r="J3059" s="52">
        <v>1.5</v>
      </c>
      <c r="K3059" s="48" t="s">
        <v>1058</v>
      </c>
      <c r="L3059" s="48" t="s">
        <v>1058</v>
      </c>
      <c r="M3059" s="53">
        <v>16724.301271429049</v>
      </c>
      <c r="N3059" s="51"/>
    </row>
    <row r="3060" spans="2:14" x14ac:dyDescent="0.25">
      <c r="B3060" s="48">
        <v>3058</v>
      </c>
      <c r="C3060" s="49" t="s">
        <v>1972</v>
      </c>
      <c r="D3060" s="48">
        <v>580691772</v>
      </c>
      <c r="E3060" s="50" t="s">
        <v>2496</v>
      </c>
      <c r="F3060" s="51">
        <v>7540</v>
      </c>
      <c r="G3060" s="48">
        <v>34</v>
      </c>
      <c r="H3060" s="51" t="s">
        <v>1985</v>
      </c>
      <c r="I3060" s="51" t="s">
        <v>1139</v>
      </c>
      <c r="J3060" s="52">
        <v>0</v>
      </c>
      <c r="K3060" s="48" t="s">
        <v>1054</v>
      </c>
      <c r="L3060" s="48" t="s">
        <v>1054</v>
      </c>
      <c r="M3060" s="53">
        <v>0</v>
      </c>
      <c r="N3060" s="51"/>
    </row>
    <row r="3061" spans="2:14" x14ac:dyDescent="0.25">
      <c r="B3061" s="48">
        <v>3059</v>
      </c>
      <c r="C3061" s="49" t="s">
        <v>1972</v>
      </c>
      <c r="D3061" s="48">
        <v>580715647</v>
      </c>
      <c r="E3061" s="50" t="s">
        <v>2309</v>
      </c>
      <c r="F3061" s="51">
        <v>7542</v>
      </c>
      <c r="G3061" s="48">
        <v>26</v>
      </c>
      <c r="H3061" s="51" t="s">
        <v>2304</v>
      </c>
      <c r="I3061" s="51" t="s">
        <v>1656</v>
      </c>
      <c r="J3061" s="52">
        <v>0</v>
      </c>
      <c r="K3061" s="48" t="s">
        <v>1058</v>
      </c>
      <c r="L3061" s="48" t="s">
        <v>1054</v>
      </c>
      <c r="M3061" s="53">
        <v>0</v>
      </c>
      <c r="N3061" s="51"/>
    </row>
    <row r="3062" spans="2:14" x14ac:dyDescent="0.25">
      <c r="B3062" s="48">
        <v>3060</v>
      </c>
      <c r="C3062" s="49" t="s">
        <v>1972</v>
      </c>
      <c r="D3062" s="48">
        <v>580709046</v>
      </c>
      <c r="E3062" s="50" t="s">
        <v>2297</v>
      </c>
      <c r="F3062" s="51">
        <v>7543</v>
      </c>
      <c r="G3062" s="48">
        <v>22</v>
      </c>
      <c r="H3062" s="51" t="s">
        <v>2131</v>
      </c>
      <c r="I3062" s="51" t="s">
        <v>1187</v>
      </c>
      <c r="J3062" s="52">
        <v>3</v>
      </c>
      <c r="K3062" s="48" t="s">
        <v>1058</v>
      </c>
      <c r="L3062" s="48" t="s">
        <v>1058</v>
      </c>
      <c r="M3062" s="53">
        <v>33448.602542858098</v>
      </c>
      <c r="N3062" s="51"/>
    </row>
    <row r="3063" spans="2:14" x14ac:dyDescent="0.25">
      <c r="B3063" s="48">
        <v>3061</v>
      </c>
      <c r="C3063" s="49" t="s">
        <v>1972</v>
      </c>
      <c r="D3063" s="48">
        <v>580241610</v>
      </c>
      <c r="E3063" s="50" t="s">
        <v>2397</v>
      </c>
      <c r="F3063" s="51">
        <v>7544</v>
      </c>
      <c r="G3063" s="48">
        <v>28</v>
      </c>
      <c r="H3063" s="51" t="s">
        <v>2062</v>
      </c>
      <c r="I3063" s="51" t="s">
        <v>1596</v>
      </c>
      <c r="J3063" s="52">
        <v>0</v>
      </c>
      <c r="K3063" s="48" t="s">
        <v>1058</v>
      </c>
      <c r="L3063" s="48" t="s">
        <v>1058</v>
      </c>
      <c r="M3063" s="53">
        <v>0</v>
      </c>
      <c r="N3063" s="51"/>
    </row>
    <row r="3064" spans="2:14" x14ac:dyDescent="0.25">
      <c r="B3064" s="48">
        <v>3062</v>
      </c>
      <c r="C3064" s="49" t="s">
        <v>1972</v>
      </c>
      <c r="D3064" s="48">
        <v>580387504</v>
      </c>
      <c r="E3064" s="50" t="s">
        <v>2106</v>
      </c>
      <c r="F3064" s="51">
        <v>7545</v>
      </c>
      <c r="G3064" s="48">
        <v>32</v>
      </c>
      <c r="H3064" s="51" t="s">
        <v>2040</v>
      </c>
      <c r="I3064" s="51" t="s">
        <v>1164</v>
      </c>
      <c r="J3064" s="52">
        <v>0.75</v>
      </c>
      <c r="K3064" s="48" t="s">
        <v>1058</v>
      </c>
      <c r="L3064" s="48" t="s">
        <v>1058</v>
      </c>
      <c r="M3064" s="53">
        <v>8362.1506357145245</v>
      </c>
      <c r="N3064" s="51"/>
    </row>
    <row r="3065" spans="2:14" x14ac:dyDescent="0.25">
      <c r="B3065" s="48">
        <v>3063</v>
      </c>
      <c r="C3065" s="49" t="s">
        <v>1972</v>
      </c>
      <c r="D3065" s="48">
        <v>580106805</v>
      </c>
      <c r="E3065" s="50" t="s">
        <v>2234</v>
      </c>
      <c r="F3065" s="51">
        <v>7549</v>
      </c>
      <c r="G3065" s="48">
        <v>26</v>
      </c>
      <c r="H3065" s="51" t="s">
        <v>2022</v>
      </c>
      <c r="I3065" s="51" t="s">
        <v>1053</v>
      </c>
      <c r="J3065" s="52">
        <v>0</v>
      </c>
      <c r="K3065" s="48" t="s">
        <v>1058</v>
      </c>
      <c r="L3065" s="48" t="s">
        <v>1058</v>
      </c>
      <c r="M3065" s="53">
        <v>0</v>
      </c>
      <c r="N3065" s="51"/>
    </row>
    <row r="3066" spans="2:14" x14ac:dyDescent="0.25">
      <c r="B3066" s="48">
        <v>3064</v>
      </c>
      <c r="C3066" s="49" t="s">
        <v>1972</v>
      </c>
      <c r="D3066" s="48">
        <v>580417608</v>
      </c>
      <c r="E3066" s="50" t="s">
        <v>1528</v>
      </c>
      <c r="F3066" s="51">
        <v>7550</v>
      </c>
      <c r="G3066" s="48">
        <v>12</v>
      </c>
      <c r="H3066" s="51" t="s">
        <v>2345</v>
      </c>
      <c r="I3066" s="51" t="s">
        <v>1068</v>
      </c>
      <c r="J3066" s="52">
        <v>0</v>
      </c>
      <c r="K3066" s="48" t="s">
        <v>1058</v>
      </c>
      <c r="L3066" s="48" t="s">
        <v>1058</v>
      </c>
      <c r="M3066" s="53">
        <v>0</v>
      </c>
      <c r="N3066" s="51"/>
    </row>
    <row r="3067" spans="2:14" x14ac:dyDescent="0.25">
      <c r="B3067" s="48">
        <v>3065</v>
      </c>
      <c r="C3067" s="49" t="s">
        <v>1972</v>
      </c>
      <c r="D3067" s="48">
        <v>580708956</v>
      </c>
      <c r="E3067" s="50" t="s">
        <v>2497</v>
      </c>
      <c r="F3067" s="51">
        <v>7553</v>
      </c>
      <c r="G3067" s="48">
        <v>0</v>
      </c>
      <c r="H3067" s="51" t="s">
        <v>2482</v>
      </c>
      <c r="I3067" s="51" t="s">
        <v>1141</v>
      </c>
      <c r="J3067" s="52">
        <v>0</v>
      </c>
      <c r="K3067" s="48" t="s">
        <v>1054</v>
      </c>
      <c r="L3067" s="48" t="s">
        <v>1054</v>
      </c>
      <c r="M3067" s="53">
        <v>0</v>
      </c>
      <c r="N3067" s="51"/>
    </row>
    <row r="3068" spans="2:14" x14ac:dyDescent="0.25">
      <c r="B3068" s="48">
        <v>3066</v>
      </c>
      <c r="C3068" s="49" t="s">
        <v>1972</v>
      </c>
      <c r="D3068" s="48">
        <v>580382463</v>
      </c>
      <c r="E3068" s="50" t="s">
        <v>1599</v>
      </c>
      <c r="F3068" s="51">
        <v>7556</v>
      </c>
      <c r="G3068" s="48">
        <v>26</v>
      </c>
      <c r="H3068" s="51" t="s">
        <v>2044</v>
      </c>
      <c r="I3068" s="51" t="s">
        <v>1068</v>
      </c>
      <c r="J3068" s="52">
        <v>0.75</v>
      </c>
      <c r="K3068" s="48" t="s">
        <v>1058</v>
      </c>
      <c r="L3068" s="48" t="s">
        <v>1058</v>
      </c>
      <c r="M3068" s="53">
        <v>8362.1506357145245</v>
      </c>
      <c r="N3068" s="51"/>
    </row>
    <row r="3069" spans="2:14" x14ac:dyDescent="0.25">
      <c r="B3069" s="48">
        <v>3067</v>
      </c>
      <c r="C3069" s="49" t="s">
        <v>1972</v>
      </c>
      <c r="D3069" s="48">
        <v>580345940</v>
      </c>
      <c r="E3069" s="50" t="s">
        <v>2165</v>
      </c>
      <c r="F3069" s="51">
        <v>7557</v>
      </c>
      <c r="G3069" s="48">
        <v>24</v>
      </c>
      <c r="H3069" s="51" t="s">
        <v>2086</v>
      </c>
      <c r="I3069" s="51" t="s">
        <v>1259</v>
      </c>
      <c r="J3069" s="52">
        <v>0.75</v>
      </c>
      <c r="K3069" s="48" t="s">
        <v>1058</v>
      </c>
      <c r="L3069" s="48" t="s">
        <v>1058</v>
      </c>
      <c r="M3069" s="53">
        <v>8362.1506357145245</v>
      </c>
      <c r="N3069" s="51"/>
    </row>
    <row r="3070" spans="2:14" x14ac:dyDescent="0.25">
      <c r="B3070" s="48">
        <v>3068</v>
      </c>
      <c r="C3070" s="49" t="s">
        <v>1972</v>
      </c>
      <c r="D3070" s="48">
        <v>580412294</v>
      </c>
      <c r="E3070" s="50" t="s">
        <v>2132</v>
      </c>
      <c r="F3070" s="51">
        <v>7558</v>
      </c>
      <c r="G3070" s="48">
        <v>17</v>
      </c>
      <c r="H3070" s="51" t="s">
        <v>2357</v>
      </c>
      <c r="I3070" s="51" t="s">
        <v>1115</v>
      </c>
      <c r="J3070" s="52">
        <v>5</v>
      </c>
      <c r="K3070" s="48" t="s">
        <v>1058</v>
      </c>
      <c r="L3070" s="48" t="s">
        <v>1058</v>
      </c>
      <c r="M3070" s="53">
        <v>55747.670904763501</v>
      </c>
      <c r="N3070" s="51"/>
    </row>
    <row r="3071" spans="2:14" x14ac:dyDescent="0.25">
      <c r="B3071" s="48">
        <v>3069</v>
      </c>
      <c r="C3071" s="49" t="s">
        <v>1972</v>
      </c>
      <c r="D3071" s="48">
        <v>580412294</v>
      </c>
      <c r="E3071" s="50" t="s">
        <v>2132</v>
      </c>
      <c r="F3071" s="51">
        <v>7559</v>
      </c>
      <c r="G3071" s="48">
        <v>15</v>
      </c>
      <c r="H3071" s="51" t="s">
        <v>2277</v>
      </c>
      <c r="I3071" s="51" t="s">
        <v>1115</v>
      </c>
      <c r="J3071" s="52">
        <v>8</v>
      </c>
      <c r="K3071" s="48" t="s">
        <v>1058</v>
      </c>
      <c r="L3071" s="48" t="s">
        <v>1058</v>
      </c>
      <c r="M3071" s="53">
        <v>89196.273447621599</v>
      </c>
      <c r="N3071" s="51"/>
    </row>
    <row r="3072" spans="2:14" x14ac:dyDescent="0.25">
      <c r="B3072" s="48">
        <v>3070</v>
      </c>
      <c r="C3072" s="49" t="s">
        <v>1972</v>
      </c>
      <c r="D3072" s="48">
        <v>580412294</v>
      </c>
      <c r="E3072" s="50" t="s">
        <v>2132</v>
      </c>
      <c r="F3072" s="51">
        <v>7560</v>
      </c>
      <c r="G3072" s="48">
        <v>14</v>
      </c>
      <c r="H3072" s="51" t="s">
        <v>2330</v>
      </c>
      <c r="I3072" s="51" t="s">
        <v>1115</v>
      </c>
      <c r="J3072" s="52">
        <v>2</v>
      </c>
      <c r="K3072" s="48" t="s">
        <v>1058</v>
      </c>
      <c r="L3072" s="48" t="s">
        <v>1058</v>
      </c>
      <c r="M3072" s="53">
        <v>22299.0683619054</v>
      </c>
      <c r="N3072" s="51"/>
    </row>
    <row r="3073" spans="2:14" x14ac:dyDescent="0.25">
      <c r="B3073" s="48">
        <v>3071</v>
      </c>
      <c r="C3073" s="49" t="s">
        <v>1972</v>
      </c>
      <c r="D3073" s="48">
        <v>580509487</v>
      </c>
      <c r="E3073" s="50" t="s">
        <v>1305</v>
      </c>
      <c r="F3073" s="51">
        <v>7563</v>
      </c>
      <c r="G3073" s="48">
        <v>21</v>
      </c>
      <c r="H3073" s="51" t="s">
        <v>2044</v>
      </c>
      <c r="I3073" s="51" t="s">
        <v>1137</v>
      </c>
      <c r="J3073" s="52">
        <v>0.9</v>
      </c>
      <c r="K3073" s="48" t="s">
        <v>1058</v>
      </c>
      <c r="L3073" s="48" t="s">
        <v>1058</v>
      </c>
      <c r="M3073" s="53">
        <v>10034.580762857429</v>
      </c>
      <c r="N3073" s="51"/>
    </row>
    <row r="3074" spans="2:14" x14ac:dyDescent="0.25">
      <c r="B3074" s="48">
        <v>3072</v>
      </c>
      <c r="C3074" s="49" t="s">
        <v>1972</v>
      </c>
      <c r="D3074" s="48">
        <v>580694123</v>
      </c>
      <c r="E3074" s="50" t="s">
        <v>2301</v>
      </c>
      <c r="F3074" s="51">
        <v>7564</v>
      </c>
      <c r="G3074" s="48">
        <v>25</v>
      </c>
      <c r="H3074" s="51" t="s">
        <v>2035</v>
      </c>
      <c r="I3074" s="51" t="s">
        <v>1062</v>
      </c>
      <c r="J3074" s="52">
        <v>0</v>
      </c>
      <c r="K3074" s="48" t="s">
        <v>1058</v>
      </c>
      <c r="L3074" s="48" t="s">
        <v>1058</v>
      </c>
      <c r="M3074" s="53">
        <v>0</v>
      </c>
      <c r="N3074" s="51"/>
    </row>
    <row r="3075" spans="2:14" x14ac:dyDescent="0.25">
      <c r="B3075" s="48">
        <v>3073</v>
      </c>
      <c r="C3075" s="49" t="s">
        <v>1972</v>
      </c>
      <c r="D3075" s="48">
        <v>580417715</v>
      </c>
      <c r="E3075" s="50" t="s">
        <v>2434</v>
      </c>
      <c r="F3075" s="51">
        <v>7565</v>
      </c>
      <c r="G3075" s="48">
        <v>12</v>
      </c>
      <c r="H3075" s="51" t="s">
        <v>2232</v>
      </c>
      <c r="I3075" s="51" t="s">
        <v>1078</v>
      </c>
      <c r="J3075" s="52">
        <v>0</v>
      </c>
      <c r="K3075" s="48" t="s">
        <v>1054</v>
      </c>
      <c r="L3075" s="48" t="s">
        <v>1058</v>
      </c>
      <c r="M3075" s="53">
        <v>0</v>
      </c>
      <c r="N3075" s="51"/>
    </row>
    <row r="3076" spans="2:14" x14ac:dyDescent="0.25">
      <c r="B3076" s="48">
        <v>3074</v>
      </c>
      <c r="C3076" s="49" t="s">
        <v>1972</v>
      </c>
      <c r="D3076" s="48">
        <v>580355782</v>
      </c>
      <c r="E3076" s="50" t="s">
        <v>1902</v>
      </c>
      <c r="F3076" s="51">
        <v>7567</v>
      </c>
      <c r="G3076" s="48">
        <v>28</v>
      </c>
      <c r="H3076" s="51" t="s">
        <v>2044</v>
      </c>
      <c r="I3076" s="51" t="s">
        <v>1125</v>
      </c>
      <c r="J3076" s="52">
        <v>0.75</v>
      </c>
      <c r="K3076" s="48" t="s">
        <v>1058</v>
      </c>
      <c r="L3076" s="48" t="s">
        <v>1058</v>
      </c>
      <c r="M3076" s="53">
        <v>8362.1506357145245</v>
      </c>
      <c r="N3076" s="51"/>
    </row>
    <row r="3077" spans="2:14" x14ac:dyDescent="0.25">
      <c r="B3077" s="48">
        <v>3075</v>
      </c>
      <c r="C3077" s="49" t="s">
        <v>1972</v>
      </c>
      <c r="D3077" s="48">
        <v>512599895</v>
      </c>
      <c r="E3077" s="50" t="s">
        <v>2173</v>
      </c>
      <c r="F3077" s="51">
        <v>7568</v>
      </c>
      <c r="G3077" s="48">
        <v>27</v>
      </c>
      <c r="H3077" s="51" t="s">
        <v>2051</v>
      </c>
      <c r="I3077" s="51" t="s">
        <v>1295</v>
      </c>
      <c r="J3077" s="52">
        <v>0</v>
      </c>
      <c r="K3077" s="48" t="s">
        <v>1058</v>
      </c>
      <c r="L3077" s="48" t="s">
        <v>1058</v>
      </c>
      <c r="M3077" s="53">
        <v>0</v>
      </c>
      <c r="N3077" s="51"/>
    </row>
    <row r="3078" spans="2:14" x14ac:dyDescent="0.25">
      <c r="B3078" s="48">
        <v>3076</v>
      </c>
      <c r="C3078" s="49" t="s">
        <v>1972</v>
      </c>
      <c r="D3078" s="48">
        <v>580412294</v>
      </c>
      <c r="E3078" s="50" t="s">
        <v>2132</v>
      </c>
      <c r="F3078" s="51">
        <v>7569</v>
      </c>
      <c r="G3078" s="48">
        <v>16</v>
      </c>
      <c r="H3078" s="51" t="s">
        <v>2179</v>
      </c>
      <c r="I3078" s="51" t="s">
        <v>1115</v>
      </c>
      <c r="J3078" s="52">
        <v>8</v>
      </c>
      <c r="K3078" s="48" t="s">
        <v>1058</v>
      </c>
      <c r="L3078" s="48" t="s">
        <v>1058</v>
      </c>
      <c r="M3078" s="53">
        <v>89196.273447621599</v>
      </c>
      <c r="N3078" s="51"/>
    </row>
    <row r="3079" spans="2:14" x14ac:dyDescent="0.25">
      <c r="B3079" s="48">
        <v>3077</v>
      </c>
      <c r="C3079" s="49" t="s">
        <v>1972</v>
      </c>
      <c r="D3079" s="48">
        <v>580420768</v>
      </c>
      <c r="E3079" s="50" t="s">
        <v>1645</v>
      </c>
      <c r="F3079" s="51">
        <v>7571</v>
      </c>
      <c r="G3079" s="48">
        <v>33</v>
      </c>
      <c r="H3079" s="51" t="s">
        <v>2171</v>
      </c>
      <c r="I3079" s="51" t="s">
        <v>1646</v>
      </c>
      <c r="J3079" s="52">
        <v>0.75</v>
      </c>
      <c r="K3079" s="48" t="s">
        <v>1058</v>
      </c>
      <c r="L3079" s="48" t="s">
        <v>1058</v>
      </c>
      <c r="M3079" s="53">
        <v>8362.1506357145245</v>
      </c>
      <c r="N3079" s="51"/>
    </row>
    <row r="3080" spans="2:14" x14ac:dyDescent="0.25">
      <c r="B3080" s="48">
        <v>3078</v>
      </c>
      <c r="C3080" s="49" t="s">
        <v>1972</v>
      </c>
      <c r="D3080" s="48">
        <v>580241610</v>
      </c>
      <c r="E3080" s="50" t="s">
        <v>2397</v>
      </c>
      <c r="F3080" s="51">
        <v>7573</v>
      </c>
      <c r="G3080" s="48">
        <v>30</v>
      </c>
      <c r="H3080" s="51" t="s">
        <v>2055</v>
      </c>
      <c r="I3080" s="51" t="s">
        <v>1596</v>
      </c>
      <c r="J3080" s="52">
        <v>0</v>
      </c>
      <c r="K3080" s="48" t="s">
        <v>1058</v>
      </c>
      <c r="L3080" s="48" t="s">
        <v>1058</v>
      </c>
      <c r="M3080" s="53">
        <v>0</v>
      </c>
      <c r="N3080" s="51"/>
    </row>
    <row r="3081" spans="2:14" x14ac:dyDescent="0.25">
      <c r="B3081" s="48">
        <v>3079</v>
      </c>
      <c r="C3081" s="49" t="s">
        <v>1972</v>
      </c>
      <c r="D3081" s="48">
        <v>580431898</v>
      </c>
      <c r="E3081" s="50" t="s">
        <v>2430</v>
      </c>
      <c r="F3081" s="51">
        <v>7575</v>
      </c>
      <c r="G3081" s="48">
        <v>26</v>
      </c>
      <c r="H3081" s="51" t="s">
        <v>2017</v>
      </c>
      <c r="I3081" s="51" t="s">
        <v>1130</v>
      </c>
      <c r="J3081" s="52">
        <v>0.75</v>
      </c>
      <c r="K3081" s="48" t="s">
        <v>1058</v>
      </c>
      <c r="L3081" s="48" t="s">
        <v>1058</v>
      </c>
      <c r="M3081" s="53">
        <v>8362.1506357145245</v>
      </c>
      <c r="N3081" s="51"/>
    </row>
    <row r="3082" spans="2:14" x14ac:dyDescent="0.25">
      <c r="B3082" s="48">
        <v>3080</v>
      </c>
      <c r="C3082" s="49" t="s">
        <v>1972</v>
      </c>
      <c r="D3082" s="48">
        <v>580431898</v>
      </c>
      <c r="E3082" s="50" t="s">
        <v>2391</v>
      </c>
      <c r="F3082" s="51">
        <v>7576</v>
      </c>
      <c r="G3082" s="48">
        <v>16</v>
      </c>
      <c r="H3082" s="51" t="s">
        <v>2323</v>
      </c>
      <c r="I3082" s="51" t="s">
        <v>1130</v>
      </c>
      <c r="J3082" s="52">
        <v>8</v>
      </c>
      <c r="K3082" s="48" t="s">
        <v>1058</v>
      </c>
      <c r="L3082" s="48" t="s">
        <v>1058</v>
      </c>
      <c r="M3082" s="53">
        <v>89196.273447621599</v>
      </c>
      <c r="N3082" s="51"/>
    </row>
    <row r="3083" spans="2:14" x14ac:dyDescent="0.25">
      <c r="B3083" s="48">
        <v>3081</v>
      </c>
      <c r="C3083" s="49" t="s">
        <v>1972</v>
      </c>
      <c r="D3083" s="48">
        <v>580370930</v>
      </c>
      <c r="E3083" s="50" t="s">
        <v>1982</v>
      </c>
      <c r="F3083" s="51">
        <v>7579</v>
      </c>
      <c r="G3083" s="48">
        <v>22</v>
      </c>
      <c r="H3083" s="51" t="s">
        <v>2107</v>
      </c>
      <c r="I3083" s="51" t="s">
        <v>1109</v>
      </c>
      <c r="J3083" s="52">
        <v>0</v>
      </c>
      <c r="K3083" s="48" t="s">
        <v>1058</v>
      </c>
      <c r="L3083" s="48" t="s">
        <v>1058</v>
      </c>
      <c r="M3083" s="53">
        <v>0</v>
      </c>
      <c r="N3083" s="51"/>
    </row>
    <row r="3084" spans="2:14" x14ac:dyDescent="0.25">
      <c r="B3084" s="48">
        <v>3082</v>
      </c>
      <c r="C3084" s="49" t="s">
        <v>1972</v>
      </c>
      <c r="D3084" s="48">
        <v>580423069</v>
      </c>
      <c r="E3084" s="50" t="s">
        <v>2411</v>
      </c>
      <c r="F3084" s="51">
        <v>7581</v>
      </c>
      <c r="G3084" s="48">
        <v>28</v>
      </c>
      <c r="H3084" s="51" t="s">
        <v>2044</v>
      </c>
      <c r="I3084" s="51" t="s">
        <v>1068</v>
      </c>
      <c r="J3084" s="52">
        <v>0.75</v>
      </c>
      <c r="K3084" s="48" t="s">
        <v>1058</v>
      </c>
      <c r="L3084" s="48" t="s">
        <v>1058</v>
      </c>
      <c r="M3084" s="53">
        <v>8362.1506357145245</v>
      </c>
      <c r="N3084" s="51"/>
    </row>
    <row r="3085" spans="2:14" x14ac:dyDescent="0.25">
      <c r="B3085" s="48">
        <v>3083</v>
      </c>
      <c r="C3085" s="49" t="s">
        <v>1972</v>
      </c>
      <c r="D3085" s="48">
        <v>580423069</v>
      </c>
      <c r="E3085" s="50" t="s">
        <v>2411</v>
      </c>
      <c r="F3085" s="51">
        <v>7582</v>
      </c>
      <c r="G3085" s="48">
        <v>24</v>
      </c>
      <c r="H3085" s="51" t="s">
        <v>2004</v>
      </c>
      <c r="I3085" s="51" t="s">
        <v>1068</v>
      </c>
      <c r="J3085" s="52">
        <v>1.5</v>
      </c>
      <c r="K3085" s="48" t="s">
        <v>1058</v>
      </c>
      <c r="L3085" s="48" t="s">
        <v>1058</v>
      </c>
      <c r="M3085" s="53">
        <v>16724.301271429049</v>
      </c>
      <c r="N3085" s="51"/>
    </row>
    <row r="3086" spans="2:14" x14ac:dyDescent="0.25">
      <c r="B3086" s="48">
        <v>3084</v>
      </c>
      <c r="C3086" s="49" t="s">
        <v>1972</v>
      </c>
      <c r="D3086" s="48">
        <v>580498038</v>
      </c>
      <c r="E3086" s="50" t="s">
        <v>2219</v>
      </c>
      <c r="F3086" s="51">
        <v>7583</v>
      </c>
      <c r="G3086" s="48">
        <v>20</v>
      </c>
      <c r="H3086" s="51" t="s">
        <v>2035</v>
      </c>
      <c r="I3086" s="51" t="s">
        <v>1057</v>
      </c>
      <c r="J3086" s="52">
        <v>0</v>
      </c>
      <c r="K3086" s="48" t="s">
        <v>1058</v>
      </c>
      <c r="L3086" s="48" t="s">
        <v>1058</v>
      </c>
      <c r="M3086" s="53">
        <v>0</v>
      </c>
      <c r="N3086" s="51"/>
    </row>
    <row r="3087" spans="2:14" x14ac:dyDescent="0.25">
      <c r="B3087" s="48">
        <v>3085</v>
      </c>
      <c r="C3087" s="49" t="s">
        <v>1972</v>
      </c>
      <c r="D3087" s="48">
        <v>580582351</v>
      </c>
      <c r="E3087" s="50" t="s">
        <v>2333</v>
      </c>
      <c r="F3087" s="51">
        <v>7587</v>
      </c>
      <c r="G3087" s="48">
        <v>34</v>
      </c>
      <c r="H3087" s="51" t="s">
        <v>2067</v>
      </c>
      <c r="I3087" s="51" t="s">
        <v>2150</v>
      </c>
      <c r="J3087" s="52">
        <v>1.125</v>
      </c>
      <c r="K3087" s="48" t="s">
        <v>1058</v>
      </c>
      <c r="L3087" s="48" t="s">
        <v>1058</v>
      </c>
      <c r="M3087" s="53">
        <v>12543.225953571788</v>
      </c>
      <c r="N3087" s="51"/>
    </row>
    <row r="3088" spans="2:14" x14ac:dyDescent="0.25">
      <c r="B3088" s="48">
        <v>3086</v>
      </c>
      <c r="C3088" s="49" t="s">
        <v>1972</v>
      </c>
      <c r="D3088" s="48">
        <v>580498509</v>
      </c>
      <c r="E3088" s="50" t="s">
        <v>2447</v>
      </c>
      <c r="F3088" s="51">
        <v>7588</v>
      </c>
      <c r="G3088" s="48">
        <v>24</v>
      </c>
      <c r="H3088" s="51" t="s">
        <v>2028</v>
      </c>
      <c r="I3088" s="51" t="s">
        <v>1122</v>
      </c>
      <c r="J3088" s="52">
        <v>0</v>
      </c>
      <c r="K3088" s="48" t="s">
        <v>1058</v>
      </c>
      <c r="L3088" s="48" t="s">
        <v>1058</v>
      </c>
      <c r="M3088" s="53">
        <v>0</v>
      </c>
      <c r="N3088" s="51"/>
    </row>
    <row r="3089" spans="2:14" x14ac:dyDescent="0.25">
      <c r="B3089" s="48">
        <v>3087</v>
      </c>
      <c r="C3089" s="49" t="s">
        <v>1972</v>
      </c>
      <c r="D3089" s="48">
        <v>580211712</v>
      </c>
      <c r="E3089" s="50" t="s">
        <v>2445</v>
      </c>
      <c r="F3089" s="51">
        <v>7589</v>
      </c>
      <c r="G3089" s="48">
        <v>10</v>
      </c>
      <c r="H3089" s="51" t="s">
        <v>2346</v>
      </c>
      <c r="I3089" s="51" t="s">
        <v>1255</v>
      </c>
      <c r="J3089" s="52">
        <v>0</v>
      </c>
      <c r="K3089" s="48" t="s">
        <v>1054</v>
      </c>
      <c r="L3089" s="48" t="s">
        <v>1054</v>
      </c>
      <c r="M3089" s="53">
        <v>0</v>
      </c>
      <c r="N3089" s="51"/>
    </row>
    <row r="3090" spans="2:14" x14ac:dyDescent="0.25">
      <c r="B3090" s="48">
        <v>3088</v>
      </c>
      <c r="C3090" s="49" t="s">
        <v>1972</v>
      </c>
      <c r="D3090" s="48">
        <v>580466902</v>
      </c>
      <c r="E3090" s="50" t="s">
        <v>2288</v>
      </c>
      <c r="F3090" s="51">
        <v>7593</v>
      </c>
      <c r="G3090" s="48">
        <v>23</v>
      </c>
      <c r="H3090" s="51" t="s">
        <v>2018</v>
      </c>
      <c r="I3090" s="51" t="s">
        <v>1912</v>
      </c>
      <c r="J3090" s="52">
        <v>0</v>
      </c>
      <c r="K3090" s="48" t="s">
        <v>1058</v>
      </c>
      <c r="L3090" s="48" t="s">
        <v>1058</v>
      </c>
      <c r="M3090" s="53">
        <v>0</v>
      </c>
      <c r="N3090" s="51"/>
    </row>
    <row r="3091" spans="2:14" x14ac:dyDescent="0.25">
      <c r="B3091" s="48">
        <v>3089</v>
      </c>
      <c r="C3091" s="49" t="s">
        <v>1972</v>
      </c>
      <c r="D3091" s="48">
        <v>580106805</v>
      </c>
      <c r="E3091" s="50" t="s">
        <v>2234</v>
      </c>
      <c r="F3091" s="51">
        <v>7599</v>
      </c>
      <c r="G3091" s="48">
        <v>22</v>
      </c>
      <c r="H3091" s="51" t="s">
        <v>2044</v>
      </c>
      <c r="I3091" s="51" t="s">
        <v>1053</v>
      </c>
      <c r="J3091" s="52">
        <v>0.75</v>
      </c>
      <c r="K3091" s="48" t="s">
        <v>1058</v>
      </c>
      <c r="L3091" s="48" t="s">
        <v>1058</v>
      </c>
      <c r="M3091" s="53">
        <v>8362.1506357145245</v>
      </c>
      <c r="N3091" s="51"/>
    </row>
    <row r="3092" spans="2:14" x14ac:dyDescent="0.25">
      <c r="B3092" s="48">
        <v>3090</v>
      </c>
      <c r="C3092" s="49" t="s">
        <v>1972</v>
      </c>
      <c r="D3092" s="48">
        <v>516434024</v>
      </c>
      <c r="E3092" s="50" t="s">
        <v>2311</v>
      </c>
      <c r="F3092" s="51">
        <v>7601</v>
      </c>
      <c r="G3092" s="48">
        <v>40</v>
      </c>
      <c r="H3092" s="51" t="s">
        <v>1977</v>
      </c>
      <c r="I3092" s="51" t="s">
        <v>1812</v>
      </c>
      <c r="J3092" s="52">
        <v>1.625</v>
      </c>
      <c r="K3092" s="48" t="s">
        <v>1058</v>
      </c>
      <c r="L3092" s="48" t="s">
        <v>1058</v>
      </c>
      <c r="M3092" s="53">
        <v>18117.993044048137</v>
      </c>
      <c r="N3092" s="51"/>
    </row>
    <row r="3093" spans="2:14" x14ac:dyDescent="0.25">
      <c r="B3093" s="48">
        <v>3091</v>
      </c>
      <c r="C3093" s="49" t="s">
        <v>1972</v>
      </c>
      <c r="D3093" s="48">
        <v>580724243</v>
      </c>
      <c r="E3093" s="50" t="s">
        <v>2312</v>
      </c>
      <c r="F3093" s="51">
        <v>7605</v>
      </c>
      <c r="G3093" s="48">
        <v>33</v>
      </c>
      <c r="H3093" s="51" t="s">
        <v>1985</v>
      </c>
      <c r="I3093" s="51" t="s">
        <v>1293</v>
      </c>
      <c r="J3093" s="52">
        <v>0.63</v>
      </c>
      <c r="K3093" s="48" t="s">
        <v>1058</v>
      </c>
      <c r="L3093" s="48" t="s">
        <v>1058</v>
      </c>
      <c r="M3093" s="53">
        <v>7024.2065340002009</v>
      </c>
      <c r="N3093" s="51"/>
    </row>
    <row r="3094" spans="2:14" x14ac:dyDescent="0.25">
      <c r="B3094" s="48">
        <v>3092</v>
      </c>
      <c r="C3094" s="49" t="s">
        <v>1972</v>
      </c>
      <c r="D3094" s="48">
        <v>580292134</v>
      </c>
      <c r="E3094" s="50" t="s">
        <v>2392</v>
      </c>
      <c r="F3094" s="51">
        <v>7608</v>
      </c>
      <c r="G3094" s="48">
        <v>32</v>
      </c>
      <c r="H3094" s="51" t="s">
        <v>2329</v>
      </c>
      <c r="I3094" s="51" t="s">
        <v>1152</v>
      </c>
      <c r="J3094" s="52">
        <v>2.2000000000000002</v>
      </c>
      <c r="K3094" s="48" t="s">
        <v>1058</v>
      </c>
      <c r="L3094" s="48" t="s">
        <v>1058</v>
      </c>
      <c r="M3094" s="53">
        <v>24528.975198095941</v>
      </c>
      <c r="N3094" s="51"/>
    </row>
    <row r="3095" spans="2:14" x14ac:dyDescent="0.25">
      <c r="B3095" s="48">
        <v>3093</v>
      </c>
      <c r="C3095" s="49" t="s">
        <v>1972</v>
      </c>
      <c r="D3095" s="48">
        <v>580671543</v>
      </c>
      <c r="E3095" s="50" t="s">
        <v>2314</v>
      </c>
      <c r="F3095" s="51">
        <v>7609</v>
      </c>
      <c r="G3095" s="48">
        <v>31</v>
      </c>
      <c r="H3095" s="51" t="s">
        <v>2242</v>
      </c>
      <c r="I3095" s="51" t="s">
        <v>2206</v>
      </c>
      <c r="J3095" s="52">
        <v>0.83159999999999989</v>
      </c>
      <c r="K3095" s="48" t="s">
        <v>1058</v>
      </c>
      <c r="L3095" s="48" t="s">
        <v>1058</v>
      </c>
      <c r="M3095" s="53">
        <v>9271.9526248802649</v>
      </c>
      <c r="N3095" s="51"/>
    </row>
    <row r="3096" spans="2:14" x14ac:dyDescent="0.25">
      <c r="B3096" s="48">
        <v>3094</v>
      </c>
      <c r="C3096" s="49" t="s">
        <v>1972</v>
      </c>
      <c r="D3096" s="48">
        <v>580544393</v>
      </c>
      <c r="E3096" s="50" t="s">
        <v>2315</v>
      </c>
      <c r="F3096" s="51">
        <v>7613</v>
      </c>
      <c r="G3096" s="48">
        <v>28</v>
      </c>
      <c r="H3096" s="51" t="s">
        <v>2114</v>
      </c>
      <c r="I3096" s="51" t="s">
        <v>2316</v>
      </c>
      <c r="J3096" s="52">
        <v>3.9</v>
      </c>
      <c r="K3096" s="48" t="s">
        <v>1058</v>
      </c>
      <c r="L3096" s="48" t="s">
        <v>1058</v>
      </c>
      <c r="M3096" s="53">
        <v>43483.183305715531</v>
      </c>
      <c r="N3096" s="51"/>
    </row>
    <row r="3097" spans="2:14" x14ac:dyDescent="0.25">
      <c r="B3097" s="48">
        <v>3095</v>
      </c>
      <c r="C3097" s="49" t="s">
        <v>1972</v>
      </c>
      <c r="D3097" s="48">
        <v>580722684</v>
      </c>
      <c r="E3097" s="50" t="s">
        <v>2325</v>
      </c>
      <c r="F3097" s="51">
        <v>7614</v>
      </c>
      <c r="G3097" s="48">
        <v>42</v>
      </c>
      <c r="H3097" s="51" t="s">
        <v>2088</v>
      </c>
      <c r="I3097" s="51" t="s">
        <v>2200</v>
      </c>
      <c r="J3097" s="52">
        <v>0.75600000000000001</v>
      </c>
      <c r="K3097" s="48" t="s">
        <v>1058</v>
      </c>
      <c r="L3097" s="48" t="s">
        <v>1058</v>
      </c>
      <c r="M3097" s="53">
        <v>8429.0478408002418</v>
      </c>
      <c r="N3097" s="51"/>
    </row>
    <row r="3098" spans="2:14" x14ac:dyDescent="0.25">
      <c r="B3098" s="48">
        <v>3096</v>
      </c>
      <c r="C3098" s="49" t="s">
        <v>1972</v>
      </c>
      <c r="D3098" s="48">
        <v>580401818</v>
      </c>
      <c r="E3098" s="50" t="s">
        <v>2328</v>
      </c>
      <c r="F3098" s="51">
        <v>7615</v>
      </c>
      <c r="G3098" s="48">
        <v>26</v>
      </c>
      <c r="H3098" s="51" t="s">
        <v>2161</v>
      </c>
      <c r="I3098" s="51" t="s">
        <v>1158</v>
      </c>
      <c r="J3098" s="52">
        <v>11</v>
      </c>
      <c r="K3098" s="48" t="s">
        <v>1058</v>
      </c>
      <c r="L3098" s="48" t="s">
        <v>1058</v>
      </c>
      <c r="M3098" s="53">
        <v>122644.8759904797</v>
      </c>
      <c r="N3098" s="51"/>
    </row>
    <row r="3099" spans="2:14" x14ac:dyDescent="0.25">
      <c r="B3099" s="48">
        <v>3097</v>
      </c>
      <c r="C3099" s="49" t="s">
        <v>1972</v>
      </c>
      <c r="D3099" s="48">
        <v>516450608</v>
      </c>
      <c r="E3099" s="50" t="s">
        <v>2313</v>
      </c>
      <c r="F3099" s="51">
        <v>7617</v>
      </c>
      <c r="G3099" s="48">
        <v>22</v>
      </c>
      <c r="H3099" s="51" t="s">
        <v>2091</v>
      </c>
      <c r="I3099" s="51" t="s">
        <v>1178</v>
      </c>
      <c r="J3099" s="52">
        <v>1.33</v>
      </c>
      <c r="K3099" s="48" t="s">
        <v>1058</v>
      </c>
      <c r="L3099" s="48" t="s">
        <v>1058</v>
      </c>
      <c r="M3099" s="53">
        <v>14828.880460667091</v>
      </c>
      <c r="N3099" s="51"/>
    </row>
    <row r="3100" spans="2:14" x14ac:dyDescent="0.25">
      <c r="B3100" s="48">
        <v>3098</v>
      </c>
      <c r="C3100" s="49" t="s">
        <v>1972</v>
      </c>
      <c r="D3100" s="48">
        <v>580354991</v>
      </c>
      <c r="E3100" s="50" t="s">
        <v>1612</v>
      </c>
      <c r="F3100" s="51">
        <v>7618</v>
      </c>
      <c r="G3100" s="48">
        <v>27</v>
      </c>
      <c r="H3100" s="51" t="s">
        <v>2327</v>
      </c>
      <c r="I3100" s="51" t="s">
        <v>1613</v>
      </c>
      <c r="J3100" s="52">
        <v>2.2000000000000002</v>
      </c>
      <c r="K3100" s="48" t="s">
        <v>1058</v>
      </c>
      <c r="L3100" s="48" t="s">
        <v>1058</v>
      </c>
      <c r="M3100" s="53">
        <v>24528.975198095941</v>
      </c>
      <c r="N3100" s="51"/>
    </row>
    <row r="3101" spans="2:14" x14ac:dyDescent="0.25">
      <c r="B3101" s="48">
        <v>3099</v>
      </c>
      <c r="C3101" s="49" t="s">
        <v>1972</v>
      </c>
      <c r="D3101" s="48">
        <v>580724904</v>
      </c>
      <c r="E3101" s="50" t="s">
        <v>2498</v>
      </c>
      <c r="F3101" s="51">
        <v>7619</v>
      </c>
      <c r="G3101" s="48">
        <v>25</v>
      </c>
      <c r="H3101" s="51" t="s">
        <v>2088</v>
      </c>
      <c r="I3101" s="51" t="s">
        <v>1194</v>
      </c>
      <c r="J3101" s="52">
        <v>0</v>
      </c>
      <c r="K3101" s="48" t="s">
        <v>1058</v>
      </c>
      <c r="L3101" s="48" t="s">
        <v>1054</v>
      </c>
      <c r="M3101" s="53">
        <v>0</v>
      </c>
      <c r="N3101" s="51"/>
    </row>
    <row r="3102" spans="2:14" x14ac:dyDescent="0.25">
      <c r="B3102" s="48">
        <v>3100</v>
      </c>
      <c r="C3102" s="49" t="s">
        <v>1972</v>
      </c>
      <c r="D3102" s="48">
        <v>580726974</v>
      </c>
      <c r="E3102" s="50" t="s">
        <v>2499</v>
      </c>
      <c r="F3102" s="51">
        <v>7621</v>
      </c>
      <c r="G3102" s="48">
        <v>36</v>
      </c>
      <c r="H3102" s="51" t="s">
        <v>2021</v>
      </c>
      <c r="I3102" s="51" t="s">
        <v>1426</v>
      </c>
      <c r="J3102" s="52">
        <v>0</v>
      </c>
      <c r="K3102" s="48" t="s">
        <v>1054</v>
      </c>
      <c r="L3102" s="48" t="s">
        <v>1054</v>
      </c>
      <c r="M3102" s="53">
        <v>0</v>
      </c>
      <c r="N3102" s="51"/>
    </row>
    <row r="3103" spans="2:14" x14ac:dyDescent="0.25">
      <c r="B3103" s="48">
        <v>3101</v>
      </c>
      <c r="C3103" s="49" t="s">
        <v>1972</v>
      </c>
      <c r="D3103" s="48">
        <v>580412294</v>
      </c>
      <c r="E3103" s="50" t="s">
        <v>2132</v>
      </c>
      <c r="F3103" s="51">
        <v>7623</v>
      </c>
      <c r="G3103" s="48">
        <v>14</v>
      </c>
      <c r="H3103" s="51" t="s">
        <v>2277</v>
      </c>
      <c r="I3103" s="51" t="s">
        <v>1115</v>
      </c>
      <c r="J3103" s="52">
        <v>8</v>
      </c>
      <c r="K3103" s="48" t="s">
        <v>1058</v>
      </c>
      <c r="L3103" s="48" t="s">
        <v>1058</v>
      </c>
      <c r="M3103" s="53">
        <v>89196.273447621599</v>
      </c>
      <c r="N3103" s="51"/>
    </row>
    <row r="3104" spans="2:14" x14ac:dyDescent="0.25">
      <c r="B3104" s="48">
        <v>3102</v>
      </c>
      <c r="C3104" s="49" t="s">
        <v>1972</v>
      </c>
      <c r="D3104" s="48">
        <v>580412294</v>
      </c>
      <c r="E3104" s="50" t="s">
        <v>2132</v>
      </c>
      <c r="F3104" s="51">
        <v>7624</v>
      </c>
      <c r="G3104" s="48">
        <v>16</v>
      </c>
      <c r="H3104" s="51" t="s">
        <v>2330</v>
      </c>
      <c r="I3104" s="51" t="s">
        <v>1115</v>
      </c>
      <c r="J3104" s="52">
        <v>2</v>
      </c>
      <c r="K3104" s="48" t="s">
        <v>1058</v>
      </c>
      <c r="L3104" s="48" t="s">
        <v>1058</v>
      </c>
      <c r="M3104" s="53">
        <v>22299.0683619054</v>
      </c>
      <c r="N3104" s="51"/>
    </row>
    <row r="3105" spans="2:14" x14ac:dyDescent="0.25">
      <c r="B3105" s="48">
        <v>3103</v>
      </c>
      <c r="C3105" s="49" t="s">
        <v>1972</v>
      </c>
      <c r="D3105" s="48">
        <v>580706380</v>
      </c>
      <c r="E3105" s="50" t="s">
        <v>2490</v>
      </c>
      <c r="F3105" s="51">
        <v>7627</v>
      </c>
      <c r="G3105" s="48">
        <v>37</v>
      </c>
      <c r="H3105" s="51" t="s">
        <v>2387</v>
      </c>
      <c r="I3105" s="51" t="s">
        <v>1088</v>
      </c>
      <c r="J3105" s="52">
        <v>8.8000000000000007</v>
      </c>
      <c r="K3105" s="48" t="s">
        <v>1058</v>
      </c>
      <c r="L3105" s="48" t="s">
        <v>1058</v>
      </c>
      <c r="M3105" s="53">
        <v>98115.900792383763</v>
      </c>
      <c r="N3105" s="51"/>
    </row>
    <row r="3106" spans="2:14" x14ac:dyDescent="0.25">
      <c r="B3106" s="48">
        <v>3104</v>
      </c>
      <c r="C3106" s="49" t="s">
        <v>1972</v>
      </c>
      <c r="D3106" s="48">
        <v>580582351</v>
      </c>
      <c r="E3106" s="50" t="s">
        <v>2388</v>
      </c>
      <c r="F3106" s="51">
        <v>7629</v>
      </c>
      <c r="G3106" s="48">
        <v>18</v>
      </c>
      <c r="H3106" s="51" t="s">
        <v>2327</v>
      </c>
      <c r="I3106" s="51" t="s">
        <v>2150</v>
      </c>
      <c r="J3106" s="52">
        <v>2.5</v>
      </c>
      <c r="K3106" s="48" t="s">
        <v>1058</v>
      </c>
      <c r="L3106" s="48" t="s">
        <v>1058</v>
      </c>
      <c r="M3106" s="53">
        <v>27873.835452381751</v>
      </c>
      <c r="N3106" s="51"/>
    </row>
    <row r="3107" spans="2:14" x14ac:dyDescent="0.25">
      <c r="B3107" s="48">
        <v>3105</v>
      </c>
      <c r="C3107" s="49" t="s">
        <v>1972</v>
      </c>
      <c r="D3107" s="48">
        <v>580509834</v>
      </c>
      <c r="E3107" s="50" t="s">
        <v>2319</v>
      </c>
      <c r="F3107" s="51">
        <v>7631</v>
      </c>
      <c r="G3107" s="48">
        <v>18</v>
      </c>
      <c r="H3107" s="51" t="s">
        <v>2323</v>
      </c>
      <c r="I3107" s="51" t="s">
        <v>1096</v>
      </c>
      <c r="J3107" s="52">
        <v>8.8000000000000007</v>
      </c>
      <c r="K3107" s="48" t="s">
        <v>1058</v>
      </c>
      <c r="L3107" s="48" t="s">
        <v>1058</v>
      </c>
      <c r="M3107" s="53">
        <v>98115.900792383763</v>
      </c>
      <c r="N3107" s="51"/>
    </row>
    <row r="3108" spans="2:14" x14ac:dyDescent="0.25">
      <c r="B3108" s="48">
        <v>3106</v>
      </c>
      <c r="C3108" s="49" t="s">
        <v>1972</v>
      </c>
      <c r="D3108" s="48">
        <v>516450608</v>
      </c>
      <c r="E3108" s="50" t="s">
        <v>2313</v>
      </c>
      <c r="F3108" s="51">
        <v>7632</v>
      </c>
      <c r="G3108" s="48">
        <v>0</v>
      </c>
      <c r="H3108" s="51" t="s">
        <v>2029</v>
      </c>
      <c r="I3108" s="51" t="s">
        <v>1178</v>
      </c>
      <c r="J3108" s="52">
        <v>0.75</v>
      </c>
      <c r="K3108" s="48" t="s">
        <v>1058</v>
      </c>
      <c r="L3108" s="48" t="s">
        <v>1058</v>
      </c>
      <c r="M3108" s="53">
        <v>8362.1506357145245</v>
      </c>
      <c r="N3108" s="51"/>
    </row>
    <row r="3109" spans="2:14" x14ac:dyDescent="0.25">
      <c r="B3109" s="48">
        <v>3107</v>
      </c>
      <c r="C3109" s="49" t="s">
        <v>1972</v>
      </c>
      <c r="D3109" s="48">
        <v>580283950</v>
      </c>
      <c r="E3109" s="50" t="s">
        <v>2019</v>
      </c>
      <c r="F3109" s="51">
        <v>7639</v>
      </c>
      <c r="G3109" s="48">
        <v>23</v>
      </c>
      <c r="H3109" s="51" t="s">
        <v>2029</v>
      </c>
      <c r="I3109" s="51" t="s">
        <v>1794</v>
      </c>
      <c r="J3109" s="52">
        <v>0.9</v>
      </c>
      <c r="K3109" s="48" t="s">
        <v>1058</v>
      </c>
      <c r="L3109" s="48" t="s">
        <v>1058</v>
      </c>
      <c r="M3109" s="53">
        <v>10034.580762857429</v>
      </c>
      <c r="N3109" s="51"/>
    </row>
    <row r="3110" spans="2:14" x14ac:dyDescent="0.25">
      <c r="B3110" s="48">
        <v>3108</v>
      </c>
      <c r="C3110" s="49" t="s">
        <v>1972</v>
      </c>
      <c r="D3110" s="48">
        <v>580546091</v>
      </c>
      <c r="E3110" s="50" t="s">
        <v>2369</v>
      </c>
      <c r="F3110" s="51">
        <v>7640</v>
      </c>
      <c r="G3110" s="48">
        <v>38</v>
      </c>
      <c r="H3110" s="51" t="s">
        <v>2035</v>
      </c>
      <c r="I3110" s="51" t="s">
        <v>1145</v>
      </c>
      <c r="J3110" s="52">
        <v>0</v>
      </c>
      <c r="K3110" s="48" t="s">
        <v>1058</v>
      </c>
      <c r="L3110" s="48" t="s">
        <v>1058</v>
      </c>
      <c r="M3110" s="53">
        <v>0</v>
      </c>
      <c r="N3110" s="51"/>
    </row>
    <row r="3111" spans="2:14" x14ac:dyDescent="0.25">
      <c r="B3111" s="48">
        <v>3109</v>
      </c>
      <c r="C3111" s="49" t="s">
        <v>1972</v>
      </c>
      <c r="D3111" s="48">
        <v>580059566</v>
      </c>
      <c r="E3111" s="50" t="s">
        <v>2365</v>
      </c>
      <c r="F3111" s="51">
        <v>7643</v>
      </c>
      <c r="G3111" s="48">
        <v>10</v>
      </c>
      <c r="H3111" s="51" t="s">
        <v>2338</v>
      </c>
      <c r="I3111" s="51" t="s">
        <v>1062</v>
      </c>
      <c r="J3111" s="52">
        <v>0</v>
      </c>
      <c r="K3111" s="48" t="s">
        <v>1054</v>
      </c>
      <c r="L3111" s="48" t="s">
        <v>1058</v>
      </c>
      <c r="M3111" s="53">
        <v>0</v>
      </c>
      <c r="N3111" s="51"/>
    </row>
    <row r="3112" spans="2:14" x14ac:dyDescent="0.25">
      <c r="B3112" s="48">
        <v>3110</v>
      </c>
      <c r="C3112" s="49" t="s">
        <v>1972</v>
      </c>
      <c r="D3112" s="48">
        <v>580664068</v>
      </c>
      <c r="E3112" s="50" t="s">
        <v>2454</v>
      </c>
      <c r="F3112" s="51">
        <v>7645</v>
      </c>
      <c r="G3112" s="48">
        <v>16</v>
      </c>
      <c r="H3112" s="51" t="s">
        <v>2358</v>
      </c>
      <c r="I3112" s="51" t="s">
        <v>1060</v>
      </c>
      <c r="J3112" s="52">
        <v>2</v>
      </c>
      <c r="K3112" s="48" t="s">
        <v>1058</v>
      </c>
      <c r="L3112" s="48" t="s">
        <v>1058</v>
      </c>
      <c r="M3112" s="53">
        <v>22299.0683619054</v>
      </c>
      <c r="N3112" s="51"/>
    </row>
    <row r="3113" spans="2:14" x14ac:dyDescent="0.25">
      <c r="B3113" s="48">
        <v>3111</v>
      </c>
      <c r="C3113" s="49" t="s">
        <v>1972</v>
      </c>
      <c r="D3113" s="48">
        <v>516450608</v>
      </c>
      <c r="E3113" s="50" t="s">
        <v>2313</v>
      </c>
      <c r="F3113" s="51">
        <v>7647</v>
      </c>
      <c r="G3113" s="48">
        <v>0</v>
      </c>
      <c r="H3113" s="51" t="s">
        <v>2071</v>
      </c>
      <c r="I3113" s="51" t="s">
        <v>1178</v>
      </c>
      <c r="J3113" s="52">
        <v>0</v>
      </c>
      <c r="K3113" s="48" t="s">
        <v>1054</v>
      </c>
      <c r="L3113" s="48" t="s">
        <v>1058</v>
      </c>
      <c r="M3113" s="53">
        <v>0</v>
      </c>
      <c r="N3113" s="51"/>
    </row>
    <row r="3114" spans="2:14" x14ac:dyDescent="0.25">
      <c r="B3114" s="48">
        <v>3112</v>
      </c>
      <c r="C3114" s="49" t="s">
        <v>1972</v>
      </c>
      <c r="D3114" s="48">
        <v>580737013</v>
      </c>
      <c r="E3114" s="50" t="s">
        <v>2500</v>
      </c>
      <c r="F3114" s="51">
        <v>7653</v>
      </c>
      <c r="G3114" s="48">
        <v>0</v>
      </c>
      <c r="H3114" s="51" t="s">
        <v>2480</v>
      </c>
      <c r="I3114" s="51" t="s">
        <v>1209</v>
      </c>
      <c r="J3114" s="52">
        <v>0</v>
      </c>
      <c r="K3114" s="48" t="s">
        <v>1054</v>
      </c>
      <c r="L3114" s="48" t="s">
        <v>1054</v>
      </c>
      <c r="M3114" s="53">
        <v>0</v>
      </c>
      <c r="N3114" s="51"/>
    </row>
    <row r="3115" spans="2:14" x14ac:dyDescent="0.25">
      <c r="B3115" s="48">
        <v>3113</v>
      </c>
      <c r="C3115" s="49" t="s">
        <v>1972</v>
      </c>
      <c r="D3115" s="48">
        <v>580682003</v>
      </c>
      <c r="E3115" s="50" t="s">
        <v>2294</v>
      </c>
      <c r="F3115" s="51">
        <v>7661</v>
      </c>
      <c r="G3115" s="48">
        <v>23</v>
      </c>
      <c r="H3115" s="51" t="s">
        <v>2071</v>
      </c>
      <c r="I3115" s="51" t="s">
        <v>2295</v>
      </c>
      <c r="J3115" s="52">
        <v>0</v>
      </c>
      <c r="K3115" s="48" t="s">
        <v>1058</v>
      </c>
      <c r="L3115" s="48" t="s">
        <v>1054</v>
      </c>
      <c r="M3115" s="53">
        <v>0</v>
      </c>
      <c r="N3115" s="51"/>
    </row>
    <row r="3116" spans="2:14" x14ac:dyDescent="0.25">
      <c r="B3116" s="48">
        <v>3114</v>
      </c>
      <c r="C3116" s="49" t="s">
        <v>1972</v>
      </c>
      <c r="D3116" s="48">
        <v>580382463</v>
      </c>
      <c r="E3116" s="50" t="s">
        <v>1599</v>
      </c>
      <c r="F3116" s="51">
        <v>7665</v>
      </c>
      <c r="G3116" s="48">
        <v>25</v>
      </c>
      <c r="H3116" s="51" t="s">
        <v>2010</v>
      </c>
      <c r="I3116" s="51" t="s">
        <v>1068</v>
      </c>
      <c r="J3116" s="52">
        <v>0.75</v>
      </c>
      <c r="K3116" s="48" t="s">
        <v>1058</v>
      </c>
      <c r="L3116" s="48" t="s">
        <v>1058</v>
      </c>
      <c r="M3116" s="53">
        <v>8362.1506357145245</v>
      </c>
      <c r="N3116" s="51"/>
    </row>
    <row r="3117" spans="2:14" x14ac:dyDescent="0.25">
      <c r="B3117" s="48">
        <v>3115</v>
      </c>
      <c r="C3117" s="49" t="s">
        <v>1972</v>
      </c>
      <c r="D3117" s="48">
        <v>580347532</v>
      </c>
      <c r="E3117" s="50" t="s">
        <v>2162</v>
      </c>
      <c r="F3117" s="51">
        <v>7671</v>
      </c>
      <c r="G3117" s="48">
        <v>25</v>
      </c>
      <c r="H3117" s="51" t="s">
        <v>2017</v>
      </c>
      <c r="I3117" s="51" t="s">
        <v>1143</v>
      </c>
      <c r="J3117" s="52">
        <v>0.75</v>
      </c>
      <c r="K3117" s="48" t="s">
        <v>1058</v>
      </c>
      <c r="L3117" s="48" t="s">
        <v>1058</v>
      </c>
      <c r="M3117" s="53">
        <v>8362.1506357145245</v>
      </c>
      <c r="N3117" s="51"/>
    </row>
    <row r="3118" spans="2:14" x14ac:dyDescent="0.25">
      <c r="B3118" s="48">
        <v>3116</v>
      </c>
      <c r="C3118" s="49" t="s">
        <v>1972</v>
      </c>
      <c r="D3118" s="48">
        <v>580347532</v>
      </c>
      <c r="E3118" s="50" t="s">
        <v>2162</v>
      </c>
      <c r="F3118" s="51">
        <v>7672</v>
      </c>
      <c r="G3118" s="48">
        <v>26</v>
      </c>
      <c r="H3118" s="51" t="s">
        <v>2107</v>
      </c>
      <c r="I3118" s="51" t="s">
        <v>1143</v>
      </c>
      <c r="J3118" s="52">
        <v>0</v>
      </c>
      <c r="K3118" s="48" t="s">
        <v>1058</v>
      </c>
      <c r="L3118" s="48" t="s">
        <v>1058</v>
      </c>
      <c r="M3118" s="53">
        <v>0</v>
      </c>
      <c r="N3118" s="51"/>
    </row>
    <row r="3119" spans="2:14" x14ac:dyDescent="0.25">
      <c r="B3119" s="48">
        <v>3117</v>
      </c>
      <c r="C3119" s="49" t="s">
        <v>1972</v>
      </c>
      <c r="D3119" s="48">
        <v>580694123</v>
      </c>
      <c r="E3119" s="50" t="s">
        <v>2301</v>
      </c>
      <c r="F3119" s="51">
        <v>7673</v>
      </c>
      <c r="G3119" s="48">
        <v>44</v>
      </c>
      <c r="H3119" s="51" t="s">
        <v>2120</v>
      </c>
      <c r="I3119" s="51" t="s">
        <v>1062</v>
      </c>
      <c r="J3119" s="52">
        <v>0.75</v>
      </c>
      <c r="K3119" s="48" t="s">
        <v>1058</v>
      </c>
      <c r="L3119" s="48" t="s">
        <v>1058</v>
      </c>
      <c r="M3119" s="53">
        <v>8362.1506357145245</v>
      </c>
      <c r="N3119" s="51"/>
    </row>
    <row r="3120" spans="2:14" x14ac:dyDescent="0.25">
      <c r="B3120" s="48">
        <v>3118</v>
      </c>
      <c r="C3120" s="49" t="s">
        <v>1972</v>
      </c>
      <c r="D3120" s="48">
        <v>580241610</v>
      </c>
      <c r="E3120" s="50" t="s">
        <v>2397</v>
      </c>
      <c r="F3120" s="51">
        <v>7675</v>
      </c>
      <c r="G3120" s="48">
        <v>25</v>
      </c>
      <c r="H3120" s="51" t="s">
        <v>2053</v>
      </c>
      <c r="I3120" s="51" t="s">
        <v>1596</v>
      </c>
      <c r="J3120" s="52">
        <v>0.75</v>
      </c>
      <c r="K3120" s="48" t="s">
        <v>1058</v>
      </c>
      <c r="L3120" s="48" t="s">
        <v>1058</v>
      </c>
      <c r="M3120" s="53">
        <v>8362.1506357145245</v>
      </c>
      <c r="N3120" s="51"/>
    </row>
    <row r="3121" spans="2:14" x14ac:dyDescent="0.25">
      <c r="B3121" s="48">
        <v>3119</v>
      </c>
      <c r="C3121" s="49" t="s">
        <v>1972</v>
      </c>
      <c r="D3121" s="48">
        <v>580423069</v>
      </c>
      <c r="E3121" s="50" t="s">
        <v>2411</v>
      </c>
      <c r="F3121" s="51">
        <v>7676</v>
      </c>
      <c r="G3121" s="48">
        <v>29</v>
      </c>
      <c r="H3121" s="51" t="s">
        <v>2061</v>
      </c>
      <c r="I3121" s="51" t="s">
        <v>1068</v>
      </c>
      <c r="J3121" s="52">
        <v>0</v>
      </c>
      <c r="K3121" s="48" t="s">
        <v>1058</v>
      </c>
      <c r="L3121" s="48" t="s">
        <v>1058</v>
      </c>
      <c r="M3121" s="53">
        <v>0</v>
      </c>
      <c r="N3121" s="51"/>
    </row>
    <row r="3122" spans="2:14" x14ac:dyDescent="0.25">
      <c r="B3122" s="48">
        <v>3120</v>
      </c>
      <c r="C3122" s="49" t="s">
        <v>1972</v>
      </c>
      <c r="D3122" s="48">
        <v>580423069</v>
      </c>
      <c r="E3122" s="50" t="s">
        <v>2411</v>
      </c>
      <c r="F3122" s="51">
        <v>7677</v>
      </c>
      <c r="G3122" s="48">
        <v>22</v>
      </c>
      <c r="H3122" s="51" t="s">
        <v>2222</v>
      </c>
      <c r="I3122" s="51" t="s">
        <v>1068</v>
      </c>
      <c r="J3122" s="52">
        <v>0</v>
      </c>
      <c r="K3122" s="48" t="s">
        <v>1058</v>
      </c>
      <c r="L3122" s="48" t="s">
        <v>1058</v>
      </c>
      <c r="M3122" s="53">
        <v>0</v>
      </c>
      <c r="N3122" s="51"/>
    </row>
    <row r="3123" spans="2:14" x14ac:dyDescent="0.25">
      <c r="B3123" s="48">
        <v>3121</v>
      </c>
      <c r="C3123" s="49" t="s">
        <v>1972</v>
      </c>
      <c r="D3123" s="48">
        <v>580423069</v>
      </c>
      <c r="E3123" s="50" t="s">
        <v>2411</v>
      </c>
      <c r="F3123" s="51">
        <v>7678</v>
      </c>
      <c r="G3123" s="48">
        <v>30</v>
      </c>
      <c r="H3123" s="51" t="s">
        <v>2010</v>
      </c>
      <c r="I3123" s="51" t="s">
        <v>1068</v>
      </c>
      <c r="J3123" s="52">
        <v>0.75</v>
      </c>
      <c r="K3123" s="48" t="s">
        <v>1058</v>
      </c>
      <c r="L3123" s="48" t="s">
        <v>1058</v>
      </c>
      <c r="M3123" s="53">
        <v>8362.1506357145245</v>
      </c>
      <c r="N3123" s="51"/>
    </row>
    <row r="3124" spans="2:14" x14ac:dyDescent="0.25">
      <c r="B3124" s="48">
        <v>3122</v>
      </c>
      <c r="C3124" s="49" t="s">
        <v>1972</v>
      </c>
      <c r="D3124" s="48">
        <v>580591345</v>
      </c>
      <c r="E3124" s="50" t="s">
        <v>2262</v>
      </c>
      <c r="F3124" s="51">
        <v>7682</v>
      </c>
      <c r="G3124" s="48">
        <v>23</v>
      </c>
      <c r="H3124" s="51" t="s">
        <v>2051</v>
      </c>
      <c r="I3124" s="51" t="s">
        <v>1218</v>
      </c>
      <c r="J3124" s="52">
        <v>0</v>
      </c>
      <c r="K3124" s="48" t="s">
        <v>1058</v>
      </c>
      <c r="L3124" s="48" t="s">
        <v>1058</v>
      </c>
      <c r="M3124" s="53">
        <v>0</v>
      </c>
      <c r="N3124" s="51"/>
    </row>
    <row r="3125" spans="2:14" x14ac:dyDescent="0.25">
      <c r="B3125" s="48">
        <v>3123</v>
      </c>
      <c r="C3125" s="49" t="s">
        <v>1972</v>
      </c>
      <c r="D3125" s="48">
        <v>580396059</v>
      </c>
      <c r="E3125" s="50" t="s">
        <v>2178</v>
      </c>
      <c r="F3125" s="51">
        <v>7683</v>
      </c>
      <c r="G3125" s="48">
        <v>26</v>
      </c>
      <c r="H3125" s="51" t="s">
        <v>2018</v>
      </c>
      <c r="I3125" s="51" t="s">
        <v>1255</v>
      </c>
      <c r="J3125" s="52">
        <v>0</v>
      </c>
      <c r="K3125" s="48" t="s">
        <v>1058</v>
      </c>
      <c r="L3125" s="48" t="s">
        <v>1058</v>
      </c>
      <c r="M3125" s="53">
        <v>0</v>
      </c>
      <c r="N3125" s="51"/>
    </row>
    <row r="3126" spans="2:14" x14ac:dyDescent="0.25">
      <c r="B3126" s="48">
        <v>3124</v>
      </c>
      <c r="C3126" s="49" t="s">
        <v>1972</v>
      </c>
      <c r="D3126" s="48">
        <v>580423069</v>
      </c>
      <c r="E3126" s="50" t="s">
        <v>2411</v>
      </c>
      <c r="F3126" s="51">
        <v>7684</v>
      </c>
      <c r="G3126" s="48">
        <v>28</v>
      </c>
      <c r="H3126" s="51" t="s">
        <v>2059</v>
      </c>
      <c r="I3126" s="51" t="s">
        <v>1068</v>
      </c>
      <c r="J3126" s="52">
        <v>0.75</v>
      </c>
      <c r="K3126" s="48" t="s">
        <v>1058</v>
      </c>
      <c r="L3126" s="48" t="s">
        <v>1058</v>
      </c>
      <c r="M3126" s="53">
        <v>8362.1506357145245</v>
      </c>
      <c r="N3126" s="51"/>
    </row>
    <row r="3127" spans="2:14" x14ac:dyDescent="0.25">
      <c r="B3127" s="48">
        <v>3125</v>
      </c>
      <c r="C3127" s="49" t="s">
        <v>1972</v>
      </c>
      <c r="D3127" s="48">
        <v>580156511</v>
      </c>
      <c r="E3127" s="50" t="s">
        <v>2139</v>
      </c>
      <c r="F3127" s="51">
        <v>7687</v>
      </c>
      <c r="G3127" s="48">
        <v>32</v>
      </c>
      <c r="H3127" s="51" t="s">
        <v>2036</v>
      </c>
      <c r="I3127" s="51" t="s">
        <v>1180</v>
      </c>
      <c r="J3127" s="52">
        <v>0.9</v>
      </c>
      <c r="K3127" s="48" t="s">
        <v>1058</v>
      </c>
      <c r="L3127" s="48" t="s">
        <v>1058</v>
      </c>
      <c r="M3127" s="53">
        <v>10034.580762857429</v>
      </c>
      <c r="N3127" s="51"/>
    </row>
    <row r="3128" spans="2:14" x14ac:dyDescent="0.25">
      <c r="B3128" s="48">
        <v>3126</v>
      </c>
      <c r="C3128" s="49" t="s">
        <v>1972</v>
      </c>
      <c r="D3128" s="48">
        <v>580156511</v>
      </c>
      <c r="E3128" s="50" t="s">
        <v>2139</v>
      </c>
      <c r="F3128" s="51">
        <v>7689</v>
      </c>
      <c r="G3128" s="48">
        <v>23</v>
      </c>
      <c r="H3128" s="51" t="s">
        <v>2001</v>
      </c>
      <c r="I3128" s="51" t="s">
        <v>1180</v>
      </c>
      <c r="J3128" s="52">
        <v>0</v>
      </c>
      <c r="K3128" s="48" t="s">
        <v>1058</v>
      </c>
      <c r="L3128" s="48" t="s">
        <v>1058</v>
      </c>
      <c r="M3128" s="53">
        <v>0</v>
      </c>
      <c r="N3128" s="51"/>
    </row>
    <row r="3129" spans="2:14" x14ac:dyDescent="0.25">
      <c r="B3129" s="48">
        <v>3127</v>
      </c>
      <c r="C3129" s="49" t="s">
        <v>1972</v>
      </c>
      <c r="D3129" s="48">
        <v>580156511</v>
      </c>
      <c r="E3129" s="50" t="s">
        <v>2139</v>
      </c>
      <c r="F3129" s="51">
        <v>7690</v>
      </c>
      <c r="G3129" s="48">
        <v>21</v>
      </c>
      <c r="H3129" s="51" t="s">
        <v>1979</v>
      </c>
      <c r="I3129" s="51" t="s">
        <v>1180</v>
      </c>
      <c r="J3129" s="52">
        <v>0</v>
      </c>
      <c r="K3129" s="48" t="s">
        <v>1058</v>
      </c>
      <c r="L3129" s="48" t="s">
        <v>1058</v>
      </c>
      <c r="M3129" s="53">
        <v>0</v>
      </c>
      <c r="N3129" s="51"/>
    </row>
    <row r="3130" spans="2:14" x14ac:dyDescent="0.25">
      <c r="B3130" s="48">
        <v>3128</v>
      </c>
      <c r="C3130" s="49" t="s">
        <v>1972</v>
      </c>
      <c r="D3130" s="48">
        <v>580704450</v>
      </c>
      <c r="E3130" s="50" t="s">
        <v>2293</v>
      </c>
      <c r="F3130" s="51">
        <v>7692</v>
      </c>
      <c r="G3130" s="48">
        <v>16</v>
      </c>
      <c r="H3130" s="51" t="s">
        <v>2358</v>
      </c>
      <c r="I3130" s="51" t="s">
        <v>1505</v>
      </c>
      <c r="J3130" s="52">
        <v>2</v>
      </c>
      <c r="K3130" s="48" t="s">
        <v>1058</v>
      </c>
      <c r="L3130" s="48" t="s">
        <v>1058</v>
      </c>
      <c r="M3130" s="53">
        <v>22299.0683619054</v>
      </c>
      <c r="N3130" s="51"/>
    </row>
    <row r="3131" spans="2:14" x14ac:dyDescent="0.25">
      <c r="B3131" s="48">
        <v>3129</v>
      </c>
      <c r="C3131" s="49" t="s">
        <v>1972</v>
      </c>
      <c r="D3131" s="48">
        <v>580424638</v>
      </c>
      <c r="E3131" s="50" t="s">
        <v>1651</v>
      </c>
      <c r="F3131" s="51">
        <v>7693</v>
      </c>
      <c r="G3131" s="48">
        <v>22</v>
      </c>
      <c r="H3131" s="51" t="s">
        <v>2107</v>
      </c>
      <c r="I3131" s="51" t="s">
        <v>1081</v>
      </c>
      <c r="J3131" s="52">
        <v>0</v>
      </c>
      <c r="K3131" s="48" t="s">
        <v>1058</v>
      </c>
      <c r="L3131" s="48" t="s">
        <v>1058</v>
      </c>
      <c r="M3131" s="53">
        <v>0</v>
      </c>
      <c r="N3131" s="51"/>
    </row>
    <row r="3132" spans="2:14" x14ac:dyDescent="0.25">
      <c r="B3132" s="48">
        <v>3130</v>
      </c>
      <c r="C3132" s="49" t="s">
        <v>1972</v>
      </c>
      <c r="D3132" s="48">
        <v>580355782</v>
      </c>
      <c r="E3132" s="50" t="s">
        <v>1902</v>
      </c>
      <c r="F3132" s="51">
        <v>7699</v>
      </c>
      <c r="G3132" s="48">
        <v>23</v>
      </c>
      <c r="H3132" s="51" t="s">
        <v>2036</v>
      </c>
      <c r="I3132" s="51" t="s">
        <v>1125</v>
      </c>
      <c r="J3132" s="52">
        <v>0.75</v>
      </c>
      <c r="K3132" s="48" t="s">
        <v>1058</v>
      </c>
      <c r="L3132" s="48" t="s">
        <v>1058</v>
      </c>
      <c r="M3132" s="53">
        <v>8362.1506357145245</v>
      </c>
      <c r="N3132" s="51"/>
    </row>
    <row r="3133" spans="2:14" x14ac:dyDescent="0.25">
      <c r="B3133" s="48">
        <v>3131</v>
      </c>
      <c r="C3133" s="49" t="s">
        <v>1972</v>
      </c>
      <c r="D3133" s="48">
        <v>580498038</v>
      </c>
      <c r="E3133" s="50" t="s">
        <v>2219</v>
      </c>
      <c r="F3133" s="51">
        <v>7700</v>
      </c>
      <c r="G3133" s="48">
        <v>25</v>
      </c>
      <c r="H3133" s="51" t="s">
        <v>2109</v>
      </c>
      <c r="I3133" s="51" t="s">
        <v>1057</v>
      </c>
      <c r="J3133" s="52">
        <v>0.75</v>
      </c>
      <c r="K3133" s="48" t="s">
        <v>1058</v>
      </c>
      <c r="L3133" s="48" t="s">
        <v>1058</v>
      </c>
      <c r="M3133" s="53">
        <v>8362.1506357145245</v>
      </c>
      <c r="N3133" s="51"/>
    </row>
    <row r="3134" spans="2:14" x14ac:dyDescent="0.25">
      <c r="B3134" s="48">
        <v>3132</v>
      </c>
      <c r="C3134" s="49" t="s">
        <v>1972</v>
      </c>
      <c r="D3134" s="48">
        <v>580498038</v>
      </c>
      <c r="E3134" s="50" t="s">
        <v>2219</v>
      </c>
      <c r="F3134" s="51">
        <v>7701</v>
      </c>
      <c r="G3134" s="48">
        <v>24</v>
      </c>
      <c r="H3134" s="51" t="s">
        <v>2120</v>
      </c>
      <c r="I3134" s="51" t="s">
        <v>1057</v>
      </c>
      <c r="J3134" s="52">
        <v>0.75</v>
      </c>
      <c r="K3134" s="48" t="s">
        <v>1058</v>
      </c>
      <c r="L3134" s="48" t="s">
        <v>1058</v>
      </c>
      <c r="M3134" s="53">
        <v>8362.1506357145245</v>
      </c>
      <c r="N3134" s="51"/>
    </row>
    <row r="3135" spans="2:14" x14ac:dyDescent="0.25">
      <c r="B3135" s="48">
        <v>3133</v>
      </c>
      <c r="C3135" s="49" t="s">
        <v>1972</v>
      </c>
      <c r="D3135" s="48">
        <v>580420768</v>
      </c>
      <c r="E3135" s="50" t="s">
        <v>1645</v>
      </c>
      <c r="F3135" s="51">
        <v>7702</v>
      </c>
      <c r="G3135" s="48">
        <v>19</v>
      </c>
      <c r="H3135" s="51" t="s">
        <v>2358</v>
      </c>
      <c r="I3135" s="51" t="s">
        <v>1646</v>
      </c>
      <c r="J3135" s="52">
        <v>2</v>
      </c>
      <c r="K3135" s="48" t="s">
        <v>1058</v>
      </c>
      <c r="L3135" s="48" t="s">
        <v>1058</v>
      </c>
      <c r="M3135" s="53">
        <v>22299.0683619054</v>
      </c>
      <c r="N3135" s="51"/>
    </row>
    <row r="3136" spans="2:14" x14ac:dyDescent="0.25">
      <c r="B3136" s="48">
        <v>3134</v>
      </c>
      <c r="C3136" s="49" t="s">
        <v>1972</v>
      </c>
      <c r="D3136" s="48">
        <v>580445989</v>
      </c>
      <c r="E3136" s="50" t="s">
        <v>2441</v>
      </c>
      <c r="F3136" s="51">
        <v>7703</v>
      </c>
      <c r="G3136" s="48">
        <v>24</v>
      </c>
      <c r="H3136" s="51" t="s">
        <v>1979</v>
      </c>
      <c r="I3136" s="51" t="s">
        <v>1307</v>
      </c>
      <c r="J3136" s="52">
        <v>0</v>
      </c>
      <c r="K3136" s="48" t="s">
        <v>1058</v>
      </c>
      <c r="L3136" s="48" t="s">
        <v>1058</v>
      </c>
      <c r="M3136" s="53">
        <v>0</v>
      </c>
      <c r="N3136" s="51"/>
    </row>
    <row r="3137" spans="2:14" x14ac:dyDescent="0.25">
      <c r="B3137" s="48">
        <v>3135</v>
      </c>
      <c r="C3137" s="49" t="s">
        <v>1972</v>
      </c>
      <c r="D3137" s="48">
        <v>580445989</v>
      </c>
      <c r="E3137" s="50" t="s">
        <v>2441</v>
      </c>
      <c r="F3137" s="51">
        <v>7704</v>
      </c>
      <c r="G3137" s="48">
        <v>32</v>
      </c>
      <c r="H3137" s="51" t="s">
        <v>2001</v>
      </c>
      <c r="I3137" s="51" t="s">
        <v>1307</v>
      </c>
      <c r="J3137" s="52">
        <v>0</v>
      </c>
      <c r="K3137" s="48" t="s">
        <v>1058</v>
      </c>
      <c r="L3137" s="48" t="s">
        <v>1058</v>
      </c>
      <c r="M3137" s="53">
        <v>0</v>
      </c>
      <c r="N3137" s="51"/>
    </row>
    <row r="3138" spans="2:14" x14ac:dyDescent="0.25">
      <c r="B3138" s="48">
        <v>3136</v>
      </c>
      <c r="C3138" s="49" t="s">
        <v>1972</v>
      </c>
      <c r="D3138" s="48">
        <v>580355014</v>
      </c>
      <c r="E3138" s="50" t="s">
        <v>2075</v>
      </c>
      <c r="F3138" s="51">
        <v>7705</v>
      </c>
      <c r="G3138" s="48">
        <v>26</v>
      </c>
      <c r="H3138" s="51" t="s">
        <v>2202</v>
      </c>
      <c r="I3138" s="51" t="s">
        <v>1085</v>
      </c>
      <c r="J3138" s="52">
        <v>0</v>
      </c>
      <c r="K3138" s="48" t="s">
        <v>1058</v>
      </c>
      <c r="L3138" s="48" t="s">
        <v>1058</v>
      </c>
      <c r="M3138" s="53">
        <v>0</v>
      </c>
      <c r="N3138" s="51"/>
    </row>
    <row r="3139" spans="2:14" x14ac:dyDescent="0.25">
      <c r="B3139" s="48">
        <v>3137</v>
      </c>
      <c r="C3139" s="49" t="s">
        <v>1972</v>
      </c>
      <c r="D3139" s="48">
        <v>580543858</v>
      </c>
      <c r="E3139" s="50" t="s">
        <v>2440</v>
      </c>
      <c r="F3139" s="51">
        <v>7708</v>
      </c>
      <c r="G3139" s="48">
        <v>26</v>
      </c>
      <c r="H3139" s="51" t="s">
        <v>2054</v>
      </c>
      <c r="I3139" s="51" t="s">
        <v>1187</v>
      </c>
      <c r="J3139" s="52">
        <v>0.9</v>
      </c>
      <c r="K3139" s="48" t="s">
        <v>1058</v>
      </c>
      <c r="L3139" s="48" t="s">
        <v>1058</v>
      </c>
      <c r="M3139" s="53">
        <v>10034.580762857429</v>
      </c>
      <c r="N3139" s="51"/>
    </row>
    <row r="3140" spans="2:14" x14ac:dyDescent="0.25">
      <c r="B3140" s="48">
        <v>3138</v>
      </c>
      <c r="C3140" s="49" t="s">
        <v>1972</v>
      </c>
      <c r="D3140" s="48">
        <v>580424638</v>
      </c>
      <c r="E3140" s="50" t="s">
        <v>1651</v>
      </c>
      <c r="F3140" s="51">
        <v>7709</v>
      </c>
      <c r="G3140" s="48">
        <v>13</v>
      </c>
      <c r="H3140" s="51" t="s">
        <v>2040</v>
      </c>
      <c r="I3140" s="51" t="s">
        <v>1081</v>
      </c>
      <c r="J3140" s="52">
        <v>0.97499999999999998</v>
      </c>
      <c r="K3140" s="48" t="s">
        <v>1058</v>
      </c>
      <c r="L3140" s="48" t="s">
        <v>1058</v>
      </c>
      <c r="M3140" s="53">
        <v>10870.795826428883</v>
      </c>
      <c r="N3140" s="51"/>
    </row>
    <row r="3141" spans="2:14" x14ac:dyDescent="0.25">
      <c r="B3141" s="48">
        <v>3139</v>
      </c>
      <c r="C3141" s="49" t="s">
        <v>1972</v>
      </c>
      <c r="D3141" s="48">
        <v>580480978</v>
      </c>
      <c r="E3141" s="50" t="s">
        <v>2423</v>
      </c>
      <c r="F3141" s="51">
        <v>7713</v>
      </c>
      <c r="G3141" s="48">
        <v>15</v>
      </c>
      <c r="H3141" s="51" t="s">
        <v>2429</v>
      </c>
      <c r="I3141" s="51" t="s">
        <v>2424</v>
      </c>
      <c r="J3141" s="52">
        <v>0</v>
      </c>
      <c r="K3141" s="48" t="s">
        <v>1054</v>
      </c>
      <c r="L3141" s="48" t="s">
        <v>1058</v>
      </c>
      <c r="M3141" s="53">
        <v>0</v>
      </c>
      <c r="N3141" s="51"/>
    </row>
    <row r="3142" spans="2:14" x14ac:dyDescent="0.25">
      <c r="B3142" s="48">
        <v>3140</v>
      </c>
      <c r="C3142" s="49" t="s">
        <v>1972</v>
      </c>
      <c r="D3142" s="48">
        <v>580419950</v>
      </c>
      <c r="E3142" s="50" t="s">
        <v>2501</v>
      </c>
      <c r="F3142" s="51">
        <v>7714</v>
      </c>
      <c r="G3142" s="48">
        <v>20</v>
      </c>
      <c r="H3142" s="51" t="s">
        <v>2358</v>
      </c>
      <c r="I3142" s="51" t="s">
        <v>1218</v>
      </c>
      <c r="J3142" s="52">
        <v>2</v>
      </c>
      <c r="K3142" s="48" t="s">
        <v>1058</v>
      </c>
      <c r="L3142" s="48" t="s">
        <v>1058</v>
      </c>
      <c r="M3142" s="53">
        <v>22299.0683619054</v>
      </c>
      <c r="N3142" s="51"/>
    </row>
    <row r="3143" spans="2:14" x14ac:dyDescent="0.25">
      <c r="B3143" s="48">
        <v>3141</v>
      </c>
      <c r="C3143" s="49" t="s">
        <v>1972</v>
      </c>
      <c r="D3143" s="48">
        <v>580613685</v>
      </c>
      <c r="E3143" s="50" t="s">
        <v>2123</v>
      </c>
      <c r="F3143" s="51">
        <v>7716</v>
      </c>
      <c r="G3143" s="48">
        <v>16</v>
      </c>
      <c r="H3143" s="51" t="s">
        <v>2129</v>
      </c>
      <c r="I3143" s="51" t="s">
        <v>1423</v>
      </c>
      <c r="J3143" s="52">
        <v>0</v>
      </c>
      <c r="K3143" s="48" t="s">
        <v>1058</v>
      </c>
      <c r="L3143" s="48" t="s">
        <v>1058</v>
      </c>
      <c r="M3143" s="53">
        <v>0</v>
      </c>
      <c r="N3143" s="51"/>
    </row>
    <row r="3144" spans="2:14" x14ac:dyDescent="0.25">
      <c r="B3144" s="48">
        <v>3142</v>
      </c>
      <c r="C3144" s="49" t="s">
        <v>1972</v>
      </c>
      <c r="D3144" s="48">
        <v>580424638</v>
      </c>
      <c r="E3144" s="50" t="s">
        <v>2386</v>
      </c>
      <c r="F3144" s="51">
        <v>7719</v>
      </c>
      <c r="G3144" s="48">
        <v>29</v>
      </c>
      <c r="H3144" s="51" t="s">
        <v>2320</v>
      </c>
      <c r="I3144" s="51" t="s">
        <v>1081</v>
      </c>
      <c r="J3144" s="52">
        <v>2.2999999999999998</v>
      </c>
      <c r="K3144" s="48" t="s">
        <v>1058</v>
      </c>
      <c r="L3144" s="48" t="s">
        <v>1058</v>
      </c>
      <c r="M3144" s="53">
        <v>25643.92861619121</v>
      </c>
      <c r="N3144" s="51"/>
    </row>
    <row r="3145" spans="2:14" x14ac:dyDescent="0.25">
      <c r="B3145" s="48">
        <v>3143</v>
      </c>
      <c r="C3145" s="49" t="s">
        <v>1972</v>
      </c>
      <c r="D3145" s="48">
        <v>580740769</v>
      </c>
      <c r="E3145" s="50" t="s">
        <v>2502</v>
      </c>
      <c r="F3145" s="51">
        <v>7721</v>
      </c>
      <c r="G3145" s="48">
        <v>38</v>
      </c>
      <c r="H3145" s="51" t="s">
        <v>1985</v>
      </c>
      <c r="I3145" s="51" t="s">
        <v>1053</v>
      </c>
      <c r="J3145" s="52">
        <v>0</v>
      </c>
      <c r="K3145" s="48" t="s">
        <v>1054</v>
      </c>
      <c r="L3145" s="48" t="s">
        <v>1054</v>
      </c>
      <c r="M3145" s="53">
        <v>0</v>
      </c>
      <c r="N3145" s="51"/>
    </row>
    <row r="3146" spans="2:14" x14ac:dyDescent="0.25">
      <c r="B3146" s="48">
        <v>3144</v>
      </c>
      <c r="C3146" s="49" t="s">
        <v>1972</v>
      </c>
      <c r="D3146" s="48">
        <v>580498509</v>
      </c>
      <c r="E3146" s="50" t="s">
        <v>2447</v>
      </c>
      <c r="F3146" s="51">
        <v>7722</v>
      </c>
      <c r="G3146" s="48">
        <v>25</v>
      </c>
      <c r="H3146" s="51" t="s">
        <v>2222</v>
      </c>
      <c r="I3146" s="51" t="s">
        <v>1122</v>
      </c>
      <c r="J3146" s="52">
        <v>0</v>
      </c>
      <c r="K3146" s="48" t="s">
        <v>1058</v>
      </c>
      <c r="L3146" s="48" t="s">
        <v>1058</v>
      </c>
      <c r="M3146" s="53">
        <v>0</v>
      </c>
      <c r="N3146" s="51"/>
    </row>
    <row r="3147" spans="2:14" x14ac:dyDescent="0.25">
      <c r="B3147" s="48">
        <v>3145</v>
      </c>
      <c r="C3147" s="49" t="s">
        <v>1972</v>
      </c>
      <c r="D3147" s="48">
        <v>580684330</v>
      </c>
      <c r="E3147" s="50" t="s">
        <v>2258</v>
      </c>
      <c r="F3147" s="51">
        <v>7727</v>
      </c>
      <c r="G3147" s="48">
        <v>35</v>
      </c>
      <c r="H3147" s="51" t="s">
        <v>2198</v>
      </c>
      <c r="I3147" s="51" t="s">
        <v>2259</v>
      </c>
      <c r="J3147" s="52">
        <v>1.875</v>
      </c>
      <c r="K3147" s="48" t="s">
        <v>1058</v>
      </c>
      <c r="L3147" s="48" t="s">
        <v>1058</v>
      </c>
      <c r="M3147" s="53">
        <v>20905.376589286312</v>
      </c>
      <c r="N3147" s="51"/>
    </row>
    <row r="3148" spans="2:14" x14ac:dyDescent="0.25">
      <c r="B3148" s="48">
        <v>3146</v>
      </c>
      <c r="C3148" s="49" t="s">
        <v>1972</v>
      </c>
      <c r="D3148" s="48">
        <v>580741023</v>
      </c>
      <c r="E3148" s="50" t="s">
        <v>2503</v>
      </c>
      <c r="F3148" s="51">
        <v>7728</v>
      </c>
      <c r="G3148" s="48">
        <v>31</v>
      </c>
      <c r="H3148" s="51" t="s">
        <v>2091</v>
      </c>
      <c r="I3148" s="51" t="s">
        <v>1160</v>
      </c>
      <c r="J3148" s="52">
        <v>0</v>
      </c>
      <c r="K3148" s="48" t="s">
        <v>1054</v>
      </c>
      <c r="L3148" s="48" t="s">
        <v>1054</v>
      </c>
      <c r="M3148" s="53">
        <v>0</v>
      </c>
      <c r="N3148" s="51"/>
    </row>
    <row r="3149" spans="2:14" x14ac:dyDescent="0.25">
      <c r="B3149" s="48">
        <v>3147</v>
      </c>
      <c r="C3149" s="49" t="s">
        <v>1972</v>
      </c>
      <c r="D3149" s="48">
        <v>580724243</v>
      </c>
      <c r="E3149" s="50" t="s">
        <v>2312</v>
      </c>
      <c r="F3149" s="51">
        <v>7729</v>
      </c>
      <c r="G3149" s="48">
        <v>37</v>
      </c>
      <c r="H3149" s="51" t="s">
        <v>2015</v>
      </c>
      <c r="I3149" s="51" t="s">
        <v>1293</v>
      </c>
      <c r="J3149" s="52">
        <v>0.75</v>
      </c>
      <c r="K3149" s="48" t="s">
        <v>1058</v>
      </c>
      <c r="L3149" s="48" t="s">
        <v>1058</v>
      </c>
      <c r="M3149" s="53">
        <v>8362.1506357145245</v>
      </c>
      <c r="N3149" s="51"/>
    </row>
    <row r="3150" spans="2:14" x14ac:dyDescent="0.25">
      <c r="B3150" s="48">
        <v>3148</v>
      </c>
      <c r="C3150" s="49" t="s">
        <v>1972</v>
      </c>
      <c r="D3150" s="48">
        <v>580724243</v>
      </c>
      <c r="E3150" s="50" t="s">
        <v>2312</v>
      </c>
      <c r="F3150" s="51">
        <v>7730</v>
      </c>
      <c r="G3150" s="48">
        <v>22</v>
      </c>
      <c r="H3150" s="51" t="s">
        <v>2018</v>
      </c>
      <c r="I3150" s="51" t="s">
        <v>1293</v>
      </c>
      <c r="J3150" s="52">
        <v>0</v>
      </c>
      <c r="K3150" s="48" t="s">
        <v>1058</v>
      </c>
      <c r="L3150" s="48" t="s">
        <v>1058</v>
      </c>
      <c r="M3150" s="53">
        <v>0</v>
      </c>
      <c r="N3150" s="51"/>
    </row>
    <row r="3151" spans="2:14" x14ac:dyDescent="0.25">
      <c r="B3151" s="48">
        <v>3149</v>
      </c>
      <c r="C3151" s="49" t="s">
        <v>1972</v>
      </c>
      <c r="D3151" s="48">
        <v>580744852</v>
      </c>
      <c r="E3151" s="50" t="s">
        <v>2106</v>
      </c>
      <c r="F3151" s="51">
        <v>7732</v>
      </c>
      <c r="G3151" s="48">
        <v>18</v>
      </c>
      <c r="H3151" s="51" t="s">
        <v>2329</v>
      </c>
      <c r="I3151" s="51" t="s">
        <v>1164</v>
      </c>
      <c r="J3151" s="52">
        <v>2</v>
      </c>
      <c r="K3151" s="48" t="s">
        <v>1058</v>
      </c>
      <c r="L3151" s="48" t="s">
        <v>1058</v>
      </c>
      <c r="M3151" s="53">
        <v>22299.0683619054</v>
      </c>
      <c r="N3151" s="51"/>
    </row>
    <row r="3152" spans="2:14" x14ac:dyDescent="0.25">
      <c r="B3152" s="48">
        <v>3150</v>
      </c>
      <c r="C3152" s="49" t="s">
        <v>1972</v>
      </c>
      <c r="D3152" s="48">
        <v>580706380</v>
      </c>
      <c r="E3152" s="50" t="s">
        <v>2490</v>
      </c>
      <c r="F3152" s="51">
        <v>7733</v>
      </c>
      <c r="G3152" s="48">
        <v>28</v>
      </c>
      <c r="H3152" s="51" t="s">
        <v>2161</v>
      </c>
      <c r="I3152" s="51" t="s">
        <v>1088</v>
      </c>
      <c r="J3152" s="52">
        <v>11</v>
      </c>
      <c r="K3152" s="48" t="s">
        <v>1058</v>
      </c>
      <c r="L3152" s="48" t="s">
        <v>1058</v>
      </c>
      <c r="M3152" s="53">
        <v>122644.8759904797</v>
      </c>
      <c r="N3152" s="51"/>
    </row>
    <row r="3153" spans="2:14" x14ac:dyDescent="0.25">
      <c r="B3153" s="48">
        <v>3151</v>
      </c>
      <c r="C3153" s="49" t="s">
        <v>1972</v>
      </c>
      <c r="D3153" s="48">
        <v>580702348</v>
      </c>
      <c r="E3153" s="50" t="s">
        <v>2287</v>
      </c>
      <c r="F3153" s="51">
        <v>7734</v>
      </c>
      <c r="G3153" s="48">
        <v>23</v>
      </c>
      <c r="H3153" s="51" t="s">
        <v>2035</v>
      </c>
      <c r="I3153" s="51" t="s">
        <v>1096</v>
      </c>
      <c r="J3153" s="52">
        <v>0</v>
      </c>
      <c r="K3153" s="48" t="s">
        <v>1058</v>
      </c>
      <c r="L3153" s="48" t="s">
        <v>1058</v>
      </c>
      <c r="M3153" s="53">
        <v>0</v>
      </c>
      <c r="N3153" s="51"/>
    </row>
    <row r="3154" spans="2:14" x14ac:dyDescent="0.25">
      <c r="B3154" s="48">
        <v>3152</v>
      </c>
      <c r="C3154" s="49" t="s">
        <v>1972</v>
      </c>
      <c r="D3154" s="48">
        <v>580746865</v>
      </c>
      <c r="E3154" s="50" t="s">
        <v>2331</v>
      </c>
      <c r="F3154" s="51">
        <v>7735</v>
      </c>
      <c r="G3154" s="48">
        <v>23</v>
      </c>
      <c r="H3154" s="51" t="s">
        <v>2114</v>
      </c>
      <c r="I3154" s="51" t="s">
        <v>2332</v>
      </c>
      <c r="J3154" s="52">
        <v>3.6</v>
      </c>
      <c r="K3154" s="48" t="s">
        <v>1058</v>
      </c>
      <c r="L3154" s="48" t="s">
        <v>1058</v>
      </c>
      <c r="M3154" s="53">
        <v>40138.323051429717</v>
      </c>
      <c r="N3154" s="51"/>
    </row>
    <row r="3155" spans="2:14" x14ac:dyDescent="0.25">
      <c r="B3155" s="48">
        <v>3153</v>
      </c>
      <c r="C3155" s="49" t="s">
        <v>1972</v>
      </c>
      <c r="D3155" s="48">
        <v>580651149</v>
      </c>
      <c r="E3155" s="50" t="s">
        <v>2082</v>
      </c>
      <c r="F3155" s="51">
        <v>7736</v>
      </c>
      <c r="G3155" s="48">
        <v>26</v>
      </c>
      <c r="H3155" s="51" t="s">
        <v>2018</v>
      </c>
      <c r="I3155" s="51" t="s">
        <v>1426</v>
      </c>
      <c r="J3155" s="52">
        <v>0</v>
      </c>
      <c r="K3155" s="48" t="s">
        <v>1058</v>
      </c>
      <c r="L3155" s="48" t="s">
        <v>1058</v>
      </c>
      <c r="M3155" s="53">
        <v>0</v>
      </c>
      <c r="N3155" s="51"/>
    </row>
    <row r="3156" spans="2:14" x14ac:dyDescent="0.25">
      <c r="B3156" s="48">
        <v>3154</v>
      </c>
      <c r="C3156" s="49" t="s">
        <v>1972</v>
      </c>
      <c r="D3156" s="48">
        <v>580576635</v>
      </c>
      <c r="E3156" s="50" t="s">
        <v>2339</v>
      </c>
      <c r="F3156" s="51">
        <v>7742</v>
      </c>
      <c r="G3156" s="48">
        <v>0</v>
      </c>
      <c r="H3156" s="51" t="s">
        <v>2078</v>
      </c>
      <c r="I3156" s="51" t="s">
        <v>2316</v>
      </c>
      <c r="J3156" s="52">
        <v>0</v>
      </c>
      <c r="K3156" s="48" t="s">
        <v>1054</v>
      </c>
      <c r="L3156" s="48" t="s">
        <v>1054</v>
      </c>
      <c r="M3156" s="53">
        <v>0</v>
      </c>
      <c r="N3156" s="51"/>
    </row>
    <row r="3157" spans="2:14" x14ac:dyDescent="0.25">
      <c r="B3157" s="48">
        <v>3155</v>
      </c>
      <c r="C3157" s="49" t="s">
        <v>1972</v>
      </c>
      <c r="D3157" s="48">
        <v>580745990</v>
      </c>
      <c r="E3157" s="50" t="s">
        <v>2504</v>
      </c>
      <c r="F3157" s="51">
        <v>7744</v>
      </c>
      <c r="G3157" s="48">
        <v>23</v>
      </c>
      <c r="H3157" s="51" t="s">
        <v>1985</v>
      </c>
      <c r="I3157" s="51" t="s">
        <v>1053</v>
      </c>
      <c r="J3157" s="52">
        <v>0</v>
      </c>
      <c r="K3157" s="48" t="s">
        <v>1054</v>
      </c>
      <c r="L3157" s="48" t="s">
        <v>1054</v>
      </c>
      <c r="M3157" s="53">
        <v>0</v>
      </c>
      <c r="N3157" s="51"/>
    </row>
    <row r="3158" spans="2:14" x14ac:dyDescent="0.25">
      <c r="B3158" s="48">
        <v>3156</v>
      </c>
      <c r="C3158" s="49" t="s">
        <v>1972</v>
      </c>
      <c r="D3158" s="48">
        <v>580418820</v>
      </c>
      <c r="E3158" s="50" t="s">
        <v>2402</v>
      </c>
      <c r="F3158" s="51">
        <v>7745</v>
      </c>
      <c r="G3158" s="48">
        <v>27</v>
      </c>
      <c r="H3158" s="51" t="s">
        <v>2018</v>
      </c>
      <c r="I3158" s="51" t="s">
        <v>1115</v>
      </c>
      <c r="J3158" s="52">
        <v>0</v>
      </c>
      <c r="K3158" s="48" t="s">
        <v>1058</v>
      </c>
      <c r="L3158" s="48" t="s">
        <v>1058</v>
      </c>
      <c r="M3158" s="53">
        <v>0</v>
      </c>
      <c r="N3158" s="51"/>
    </row>
    <row r="3159" spans="2:14" x14ac:dyDescent="0.25">
      <c r="B3159" s="48">
        <v>3157</v>
      </c>
      <c r="C3159" s="49" t="s">
        <v>1972</v>
      </c>
      <c r="D3159" s="48">
        <v>580387504</v>
      </c>
      <c r="E3159" s="50" t="s">
        <v>2106</v>
      </c>
      <c r="F3159" s="51">
        <v>7746</v>
      </c>
      <c r="G3159" s="48">
        <v>27</v>
      </c>
      <c r="H3159" s="51" t="s">
        <v>2046</v>
      </c>
      <c r="I3159" s="51" t="s">
        <v>1164</v>
      </c>
      <c r="J3159" s="52">
        <v>0.75</v>
      </c>
      <c r="K3159" s="48" t="s">
        <v>1058</v>
      </c>
      <c r="L3159" s="48" t="s">
        <v>1058</v>
      </c>
      <c r="M3159" s="53">
        <v>8362.1506357145245</v>
      </c>
      <c r="N3159" s="51"/>
    </row>
    <row r="3160" spans="2:14" x14ac:dyDescent="0.25">
      <c r="B3160" s="48">
        <v>3158</v>
      </c>
      <c r="C3160" s="49" t="s">
        <v>1972</v>
      </c>
      <c r="D3160" s="48">
        <v>580106805</v>
      </c>
      <c r="E3160" s="50" t="s">
        <v>2234</v>
      </c>
      <c r="F3160" s="51">
        <v>7747</v>
      </c>
      <c r="G3160" s="48">
        <v>22</v>
      </c>
      <c r="H3160" s="51" t="s">
        <v>2095</v>
      </c>
      <c r="I3160" s="51" t="s">
        <v>1053</v>
      </c>
      <c r="J3160" s="52">
        <v>0.75</v>
      </c>
      <c r="K3160" s="48" t="s">
        <v>1058</v>
      </c>
      <c r="L3160" s="48" t="s">
        <v>1058</v>
      </c>
      <c r="M3160" s="53">
        <v>8362.1506357145245</v>
      </c>
      <c r="N3160" s="51"/>
    </row>
    <row r="3161" spans="2:14" x14ac:dyDescent="0.25">
      <c r="B3161" s="48">
        <v>3159</v>
      </c>
      <c r="C3161" s="49" t="s">
        <v>1972</v>
      </c>
      <c r="D3161" s="48">
        <v>580730315</v>
      </c>
      <c r="E3161" s="50" t="s">
        <v>2378</v>
      </c>
      <c r="F3161" s="51">
        <v>7749</v>
      </c>
      <c r="G3161" s="48">
        <v>31</v>
      </c>
      <c r="H3161" s="51" t="s">
        <v>2304</v>
      </c>
      <c r="I3161" s="51" t="s">
        <v>1062</v>
      </c>
      <c r="J3161" s="52">
        <v>1.25</v>
      </c>
      <c r="K3161" s="48" t="s">
        <v>1058</v>
      </c>
      <c r="L3161" s="48" t="s">
        <v>1058</v>
      </c>
      <c r="M3161" s="53">
        <v>13936.917726190875</v>
      </c>
      <c r="N3161" s="51"/>
    </row>
    <row r="3162" spans="2:14" x14ac:dyDescent="0.25">
      <c r="B3162" s="48">
        <v>3160</v>
      </c>
      <c r="C3162" s="49" t="s">
        <v>1972</v>
      </c>
      <c r="D3162" s="48">
        <v>580506574</v>
      </c>
      <c r="E3162" s="50" t="s">
        <v>2455</v>
      </c>
      <c r="F3162" s="51">
        <v>7750</v>
      </c>
      <c r="G3162" s="48">
        <v>17</v>
      </c>
      <c r="H3162" s="51" t="s">
        <v>2329</v>
      </c>
      <c r="I3162" s="51" t="s">
        <v>2318</v>
      </c>
      <c r="J3162" s="52">
        <v>0</v>
      </c>
      <c r="K3162" s="48" t="s">
        <v>1058</v>
      </c>
      <c r="L3162" s="48" t="s">
        <v>1054</v>
      </c>
      <c r="M3162" s="53">
        <v>0</v>
      </c>
      <c r="N3162" s="51"/>
    </row>
    <row r="3163" spans="2:14" x14ac:dyDescent="0.25">
      <c r="B3163" s="48">
        <v>3161</v>
      </c>
      <c r="C3163" s="49" t="s">
        <v>1972</v>
      </c>
      <c r="D3163" s="48">
        <v>580640134</v>
      </c>
      <c r="E3163" s="50" t="s">
        <v>2347</v>
      </c>
      <c r="F3163" s="51">
        <v>7756</v>
      </c>
      <c r="G3163" s="48">
        <v>32</v>
      </c>
      <c r="H3163" s="51" t="s">
        <v>2304</v>
      </c>
      <c r="I3163" s="51" t="s">
        <v>1062</v>
      </c>
      <c r="J3163" s="52">
        <v>0.63</v>
      </c>
      <c r="K3163" s="48" t="s">
        <v>1058</v>
      </c>
      <c r="L3163" s="48" t="s">
        <v>1058</v>
      </c>
      <c r="M3163" s="53">
        <v>7024.2065340002009</v>
      </c>
      <c r="N3163" s="51"/>
    </row>
    <row r="3164" spans="2:14" x14ac:dyDescent="0.25">
      <c r="B3164" s="48">
        <v>3162</v>
      </c>
      <c r="C3164" s="49" t="s">
        <v>1972</v>
      </c>
      <c r="D3164" s="48">
        <v>580396059</v>
      </c>
      <c r="E3164" s="50" t="s">
        <v>2178</v>
      </c>
      <c r="F3164" s="51">
        <v>7757</v>
      </c>
      <c r="G3164" s="48">
        <v>16</v>
      </c>
      <c r="H3164" s="51" t="s">
        <v>2015</v>
      </c>
      <c r="I3164" s="51" t="s">
        <v>1255</v>
      </c>
      <c r="J3164" s="52">
        <v>0.75</v>
      </c>
      <c r="K3164" s="48" t="s">
        <v>1058</v>
      </c>
      <c r="L3164" s="48" t="s">
        <v>1058</v>
      </c>
      <c r="M3164" s="53">
        <v>8362.1506357145245</v>
      </c>
      <c r="N3164" s="51"/>
    </row>
    <row r="3165" spans="2:14" x14ac:dyDescent="0.25">
      <c r="B3165" s="48">
        <v>3163</v>
      </c>
      <c r="C3165" s="49" t="s">
        <v>1972</v>
      </c>
      <c r="D3165" s="48">
        <v>580594455</v>
      </c>
      <c r="E3165" s="50" t="s">
        <v>2246</v>
      </c>
      <c r="F3165" s="51">
        <v>7758</v>
      </c>
      <c r="G3165" s="48">
        <v>20</v>
      </c>
      <c r="H3165" s="51" t="s">
        <v>2109</v>
      </c>
      <c r="I3165" s="51" t="s">
        <v>1062</v>
      </c>
      <c r="J3165" s="52">
        <v>0.75</v>
      </c>
      <c r="K3165" s="48" t="s">
        <v>1058</v>
      </c>
      <c r="L3165" s="48" t="s">
        <v>1058</v>
      </c>
      <c r="M3165" s="53">
        <v>8362.1506357145245</v>
      </c>
      <c r="N3165" s="51"/>
    </row>
    <row r="3166" spans="2:14" x14ac:dyDescent="0.25">
      <c r="B3166" s="48">
        <v>3164</v>
      </c>
      <c r="C3166" s="49" t="s">
        <v>1972</v>
      </c>
      <c r="D3166" s="48">
        <v>580591345</v>
      </c>
      <c r="E3166" s="50" t="s">
        <v>2262</v>
      </c>
      <c r="F3166" s="51">
        <v>7759</v>
      </c>
      <c r="G3166" s="48">
        <v>20</v>
      </c>
      <c r="H3166" s="51" t="s">
        <v>2010</v>
      </c>
      <c r="I3166" s="51" t="s">
        <v>1218</v>
      </c>
      <c r="J3166" s="52">
        <v>0.75</v>
      </c>
      <c r="K3166" s="48" t="s">
        <v>1058</v>
      </c>
      <c r="L3166" s="48" t="s">
        <v>1058</v>
      </c>
      <c r="M3166" s="53">
        <v>8362.1506357145245</v>
      </c>
      <c r="N3166" s="51"/>
    </row>
    <row r="3167" spans="2:14" x14ac:dyDescent="0.25">
      <c r="B3167" s="48">
        <v>3165</v>
      </c>
      <c r="C3167" s="49" t="s">
        <v>1972</v>
      </c>
      <c r="D3167" s="48">
        <v>580707131</v>
      </c>
      <c r="E3167" s="50" t="s">
        <v>2289</v>
      </c>
      <c r="F3167" s="51">
        <v>7760</v>
      </c>
      <c r="G3167" s="48">
        <v>17</v>
      </c>
      <c r="H3167" s="51" t="s">
        <v>2327</v>
      </c>
      <c r="I3167" s="51" t="s">
        <v>1336</v>
      </c>
      <c r="J3167" s="52">
        <v>2.2999999999999998</v>
      </c>
      <c r="K3167" s="48" t="s">
        <v>1058</v>
      </c>
      <c r="L3167" s="48" t="s">
        <v>1058</v>
      </c>
      <c r="M3167" s="53">
        <v>25643.92861619121</v>
      </c>
      <c r="N3167" s="51"/>
    </row>
    <row r="3168" spans="2:14" x14ac:dyDescent="0.25">
      <c r="B3168" s="48">
        <v>3166</v>
      </c>
      <c r="C3168" s="49" t="s">
        <v>1972</v>
      </c>
      <c r="D3168" s="48">
        <v>580729036</v>
      </c>
      <c r="E3168" s="50" t="s">
        <v>2342</v>
      </c>
      <c r="F3168" s="51">
        <v>7761</v>
      </c>
      <c r="G3168" s="48">
        <v>35</v>
      </c>
      <c r="H3168" s="51" t="s">
        <v>2027</v>
      </c>
      <c r="I3168" s="51" t="s">
        <v>1448</v>
      </c>
      <c r="J3168" s="52">
        <v>0.63</v>
      </c>
      <c r="K3168" s="48" t="s">
        <v>1058</v>
      </c>
      <c r="L3168" s="48" t="s">
        <v>1058</v>
      </c>
      <c r="M3168" s="53">
        <v>7024.2065340002009</v>
      </c>
      <c r="N3168" s="51"/>
    </row>
    <row r="3169" spans="2:14" x14ac:dyDescent="0.25">
      <c r="B3169" s="48">
        <v>3167</v>
      </c>
      <c r="C3169" s="49" t="s">
        <v>1972</v>
      </c>
      <c r="D3169" s="48">
        <v>580530814</v>
      </c>
      <c r="E3169" s="50" t="s">
        <v>2212</v>
      </c>
      <c r="F3169" s="51">
        <v>7767</v>
      </c>
      <c r="G3169" s="48">
        <v>21</v>
      </c>
      <c r="H3169" s="51" t="s">
        <v>2109</v>
      </c>
      <c r="I3169" s="51" t="s">
        <v>1145</v>
      </c>
      <c r="J3169" s="52">
        <v>0.75</v>
      </c>
      <c r="K3169" s="48" t="s">
        <v>1058</v>
      </c>
      <c r="L3169" s="48" t="s">
        <v>1058</v>
      </c>
      <c r="M3169" s="53">
        <v>8362.1506357145245</v>
      </c>
      <c r="N3169" s="51"/>
    </row>
    <row r="3170" spans="2:14" x14ac:dyDescent="0.25">
      <c r="B3170" s="48">
        <v>3168</v>
      </c>
      <c r="C3170" s="49" t="s">
        <v>1972</v>
      </c>
      <c r="D3170" s="48">
        <v>580530814</v>
      </c>
      <c r="E3170" s="50" t="s">
        <v>2212</v>
      </c>
      <c r="F3170" s="51">
        <v>7769</v>
      </c>
      <c r="G3170" s="48">
        <v>27</v>
      </c>
      <c r="H3170" s="51" t="s">
        <v>2120</v>
      </c>
      <c r="I3170" s="51" t="s">
        <v>1145</v>
      </c>
      <c r="J3170" s="52">
        <v>0.75</v>
      </c>
      <c r="K3170" s="48" t="s">
        <v>1058</v>
      </c>
      <c r="L3170" s="48" t="s">
        <v>1058</v>
      </c>
      <c r="M3170" s="53">
        <v>8362.1506357145245</v>
      </c>
      <c r="N3170" s="51"/>
    </row>
    <row r="3171" spans="2:14" x14ac:dyDescent="0.25">
      <c r="B3171" s="48">
        <v>3169</v>
      </c>
      <c r="C3171" s="49" t="s">
        <v>1972</v>
      </c>
      <c r="D3171" s="48">
        <v>515873297</v>
      </c>
      <c r="E3171" s="50" t="s">
        <v>2505</v>
      </c>
      <c r="F3171" s="51">
        <v>7770</v>
      </c>
      <c r="G3171" s="48">
        <v>28</v>
      </c>
      <c r="H3171" s="51" t="s">
        <v>2330</v>
      </c>
      <c r="I3171" s="51" t="s">
        <v>1295</v>
      </c>
      <c r="J3171" s="52">
        <v>0</v>
      </c>
      <c r="K3171" s="48" t="s">
        <v>1058</v>
      </c>
      <c r="L3171" s="48" t="s">
        <v>1054</v>
      </c>
      <c r="M3171" s="53">
        <v>0</v>
      </c>
      <c r="N3171" s="51"/>
    </row>
    <row r="3172" spans="2:14" x14ac:dyDescent="0.25">
      <c r="B3172" s="48">
        <v>3170</v>
      </c>
      <c r="C3172" s="49" t="s">
        <v>1972</v>
      </c>
      <c r="D3172" s="48">
        <v>515873297</v>
      </c>
      <c r="E3172" s="50" t="s">
        <v>2505</v>
      </c>
      <c r="F3172" s="51">
        <v>7771</v>
      </c>
      <c r="G3172" s="48">
        <v>16</v>
      </c>
      <c r="H3172" s="51" t="s">
        <v>2346</v>
      </c>
      <c r="I3172" s="51" t="s">
        <v>1295</v>
      </c>
      <c r="J3172" s="52">
        <v>0</v>
      </c>
      <c r="K3172" s="48" t="s">
        <v>1058</v>
      </c>
      <c r="L3172" s="48" t="s">
        <v>1054</v>
      </c>
      <c r="M3172" s="53">
        <v>0</v>
      </c>
      <c r="N3172" s="51"/>
    </row>
    <row r="3173" spans="2:14" x14ac:dyDescent="0.25">
      <c r="B3173" s="48">
        <v>3171</v>
      </c>
      <c r="C3173" s="49" t="s">
        <v>1972</v>
      </c>
      <c r="D3173" s="48">
        <v>580592475</v>
      </c>
      <c r="E3173" s="50" t="s">
        <v>2334</v>
      </c>
      <c r="F3173" s="51">
        <v>7772</v>
      </c>
      <c r="G3173" s="48">
        <v>19</v>
      </c>
      <c r="H3173" s="51" t="s">
        <v>2327</v>
      </c>
      <c r="I3173" s="51" t="s">
        <v>2335</v>
      </c>
      <c r="J3173" s="52">
        <v>2.2000000000000002</v>
      </c>
      <c r="K3173" s="48" t="s">
        <v>1058</v>
      </c>
      <c r="L3173" s="48" t="s">
        <v>1058</v>
      </c>
      <c r="M3173" s="53">
        <v>24528.975198095941</v>
      </c>
      <c r="N3173" s="51"/>
    </row>
    <row r="3174" spans="2:14" x14ac:dyDescent="0.25">
      <c r="B3174" s="48">
        <v>3172</v>
      </c>
      <c r="C3174" s="49" t="s">
        <v>1972</v>
      </c>
      <c r="D3174" s="48">
        <v>580370930</v>
      </c>
      <c r="E3174" s="50" t="s">
        <v>1982</v>
      </c>
      <c r="F3174" s="51">
        <v>7773</v>
      </c>
      <c r="G3174" s="48">
        <v>28</v>
      </c>
      <c r="H3174" s="51" t="s">
        <v>2007</v>
      </c>
      <c r="I3174" s="51" t="s">
        <v>1109</v>
      </c>
      <c r="J3174" s="52">
        <v>0</v>
      </c>
      <c r="K3174" s="48" t="s">
        <v>1058</v>
      </c>
      <c r="L3174" s="48" t="s">
        <v>1058</v>
      </c>
      <c r="M3174" s="53">
        <v>0</v>
      </c>
      <c r="N3174" s="51"/>
    </row>
    <row r="3175" spans="2:14" x14ac:dyDescent="0.25">
      <c r="B3175" s="48">
        <v>3173</v>
      </c>
      <c r="C3175" s="49" t="s">
        <v>1972</v>
      </c>
      <c r="D3175" s="48">
        <v>580402709</v>
      </c>
      <c r="E3175" s="50" t="s">
        <v>2385</v>
      </c>
      <c r="F3175" s="51">
        <v>7774</v>
      </c>
      <c r="G3175" s="48">
        <v>29</v>
      </c>
      <c r="H3175" s="51" t="s">
        <v>2444</v>
      </c>
      <c r="I3175" s="51" t="s">
        <v>1064</v>
      </c>
      <c r="J3175" s="52">
        <v>2</v>
      </c>
      <c r="K3175" s="48" t="s">
        <v>1058</v>
      </c>
      <c r="L3175" s="48" t="s">
        <v>1058</v>
      </c>
      <c r="M3175" s="53">
        <v>22299.0683619054</v>
      </c>
      <c r="N3175" s="51"/>
    </row>
    <row r="3176" spans="2:14" x14ac:dyDescent="0.25">
      <c r="B3176" s="48">
        <v>3174</v>
      </c>
      <c r="C3176" s="49" t="s">
        <v>1972</v>
      </c>
      <c r="D3176" s="48">
        <v>580355782</v>
      </c>
      <c r="E3176" s="50" t="s">
        <v>1902</v>
      </c>
      <c r="F3176" s="51">
        <v>7776</v>
      </c>
      <c r="G3176" s="48">
        <v>14</v>
      </c>
      <c r="H3176" s="51" t="s">
        <v>2321</v>
      </c>
      <c r="I3176" s="51" t="s">
        <v>1125</v>
      </c>
      <c r="J3176" s="52">
        <v>2</v>
      </c>
      <c r="K3176" s="48" t="s">
        <v>1058</v>
      </c>
      <c r="L3176" s="48" t="s">
        <v>1058</v>
      </c>
      <c r="M3176" s="53">
        <v>22299.0683619054</v>
      </c>
      <c r="N3176" s="51"/>
    </row>
    <row r="3177" spans="2:14" x14ac:dyDescent="0.25">
      <c r="B3177" s="48">
        <v>3175</v>
      </c>
      <c r="C3177" s="49" t="s">
        <v>1972</v>
      </c>
      <c r="D3177" s="48">
        <v>580706380</v>
      </c>
      <c r="E3177" s="50" t="s">
        <v>2490</v>
      </c>
      <c r="F3177" s="51">
        <v>7777</v>
      </c>
      <c r="G3177" s="48">
        <v>25</v>
      </c>
      <c r="H3177" s="51" t="s">
        <v>2320</v>
      </c>
      <c r="I3177" s="51" t="s">
        <v>1088</v>
      </c>
      <c r="J3177" s="52">
        <v>2.2000000000000002</v>
      </c>
      <c r="K3177" s="48" t="s">
        <v>1058</v>
      </c>
      <c r="L3177" s="48" t="s">
        <v>1058</v>
      </c>
      <c r="M3177" s="53">
        <v>24528.975198095941</v>
      </c>
      <c r="N3177" s="51"/>
    </row>
    <row r="3178" spans="2:14" x14ac:dyDescent="0.25">
      <c r="B3178" s="48">
        <v>3176</v>
      </c>
      <c r="C3178" s="49" t="s">
        <v>1972</v>
      </c>
      <c r="D3178" s="48">
        <v>512158668</v>
      </c>
      <c r="E3178" s="50" t="s">
        <v>2121</v>
      </c>
      <c r="F3178" s="51">
        <v>7778</v>
      </c>
      <c r="G3178" s="48">
        <v>25</v>
      </c>
      <c r="H3178" s="51" t="s">
        <v>2018</v>
      </c>
      <c r="I3178" s="51" t="s">
        <v>1572</v>
      </c>
      <c r="J3178" s="52">
        <v>0</v>
      </c>
      <c r="K3178" s="48" t="s">
        <v>1058</v>
      </c>
      <c r="L3178" s="48" t="s">
        <v>1058</v>
      </c>
      <c r="M3178" s="53">
        <v>0</v>
      </c>
      <c r="N3178" s="51"/>
    </row>
    <row r="3179" spans="2:14" x14ac:dyDescent="0.25">
      <c r="B3179" s="48">
        <v>3177</v>
      </c>
      <c r="C3179" s="49" t="s">
        <v>1972</v>
      </c>
      <c r="D3179" s="48">
        <v>580438422</v>
      </c>
      <c r="E3179" s="50" t="s">
        <v>1973</v>
      </c>
      <c r="F3179" s="51">
        <v>7779</v>
      </c>
      <c r="G3179" s="48">
        <v>19</v>
      </c>
      <c r="H3179" s="51" t="s">
        <v>2001</v>
      </c>
      <c r="I3179" s="51" t="s">
        <v>1268</v>
      </c>
      <c r="J3179" s="52">
        <v>0</v>
      </c>
      <c r="K3179" s="48" t="s">
        <v>1058</v>
      </c>
      <c r="L3179" s="48" t="s">
        <v>1058</v>
      </c>
      <c r="M3179" s="53">
        <v>0</v>
      </c>
      <c r="N3179" s="51"/>
    </row>
    <row r="3180" spans="2:14" x14ac:dyDescent="0.25">
      <c r="B3180" s="48">
        <v>3178</v>
      </c>
      <c r="C3180" s="49" t="s">
        <v>1972</v>
      </c>
      <c r="D3180" s="48">
        <v>580203107</v>
      </c>
      <c r="E3180" s="50" t="s">
        <v>1248</v>
      </c>
      <c r="F3180" s="51">
        <v>7780</v>
      </c>
      <c r="G3180" s="48">
        <v>0</v>
      </c>
      <c r="H3180" s="51" t="s">
        <v>1988</v>
      </c>
      <c r="I3180" s="51" t="s">
        <v>1053</v>
      </c>
      <c r="J3180" s="52">
        <v>0</v>
      </c>
      <c r="K3180" s="48" t="s">
        <v>1054</v>
      </c>
      <c r="L3180" s="48" t="s">
        <v>1058</v>
      </c>
      <c r="M3180" s="53">
        <v>0</v>
      </c>
      <c r="N3180" s="51"/>
    </row>
    <row r="3181" spans="2:14" x14ac:dyDescent="0.25">
      <c r="B3181" s="48">
        <v>3179</v>
      </c>
      <c r="C3181" s="49" t="s">
        <v>1972</v>
      </c>
      <c r="D3181" s="48">
        <v>580512671</v>
      </c>
      <c r="E3181" s="50" t="s">
        <v>2337</v>
      </c>
      <c r="F3181" s="51">
        <v>7781</v>
      </c>
      <c r="G3181" s="48">
        <v>16</v>
      </c>
      <c r="H3181" s="51" t="s">
        <v>2387</v>
      </c>
      <c r="I3181" s="51" t="s">
        <v>2147</v>
      </c>
      <c r="J3181" s="52">
        <v>8.8000000000000007</v>
      </c>
      <c r="K3181" s="48" t="s">
        <v>1058</v>
      </c>
      <c r="L3181" s="48" t="s">
        <v>1058</v>
      </c>
      <c r="M3181" s="53">
        <v>98115.900792383763</v>
      </c>
      <c r="N3181" s="51"/>
    </row>
    <row r="3182" spans="2:14" x14ac:dyDescent="0.25">
      <c r="B3182" s="48">
        <v>3180</v>
      </c>
      <c r="C3182" s="49" t="s">
        <v>1972</v>
      </c>
      <c r="D3182" s="48">
        <v>580738367</v>
      </c>
      <c r="E3182" s="50" t="s">
        <v>2384</v>
      </c>
      <c r="F3182" s="51">
        <v>7784</v>
      </c>
      <c r="G3182" s="48">
        <v>22</v>
      </c>
      <c r="H3182" s="51" t="s">
        <v>2329</v>
      </c>
      <c r="I3182" s="51" t="s">
        <v>1467</v>
      </c>
      <c r="J3182" s="52">
        <v>2.2000000000000002</v>
      </c>
      <c r="K3182" s="48" t="s">
        <v>1058</v>
      </c>
      <c r="L3182" s="48" t="s">
        <v>1058</v>
      </c>
      <c r="M3182" s="53">
        <v>24528.975198095941</v>
      </c>
      <c r="N3182" s="51"/>
    </row>
    <row r="3183" spans="2:14" x14ac:dyDescent="0.25">
      <c r="B3183" s="48">
        <v>3181</v>
      </c>
      <c r="C3183" s="49" t="s">
        <v>1972</v>
      </c>
      <c r="D3183" s="48">
        <v>580630234</v>
      </c>
      <c r="E3183" s="50" t="s">
        <v>2506</v>
      </c>
      <c r="F3183" s="51">
        <v>7786</v>
      </c>
      <c r="G3183" s="48">
        <v>0</v>
      </c>
      <c r="H3183" s="51" t="s">
        <v>2482</v>
      </c>
      <c r="I3183" s="51" t="s">
        <v>1141</v>
      </c>
      <c r="J3183" s="52">
        <v>0</v>
      </c>
      <c r="K3183" s="48" t="s">
        <v>1054</v>
      </c>
      <c r="L3183" s="48" t="s">
        <v>1058</v>
      </c>
      <c r="M3183" s="53">
        <v>0</v>
      </c>
      <c r="N3183" s="51"/>
    </row>
    <row r="3184" spans="2:14" x14ac:dyDescent="0.25">
      <c r="B3184" s="48">
        <v>3182</v>
      </c>
      <c r="C3184" s="49" t="s">
        <v>1972</v>
      </c>
      <c r="D3184" s="48">
        <v>580545523</v>
      </c>
      <c r="E3184" s="50" t="s">
        <v>1891</v>
      </c>
      <c r="F3184" s="51">
        <v>7787</v>
      </c>
      <c r="G3184" s="48">
        <v>18</v>
      </c>
      <c r="H3184" s="51" t="s">
        <v>2120</v>
      </c>
      <c r="I3184" s="51" t="s">
        <v>1167</v>
      </c>
      <c r="J3184" s="52">
        <v>0.75</v>
      </c>
      <c r="K3184" s="48" t="s">
        <v>1058</v>
      </c>
      <c r="L3184" s="48" t="s">
        <v>1058</v>
      </c>
      <c r="M3184" s="53">
        <v>8362.1506357145245</v>
      </c>
      <c r="N3184" s="51"/>
    </row>
    <row r="3185" spans="2:14" x14ac:dyDescent="0.25">
      <c r="B3185" s="48">
        <v>3183</v>
      </c>
      <c r="C3185" s="49" t="s">
        <v>1972</v>
      </c>
      <c r="D3185" s="48">
        <v>580613685</v>
      </c>
      <c r="E3185" s="50" t="s">
        <v>2123</v>
      </c>
      <c r="F3185" s="51">
        <v>7792</v>
      </c>
      <c r="G3185" s="48">
        <v>25</v>
      </c>
      <c r="H3185" s="51" t="s">
        <v>2051</v>
      </c>
      <c r="I3185" s="51" t="s">
        <v>1423</v>
      </c>
      <c r="J3185" s="52">
        <v>0</v>
      </c>
      <c r="K3185" s="48" t="s">
        <v>1058</v>
      </c>
      <c r="L3185" s="48" t="s">
        <v>1058</v>
      </c>
      <c r="M3185" s="53">
        <v>0</v>
      </c>
      <c r="N3185" s="51"/>
    </row>
    <row r="3186" spans="2:14" x14ac:dyDescent="0.25">
      <c r="B3186" s="48">
        <v>3184</v>
      </c>
      <c r="C3186" s="49" t="s">
        <v>1972</v>
      </c>
      <c r="D3186" s="48">
        <v>580750537</v>
      </c>
      <c r="E3186" s="50" t="s">
        <v>2507</v>
      </c>
      <c r="F3186" s="51">
        <v>7793</v>
      </c>
      <c r="G3186" s="48">
        <v>0</v>
      </c>
      <c r="H3186" s="51" t="s">
        <v>2482</v>
      </c>
      <c r="I3186" s="51" t="s">
        <v>1139</v>
      </c>
      <c r="J3186" s="52">
        <v>0</v>
      </c>
      <c r="K3186" s="48" t="s">
        <v>1054</v>
      </c>
      <c r="L3186" s="48" t="s">
        <v>1054</v>
      </c>
      <c r="M3186" s="53">
        <v>0</v>
      </c>
      <c r="N3186" s="51"/>
    </row>
    <row r="3187" spans="2:14" x14ac:dyDescent="0.25">
      <c r="B3187" s="48">
        <v>3185</v>
      </c>
      <c r="C3187" s="49" t="s">
        <v>1972</v>
      </c>
      <c r="D3187" s="48">
        <v>580387504</v>
      </c>
      <c r="E3187" s="50" t="s">
        <v>2106</v>
      </c>
      <c r="F3187" s="51">
        <v>7794</v>
      </c>
      <c r="G3187" s="48">
        <v>22</v>
      </c>
      <c r="H3187" s="51" t="s">
        <v>2107</v>
      </c>
      <c r="I3187" s="51" t="s">
        <v>1164</v>
      </c>
      <c r="J3187" s="52">
        <v>0</v>
      </c>
      <c r="K3187" s="48" t="s">
        <v>1058</v>
      </c>
      <c r="L3187" s="48" t="s">
        <v>1058</v>
      </c>
      <c r="M3187" s="53">
        <v>0</v>
      </c>
      <c r="N3187" s="51"/>
    </row>
    <row r="3188" spans="2:14" x14ac:dyDescent="0.25">
      <c r="B3188" s="48">
        <v>3186</v>
      </c>
      <c r="C3188" s="49" t="s">
        <v>1972</v>
      </c>
      <c r="D3188" s="48">
        <v>580565976</v>
      </c>
      <c r="E3188" s="50" t="s">
        <v>2253</v>
      </c>
      <c r="F3188" s="51">
        <v>7796</v>
      </c>
      <c r="G3188" s="48">
        <v>23</v>
      </c>
      <c r="H3188" s="51" t="s">
        <v>2069</v>
      </c>
      <c r="I3188" s="51" t="s">
        <v>1072</v>
      </c>
      <c r="J3188" s="52">
        <v>0</v>
      </c>
      <c r="K3188" s="48" t="s">
        <v>1058</v>
      </c>
      <c r="L3188" s="48" t="s">
        <v>1058</v>
      </c>
      <c r="M3188" s="53">
        <v>0</v>
      </c>
      <c r="N3188" s="51"/>
    </row>
    <row r="3189" spans="2:14" x14ac:dyDescent="0.25">
      <c r="B3189" s="48">
        <v>3187</v>
      </c>
      <c r="C3189" s="49" t="s">
        <v>1972</v>
      </c>
      <c r="D3189" s="48">
        <v>580702348</v>
      </c>
      <c r="E3189" s="50" t="s">
        <v>2287</v>
      </c>
      <c r="F3189" s="51">
        <v>7797</v>
      </c>
      <c r="G3189" s="48">
        <v>18</v>
      </c>
      <c r="H3189" s="51" t="s">
        <v>2006</v>
      </c>
      <c r="I3189" s="51" t="s">
        <v>1096</v>
      </c>
      <c r="J3189" s="52">
        <v>0</v>
      </c>
      <c r="K3189" s="48" t="s">
        <v>1058</v>
      </c>
      <c r="L3189" s="48" t="s">
        <v>1058</v>
      </c>
      <c r="M3189" s="53">
        <v>0</v>
      </c>
      <c r="N3189" s="51"/>
    </row>
    <row r="3190" spans="2:14" x14ac:dyDescent="0.25">
      <c r="B3190" s="48">
        <v>3188</v>
      </c>
      <c r="C3190" s="49" t="s">
        <v>1972</v>
      </c>
      <c r="D3190" s="48">
        <v>580290112</v>
      </c>
      <c r="E3190" s="50" t="s">
        <v>2187</v>
      </c>
      <c r="F3190" s="51">
        <v>7799</v>
      </c>
      <c r="G3190" s="48">
        <v>22</v>
      </c>
      <c r="H3190" s="51" t="s">
        <v>2055</v>
      </c>
      <c r="I3190" s="51" t="s">
        <v>1681</v>
      </c>
      <c r="J3190" s="52">
        <v>0</v>
      </c>
      <c r="K3190" s="48" t="s">
        <v>1058</v>
      </c>
      <c r="L3190" s="48" t="s">
        <v>1058</v>
      </c>
      <c r="M3190" s="53">
        <v>0</v>
      </c>
      <c r="N3190" s="51"/>
    </row>
    <row r="3191" spans="2:14" x14ac:dyDescent="0.25">
      <c r="B3191" s="48">
        <v>3189</v>
      </c>
      <c r="C3191" s="49" t="s">
        <v>1972</v>
      </c>
      <c r="D3191" s="48">
        <v>580355782</v>
      </c>
      <c r="E3191" s="50" t="s">
        <v>1902</v>
      </c>
      <c r="F3191" s="51">
        <v>7801</v>
      </c>
      <c r="G3191" s="48">
        <v>29</v>
      </c>
      <c r="H3191" s="51" t="s">
        <v>1979</v>
      </c>
      <c r="I3191" s="51" t="s">
        <v>1125</v>
      </c>
      <c r="J3191" s="52">
        <v>0</v>
      </c>
      <c r="K3191" s="48" t="s">
        <v>1058</v>
      </c>
      <c r="L3191" s="48" t="s">
        <v>1058</v>
      </c>
      <c r="M3191" s="53">
        <v>0</v>
      </c>
      <c r="N3191" s="51"/>
    </row>
    <row r="3192" spans="2:14" x14ac:dyDescent="0.25">
      <c r="B3192" s="48">
        <v>3190</v>
      </c>
      <c r="C3192" s="49" t="s">
        <v>1972</v>
      </c>
      <c r="D3192" s="48">
        <v>513590042</v>
      </c>
      <c r="E3192" s="50" t="s">
        <v>1920</v>
      </c>
      <c r="F3192" s="51">
        <v>7802</v>
      </c>
      <c r="G3192" s="48">
        <v>25</v>
      </c>
      <c r="H3192" s="51" t="s">
        <v>2006</v>
      </c>
      <c r="I3192" s="51" t="s">
        <v>1062</v>
      </c>
      <c r="J3192" s="52">
        <v>0</v>
      </c>
      <c r="K3192" s="48" t="s">
        <v>1058</v>
      </c>
      <c r="L3192" s="48" t="s">
        <v>1058</v>
      </c>
      <c r="M3192" s="53">
        <v>0</v>
      </c>
      <c r="N3192" s="51"/>
    </row>
    <row r="3193" spans="2:14" x14ac:dyDescent="0.25">
      <c r="B3193" s="48">
        <v>3191</v>
      </c>
      <c r="C3193" s="49" t="s">
        <v>1972</v>
      </c>
      <c r="D3193" s="48">
        <v>580241610</v>
      </c>
      <c r="E3193" s="50" t="s">
        <v>2397</v>
      </c>
      <c r="F3193" s="51">
        <v>7804</v>
      </c>
      <c r="G3193" s="48">
        <v>39</v>
      </c>
      <c r="H3193" s="51" t="s">
        <v>2007</v>
      </c>
      <c r="I3193" s="51" t="s">
        <v>1596</v>
      </c>
      <c r="J3193" s="52">
        <v>0</v>
      </c>
      <c r="K3193" s="48" t="s">
        <v>1058</v>
      </c>
      <c r="L3193" s="48" t="s">
        <v>1058</v>
      </c>
      <c r="M3193" s="53">
        <v>0</v>
      </c>
      <c r="N3193" s="51"/>
    </row>
    <row r="3194" spans="2:14" x14ac:dyDescent="0.25">
      <c r="B3194" s="48">
        <v>3192</v>
      </c>
      <c r="C3194" s="49" t="s">
        <v>1972</v>
      </c>
      <c r="D3194" s="48">
        <v>580753283</v>
      </c>
      <c r="E3194" s="50" t="s">
        <v>2508</v>
      </c>
      <c r="F3194" s="51">
        <v>7805</v>
      </c>
      <c r="G3194" s="48">
        <v>0</v>
      </c>
      <c r="H3194" s="51" t="s">
        <v>2482</v>
      </c>
      <c r="I3194" s="51" t="s">
        <v>1158</v>
      </c>
      <c r="J3194" s="52">
        <v>0</v>
      </c>
      <c r="K3194" s="48" t="s">
        <v>1054</v>
      </c>
      <c r="L3194" s="48" t="s">
        <v>1054</v>
      </c>
      <c r="M3194" s="53">
        <v>0</v>
      </c>
      <c r="N3194" s="51"/>
    </row>
    <row r="3195" spans="2:14" x14ac:dyDescent="0.25">
      <c r="B3195" s="48">
        <v>3193</v>
      </c>
      <c r="C3195" s="49" t="s">
        <v>1972</v>
      </c>
      <c r="D3195" s="48">
        <v>580688133</v>
      </c>
      <c r="E3195" s="50" t="s">
        <v>2509</v>
      </c>
      <c r="F3195" s="51">
        <v>7806</v>
      </c>
      <c r="G3195" s="48">
        <v>0</v>
      </c>
      <c r="H3195" s="51" t="s">
        <v>2480</v>
      </c>
      <c r="I3195" s="51" t="s">
        <v>1062</v>
      </c>
      <c r="J3195" s="52">
        <v>0</v>
      </c>
      <c r="K3195" s="48" t="s">
        <v>1054</v>
      </c>
      <c r="L3195" s="48" t="s">
        <v>1058</v>
      </c>
      <c r="M3195" s="53">
        <v>0</v>
      </c>
      <c r="N3195" s="51"/>
    </row>
    <row r="3196" spans="2:14" x14ac:dyDescent="0.25">
      <c r="B3196" s="48">
        <v>3194</v>
      </c>
      <c r="C3196" s="49" t="s">
        <v>1972</v>
      </c>
      <c r="D3196" s="48">
        <v>580756393</v>
      </c>
      <c r="E3196" s="50" t="s">
        <v>2510</v>
      </c>
      <c r="F3196" s="51">
        <v>7809</v>
      </c>
      <c r="G3196" s="48">
        <v>0</v>
      </c>
      <c r="H3196" s="51" t="s">
        <v>2480</v>
      </c>
      <c r="I3196" s="51" t="s">
        <v>1164</v>
      </c>
      <c r="J3196" s="52">
        <v>0</v>
      </c>
      <c r="K3196" s="48" t="s">
        <v>1054</v>
      </c>
      <c r="L3196" s="48" t="s">
        <v>1054</v>
      </c>
      <c r="M3196" s="53">
        <v>0</v>
      </c>
      <c r="N3196" s="51"/>
    </row>
    <row r="3197" spans="2:14" x14ac:dyDescent="0.25">
      <c r="B3197" s="48">
        <v>3195</v>
      </c>
      <c r="C3197" s="49" t="s">
        <v>1972</v>
      </c>
      <c r="D3197" s="48">
        <v>580580561</v>
      </c>
      <c r="E3197" s="50" t="s">
        <v>2244</v>
      </c>
      <c r="F3197" s="51">
        <v>7810</v>
      </c>
      <c r="G3197" s="48">
        <v>29</v>
      </c>
      <c r="H3197" s="51" t="s">
        <v>2071</v>
      </c>
      <c r="I3197" s="51" t="s">
        <v>1160</v>
      </c>
      <c r="J3197" s="52">
        <v>0.75</v>
      </c>
      <c r="K3197" s="48" t="s">
        <v>1058</v>
      </c>
      <c r="L3197" s="48" t="s">
        <v>1058</v>
      </c>
      <c r="M3197" s="53">
        <v>8362.1506357145245</v>
      </c>
      <c r="N3197" s="51"/>
    </row>
    <row r="3198" spans="2:14" x14ac:dyDescent="0.25">
      <c r="B3198" s="48">
        <v>3196</v>
      </c>
      <c r="C3198" s="49" t="s">
        <v>1972</v>
      </c>
      <c r="D3198" s="48">
        <v>580093680</v>
      </c>
      <c r="E3198" s="50" t="s">
        <v>1815</v>
      </c>
      <c r="F3198" s="51">
        <v>7855</v>
      </c>
      <c r="G3198" s="48">
        <v>24</v>
      </c>
      <c r="H3198" s="51" t="s">
        <v>2085</v>
      </c>
      <c r="I3198" s="51" t="s">
        <v>1209</v>
      </c>
      <c r="J3198" s="52">
        <v>1.5</v>
      </c>
      <c r="K3198" s="48" t="s">
        <v>1058</v>
      </c>
      <c r="L3198" s="48" t="s">
        <v>1058</v>
      </c>
      <c r="M3198" s="53">
        <v>16724.301271429049</v>
      </c>
      <c r="N3198" s="51"/>
    </row>
    <row r="3199" spans="2:14" x14ac:dyDescent="0.25">
      <c r="B3199" s="48">
        <v>3197</v>
      </c>
      <c r="C3199" s="49" t="s">
        <v>1972</v>
      </c>
      <c r="D3199" s="48">
        <v>580420768</v>
      </c>
      <c r="E3199" s="50" t="s">
        <v>1645</v>
      </c>
      <c r="F3199" s="51">
        <v>7857</v>
      </c>
      <c r="G3199" s="48">
        <v>21</v>
      </c>
      <c r="H3199" s="51" t="s">
        <v>2038</v>
      </c>
      <c r="I3199" s="51" t="s">
        <v>1646</v>
      </c>
      <c r="J3199" s="52">
        <v>1.5</v>
      </c>
      <c r="K3199" s="48" t="s">
        <v>1058</v>
      </c>
      <c r="L3199" s="48" t="s">
        <v>1058</v>
      </c>
      <c r="M3199" s="53">
        <v>16724.301271429049</v>
      </c>
      <c r="N3199" s="51"/>
    </row>
    <row r="3200" spans="2:14" x14ac:dyDescent="0.25">
      <c r="B3200" s="48">
        <v>3198</v>
      </c>
      <c r="C3200" s="49" t="s">
        <v>1972</v>
      </c>
      <c r="D3200" s="48">
        <v>580574218</v>
      </c>
      <c r="E3200" s="50" t="s">
        <v>2406</v>
      </c>
      <c r="F3200" s="51">
        <v>7858</v>
      </c>
      <c r="G3200" s="48">
        <v>24</v>
      </c>
      <c r="H3200" s="51" t="s">
        <v>2004</v>
      </c>
      <c r="I3200" s="51" t="s">
        <v>1280</v>
      </c>
      <c r="J3200" s="52">
        <v>1.5</v>
      </c>
      <c r="K3200" s="48" t="s">
        <v>1058</v>
      </c>
      <c r="L3200" s="48" t="s">
        <v>1058</v>
      </c>
      <c r="M3200" s="53">
        <v>16724.301271429049</v>
      </c>
      <c r="N3200" s="51"/>
    </row>
    <row r="3201" spans="2:14" x14ac:dyDescent="0.25">
      <c r="B3201" s="48">
        <v>3199</v>
      </c>
      <c r="C3201" s="49" t="s">
        <v>1972</v>
      </c>
      <c r="D3201" s="48">
        <v>580574218</v>
      </c>
      <c r="E3201" s="50" t="s">
        <v>2406</v>
      </c>
      <c r="F3201" s="51">
        <v>7860</v>
      </c>
      <c r="G3201" s="48">
        <v>24</v>
      </c>
      <c r="H3201" s="51" t="s">
        <v>2061</v>
      </c>
      <c r="I3201" s="51" t="s">
        <v>1280</v>
      </c>
      <c r="J3201" s="52">
        <v>0</v>
      </c>
      <c r="K3201" s="48" t="s">
        <v>1058</v>
      </c>
      <c r="L3201" s="48" t="s">
        <v>1058</v>
      </c>
      <c r="M3201" s="53">
        <v>0</v>
      </c>
      <c r="N3201" s="51"/>
    </row>
    <row r="3202" spans="2:14" x14ac:dyDescent="0.25">
      <c r="B3202" s="48">
        <v>3200</v>
      </c>
      <c r="C3202" s="49" t="s">
        <v>1972</v>
      </c>
      <c r="D3202" s="48">
        <v>580181659</v>
      </c>
      <c r="E3202" s="50" t="s">
        <v>2155</v>
      </c>
      <c r="F3202" s="51">
        <v>7862</v>
      </c>
      <c r="G3202" s="48">
        <v>21</v>
      </c>
      <c r="H3202" s="51" t="s">
        <v>2086</v>
      </c>
      <c r="I3202" s="51" t="s">
        <v>1237</v>
      </c>
      <c r="J3202" s="52">
        <v>0.75</v>
      </c>
      <c r="K3202" s="48" t="s">
        <v>1058</v>
      </c>
      <c r="L3202" s="48" t="s">
        <v>1058</v>
      </c>
      <c r="M3202" s="53">
        <v>8362.1506357145245</v>
      </c>
      <c r="N3202" s="51"/>
    </row>
    <row r="3203" spans="2:14" x14ac:dyDescent="0.25">
      <c r="B3203" s="48">
        <v>3201</v>
      </c>
      <c r="C3203" s="49" t="s">
        <v>1972</v>
      </c>
      <c r="D3203" s="48">
        <v>580477958</v>
      </c>
      <c r="E3203" s="50" t="s">
        <v>2080</v>
      </c>
      <c r="F3203" s="51">
        <v>7863</v>
      </c>
      <c r="G3203" s="48">
        <v>19</v>
      </c>
      <c r="H3203" s="51" t="s">
        <v>2018</v>
      </c>
      <c r="I3203" s="51" t="s">
        <v>1293</v>
      </c>
      <c r="J3203" s="52">
        <v>0</v>
      </c>
      <c r="K3203" s="48" t="s">
        <v>1058</v>
      </c>
      <c r="L3203" s="48" t="s">
        <v>1058</v>
      </c>
      <c r="M3203" s="53">
        <v>0</v>
      </c>
      <c r="N3203" s="51"/>
    </row>
    <row r="3204" spans="2:14" x14ac:dyDescent="0.25">
      <c r="B3204" s="48">
        <v>3202</v>
      </c>
      <c r="C3204" s="49" t="s">
        <v>1972</v>
      </c>
      <c r="D3204" s="48">
        <v>580613685</v>
      </c>
      <c r="E3204" s="50" t="s">
        <v>2123</v>
      </c>
      <c r="F3204" s="51">
        <v>7866</v>
      </c>
      <c r="G3204" s="48">
        <v>25</v>
      </c>
      <c r="H3204" s="51" t="s">
        <v>2051</v>
      </c>
      <c r="I3204" s="51" t="s">
        <v>1423</v>
      </c>
      <c r="J3204" s="52">
        <v>0</v>
      </c>
      <c r="K3204" s="48" t="s">
        <v>1058</v>
      </c>
      <c r="L3204" s="48" t="s">
        <v>1058</v>
      </c>
      <c r="M3204" s="53">
        <v>0</v>
      </c>
      <c r="N3204" s="51"/>
    </row>
    <row r="3205" spans="2:14" x14ac:dyDescent="0.25">
      <c r="B3205" s="48">
        <v>3203</v>
      </c>
      <c r="C3205" s="49" t="s">
        <v>1972</v>
      </c>
      <c r="D3205" s="48">
        <v>580420347</v>
      </c>
      <c r="E3205" s="50" t="s">
        <v>1261</v>
      </c>
      <c r="F3205" s="51">
        <v>7868</v>
      </c>
      <c r="G3205" s="48">
        <v>31</v>
      </c>
      <c r="H3205" s="51" t="s">
        <v>2066</v>
      </c>
      <c r="I3205" s="51" t="s">
        <v>1262</v>
      </c>
      <c r="J3205" s="52">
        <v>0.97499999999999998</v>
      </c>
      <c r="K3205" s="48" t="s">
        <v>1058</v>
      </c>
      <c r="L3205" s="48" t="s">
        <v>1058</v>
      </c>
      <c r="M3205" s="53">
        <v>10870.795826428883</v>
      </c>
      <c r="N3205" s="51"/>
    </row>
    <row r="3206" spans="2:14" x14ac:dyDescent="0.25">
      <c r="B3206" s="48">
        <v>3204</v>
      </c>
      <c r="C3206" s="49" t="s">
        <v>1972</v>
      </c>
      <c r="D3206" s="48">
        <v>580682003</v>
      </c>
      <c r="E3206" s="50" t="s">
        <v>2294</v>
      </c>
      <c r="F3206" s="51">
        <v>7870</v>
      </c>
      <c r="G3206" s="48">
        <v>19</v>
      </c>
      <c r="H3206" s="51" t="s">
        <v>2083</v>
      </c>
      <c r="I3206" s="51" t="s">
        <v>2295</v>
      </c>
      <c r="J3206" s="52">
        <v>0</v>
      </c>
      <c r="K3206" s="48" t="s">
        <v>1058</v>
      </c>
      <c r="L3206" s="48" t="s">
        <v>1054</v>
      </c>
      <c r="M3206" s="53">
        <v>0</v>
      </c>
      <c r="N3206" s="51"/>
    </row>
    <row r="3207" spans="2:14" x14ac:dyDescent="0.25">
      <c r="B3207" s="48">
        <v>3205</v>
      </c>
      <c r="C3207" s="49" t="s">
        <v>1972</v>
      </c>
      <c r="D3207" s="48">
        <v>580204386</v>
      </c>
      <c r="E3207" s="50" t="s">
        <v>2511</v>
      </c>
      <c r="F3207" s="51">
        <v>7873</v>
      </c>
      <c r="G3207" s="48">
        <v>25</v>
      </c>
      <c r="H3207" s="51" t="s">
        <v>2444</v>
      </c>
      <c r="I3207" s="51" t="s">
        <v>1141</v>
      </c>
      <c r="J3207" s="52">
        <v>2</v>
      </c>
      <c r="K3207" s="48" t="s">
        <v>1058</v>
      </c>
      <c r="L3207" s="48" t="s">
        <v>1058</v>
      </c>
      <c r="M3207" s="53">
        <v>22299.0683619054</v>
      </c>
      <c r="N3207" s="51"/>
    </row>
    <row r="3208" spans="2:14" x14ac:dyDescent="0.25">
      <c r="B3208" s="48">
        <v>3206</v>
      </c>
      <c r="C3208" s="49" t="s">
        <v>1972</v>
      </c>
      <c r="D3208" s="48">
        <v>580613685</v>
      </c>
      <c r="E3208" s="50" t="s">
        <v>2123</v>
      </c>
      <c r="F3208" s="51">
        <v>7879</v>
      </c>
      <c r="G3208" s="48">
        <v>17</v>
      </c>
      <c r="H3208" s="51" t="s">
        <v>2358</v>
      </c>
      <c r="I3208" s="51" t="s">
        <v>1423</v>
      </c>
      <c r="J3208" s="52">
        <v>2</v>
      </c>
      <c r="K3208" s="48" t="s">
        <v>1058</v>
      </c>
      <c r="L3208" s="48" t="s">
        <v>1058</v>
      </c>
      <c r="M3208" s="53">
        <v>22299.0683619054</v>
      </c>
      <c r="N3208" s="51"/>
    </row>
    <row r="3209" spans="2:14" x14ac:dyDescent="0.25">
      <c r="B3209" s="48">
        <v>3207</v>
      </c>
      <c r="C3209" s="49" t="s">
        <v>1972</v>
      </c>
      <c r="D3209" s="48">
        <v>580724243</v>
      </c>
      <c r="E3209" s="50" t="s">
        <v>2312</v>
      </c>
      <c r="F3209" s="51">
        <v>7880</v>
      </c>
      <c r="G3209" s="48">
        <v>24</v>
      </c>
      <c r="H3209" s="51" t="s">
        <v>2095</v>
      </c>
      <c r="I3209" s="51" t="s">
        <v>1293</v>
      </c>
      <c r="J3209" s="52">
        <v>0.75</v>
      </c>
      <c r="K3209" s="48" t="s">
        <v>1058</v>
      </c>
      <c r="L3209" s="48" t="s">
        <v>1058</v>
      </c>
      <c r="M3209" s="53">
        <v>8362.1506357145245</v>
      </c>
      <c r="N3209" s="51"/>
    </row>
    <row r="3210" spans="2:14" x14ac:dyDescent="0.25">
      <c r="B3210" s="48">
        <v>3208</v>
      </c>
      <c r="C3210" s="49" t="s">
        <v>1972</v>
      </c>
      <c r="D3210" s="48">
        <v>580724243</v>
      </c>
      <c r="E3210" s="50" t="s">
        <v>2312</v>
      </c>
      <c r="F3210" s="51">
        <v>7881</v>
      </c>
      <c r="G3210" s="48">
        <v>35</v>
      </c>
      <c r="H3210" s="51" t="s">
        <v>1986</v>
      </c>
      <c r="I3210" s="51" t="s">
        <v>1293</v>
      </c>
      <c r="J3210" s="52">
        <v>0</v>
      </c>
      <c r="K3210" s="48" t="s">
        <v>1058</v>
      </c>
      <c r="L3210" s="48" t="s">
        <v>1058</v>
      </c>
      <c r="M3210" s="53">
        <v>0</v>
      </c>
      <c r="N3210" s="51"/>
    </row>
    <row r="3211" spans="2:14" x14ac:dyDescent="0.25">
      <c r="B3211" s="48">
        <v>3209</v>
      </c>
      <c r="C3211" s="49" t="s">
        <v>1972</v>
      </c>
      <c r="D3211" s="48">
        <v>580724243</v>
      </c>
      <c r="E3211" s="50" t="s">
        <v>2312</v>
      </c>
      <c r="F3211" s="51">
        <v>7882</v>
      </c>
      <c r="G3211" s="48">
        <v>36</v>
      </c>
      <c r="H3211" s="51" t="s">
        <v>2022</v>
      </c>
      <c r="I3211" s="51" t="s">
        <v>1293</v>
      </c>
      <c r="J3211" s="52">
        <v>0</v>
      </c>
      <c r="K3211" s="48" t="s">
        <v>1058</v>
      </c>
      <c r="L3211" s="48" t="s">
        <v>1058</v>
      </c>
      <c r="M3211" s="53">
        <v>0</v>
      </c>
      <c r="N3211" s="51"/>
    </row>
    <row r="3212" spans="2:14" x14ac:dyDescent="0.25">
      <c r="B3212" s="48">
        <v>3210</v>
      </c>
      <c r="C3212" s="49" t="s">
        <v>1972</v>
      </c>
      <c r="D3212" s="48">
        <v>580724243</v>
      </c>
      <c r="E3212" s="50" t="s">
        <v>2312</v>
      </c>
      <c r="F3212" s="51">
        <v>7883</v>
      </c>
      <c r="G3212" s="48">
        <v>29</v>
      </c>
      <c r="H3212" s="51" t="s">
        <v>2022</v>
      </c>
      <c r="I3212" s="51" t="s">
        <v>1293</v>
      </c>
      <c r="J3212" s="52">
        <v>0</v>
      </c>
      <c r="K3212" s="48" t="s">
        <v>1058</v>
      </c>
      <c r="L3212" s="48" t="s">
        <v>1058</v>
      </c>
      <c r="M3212" s="53">
        <v>0</v>
      </c>
      <c r="N3212" s="51"/>
    </row>
    <row r="3213" spans="2:14" x14ac:dyDescent="0.25">
      <c r="B3213" s="48">
        <v>3211</v>
      </c>
      <c r="C3213" s="49" t="s">
        <v>1972</v>
      </c>
      <c r="D3213" s="48">
        <v>580575074</v>
      </c>
      <c r="E3213" s="50" t="s">
        <v>2284</v>
      </c>
      <c r="F3213" s="51">
        <v>7884</v>
      </c>
      <c r="G3213" s="48">
        <v>26</v>
      </c>
      <c r="H3213" s="51" t="s">
        <v>2071</v>
      </c>
      <c r="I3213" s="51" t="s">
        <v>2285</v>
      </c>
      <c r="J3213" s="52">
        <v>0</v>
      </c>
      <c r="K3213" s="48" t="s">
        <v>1058</v>
      </c>
      <c r="L3213" s="48" t="s">
        <v>1054</v>
      </c>
      <c r="M3213" s="53">
        <v>0</v>
      </c>
      <c r="N3213" s="51"/>
    </row>
    <row r="3214" spans="2:14" x14ac:dyDescent="0.25">
      <c r="B3214" s="48">
        <v>3212</v>
      </c>
      <c r="C3214" s="49" t="s">
        <v>1972</v>
      </c>
      <c r="D3214" s="48">
        <v>580667046</v>
      </c>
      <c r="E3214" s="50" t="s">
        <v>2250</v>
      </c>
      <c r="F3214" s="51">
        <v>7885</v>
      </c>
      <c r="G3214" s="48">
        <v>21</v>
      </c>
      <c r="H3214" s="51" t="s">
        <v>2102</v>
      </c>
      <c r="I3214" s="51" t="s">
        <v>1119</v>
      </c>
      <c r="J3214" s="52">
        <v>0.75</v>
      </c>
      <c r="K3214" s="48" t="s">
        <v>1058</v>
      </c>
      <c r="L3214" s="48" t="s">
        <v>1058</v>
      </c>
      <c r="M3214" s="53">
        <v>8362.1506357145245</v>
      </c>
      <c r="N3214" s="51"/>
    </row>
    <row r="3215" spans="2:14" x14ac:dyDescent="0.25">
      <c r="B3215" s="48">
        <v>3213</v>
      </c>
      <c r="C3215" s="49" t="s">
        <v>1972</v>
      </c>
      <c r="D3215" s="48">
        <v>580396059</v>
      </c>
      <c r="E3215" s="50" t="s">
        <v>2178</v>
      </c>
      <c r="F3215" s="51">
        <v>7886</v>
      </c>
      <c r="G3215" s="48">
        <v>32</v>
      </c>
      <c r="H3215" s="51" t="s">
        <v>2095</v>
      </c>
      <c r="I3215" s="51" t="s">
        <v>1255</v>
      </c>
      <c r="J3215" s="52">
        <v>0.75</v>
      </c>
      <c r="K3215" s="48" t="s">
        <v>1058</v>
      </c>
      <c r="L3215" s="48" t="s">
        <v>1058</v>
      </c>
      <c r="M3215" s="53">
        <v>8362.1506357145245</v>
      </c>
      <c r="N3215" s="51"/>
    </row>
    <row r="3216" spans="2:14" x14ac:dyDescent="0.25">
      <c r="B3216" s="48">
        <v>3214</v>
      </c>
      <c r="C3216" s="49" t="s">
        <v>1972</v>
      </c>
      <c r="D3216" s="48">
        <v>512158668</v>
      </c>
      <c r="E3216" s="50" t="s">
        <v>2121</v>
      </c>
      <c r="F3216" s="51">
        <v>7888</v>
      </c>
      <c r="G3216" s="48">
        <v>26</v>
      </c>
      <c r="H3216" s="51" t="s">
        <v>2022</v>
      </c>
      <c r="I3216" s="51" t="s">
        <v>1572</v>
      </c>
      <c r="J3216" s="52">
        <v>0</v>
      </c>
      <c r="K3216" s="48" t="s">
        <v>1058</v>
      </c>
      <c r="L3216" s="48" t="s">
        <v>1058</v>
      </c>
      <c r="M3216" s="53">
        <v>0</v>
      </c>
      <c r="N3216" s="51"/>
    </row>
    <row r="3217" spans="2:14" x14ac:dyDescent="0.25">
      <c r="B3217" s="48">
        <v>3215</v>
      </c>
      <c r="C3217" s="49" t="s">
        <v>1972</v>
      </c>
      <c r="D3217" s="48">
        <v>512158668</v>
      </c>
      <c r="E3217" s="50" t="s">
        <v>2121</v>
      </c>
      <c r="F3217" s="51">
        <v>7889</v>
      </c>
      <c r="G3217" s="48">
        <v>22</v>
      </c>
      <c r="H3217" s="51" t="s">
        <v>2015</v>
      </c>
      <c r="I3217" s="51" t="s">
        <v>1572</v>
      </c>
      <c r="J3217" s="52">
        <v>0.75</v>
      </c>
      <c r="K3217" s="48" t="s">
        <v>1058</v>
      </c>
      <c r="L3217" s="48" t="s">
        <v>1058</v>
      </c>
      <c r="M3217" s="53">
        <v>8362.1506357145245</v>
      </c>
      <c r="N3217" s="51"/>
    </row>
    <row r="3218" spans="2:14" x14ac:dyDescent="0.25">
      <c r="B3218" s="48">
        <v>3216</v>
      </c>
      <c r="C3218" s="49" t="s">
        <v>1972</v>
      </c>
      <c r="D3218" s="48">
        <v>580651149</v>
      </c>
      <c r="E3218" s="50" t="s">
        <v>2082</v>
      </c>
      <c r="F3218" s="51">
        <v>7890</v>
      </c>
      <c r="G3218" s="48">
        <v>23</v>
      </c>
      <c r="H3218" s="51" t="s">
        <v>2022</v>
      </c>
      <c r="I3218" s="51" t="s">
        <v>1426</v>
      </c>
      <c r="J3218" s="52">
        <v>0</v>
      </c>
      <c r="K3218" s="48" t="s">
        <v>1058</v>
      </c>
      <c r="L3218" s="48" t="s">
        <v>1058</v>
      </c>
      <c r="M3218" s="53">
        <v>0</v>
      </c>
      <c r="N3218" s="51"/>
    </row>
    <row r="3219" spans="2:14" x14ac:dyDescent="0.25">
      <c r="B3219" s="48">
        <v>3217</v>
      </c>
      <c r="C3219" s="49" t="s">
        <v>1972</v>
      </c>
      <c r="D3219" s="48">
        <v>580370203</v>
      </c>
      <c r="E3219" s="50" t="s">
        <v>1618</v>
      </c>
      <c r="F3219" s="51">
        <v>7891</v>
      </c>
      <c r="G3219" s="48">
        <v>22</v>
      </c>
      <c r="H3219" s="51" t="s">
        <v>2036</v>
      </c>
      <c r="I3219" s="51" t="s">
        <v>1619</v>
      </c>
      <c r="J3219" s="52">
        <v>0.75</v>
      </c>
      <c r="K3219" s="48" t="s">
        <v>1058</v>
      </c>
      <c r="L3219" s="48" t="s">
        <v>1058</v>
      </c>
      <c r="M3219" s="53">
        <v>8362.1506357145245</v>
      </c>
      <c r="N3219" s="51"/>
    </row>
    <row r="3220" spans="2:14" x14ac:dyDescent="0.25">
      <c r="B3220" s="48">
        <v>3218</v>
      </c>
      <c r="C3220" s="49" t="s">
        <v>1972</v>
      </c>
      <c r="D3220" s="48">
        <v>580498509</v>
      </c>
      <c r="E3220" s="50" t="s">
        <v>2447</v>
      </c>
      <c r="F3220" s="51">
        <v>7893</v>
      </c>
      <c r="G3220" s="48">
        <v>1</v>
      </c>
      <c r="H3220" s="51" t="s">
        <v>2059</v>
      </c>
      <c r="I3220" s="51" t="s">
        <v>1122</v>
      </c>
      <c r="J3220" s="52">
        <v>0</v>
      </c>
      <c r="K3220" s="48" t="s">
        <v>1054</v>
      </c>
      <c r="L3220" s="48" t="s">
        <v>1058</v>
      </c>
      <c r="M3220" s="53">
        <v>0</v>
      </c>
      <c r="N3220" s="51"/>
    </row>
    <row r="3221" spans="2:14" x14ac:dyDescent="0.25">
      <c r="B3221" s="48">
        <v>3219</v>
      </c>
      <c r="C3221" s="49" t="s">
        <v>1972</v>
      </c>
      <c r="D3221" s="48">
        <v>580424638</v>
      </c>
      <c r="E3221" s="50" t="s">
        <v>1651</v>
      </c>
      <c r="F3221" s="51">
        <v>7895</v>
      </c>
      <c r="G3221" s="48">
        <v>0</v>
      </c>
      <c r="H3221" s="51" t="s">
        <v>2017</v>
      </c>
      <c r="I3221" s="51" t="s">
        <v>1081</v>
      </c>
      <c r="J3221" s="52">
        <v>0</v>
      </c>
      <c r="K3221" s="48" t="s">
        <v>1054</v>
      </c>
      <c r="L3221" s="48" t="s">
        <v>1058</v>
      </c>
      <c r="M3221" s="53">
        <v>0</v>
      </c>
      <c r="N3221" s="51"/>
    </row>
    <row r="3222" spans="2:14" x14ac:dyDescent="0.25">
      <c r="B3222" s="48">
        <v>3220</v>
      </c>
      <c r="C3222" s="49" t="s">
        <v>1972</v>
      </c>
      <c r="D3222" s="48">
        <v>580411908</v>
      </c>
      <c r="E3222" s="50" t="s">
        <v>2368</v>
      </c>
      <c r="F3222" s="51">
        <v>7896</v>
      </c>
      <c r="G3222" s="48">
        <v>29</v>
      </c>
      <c r="H3222" s="51" t="s">
        <v>2059</v>
      </c>
      <c r="I3222" s="51" t="s">
        <v>1255</v>
      </c>
      <c r="J3222" s="52">
        <v>0.75</v>
      </c>
      <c r="K3222" s="48" t="s">
        <v>1058</v>
      </c>
      <c r="L3222" s="48" t="s">
        <v>1058</v>
      </c>
      <c r="M3222" s="53">
        <v>8362.1506357145245</v>
      </c>
      <c r="N3222" s="51"/>
    </row>
    <row r="3223" spans="2:14" x14ac:dyDescent="0.25">
      <c r="B3223" s="48">
        <v>3221</v>
      </c>
      <c r="C3223" s="49" t="s">
        <v>1972</v>
      </c>
      <c r="D3223" s="48">
        <v>580411908</v>
      </c>
      <c r="E3223" s="50" t="s">
        <v>2368</v>
      </c>
      <c r="F3223" s="51">
        <v>7897</v>
      </c>
      <c r="G3223" s="48">
        <v>27</v>
      </c>
      <c r="H3223" s="51" t="s">
        <v>1979</v>
      </c>
      <c r="I3223" s="51" t="s">
        <v>1255</v>
      </c>
      <c r="J3223" s="52">
        <v>0</v>
      </c>
      <c r="K3223" s="48" t="s">
        <v>1058</v>
      </c>
      <c r="L3223" s="48" t="s">
        <v>1058</v>
      </c>
      <c r="M3223" s="53">
        <v>0</v>
      </c>
      <c r="N3223" s="51"/>
    </row>
    <row r="3224" spans="2:14" x14ac:dyDescent="0.25">
      <c r="B3224" s="48">
        <v>3222</v>
      </c>
      <c r="C3224" s="49" t="s">
        <v>1972</v>
      </c>
      <c r="D3224" s="48">
        <v>580387504</v>
      </c>
      <c r="E3224" s="50" t="s">
        <v>2106</v>
      </c>
      <c r="F3224" s="51">
        <v>7899</v>
      </c>
      <c r="G3224" s="48">
        <v>30</v>
      </c>
      <c r="H3224" s="51" t="s">
        <v>2031</v>
      </c>
      <c r="I3224" s="51" t="s">
        <v>1164</v>
      </c>
      <c r="J3224" s="52">
        <v>0.75</v>
      </c>
      <c r="K3224" s="48" t="s">
        <v>1058</v>
      </c>
      <c r="L3224" s="48" t="s">
        <v>1058</v>
      </c>
      <c r="M3224" s="53">
        <v>8362.1506357145245</v>
      </c>
      <c r="N3224" s="51"/>
    </row>
    <row r="3225" spans="2:14" x14ac:dyDescent="0.25">
      <c r="B3225" s="48">
        <v>3223</v>
      </c>
      <c r="C3225" s="49" t="s">
        <v>1972</v>
      </c>
      <c r="D3225" s="48">
        <v>580163491</v>
      </c>
      <c r="E3225" s="50" t="s">
        <v>1984</v>
      </c>
      <c r="F3225" s="51">
        <v>7901</v>
      </c>
      <c r="G3225" s="48">
        <v>22</v>
      </c>
      <c r="H3225" s="51" t="s">
        <v>2013</v>
      </c>
      <c r="I3225" s="51" t="s">
        <v>1139</v>
      </c>
      <c r="J3225" s="52">
        <v>0</v>
      </c>
      <c r="K3225" s="48" t="s">
        <v>1058</v>
      </c>
      <c r="L3225" s="48" t="s">
        <v>1054</v>
      </c>
      <c r="M3225" s="53">
        <v>0</v>
      </c>
      <c r="N3225" s="51"/>
    </row>
    <row r="3226" spans="2:14" x14ac:dyDescent="0.25">
      <c r="B3226" s="48">
        <v>3224</v>
      </c>
      <c r="C3226" s="49" t="s">
        <v>1972</v>
      </c>
      <c r="D3226" s="48">
        <v>580350080</v>
      </c>
      <c r="E3226" s="50" t="s">
        <v>2399</v>
      </c>
      <c r="F3226" s="51">
        <v>7902</v>
      </c>
      <c r="G3226" s="48">
        <v>15</v>
      </c>
      <c r="H3226" s="51" t="s">
        <v>2358</v>
      </c>
      <c r="I3226" s="51" t="s">
        <v>1505</v>
      </c>
      <c r="J3226" s="52">
        <v>2</v>
      </c>
      <c r="K3226" s="48" t="s">
        <v>1058</v>
      </c>
      <c r="L3226" s="48" t="s">
        <v>1058</v>
      </c>
      <c r="M3226" s="53">
        <v>22299.0683619054</v>
      </c>
      <c r="N3226" s="51"/>
    </row>
    <row r="3227" spans="2:14" x14ac:dyDescent="0.25">
      <c r="B3227" s="48">
        <v>3225</v>
      </c>
      <c r="C3227" s="49" t="s">
        <v>1972</v>
      </c>
      <c r="D3227" s="48">
        <v>580421105</v>
      </c>
      <c r="E3227" s="50" t="s">
        <v>2405</v>
      </c>
      <c r="F3227" s="51">
        <v>7903</v>
      </c>
      <c r="G3227" s="48">
        <v>27</v>
      </c>
      <c r="H3227" s="51" t="s">
        <v>2022</v>
      </c>
      <c r="I3227" s="51" t="s">
        <v>1551</v>
      </c>
      <c r="J3227" s="52">
        <v>0</v>
      </c>
      <c r="K3227" s="48" t="s">
        <v>1058</v>
      </c>
      <c r="L3227" s="48" t="s">
        <v>1058</v>
      </c>
      <c r="M3227" s="53">
        <v>0</v>
      </c>
      <c r="N3227" s="51"/>
    </row>
    <row r="3228" spans="2:14" x14ac:dyDescent="0.25">
      <c r="B3228" s="48">
        <v>3226</v>
      </c>
      <c r="C3228" s="49" t="s">
        <v>1972</v>
      </c>
      <c r="D3228" s="48">
        <v>580421105</v>
      </c>
      <c r="E3228" s="50" t="s">
        <v>2405</v>
      </c>
      <c r="F3228" s="51">
        <v>7904</v>
      </c>
      <c r="G3228" s="48">
        <v>19</v>
      </c>
      <c r="H3228" s="51" t="s">
        <v>2018</v>
      </c>
      <c r="I3228" s="51" t="s">
        <v>1551</v>
      </c>
      <c r="J3228" s="52">
        <v>0</v>
      </c>
      <c r="K3228" s="48" t="s">
        <v>1058</v>
      </c>
      <c r="L3228" s="48" t="s">
        <v>1058</v>
      </c>
      <c r="M3228" s="53">
        <v>0</v>
      </c>
      <c r="N3228" s="51"/>
    </row>
    <row r="3229" spans="2:14" x14ac:dyDescent="0.25">
      <c r="B3229" s="48">
        <v>3227</v>
      </c>
      <c r="C3229" s="49" t="s">
        <v>1972</v>
      </c>
      <c r="D3229" s="48">
        <v>580431955</v>
      </c>
      <c r="E3229" s="50" t="s">
        <v>2195</v>
      </c>
      <c r="F3229" s="51">
        <v>7906</v>
      </c>
      <c r="G3229" s="48">
        <v>28</v>
      </c>
      <c r="H3229" s="51" t="s">
        <v>2029</v>
      </c>
      <c r="I3229" s="51" t="s">
        <v>1909</v>
      </c>
      <c r="J3229" s="52">
        <v>0.97499999999999998</v>
      </c>
      <c r="K3229" s="48" t="s">
        <v>1058</v>
      </c>
      <c r="L3229" s="48" t="s">
        <v>1058</v>
      </c>
      <c r="M3229" s="53">
        <v>10870.795826428883</v>
      </c>
      <c r="N3229" s="51"/>
    </row>
    <row r="3230" spans="2:14" x14ac:dyDescent="0.25">
      <c r="B3230" s="48">
        <v>3228</v>
      </c>
      <c r="C3230" s="49" t="s">
        <v>1972</v>
      </c>
      <c r="D3230" s="48">
        <v>580430643</v>
      </c>
      <c r="E3230" s="50" t="s">
        <v>2512</v>
      </c>
      <c r="F3230" s="51">
        <v>7908</v>
      </c>
      <c r="G3230" s="48">
        <v>14</v>
      </c>
      <c r="H3230" s="51" t="s">
        <v>2245</v>
      </c>
      <c r="I3230" s="51" t="s">
        <v>2513</v>
      </c>
      <c r="J3230" s="52">
        <v>1.5</v>
      </c>
      <c r="K3230" s="48" t="s">
        <v>1058</v>
      </c>
      <c r="L3230" s="48" t="s">
        <v>1058</v>
      </c>
      <c r="M3230" s="53">
        <v>16724.301271429049</v>
      </c>
      <c r="N3230" s="51"/>
    </row>
    <row r="3231" spans="2:14" x14ac:dyDescent="0.25">
      <c r="B3231" s="48">
        <v>3229</v>
      </c>
      <c r="C3231" s="49" t="s">
        <v>1972</v>
      </c>
      <c r="D3231" s="48">
        <v>580495042</v>
      </c>
      <c r="E3231" s="50" t="s">
        <v>2216</v>
      </c>
      <c r="F3231" s="51">
        <v>7910</v>
      </c>
      <c r="G3231" s="48">
        <v>17</v>
      </c>
      <c r="H3231" s="51" t="s">
        <v>2238</v>
      </c>
      <c r="I3231" s="51" t="s">
        <v>1189</v>
      </c>
      <c r="J3231" s="52">
        <v>1.8</v>
      </c>
      <c r="K3231" s="48" t="s">
        <v>1058</v>
      </c>
      <c r="L3231" s="48" t="s">
        <v>1058</v>
      </c>
      <c r="M3231" s="53">
        <v>20069.161525714859</v>
      </c>
      <c r="N3231" s="51"/>
    </row>
    <row r="3232" spans="2:14" x14ac:dyDescent="0.25">
      <c r="B3232" s="48">
        <v>3230</v>
      </c>
      <c r="C3232" s="49" t="s">
        <v>1972</v>
      </c>
      <c r="D3232" s="48">
        <v>580495042</v>
      </c>
      <c r="E3232" s="50" t="s">
        <v>2216</v>
      </c>
      <c r="F3232" s="51">
        <v>7911</v>
      </c>
      <c r="G3232" s="48">
        <v>19</v>
      </c>
      <c r="H3232" s="51" t="s">
        <v>2146</v>
      </c>
      <c r="I3232" s="51" t="s">
        <v>1189</v>
      </c>
      <c r="J3232" s="52">
        <v>3.6</v>
      </c>
      <c r="K3232" s="48" t="s">
        <v>1058</v>
      </c>
      <c r="L3232" s="48" t="s">
        <v>1058</v>
      </c>
      <c r="M3232" s="53">
        <v>40138.323051429717</v>
      </c>
      <c r="N3232" s="51"/>
    </row>
    <row r="3233" spans="2:14" x14ac:dyDescent="0.25">
      <c r="B3233" s="48">
        <v>3231</v>
      </c>
      <c r="C3233" s="49" t="s">
        <v>1972</v>
      </c>
      <c r="D3233" s="48">
        <v>580445989</v>
      </c>
      <c r="E3233" s="50" t="s">
        <v>2441</v>
      </c>
      <c r="F3233" s="51">
        <v>7912</v>
      </c>
      <c r="G3233" s="48">
        <v>27</v>
      </c>
      <c r="H3233" s="51" t="s">
        <v>2013</v>
      </c>
      <c r="I3233" s="51" t="s">
        <v>1307</v>
      </c>
      <c r="J3233" s="52">
        <v>0.75</v>
      </c>
      <c r="K3233" s="48" t="s">
        <v>1058</v>
      </c>
      <c r="L3233" s="48" t="s">
        <v>1058</v>
      </c>
      <c r="M3233" s="53">
        <v>8362.1506357145245</v>
      </c>
      <c r="N3233" s="51"/>
    </row>
    <row r="3234" spans="2:14" x14ac:dyDescent="0.25">
      <c r="B3234" s="48">
        <v>3232</v>
      </c>
      <c r="C3234" s="49" t="s">
        <v>1972</v>
      </c>
      <c r="D3234" s="48">
        <v>580424638</v>
      </c>
      <c r="E3234" s="50" t="s">
        <v>1651</v>
      </c>
      <c r="F3234" s="51">
        <v>7913</v>
      </c>
      <c r="G3234" s="48">
        <v>18</v>
      </c>
      <c r="H3234" s="51" t="s">
        <v>2085</v>
      </c>
      <c r="I3234" s="51" t="s">
        <v>1081</v>
      </c>
      <c r="J3234" s="52">
        <v>1.95</v>
      </c>
      <c r="K3234" s="48" t="s">
        <v>1058</v>
      </c>
      <c r="L3234" s="48" t="s">
        <v>1058</v>
      </c>
      <c r="M3234" s="53">
        <v>21741.591652857765</v>
      </c>
      <c r="N3234" s="51"/>
    </row>
    <row r="3235" spans="2:14" x14ac:dyDescent="0.25">
      <c r="B3235" s="48">
        <v>3233</v>
      </c>
      <c r="C3235" s="49" t="s">
        <v>1972</v>
      </c>
      <c r="D3235" s="48">
        <v>580301794</v>
      </c>
      <c r="E3235" s="50" t="s">
        <v>1980</v>
      </c>
      <c r="F3235" s="51">
        <v>7917</v>
      </c>
      <c r="G3235" s="48">
        <v>27</v>
      </c>
      <c r="H3235" s="51" t="s">
        <v>2109</v>
      </c>
      <c r="I3235" s="51" t="s">
        <v>1062</v>
      </c>
      <c r="J3235" s="52">
        <v>0.75</v>
      </c>
      <c r="K3235" s="48" t="s">
        <v>1058</v>
      </c>
      <c r="L3235" s="48" t="s">
        <v>1058</v>
      </c>
      <c r="M3235" s="53">
        <v>8362.1506357145245</v>
      </c>
      <c r="N3235" s="51"/>
    </row>
    <row r="3236" spans="2:14" x14ac:dyDescent="0.25">
      <c r="B3236" s="48">
        <v>3234</v>
      </c>
      <c r="C3236" s="49" t="s">
        <v>1972</v>
      </c>
      <c r="D3236" s="48">
        <v>580420347</v>
      </c>
      <c r="E3236" s="50" t="s">
        <v>1261</v>
      </c>
      <c r="F3236" s="51">
        <v>7918</v>
      </c>
      <c r="G3236" s="48">
        <v>23</v>
      </c>
      <c r="H3236" s="51" t="s">
        <v>2202</v>
      </c>
      <c r="I3236" s="51" t="s">
        <v>1262</v>
      </c>
      <c r="J3236" s="52">
        <v>0</v>
      </c>
      <c r="K3236" s="48" t="s">
        <v>1058</v>
      </c>
      <c r="L3236" s="48" t="s">
        <v>1058</v>
      </c>
      <c r="M3236" s="53">
        <v>0</v>
      </c>
      <c r="N3236" s="51"/>
    </row>
    <row r="3237" spans="2:14" x14ac:dyDescent="0.25">
      <c r="B3237" s="48">
        <v>3235</v>
      </c>
      <c r="C3237" s="49" t="s">
        <v>1972</v>
      </c>
      <c r="D3237" s="48">
        <v>580420347</v>
      </c>
      <c r="E3237" s="50" t="s">
        <v>1261</v>
      </c>
      <c r="F3237" s="51">
        <v>7919</v>
      </c>
      <c r="G3237" s="48">
        <v>30</v>
      </c>
      <c r="H3237" s="51" t="s">
        <v>2046</v>
      </c>
      <c r="I3237" s="51" t="s">
        <v>1262</v>
      </c>
      <c r="J3237" s="52">
        <v>0.97499999999999998</v>
      </c>
      <c r="K3237" s="48" t="s">
        <v>1058</v>
      </c>
      <c r="L3237" s="48" t="s">
        <v>1058</v>
      </c>
      <c r="M3237" s="53">
        <v>10870.795826428883</v>
      </c>
      <c r="N3237" s="51"/>
    </row>
    <row r="3238" spans="2:14" x14ac:dyDescent="0.25">
      <c r="B3238" s="48">
        <v>3236</v>
      </c>
      <c r="C3238" s="49" t="s">
        <v>1972</v>
      </c>
      <c r="D3238" s="48">
        <v>580580561</v>
      </c>
      <c r="E3238" s="50" t="s">
        <v>2244</v>
      </c>
      <c r="F3238" s="51">
        <v>7920</v>
      </c>
      <c r="G3238" s="48">
        <v>25</v>
      </c>
      <c r="H3238" s="51" t="s">
        <v>2125</v>
      </c>
      <c r="I3238" s="51" t="s">
        <v>1160</v>
      </c>
      <c r="J3238" s="52">
        <v>0.75</v>
      </c>
      <c r="K3238" s="48" t="s">
        <v>1058</v>
      </c>
      <c r="L3238" s="48" t="s">
        <v>1058</v>
      </c>
      <c r="M3238" s="53">
        <v>8362.1506357145245</v>
      </c>
      <c r="N3238" s="51"/>
    </row>
    <row r="3239" spans="2:14" x14ac:dyDescent="0.25">
      <c r="B3239" s="48">
        <v>3237</v>
      </c>
      <c r="C3239" s="49" t="s">
        <v>1972</v>
      </c>
      <c r="D3239" s="48">
        <v>580580561</v>
      </c>
      <c r="E3239" s="50" t="s">
        <v>2244</v>
      </c>
      <c r="F3239" s="51">
        <v>7921</v>
      </c>
      <c r="G3239" s="48">
        <v>27</v>
      </c>
      <c r="H3239" s="51" t="s">
        <v>2029</v>
      </c>
      <c r="I3239" s="51" t="s">
        <v>1160</v>
      </c>
      <c r="J3239" s="52">
        <v>0.75</v>
      </c>
      <c r="K3239" s="48" t="s">
        <v>1058</v>
      </c>
      <c r="L3239" s="48" t="s">
        <v>1058</v>
      </c>
      <c r="M3239" s="53">
        <v>8362.1506357145245</v>
      </c>
      <c r="N3239" s="51"/>
    </row>
    <row r="3240" spans="2:14" x14ac:dyDescent="0.25">
      <c r="B3240" s="48">
        <v>3238</v>
      </c>
      <c r="C3240" s="49" t="s">
        <v>1972</v>
      </c>
      <c r="D3240" s="48">
        <v>580580561</v>
      </c>
      <c r="E3240" s="50" t="s">
        <v>2244</v>
      </c>
      <c r="F3240" s="51">
        <v>7922</v>
      </c>
      <c r="G3240" s="48">
        <v>25</v>
      </c>
      <c r="H3240" s="51" t="s">
        <v>2001</v>
      </c>
      <c r="I3240" s="51" t="s">
        <v>1160</v>
      </c>
      <c r="J3240" s="52">
        <v>0</v>
      </c>
      <c r="K3240" s="48" t="s">
        <v>1058</v>
      </c>
      <c r="L3240" s="48" t="s">
        <v>1058</v>
      </c>
      <c r="M3240" s="53">
        <v>0</v>
      </c>
      <c r="N3240" s="51"/>
    </row>
    <row r="3241" spans="2:14" x14ac:dyDescent="0.25">
      <c r="B3241" s="48">
        <v>3239</v>
      </c>
      <c r="C3241" s="49" t="s">
        <v>1972</v>
      </c>
      <c r="D3241" s="48">
        <v>580498509</v>
      </c>
      <c r="E3241" s="50" t="s">
        <v>2447</v>
      </c>
      <c r="F3241" s="51">
        <v>7923</v>
      </c>
      <c r="G3241" s="48">
        <v>28</v>
      </c>
      <c r="H3241" s="51" t="s">
        <v>2028</v>
      </c>
      <c r="I3241" s="51" t="s">
        <v>1122</v>
      </c>
      <c r="J3241" s="52">
        <v>0</v>
      </c>
      <c r="K3241" s="48" t="s">
        <v>1058</v>
      </c>
      <c r="L3241" s="48" t="s">
        <v>1058</v>
      </c>
      <c r="M3241" s="53">
        <v>0</v>
      </c>
      <c r="N3241" s="51"/>
    </row>
    <row r="3242" spans="2:14" x14ac:dyDescent="0.25">
      <c r="B3242" s="48">
        <v>3240</v>
      </c>
      <c r="C3242" s="49" t="s">
        <v>1972</v>
      </c>
      <c r="D3242" s="48">
        <v>580241610</v>
      </c>
      <c r="E3242" s="50" t="s">
        <v>2397</v>
      </c>
      <c r="F3242" s="51">
        <v>7925</v>
      </c>
      <c r="G3242" s="48">
        <v>23</v>
      </c>
      <c r="H3242" s="51" t="s">
        <v>2062</v>
      </c>
      <c r="I3242" s="51" t="s">
        <v>1596</v>
      </c>
      <c r="J3242" s="52">
        <v>0</v>
      </c>
      <c r="K3242" s="48" t="s">
        <v>1058</v>
      </c>
      <c r="L3242" s="48" t="s">
        <v>1058</v>
      </c>
      <c r="M3242" s="53">
        <v>0</v>
      </c>
      <c r="N3242" s="51"/>
    </row>
    <row r="3243" spans="2:14" x14ac:dyDescent="0.25">
      <c r="B3243" s="48">
        <v>3241</v>
      </c>
      <c r="C3243" s="49" t="s">
        <v>1972</v>
      </c>
      <c r="D3243" s="48">
        <v>580546133</v>
      </c>
      <c r="E3243" s="50" t="s">
        <v>2063</v>
      </c>
      <c r="F3243" s="51">
        <v>7926</v>
      </c>
      <c r="G3243" s="48">
        <v>34</v>
      </c>
      <c r="H3243" s="51" t="s">
        <v>2202</v>
      </c>
      <c r="I3243" s="51" t="s">
        <v>1152</v>
      </c>
      <c r="J3243" s="52">
        <v>0</v>
      </c>
      <c r="K3243" s="48" t="s">
        <v>1058</v>
      </c>
      <c r="L3243" s="48" t="s">
        <v>1058</v>
      </c>
      <c r="M3243" s="53">
        <v>0</v>
      </c>
      <c r="N3243" s="51"/>
    </row>
    <row r="3244" spans="2:14" x14ac:dyDescent="0.25">
      <c r="B3244" s="48">
        <v>3242</v>
      </c>
      <c r="C3244" s="49" t="s">
        <v>1972</v>
      </c>
      <c r="D3244" s="48">
        <v>580355782</v>
      </c>
      <c r="E3244" s="50" t="s">
        <v>1902</v>
      </c>
      <c r="F3244" s="51">
        <v>7928</v>
      </c>
      <c r="G3244" s="48">
        <v>22</v>
      </c>
      <c r="H3244" s="51" t="s">
        <v>2330</v>
      </c>
      <c r="I3244" s="51" t="s">
        <v>1125</v>
      </c>
      <c r="J3244" s="52">
        <v>2</v>
      </c>
      <c r="K3244" s="48" t="s">
        <v>1058</v>
      </c>
      <c r="L3244" s="48" t="s">
        <v>1058</v>
      </c>
      <c r="M3244" s="53">
        <v>22299.0683619054</v>
      </c>
      <c r="N3244" s="51"/>
    </row>
    <row r="3245" spans="2:14" x14ac:dyDescent="0.25">
      <c r="B3245" s="48">
        <v>3243</v>
      </c>
      <c r="C3245" s="49" t="s">
        <v>1972</v>
      </c>
      <c r="D3245" s="48">
        <v>580498038</v>
      </c>
      <c r="E3245" s="50" t="s">
        <v>2219</v>
      </c>
      <c r="F3245" s="51">
        <v>7931</v>
      </c>
      <c r="G3245" s="48">
        <v>18</v>
      </c>
      <c r="H3245" s="51" t="s">
        <v>2099</v>
      </c>
      <c r="I3245" s="51" t="s">
        <v>1057</v>
      </c>
      <c r="J3245" s="52">
        <v>0.75</v>
      </c>
      <c r="K3245" s="48" t="s">
        <v>1058</v>
      </c>
      <c r="L3245" s="48" t="s">
        <v>1058</v>
      </c>
      <c r="M3245" s="53">
        <v>8362.1506357145245</v>
      </c>
      <c r="N3245" s="51"/>
    </row>
    <row r="3246" spans="2:14" x14ac:dyDescent="0.25">
      <c r="B3246" s="48">
        <v>3244</v>
      </c>
      <c r="C3246" s="49" t="s">
        <v>1972</v>
      </c>
      <c r="D3246" s="48">
        <v>580355014</v>
      </c>
      <c r="E3246" s="50" t="s">
        <v>2075</v>
      </c>
      <c r="F3246" s="51">
        <v>7932</v>
      </c>
      <c r="G3246" s="48">
        <v>16</v>
      </c>
      <c r="H3246" s="51" t="s">
        <v>2040</v>
      </c>
      <c r="I3246" s="51" t="s">
        <v>1085</v>
      </c>
      <c r="J3246" s="52">
        <v>0.75</v>
      </c>
      <c r="K3246" s="48" t="s">
        <v>1058</v>
      </c>
      <c r="L3246" s="48" t="s">
        <v>1058</v>
      </c>
      <c r="M3246" s="53">
        <v>8362.1506357145245</v>
      </c>
      <c r="N3246" s="51"/>
    </row>
    <row r="3247" spans="2:14" x14ac:dyDescent="0.25">
      <c r="B3247" s="48">
        <v>3245</v>
      </c>
      <c r="C3247" s="49" t="s">
        <v>1972</v>
      </c>
      <c r="D3247" s="48">
        <v>580273696</v>
      </c>
      <c r="E3247" s="50" t="s">
        <v>2235</v>
      </c>
      <c r="F3247" s="51">
        <v>7933</v>
      </c>
      <c r="G3247" s="48">
        <v>23</v>
      </c>
      <c r="H3247" s="51" t="s">
        <v>2015</v>
      </c>
      <c r="I3247" s="51" t="s">
        <v>1139</v>
      </c>
      <c r="J3247" s="52">
        <v>0.75</v>
      </c>
      <c r="K3247" s="48" t="s">
        <v>1058</v>
      </c>
      <c r="L3247" s="48" t="s">
        <v>1058</v>
      </c>
      <c r="M3247" s="53">
        <v>8362.1506357145245</v>
      </c>
      <c r="N3247" s="51"/>
    </row>
    <row r="3248" spans="2:14" x14ac:dyDescent="0.25">
      <c r="B3248" s="48">
        <v>3246</v>
      </c>
      <c r="C3248" s="49" t="s">
        <v>1972</v>
      </c>
      <c r="D3248" s="48">
        <v>580428878</v>
      </c>
      <c r="E3248" s="50" t="s">
        <v>2409</v>
      </c>
      <c r="F3248" s="51">
        <v>7934</v>
      </c>
      <c r="G3248" s="48">
        <v>21</v>
      </c>
      <c r="H3248" s="51" t="s">
        <v>2054</v>
      </c>
      <c r="I3248" s="51" t="s">
        <v>1459</v>
      </c>
      <c r="J3248" s="52">
        <v>0.9</v>
      </c>
      <c r="K3248" s="48" t="s">
        <v>1058</v>
      </c>
      <c r="L3248" s="48" t="s">
        <v>1058</v>
      </c>
      <c r="M3248" s="53">
        <v>10034.580762857429</v>
      </c>
      <c r="N3248" s="51"/>
    </row>
    <row r="3249" spans="2:14" x14ac:dyDescent="0.25">
      <c r="B3249" s="48">
        <v>3247</v>
      </c>
      <c r="C3249" s="49" t="s">
        <v>1972</v>
      </c>
      <c r="D3249" s="48">
        <v>580428878</v>
      </c>
      <c r="E3249" s="50" t="s">
        <v>2409</v>
      </c>
      <c r="F3249" s="51">
        <v>7935</v>
      </c>
      <c r="G3249" s="48">
        <v>19</v>
      </c>
      <c r="H3249" s="51" t="s">
        <v>2055</v>
      </c>
      <c r="I3249" s="51" t="s">
        <v>1459</v>
      </c>
      <c r="J3249" s="52">
        <v>0</v>
      </c>
      <c r="K3249" s="48" t="s">
        <v>1058</v>
      </c>
      <c r="L3249" s="48" t="s">
        <v>1058</v>
      </c>
      <c r="M3249" s="53">
        <v>0</v>
      </c>
      <c r="N3249" s="51"/>
    </row>
    <row r="3250" spans="2:14" x14ac:dyDescent="0.25">
      <c r="B3250" s="48">
        <v>3248</v>
      </c>
      <c r="C3250" s="49" t="s">
        <v>1972</v>
      </c>
      <c r="D3250" s="48">
        <v>580420347</v>
      </c>
      <c r="E3250" s="50" t="s">
        <v>1261</v>
      </c>
      <c r="F3250" s="51">
        <v>7937</v>
      </c>
      <c r="G3250" s="48">
        <v>22</v>
      </c>
      <c r="H3250" s="51" t="s">
        <v>2329</v>
      </c>
      <c r="I3250" s="51" t="s">
        <v>1262</v>
      </c>
      <c r="J3250" s="52">
        <v>2.2999999999999998</v>
      </c>
      <c r="K3250" s="48" t="s">
        <v>1058</v>
      </c>
      <c r="L3250" s="48" t="s">
        <v>1058</v>
      </c>
      <c r="M3250" s="53">
        <v>25643.92861619121</v>
      </c>
      <c r="N3250" s="51"/>
    </row>
    <row r="3251" spans="2:14" x14ac:dyDescent="0.25">
      <c r="B3251" s="48">
        <v>3249</v>
      </c>
      <c r="C3251" s="49" t="s">
        <v>1972</v>
      </c>
      <c r="D3251" s="48">
        <v>580355014</v>
      </c>
      <c r="E3251" s="50" t="s">
        <v>2075</v>
      </c>
      <c r="F3251" s="51">
        <v>7938</v>
      </c>
      <c r="G3251" s="48">
        <v>17</v>
      </c>
      <c r="H3251" s="51" t="s">
        <v>2329</v>
      </c>
      <c r="I3251" s="51" t="s">
        <v>1085</v>
      </c>
      <c r="J3251" s="52">
        <v>2</v>
      </c>
      <c r="K3251" s="48" t="s">
        <v>1058</v>
      </c>
      <c r="L3251" s="48" t="s">
        <v>1058</v>
      </c>
      <c r="M3251" s="53">
        <v>22299.0683619054</v>
      </c>
      <c r="N3251" s="51"/>
    </row>
    <row r="3252" spans="2:14" x14ac:dyDescent="0.25">
      <c r="B3252" s="48">
        <v>3250</v>
      </c>
      <c r="C3252" s="49" t="s">
        <v>1972</v>
      </c>
      <c r="D3252" s="48">
        <v>580350080</v>
      </c>
      <c r="E3252" s="50" t="s">
        <v>2399</v>
      </c>
      <c r="F3252" s="51">
        <v>7939</v>
      </c>
      <c r="G3252" s="48">
        <v>21</v>
      </c>
      <c r="H3252" s="51" t="s">
        <v>2051</v>
      </c>
      <c r="I3252" s="51" t="s">
        <v>1505</v>
      </c>
      <c r="J3252" s="52">
        <v>0</v>
      </c>
      <c r="K3252" s="48" t="s">
        <v>1058</v>
      </c>
      <c r="L3252" s="48" t="s">
        <v>1058</v>
      </c>
      <c r="M3252" s="53">
        <v>0</v>
      </c>
      <c r="N3252" s="51"/>
    </row>
    <row r="3253" spans="2:14" x14ac:dyDescent="0.25">
      <c r="B3253" s="48">
        <v>3251</v>
      </c>
      <c r="C3253" s="49" t="s">
        <v>1972</v>
      </c>
      <c r="D3253" s="48">
        <v>580552461</v>
      </c>
      <c r="E3253" s="50" t="s">
        <v>2310</v>
      </c>
      <c r="F3253" s="51">
        <v>7940</v>
      </c>
      <c r="G3253" s="48">
        <v>16</v>
      </c>
      <c r="H3253" s="51" t="s">
        <v>2130</v>
      </c>
      <c r="I3253" s="51" t="s">
        <v>1074</v>
      </c>
      <c r="J3253" s="52">
        <v>1.125</v>
      </c>
      <c r="K3253" s="48" t="s">
        <v>1058</v>
      </c>
      <c r="L3253" s="48" t="s">
        <v>1058</v>
      </c>
      <c r="M3253" s="53">
        <v>12543.225953571788</v>
      </c>
      <c r="N3253" s="51"/>
    </row>
    <row r="3254" spans="2:14" x14ac:dyDescent="0.25">
      <c r="B3254" s="48">
        <v>3252</v>
      </c>
      <c r="C3254" s="49" t="s">
        <v>1972</v>
      </c>
      <c r="D3254" s="48">
        <v>580552461</v>
      </c>
      <c r="E3254" s="50" t="s">
        <v>2310</v>
      </c>
      <c r="F3254" s="51">
        <v>7941</v>
      </c>
      <c r="G3254" s="48">
        <v>24</v>
      </c>
      <c r="H3254" s="51" t="s">
        <v>2069</v>
      </c>
      <c r="I3254" s="51" t="s">
        <v>1074</v>
      </c>
      <c r="J3254" s="52">
        <v>0</v>
      </c>
      <c r="K3254" s="48" t="s">
        <v>1058</v>
      </c>
      <c r="L3254" s="48" t="s">
        <v>1058</v>
      </c>
      <c r="M3254" s="53">
        <v>0</v>
      </c>
      <c r="N3254" s="51"/>
    </row>
    <row r="3255" spans="2:14" x14ac:dyDescent="0.25">
      <c r="B3255" s="48">
        <v>3253</v>
      </c>
      <c r="C3255" s="49" t="s">
        <v>1972</v>
      </c>
      <c r="D3255" s="48">
        <v>580729036</v>
      </c>
      <c r="E3255" s="50" t="s">
        <v>2342</v>
      </c>
      <c r="F3255" s="51">
        <v>7942</v>
      </c>
      <c r="G3255" s="48">
        <v>20</v>
      </c>
      <c r="H3255" s="51" t="s">
        <v>2018</v>
      </c>
      <c r="I3255" s="51" t="s">
        <v>1448</v>
      </c>
      <c r="J3255" s="52">
        <v>0</v>
      </c>
      <c r="K3255" s="48" t="s">
        <v>1058</v>
      </c>
      <c r="L3255" s="48" t="s">
        <v>1058</v>
      </c>
      <c r="M3255" s="53">
        <v>0</v>
      </c>
      <c r="N3255" s="51"/>
    </row>
    <row r="3256" spans="2:14" x14ac:dyDescent="0.25">
      <c r="B3256" s="48">
        <v>3254</v>
      </c>
      <c r="C3256" s="49" t="s">
        <v>1972</v>
      </c>
      <c r="D3256" s="48">
        <v>580722684</v>
      </c>
      <c r="E3256" s="50" t="s">
        <v>2325</v>
      </c>
      <c r="F3256" s="51">
        <v>7944</v>
      </c>
      <c r="G3256" s="48">
        <v>35</v>
      </c>
      <c r="H3256" s="51" t="s">
        <v>2114</v>
      </c>
      <c r="I3256" s="51" t="s">
        <v>2200</v>
      </c>
      <c r="J3256" s="52">
        <v>3.6</v>
      </c>
      <c r="K3256" s="48" t="s">
        <v>1058</v>
      </c>
      <c r="L3256" s="48" t="s">
        <v>1058</v>
      </c>
      <c r="M3256" s="53">
        <v>40138.323051429717</v>
      </c>
      <c r="N3256" s="51"/>
    </row>
    <row r="3257" spans="2:14" x14ac:dyDescent="0.25">
      <c r="B3257" s="48">
        <v>3255</v>
      </c>
      <c r="C3257" s="49" t="s">
        <v>1972</v>
      </c>
      <c r="D3257" s="48">
        <v>580722684</v>
      </c>
      <c r="E3257" s="50" t="s">
        <v>2325</v>
      </c>
      <c r="F3257" s="51">
        <v>7945</v>
      </c>
      <c r="G3257" s="48">
        <v>16</v>
      </c>
      <c r="H3257" s="51" t="s">
        <v>2066</v>
      </c>
      <c r="I3257" s="51" t="s">
        <v>2200</v>
      </c>
      <c r="J3257" s="52">
        <v>0.9</v>
      </c>
      <c r="K3257" s="48" t="s">
        <v>1058</v>
      </c>
      <c r="L3257" s="48" t="s">
        <v>1058</v>
      </c>
      <c r="M3257" s="53">
        <v>10034.580762857429</v>
      </c>
      <c r="N3257" s="51"/>
    </row>
    <row r="3258" spans="2:14" x14ac:dyDescent="0.25">
      <c r="B3258" s="48">
        <v>3256</v>
      </c>
      <c r="C3258" s="49" t="s">
        <v>1972</v>
      </c>
      <c r="D3258" s="48">
        <v>580722684</v>
      </c>
      <c r="E3258" s="50" t="s">
        <v>2325</v>
      </c>
      <c r="F3258" s="51">
        <v>7946</v>
      </c>
      <c r="G3258" s="48">
        <v>24</v>
      </c>
      <c r="H3258" s="51" t="s">
        <v>2007</v>
      </c>
      <c r="I3258" s="51" t="s">
        <v>2200</v>
      </c>
      <c r="J3258" s="52">
        <v>0</v>
      </c>
      <c r="K3258" s="48" t="s">
        <v>1058</v>
      </c>
      <c r="L3258" s="48" t="s">
        <v>1058</v>
      </c>
      <c r="M3258" s="53">
        <v>0</v>
      </c>
      <c r="N3258" s="51"/>
    </row>
    <row r="3259" spans="2:14" x14ac:dyDescent="0.25">
      <c r="B3259" s="48">
        <v>3257</v>
      </c>
      <c r="C3259" s="49" t="s">
        <v>1972</v>
      </c>
      <c r="D3259" s="48">
        <v>580497048</v>
      </c>
      <c r="E3259" s="50" t="s">
        <v>2279</v>
      </c>
      <c r="F3259" s="51">
        <v>7947</v>
      </c>
      <c r="G3259" s="48">
        <v>16</v>
      </c>
      <c r="H3259" s="51" t="s">
        <v>2321</v>
      </c>
      <c r="I3259" s="51" t="s">
        <v>1307</v>
      </c>
      <c r="J3259" s="52">
        <v>2</v>
      </c>
      <c r="K3259" s="48" t="s">
        <v>1058</v>
      </c>
      <c r="L3259" s="48" t="s">
        <v>1058</v>
      </c>
      <c r="M3259" s="53">
        <v>22299.0683619054</v>
      </c>
      <c r="N3259" s="51"/>
    </row>
    <row r="3260" spans="2:14" x14ac:dyDescent="0.25">
      <c r="B3260" s="48">
        <v>3258</v>
      </c>
      <c r="C3260" s="49" t="s">
        <v>1972</v>
      </c>
      <c r="D3260" s="48">
        <v>511757486</v>
      </c>
      <c r="E3260" s="50" t="s">
        <v>1953</v>
      </c>
      <c r="F3260" s="51">
        <v>7948</v>
      </c>
      <c r="G3260" s="48">
        <v>17</v>
      </c>
      <c r="H3260" s="51" t="s">
        <v>2320</v>
      </c>
      <c r="I3260" s="51" t="s">
        <v>1062</v>
      </c>
      <c r="J3260" s="52">
        <v>2</v>
      </c>
      <c r="K3260" s="48" t="s">
        <v>1058</v>
      </c>
      <c r="L3260" s="48" t="s">
        <v>1058</v>
      </c>
      <c r="M3260" s="53">
        <v>22299.0683619054</v>
      </c>
      <c r="N3260" s="51"/>
    </row>
    <row r="3261" spans="2:14" x14ac:dyDescent="0.25">
      <c r="B3261" s="48">
        <v>3259</v>
      </c>
      <c r="C3261" s="49" t="s">
        <v>1972</v>
      </c>
      <c r="D3261" s="48">
        <v>580310639</v>
      </c>
      <c r="E3261" s="50" t="s">
        <v>2170</v>
      </c>
      <c r="F3261" s="51">
        <v>7949</v>
      </c>
      <c r="G3261" s="48">
        <v>20</v>
      </c>
      <c r="H3261" s="51" t="s">
        <v>2051</v>
      </c>
      <c r="I3261" s="51" t="s">
        <v>1718</v>
      </c>
      <c r="J3261" s="52">
        <v>0</v>
      </c>
      <c r="K3261" s="48" t="s">
        <v>1058</v>
      </c>
      <c r="L3261" s="48" t="s">
        <v>1058</v>
      </c>
      <c r="M3261" s="53">
        <v>0</v>
      </c>
      <c r="N3261" s="51"/>
    </row>
    <row r="3262" spans="2:14" x14ac:dyDescent="0.25">
      <c r="B3262" s="48">
        <v>3260</v>
      </c>
      <c r="C3262" s="49" t="s">
        <v>1972</v>
      </c>
      <c r="D3262" s="48">
        <v>580724243</v>
      </c>
      <c r="E3262" s="50" t="s">
        <v>2514</v>
      </c>
      <c r="F3262" s="51">
        <v>7950</v>
      </c>
      <c r="G3262" s="48">
        <v>14</v>
      </c>
      <c r="H3262" s="51" t="s">
        <v>2330</v>
      </c>
      <c r="I3262" s="51" t="s">
        <v>1293</v>
      </c>
      <c r="J3262" s="52">
        <v>2</v>
      </c>
      <c r="K3262" s="48" t="s">
        <v>1058</v>
      </c>
      <c r="L3262" s="48" t="s">
        <v>1058</v>
      </c>
      <c r="M3262" s="53">
        <v>22299.0683619054</v>
      </c>
      <c r="N3262" s="51"/>
    </row>
    <row r="3263" spans="2:14" x14ac:dyDescent="0.25">
      <c r="B3263" s="48">
        <v>3261</v>
      </c>
      <c r="C3263" s="49" t="s">
        <v>1972</v>
      </c>
      <c r="D3263" s="48">
        <v>580310639</v>
      </c>
      <c r="E3263" s="50" t="s">
        <v>2170</v>
      </c>
      <c r="F3263" s="51">
        <v>7951</v>
      </c>
      <c r="G3263" s="48">
        <v>26</v>
      </c>
      <c r="H3263" s="51" t="s">
        <v>2061</v>
      </c>
      <c r="I3263" s="51" t="s">
        <v>1718</v>
      </c>
      <c r="J3263" s="52">
        <v>0</v>
      </c>
      <c r="K3263" s="48" t="s">
        <v>1058</v>
      </c>
      <c r="L3263" s="48" t="s">
        <v>1058</v>
      </c>
      <c r="M3263" s="53">
        <v>0</v>
      </c>
      <c r="N3263" s="51"/>
    </row>
    <row r="3264" spans="2:14" x14ac:dyDescent="0.25">
      <c r="B3264" s="48">
        <v>3262</v>
      </c>
      <c r="C3264" s="49" t="s">
        <v>1972</v>
      </c>
      <c r="D3264" s="48">
        <v>580428845</v>
      </c>
      <c r="E3264" s="50" t="s">
        <v>2045</v>
      </c>
      <c r="F3264" s="51">
        <v>7953</v>
      </c>
      <c r="G3264" s="48">
        <v>28</v>
      </c>
      <c r="H3264" s="51" t="s">
        <v>2046</v>
      </c>
      <c r="I3264" s="51" t="s">
        <v>1083</v>
      </c>
      <c r="J3264" s="52">
        <v>0.9</v>
      </c>
      <c r="K3264" s="48" t="s">
        <v>1058</v>
      </c>
      <c r="L3264" s="48" t="s">
        <v>1058</v>
      </c>
      <c r="M3264" s="53">
        <v>10034.580762857429</v>
      </c>
      <c r="N3264" s="51"/>
    </row>
    <row r="3265" spans="2:14" x14ac:dyDescent="0.25">
      <c r="B3265" s="48">
        <v>3263</v>
      </c>
      <c r="C3265" s="49" t="s">
        <v>1972</v>
      </c>
      <c r="D3265" s="48">
        <v>516450608</v>
      </c>
      <c r="E3265" s="50" t="s">
        <v>2313</v>
      </c>
      <c r="F3265" s="51">
        <v>7954</v>
      </c>
      <c r="G3265" s="48">
        <v>0</v>
      </c>
      <c r="H3265" s="51" t="s">
        <v>2071</v>
      </c>
      <c r="I3265" s="51" t="s">
        <v>1178</v>
      </c>
      <c r="J3265" s="52">
        <v>0</v>
      </c>
      <c r="K3265" s="48" t="s">
        <v>1054</v>
      </c>
      <c r="L3265" s="48" t="s">
        <v>1058</v>
      </c>
      <c r="M3265" s="53">
        <v>0</v>
      </c>
      <c r="N3265" s="51"/>
    </row>
    <row r="3266" spans="2:14" x14ac:dyDescent="0.25">
      <c r="B3266" s="48">
        <v>3264</v>
      </c>
      <c r="C3266" s="49" t="s">
        <v>1972</v>
      </c>
      <c r="D3266" s="48">
        <v>516450608</v>
      </c>
      <c r="E3266" s="50" t="s">
        <v>2313</v>
      </c>
      <c r="F3266" s="51">
        <v>7955</v>
      </c>
      <c r="G3266" s="48">
        <v>0</v>
      </c>
      <c r="H3266" s="51" t="s">
        <v>2001</v>
      </c>
      <c r="I3266" s="51" t="s">
        <v>1178</v>
      </c>
      <c r="J3266" s="52">
        <v>0</v>
      </c>
      <c r="K3266" s="48" t="s">
        <v>1054</v>
      </c>
      <c r="L3266" s="48" t="s">
        <v>1058</v>
      </c>
      <c r="M3266" s="53">
        <v>0</v>
      </c>
      <c r="N3266" s="51"/>
    </row>
    <row r="3267" spans="2:14" x14ac:dyDescent="0.25">
      <c r="B3267" s="48">
        <v>3265</v>
      </c>
      <c r="C3267" s="49" t="s">
        <v>1972</v>
      </c>
      <c r="D3267" s="48">
        <v>516837598</v>
      </c>
      <c r="E3267" s="50" t="s">
        <v>2515</v>
      </c>
      <c r="F3267" s="51">
        <v>7957</v>
      </c>
      <c r="G3267" s="48">
        <v>40</v>
      </c>
      <c r="H3267" s="51" t="s">
        <v>2021</v>
      </c>
      <c r="I3267" s="51" t="s">
        <v>2048</v>
      </c>
      <c r="J3267" s="52">
        <v>0</v>
      </c>
      <c r="K3267" s="48" t="s">
        <v>1054</v>
      </c>
      <c r="L3267" s="48" t="s">
        <v>1054</v>
      </c>
      <c r="M3267" s="53">
        <v>0</v>
      </c>
      <c r="N3267" s="51"/>
    </row>
    <row r="3268" spans="2:14" x14ac:dyDescent="0.25">
      <c r="B3268" s="48">
        <v>3266</v>
      </c>
      <c r="C3268" s="49" t="s">
        <v>1972</v>
      </c>
      <c r="D3268" s="48">
        <v>580408607</v>
      </c>
      <c r="E3268" s="50" t="s">
        <v>2426</v>
      </c>
      <c r="F3268" s="51">
        <v>7959</v>
      </c>
      <c r="G3268" s="48">
        <v>0</v>
      </c>
      <c r="H3268" s="51" t="s">
        <v>2052</v>
      </c>
      <c r="I3268" s="51" t="s">
        <v>1117</v>
      </c>
      <c r="J3268" s="52">
        <v>0</v>
      </c>
      <c r="K3268" s="48" t="s">
        <v>1054</v>
      </c>
      <c r="L3268" s="48" t="s">
        <v>1058</v>
      </c>
      <c r="M3268" s="53">
        <v>0</v>
      </c>
      <c r="N3268" s="51"/>
    </row>
    <row r="3269" spans="2:14" x14ac:dyDescent="0.25">
      <c r="B3269" s="48">
        <v>3267</v>
      </c>
      <c r="C3269" s="49" t="s">
        <v>1972</v>
      </c>
      <c r="D3269" s="48">
        <v>580408607</v>
      </c>
      <c r="E3269" s="50" t="s">
        <v>2426</v>
      </c>
      <c r="F3269" s="51">
        <v>7960</v>
      </c>
      <c r="G3269" s="48">
        <v>17</v>
      </c>
      <c r="H3269" s="51" t="s">
        <v>2095</v>
      </c>
      <c r="I3269" s="51" t="s">
        <v>1117</v>
      </c>
      <c r="J3269" s="52">
        <v>0.75</v>
      </c>
      <c r="K3269" s="48" t="s">
        <v>1058</v>
      </c>
      <c r="L3269" s="48" t="s">
        <v>1058</v>
      </c>
      <c r="M3269" s="53">
        <v>8362.1506357145245</v>
      </c>
      <c r="N3269" s="51"/>
    </row>
    <row r="3270" spans="2:14" x14ac:dyDescent="0.25">
      <c r="B3270" s="48">
        <v>3268</v>
      </c>
      <c r="C3270" s="49" t="s">
        <v>1972</v>
      </c>
      <c r="D3270" s="48">
        <v>580408607</v>
      </c>
      <c r="E3270" s="50" t="s">
        <v>2426</v>
      </c>
      <c r="F3270" s="51">
        <v>7961</v>
      </c>
      <c r="G3270" s="48">
        <v>25</v>
      </c>
      <c r="H3270" s="51" t="s">
        <v>2015</v>
      </c>
      <c r="I3270" s="51" t="s">
        <v>1117</v>
      </c>
      <c r="J3270" s="52">
        <v>0.75</v>
      </c>
      <c r="K3270" s="48" t="s">
        <v>1058</v>
      </c>
      <c r="L3270" s="48" t="s">
        <v>1058</v>
      </c>
      <c r="M3270" s="53">
        <v>8362.1506357145245</v>
      </c>
      <c r="N3270" s="51"/>
    </row>
    <row r="3271" spans="2:14" x14ac:dyDescent="0.25">
      <c r="B3271" s="48">
        <v>3269</v>
      </c>
      <c r="C3271" s="49" t="s">
        <v>1972</v>
      </c>
      <c r="D3271" s="48">
        <v>580408607</v>
      </c>
      <c r="E3271" s="50" t="s">
        <v>2426</v>
      </c>
      <c r="F3271" s="51">
        <v>7962</v>
      </c>
      <c r="G3271" s="48">
        <v>21</v>
      </c>
      <c r="H3271" s="51" t="s">
        <v>2018</v>
      </c>
      <c r="I3271" s="51" t="s">
        <v>1117</v>
      </c>
      <c r="J3271" s="52">
        <v>0</v>
      </c>
      <c r="K3271" s="48" t="s">
        <v>1058</v>
      </c>
      <c r="L3271" s="48" t="s">
        <v>1058</v>
      </c>
      <c r="M3271" s="53">
        <v>0</v>
      </c>
      <c r="N3271" s="51"/>
    </row>
    <row r="3272" spans="2:14" x14ac:dyDescent="0.25">
      <c r="B3272" s="48">
        <v>3270</v>
      </c>
      <c r="C3272" s="49" t="s">
        <v>1972</v>
      </c>
      <c r="D3272" s="48">
        <v>580725984</v>
      </c>
      <c r="E3272" s="50" t="s">
        <v>2516</v>
      </c>
      <c r="F3272" s="51">
        <v>7964</v>
      </c>
      <c r="G3272" s="48">
        <v>35</v>
      </c>
      <c r="H3272" s="51" t="s">
        <v>2027</v>
      </c>
      <c r="I3272" s="51" t="s">
        <v>2517</v>
      </c>
      <c r="J3272" s="52">
        <v>0</v>
      </c>
      <c r="K3272" s="48" t="s">
        <v>1054</v>
      </c>
      <c r="L3272" s="48" t="s">
        <v>1054</v>
      </c>
      <c r="M3272" s="53">
        <v>0</v>
      </c>
      <c r="N3272" s="51"/>
    </row>
    <row r="3273" spans="2:14" x14ac:dyDescent="0.25">
      <c r="B3273" s="48">
        <v>3271</v>
      </c>
      <c r="C3273" s="49" t="s">
        <v>1972</v>
      </c>
      <c r="D3273" s="48">
        <v>580707115</v>
      </c>
      <c r="E3273" s="50" t="s">
        <v>2291</v>
      </c>
      <c r="F3273" s="51">
        <v>7965</v>
      </c>
      <c r="G3273" s="48">
        <v>20</v>
      </c>
      <c r="H3273" s="51" t="s">
        <v>2107</v>
      </c>
      <c r="I3273" s="51" t="s">
        <v>1098</v>
      </c>
      <c r="J3273" s="52">
        <v>0</v>
      </c>
      <c r="K3273" s="48" t="s">
        <v>1058</v>
      </c>
      <c r="L3273" s="48" t="s">
        <v>1054</v>
      </c>
      <c r="M3273" s="53">
        <v>0</v>
      </c>
      <c r="N3273" s="51"/>
    </row>
    <row r="3274" spans="2:14" x14ac:dyDescent="0.25">
      <c r="B3274" s="48">
        <v>3272</v>
      </c>
      <c r="C3274" s="49" t="s">
        <v>1972</v>
      </c>
      <c r="D3274" s="48">
        <v>580707115</v>
      </c>
      <c r="E3274" s="50" t="s">
        <v>2291</v>
      </c>
      <c r="F3274" s="51">
        <v>7966</v>
      </c>
      <c r="G3274" s="48">
        <v>18</v>
      </c>
      <c r="H3274" s="51" t="s">
        <v>2040</v>
      </c>
      <c r="I3274" s="51" t="s">
        <v>1098</v>
      </c>
      <c r="J3274" s="52">
        <v>0</v>
      </c>
      <c r="K3274" s="48" t="s">
        <v>1058</v>
      </c>
      <c r="L3274" s="48" t="s">
        <v>1054</v>
      </c>
      <c r="M3274" s="53">
        <v>0</v>
      </c>
      <c r="N3274" s="51"/>
    </row>
    <row r="3275" spans="2:14" x14ac:dyDescent="0.25">
      <c r="B3275" s="48">
        <v>3273</v>
      </c>
      <c r="C3275" s="49" t="s">
        <v>1972</v>
      </c>
      <c r="D3275" s="48">
        <v>580233161</v>
      </c>
      <c r="E3275" s="50" t="s">
        <v>1993</v>
      </c>
      <c r="F3275" s="51">
        <v>7967</v>
      </c>
      <c r="G3275" s="48">
        <v>21</v>
      </c>
      <c r="H3275" s="51" t="s">
        <v>2099</v>
      </c>
      <c r="I3275" s="51" t="s">
        <v>1409</v>
      </c>
      <c r="J3275" s="52">
        <v>0.75</v>
      </c>
      <c r="K3275" s="48" t="s">
        <v>1058</v>
      </c>
      <c r="L3275" s="48" t="s">
        <v>1058</v>
      </c>
      <c r="M3275" s="53">
        <v>8362.1506357145245</v>
      </c>
      <c r="N3275" s="51"/>
    </row>
    <row r="3276" spans="2:14" x14ac:dyDescent="0.25">
      <c r="B3276" s="48">
        <v>3274</v>
      </c>
      <c r="C3276" s="49" t="s">
        <v>1972</v>
      </c>
      <c r="D3276" s="48">
        <v>580375681</v>
      </c>
      <c r="E3276" s="50" t="s">
        <v>2060</v>
      </c>
      <c r="F3276" s="51">
        <v>7968</v>
      </c>
      <c r="G3276" s="48">
        <v>20</v>
      </c>
      <c r="H3276" s="51" t="s">
        <v>2129</v>
      </c>
      <c r="I3276" s="51" t="s">
        <v>1111</v>
      </c>
      <c r="J3276" s="52">
        <v>0</v>
      </c>
      <c r="K3276" s="48" t="s">
        <v>1058</v>
      </c>
      <c r="L3276" s="48" t="s">
        <v>1058</v>
      </c>
      <c r="M3276" s="53">
        <v>0</v>
      </c>
      <c r="N3276" s="51"/>
    </row>
    <row r="3277" spans="2:14" x14ac:dyDescent="0.25">
      <c r="B3277" s="48">
        <v>3275</v>
      </c>
      <c r="C3277" s="49" t="s">
        <v>1972</v>
      </c>
      <c r="D3277" s="48">
        <v>580290112</v>
      </c>
      <c r="E3277" s="50" t="s">
        <v>2187</v>
      </c>
      <c r="F3277" s="51">
        <v>7969</v>
      </c>
      <c r="G3277" s="48">
        <v>9</v>
      </c>
      <c r="H3277" s="51" t="s">
        <v>2129</v>
      </c>
      <c r="I3277" s="51" t="s">
        <v>1681</v>
      </c>
      <c r="J3277" s="52">
        <v>0</v>
      </c>
      <c r="K3277" s="48" t="s">
        <v>1054</v>
      </c>
      <c r="L3277" s="48" t="s">
        <v>1058</v>
      </c>
      <c r="M3277" s="53">
        <v>0</v>
      </c>
      <c r="N3277" s="51"/>
    </row>
    <row r="3278" spans="2:14" x14ac:dyDescent="0.25">
      <c r="B3278" s="48">
        <v>3276</v>
      </c>
      <c r="C3278" s="49" t="s">
        <v>1972</v>
      </c>
      <c r="D3278" s="48">
        <v>580357358</v>
      </c>
      <c r="E3278" s="50" t="s">
        <v>1830</v>
      </c>
      <c r="F3278" s="51">
        <v>7970</v>
      </c>
      <c r="G3278" s="48">
        <v>23</v>
      </c>
      <c r="H3278" s="51" t="s">
        <v>2358</v>
      </c>
      <c r="I3278" s="51" t="s">
        <v>1252</v>
      </c>
      <c r="J3278" s="52">
        <v>2</v>
      </c>
      <c r="K3278" s="48" t="s">
        <v>1058</v>
      </c>
      <c r="L3278" s="48" t="s">
        <v>1058</v>
      </c>
      <c r="M3278" s="53">
        <v>22299.0683619054</v>
      </c>
      <c r="N3278" s="51"/>
    </row>
    <row r="3279" spans="2:14" x14ac:dyDescent="0.25">
      <c r="B3279" s="48">
        <v>3277</v>
      </c>
      <c r="C3279" s="49" t="s">
        <v>1972</v>
      </c>
      <c r="D3279" s="48">
        <v>516852035</v>
      </c>
      <c r="E3279" s="50" t="s">
        <v>2518</v>
      </c>
      <c r="F3279" s="51">
        <v>7972</v>
      </c>
      <c r="G3279" s="48">
        <v>32</v>
      </c>
      <c r="H3279" s="51" t="s">
        <v>2021</v>
      </c>
      <c r="I3279" s="51" t="s">
        <v>1426</v>
      </c>
      <c r="J3279" s="52">
        <v>0</v>
      </c>
      <c r="K3279" s="48" t="s">
        <v>1054</v>
      </c>
      <c r="L3279" s="48" t="s">
        <v>1054</v>
      </c>
      <c r="M3279" s="53">
        <v>0</v>
      </c>
      <c r="N3279" s="51"/>
    </row>
    <row r="3280" spans="2:14" x14ac:dyDescent="0.25">
      <c r="B3280" s="48">
        <v>3278</v>
      </c>
      <c r="C3280" s="49" t="s">
        <v>1972</v>
      </c>
      <c r="D3280" s="48">
        <v>510685589</v>
      </c>
      <c r="E3280" s="50" t="s">
        <v>2519</v>
      </c>
      <c r="F3280" s="51">
        <v>7973</v>
      </c>
      <c r="G3280" s="48">
        <v>21</v>
      </c>
      <c r="H3280" s="51" t="s">
        <v>2086</v>
      </c>
      <c r="I3280" s="51" t="s">
        <v>1330</v>
      </c>
      <c r="J3280" s="52">
        <v>0.75</v>
      </c>
      <c r="K3280" s="48" t="s">
        <v>1058</v>
      </c>
      <c r="L3280" s="48" t="s">
        <v>1058</v>
      </c>
      <c r="M3280" s="53">
        <v>8362.1506357145245</v>
      </c>
      <c r="N3280" s="51"/>
    </row>
    <row r="3281" spans="2:14" x14ac:dyDescent="0.25">
      <c r="B3281" s="48">
        <v>3279</v>
      </c>
      <c r="C3281" s="49" t="s">
        <v>1972</v>
      </c>
      <c r="D3281" s="48">
        <v>580415495</v>
      </c>
      <c r="E3281" s="50" t="s">
        <v>2237</v>
      </c>
      <c r="F3281" s="51">
        <v>7974</v>
      </c>
      <c r="G3281" s="48">
        <v>21</v>
      </c>
      <c r="H3281" s="51" t="s">
        <v>2171</v>
      </c>
      <c r="I3281" s="51" t="s">
        <v>1884</v>
      </c>
      <c r="J3281" s="52">
        <v>0.75</v>
      </c>
      <c r="K3281" s="48" t="s">
        <v>1058</v>
      </c>
      <c r="L3281" s="48" t="s">
        <v>1058</v>
      </c>
      <c r="M3281" s="53">
        <v>8362.1506357145245</v>
      </c>
      <c r="N3281" s="51"/>
    </row>
    <row r="3282" spans="2:14" x14ac:dyDescent="0.25">
      <c r="B3282" s="48">
        <v>3280</v>
      </c>
      <c r="C3282" s="49" t="s">
        <v>1972</v>
      </c>
      <c r="D3282" s="48">
        <v>580686376</v>
      </c>
      <c r="E3282" s="50" t="s">
        <v>2298</v>
      </c>
      <c r="F3282" s="51">
        <v>7976</v>
      </c>
      <c r="G3282" s="48">
        <v>21</v>
      </c>
      <c r="H3282" s="51" t="s">
        <v>2120</v>
      </c>
      <c r="I3282" s="51" t="s">
        <v>1096</v>
      </c>
      <c r="J3282" s="52">
        <v>0.9</v>
      </c>
      <c r="K3282" s="48" t="s">
        <v>1058</v>
      </c>
      <c r="L3282" s="48" t="s">
        <v>1058</v>
      </c>
      <c r="M3282" s="53">
        <v>10034.580762857429</v>
      </c>
      <c r="N3282" s="51"/>
    </row>
    <row r="3283" spans="2:14" x14ac:dyDescent="0.25">
      <c r="B3283" s="48">
        <v>3281</v>
      </c>
      <c r="C3283" s="49" t="s">
        <v>1972</v>
      </c>
      <c r="D3283" s="48">
        <v>516245602</v>
      </c>
      <c r="E3283" s="50" t="s">
        <v>2292</v>
      </c>
      <c r="F3283" s="51">
        <v>7978</v>
      </c>
      <c r="G3283" s="48">
        <v>19</v>
      </c>
      <c r="H3283" s="51" t="s">
        <v>2086</v>
      </c>
      <c r="I3283" s="51" t="s">
        <v>1060</v>
      </c>
      <c r="J3283" s="52">
        <v>0.75</v>
      </c>
      <c r="K3283" s="48" t="s">
        <v>1058</v>
      </c>
      <c r="L3283" s="48" t="s">
        <v>1058</v>
      </c>
      <c r="M3283" s="53">
        <v>8362.1506357145245</v>
      </c>
      <c r="N3283" s="51"/>
    </row>
    <row r="3284" spans="2:14" x14ac:dyDescent="0.25">
      <c r="B3284" s="48">
        <v>3282</v>
      </c>
      <c r="C3284" s="49" t="s">
        <v>1972</v>
      </c>
      <c r="D3284" s="48">
        <v>516245602</v>
      </c>
      <c r="E3284" s="50" t="s">
        <v>2292</v>
      </c>
      <c r="F3284" s="51">
        <v>7979</v>
      </c>
      <c r="G3284" s="48">
        <v>25</v>
      </c>
      <c r="H3284" s="51" t="s">
        <v>2171</v>
      </c>
      <c r="I3284" s="51" t="s">
        <v>1060</v>
      </c>
      <c r="J3284" s="52">
        <v>0.75</v>
      </c>
      <c r="K3284" s="48" t="s">
        <v>1058</v>
      </c>
      <c r="L3284" s="48" t="s">
        <v>1058</v>
      </c>
      <c r="M3284" s="53">
        <v>8362.1506357145245</v>
      </c>
      <c r="N3284" s="51"/>
    </row>
    <row r="3285" spans="2:14" x14ac:dyDescent="0.25">
      <c r="B3285" s="48">
        <v>3283</v>
      </c>
      <c r="C3285" s="49" t="s">
        <v>1972</v>
      </c>
      <c r="D3285" s="48">
        <v>516245602</v>
      </c>
      <c r="E3285" s="50" t="s">
        <v>2292</v>
      </c>
      <c r="F3285" s="51">
        <v>7980</v>
      </c>
      <c r="G3285" s="48">
        <v>19</v>
      </c>
      <c r="H3285" s="51" t="s">
        <v>2129</v>
      </c>
      <c r="I3285" s="51" t="s">
        <v>1060</v>
      </c>
      <c r="J3285" s="52">
        <v>0</v>
      </c>
      <c r="K3285" s="48" t="s">
        <v>1058</v>
      </c>
      <c r="L3285" s="48" t="s">
        <v>1058</v>
      </c>
      <c r="M3285" s="53">
        <v>0</v>
      </c>
      <c r="N3285" s="51"/>
    </row>
    <row r="3286" spans="2:14" x14ac:dyDescent="0.25">
      <c r="B3286" s="48">
        <v>3284</v>
      </c>
      <c r="C3286" s="49" t="s">
        <v>1972</v>
      </c>
      <c r="D3286" s="48">
        <v>580771095</v>
      </c>
      <c r="E3286" s="50" t="s">
        <v>2353</v>
      </c>
      <c r="F3286" s="51">
        <v>7981</v>
      </c>
      <c r="G3286" s="48">
        <v>21</v>
      </c>
      <c r="H3286" s="51" t="s">
        <v>2114</v>
      </c>
      <c r="I3286" s="51" t="s">
        <v>1066</v>
      </c>
      <c r="J3286" s="52">
        <v>0</v>
      </c>
      <c r="K3286" s="48" t="s">
        <v>1058</v>
      </c>
      <c r="L3286" s="48" t="s">
        <v>1054</v>
      </c>
      <c r="M3286" s="53">
        <v>0</v>
      </c>
      <c r="N3286" s="51"/>
    </row>
    <row r="3287" spans="2:14" x14ac:dyDescent="0.25">
      <c r="B3287" s="48">
        <v>3285</v>
      </c>
      <c r="C3287" s="49" t="s">
        <v>1972</v>
      </c>
      <c r="D3287" s="48">
        <v>516434024</v>
      </c>
      <c r="E3287" s="50" t="s">
        <v>2311</v>
      </c>
      <c r="F3287" s="51">
        <v>7984</v>
      </c>
      <c r="G3287" s="48">
        <v>25</v>
      </c>
      <c r="H3287" s="51" t="s">
        <v>2321</v>
      </c>
      <c r="I3287" s="51" t="s">
        <v>1812</v>
      </c>
      <c r="J3287" s="52">
        <v>2.2999999999999998</v>
      </c>
      <c r="K3287" s="48" t="s">
        <v>1058</v>
      </c>
      <c r="L3287" s="48" t="s">
        <v>1058</v>
      </c>
      <c r="M3287" s="53">
        <v>25643.92861619121</v>
      </c>
      <c r="N3287" s="51"/>
    </row>
    <row r="3288" spans="2:14" x14ac:dyDescent="0.25">
      <c r="B3288" s="48">
        <v>3286</v>
      </c>
      <c r="C3288" s="49" t="s">
        <v>1972</v>
      </c>
      <c r="D3288" s="48">
        <v>580423069</v>
      </c>
      <c r="E3288" s="50" t="s">
        <v>2411</v>
      </c>
      <c r="F3288" s="51">
        <v>7985</v>
      </c>
      <c r="G3288" s="48">
        <v>0</v>
      </c>
      <c r="H3288" s="51" t="s">
        <v>2093</v>
      </c>
      <c r="I3288" s="51" t="s">
        <v>1068</v>
      </c>
      <c r="J3288" s="52">
        <v>0</v>
      </c>
      <c r="K3288" s="48" t="s">
        <v>1054</v>
      </c>
      <c r="L3288" s="48" t="s">
        <v>1058</v>
      </c>
      <c r="M3288" s="53">
        <v>0</v>
      </c>
      <c r="N3288" s="51"/>
    </row>
    <row r="3289" spans="2:14" x14ac:dyDescent="0.25">
      <c r="B3289" s="48">
        <v>3287</v>
      </c>
      <c r="C3289" s="49" t="s">
        <v>1972</v>
      </c>
      <c r="D3289" s="48">
        <v>580423069</v>
      </c>
      <c r="E3289" s="50" t="s">
        <v>2411</v>
      </c>
      <c r="F3289" s="51">
        <v>7986</v>
      </c>
      <c r="G3289" s="48">
        <v>24</v>
      </c>
      <c r="H3289" s="51" t="s">
        <v>2010</v>
      </c>
      <c r="I3289" s="51" t="s">
        <v>1068</v>
      </c>
      <c r="J3289" s="52">
        <v>0.75</v>
      </c>
      <c r="K3289" s="48" t="s">
        <v>1058</v>
      </c>
      <c r="L3289" s="48" t="s">
        <v>1058</v>
      </c>
      <c r="M3289" s="53">
        <v>8362.1506357145245</v>
      </c>
      <c r="N3289" s="51"/>
    </row>
    <row r="3290" spans="2:14" x14ac:dyDescent="0.25">
      <c r="B3290" s="48">
        <v>3288</v>
      </c>
      <c r="C3290" s="49" t="s">
        <v>1972</v>
      </c>
      <c r="D3290" s="48">
        <v>580423069</v>
      </c>
      <c r="E3290" s="50" t="s">
        <v>2411</v>
      </c>
      <c r="F3290" s="51">
        <v>7987</v>
      </c>
      <c r="G3290" s="48">
        <v>22</v>
      </c>
      <c r="H3290" s="51" t="s">
        <v>2000</v>
      </c>
      <c r="I3290" s="51" t="s">
        <v>1068</v>
      </c>
      <c r="J3290" s="52">
        <v>1.5</v>
      </c>
      <c r="K3290" s="48" t="s">
        <v>1058</v>
      </c>
      <c r="L3290" s="48" t="s">
        <v>1058</v>
      </c>
      <c r="M3290" s="53">
        <v>16724.301271429049</v>
      </c>
      <c r="N3290" s="51"/>
    </row>
    <row r="3291" spans="2:14" x14ac:dyDescent="0.25">
      <c r="B3291" s="48">
        <v>3289</v>
      </c>
      <c r="C3291" s="49" t="s">
        <v>1972</v>
      </c>
      <c r="D3291" s="48">
        <v>580612059</v>
      </c>
      <c r="E3291" s="50" t="s">
        <v>2266</v>
      </c>
      <c r="F3291" s="51">
        <v>7989</v>
      </c>
      <c r="G3291" s="48">
        <v>23</v>
      </c>
      <c r="H3291" s="51" t="s">
        <v>2036</v>
      </c>
      <c r="I3291" s="51" t="s">
        <v>1932</v>
      </c>
      <c r="J3291" s="52">
        <v>0.75</v>
      </c>
      <c r="K3291" s="48" t="s">
        <v>1058</v>
      </c>
      <c r="L3291" s="48" t="s">
        <v>1058</v>
      </c>
      <c r="M3291" s="53">
        <v>8362.1506357145245</v>
      </c>
      <c r="N3291" s="51"/>
    </row>
    <row r="3292" spans="2:14" x14ac:dyDescent="0.25">
      <c r="B3292" s="48">
        <v>3290</v>
      </c>
      <c r="C3292" s="49" t="s">
        <v>1972</v>
      </c>
      <c r="D3292" s="48">
        <v>580687218</v>
      </c>
      <c r="E3292" s="50" t="s">
        <v>2257</v>
      </c>
      <c r="F3292" s="51">
        <v>7991</v>
      </c>
      <c r="G3292" s="48">
        <v>0</v>
      </c>
      <c r="H3292" s="51" t="s">
        <v>2175</v>
      </c>
      <c r="I3292" s="51" t="s">
        <v>1096</v>
      </c>
      <c r="J3292" s="52">
        <v>0</v>
      </c>
      <c r="K3292" s="48" t="s">
        <v>1054</v>
      </c>
      <c r="L3292" s="48" t="s">
        <v>1058</v>
      </c>
      <c r="M3292" s="53">
        <v>0</v>
      </c>
      <c r="N3292" s="51"/>
    </row>
    <row r="3293" spans="2:14" x14ac:dyDescent="0.25">
      <c r="B3293" s="48">
        <v>3291</v>
      </c>
      <c r="C3293" s="49" t="s">
        <v>1972</v>
      </c>
      <c r="D3293" s="48">
        <v>580770535</v>
      </c>
      <c r="E3293" s="50" t="s">
        <v>2520</v>
      </c>
      <c r="F3293" s="51">
        <v>7992</v>
      </c>
      <c r="G3293" s="48">
        <v>38</v>
      </c>
      <c r="H3293" s="51" t="s">
        <v>2198</v>
      </c>
      <c r="I3293" s="51" t="s">
        <v>2134</v>
      </c>
      <c r="J3293" s="52">
        <v>0</v>
      </c>
      <c r="K3293" s="48" t="s">
        <v>1054</v>
      </c>
      <c r="L3293" s="48" t="s">
        <v>1054</v>
      </c>
      <c r="M3293" s="53">
        <v>0</v>
      </c>
      <c r="N3293" s="51"/>
    </row>
    <row r="3294" spans="2:14" x14ac:dyDescent="0.25">
      <c r="B3294" s="48">
        <v>3292</v>
      </c>
      <c r="C3294" s="49" t="s">
        <v>1972</v>
      </c>
      <c r="D3294" s="48">
        <v>580595411</v>
      </c>
      <c r="E3294" s="50" t="s">
        <v>2354</v>
      </c>
      <c r="F3294" s="51">
        <v>7993</v>
      </c>
      <c r="G3294" s="48">
        <v>21</v>
      </c>
      <c r="H3294" s="51" t="s">
        <v>2387</v>
      </c>
      <c r="I3294" s="51" t="s">
        <v>2058</v>
      </c>
      <c r="J3294" s="52">
        <v>8.8000000000000007</v>
      </c>
      <c r="K3294" s="48" t="s">
        <v>1058</v>
      </c>
      <c r="L3294" s="48" t="s">
        <v>1058</v>
      </c>
      <c r="M3294" s="53">
        <v>98115.900792383763</v>
      </c>
      <c r="N3294" s="51"/>
    </row>
    <row r="3295" spans="2:14" x14ac:dyDescent="0.25">
      <c r="B3295" s="48">
        <v>3293</v>
      </c>
      <c r="C3295" s="49" t="s">
        <v>1972</v>
      </c>
      <c r="D3295" s="48">
        <v>580466902</v>
      </c>
      <c r="E3295" s="50" t="s">
        <v>2288</v>
      </c>
      <c r="F3295" s="51">
        <v>7995</v>
      </c>
      <c r="G3295" s="48">
        <v>42</v>
      </c>
      <c r="H3295" s="51" t="s">
        <v>2027</v>
      </c>
      <c r="I3295" s="51" t="s">
        <v>1912</v>
      </c>
      <c r="J3295" s="52">
        <v>0.63</v>
      </c>
      <c r="K3295" s="48" t="s">
        <v>1058</v>
      </c>
      <c r="L3295" s="48" t="s">
        <v>1058</v>
      </c>
      <c r="M3295" s="53">
        <v>7024.2065340002009</v>
      </c>
      <c r="N3295" s="51"/>
    </row>
    <row r="3296" spans="2:14" x14ac:dyDescent="0.25">
      <c r="B3296" s="48">
        <v>3294</v>
      </c>
      <c r="C3296" s="49" t="s">
        <v>1972</v>
      </c>
      <c r="D3296" s="48">
        <v>580651149</v>
      </c>
      <c r="E3296" s="50" t="s">
        <v>2082</v>
      </c>
      <c r="F3296" s="51">
        <v>7996</v>
      </c>
      <c r="G3296" s="48">
        <v>25</v>
      </c>
      <c r="H3296" s="51" t="s">
        <v>2015</v>
      </c>
      <c r="I3296" s="51" t="s">
        <v>1426</v>
      </c>
      <c r="J3296" s="52">
        <v>0.75</v>
      </c>
      <c r="K3296" s="48" t="s">
        <v>1058</v>
      </c>
      <c r="L3296" s="48" t="s">
        <v>1058</v>
      </c>
      <c r="M3296" s="53">
        <v>8362.1506357145245</v>
      </c>
      <c r="N3296" s="51"/>
    </row>
    <row r="3297" spans="2:14" x14ac:dyDescent="0.25">
      <c r="B3297" s="48">
        <v>3295</v>
      </c>
      <c r="C3297" s="49" t="s">
        <v>1972</v>
      </c>
      <c r="D3297" s="48">
        <v>580689610</v>
      </c>
      <c r="E3297" s="50" t="s">
        <v>2478</v>
      </c>
      <c r="F3297" s="51">
        <v>7997</v>
      </c>
      <c r="G3297" s="48">
        <v>14</v>
      </c>
      <c r="H3297" s="51" t="s">
        <v>2320</v>
      </c>
      <c r="I3297" s="51" t="s">
        <v>1057</v>
      </c>
      <c r="J3297" s="52">
        <v>2</v>
      </c>
      <c r="K3297" s="48" t="s">
        <v>1058</v>
      </c>
      <c r="L3297" s="48" t="s">
        <v>1058</v>
      </c>
      <c r="M3297" s="53">
        <v>22299.0683619054</v>
      </c>
      <c r="N3297" s="51"/>
    </row>
    <row r="3298" spans="2:14" x14ac:dyDescent="0.25">
      <c r="B3298" s="48">
        <v>3296</v>
      </c>
      <c r="C3298" s="49" t="s">
        <v>1972</v>
      </c>
      <c r="D3298" s="48">
        <v>580766418</v>
      </c>
      <c r="E3298" s="50" t="s">
        <v>2355</v>
      </c>
      <c r="F3298" s="51">
        <v>7998</v>
      </c>
      <c r="G3298" s="48">
        <v>31</v>
      </c>
      <c r="H3298" s="51" t="s">
        <v>2198</v>
      </c>
      <c r="I3298" s="51" t="s">
        <v>2356</v>
      </c>
      <c r="J3298" s="52">
        <v>0</v>
      </c>
      <c r="K3298" s="48" t="s">
        <v>1058</v>
      </c>
      <c r="L3298" s="48" t="s">
        <v>1054</v>
      </c>
      <c r="M3298" s="53">
        <v>0</v>
      </c>
      <c r="N3298" s="51"/>
    </row>
    <row r="3299" spans="2:14" x14ac:dyDescent="0.25">
      <c r="B3299" s="48">
        <v>3297</v>
      </c>
      <c r="C3299" s="49" t="s">
        <v>1972</v>
      </c>
      <c r="D3299" s="48">
        <v>580771095</v>
      </c>
      <c r="E3299" s="50" t="s">
        <v>2353</v>
      </c>
      <c r="F3299" s="51">
        <v>8000</v>
      </c>
      <c r="G3299" s="48">
        <v>22</v>
      </c>
      <c r="H3299" s="51" t="s">
        <v>2202</v>
      </c>
      <c r="I3299" s="51" t="s">
        <v>1066</v>
      </c>
      <c r="J3299" s="52">
        <v>0</v>
      </c>
      <c r="K3299" s="48" t="s">
        <v>1058</v>
      </c>
      <c r="L3299" s="48" t="s">
        <v>1054</v>
      </c>
      <c r="M3299" s="53">
        <v>0</v>
      </c>
      <c r="N3299" s="51"/>
    </row>
    <row r="3300" spans="2:14" x14ac:dyDescent="0.25">
      <c r="B3300" s="48">
        <v>3298</v>
      </c>
      <c r="C3300" s="49" t="s">
        <v>1972</v>
      </c>
      <c r="D3300" s="48">
        <v>580544096</v>
      </c>
      <c r="E3300" s="50" t="s">
        <v>2267</v>
      </c>
      <c r="F3300" s="51">
        <v>8002</v>
      </c>
      <c r="G3300" s="48">
        <v>15</v>
      </c>
      <c r="H3300" s="51" t="s">
        <v>2068</v>
      </c>
      <c r="I3300" s="51" t="s">
        <v>2150</v>
      </c>
      <c r="J3300" s="52">
        <v>0</v>
      </c>
      <c r="K3300" s="48" t="s">
        <v>1058</v>
      </c>
      <c r="L3300" s="48" t="s">
        <v>1054</v>
      </c>
      <c r="M3300" s="53">
        <v>0</v>
      </c>
      <c r="N3300" s="51"/>
    </row>
    <row r="3301" spans="2:14" x14ac:dyDescent="0.25">
      <c r="B3301" s="48">
        <v>3299</v>
      </c>
      <c r="C3301" s="49" t="s">
        <v>1972</v>
      </c>
      <c r="D3301" s="48">
        <v>580771095</v>
      </c>
      <c r="E3301" s="50" t="s">
        <v>2353</v>
      </c>
      <c r="F3301" s="51">
        <v>8004</v>
      </c>
      <c r="G3301" s="48">
        <v>23</v>
      </c>
      <c r="H3301" s="51" t="s">
        <v>2008</v>
      </c>
      <c r="I3301" s="51" t="s">
        <v>1066</v>
      </c>
      <c r="J3301" s="52">
        <v>0</v>
      </c>
      <c r="K3301" s="48" t="s">
        <v>1058</v>
      </c>
      <c r="L3301" s="48" t="s">
        <v>1054</v>
      </c>
      <c r="M3301" s="53">
        <v>0</v>
      </c>
      <c r="N3301" s="51"/>
    </row>
    <row r="3302" spans="2:14" x14ac:dyDescent="0.25">
      <c r="B3302" s="48">
        <v>3300</v>
      </c>
      <c r="C3302" s="49" t="s">
        <v>1972</v>
      </c>
      <c r="D3302" s="48">
        <v>580771095</v>
      </c>
      <c r="E3302" s="50" t="s">
        <v>2353</v>
      </c>
      <c r="F3302" s="51">
        <v>8006</v>
      </c>
      <c r="G3302" s="48">
        <v>27</v>
      </c>
      <c r="H3302" s="51" t="s">
        <v>2046</v>
      </c>
      <c r="I3302" s="51" t="s">
        <v>1066</v>
      </c>
      <c r="J3302" s="52">
        <v>0</v>
      </c>
      <c r="K3302" s="48" t="s">
        <v>1058</v>
      </c>
      <c r="L3302" s="48" t="s">
        <v>1054</v>
      </c>
      <c r="M3302" s="53">
        <v>0</v>
      </c>
      <c r="N3302" s="51"/>
    </row>
    <row r="3303" spans="2:14" x14ac:dyDescent="0.25">
      <c r="B3303" s="48">
        <v>3301</v>
      </c>
      <c r="C3303" s="49" t="s">
        <v>1972</v>
      </c>
      <c r="D3303" s="48">
        <v>580771095</v>
      </c>
      <c r="E3303" s="50" t="s">
        <v>2353</v>
      </c>
      <c r="F3303" s="51">
        <v>8008</v>
      </c>
      <c r="G3303" s="48">
        <v>26</v>
      </c>
      <c r="H3303" s="51" t="s">
        <v>2031</v>
      </c>
      <c r="I3303" s="51" t="s">
        <v>1066</v>
      </c>
      <c r="J3303" s="52">
        <v>0</v>
      </c>
      <c r="K3303" s="48" t="s">
        <v>1058</v>
      </c>
      <c r="L3303" s="48" t="s">
        <v>1054</v>
      </c>
      <c r="M3303" s="53">
        <v>0</v>
      </c>
      <c r="N3303" s="51"/>
    </row>
    <row r="3304" spans="2:14" x14ac:dyDescent="0.25">
      <c r="B3304" s="48">
        <v>3302</v>
      </c>
      <c r="C3304" s="49" t="s">
        <v>1972</v>
      </c>
      <c r="D3304" s="48">
        <v>580771095</v>
      </c>
      <c r="E3304" s="50" t="s">
        <v>2353</v>
      </c>
      <c r="F3304" s="51">
        <v>8009</v>
      </c>
      <c r="G3304" s="48">
        <v>22</v>
      </c>
      <c r="H3304" s="51" t="s">
        <v>2040</v>
      </c>
      <c r="I3304" s="51" t="s">
        <v>1066</v>
      </c>
      <c r="J3304" s="52">
        <v>0</v>
      </c>
      <c r="K3304" s="48" t="s">
        <v>1058</v>
      </c>
      <c r="L3304" s="48" t="s">
        <v>1054</v>
      </c>
      <c r="M3304" s="53">
        <v>0</v>
      </c>
      <c r="N3304" s="51"/>
    </row>
    <row r="3305" spans="2:14" x14ac:dyDescent="0.25">
      <c r="B3305" s="48">
        <v>3303</v>
      </c>
      <c r="C3305" s="49" t="s">
        <v>1972</v>
      </c>
      <c r="D3305" s="48">
        <v>580613578</v>
      </c>
      <c r="E3305" s="50" t="s">
        <v>2217</v>
      </c>
      <c r="F3305" s="51">
        <v>8011</v>
      </c>
      <c r="G3305" s="48">
        <v>23</v>
      </c>
      <c r="H3305" s="51" t="s">
        <v>2062</v>
      </c>
      <c r="I3305" s="51" t="s">
        <v>1091</v>
      </c>
      <c r="J3305" s="52">
        <v>0</v>
      </c>
      <c r="K3305" s="48" t="s">
        <v>1058</v>
      </c>
      <c r="L3305" s="48" t="s">
        <v>1054</v>
      </c>
      <c r="M3305" s="53">
        <v>0</v>
      </c>
      <c r="N3305" s="51"/>
    </row>
    <row r="3306" spans="2:14" x14ac:dyDescent="0.25">
      <c r="B3306" s="48">
        <v>3304</v>
      </c>
      <c r="C3306" s="49" t="s">
        <v>1972</v>
      </c>
      <c r="D3306" s="48">
        <v>580768984</v>
      </c>
      <c r="E3306" s="50" t="s">
        <v>2521</v>
      </c>
      <c r="F3306" s="51">
        <v>8012</v>
      </c>
      <c r="G3306" s="48">
        <v>33</v>
      </c>
      <c r="H3306" s="51" t="s">
        <v>2027</v>
      </c>
      <c r="I3306" s="51" t="s">
        <v>1218</v>
      </c>
      <c r="J3306" s="52">
        <v>0</v>
      </c>
      <c r="K3306" s="48" t="s">
        <v>1054</v>
      </c>
      <c r="L3306" s="48" t="s">
        <v>1054</v>
      </c>
      <c r="M3306" s="53">
        <v>0</v>
      </c>
      <c r="N3306" s="51"/>
    </row>
    <row r="3307" spans="2:14" x14ac:dyDescent="0.25">
      <c r="B3307" s="48">
        <v>3305</v>
      </c>
      <c r="C3307" s="49" t="s">
        <v>1972</v>
      </c>
      <c r="D3307" s="48">
        <v>580766178</v>
      </c>
      <c r="E3307" s="50" t="s">
        <v>2522</v>
      </c>
      <c r="F3307" s="51">
        <v>8013</v>
      </c>
      <c r="G3307" s="48">
        <v>30</v>
      </c>
      <c r="H3307" s="51" t="s">
        <v>2242</v>
      </c>
      <c r="I3307" s="51" t="s">
        <v>1959</v>
      </c>
      <c r="J3307" s="52">
        <v>0</v>
      </c>
      <c r="K3307" s="48" t="s">
        <v>1058</v>
      </c>
      <c r="L3307" s="48" t="s">
        <v>1054</v>
      </c>
      <c r="M3307" s="53">
        <v>0</v>
      </c>
      <c r="N3307" s="51"/>
    </row>
    <row r="3308" spans="2:14" x14ac:dyDescent="0.25">
      <c r="B3308" s="48">
        <v>3306</v>
      </c>
      <c r="C3308" s="49" t="s">
        <v>1972</v>
      </c>
      <c r="D3308" s="48">
        <v>580290112</v>
      </c>
      <c r="E3308" s="50" t="s">
        <v>2187</v>
      </c>
      <c r="F3308" s="51">
        <v>8014</v>
      </c>
      <c r="G3308" s="48">
        <v>30</v>
      </c>
      <c r="H3308" s="51" t="s">
        <v>2086</v>
      </c>
      <c r="I3308" s="51" t="s">
        <v>1681</v>
      </c>
      <c r="J3308" s="52">
        <v>0.9</v>
      </c>
      <c r="K3308" s="48" t="s">
        <v>1058</v>
      </c>
      <c r="L3308" s="48" t="s">
        <v>1058</v>
      </c>
      <c r="M3308" s="53">
        <v>10034.580762857429</v>
      </c>
      <c r="N3308" s="51"/>
    </row>
    <row r="3309" spans="2:14" x14ac:dyDescent="0.25">
      <c r="B3309" s="48">
        <v>3307</v>
      </c>
      <c r="C3309" s="49" t="s">
        <v>1972</v>
      </c>
      <c r="D3309" s="48">
        <v>580694123</v>
      </c>
      <c r="E3309" s="50" t="s">
        <v>2301</v>
      </c>
      <c r="F3309" s="51">
        <v>8015</v>
      </c>
      <c r="G3309" s="48">
        <v>27</v>
      </c>
      <c r="H3309" s="51" t="s">
        <v>2109</v>
      </c>
      <c r="I3309" s="51" t="s">
        <v>1062</v>
      </c>
      <c r="J3309" s="52">
        <v>0.75</v>
      </c>
      <c r="K3309" s="48" t="s">
        <v>1058</v>
      </c>
      <c r="L3309" s="48" t="s">
        <v>1058</v>
      </c>
      <c r="M3309" s="53">
        <v>8362.1506357145245</v>
      </c>
      <c r="N3309" s="51"/>
    </row>
    <row r="3310" spans="2:14" x14ac:dyDescent="0.25">
      <c r="B3310" s="48">
        <v>3308</v>
      </c>
      <c r="C3310" s="49" t="s">
        <v>1972</v>
      </c>
      <c r="D3310" s="48">
        <v>580419810</v>
      </c>
      <c r="E3310" s="50" t="s">
        <v>2117</v>
      </c>
      <c r="F3310" s="51">
        <v>8016</v>
      </c>
      <c r="G3310" s="48">
        <v>24</v>
      </c>
      <c r="H3310" s="51" t="s">
        <v>2120</v>
      </c>
      <c r="I3310" s="51" t="s">
        <v>1062</v>
      </c>
      <c r="J3310" s="52">
        <v>0.75</v>
      </c>
      <c r="K3310" s="48" t="s">
        <v>1058</v>
      </c>
      <c r="L3310" s="48" t="s">
        <v>1058</v>
      </c>
      <c r="M3310" s="53">
        <v>8362.1506357145245</v>
      </c>
      <c r="N3310" s="51"/>
    </row>
    <row r="3311" spans="2:14" x14ac:dyDescent="0.25">
      <c r="B3311" s="48">
        <v>3309</v>
      </c>
      <c r="C3311" s="49" t="s">
        <v>1972</v>
      </c>
      <c r="D3311" s="48">
        <v>580419810</v>
      </c>
      <c r="E3311" s="50" t="s">
        <v>2117</v>
      </c>
      <c r="F3311" s="51">
        <v>8017</v>
      </c>
      <c r="G3311" s="48">
        <v>21</v>
      </c>
      <c r="H3311" s="51" t="s">
        <v>2006</v>
      </c>
      <c r="I3311" s="51" t="s">
        <v>1062</v>
      </c>
      <c r="J3311" s="52">
        <v>0</v>
      </c>
      <c r="K3311" s="48" t="s">
        <v>1058</v>
      </c>
      <c r="L3311" s="48" t="s">
        <v>1058</v>
      </c>
      <c r="M3311" s="53">
        <v>0</v>
      </c>
      <c r="N3311" s="51"/>
    </row>
    <row r="3312" spans="2:14" x14ac:dyDescent="0.25">
      <c r="B3312" s="48">
        <v>3310</v>
      </c>
      <c r="C3312" s="49" t="s">
        <v>1972</v>
      </c>
      <c r="D3312" s="48">
        <v>580419810</v>
      </c>
      <c r="E3312" s="50" t="s">
        <v>2117</v>
      </c>
      <c r="F3312" s="51">
        <v>8018</v>
      </c>
      <c r="G3312" s="48">
        <v>32</v>
      </c>
      <c r="H3312" s="51" t="s">
        <v>2006</v>
      </c>
      <c r="I3312" s="51" t="s">
        <v>1062</v>
      </c>
      <c r="J3312" s="52">
        <v>0</v>
      </c>
      <c r="K3312" s="48" t="s">
        <v>1058</v>
      </c>
      <c r="L3312" s="48" t="s">
        <v>1058</v>
      </c>
      <c r="M3312" s="53">
        <v>0</v>
      </c>
      <c r="N3312" s="51"/>
    </row>
    <row r="3313" spans="2:14" x14ac:dyDescent="0.25">
      <c r="B3313" s="48">
        <v>3311</v>
      </c>
      <c r="C3313" s="49" t="s">
        <v>1972</v>
      </c>
      <c r="D3313" s="48">
        <v>580361350</v>
      </c>
      <c r="E3313" s="50" t="s">
        <v>2268</v>
      </c>
      <c r="F3313" s="51">
        <v>8020</v>
      </c>
      <c r="G3313" s="48">
        <v>30</v>
      </c>
      <c r="H3313" s="51" t="s">
        <v>2228</v>
      </c>
      <c r="I3313" s="51" t="s">
        <v>1062</v>
      </c>
      <c r="J3313" s="52">
        <v>1.5</v>
      </c>
      <c r="K3313" s="48" t="s">
        <v>1058</v>
      </c>
      <c r="L3313" s="48" t="s">
        <v>1058</v>
      </c>
      <c r="M3313" s="53">
        <v>16724.301271429049</v>
      </c>
      <c r="N3313" s="51"/>
    </row>
    <row r="3314" spans="2:14" x14ac:dyDescent="0.25">
      <c r="B3314" s="48">
        <v>3312</v>
      </c>
      <c r="C3314" s="49" t="s">
        <v>1972</v>
      </c>
      <c r="D3314" s="48">
        <v>580418820</v>
      </c>
      <c r="E3314" s="50" t="s">
        <v>2402</v>
      </c>
      <c r="F3314" s="51">
        <v>8021</v>
      </c>
      <c r="G3314" s="48">
        <v>28</v>
      </c>
      <c r="H3314" s="51" t="s">
        <v>2015</v>
      </c>
      <c r="I3314" s="51" t="s">
        <v>1115</v>
      </c>
      <c r="J3314" s="52">
        <v>0.75</v>
      </c>
      <c r="K3314" s="48" t="s">
        <v>1058</v>
      </c>
      <c r="L3314" s="48" t="s">
        <v>1058</v>
      </c>
      <c r="M3314" s="53">
        <v>8362.1506357145245</v>
      </c>
      <c r="N3314" s="51"/>
    </row>
    <row r="3315" spans="2:14" x14ac:dyDescent="0.25">
      <c r="B3315" s="48">
        <v>3313</v>
      </c>
      <c r="C3315" s="49" t="s">
        <v>1972</v>
      </c>
      <c r="D3315" s="48">
        <v>580702348</v>
      </c>
      <c r="E3315" s="50" t="s">
        <v>2287</v>
      </c>
      <c r="F3315" s="51">
        <v>8022</v>
      </c>
      <c r="G3315" s="48">
        <v>20</v>
      </c>
      <c r="H3315" s="51" t="s">
        <v>2109</v>
      </c>
      <c r="I3315" s="51" t="s">
        <v>1096</v>
      </c>
      <c r="J3315" s="52">
        <v>0.9</v>
      </c>
      <c r="K3315" s="48" t="s">
        <v>1058</v>
      </c>
      <c r="L3315" s="48" t="s">
        <v>1058</v>
      </c>
      <c r="M3315" s="53">
        <v>10034.580762857429</v>
      </c>
      <c r="N3315" s="51"/>
    </row>
    <row r="3316" spans="2:14" x14ac:dyDescent="0.25">
      <c r="B3316" s="48">
        <v>3314</v>
      </c>
      <c r="C3316" s="49" t="s">
        <v>1972</v>
      </c>
      <c r="D3316" s="48">
        <v>580106805</v>
      </c>
      <c r="E3316" s="50" t="s">
        <v>2234</v>
      </c>
      <c r="F3316" s="51">
        <v>8023</v>
      </c>
      <c r="G3316" s="48">
        <v>22</v>
      </c>
      <c r="H3316" s="51" t="s">
        <v>2028</v>
      </c>
      <c r="I3316" s="51" t="s">
        <v>1053</v>
      </c>
      <c r="J3316" s="52">
        <v>0</v>
      </c>
      <c r="K3316" s="48" t="s">
        <v>1058</v>
      </c>
      <c r="L3316" s="48" t="s">
        <v>1058</v>
      </c>
      <c r="M3316" s="53">
        <v>0</v>
      </c>
      <c r="N3316" s="51"/>
    </row>
    <row r="3317" spans="2:14" x14ac:dyDescent="0.25">
      <c r="B3317" s="48">
        <v>3315</v>
      </c>
      <c r="C3317" s="49" t="s">
        <v>1972</v>
      </c>
      <c r="D3317" s="48">
        <v>580480978</v>
      </c>
      <c r="E3317" s="50" t="s">
        <v>2423</v>
      </c>
      <c r="F3317" s="51">
        <v>8025</v>
      </c>
      <c r="G3317" s="48">
        <v>22</v>
      </c>
      <c r="H3317" s="51" t="s">
        <v>2078</v>
      </c>
      <c r="I3317" s="51" t="s">
        <v>2424</v>
      </c>
      <c r="J3317" s="52">
        <v>0.9</v>
      </c>
      <c r="K3317" s="48" t="s">
        <v>1058</v>
      </c>
      <c r="L3317" s="48" t="s">
        <v>1058</v>
      </c>
      <c r="M3317" s="53">
        <v>10034.580762857429</v>
      </c>
      <c r="N3317" s="51"/>
    </row>
    <row r="3318" spans="2:14" x14ac:dyDescent="0.25">
      <c r="B3318" s="48">
        <v>3316</v>
      </c>
      <c r="C3318" s="49" t="s">
        <v>1972</v>
      </c>
      <c r="D3318" s="48">
        <v>580480978</v>
      </c>
      <c r="E3318" s="50" t="s">
        <v>2423</v>
      </c>
      <c r="F3318" s="51">
        <v>8026</v>
      </c>
      <c r="G3318" s="48">
        <v>18</v>
      </c>
      <c r="H3318" s="51" t="s">
        <v>2068</v>
      </c>
      <c r="I3318" s="51" t="s">
        <v>2424</v>
      </c>
      <c r="J3318" s="52">
        <v>0</v>
      </c>
      <c r="K3318" s="48" t="s">
        <v>1058</v>
      </c>
      <c r="L3318" s="48" t="s">
        <v>1058</v>
      </c>
      <c r="M3318" s="53">
        <v>0</v>
      </c>
      <c r="N3318" s="51"/>
    </row>
    <row r="3319" spans="2:14" x14ac:dyDescent="0.25">
      <c r="B3319" s="48">
        <v>3317</v>
      </c>
      <c r="C3319" s="49" t="s">
        <v>1972</v>
      </c>
      <c r="D3319" s="48">
        <v>580684330</v>
      </c>
      <c r="E3319" s="50" t="s">
        <v>2258</v>
      </c>
      <c r="F3319" s="51">
        <v>8027</v>
      </c>
      <c r="G3319" s="48">
        <v>22</v>
      </c>
      <c r="H3319" s="51" t="s">
        <v>2023</v>
      </c>
      <c r="I3319" s="51" t="s">
        <v>2259</v>
      </c>
      <c r="J3319" s="52">
        <v>1.125</v>
      </c>
      <c r="K3319" s="48" t="s">
        <v>1058</v>
      </c>
      <c r="L3319" s="48" t="s">
        <v>1058</v>
      </c>
      <c r="M3319" s="53">
        <v>12543.225953571788</v>
      </c>
      <c r="N3319" s="51"/>
    </row>
    <row r="3320" spans="2:14" x14ac:dyDescent="0.25">
      <c r="B3320" s="48">
        <v>3318</v>
      </c>
      <c r="C3320" s="49" t="s">
        <v>1972</v>
      </c>
      <c r="D3320" s="48">
        <v>580156511</v>
      </c>
      <c r="E3320" s="50" t="s">
        <v>2139</v>
      </c>
      <c r="F3320" s="51">
        <v>8028</v>
      </c>
      <c r="G3320" s="48">
        <v>20</v>
      </c>
      <c r="H3320" s="51" t="s">
        <v>2052</v>
      </c>
      <c r="I3320" s="51" t="s">
        <v>1180</v>
      </c>
      <c r="J3320" s="52">
        <v>0.9</v>
      </c>
      <c r="K3320" s="48" t="s">
        <v>1058</v>
      </c>
      <c r="L3320" s="48" t="s">
        <v>1058</v>
      </c>
      <c r="M3320" s="53">
        <v>10034.580762857429</v>
      </c>
      <c r="N3320" s="51"/>
    </row>
    <row r="3321" spans="2:14" x14ac:dyDescent="0.25">
      <c r="B3321" s="48">
        <v>3319</v>
      </c>
      <c r="C3321" s="49" t="s">
        <v>1972</v>
      </c>
      <c r="D3321" s="48">
        <v>580686376</v>
      </c>
      <c r="E3321" s="50" t="s">
        <v>2298</v>
      </c>
      <c r="F3321" s="51">
        <v>8029</v>
      </c>
      <c r="G3321" s="48">
        <v>19</v>
      </c>
      <c r="H3321" s="51" t="s">
        <v>2323</v>
      </c>
      <c r="I3321" s="51" t="s">
        <v>1096</v>
      </c>
      <c r="J3321" s="52">
        <v>8.8000000000000007</v>
      </c>
      <c r="K3321" s="48" t="s">
        <v>1058</v>
      </c>
      <c r="L3321" s="48" t="s">
        <v>1058</v>
      </c>
      <c r="M3321" s="53">
        <v>98115.900792383763</v>
      </c>
      <c r="N3321" s="51"/>
    </row>
    <row r="3322" spans="2:14" x14ac:dyDescent="0.25">
      <c r="B3322" s="48">
        <v>3320</v>
      </c>
      <c r="C3322" s="49" t="s">
        <v>1972</v>
      </c>
      <c r="D3322" s="48">
        <v>580746865</v>
      </c>
      <c r="E3322" s="50" t="s">
        <v>2331</v>
      </c>
      <c r="F3322" s="51">
        <v>8030</v>
      </c>
      <c r="G3322" s="48">
        <v>12</v>
      </c>
      <c r="H3322" s="51" t="s">
        <v>2066</v>
      </c>
      <c r="I3322" s="51" t="s">
        <v>2332</v>
      </c>
      <c r="J3322" s="52">
        <v>0</v>
      </c>
      <c r="K3322" s="48" t="s">
        <v>1054</v>
      </c>
      <c r="L3322" s="48" t="s">
        <v>1058</v>
      </c>
      <c r="M3322" s="53">
        <v>0</v>
      </c>
      <c r="N3322" s="51"/>
    </row>
    <row r="3323" spans="2:14" x14ac:dyDescent="0.25">
      <c r="B3323" s="48">
        <v>3321</v>
      </c>
      <c r="C3323" s="49" t="s">
        <v>1972</v>
      </c>
      <c r="D3323" s="48">
        <v>580512671</v>
      </c>
      <c r="E3323" s="50" t="s">
        <v>2337</v>
      </c>
      <c r="F3323" s="51">
        <v>8031</v>
      </c>
      <c r="G3323" s="48">
        <v>13</v>
      </c>
      <c r="H3323" s="51" t="s">
        <v>2078</v>
      </c>
      <c r="I3323" s="51" t="s">
        <v>2147</v>
      </c>
      <c r="J3323" s="52">
        <v>0</v>
      </c>
      <c r="K3323" s="48" t="s">
        <v>1054</v>
      </c>
      <c r="L3323" s="48" t="s">
        <v>1058</v>
      </c>
      <c r="M3323" s="53">
        <v>0</v>
      </c>
      <c r="N3323" s="51"/>
    </row>
    <row r="3324" spans="2:14" x14ac:dyDescent="0.25">
      <c r="B3324" s="48">
        <v>3322</v>
      </c>
      <c r="C3324" s="49" t="s">
        <v>1972</v>
      </c>
      <c r="D3324" s="48">
        <v>580512671</v>
      </c>
      <c r="E3324" s="50" t="s">
        <v>2337</v>
      </c>
      <c r="F3324" s="51">
        <v>8032</v>
      </c>
      <c r="G3324" s="48">
        <v>24</v>
      </c>
      <c r="H3324" s="51" t="s">
        <v>2023</v>
      </c>
      <c r="I3324" s="51" t="s">
        <v>2147</v>
      </c>
      <c r="J3324" s="52">
        <v>0.9</v>
      </c>
      <c r="K3324" s="48" t="s">
        <v>1058</v>
      </c>
      <c r="L3324" s="48" t="s">
        <v>1058</v>
      </c>
      <c r="M3324" s="53">
        <v>10034.580762857429</v>
      </c>
      <c r="N3324" s="51"/>
    </row>
    <row r="3325" spans="2:14" x14ac:dyDescent="0.25">
      <c r="B3325" s="48">
        <v>3323</v>
      </c>
      <c r="C3325" s="49" t="s">
        <v>1972</v>
      </c>
      <c r="D3325" s="48">
        <v>580512671</v>
      </c>
      <c r="E3325" s="50" t="s">
        <v>2337</v>
      </c>
      <c r="F3325" s="51">
        <v>8033</v>
      </c>
      <c r="G3325" s="48">
        <v>31</v>
      </c>
      <c r="H3325" s="51" t="s">
        <v>2067</v>
      </c>
      <c r="I3325" s="51" t="s">
        <v>2147</v>
      </c>
      <c r="J3325" s="52">
        <v>0.9</v>
      </c>
      <c r="K3325" s="48" t="s">
        <v>1058</v>
      </c>
      <c r="L3325" s="48" t="s">
        <v>1058</v>
      </c>
      <c r="M3325" s="53">
        <v>10034.580762857429</v>
      </c>
      <c r="N3325" s="51"/>
    </row>
    <row r="3326" spans="2:14" x14ac:dyDescent="0.25">
      <c r="B3326" s="48">
        <v>3324</v>
      </c>
      <c r="C3326" s="49" t="s">
        <v>1972</v>
      </c>
      <c r="D3326" s="48">
        <v>580512671</v>
      </c>
      <c r="E3326" s="50" t="s">
        <v>2337</v>
      </c>
      <c r="F3326" s="51">
        <v>8034</v>
      </c>
      <c r="G3326" s="48">
        <v>18</v>
      </c>
      <c r="H3326" s="51" t="s">
        <v>2068</v>
      </c>
      <c r="I3326" s="51" t="s">
        <v>2147</v>
      </c>
      <c r="J3326" s="52">
        <v>0</v>
      </c>
      <c r="K3326" s="48" t="s">
        <v>1058</v>
      </c>
      <c r="L3326" s="48" t="s">
        <v>1058</v>
      </c>
      <c r="M3326" s="53">
        <v>0</v>
      </c>
      <c r="N3326" s="51"/>
    </row>
    <row r="3327" spans="2:14" x14ac:dyDescent="0.25">
      <c r="B3327" s="48">
        <v>3325</v>
      </c>
      <c r="C3327" s="49" t="s">
        <v>1972</v>
      </c>
      <c r="D3327" s="48">
        <v>580375681</v>
      </c>
      <c r="E3327" s="50" t="s">
        <v>2060</v>
      </c>
      <c r="F3327" s="51">
        <v>8035</v>
      </c>
      <c r="G3327" s="48">
        <v>31</v>
      </c>
      <c r="H3327" s="51" t="s">
        <v>2358</v>
      </c>
      <c r="I3327" s="51" t="s">
        <v>1111</v>
      </c>
      <c r="J3327" s="52">
        <v>2</v>
      </c>
      <c r="K3327" s="48" t="s">
        <v>1058</v>
      </c>
      <c r="L3327" s="48" t="s">
        <v>1058</v>
      </c>
      <c r="M3327" s="53">
        <v>22299.0683619054</v>
      </c>
      <c r="N3327" s="51"/>
    </row>
    <row r="3328" spans="2:14" x14ac:dyDescent="0.25">
      <c r="B3328" s="48">
        <v>3326</v>
      </c>
      <c r="C3328" s="49" t="s">
        <v>1972</v>
      </c>
      <c r="D3328" s="48">
        <v>580676906</v>
      </c>
      <c r="E3328" s="50" t="s">
        <v>2523</v>
      </c>
      <c r="F3328" s="51">
        <v>8036</v>
      </c>
      <c r="G3328" s="48">
        <v>23</v>
      </c>
      <c r="H3328" s="51" t="s">
        <v>2021</v>
      </c>
      <c r="I3328" s="51" t="s">
        <v>1119</v>
      </c>
      <c r="J3328" s="52">
        <v>0</v>
      </c>
      <c r="K3328" s="48" t="s">
        <v>1054</v>
      </c>
      <c r="L3328" s="48" t="s">
        <v>1054</v>
      </c>
      <c r="M3328" s="53">
        <v>0</v>
      </c>
      <c r="N3328" s="51"/>
    </row>
    <row r="3329" spans="2:14" x14ac:dyDescent="0.25">
      <c r="B3329" s="48">
        <v>3327</v>
      </c>
      <c r="C3329" s="49" t="s">
        <v>1972</v>
      </c>
      <c r="D3329" s="48">
        <v>580544195</v>
      </c>
      <c r="E3329" s="50" t="s">
        <v>2140</v>
      </c>
      <c r="F3329" s="51">
        <v>8037</v>
      </c>
      <c r="G3329" s="48">
        <v>18</v>
      </c>
      <c r="H3329" s="51" t="s">
        <v>2109</v>
      </c>
      <c r="I3329" s="51" t="s">
        <v>2141</v>
      </c>
      <c r="J3329" s="52">
        <v>0.75</v>
      </c>
      <c r="K3329" s="48" t="s">
        <v>1058</v>
      </c>
      <c r="L3329" s="48" t="s">
        <v>1058</v>
      </c>
      <c r="M3329" s="53">
        <v>8362.1506357145245</v>
      </c>
      <c r="N3329" s="51"/>
    </row>
    <row r="3330" spans="2:14" x14ac:dyDescent="0.25">
      <c r="B3330" s="48">
        <v>3328</v>
      </c>
      <c r="C3330" s="49" t="s">
        <v>1972</v>
      </c>
      <c r="D3330" s="48">
        <v>580273696</v>
      </c>
      <c r="E3330" s="50" t="s">
        <v>2235</v>
      </c>
      <c r="F3330" s="51">
        <v>8038</v>
      </c>
      <c r="G3330" s="48">
        <v>17</v>
      </c>
      <c r="H3330" s="51" t="s">
        <v>2101</v>
      </c>
      <c r="I3330" s="51" t="s">
        <v>1139</v>
      </c>
      <c r="J3330" s="52">
        <v>1.5</v>
      </c>
      <c r="K3330" s="48" t="s">
        <v>1058</v>
      </c>
      <c r="L3330" s="48" t="s">
        <v>1058</v>
      </c>
      <c r="M3330" s="53">
        <v>16724.301271429049</v>
      </c>
      <c r="N3330" s="51"/>
    </row>
    <row r="3331" spans="2:14" x14ac:dyDescent="0.25">
      <c r="B3331" s="48">
        <v>3329</v>
      </c>
      <c r="C3331" s="49" t="s">
        <v>1972</v>
      </c>
      <c r="D3331" s="48">
        <v>580324192</v>
      </c>
      <c r="E3331" s="50" t="s">
        <v>1709</v>
      </c>
      <c r="F3331" s="51">
        <v>8040</v>
      </c>
      <c r="G3331" s="48">
        <v>11</v>
      </c>
      <c r="H3331" s="51" t="s">
        <v>2102</v>
      </c>
      <c r="I3331" s="51" t="s">
        <v>1115</v>
      </c>
      <c r="J3331" s="52">
        <v>0</v>
      </c>
      <c r="K3331" s="48" t="s">
        <v>1054</v>
      </c>
      <c r="L3331" s="48" t="s">
        <v>1058</v>
      </c>
      <c r="M3331" s="53">
        <v>0</v>
      </c>
      <c r="N3331" s="51"/>
    </row>
    <row r="3332" spans="2:14" x14ac:dyDescent="0.25">
      <c r="B3332" s="48">
        <v>3330</v>
      </c>
      <c r="C3332" s="49" t="s">
        <v>1972</v>
      </c>
      <c r="D3332" s="48">
        <v>580438422</v>
      </c>
      <c r="E3332" s="50" t="s">
        <v>1973</v>
      </c>
      <c r="F3332" s="51">
        <v>8041</v>
      </c>
      <c r="G3332" s="48">
        <v>19</v>
      </c>
      <c r="H3332" s="51" t="s">
        <v>2036</v>
      </c>
      <c r="I3332" s="51" t="s">
        <v>1268</v>
      </c>
      <c r="J3332" s="52">
        <v>0.75</v>
      </c>
      <c r="K3332" s="48" t="s">
        <v>1058</v>
      </c>
      <c r="L3332" s="48" t="s">
        <v>1058</v>
      </c>
      <c r="M3332" s="53">
        <v>8362.1506357145245</v>
      </c>
      <c r="N3332" s="51"/>
    </row>
    <row r="3333" spans="2:14" x14ac:dyDescent="0.25">
      <c r="B3333" s="48">
        <v>3331</v>
      </c>
      <c r="C3333" s="49" t="s">
        <v>1972</v>
      </c>
      <c r="D3333" s="48">
        <v>580487973</v>
      </c>
      <c r="E3333" s="50" t="s">
        <v>2032</v>
      </c>
      <c r="F3333" s="51">
        <v>8042</v>
      </c>
      <c r="G3333" s="48">
        <v>21</v>
      </c>
      <c r="H3333" s="51" t="s">
        <v>2054</v>
      </c>
      <c r="I3333" s="51" t="s">
        <v>2034</v>
      </c>
      <c r="J3333" s="52">
        <v>0</v>
      </c>
      <c r="K3333" s="48" t="s">
        <v>1058</v>
      </c>
      <c r="L3333" s="48" t="s">
        <v>1054</v>
      </c>
      <c r="M3333" s="53">
        <v>0</v>
      </c>
      <c r="N3333" s="51"/>
    </row>
    <row r="3334" spans="2:14" x14ac:dyDescent="0.25">
      <c r="B3334" s="48">
        <v>3332</v>
      </c>
      <c r="C3334" s="49" t="s">
        <v>1972</v>
      </c>
      <c r="D3334" s="48">
        <v>580459287</v>
      </c>
      <c r="E3334" s="50" t="s">
        <v>2413</v>
      </c>
      <c r="F3334" s="51">
        <v>8044</v>
      </c>
      <c r="G3334" s="48">
        <v>18</v>
      </c>
      <c r="H3334" s="51" t="s">
        <v>2046</v>
      </c>
      <c r="I3334" s="51" t="s">
        <v>2414</v>
      </c>
      <c r="J3334" s="52">
        <v>0.97499999999999998</v>
      </c>
      <c r="K3334" s="48" t="s">
        <v>1058</v>
      </c>
      <c r="L3334" s="48" t="s">
        <v>1058</v>
      </c>
      <c r="M3334" s="53">
        <v>10870.795826428883</v>
      </c>
      <c r="N3334" s="51"/>
    </row>
    <row r="3335" spans="2:14" x14ac:dyDescent="0.25">
      <c r="B3335" s="48">
        <v>3333</v>
      </c>
      <c r="C3335" s="49" t="s">
        <v>1972</v>
      </c>
      <c r="D3335" s="48">
        <v>580355030</v>
      </c>
      <c r="E3335" s="50" t="s">
        <v>2254</v>
      </c>
      <c r="F3335" s="51">
        <v>8045</v>
      </c>
      <c r="G3335" s="48">
        <v>24</v>
      </c>
      <c r="H3335" s="51" t="s">
        <v>2095</v>
      </c>
      <c r="I3335" s="51" t="s">
        <v>1053</v>
      </c>
      <c r="J3335" s="52">
        <v>0.75</v>
      </c>
      <c r="K3335" s="48" t="s">
        <v>1058</v>
      </c>
      <c r="L3335" s="48" t="s">
        <v>1058</v>
      </c>
      <c r="M3335" s="53">
        <v>8362.1506357145245</v>
      </c>
      <c r="N3335" s="51"/>
    </row>
    <row r="3336" spans="2:14" x14ac:dyDescent="0.25">
      <c r="B3336" s="48">
        <v>3334</v>
      </c>
      <c r="C3336" s="49" t="s">
        <v>1972</v>
      </c>
      <c r="D3336" s="48">
        <v>580512671</v>
      </c>
      <c r="E3336" s="50" t="s">
        <v>2337</v>
      </c>
      <c r="F3336" s="51">
        <v>8046</v>
      </c>
      <c r="G3336" s="48">
        <v>20</v>
      </c>
      <c r="H3336" s="51" t="s">
        <v>2069</v>
      </c>
      <c r="I3336" s="51" t="s">
        <v>2147</v>
      </c>
      <c r="J3336" s="52">
        <v>0</v>
      </c>
      <c r="K3336" s="48" t="s">
        <v>1058</v>
      </c>
      <c r="L3336" s="48" t="s">
        <v>1058</v>
      </c>
      <c r="M3336" s="53">
        <v>0</v>
      </c>
      <c r="N3336" s="51"/>
    </row>
    <row r="3337" spans="2:14" x14ac:dyDescent="0.25">
      <c r="B3337" s="48">
        <v>3335</v>
      </c>
      <c r="C3337" s="49" t="s">
        <v>1972</v>
      </c>
      <c r="D3337" s="48">
        <v>580512671</v>
      </c>
      <c r="E3337" s="50" t="s">
        <v>2337</v>
      </c>
      <c r="F3337" s="51">
        <v>8047</v>
      </c>
      <c r="G3337" s="48">
        <v>25</v>
      </c>
      <c r="H3337" s="51" t="s">
        <v>2007</v>
      </c>
      <c r="I3337" s="51" t="s">
        <v>2147</v>
      </c>
      <c r="J3337" s="52">
        <v>0</v>
      </c>
      <c r="K3337" s="48" t="s">
        <v>1058</v>
      </c>
      <c r="L3337" s="48" t="s">
        <v>1058</v>
      </c>
      <c r="M3337" s="53">
        <v>0</v>
      </c>
      <c r="N3337" s="51"/>
    </row>
    <row r="3338" spans="2:14" x14ac:dyDescent="0.25">
      <c r="B3338" s="48">
        <v>3336</v>
      </c>
      <c r="C3338" s="49" t="s">
        <v>1972</v>
      </c>
      <c r="D3338" s="48">
        <v>580767606</v>
      </c>
      <c r="E3338" s="50" t="s">
        <v>2524</v>
      </c>
      <c r="F3338" s="51">
        <v>8048</v>
      </c>
      <c r="G3338" s="48">
        <v>35</v>
      </c>
      <c r="H3338" s="51" t="s">
        <v>2242</v>
      </c>
      <c r="I3338" s="51" t="s">
        <v>2215</v>
      </c>
      <c r="J3338" s="52">
        <v>0</v>
      </c>
      <c r="K3338" s="48" t="s">
        <v>1058</v>
      </c>
      <c r="L3338" s="48" t="s">
        <v>1054</v>
      </c>
      <c r="M3338" s="53">
        <v>0</v>
      </c>
      <c r="N3338" s="51"/>
    </row>
    <row r="3339" spans="2:14" x14ac:dyDescent="0.25">
      <c r="B3339" s="48">
        <v>3337</v>
      </c>
      <c r="C3339" s="49" t="s">
        <v>1972</v>
      </c>
      <c r="D3339" s="48">
        <v>580345973</v>
      </c>
      <c r="E3339" s="50" t="s">
        <v>2077</v>
      </c>
      <c r="F3339" s="51">
        <v>8049</v>
      </c>
      <c r="G3339" s="48">
        <v>26</v>
      </c>
      <c r="H3339" s="51" t="s">
        <v>2130</v>
      </c>
      <c r="I3339" s="51" t="s">
        <v>1156</v>
      </c>
      <c r="J3339" s="52">
        <v>0.97499999999999998</v>
      </c>
      <c r="K3339" s="48" t="s">
        <v>1058</v>
      </c>
      <c r="L3339" s="48" t="s">
        <v>1058</v>
      </c>
      <c r="M3339" s="53">
        <v>10870.795826428883</v>
      </c>
      <c r="N3339" s="51"/>
    </row>
    <row r="3340" spans="2:14" x14ac:dyDescent="0.25">
      <c r="B3340" s="48">
        <v>3338</v>
      </c>
      <c r="C3340" s="49" t="s">
        <v>1972</v>
      </c>
      <c r="D3340" s="48">
        <v>580345973</v>
      </c>
      <c r="E3340" s="50" t="s">
        <v>2077</v>
      </c>
      <c r="F3340" s="51">
        <v>8050</v>
      </c>
      <c r="G3340" s="48">
        <v>15</v>
      </c>
      <c r="H3340" s="51" t="s">
        <v>2130</v>
      </c>
      <c r="I3340" s="51" t="s">
        <v>1156</v>
      </c>
      <c r="J3340" s="52">
        <v>0.97499999999999998</v>
      </c>
      <c r="K3340" s="48" t="s">
        <v>1058</v>
      </c>
      <c r="L3340" s="48" t="s">
        <v>1058</v>
      </c>
      <c r="M3340" s="53">
        <v>10870.795826428883</v>
      </c>
      <c r="N3340" s="51"/>
    </row>
    <row r="3341" spans="2:14" x14ac:dyDescent="0.25">
      <c r="B3341" s="48">
        <v>3339</v>
      </c>
      <c r="C3341" s="49" t="s">
        <v>1972</v>
      </c>
      <c r="D3341" s="48">
        <v>580345973</v>
      </c>
      <c r="E3341" s="50" t="s">
        <v>2077</v>
      </c>
      <c r="F3341" s="51">
        <v>8051</v>
      </c>
      <c r="G3341" s="48">
        <v>36</v>
      </c>
      <c r="H3341" s="51" t="s">
        <v>2067</v>
      </c>
      <c r="I3341" s="51" t="s">
        <v>1156</v>
      </c>
      <c r="J3341" s="52">
        <v>0.97499999999999998</v>
      </c>
      <c r="K3341" s="48" t="s">
        <v>1058</v>
      </c>
      <c r="L3341" s="48" t="s">
        <v>1058</v>
      </c>
      <c r="M3341" s="53">
        <v>10870.795826428883</v>
      </c>
      <c r="N3341" s="51"/>
    </row>
    <row r="3342" spans="2:14" x14ac:dyDescent="0.25">
      <c r="B3342" s="48">
        <v>3340</v>
      </c>
      <c r="C3342" s="49" t="s">
        <v>1972</v>
      </c>
      <c r="D3342" s="48">
        <v>580757516</v>
      </c>
      <c r="E3342" s="50" t="s">
        <v>2290</v>
      </c>
      <c r="F3342" s="51">
        <v>8057</v>
      </c>
      <c r="G3342" s="48">
        <v>13</v>
      </c>
      <c r="H3342" s="51" t="s">
        <v>2320</v>
      </c>
      <c r="I3342" s="51" t="s">
        <v>1078</v>
      </c>
      <c r="J3342" s="52">
        <v>0</v>
      </c>
      <c r="K3342" s="48" t="s">
        <v>1054</v>
      </c>
      <c r="L3342" s="48" t="s">
        <v>1058</v>
      </c>
      <c r="M3342" s="53">
        <v>0</v>
      </c>
      <c r="N3342" s="51"/>
    </row>
    <row r="3343" spans="2:14" x14ac:dyDescent="0.25">
      <c r="B3343" s="48">
        <v>3341</v>
      </c>
      <c r="C3343" s="49" t="s">
        <v>1972</v>
      </c>
      <c r="D3343" s="48">
        <v>580332153</v>
      </c>
      <c r="E3343" s="50" t="s">
        <v>2122</v>
      </c>
      <c r="F3343" s="51">
        <v>8059</v>
      </c>
      <c r="G3343" s="48">
        <v>18</v>
      </c>
      <c r="H3343" s="51" t="s">
        <v>2022</v>
      </c>
      <c r="I3343" s="51" t="s">
        <v>1255</v>
      </c>
      <c r="J3343" s="52">
        <v>0</v>
      </c>
      <c r="K3343" s="48" t="s">
        <v>1058</v>
      </c>
      <c r="L3343" s="48" t="s">
        <v>1058</v>
      </c>
      <c r="M3343" s="53">
        <v>0</v>
      </c>
      <c r="N3343" s="51"/>
    </row>
    <row r="3344" spans="2:14" x14ac:dyDescent="0.25">
      <c r="B3344" s="48">
        <v>3342</v>
      </c>
      <c r="C3344" s="49" t="s">
        <v>1972</v>
      </c>
      <c r="D3344" s="48">
        <v>580347532</v>
      </c>
      <c r="E3344" s="50" t="s">
        <v>2162</v>
      </c>
      <c r="F3344" s="51">
        <v>8060</v>
      </c>
      <c r="G3344" s="48">
        <v>24</v>
      </c>
      <c r="H3344" s="51" t="s">
        <v>2107</v>
      </c>
      <c r="I3344" s="51" t="s">
        <v>1143</v>
      </c>
      <c r="J3344" s="52">
        <v>0</v>
      </c>
      <c r="K3344" s="48" t="s">
        <v>1058</v>
      </c>
      <c r="L3344" s="48" t="s">
        <v>1058</v>
      </c>
      <c r="M3344" s="53">
        <v>0</v>
      </c>
      <c r="N3344" s="51"/>
    </row>
    <row r="3345" spans="2:14" x14ac:dyDescent="0.25">
      <c r="B3345" s="48">
        <v>3343</v>
      </c>
      <c r="C3345" s="49" t="s">
        <v>1972</v>
      </c>
      <c r="D3345" s="48">
        <v>580401339</v>
      </c>
      <c r="E3345" s="50" t="s">
        <v>2208</v>
      </c>
      <c r="F3345" s="51">
        <v>8061</v>
      </c>
      <c r="G3345" s="48">
        <v>14</v>
      </c>
      <c r="H3345" s="51" t="s">
        <v>2023</v>
      </c>
      <c r="I3345" s="51" t="s">
        <v>1176</v>
      </c>
      <c r="J3345" s="52">
        <v>1.125</v>
      </c>
      <c r="K3345" s="48" t="s">
        <v>1058</v>
      </c>
      <c r="L3345" s="48" t="s">
        <v>1058</v>
      </c>
      <c r="M3345" s="53">
        <v>12543.225953571788</v>
      </c>
      <c r="N3345" s="51"/>
    </row>
    <row r="3346" spans="2:14" x14ac:dyDescent="0.25">
      <c r="B3346" s="48">
        <v>3344</v>
      </c>
      <c r="C3346" s="49" t="s">
        <v>1972</v>
      </c>
      <c r="D3346" s="48">
        <v>580760551</v>
      </c>
      <c r="E3346" s="50" t="s">
        <v>2525</v>
      </c>
      <c r="F3346" s="51">
        <v>8062</v>
      </c>
      <c r="G3346" s="48">
        <v>35</v>
      </c>
      <c r="H3346" s="51" t="s">
        <v>2027</v>
      </c>
      <c r="I3346" s="51" t="s">
        <v>2526</v>
      </c>
      <c r="J3346" s="52">
        <v>0</v>
      </c>
      <c r="K3346" s="48" t="s">
        <v>1054</v>
      </c>
      <c r="L3346" s="48" t="s">
        <v>1054</v>
      </c>
      <c r="M3346" s="53">
        <v>0</v>
      </c>
      <c r="N3346" s="51"/>
    </row>
    <row r="3347" spans="2:14" x14ac:dyDescent="0.25">
      <c r="B3347" s="48">
        <v>3345</v>
      </c>
      <c r="C3347" s="49" t="s">
        <v>1972</v>
      </c>
      <c r="D3347" s="48">
        <v>580557965</v>
      </c>
      <c r="E3347" s="50" t="s">
        <v>2376</v>
      </c>
      <c r="F3347" s="51">
        <v>8063</v>
      </c>
      <c r="G3347" s="48">
        <v>21</v>
      </c>
      <c r="H3347" s="51" t="s">
        <v>2006</v>
      </c>
      <c r="I3347" s="51" t="s">
        <v>1196</v>
      </c>
      <c r="J3347" s="52">
        <v>0</v>
      </c>
      <c r="K3347" s="48" t="s">
        <v>1058</v>
      </c>
      <c r="L3347" s="48" t="s">
        <v>1054</v>
      </c>
      <c r="M3347" s="53">
        <v>0</v>
      </c>
      <c r="N3347" s="51"/>
    </row>
    <row r="3348" spans="2:14" x14ac:dyDescent="0.25">
      <c r="B3348" s="48">
        <v>3346</v>
      </c>
      <c r="C3348" s="49" t="s">
        <v>1972</v>
      </c>
      <c r="D3348" s="48">
        <v>580671543</v>
      </c>
      <c r="E3348" s="50" t="s">
        <v>2527</v>
      </c>
      <c r="F3348" s="51">
        <v>8065</v>
      </c>
      <c r="G3348" s="48">
        <v>21</v>
      </c>
      <c r="H3348" s="51" t="s">
        <v>2327</v>
      </c>
      <c r="I3348" s="51" t="s">
        <v>2206</v>
      </c>
      <c r="J3348" s="52">
        <v>2.2000000000000002</v>
      </c>
      <c r="K3348" s="48" t="s">
        <v>1058</v>
      </c>
      <c r="L3348" s="48" t="s">
        <v>1058</v>
      </c>
      <c r="M3348" s="53">
        <v>24528.975198095941</v>
      </c>
      <c r="N3348" s="51"/>
    </row>
    <row r="3349" spans="2:14" x14ac:dyDescent="0.25">
      <c r="B3349" s="48">
        <v>3347</v>
      </c>
      <c r="C3349" s="49" t="s">
        <v>1972</v>
      </c>
      <c r="D3349" s="48">
        <v>580746865</v>
      </c>
      <c r="E3349" s="50" t="s">
        <v>2528</v>
      </c>
      <c r="F3349" s="51">
        <v>8066</v>
      </c>
      <c r="G3349" s="48">
        <v>18</v>
      </c>
      <c r="H3349" s="51" t="s">
        <v>2323</v>
      </c>
      <c r="I3349" s="51" t="s">
        <v>2332</v>
      </c>
      <c r="J3349" s="52">
        <v>8.8000000000000007</v>
      </c>
      <c r="K3349" s="48" t="s">
        <v>1058</v>
      </c>
      <c r="L3349" s="48" t="s">
        <v>1058</v>
      </c>
      <c r="M3349" s="53">
        <v>98115.900792383763</v>
      </c>
      <c r="N3349" s="51"/>
    </row>
    <row r="3350" spans="2:14" x14ac:dyDescent="0.25">
      <c r="B3350" s="48">
        <v>3348</v>
      </c>
      <c r="C3350" s="49" t="s">
        <v>1972</v>
      </c>
      <c r="D3350" s="48">
        <v>580106805</v>
      </c>
      <c r="E3350" s="50" t="s">
        <v>2529</v>
      </c>
      <c r="F3350" s="51">
        <v>8067</v>
      </c>
      <c r="G3350" s="48">
        <v>27</v>
      </c>
      <c r="H3350" s="51" t="s">
        <v>2357</v>
      </c>
      <c r="I3350" s="51" t="s">
        <v>1053</v>
      </c>
      <c r="J3350" s="52">
        <v>5.5</v>
      </c>
      <c r="K3350" s="48" t="s">
        <v>1058</v>
      </c>
      <c r="L3350" s="48" t="s">
        <v>1058</v>
      </c>
      <c r="M3350" s="53">
        <v>61322.437995239852</v>
      </c>
      <c r="N3350" s="51"/>
    </row>
    <row r="3351" spans="2:14" x14ac:dyDescent="0.25">
      <c r="B3351" s="48">
        <v>3349</v>
      </c>
      <c r="C3351" s="49" t="s">
        <v>1972</v>
      </c>
      <c r="D3351" s="48">
        <v>580370930</v>
      </c>
      <c r="E3351" s="50" t="s">
        <v>1982</v>
      </c>
      <c r="F3351" s="51">
        <v>8068</v>
      </c>
      <c r="G3351" s="48">
        <v>16</v>
      </c>
      <c r="H3351" s="51" t="s">
        <v>2006</v>
      </c>
      <c r="I3351" s="51" t="s">
        <v>1109</v>
      </c>
      <c r="J3351" s="52">
        <v>0</v>
      </c>
      <c r="K3351" s="48" t="s">
        <v>1058</v>
      </c>
      <c r="L3351" s="48" t="s">
        <v>1058</v>
      </c>
      <c r="M3351" s="53">
        <v>0</v>
      </c>
      <c r="N3351" s="51"/>
    </row>
    <row r="3352" spans="2:14" x14ac:dyDescent="0.25">
      <c r="B3352" s="48">
        <v>3350</v>
      </c>
      <c r="C3352" s="49" t="s">
        <v>1972</v>
      </c>
      <c r="D3352" s="48">
        <v>580370930</v>
      </c>
      <c r="E3352" s="50" t="s">
        <v>1982</v>
      </c>
      <c r="F3352" s="51">
        <v>8069</v>
      </c>
      <c r="G3352" s="48">
        <v>27</v>
      </c>
      <c r="H3352" s="51" t="s">
        <v>2006</v>
      </c>
      <c r="I3352" s="51" t="s">
        <v>1109</v>
      </c>
      <c r="J3352" s="52">
        <v>0</v>
      </c>
      <c r="K3352" s="48" t="s">
        <v>1058</v>
      </c>
      <c r="L3352" s="48" t="s">
        <v>1058</v>
      </c>
      <c r="M3352" s="53">
        <v>0</v>
      </c>
      <c r="N3352" s="51"/>
    </row>
    <row r="3353" spans="2:14" x14ac:dyDescent="0.25">
      <c r="B3353" s="48">
        <v>3351</v>
      </c>
      <c r="C3353" s="49" t="s">
        <v>1972</v>
      </c>
      <c r="D3353" s="48">
        <v>580672590</v>
      </c>
      <c r="E3353" s="50" t="s">
        <v>2207</v>
      </c>
      <c r="F3353" s="51">
        <v>8070</v>
      </c>
      <c r="G3353" s="48">
        <v>21</v>
      </c>
      <c r="H3353" s="51" t="s">
        <v>2076</v>
      </c>
      <c r="I3353" s="51" t="s">
        <v>1467</v>
      </c>
      <c r="J3353" s="52">
        <v>0</v>
      </c>
      <c r="K3353" s="48" t="s">
        <v>1058</v>
      </c>
      <c r="L3353" s="48" t="s">
        <v>1058</v>
      </c>
      <c r="M3353" s="53">
        <v>0</v>
      </c>
      <c r="N3353" s="51"/>
    </row>
    <row r="3354" spans="2:14" x14ac:dyDescent="0.25">
      <c r="B3354" s="48">
        <v>3352</v>
      </c>
      <c r="C3354" s="49" t="s">
        <v>1972</v>
      </c>
      <c r="D3354" s="48">
        <v>580706687</v>
      </c>
      <c r="E3354" s="50" t="s">
        <v>2495</v>
      </c>
      <c r="F3354" s="51">
        <v>8071</v>
      </c>
      <c r="G3354" s="48">
        <v>22</v>
      </c>
      <c r="H3354" s="51" t="s">
        <v>2086</v>
      </c>
      <c r="I3354" s="51" t="s">
        <v>1720</v>
      </c>
      <c r="J3354" s="52">
        <v>0.75</v>
      </c>
      <c r="K3354" s="48" t="s">
        <v>1058</v>
      </c>
      <c r="L3354" s="48" t="s">
        <v>1058</v>
      </c>
      <c r="M3354" s="53">
        <v>8362.1506357145245</v>
      </c>
      <c r="N3354" s="51"/>
    </row>
    <row r="3355" spans="2:14" x14ac:dyDescent="0.25">
      <c r="B3355" s="48">
        <v>3353</v>
      </c>
      <c r="C3355" s="49" t="s">
        <v>1972</v>
      </c>
      <c r="D3355" s="48">
        <v>580722684</v>
      </c>
      <c r="E3355" s="50" t="s">
        <v>2530</v>
      </c>
      <c r="F3355" s="51">
        <v>8072</v>
      </c>
      <c r="G3355" s="48">
        <v>21</v>
      </c>
      <c r="H3355" s="51" t="s">
        <v>2329</v>
      </c>
      <c r="I3355" s="51" t="s">
        <v>2200</v>
      </c>
      <c r="J3355" s="52">
        <v>2.2000000000000002</v>
      </c>
      <c r="K3355" s="48" t="s">
        <v>1058</v>
      </c>
      <c r="L3355" s="48" t="s">
        <v>1058</v>
      </c>
      <c r="M3355" s="53">
        <v>24528.975198095941</v>
      </c>
      <c r="N3355" s="51"/>
    </row>
    <row r="3356" spans="2:14" x14ac:dyDescent="0.25">
      <c r="B3356" s="48">
        <v>3354</v>
      </c>
      <c r="C3356" s="49" t="s">
        <v>1972</v>
      </c>
      <c r="D3356" s="48">
        <v>580435980</v>
      </c>
      <c r="E3356" s="50" t="s">
        <v>1978</v>
      </c>
      <c r="F3356" s="51">
        <v>8073</v>
      </c>
      <c r="G3356" s="48">
        <v>31</v>
      </c>
      <c r="H3356" s="51" t="s">
        <v>2102</v>
      </c>
      <c r="I3356" s="51" t="s">
        <v>1125</v>
      </c>
      <c r="J3356" s="52">
        <v>0.75</v>
      </c>
      <c r="K3356" s="48" t="s">
        <v>1058</v>
      </c>
      <c r="L3356" s="48" t="s">
        <v>1058</v>
      </c>
      <c r="M3356" s="53">
        <v>8362.1506357145245</v>
      </c>
      <c r="N3356" s="51"/>
    </row>
    <row r="3357" spans="2:14" x14ac:dyDescent="0.25">
      <c r="B3357" s="48">
        <v>3355</v>
      </c>
      <c r="C3357" s="49" t="s">
        <v>1972</v>
      </c>
      <c r="D3357" s="48">
        <v>580771095</v>
      </c>
      <c r="E3357" s="50" t="s">
        <v>2353</v>
      </c>
      <c r="F3357" s="51">
        <v>8074</v>
      </c>
      <c r="G3357" s="48">
        <v>15</v>
      </c>
      <c r="H3357" s="51" t="s">
        <v>2076</v>
      </c>
      <c r="I3357" s="51" t="s">
        <v>1066</v>
      </c>
      <c r="J3357" s="52">
        <v>0</v>
      </c>
      <c r="K3357" s="48" t="s">
        <v>1058</v>
      </c>
      <c r="L3357" s="48" t="s">
        <v>1054</v>
      </c>
      <c r="M3357" s="53">
        <v>0</v>
      </c>
      <c r="N3357" s="51"/>
    </row>
    <row r="3358" spans="2:14" x14ac:dyDescent="0.25">
      <c r="B3358" s="48">
        <v>3356</v>
      </c>
      <c r="C3358" s="49" t="s">
        <v>1972</v>
      </c>
      <c r="D3358" s="48">
        <v>580771095</v>
      </c>
      <c r="E3358" s="50" t="s">
        <v>2353</v>
      </c>
      <c r="F3358" s="51">
        <v>8075</v>
      </c>
      <c r="G3358" s="48">
        <v>23</v>
      </c>
      <c r="H3358" s="51" t="s">
        <v>2007</v>
      </c>
      <c r="I3358" s="51" t="s">
        <v>1066</v>
      </c>
      <c r="J3358" s="52">
        <v>0</v>
      </c>
      <c r="K3358" s="48" t="s">
        <v>1058</v>
      </c>
      <c r="L3358" s="48" t="s">
        <v>1054</v>
      </c>
      <c r="M3358" s="53">
        <v>0</v>
      </c>
      <c r="N3358" s="51"/>
    </row>
    <row r="3359" spans="2:14" x14ac:dyDescent="0.25">
      <c r="B3359" s="48">
        <v>3357</v>
      </c>
      <c r="C3359" s="49" t="s">
        <v>1972</v>
      </c>
      <c r="D3359" s="48">
        <v>580530814</v>
      </c>
      <c r="E3359" s="50" t="s">
        <v>2531</v>
      </c>
      <c r="F3359" s="51">
        <v>8076</v>
      </c>
      <c r="G3359" s="48">
        <v>13</v>
      </c>
      <c r="H3359" s="51" t="s">
        <v>2320</v>
      </c>
      <c r="I3359" s="51" t="s">
        <v>1145</v>
      </c>
      <c r="J3359" s="52">
        <v>0</v>
      </c>
      <c r="K3359" s="48" t="s">
        <v>1054</v>
      </c>
      <c r="L3359" s="48" t="s">
        <v>1058</v>
      </c>
      <c r="M3359" s="53">
        <v>0</v>
      </c>
      <c r="N3359" s="51"/>
    </row>
    <row r="3360" spans="2:14" x14ac:dyDescent="0.25">
      <c r="B3360" s="48">
        <v>3358</v>
      </c>
      <c r="C3360" s="49" t="s">
        <v>1972</v>
      </c>
      <c r="D3360" s="48">
        <v>580059566</v>
      </c>
      <c r="E3360" s="50" t="s">
        <v>2365</v>
      </c>
      <c r="F3360" s="51">
        <v>8078</v>
      </c>
      <c r="G3360" s="48">
        <v>25</v>
      </c>
      <c r="H3360" s="51" t="s">
        <v>2006</v>
      </c>
      <c r="I3360" s="51" t="s">
        <v>1062</v>
      </c>
      <c r="J3360" s="52">
        <v>0</v>
      </c>
      <c r="K3360" s="48" t="s">
        <v>1058</v>
      </c>
      <c r="L3360" s="48" t="s">
        <v>1058</v>
      </c>
      <c r="M3360" s="53">
        <v>0</v>
      </c>
      <c r="N3360" s="51"/>
    </row>
    <row r="3361" spans="2:14" x14ac:dyDescent="0.25">
      <c r="B3361" s="48">
        <v>3359</v>
      </c>
      <c r="C3361" s="49" t="s">
        <v>1972</v>
      </c>
      <c r="D3361" s="48">
        <v>580446490</v>
      </c>
      <c r="E3361" s="50" t="s">
        <v>2199</v>
      </c>
      <c r="F3361" s="51">
        <v>8079</v>
      </c>
      <c r="G3361" s="48">
        <v>21</v>
      </c>
      <c r="H3361" s="51" t="s">
        <v>2076</v>
      </c>
      <c r="I3361" s="51" t="s">
        <v>2200</v>
      </c>
      <c r="J3361" s="52">
        <v>0</v>
      </c>
      <c r="K3361" s="48" t="s">
        <v>1058</v>
      </c>
      <c r="L3361" s="48" t="s">
        <v>1058</v>
      </c>
      <c r="M3361" s="53">
        <v>0</v>
      </c>
      <c r="N3361" s="51"/>
    </row>
    <row r="3362" spans="2:14" x14ac:dyDescent="0.25">
      <c r="B3362" s="48">
        <v>3360</v>
      </c>
      <c r="C3362" s="49" t="s">
        <v>1972</v>
      </c>
      <c r="D3362" s="48">
        <v>580312726</v>
      </c>
      <c r="E3362" s="50" t="s">
        <v>2156</v>
      </c>
      <c r="F3362" s="51">
        <v>8080</v>
      </c>
      <c r="G3362" s="48">
        <v>24</v>
      </c>
      <c r="H3362" s="51" t="s">
        <v>2069</v>
      </c>
      <c r="I3362" s="51" t="s">
        <v>2157</v>
      </c>
      <c r="J3362" s="52">
        <v>0</v>
      </c>
      <c r="K3362" s="48" t="s">
        <v>1058</v>
      </c>
      <c r="L3362" s="48" t="s">
        <v>1058</v>
      </c>
      <c r="M3362" s="53">
        <v>0</v>
      </c>
      <c r="N3362" s="51"/>
    </row>
    <row r="3363" spans="2:14" x14ac:dyDescent="0.25">
      <c r="B3363" s="48">
        <v>3361</v>
      </c>
      <c r="C3363" s="49" t="s">
        <v>1972</v>
      </c>
      <c r="D3363" s="48">
        <v>580543296</v>
      </c>
      <c r="E3363" s="50" t="s">
        <v>2283</v>
      </c>
      <c r="F3363" s="51">
        <v>8082</v>
      </c>
      <c r="G3363" s="48">
        <v>25</v>
      </c>
      <c r="H3363" s="51" t="s">
        <v>2062</v>
      </c>
      <c r="I3363" s="51" t="s">
        <v>1462</v>
      </c>
      <c r="J3363" s="52">
        <v>0</v>
      </c>
      <c r="K3363" s="48" t="s">
        <v>1058</v>
      </c>
      <c r="L3363" s="48" t="s">
        <v>1058</v>
      </c>
      <c r="M3363" s="53">
        <v>0</v>
      </c>
      <c r="N3363" s="51"/>
    </row>
    <row r="3364" spans="2:14" x14ac:dyDescent="0.25">
      <c r="B3364" s="48">
        <v>3362</v>
      </c>
      <c r="C3364" s="49" t="s">
        <v>1972</v>
      </c>
      <c r="D3364" s="48">
        <v>580709046</v>
      </c>
      <c r="E3364" s="50" t="s">
        <v>2297</v>
      </c>
      <c r="F3364" s="51">
        <v>8083</v>
      </c>
      <c r="G3364" s="48">
        <v>27</v>
      </c>
      <c r="H3364" s="51" t="s">
        <v>2062</v>
      </c>
      <c r="I3364" s="51" t="s">
        <v>1187</v>
      </c>
      <c r="J3364" s="52">
        <v>0</v>
      </c>
      <c r="K3364" s="48" t="s">
        <v>1058</v>
      </c>
      <c r="L3364" s="48" t="s">
        <v>1058</v>
      </c>
      <c r="M3364" s="53">
        <v>0</v>
      </c>
      <c r="N3364" s="51"/>
    </row>
    <row r="3365" spans="2:14" x14ac:dyDescent="0.25">
      <c r="B3365" s="48">
        <v>3363</v>
      </c>
      <c r="C3365" s="49" t="s">
        <v>1972</v>
      </c>
      <c r="D3365" s="48">
        <v>510743826</v>
      </c>
      <c r="E3365" s="50" t="s">
        <v>2532</v>
      </c>
      <c r="F3365" s="51">
        <v>8084</v>
      </c>
      <c r="G3365" s="48">
        <v>22</v>
      </c>
      <c r="H3365" s="51" t="s">
        <v>2357</v>
      </c>
      <c r="I3365" s="51" t="s">
        <v>1093</v>
      </c>
      <c r="J3365" s="52">
        <v>0</v>
      </c>
      <c r="K3365" s="48" t="s">
        <v>1058</v>
      </c>
      <c r="L3365" s="48" t="s">
        <v>1054</v>
      </c>
      <c r="M3365" s="53">
        <v>0</v>
      </c>
      <c r="N3365" s="51"/>
    </row>
    <row r="3366" spans="2:14" x14ac:dyDescent="0.25">
      <c r="B3366" s="48">
        <v>3364</v>
      </c>
      <c r="C3366" s="49" t="s">
        <v>1972</v>
      </c>
      <c r="D3366" s="48">
        <v>580447134</v>
      </c>
      <c r="E3366" s="50" t="s">
        <v>2136</v>
      </c>
      <c r="F3366" s="51">
        <v>8085</v>
      </c>
      <c r="G3366" s="48">
        <v>14</v>
      </c>
      <c r="H3366" s="51" t="s">
        <v>2327</v>
      </c>
      <c r="I3366" s="51" t="s">
        <v>1074</v>
      </c>
      <c r="J3366" s="52">
        <v>2.5</v>
      </c>
      <c r="K3366" s="48" t="s">
        <v>1058</v>
      </c>
      <c r="L3366" s="48" t="s">
        <v>1058</v>
      </c>
      <c r="M3366" s="53">
        <v>27873.835452381751</v>
      </c>
      <c r="N3366" s="51"/>
    </row>
    <row r="3367" spans="2:14" x14ac:dyDescent="0.25">
      <c r="B3367" s="48">
        <v>3365</v>
      </c>
      <c r="C3367" s="49" t="s">
        <v>1972</v>
      </c>
      <c r="D3367" s="48">
        <v>580543858</v>
      </c>
      <c r="E3367" s="50" t="s">
        <v>2440</v>
      </c>
      <c r="F3367" s="51">
        <v>8086</v>
      </c>
      <c r="G3367" s="48">
        <v>38</v>
      </c>
      <c r="H3367" s="51" t="s">
        <v>2062</v>
      </c>
      <c r="I3367" s="51" t="s">
        <v>1187</v>
      </c>
      <c r="J3367" s="52">
        <v>0</v>
      </c>
      <c r="K3367" s="48" t="s">
        <v>1058</v>
      </c>
      <c r="L3367" s="48" t="s">
        <v>1058</v>
      </c>
      <c r="M3367" s="53">
        <v>0</v>
      </c>
      <c r="N3367" s="51"/>
    </row>
    <row r="3368" spans="2:14" x14ac:dyDescent="0.25">
      <c r="B3368" s="48">
        <v>3366</v>
      </c>
      <c r="C3368" s="49" t="s">
        <v>1972</v>
      </c>
      <c r="D3368" s="48">
        <v>580203107</v>
      </c>
      <c r="E3368" s="50" t="s">
        <v>1248</v>
      </c>
      <c r="F3368" s="51">
        <v>8087</v>
      </c>
      <c r="G3368" s="48">
        <v>0</v>
      </c>
      <c r="H3368" s="51" t="s">
        <v>2061</v>
      </c>
      <c r="I3368" s="51" t="s">
        <v>1053</v>
      </c>
      <c r="J3368" s="52">
        <v>0</v>
      </c>
      <c r="K3368" s="48" t="s">
        <v>1054</v>
      </c>
      <c r="L3368" s="48" t="s">
        <v>1058</v>
      </c>
      <c r="M3368" s="53">
        <v>0</v>
      </c>
      <c r="N3368" s="51"/>
    </row>
    <row r="3369" spans="2:14" x14ac:dyDescent="0.25">
      <c r="B3369" s="48">
        <v>3367</v>
      </c>
      <c r="C3369" s="49" t="s">
        <v>1972</v>
      </c>
      <c r="D3369" s="48">
        <v>580582856</v>
      </c>
      <c r="E3369" s="50" t="s">
        <v>2041</v>
      </c>
      <c r="F3369" s="51">
        <v>8088</v>
      </c>
      <c r="G3369" s="48">
        <v>12</v>
      </c>
      <c r="H3369" s="51" t="s">
        <v>2125</v>
      </c>
      <c r="I3369" s="51" t="s">
        <v>1137</v>
      </c>
      <c r="J3369" s="52">
        <v>0</v>
      </c>
      <c r="K3369" s="48" t="s">
        <v>1054</v>
      </c>
      <c r="L3369" s="48" t="s">
        <v>1058</v>
      </c>
      <c r="M3369" s="53">
        <v>0</v>
      </c>
      <c r="N3369" s="51"/>
    </row>
    <row r="3370" spans="2:14" x14ac:dyDescent="0.25">
      <c r="B3370" s="48">
        <v>3368</v>
      </c>
      <c r="C3370" s="49" t="s">
        <v>1972</v>
      </c>
      <c r="D3370" s="48">
        <v>580643369</v>
      </c>
      <c r="E3370" s="50" t="s">
        <v>2145</v>
      </c>
      <c r="F3370" s="51">
        <v>8089</v>
      </c>
      <c r="G3370" s="48">
        <v>20</v>
      </c>
      <c r="H3370" s="51" t="s">
        <v>2078</v>
      </c>
      <c r="I3370" s="51" t="s">
        <v>2147</v>
      </c>
      <c r="J3370" s="52">
        <v>0.9</v>
      </c>
      <c r="K3370" s="48" t="s">
        <v>1058</v>
      </c>
      <c r="L3370" s="48" t="s">
        <v>1058</v>
      </c>
      <c r="M3370" s="53">
        <v>10034.580762857429</v>
      </c>
      <c r="N3370" s="51"/>
    </row>
    <row r="3371" spans="2:14" x14ac:dyDescent="0.25">
      <c r="B3371" s="48">
        <v>3369</v>
      </c>
      <c r="C3371" s="49" t="s">
        <v>1972</v>
      </c>
      <c r="D3371" s="48">
        <v>580530814</v>
      </c>
      <c r="E3371" s="50" t="s">
        <v>2212</v>
      </c>
      <c r="F3371" s="51">
        <v>8090</v>
      </c>
      <c r="G3371" s="48">
        <v>22</v>
      </c>
      <c r="H3371" s="51" t="s">
        <v>2006</v>
      </c>
      <c r="I3371" s="51" t="s">
        <v>1145</v>
      </c>
      <c r="J3371" s="52">
        <v>0</v>
      </c>
      <c r="K3371" s="48" t="s">
        <v>1058</v>
      </c>
      <c r="L3371" s="48" t="s">
        <v>1058</v>
      </c>
      <c r="M3371" s="53">
        <v>0</v>
      </c>
      <c r="N3371" s="51"/>
    </row>
    <row r="3372" spans="2:14" x14ac:dyDescent="0.25">
      <c r="B3372" s="48">
        <v>3370</v>
      </c>
      <c r="C3372" s="49" t="s">
        <v>1972</v>
      </c>
      <c r="D3372" s="48">
        <v>580466902</v>
      </c>
      <c r="E3372" s="50" t="s">
        <v>2288</v>
      </c>
      <c r="F3372" s="51">
        <v>8091</v>
      </c>
      <c r="G3372" s="48">
        <v>14</v>
      </c>
      <c r="H3372" s="51" t="s">
        <v>2346</v>
      </c>
      <c r="I3372" s="51" t="s">
        <v>1912</v>
      </c>
      <c r="J3372" s="52">
        <v>0</v>
      </c>
      <c r="K3372" s="48" t="s">
        <v>1058</v>
      </c>
      <c r="L3372" s="48" t="s">
        <v>1058</v>
      </c>
      <c r="M3372" s="53">
        <v>0</v>
      </c>
      <c r="N3372" s="51"/>
    </row>
    <row r="3373" spans="2:14" x14ac:dyDescent="0.25">
      <c r="B3373" s="48">
        <v>3371</v>
      </c>
      <c r="C3373" s="49" t="s">
        <v>1972</v>
      </c>
      <c r="D3373" s="48">
        <v>580595411</v>
      </c>
      <c r="E3373" s="50" t="s">
        <v>2533</v>
      </c>
      <c r="F3373" s="51">
        <v>8092</v>
      </c>
      <c r="G3373" s="48">
        <v>0</v>
      </c>
      <c r="H3373" s="51" t="s">
        <v>2480</v>
      </c>
      <c r="I3373" s="51" t="s">
        <v>2058</v>
      </c>
      <c r="J3373" s="52">
        <v>0</v>
      </c>
      <c r="K3373" s="48" t="s">
        <v>1054</v>
      </c>
      <c r="L3373" s="48" t="s">
        <v>1058</v>
      </c>
      <c r="M3373" s="53">
        <v>0</v>
      </c>
      <c r="N3373" s="51"/>
    </row>
    <row r="3374" spans="2:14" x14ac:dyDescent="0.25">
      <c r="B3374" s="48">
        <v>3372</v>
      </c>
      <c r="C3374" s="49" t="s">
        <v>1972</v>
      </c>
      <c r="D3374" s="48">
        <v>580523637</v>
      </c>
      <c r="E3374" s="50" t="s">
        <v>2435</v>
      </c>
      <c r="F3374" s="51">
        <v>8093</v>
      </c>
      <c r="G3374" s="48">
        <v>15</v>
      </c>
      <c r="H3374" s="51" t="s">
        <v>2055</v>
      </c>
      <c r="I3374" s="51" t="s">
        <v>1459</v>
      </c>
      <c r="J3374" s="52">
        <v>0</v>
      </c>
      <c r="K3374" s="48" t="s">
        <v>1058</v>
      </c>
      <c r="L3374" s="48" t="s">
        <v>1058</v>
      </c>
      <c r="M3374" s="53">
        <v>0</v>
      </c>
      <c r="N3374" s="51"/>
    </row>
    <row r="3375" spans="2:14" x14ac:dyDescent="0.25">
      <c r="B3375" s="48">
        <v>3373</v>
      </c>
      <c r="C3375" s="49" t="s">
        <v>1972</v>
      </c>
      <c r="D3375" s="48">
        <v>580702348</v>
      </c>
      <c r="E3375" s="50" t="s">
        <v>2287</v>
      </c>
      <c r="F3375" s="51">
        <v>8095</v>
      </c>
      <c r="G3375" s="48">
        <v>23</v>
      </c>
      <c r="H3375" s="51" t="s">
        <v>2007</v>
      </c>
      <c r="I3375" s="51" t="s">
        <v>1096</v>
      </c>
      <c r="J3375" s="52">
        <v>0</v>
      </c>
      <c r="K3375" s="48" t="s">
        <v>1058</v>
      </c>
      <c r="L3375" s="48" t="s">
        <v>1058</v>
      </c>
      <c r="M3375" s="53">
        <v>0</v>
      </c>
      <c r="N3375" s="51"/>
    </row>
    <row r="3376" spans="2:14" x14ac:dyDescent="0.25">
      <c r="B3376" s="48">
        <v>3374</v>
      </c>
      <c r="C3376" s="49" t="s">
        <v>1972</v>
      </c>
      <c r="D3376" s="48">
        <v>580544195</v>
      </c>
      <c r="E3376" s="50" t="s">
        <v>2140</v>
      </c>
      <c r="F3376" s="51">
        <v>8096</v>
      </c>
      <c r="G3376" s="48">
        <v>13</v>
      </c>
      <c r="H3376" s="51" t="s">
        <v>2035</v>
      </c>
      <c r="I3376" s="51" t="s">
        <v>2141</v>
      </c>
      <c r="J3376" s="52">
        <v>0</v>
      </c>
      <c r="K3376" s="48" t="s">
        <v>1054</v>
      </c>
      <c r="L3376" s="48" t="s">
        <v>1058</v>
      </c>
      <c r="M3376" s="53">
        <v>0</v>
      </c>
      <c r="N3376" s="51"/>
    </row>
    <row r="3377" spans="2:14" x14ac:dyDescent="0.25">
      <c r="B3377" s="48">
        <v>3375</v>
      </c>
      <c r="C3377" s="49" t="s">
        <v>1972</v>
      </c>
      <c r="D3377" s="48">
        <v>580361350</v>
      </c>
      <c r="E3377" s="50" t="s">
        <v>2268</v>
      </c>
      <c r="F3377" s="51">
        <v>8097</v>
      </c>
      <c r="G3377" s="48">
        <v>26</v>
      </c>
      <c r="H3377" s="51" t="s">
        <v>2109</v>
      </c>
      <c r="I3377" s="51" t="s">
        <v>1062</v>
      </c>
      <c r="J3377" s="52">
        <v>0.75</v>
      </c>
      <c r="K3377" s="48" t="s">
        <v>1058</v>
      </c>
      <c r="L3377" s="48" t="s">
        <v>1058</v>
      </c>
      <c r="M3377" s="53">
        <v>8362.1506357145245</v>
      </c>
      <c r="N3377" s="51"/>
    </row>
    <row r="3378" spans="2:14" x14ac:dyDescent="0.25">
      <c r="B3378" s="48">
        <v>3376</v>
      </c>
      <c r="C3378" s="49" t="s">
        <v>1972</v>
      </c>
      <c r="D3378" s="48">
        <v>580319945</v>
      </c>
      <c r="E3378" s="50" t="s">
        <v>2302</v>
      </c>
      <c r="F3378" s="51">
        <v>8098</v>
      </c>
      <c r="G3378" s="48">
        <v>22</v>
      </c>
      <c r="H3378" s="51" t="s">
        <v>2001</v>
      </c>
      <c r="I3378" s="51" t="s">
        <v>1122</v>
      </c>
      <c r="J3378" s="52">
        <v>0</v>
      </c>
      <c r="K3378" s="48" t="s">
        <v>1058</v>
      </c>
      <c r="L3378" s="48" t="s">
        <v>1058</v>
      </c>
      <c r="M3378" s="53">
        <v>0</v>
      </c>
      <c r="N3378" s="51"/>
    </row>
    <row r="3379" spans="2:14" x14ac:dyDescent="0.25">
      <c r="B3379" s="48">
        <v>3377</v>
      </c>
      <c r="C3379" s="49" t="s">
        <v>1972</v>
      </c>
      <c r="D3379" s="48">
        <v>580203107</v>
      </c>
      <c r="E3379" s="50" t="s">
        <v>2534</v>
      </c>
      <c r="F3379" s="51">
        <v>8099</v>
      </c>
      <c r="G3379" s="48">
        <v>0</v>
      </c>
      <c r="H3379" s="51" t="s">
        <v>2482</v>
      </c>
      <c r="I3379" s="51" t="s">
        <v>1053</v>
      </c>
      <c r="J3379" s="52">
        <v>0</v>
      </c>
      <c r="K3379" s="48" t="s">
        <v>1054</v>
      </c>
      <c r="L3379" s="48" t="s">
        <v>1058</v>
      </c>
      <c r="M3379" s="53">
        <v>0</v>
      </c>
      <c r="N3379" s="51"/>
    </row>
    <row r="3380" spans="2:14" x14ac:dyDescent="0.25">
      <c r="B3380" s="48">
        <v>3378</v>
      </c>
      <c r="C3380" s="49" t="s">
        <v>1972</v>
      </c>
      <c r="D3380" s="48">
        <v>580384881</v>
      </c>
      <c r="E3380" s="50" t="s">
        <v>2177</v>
      </c>
      <c r="F3380" s="51">
        <v>8100</v>
      </c>
      <c r="G3380" s="48">
        <v>17</v>
      </c>
      <c r="H3380" s="51" t="s">
        <v>2321</v>
      </c>
      <c r="I3380" s="51" t="s">
        <v>1141</v>
      </c>
      <c r="J3380" s="52">
        <v>2</v>
      </c>
      <c r="K3380" s="48" t="s">
        <v>1058</v>
      </c>
      <c r="L3380" s="48" t="s">
        <v>1058</v>
      </c>
      <c r="M3380" s="53">
        <v>22299.0683619054</v>
      </c>
      <c r="N3380" s="51"/>
    </row>
    <row r="3381" spans="2:14" x14ac:dyDescent="0.25">
      <c r="B3381" s="48">
        <v>3379</v>
      </c>
      <c r="C3381" s="49" t="s">
        <v>1972</v>
      </c>
      <c r="D3381" s="48">
        <v>513590042</v>
      </c>
      <c r="E3381" s="50" t="s">
        <v>1920</v>
      </c>
      <c r="F3381" s="51">
        <v>8101</v>
      </c>
      <c r="G3381" s="48">
        <v>23</v>
      </c>
      <c r="H3381" s="51" t="s">
        <v>2320</v>
      </c>
      <c r="I3381" s="51" t="s">
        <v>1062</v>
      </c>
      <c r="J3381" s="52">
        <v>2</v>
      </c>
      <c r="K3381" s="48" t="s">
        <v>1058</v>
      </c>
      <c r="L3381" s="48" t="s">
        <v>1058</v>
      </c>
      <c r="M3381" s="53">
        <v>22299.0683619054</v>
      </c>
      <c r="N3381" s="51"/>
    </row>
    <row r="3382" spans="2:14" x14ac:dyDescent="0.25">
      <c r="B3382" s="48">
        <v>3380</v>
      </c>
      <c r="C3382" s="49" t="s">
        <v>1972</v>
      </c>
      <c r="D3382" s="48">
        <v>580773844</v>
      </c>
      <c r="E3382" s="50" t="s">
        <v>2535</v>
      </c>
      <c r="F3382" s="51">
        <v>8102</v>
      </c>
      <c r="G3382" s="48">
        <v>0</v>
      </c>
      <c r="H3382" s="51" t="s">
        <v>2419</v>
      </c>
      <c r="I3382" s="51" t="s">
        <v>1135</v>
      </c>
      <c r="J3382" s="52">
        <v>0</v>
      </c>
      <c r="K3382" s="48" t="s">
        <v>1054</v>
      </c>
      <c r="L3382" s="48" t="s">
        <v>1054</v>
      </c>
      <c r="M3382" s="53">
        <v>0</v>
      </c>
      <c r="N3382" s="51"/>
    </row>
    <row r="3383" spans="2:14" x14ac:dyDescent="0.25">
      <c r="B3383" s="48">
        <v>3381</v>
      </c>
      <c r="C3383" s="49" t="s">
        <v>1972</v>
      </c>
      <c r="D3383" s="48">
        <v>580120418</v>
      </c>
      <c r="E3383" s="50" t="s">
        <v>2536</v>
      </c>
      <c r="F3383" s="51">
        <v>8105</v>
      </c>
      <c r="G3383" s="48">
        <v>0</v>
      </c>
      <c r="H3383" s="51" t="s">
        <v>2482</v>
      </c>
      <c r="I3383" s="51" t="s">
        <v>1363</v>
      </c>
      <c r="J3383" s="52">
        <v>0</v>
      </c>
      <c r="K3383" s="48" t="s">
        <v>1054</v>
      </c>
      <c r="L3383" s="48" t="s">
        <v>1058</v>
      </c>
      <c r="M3383" s="53">
        <v>0</v>
      </c>
      <c r="N3383" s="51"/>
    </row>
    <row r="3384" spans="2:14" x14ac:dyDescent="0.25">
      <c r="B3384" s="48">
        <v>3382</v>
      </c>
      <c r="C3384" s="49" t="s">
        <v>2537</v>
      </c>
      <c r="D3384" s="48">
        <v>580215861</v>
      </c>
      <c r="E3384" s="50" t="s">
        <v>2538</v>
      </c>
      <c r="F3384" s="51">
        <v>71</v>
      </c>
      <c r="G3384" s="48">
        <v>11</v>
      </c>
      <c r="H3384" s="51" t="s">
        <v>2539</v>
      </c>
      <c r="I3384" s="51" t="s">
        <v>1255</v>
      </c>
      <c r="J3384" s="52">
        <v>1.5</v>
      </c>
      <c r="K3384" s="48" t="s">
        <v>1058</v>
      </c>
      <c r="L3384" s="48" t="s">
        <v>1058</v>
      </c>
      <c r="M3384" s="53">
        <v>7681.448969336252</v>
      </c>
      <c r="N3384" s="51"/>
    </row>
    <row r="3385" spans="2:14" x14ac:dyDescent="0.25">
      <c r="B3385" s="48">
        <v>3383</v>
      </c>
      <c r="C3385" s="49" t="s">
        <v>2537</v>
      </c>
      <c r="D3385" s="48">
        <v>580215861</v>
      </c>
      <c r="E3385" s="50" t="s">
        <v>2538</v>
      </c>
      <c r="F3385" s="51">
        <v>72</v>
      </c>
      <c r="G3385" s="48">
        <v>15</v>
      </c>
      <c r="H3385" s="51" t="s">
        <v>2540</v>
      </c>
      <c r="I3385" s="51" t="s">
        <v>1255</v>
      </c>
      <c r="J3385" s="52">
        <v>0.45</v>
      </c>
      <c r="K3385" s="48" t="s">
        <v>1058</v>
      </c>
      <c r="L3385" s="48" t="s">
        <v>1058</v>
      </c>
      <c r="M3385" s="53">
        <v>2304.4346908008756</v>
      </c>
      <c r="N3385" s="51"/>
    </row>
    <row r="3386" spans="2:14" x14ac:dyDescent="0.25">
      <c r="B3386" s="48">
        <v>3384</v>
      </c>
      <c r="C3386" s="49" t="s">
        <v>2537</v>
      </c>
      <c r="D3386" s="48">
        <v>580215861</v>
      </c>
      <c r="E3386" s="50" t="s">
        <v>2538</v>
      </c>
      <c r="F3386" s="51">
        <v>73</v>
      </c>
      <c r="G3386" s="48">
        <v>18</v>
      </c>
      <c r="H3386" s="51" t="s">
        <v>2541</v>
      </c>
      <c r="I3386" s="51" t="s">
        <v>1255</v>
      </c>
      <c r="J3386" s="52">
        <v>0.45</v>
      </c>
      <c r="K3386" s="48" t="s">
        <v>1058</v>
      </c>
      <c r="L3386" s="48" t="s">
        <v>1058</v>
      </c>
      <c r="M3386" s="53">
        <v>2304.4346908008756</v>
      </c>
      <c r="N3386" s="51"/>
    </row>
    <row r="3387" spans="2:14" x14ac:dyDescent="0.25">
      <c r="B3387" s="48">
        <v>3385</v>
      </c>
      <c r="C3387" s="49" t="s">
        <v>2537</v>
      </c>
      <c r="D3387" s="48">
        <v>580520559</v>
      </c>
      <c r="E3387" s="50" t="s">
        <v>2177</v>
      </c>
      <c r="F3387" s="51">
        <v>74</v>
      </c>
      <c r="G3387" s="48">
        <v>12</v>
      </c>
      <c r="H3387" s="51" t="s">
        <v>2540</v>
      </c>
      <c r="I3387" s="51" t="s">
        <v>1141</v>
      </c>
      <c r="J3387" s="52">
        <v>0.45</v>
      </c>
      <c r="K3387" s="48" t="s">
        <v>1058</v>
      </c>
      <c r="L3387" s="48" t="s">
        <v>1058</v>
      </c>
      <c r="M3387" s="53">
        <v>2304.4346908008756</v>
      </c>
      <c r="N3387" s="51"/>
    </row>
    <row r="3388" spans="2:14" x14ac:dyDescent="0.25">
      <c r="B3388" s="48">
        <v>3386</v>
      </c>
      <c r="C3388" s="49" t="s">
        <v>2537</v>
      </c>
      <c r="D3388" s="48">
        <v>580520559</v>
      </c>
      <c r="E3388" s="50" t="s">
        <v>2177</v>
      </c>
      <c r="F3388" s="51">
        <v>88</v>
      </c>
      <c r="G3388" s="48">
        <v>17</v>
      </c>
      <c r="H3388" s="51" t="s">
        <v>2542</v>
      </c>
      <c r="I3388" s="51" t="s">
        <v>1141</v>
      </c>
      <c r="J3388" s="52">
        <v>1.5</v>
      </c>
      <c r="K3388" s="48" t="s">
        <v>1058</v>
      </c>
      <c r="L3388" s="48" t="s">
        <v>1058</v>
      </c>
      <c r="M3388" s="53">
        <v>7681.448969336252</v>
      </c>
      <c r="N3388" s="51"/>
    </row>
    <row r="3389" spans="2:14" x14ac:dyDescent="0.25">
      <c r="B3389" s="48">
        <v>3387</v>
      </c>
      <c r="C3389" s="49" t="s">
        <v>2537</v>
      </c>
      <c r="D3389" s="48">
        <v>580334738</v>
      </c>
      <c r="E3389" s="50" t="s">
        <v>2543</v>
      </c>
      <c r="F3389" s="51">
        <v>89</v>
      </c>
      <c r="G3389" s="48">
        <v>19</v>
      </c>
      <c r="H3389" s="51" t="s">
        <v>2544</v>
      </c>
      <c r="I3389" s="51" t="s">
        <v>1053</v>
      </c>
      <c r="J3389" s="52">
        <v>0.45</v>
      </c>
      <c r="K3389" s="48" t="s">
        <v>1058</v>
      </c>
      <c r="L3389" s="48" t="s">
        <v>1058</v>
      </c>
      <c r="M3389" s="53">
        <v>2304.4346908008756</v>
      </c>
      <c r="N3389" s="51"/>
    </row>
    <row r="3390" spans="2:14" x14ac:dyDescent="0.25">
      <c r="B3390" s="48">
        <v>3388</v>
      </c>
      <c r="C3390" s="49" t="s">
        <v>2537</v>
      </c>
      <c r="D3390" s="48">
        <v>580451250</v>
      </c>
      <c r="E3390" s="50" t="s">
        <v>1367</v>
      </c>
      <c r="F3390" s="51">
        <v>100</v>
      </c>
      <c r="G3390" s="48">
        <v>11</v>
      </c>
      <c r="H3390" s="51" t="s">
        <v>2545</v>
      </c>
      <c r="I3390" s="51" t="s">
        <v>1135</v>
      </c>
      <c r="J3390" s="52">
        <v>3</v>
      </c>
      <c r="K3390" s="48" t="s">
        <v>1058</v>
      </c>
      <c r="L3390" s="48" t="s">
        <v>1058</v>
      </c>
      <c r="M3390" s="53">
        <v>15362.897938672504</v>
      </c>
      <c r="N3390" s="51"/>
    </row>
    <row r="3391" spans="2:14" x14ac:dyDescent="0.25">
      <c r="B3391" s="48">
        <v>3389</v>
      </c>
      <c r="C3391" s="49" t="s">
        <v>2537</v>
      </c>
      <c r="D3391" s="48">
        <v>580377059</v>
      </c>
      <c r="E3391" s="50" t="s">
        <v>2546</v>
      </c>
      <c r="F3391" s="51">
        <v>101</v>
      </c>
      <c r="G3391" s="48">
        <v>18</v>
      </c>
      <c r="H3391" s="51" t="s">
        <v>2547</v>
      </c>
      <c r="I3391" s="51" t="s">
        <v>1115</v>
      </c>
      <c r="J3391" s="52">
        <v>11</v>
      </c>
      <c r="K3391" s="48" t="s">
        <v>1058</v>
      </c>
      <c r="L3391" s="48" t="s">
        <v>1058</v>
      </c>
      <c r="M3391" s="53">
        <v>56330.625775132517</v>
      </c>
      <c r="N3391" s="51"/>
    </row>
    <row r="3392" spans="2:14" x14ac:dyDescent="0.25">
      <c r="B3392" s="48">
        <v>3390</v>
      </c>
      <c r="C3392" s="49" t="s">
        <v>2537</v>
      </c>
      <c r="D3392" s="48">
        <v>580520559</v>
      </c>
      <c r="E3392" s="50" t="s">
        <v>2177</v>
      </c>
      <c r="F3392" s="51">
        <v>102</v>
      </c>
      <c r="G3392" s="48">
        <v>12</v>
      </c>
      <c r="H3392" s="51" t="s">
        <v>2539</v>
      </c>
      <c r="I3392" s="51" t="s">
        <v>1141</v>
      </c>
      <c r="J3392" s="52">
        <v>1.5</v>
      </c>
      <c r="K3392" s="48" t="s">
        <v>1058</v>
      </c>
      <c r="L3392" s="48" t="s">
        <v>1058</v>
      </c>
      <c r="M3392" s="53">
        <v>7681.448969336252</v>
      </c>
      <c r="N3392" s="51"/>
    </row>
    <row r="3393" spans="2:14" x14ac:dyDescent="0.25">
      <c r="B3393" s="48">
        <v>3391</v>
      </c>
      <c r="C3393" s="49" t="s">
        <v>2537</v>
      </c>
      <c r="D3393" s="48">
        <v>580349355</v>
      </c>
      <c r="E3393" s="50" t="s">
        <v>2548</v>
      </c>
      <c r="F3393" s="51">
        <v>103</v>
      </c>
      <c r="G3393" s="48">
        <v>15</v>
      </c>
      <c r="H3393" s="51" t="s">
        <v>2547</v>
      </c>
      <c r="I3393" s="51" t="s">
        <v>1115</v>
      </c>
      <c r="J3393" s="52">
        <v>12</v>
      </c>
      <c r="K3393" s="48" t="s">
        <v>1058</v>
      </c>
      <c r="L3393" s="48" t="s">
        <v>1058</v>
      </c>
      <c r="M3393" s="53">
        <v>61451.591754690016</v>
      </c>
      <c r="N3393" s="51"/>
    </row>
    <row r="3394" spans="2:14" x14ac:dyDescent="0.25">
      <c r="B3394" s="48">
        <v>3392</v>
      </c>
      <c r="C3394" s="49" t="s">
        <v>2537</v>
      </c>
      <c r="D3394" s="48">
        <v>580215861</v>
      </c>
      <c r="E3394" s="50" t="s">
        <v>2538</v>
      </c>
      <c r="F3394" s="51">
        <v>105</v>
      </c>
      <c r="G3394" s="48">
        <v>14</v>
      </c>
      <c r="H3394" s="51" t="s">
        <v>2547</v>
      </c>
      <c r="I3394" s="51" t="s">
        <v>1255</v>
      </c>
      <c r="J3394" s="52">
        <v>10</v>
      </c>
      <c r="K3394" s="48" t="s">
        <v>1058</v>
      </c>
      <c r="L3394" s="48" t="s">
        <v>1058</v>
      </c>
      <c r="M3394" s="53">
        <v>51209.659795575019</v>
      </c>
      <c r="N3394" s="51"/>
    </row>
    <row r="3395" spans="2:14" x14ac:dyDescent="0.25">
      <c r="B3395" s="48">
        <v>3393</v>
      </c>
      <c r="C3395" s="49" t="s">
        <v>2537</v>
      </c>
      <c r="D3395" s="48">
        <v>580466092</v>
      </c>
      <c r="E3395" s="50" t="s">
        <v>1629</v>
      </c>
      <c r="F3395" s="51">
        <v>106</v>
      </c>
      <c r="G3395" s="48">
        <v>16</v>
      </c>
      <c r="H3395" s="51" t="s">
        <v>2547</v>
      </c>
      <c r="I3395" s="51" t="s">
        <v>1350</v>
      </c>
      <c r="J3395" s="52">
        <v>10</v>
      </c>
      <c r="K3395" s="48" t="s">
        <v>1058</v>
      </c>
      <c r="L3395" s="48" t="s">
        <v>1058</v>
      </c>
      <c r="M3395" s="53">
        <v>51209.659795575019</v>
      </c>
      <c r="N3395" s="51"/>
    </row>
    <row r="3396" spans="2:14" x14ac:dyDescent="0.25">
      <c r="B3396" s="48">
        <v>3394</v>
      </c>
      <c r="C3396" s="49" t="s">
        <v>2537</v>
      </c>
      <c r="D3396" s="48">
        <v>580651925</v>
      </c>
      <c r="E3396" s="50" t="s">
        <v>2549</v>
      </c>
      <c r="F3396" s="51">
        <v>108</v>
      </c>
      <c r="G3396" s="48">
        <v>17</v>
      </c>
      <c r="H3396" s="51" t="s">
        <v>1954</v>
      </c>
      <c r="I3396" s="51" t="s">
        <v>1259</v>
      </c>
      <c r="J3396" s="52">
        <v>5</v>
      </c>
      <c r="K3396" s="48" t="s">
        <v>1058</v>
      </c>
      <c r="L3396" s="48" t="s">
        <v>1058</v>
      </c>
      <c r="M3396" s="53">
        <v>25604.829897787509</v>
      </c>
      <c r="N3396" s="51"/>
    </row>
    <row r="3397" spans="2:14" x14ac:dyDescent="0.25">
      <c r="B3397" s="48">
        <v>3395</v>
      </c>
      <c r="C3397" s="49" t="s">
        <v>2537</v>
      </c>
      <c r="D3397" s="48">
        <v>580402048</v>
      </c>
      <c r="E3397" s="50" t="s">
        <v>2550</v>
      </c>
      <c r="F3397" s="51">
        <v>109</v>
      </c>
      <c r="G3397" s="48">
        <v>12</v>
      </c>
      <c r="H3397" s="51" t="s">
        <v>1954</v>
      </c>
      <c r="I3397" s="51" t="s">
        <v>1125</v>
      </c>
      <c r="J3397" s="52">
        <v>5</v>
      </c>
      <c r="K3397" s="48" t="s">
        <v>1058</v>
      </c>
      <c r="L3397" s="48" t="s">
        <v>1058</v>
      </c>
      <c r="M3397" s="53">
        <v>25604.829897787509</v>
      </c>
      <c r="N3397" s="51"/>
    </row>
    <row r="3398" spans="2:14" x14ac:dyDescent="0.25">
      <c r="B3398" s="48">
        <v>3396</v>
      </c>
      <c r="C3398" s="49" t="s">
        <v>2537</v>
      </c>
      <c r="D3398" s="48">
        <v>580402048</v>
      </c>
      <c r="E3398" s="50" t="s">
        <v>2550</v>
      </c>
      <c r="F3398" s="51">
        <v>110</v>
      </c>
      <c r="G3398" s="48">
        <v>11</v>
      </c>
      <c r="H3398" s="51" t="s">
        <v>2551</v>
      </c>
      <c r="I3398" s="51" t="s">
        <v>1125</v>
      </c>
      <c r="J3398" s="52">
        <v>3</v>
      </c>
      <c r="K3398" s="48" t="s">
        <v>1058</v>
      </c>
      <c r="L3398" s="48" t="s">
        <v>1058</v>
      </c>
      <c r="M3398" s="53">
        <v>15362.897938672504</v>
      </c>
      <c r="N3398" s="51"/>
    </row>
    <row r="3399" spans="2:14" x14ac:dyDescent="0.25">
      <c r="B3399" s="48">
        <v>3397</v>
      </c>
      <c r="C3399" s="49" t="s">
        <v>2537</v>
      </c>
      <c r="D3399" s="48">
        <v>580402048</v>
      </c>
      <c r="E3399" s="50" t="s">
        <v>2550</v>
      </c>
      <c r="F3399" s="51">
        <v>111</v>
      </c>
      <c r="G3399" s="48">
        <v>11</v>
      </c>
      <c r="H3399" s="51" t="s">
        <v>2552</v>
      </c>
      <c r="I3399" s="51" t="s">
        <v>1125</v>
      </c>
      <c r="J3399" s="52">
        <v>3</v>
      </c>
      <c r="K3399" s="48" t="s">
        <v>1058</v>
      </c>
      <c r="L3399" s="48" t="s">
        <v>1058</v>
      </c>
      <c r="M3399" s="53">
        <v>15362.897938672504</v>
      </c>
      <c r="N3399" s="51"/>
    </row>
    <row r="3400" spans="2:14" x14ac:dyDescent="0.25">
      <c r="B3400" s="48">
        <v>3398</v>
      </c>
      <c r="C3400" s="49" t="s">
        <v>2537</v>
      </c>
      <c r="D3400" s="48">
        <v>580283323</v>
      </c>
      <c r="E3400" s="50" t="s">
        <v>2553</v>
      </c>
      <c r="F3400" s="51">
        <v>112</v>
      </c>
      <c r="G3400" s="48">
        <v>18</v>
      </c>
      <c r="H3400" s="51" t="s">
        <v>1954</v>
      </c>
      <c r="I3400" s="51" t="s">
        <v>1139</v>
      </c>
      <c r="J3400" s="52">
        <v>10</v>
      </c>
      <c r="K3400" s="48" t="s">
        <v>1058</v>
      </c>
      <c r="L3400" s="48" t="s">
        <v>1058</v>
      </c>
      <c r="M3400" s="53">
        <v>51209.659795575019</v>
      </c>
      <c r="N3400" s="51"/>
    </row>
    <row r="3401" spans="2:14" x14ac:dyDescent="0.25">
      <c r="B3401" s="48">
        <v>3399</v>
      </c>
      <c r="C3401" s="49" t="s">
        <v>2537</v>
      </c>
      <c r="D3401" s="48">
        <v>580349355</v>
      </c>
      <c r="E3401" s="50" t="s">
        <v>2548</v>
      </c>
      <c r="F3401" s="51">
        <v>114</v>
      </c>
      <c r="G3401" s="48">
        <v>19</v>
      </c>
      <c r="H3401" s="51" t="s">
        <v>2554</v>
      </c>
      <c r="I3401" s="51" t="s">
        <v>1115</v>
      </c>
      <c r="J3401" s="52">
        <v>1.5</v>
      </c>
      <c r="K3401" s="48" t="s">
        <v>1058</v>
      </c>
      <c r="L3401" s="48" t="s">
        <v>1058</v>
      </c>
      <c r="M3401" s="53">
        <v>7681.448969336252</v>
      </c>
      <c r="N3401" s="51"/>
    </row>
    <row r="3402" spans="2:14" x14ac:dyDescent="0.25">
      <c r="B3402" s="48">
        <v>3400</v>
      </c>
      <c r="C3402" s="49" t="s">
        <v>2537</v>
      </c>
      <c r="D3402" s="48">
        <v>580349355</v>
      </c>
      <c r="E3402" s="50" t="s">
        <v>2548</v>
      </c>
      <c r="F3402" s="51">
        <v>117</v>
      </c>
      <c r="G3402" s="48">
        <v>11</v>
      </c>
      <c r="H3402" s="51" t="s">
        <v>2555</v>
      </c>
      <c r="I3402" s="51" t="s">
        <v>1115</v>
      </c>
      <c r="J3402" s="52">
        <v>0.9</v>
      </c>
      <c r="K3402" s="48" t="s">
        <v>1058</v>
      </c>
      <c r="L3402" s="48" t="s">
        <v>1058</v>
      </c>
      <c r="M3402" s="53">
        <v>4608.8693816017512</v>
      </c>
      <c r="N3402" s="51"/>
    </row>
    <row r="3403" spans="2:14" x14ac:dyDescent="0.25">
      <c r="B3403" s="48">
        <v>3401</v>
      </c>
      <c r="C3403" s="49" t="s">
        <v>2537</v>
      </c>
      <c r="D3403" s="48">
        <v>580215861</v>
      </c>
      <c r="E3403" s="50" t="s">
        <v>2538</v>
      </c>
      <c r="F3403" s="51">
        <v>118</v>
      </c>
      <c r="G3403" s="48">
        <v>11</v>
      </c>
      <c r="H3403" s="51" t="s">
        <v>2542</v>
      </c>
      <c r="I3403" s="51" t="s">
        <v>1255</v>
      </c>
      <c r="J3403" s="52">
        <v>1.5</v>
      </c>
      <c r="K3403" s="48" t="s">
        <v>1058</v>
      </c>
      <c r="L3403" s="48" t="s">
        <v>1058</v>
      </c>
      <c r="M3403" s="53">
        <v>7681.448969336252</v>
      </c>
      <c r="N3403" s="51"/>
    </row>
    <row r="3404" spans="2:14" x14ac:dyDescent="0.25">
      <c r="B3404" s="48">
        <v>3402</v>
      </c>
      <c r="C3404" s="49" t="s">
        <v>2537</v>
      </c>
      <c r="D3404" s="48">
        <v>580346476</v>
      </c>
      <c r="E3404" s="50" t="s">
        <v>2556</v>
      </c>
      <c r="F3404" s="51">
        <v>121</v>
      </c>
      <c r="G3404" s="48">
        <v>14</v>
      </c>
      <c r="H3404" s="51" t="s">
        <v>2547</v>
      </c>
      <c r="I3404" s="51" t="s">
        <v>1414</v>
      </c>
      <c r="J3404" s="52">
        <v>10</v>
      </c>
      <c r="K3404" s="48" t="s">
        <v>1058</v>
      </c>
      <c r="L3404" s="48" t="s">
        <v>1058</v>
      </c>
      <c r="M3404" s="53">
        <v>51209.659795575019</v>
      </c>
      <c r="N3404" s="51"/>
    </row>
    <row r="3405" spans="2:14" x14ac:dyDescent="0.25">
      <c r="B3405" s="48">
        <v>3403</v>
      </c>
      <c r="C3405" s="49" t="s">
        <v>2537</v>
      </c>
      <c r="D3405" s="48">
        <v>580233179</v>
      </c>
      <c r="E3405" s="50" t="s">
        <v>2557</v>
      </c>
      <c r="F3405" s="51">
        <v>123</v>
      </c>
      <c r="G3405" s="48">
        <v>20</v>
      </c>
      <c r="H3405" s="51" t="s">
        <v>2558</v>
      </c>
      <c r="I3405" s="51" t="s">
        <v>1280</v>
      </c>
      <c r="J3405" s="52">
        <v>2.5</v>
      </c>
      <c r="K3405" s="48" t="s">
        <v>1058</v>
      </c>
      <c r="L3405" s="48" t="s">
        <v>1058</v>
      </c>
      <c r="M3405" s="53">
        <v>12802.414948893755</v>
      </c>
      <c r="N3405" s="51"/>
    </row>
    <row r="3406" spans="2:14" x14ac:dyDescent="0.25">
      <c r="B3406" s="48">
        <v>3404</v>
      </c>
      <c r="C3406" s="49" t="s">
        <v>2537</v>
      </c>
      <c r="D3406" s="48">
        <v>580310266</v>
      </c>
      <c r="E3406" s="50" t="s">
        <v>2559</v>
      </c>
      <c r="F3406" s="51">
        <v>125</v>
      </c>
      <c r="G3406" s="48">
        <v>14</v>
      </c>
      <c r="H3406" s="51" t="s">
        <v>2560</v>
      </c>
      <c r="I3406" s="51" t="s">
        <v>1139</v>
      </c>
      <c r="J3406" s="52">
        <v>5.4</v>
      </c>
      <c r="K3406" s="48" t="s">
        <v>1058</v>
      </c>
      <c r="L3406" s="48" t="s">
        <v>1058</v>
      </c>
      <c r="M3406" s="53">
        <v>27653.216289610511</v>
      </c>
      <c r="N3406" s="51"/>
    </row>
    <row r="3407" spans="2:14" x14ac:dyDescent="0.25">
      <c r="B3407" s="48">
        <v>3405</v>
      </c>
      <c r="C3407" s="49" t="s">
        <v>2537</v>
      </c>
      <c r="D3407" s="48">
        <v>580346476</v>
      </c>
      <c r="E3407" s="50" t="s">
        <v>2556</v>
      </c>
      <c r="F3407" s="51">
        <v>128</v>
      </c>
      <c r="G3407" s="48">
        <v>24</v>
      </c>
      <c r="H3407" s="51" t="s">
        <v>2561</v>
      </c>
      <c r="I3407" s="51" t="s">
        <v>1414</v>
      </c>
      <c r="J3407" s="52">
        <v>2.5</v>
      </c>
      <c r="K3407" s="48" t="s">
        <v>1058</v>
      </c>
      <c r="L3407" s="48" t="s">
        <v>1058</v>
      </c>
      <c r="M3407" s="53">
        <v>12802.414948893755</v>
      </c>
      <c r="N3407" s="51"/>
    </row>
    <row r="3408" spans="2:14" x14ac:dyDescent="0.25">
      <c r="B3408" s="48">
        <v>3406</v>
      </c>
      <c r="C3408" s="49" t="s">
        <v>2537</v>
      </c>
      <c r="D3408" s="48">
        <v>580093151</v>
      </c>
      <c r="E3408" s="50" t="s">
        <v>1294</v>
      </c>
      <c r="F3408" s="51">
        <v>131</v>
      </c>
      <c r="G3408" s="48">
        <v>12</v>
      </c>
      <c r="H3408" s="51" t="s">
        <v>2562</v>
      </c>
      <c r="I3408" s="51" t="s">
        <v>1295</v>
      </c>
      <c r="J3408" s="52">
        <v>0.45</v>
      </c>
      <c r="K3408" s="48" t="s">
        <v>1058</v>
      </c>
      <c r="L3408" s="48" t="s">
        <v>1058</v>
      </c>
      <c r="M3408" s="53">
        <v>2304.4346908008756</v>
      </c>
      <c r="N3408" s="51"/>
    </row>
    <row r="3409" spans="2:14" x14ac:dyDescent="0.25">
      <c r="B3409" s="48">
        <v>3407</v>
      </c>
      <c r="C3409" s="49" t="s">
        <v>2537</v>
      </c>
      <c r="D3409" s="48">
        <v>580346476</v>
      </c>
      <c r="E3409" s="50" t="s">
        <v>2556</v>
      </c>
      <c r="F3409" s="51">
        <v>139</v>
      </c>
      <c r="G3409" s="48">
        <v>18</v>
      </c>
      <c r="H3409" s="51" t="s">
        <v>2563</v>
      </c>
      <c r="I3409" s="51" t="s">
        <v>1414</v>
      </c>
      <c r="J3409" s="52">
        <v>1.5</v>
      </c>
      <c r="K3409" s="48" t="s">
        <v>1058</v>
      </c>
      <c r="L3409" s="48" t="s">
        <v>1058</v>
      </c>
      <c r="M3409" s="53">
        <v>7681.448969336252</v>
      </c>
      <c r="N3409" s="51"/>
    </row>
    <row r="3410" spans="2:14" x14ac:dyDescent="0.25">
      <c r="B3410" s="48">
        <v>3408</v>
      </c>
      <c r="C3410" s="49" t="s">
        <v>2537</v>
      </c>
      <c r="D3410" s="48">
        <v>580016715</v>
      </c>
      <c r="E3410" s="50" t="s">
        <v>2564</v>
      </c>
      <c r="F3410" s="51">
        <v>201</v>
      </c>
      <c r="G3410" s="48">
        <v>11</v>
      </c>
      <c r="H3410" s="51" t="s">
        <v>2545</v>
      </c>
      <c r="I3410" s="51" t="s">
        <v>1053</v>
      </c>
      <c r="J3410" s="52">
        <v>3</v>
      </c>
      <c r="K3410" s="48" t="s">
        <v>1058</v>
      </c>
      <c r="L3410" s="48" t="s">
        <v>1058</v>
      </c>
      <c r="M3410" s="53">
        <v>15362.897938672504</v>
      </c>
      <c r="N3410" s="51"/>
    </row>
    <row r="3411" spans="2:14" x14ac:dyDescent="0.25">
      <c r="B3411" s="48">
        <v>3409</v>
      </c>
      <c r="C3411" s="49" t="s">
        <v>2537</v>
      </c>
      <c r="D3411" s="48">
        <v>580346476</v>
      </c>
      <c r="E3411" s="50" t="s">
        <v>2556</v>
      </c>
      <c r="F3411" s="51">
        <v>202</v>
      </c>
      <c r="G3411" s="48">
        <v>19</v>
      </c>
      <c r="H3411" s="51" t="s">
        <v>1954</v>
      </c>
      <c r="I3411" s="51" t="s">
        <v>1414</v>
      </c>
      <c r="J3411" s="52">
        <v>5</v>
      </c>
      <c r="K3411" s="48" t="s">
        <v>1058</v>
      </c>
      <c r="L3411" s="48" t="s">
        <v>1058</v>
      </c>
      <c r="M3411" s="53">
        <v>25604.829897787509</v>
      </c>
      <c r="N3411" s="51"/>
    </row>
    <row r="3412" spans="2:14" x14ac:dyDescent="0.25">
      <c r="B3412" s="48">
        <v>3410</v>
      </c>
      <c r="C3412" s="49" t="s">
        <v>2537</v>
      </c>
      <c r="D3412" s="48">
        <v>512339656</v>
      </c>
      <c r="E3412" s="50" t="s">
        <v>2565</v>
      </c>
      <c r="F3412" s="51">
        <v>204</v>
      </c>
      <c r="G3412" s="48">
        <v>18</v>
      </c>
      <c r="H3412" s="51" t="s">
        <v>2561</v>
      </c>
      <c r="I3412" s="51" t="s">
        <v>1141</v>
      </c>
      <c r="J3412" s="52">
        <v>2.5</v>
      </c>
      <c r="K3412" s="48" t="s">
        <v>1058</v>
      </c>
      <c r="L3412" s="48" t="s">
        <v>1058</v>
      </c>
      <c r="M3412" s="53">
        <v>12802.414948893755</v>
      </c>
      <c r="N3412" s="51"/>
    </row>
    <row r="3413" spans="2:14" x14ac:dyDescent="0.25">
      <c r="B3413" s="48">
        <v>3411</v>
      </c>
      <c r="C3413" s="49" t="s">
        <v>2537</v>
      </c>
      <c r="D3413" s="48">
        <v>580334738</v>
      </c>
      <c r="E3413" s="50" t="s">
        <v>2543</v>
      </c>
      <c r="F3413" s="51">
        <v>205</v>
      </c>
      <c r="G3413" s="48">
        <v>15</v>
      </c>
      <c r="H3413" s="51" t="s">
        <v>2547</v>
      </c>
      <c r="I3413" s="51" t="s">
        <v>1053</v>
      </c>
      <c r="J3413" s="52">
        <v>10</v>
      </c>
      <c r="K3413" s="48" t="s">
        <v>1058</v>
      </c>
      <c r="L3413" s="48" t="s">
        <v>1058</v>
      </c>
      <c r="M3413" s="53">
        <v>51209.659795575019</v>
      </c>
      <c r="N3413" s="51"/>
    </row>
    <row r="3414" spans="2:14" x14ac:dyDescent="0.25">
      <c r="B3414" s="48">
        <v>3412</v>
      </c>
      <c r="C3414" s="49" t="s">
        <v>2537</v>
      </c>
      <c r="D3414" s="48">
        <v>580016715</v>
      </c>
      <c r="E3414" s="50" t="s">
        <v>2564</v>
      </c>
      <c r="F3414" s="51">
        <v>207</v>
      </c>
      <c r="G3414" s="48">
        <v>12</v>
      </c>
      <c r="H3414" s="51" t="s">
        <v>2547</v>
      </c>
      <c r="I3414" s="51" t="s">
        <v>1053</v>
      </c>
      <c r="J3414" s="52">
        <v>10</v>
      </c>
      <c r="K3414" s="48" t="s">
        <v>1058</v>
      </c>
      <c r="L3414" s="48" t="s">
        <v>1058</v>
      </c>
      <c r="M3414" s="53">
        <v>51209.659795575019</v>
      </c>
      <c r="N3414" s="51"/>
    </row>
    <row r="3415" spans="2:14" x14ac:dyDescent="0.25">
      <c r="B3415" s="48">
        <v>3413</v>
      </c>
      <c r="C3415" s="49" t="s">
        <v>2537</v>
      </c>
      <c r="D3415" s="48">
        <v>580181659</v>
      </c>
      <c r="E3415" s="50" t="s">
        <v>2566</v>
      </c>
      <c r="F3415" s="51">
        <v>208</v>
      </c>
      <c r="G3415" s="48">
        <v>15</v>
      </c>
      <c r="H3415" s="51" t="s">
        <v>2547</v>
      </c>
      <c r="I3415" s="51" t="s">
        <v>1237</v>
      </c>
      <c r="J3415" s="52">
        <v>13</v>
      </c>
      <c r="K3415" s="48" t="s">
        <v>1058</v>
      </c>
      <c r="L3415" s="48" t="s">
        <v>1058</v>
      </c>
      <c r="M3415" s="53">
        <v>66572.557734247515</v>
      </c>
      <c r="N3415" s="51"/>
    </row>
    <row r="3416" spans="2:14" x14ac:dyDescent="0.25">
      <c r="B3416" s="48">
        <v>3414</v>
      </c>
      <c r="C3416" s="49" t="s">
        <v>2537</v>
      </c>
      <c r="D3416" s="48">
        <v>580233179</v>
      </c>
      <c r="E3416" s="50" t="s">
        <v>2557</v>
      </c>
      <c r="F3416" s="51">
        <v>209</v>
      </c>
      <c r="G3416" s="48">
        <v>15</v>
      </c>
      <c r="H3416" s="51" t="s">
        <v>2547</v>
      </c>
      <c r="I3416" s="51" t="s">
        <v>1280</v>
      </c>
      <c r="J3416" s="52">
        <v>10</v>
      </c>
      <c r="K3416" s="48" t="s">
        <v>1058</v>
      </c>
      <c r="L3416" s="48" t="s">
        <v>1058</v>
      </c>
      <c r="M3416" s="53">
        <v>51209.659795575019</v>
      </c>
      <c r="N3416" s="51"/>
    </row>
    <row r="3417" spans="2:14" x14ac:dyDescent="0.25">
      <c r="B3417" s="48">
        <v>3415</v>
      </c>
      <c r="C3417" s="49" t="s">
        <v>2537</v>
      </c>
      <c r="D3417" s="48">
        <v>580233179</v>
      </c>
      <c r="E3417" s="50" t="s">
        <v>2557</v>
      </c>
      <c r="F3417" s="51">
        <v>210</v>
      </c>
      <c r="G3417" s="48">
        <v>14</v>
      </c>
      <c r="H3417" s="51" t="s">
        <v>2567</v>
      </c>
      <c r="I3417" s="51" t="s">
        <v>1280</v>
      </c>
      <c r="J3417" s="52">
        <v>7.2</v>
      </c>
      <c r="K3417" s="48" t="s">
        <v>1058</v>
      </c>
      <c r="L3417" s="48" t="s">
        <v>1058</v>
      </c>
      <c r="M3417" s="53">
        <v>36870.95505281401</v>
      </c>
      <c r="N3417" s="51"/>
    </row>
    <row r="3418" spans="2:14" x14ac:dyDescent="0.25">
      <c r="B3418" s="48">
        <v>3416</v>
      </c>
      <c r="C3418" s="49" t="s">
        <v>2537</v>
      </c>
      <c r="D3418" s="48">
        <v>512339656</v>
      </c>
      <c r="E3418" s="50" t="s">
        <v>2565</v>
      </c>
      <c r="F3418" s="51">
        <v>211</v>
      </c>
      <c r="G3418" s="48">
        <v>18</v>
      </c>
      <c r="H3418" s="51" t="s">
        <v>1954</v>
      </c>
      <c r="I3418" s="51" t="s">
        <v>1141</v>
      </c>
      <c r="J3418" s="52">
        <v>6.5</v>
      </c>
      <c r="K3418" s="48" t="s">
        <v>1058</v>
      </c>
      <c r="L3418" s="48" t="s">
        <v>1058</v>
      </c>
      <c r="M3418" s="53">
        <v>33286.278867123758</v>
      </c>
      <c r="N3418" s="51"/>
    </row>
    <row r="3419" spans="2:14" x14ac:dyDescent="0.25">
      <c r="B3419" s="48">
        <v>3417</v>
      </c>
      <c r="C3419" s="49" t="s">
        <v>2537</v>
      </c>
      <c r="D3419" s="48">
        <v>580334738</v>
      </c>
      <c r="E3419" s="50" t="s">
        <v>2543</v>
      </c>
      <c r="F3419" s="51">
        <v>215</v>
      </c>
      <c r="G3419" s="48">
        <v>11</v>
      </c>
      <c r="H3419" s="51" t="s">
        <v>2568</v>
      </c>
      <c r="I3419" s="51" t="s">
        <v>1053</v>
      </c>
      <c r="J3419" s="52">
        <v>0.9</v>
      </c>
      <c r="K3419" s="48" t="s">
        <v>1058</v>
      </c>
      <c r="L3419" s="48" t="s">
        <v>1058</v>
      </c>
      <c r="M3419" s="53">
        <v>4608.8693816017512</v>
      </c>
      <c r="N3419" s="51"/>
    </row>
    <row r="3420" spans="2:14" x14ac:dyDescent="0.25">
      <c r="B3420" s="48">
        <v>3418</v>
      </c>
      <c r="C3420" s="49" t="s">
        <v>2537</v>
      </c>
      <c r="D3420" s="48">
        <v>580334738</v>
      </c>
      <c r="E3420" s="50" t="s">
        <v>2543</v>
      </c>
      <c r="F3420" s="51">
        <v>216</v>
      </c>
      <c r="G3420" s="48">
        <v>11</v>
      </c>
      <c r="H3420" s="51" t="s">
        <v>2569</v>
      </c>
      <c r="I3420" s="51" t="s">
        <v>1053</v>
      </c>
      <c r="J3420" s="52">
        <v>3</v>
      </c>
      <c r="K3420" s="48" t="s">
        <v>1058</v>
      </c>
      <c r="L3420" s="48" t="s">
        <v>1058</v>
      </c>
      <c r="M3420" s="53">
        <v>15362.897938672504</v>
      </c>
      <c r="N3420" s="51"/>
    </row>
    <row r="3421" spans="2:14" x14ac:dyDescent="0.25">
      <c r="B3421" s="48">
        <v>3419</v>
      </c>
      <c r="C3421" s="49" t="s">
        <v>2537</v>
      </c>
      <c r="D3421" s="48">
        <v>580651149</v>
      </c>
      <c r="E3421" s="50" t="s">
        <v>2570</v>
      </c>
      <c r="F3421" s="51">
        <v>217</v>
      </c>
      <c r="G3421" s="48">
        <v>30</v>
      </c>
      <c r="H3421" s="51" t="s">
        <v>2558</v>
      </c>
      <c r="I3421" s="51" t="s">
        <v>1426</v>
      </c>
      <c r="J3421" s="52">
        <v>2.88</v>
      </c>
      <c r="K3421" s="48" t="s">
        <v>1058</v>
      </c>
      <c r="L3421" s="48" t="s">
        <v>1058</v>
      </c>
      <c r="M3421" s="53">
        <v>14748.382021125604</v>
      </c>
      <c r="N3421" s="51"/>
    </row>
    <row r="3422" spans="2:14" x14ac:dyDescent="0.25">
      <c r="B3422" s="48">
        <v>3420</v>
      </c>
      <c r="C3422" s="49" t="s">
        <v>2537</v>
      </c>
      <c r="D3422" s="48">
        <v>580334738</v>
      </c>
      <c r="E3422" s="50" t="s">
        <v>2543</v>
      </c>
      <c r="F3422" s="51">
        <v>218</v>
      </c>
      <c r="G3422" s="48">
        <v>20</v>
      </c>
      <c r="H3422" s="51" t="s">
        <v>2571</v>
      </c>
      <c r="I3422" s="51" t="s">
        <v>1053</v>
      </c>
      <c r="J3422" s="52">
        <v>6</v>
      </c>
      <c r="K3422" s="48" t="s">
        <v>1058</v>
      </c>
      <c r="L3422" s="48" t="s">
        <v>1058</v>
      </c>
      <c r="M3422" s="53">
        <v>30725.795877345008</v>
      </c>
      <c r="N3422" s="51"/>
    </row>
    <row r="3423" spans="2:14" x14ac:dyDescent="0.25">
      <c r="B3423" s="48">
        <v>3421</v>
      </c>
      <c r="C3423" s="49" t="s">
        <v>2537</v>
      </c>
      <c r="D3423" s="48">
        <v>580651149</v>
      </c>
      <c r="E3423" s="50" t="s">
        <v>2570</v>
      </c>
      <c r="F3423" s="51">
        <v>219</v>
      </c>
      <c r="G3423" s="48">
        <v>16</v>
      </c>
      <c r="H3423" s="51" t="s">
        <v>2572</v>
      </c>
      <c r="I3423" s="51" t="s">
        <v>1426</v>
      </c>
      <c r="J3423" s="52">
        <v>1.5</v>
      </c>
      <c r="K3423" s="48" t="s">
        <v>1058</v>
      </c>
      <c r="L3423" s="48" t="s">
        <v>1058</v>
      </c>
      <c r="M3423" s="53">
        <v>7681.448969336252</v>
      </c>
      <c r="N3423" s="51"/>
    </row>
    <row r="3424" spans="2:14" x14ac:dyDescent="0.25">
      <c r="B3424" s="48">
        <v>3422</v>
      </c>
      <c r="C3424" s="49" t="s">
        <v>2537</v>
      </c>
      <c r="D3424" s="48">
        <v>580334738</v>
      </c>
      <c r="E3424" s="50" t="s">
        <v>2543</v>
      </c>
      <c r="F3424" s="51">
        <v>220</v>
      </c>
      <c r="G3424" s="48">
        <v>13</v>
      </c>
      <c r="H3424" s="51" t="s">
        <v>2563</v>
      </c>
      <c r="I3424" s="51" t="s">
        <v>1053</v>
      </c>
      <c r="J3424" s="52">
        <v>1.5</v>
      </c>
      <c r="K3424" s="48" t="s">
        <v>1058</v>
      </c>
      <c r="L3424" s="48" t="s">
        <v>1058</v>
      </c>
      <c r="M3424" s="53">
        <v>7681.448969336252</v>
      </c>
      <c r="N3424" s="51"/>
    </row>
    <row r="3425" spans="2:14" x14ac:dyDescent="0.25">
      <c r="B3425" s="48">
        <v>3423</v>
      </c>
      <c r="C3425" s="49" t="s">
        <v>2537</v>
      </c>
      <c r="D3425" s="48">
        <v>580233179</v>
      </c>
      <c r="E3425" s="50" t="s">
        <v>2557</v>
      </c>
      <c r="F3425" s="51">
        <v>240</v>
      </c>
      <c r="G3425" s="48">
        <v>13</v>
      </c>
      <c r="H3425" s="51" t="s">
        <v>2573</v>
      </c>
      <c r="I3425" s="51" t="s">
        <v>1280</v>
      </c>
      <c r="J3425" s="52">
        <v>1.5</v>
      </c>
      <c r="K3425" s="48" t="s">
        <v>1058</v>
      </c>
      <c r="L3425" s="48" t="s">
        <v>1058</v>
      </c>
      <c r="M3425" s="53">
        <v>7681.448969336252</v>
      </c>
      <c r="N3425" s="51"/>
    </row>
    <row r="3426" spans="2:14" x14ac:dyDescent="0.25">
      <c r="B3426" s="48">
        <v>3424</v>
      </c>
      <c r="C3426" s="49" t="s">
        <v>2537</v>
      </c>
      <c r="D3426" s="48">
        <v>580233179</v>
      </c>
      <c r="E3426" s="50" t="s">
        <v>2557</v>
      </c>
      <c r="F3426" s="51">
        <v>241</v>
      </c>
      <c r="G3426" s="48">
        <v>15</v>
      </c>
      <c r="H3426" s="51" t="s">
        <v>2572</v>
      </c>
      <c r="I3426" s="51" t="s">
        <v>1280</v>
      </c>
      <c r="J3426" s="52">
        <v>1.5</v>
      </c>
      <c r="K3426" s="48" t="s">
        <v>1058</v>
      </c>
      <c r="L3426" s="48" t="s">
        <v>1058</v>
      </c>
      <c r="M3426" s="53">
        <v>7681.448969336252</v>
      </c>
      <c r="N3426" s="51"/>
    </row>
    <row r="3427" spans="2:14" x14ac:dyDescent="0.25">
      <c r="B3427" s="48">
        <v>3425</v>
      </c>
      <c r="C3427" s="49" t="s">
        <v>2537</v>
      </c>
      <c r="D3427" s="48">
        <v>580233179</v>
      </c>
      <c r="E3427" s="50" t="s">
        <v>2557</v>
      </c>
      <c r="F3427" s="51">
        <v>280</v>
      </c>
      <c r="G3427" s="48">
        <v>11</v>
      </c>
      <c r="H3427" s="51" t="s">
        <v>2551</v>
      </c>
      <c r="I3427" s="51" t="s">
        <v>1280</v>
      </c>
      <c r="J3427" s="52">
        <v>3</v>
      </c>
      <c r="K3427" s="48" t="s">
        <v>1058</v>
      </c>
      <c r="L3427" s="48" t="s">
        <v>1058</v>
      </c>
      <c r="M3427" s="53">
        <v>15362.897938672504</v>
      </c>
      <c r="N3427" s="51"/>
    </row>
    <row r="3428" spans="2:14" x14ac:dyDescent="0.25">
      <c r="B3428" s="48">
        <v>3426</v>
      </c>
      <c r="C3428" s="49" t="s">
        <v>2537</v>
      </c>
      <c r="D3428" s="48">
        <v>580310266</v>
      </c>
      <c r="E3428" s="50" t="s">
        <v>2559</v>
      </c>
      <c r="F3428" s="51">
        <v>299</v>
      </c>
      <c r="G3428" s="48">
        <v>20</v>
      </c>
      <c r="H3428" s="51" t="s">
        <v>2558</v>
      </c>
      <c r="I3428" s="51" t="s">
        <v>1139</v>
      </c>
      <c r="J3428" s="52">
        <v>2.5</v>
      </c>
      <c r="K3428" s="48" t="s">
        <v>1058</v>
      </c>
      <c r="L3428" s="48" t="s">
        <v>1058</v>
      </c>
      <c r="M3428" s="53">
        <v>12802.414948893755</v>
      </c>
      <c r="N3428" s="51"/>
    </row>
    <row r="3429" spans="2:14" x14ac:dyDescent="0.25">
      <c r="B3429" s="48">
        <v>3427</v>
      </c>
      <c r="C3429" s="49" t="s">
        <v>2537</v>
      </c>
      <c r="D3429" s="48">
        <v>580258085</v>
      </c>
      <c r="E3429" s="50" t="s">
        <v>2574</v>
      </c>
      <c r="F3429" s="51">
        <v>302</v>
      </c>
      <c r="G3429" s="48">
        <v>20</v>
      </c>
      <c r="H3429" s="51" t="s">
        <v>2561</v>
      </c>
      <c r="I3429" s="51" t="s">
        <v>1062</v>
      </c>
      <c r="J3429" s="52">
        <v>0</v>
      </c>
      <c r="K3429" s="48" t="s">
        <v>1054</v>
      </c>
      <c r="L3429" s="48" t="s">
        <v>1054</v>
      </c>
      <c r="M3429" s="53">
        <v>0</v>
      </c>
      <c r="N3429" s="51"/>
    </row>
    <row r="3430" spans="2:14" x14ac:dyDescent="0.25">
      <c r="B3430" s="48">
        <v>3428</v>
      </c>
      <c r="C3430" s="49" t="s">
        <v>2537</v>
      </c>
      <c r="D3430" s="48">
        <v>580402048</v>
      </c>
      <c r="E3430" s="50" t="s">
        <v>2550</v>
      </c>
      <c r="F3430" s="51">
        <v>309</v>
      </c>
      <c r="G3430" s="48">
        <v>26</v>
      </c>
      <c r="H3430" s="51" t="s">
        <v>2558</v>
      </c>
      <c r="I3430" s="51" t="s">
        <v>1125</v>
      </c>
      <c r="J3430" s="52">
        <v>2.63</v>
      </c>
      <c r="K3430" s="48" t="s">
        <v>1058</v>
      </c>
      <c r="L3430" s="48" t="s">
        <v>1058</v>
      </c>
      <c r="M3430" s="53">
        <v>13468.14052623623</v>
      </c>
      <c r="N3430" s="51"/>
    </row>
    <row r="3431" spans="2:14" x14ac:dyDescent="0.25">
      <c r="B3431" s="48">
        <v>3429</v>
      </c>
      <c r="C3431" s="49" t="s">
        <v>2537</v>
      </c>
      <c r="D3431" s="48">
        <v>510623754</v>
      </c>
      <c r="E3431" s="50" t="s">
        <v>2575</v>
      </c>
      <c r="F3431" s="51">
        <v>313</v>
      </c>
      <c r="G3431" s="48">
        <v>21</v>
      </c>
      <c r="H3431" s="51" t="s">
        <v>1954</v>
      </c>
      <c r="I3431" s="51" t="s">
        <v>1182</v>
      </c>
      <c r="J3431" s="52">
        <v>8.25</v>
      </c>
      <c r="K3431" s="48" t="s">
        <v>1058</v>
      </c>
      <c r="L3431" s="48" t="s">
        <v>1058</v>
      </c>
      <c r="M3431" s="53">
        <v>42247.969331349392</v>
      </c>
      <c r="N3431" s="51"/>
    </row>
    <row r="3432" spans="2:14" x14ac:dyDescent="0.25">
      <c r="B3432" s="48">
        <v>3430</v>
      </c>
      <c r="C3432" s="49" t="s">
        <v>2537</v>
      </c>
      <c r="D3432" s="48">
        <v>580377059</v>
      </c>
      <c r="E3432" s="50" t="s">
        <v>2546</v>
      </c>
      <c r="F3432" s="51">
        <v>316</v>
      </c>
      <c r="G3432" s="48">
        <v>19</v>
      </c>
      <c r="H3432" s="51" t="s">
        <v>2558</v>
      </c>
      <c r="I3432" s="51" t="s">
        <v>1115</v>
      </c>
      <c r="J3432" s="52">
        <v>2.5</v>
      </c>
      <c r="K3432" s="48" t="s">
        <v>1058</v>
      </c>
      <c r="L3432" s="48" t="s">
        <v>1058</v>
      </c>
      <c r="M3432" s="53">
        <v>12802.414948893755</v>
      </c>
      <c r="N3432" s="51"/>
    </row>
    <row r="3433" spans="2:14" x14ac:dyDescent="0.25">
      <c r="B3433" s="48">
        <v>3431</v>
      </c>
      <c r="C3433" s="49" t="s">
        <v>2537</v>
      </c>
      <c r="D3433" s="48">
        <v>580449437</v>
      </c>
      <c r="E3433" s="50" t="s">
        <v>2576</v>
      </c>
      <c r="F3433" s="51">
        <v>318</v>
      </c>
      <c r="G3433" s="48">
        <v>28</v>
      </c>
      <c r="H3433" s="51" t="s">
        <v>2561</v>
      </c>
      <c r="I3433" s="51" t="s">
        <v>1062</v>
      </c>
      <c r="J3433" s="52">
        <v>0</v>
      </c>
      <c r="K3433" s="48" t="s">
        <v>1054</v>
      </c>
      <c r="L3433" s="48" t="s">
        <v>1058</v>
      </c>
      <c r="M3433" s="53">
        <v>0</v>
      </c>
      <c r="N3433" s="51"/>
    </row>
    <row r="3434" spans="2:14" x14ac:dyDescent="0.25">
      <c r="B3434" s="48">
        <v>3432</v>
      </c>
      <c r="C3434" s="49" t="s">
        <v>2537</v>
      </c>
      <c r="D3434" s="48">
        <v>580215861</v>
      </c>
      <c r="E3434" s="50" t="s">
        <v>2538</v>
      </c>
      <c r="F3434" s="51">
        <v>319</v>
      </c>
      <c r="G3434" s="48">
        <v>1</v>
      </c>
      <c r="H3434" s="51" t="s">
        <v>2567</v>
      </c>
      <c r="I3434" s="51" t="s">
        <v>1255</v>
      </c>
      <c r="J3434" s="52">
        <v>7.2</v>
      </c>
      <c r="K3434" s="48" t="s">
        <v>1058</v>
      </c>
      <c r="L3434" s="48" t="s">
        <v>1058</v>
      </c>
      <c r="M3434" s="53">
        <v>36870.95505281401</v>
      </c>
      <c r="N3434" s="51"/>
    </row>
    <row r="3435" spans="2:14" x14ac:dyDescent="0.25">
      <c r="B3435" s="48">
        <v>3433</v>
      </c>
      <c r="C3435" s="49" t="s">
        <v>2537</v>
      </c>
      <c r="D3435" s="48">
        <v>580215861</v>
      </c>
      <c r="E3435" s="50" t="s">
        <v>2538</v>
      </c>
      <c r="F3435" s="51">
        <v>320</v>
      </c>
      <c r="G3435" s="48">
        <v>12</v>
      </c>
      <c r="H3435" s="51" t="s">
        <v>2552</v>
      </c>
      <c r="I3435" s="51" t="s">
        <v>1255</v>
      </c>
      <c r="J3435" s="52">
        <v>3</v>
      </c>
      <c r="K3435" s="48" t="s">
        <v>1058</v>
      </c>
      <c r="L3435" s="48" t="s">
        <v>1058</v>
      </c>
      <c r="M3435" s="53">
        <v>15362.897938672504</v>
      </c>
      <c r="N3435" s="51"/>
    </row>
    <row r="3436" spans="2:14" x14ac:dyDescent="0.25">
      <c r="B3436" s="48">
        <v>3434</v>
      </c>
      <c r="C3436" s="49" t="s">
        <v>2537</v>
      </c>
      <c r="D3436" s="48">
        <v>580224046</v>
      </c>
      <c r="E3436" s="50" t="s">
        <v>1298</v>
      </c>
      <c r="F3436" s="51">
        <v>321</v>
      </c>
      <c r="G3436" s="48">
        <v>12</v>
      </c>
      <c r="H3436" s="51" t="s">
        <v>2547</v>
      </c>
      <c r="I3436" s="51" t="s">
        <v>1158</v>
      </c>
      <c r="J3436" s="52">
        <v>10</v>
      </c>
      <c r="K3436" s="48" t="s">
        <v>1058</v>
      </c>
      <c r="L3436" s="48" t="s">
        <v>1058</v>
      </c>
      <c r="M3436" s="53">
        <v>51209.659795575019</v>
      </c>
      <c r="N3436" s="51"/>
    </row>
    <row r="3437" spans="2:14" x14ac:dyDescent="0.25">
      <c r="B3437" s="48">
        <v>3435</v>
      </c>
      <c r="C3437" s="49" t="s">
        <v>2537</v>
      </c>
      <c r="D3437" s="48">
        <v>580215861</v>
      </c>
      <c r="E3437" s="50" t="s">
        <v>2538</v>
      </c>
      <c r="F3437" s="51">
        <v>322</v>
      </c>
      <c r="G3437" s="48">
        <v>16</v>
      </c>
      <c r="H3437" s="51" t="s">
        <v>2558</v>
      </c>
      <c r="I3437" s="51" t="s">
        <v>1255</v>
      </c>
      <c r="J3437" s="52">
        <v>2.5</v>
      </c>
      <c r="K3437" s="48" t="s">
        <v>1058</v>
      </c>
      <c r="L3437" s="48" t="s">
        <v>1058</v>
      </c>
      <c r="M3437" s="53">
        <v>12802.414948893755</v>
      </c>
      <c r="N3437" s="51"/>
    </row>
    <row r="3438" spans="2:14" x14ac:dyDescent="0.25">
      <c r="B3438" s="48">
        <v>3436</v>
      </c>
      <c r="C3438" s="49" t="s">
        <v>2537</v>
      </c>
      <c r="D3438" s="48">
        <v>580310266</v>
      </c>
      <c r="E3438" s="50" t="s">
        <v>2559</v>
      </c>
      <c r="F3438" s="51">
        <v>326</v>
      </c>
      <c r="G3438" s="48">
        <v>11</v>
      </c>
      <c r="H3438" s="51" t="s">
        <v>2563</v>
      </c>
      <c r="I3438" s="51" t="s">
        <v>1139</v>
      </c>
      <c r="J3438" s="52">
        <v>1.5</v>
      </c>
      <c r="K3438" s="48" t="s">
        <v>1058</v>
      </c>
      <c r="L3438" s="48" t="s">
        <v>1058</v>
      </c>
      <c r="M3438" s="53">
        <v>7681.448969336252</v>
      </c>
      <c r="N3438" s="51"/>
    </row>
    <row r="3439" spans="2:14" x14ac:dyDescent="0.25">
      <c r="B3439" s="48">
        <v>3437</v>
      </c>
      <c r="C3439" s="49" t="s">
        <v>2537</v>
      </c>
      <c r="D3439" s="48">
        <v>580346476</v>
      </c>
      <c r="E3439" s="50" t="s">
        <v>2556</v>
      </c>
      <c r="F3439" s="51">
        <v>349</v>
      </c>
      <c r="G3439" s="48">
        <v>20</v>
      </c>
      <c r="H3439" s="51" t="s">
        <v>2560</v>
      </c>
      <c r="I3439" s="51" t="s">
        <v>1414</v>
      </c>
      <c r="J3439" s="52">
        <v>4.5</v>
      </c>
      <c r="K3439" s="48" t="s">
        <v>1058</v>
      </c>
      <c r="L3439" s="48" t="s">
        <v>1058</v>
      </c>
      <c r="M3439" s="53">
        <v>23044.346908008756</v>
      </c>
      <c r="N3439" s="51"/>
    </row>
    <row r="3440" spans="2:14" x14ac:dyDescent="0.25">
      <c r="B3440" s="48">
        <v>3438</v>
      </c>
      <c r="C3440" s="49" t="s">
        <v>2537</v>
      </c>
      <c r="D3440" s="48">
        <v>580346476</v>
      </c>
      <c r="E3440" s="50" t="s">
        <v>2556</v>
      </c>
      <c r="F3440" s="51">
        <v>350</v>
      </c>
      <c r="G3440" s="48">
        <v>13</v>
      </c>
      <c r="H3440" s="51" t="s">
        <v>2571</v>
      </c>
      <c r="I3440" s="51" t="s">
        <v>1414</v>
      </c>
      <c r="J3440" s="52">
        <v>6</v>
      </c>
      <c r="K3440" s="48" t="s">
        <v>1058</v>
      </c>
      <c r="L3440" s="48" t="s">
        <v>1058</v>
      </c>
      <c r="M3440" s="53">
        <v>30725.795877345008</v>
      </c>
      <c r="N3440" s="51"/>
    </row>
    <row r="3441" spans="2:14" x14ac:dyDescent="0.25">
      <c r="B3441" s="48">
        <v>3439</v>
      </c>
      <c r="C3441" s="49" t="s">
        <v>2537</v>
      </c>
      <c r="D3441" s="48">
        <v>580346476</v>
      </c>
      <c r="E3441" s="50" t="s">
        <v>2556</v>
      </c>
      <c r="F3441" s="51">
        <v>356</v>
      </c>
      <c r="G3441" s="48">
        <v>11</v>
      </c>
      <c r="H3441" s="51" t="s">
        <v>2561</v>
      </c>
      <c r="I3441" s="51" t="s">
        <v>1414</v>
      </c>
      <c r="J3441" s="52">
        <v>2.5</v>
      </c>
      <c r="K3441" s="48" t="s">
        <v>1058</v>
      </c>
      <c r="L3441" s="48" t="s">
        <v>1058</v>
      </c>
      <c r="M3441" s="53">
        <v>12802.414948893755</v>
      </c>
      <c r="N3441" s="51"/>
    </row>
    <row r="3442" spans="2:14" x14ac:dyDescent="0.25">
      <c r="B3442" s="48">
        <v>3440</v>
      </c>
      <c r="C3442" s="49" t="s">
        <v>2537</v>
      </c>
      <c r="D3442" s="48">
        <v>580346476</v>
      </c>
      <c r="E3442" s="50" t="s">
        <v>2556</v>
      </c>
      <c r="F3442" s="51">
        <v>357</v>
      </c>
      <c r="G3442" s="48">
        <v>19</v>
      </c>
      <c r="H3442" s="51" t="s">
        <v>2577</v>
      </c>
      <c r="I3442" s="51" t="s">
        <v>1414</v>
      </c>
      <c r="J3442" s="52">
        <v>1.5</v>
      </c>
      <c r="K3442" s="48" t="s">
        <v>1058</v>
      </c>
      <c r="L3442" s="48" t="s">
        <v>1058</v>
      </c>
      <c r="M3442" s="53">
        <v>7681.448969336252</v>
      </c>
      <c r="N3442" s="51"/>
    </row>
    <row r="3443" spans="2:14" x14ac:dyDescent="0.25">
      <c r="B3443" s="48">
        <v>3441</v>
      </c>
      <c r="C3443" s="49" t="s">
        <v>2537</v>
      </c>
      <c r="D3443" s="48">
        <v>580093151</v>
      </c>
      <c r="E3443" s="50" t="s">
        <v>1294</v>
      </c>
      <c r="F3443" s="51">
        <v>359</v>
      </c>
      <c r="G3443" s="48">
        <v>13</v>
      </c>
      <c r="H3443" s="51" t="s">
        <v>2563</v>
      </c>
      <c r="I3443" s="51" t="s">
        <v>1295</v>
      </c>
      <c r="J3443" s="52">
        <v>1.5</v>
      </c>
      <c r="K3443" s="48" t="s">
        <v>1058</v>
      </c>
      <c r="L3443" s="48" t="s">
        <v>1058</v>
      </c>
      <c r="M3443" s="53">
        <v>7681.448969336252</v>
      </c>
      <c r="N3443" s="51"/>
    </row>
    <row r="3444" spans="2:14" x14ac:dyDescent="0.25">
      <c r="B3444" s="48">
        <v>3442</v>
      </c>
      <c r="C3444" s="49" t="s">
        <v>2537</v>
      </c>
      <c r="D3444" s="48">
        <v>580346476</v>
      </c>
      <c r="E3444" s="50" t="s">
        <v>2556</v>
      </c>
      <c r="F3444" s="51">
        <v>361</v>
      </c>
      <c r="G3444" s="48">
        <v>24</v>
      </c>
      <c r="H3444" s="51" t="s">
        <v>2572</v>
      </c>
      <c r="I3444" s="51" t="s">
        <v>1414</v>
      </c>
      <c r="J3444" s="52">
        <v>1.5</v>
      </c>
      <c r="K3444" s="48" t="s">
        <v>1058</v>
      </c>
      <c r="L3444" s="48" t="s">
        <v>1058</v>
      </c>
      <c r="M3444" s="53">
        <v>7681.448969336252</v>
      </c>
      <c r="N3444" s="51"/>
    </row>
    <row r="3445" spans="2:14" x14ac:dyDescent="0.25">
      <c r="B3445" s="48">
        <v>3443</v>
      </c>
      <c r="C3445" s="49" t="s">
        <v>2537</v>
      </c>
      <c r="D3445" s="48">
        <v>580224046</v>
      </c>
      <c r="E3445" s="50" t="s">
        <v>1298</v>
      </c>
      <c r="F3445" s="51">
        <v>380</v>
      </c>
      <c r="G3445" s="48">
        <v>2</v>
      </c>
      <c r="H3445" s="51" t="s">
        <v>2544</v>
      </c>
      <c r="I3445" s="51" t="s">
        <v>1158</v>
      </c>
      <c r="J3445" s="52">
        <v>1.8</v>
      </c>
      <c r="K3445" s="48" t="s">
        <v>1058</v>
      </c>
      <c r="L3445" s="48" t="s">
        <v>1058</v>
      </c>
      <c r="M3445" s="53">
        <v>9217.7387632035025</v>
      </c>
      <c r="N3445" s="51"/>
    </row>
    <row r="3446" spans="2:14" x14ac:dyDescent="0.25">
      <c r="B3446" s="48">
        <v>3444</v>
      </c>
      <c r="C3446" s="49" t="s">
        <v>2537</v>
      </c>
      <c r="D3446" s="48">
        <v>580377059</v>
      </c>
      <c r="E3446" s="50" t="s">
        <v>2546</v>
      </c>
      <c r="F3446" s="51">
        <v>502</v>
      </c>
      <c r="G3446" s="48">
        <v>16</v>
      </c>
      <c r="H3446" s="51" t="s">
        <v>2578</v>
      </c>
      <c r="I3446" s="51" t="s">
        <v>1115</v>
      </c>
      <c r="J3446" s="52">
        <v>6</v>
      </c>
      <c r="K3446" s="48" t="s">
        <v>1058</v>
      </c>
      <c r="L3446" s="48" t="s">
        <v>1058</v>
      </c>
      <c r="M3446" s="53">
        <v>30725.795877345008</v>
      </c>
      <c r="N3446" s="51"/>
    </row>
    <row r="3447" spans="2:14" x14ac:dyDescent="0.25">
      <c r="B3447" s="48">
        <v>3445</v>
      </c>
      <c r="C3447" s="49" t="s">
        <v>2537</v>
      </c>
      <c r="D3447" s="48">
        <v>580466092</v>
      </c>
      <c r="E3447" s="50" t="s">
        <v>1629</v>
      </c>
      <c r="F3447" s="51">
        <v>506</v>
      </c>
      <c r="G3447" s="48">
        <v>21</v>
      </c>
      <c r="H3447" s="51" t="s">
        <v>2571</v>
      </c>
      <c r="I3447" s="51" t="s">
        <v>1350</v>
      </c>
      <c r="J3447" s="52">
        <v>6</v>
      </c>
      <c r="K3447" s="48" t="s">
        <v>1058</v>
      </c>
      <c r="L3447" s="48" t="s">
        <v>1058</v>
      </c>
      <c r="M3447" s="53">
        <v>30725.795877345008</v>
      </c>
      <c r="N3447" s="51"/>
    </row>
    <row r="3448" spans="2:14" x14ac:dyDescent="0.25">
      <c r="B3448" s="48">
        <v>3446</v>
      </c>
      <c r="C3448" s="49" t="s">
        <v>2537</v>
      </c>
      <c r="D3448" s="48">
        <v>512339656</v>
      </c>
      <c r="E3448" s="50" t="s">
        <v>2565</v>
      </c>
      <c r="F3448" s="51">
        <v>507</v>
      </c>
      <c r="G3448" s="48">
        <v>12</v>
      </c>
      <c r="H3448" s="51" t="s">
        <v>2544</v>
      </c>
      <c r="I3448" s="51" t="s">
        <v>1141</v>
      </c>
      <c r="J3448" s="52">
        <v>0.45</v>
      </c>
      <c r="K3448" s="48" t="s">
        <v>1058</v>
      </c>
      <c r="L3448" s="48" t="s">
        <v>1058</v>
      </c>
      <c r="M3448" s="53">
        <v>2304.4346908008756</v>
      </c>
      <c r="N3448" s="51"/>
    </row>
    <row r="3449" spans="2:14" x14ac:dyDescent="0.25">
      <c r="B3449" s="48">
        <v>3447</v>
      </c>
      <c r="C3449" s="49" t="s">
        <v>2537</v>
      </c>
      <c r="D3449" s="48">
        <v>580215861</v>
      </c>
      <c r="E3449" s="50" t="s">
        <v>2538</v>
      </c>
      <c r="F3449" s="51">
        <v>508</v>
      </c>
      <c r="G3449" s="48">
        <v>13</v>
      </c>
      <c r="H3449" s="51" t="s">
        <v>2578</v>
      </c>
      <c r="I3449" s="51" t="s">
        <v>1255</v>
      </c>
      <c r="J3449" s="52">
        <v>6</v>
      </c>
      <c r="K3449" s="48" t="s">
        <v>1058</v>
      </c>
      <c r="L3449" s="48" t="s">
        <v>1058</v>
      </c>
      <c r="M3449" s="53">
        <v>30725.795877345008</v>
      </c>
      <c r="N3449" s="51"/>
    </row>
    <row r="3450" spans="2:14" x14ac:dyDescent="0.25">
      <c r="B3450" s="48">
        <v>3448</v>
      </c>
      <c r="C3450" s="49" t="s">
        <v>2537</v>
      </c>
      <c r="D3450" s="48">
        <v>580215861</v>
      </c>
      <c r="E3450" s="50" t="s">
        <v>2538</v>
      </c>
      <c r="F3450" s="51">
        <v>509</v>
      </c>
      <c r="G3450" s="48">
        <v>11</v>
      </c>
      <c r="H3450" s="51" t="s">
        <v>1954</v>
      </c>
      <c r="I3450" s="51" t="s">
        <v>1255</v>
      </c>
      <c r="J3450" s="52">
        <v>5</v>
      </c>
      <c r="K3450" s="48" t="s">
        <v>1058</v>
      </c>
      <c r="L3450" s="48" t="s">
        <v>1058</v>
      </c>
      <c r="M3450" s="53">
        <v>25604.829897787509</v>
      </c>
      <c r="N3450" s="51"/>
    </row>
    <row r="3451" spans="2:14" x14ac:dyDescent="0.25">
      <c r="B3451" s="48">
        <v>3449</v>
      </c>
      <c r="C3451" s="49" t="s">
        <v>2537</v>
      </c>
      <c r="D3451" s="48">
        <v>580215861</v>
      </c>
      <c r="E3451" s="50" t="s">
        <v>2538</v>
      </c>
      <c r="F3451" s="51">
        <v>510</v>
      </c>
      <c r="G3451" s="48">
        <v>8</v>
      </c>
      <c r="H3451" s="51" t="s">
        <v>2555</v>
      </c>
      <c r="I3451" s="51" t="s">
        <v>1255</v>
      </c>
      <c r="J3451" s="52">
        <v>0.9</v>
      </c>
      <c r="K3451" s="48" t="s">
        <v>1058</v>
      </c>
      <c r="L3451" s="48" t="s">
        <v>1058</v>
      </c>
      <c r="M3451" s="53">
        <v>4608.8693816017512</v>
      </c>
      <c r="N3451" s="51"/>
    </row>
    <row r="3452" spans="2:14" x14ac:dyDescent="0.25">
      <c r="B3452" s="48">
        <v>3450</v>
      </c>
      <c r="C3452" s="49" t="s">
        <v>2537</v>
      </c>
      <c r="D3452" s="48">
        <v>580651925</v>
      </c>
      <c r="E3452" s="50" t="s">
        <v>2549</v>
      </c>
      <c r="F3452" s="51">
        <v>511</v>
      </c>
      <c r="G3452" s="48">
        <v>14</v>
      </c>
      <c r="H3452" s="51" t="s">
        <v>2569</v>
      </c>
      <c r="I3452" s="51" t="s">
        <v>1259</v>
      </c>
      <c r="J3452" s="52">
        <v>3</v>
      </c>
      <c r="K3452" s="48" t="s">
        <v>1058</v>
      </c>
      <c r="L3452" s="48" t="s">
        <v>1058</v>
      </c>
      <c r="M3452" s="53">
        <v>15362.897938672504</v>
      </c>
      <c r="N3452" s="51"/>
    </row>
    <row r="3453" spans="2:14" x14ac:dyDescent="0.25">
      <c r="B3453" s="48">
        <v>3451</v>
      </c>
      <c r="C3453" s="49" t="s">
        <v>2537</v>
      </c>
      <c r="D3453" s="48">
        <v>580181659</v>
      </c>
      <c r="E3453" s="50" t="s">
        <v>2566</v>
      </c>
      <c r="F3453" s="51">
        <v>512</v>
      </c>
      <c r="G3453" s="48">
        <v>11</v>
      </c>
      <c r="H3453" s="51" t="s">
        <v>2571</v>
      </c>
      <c r="I3453" s="51" t="s">
        <v>1237</v>
      </c>
      <c r="J3453" s="52">
        <v>6</v>
      </c>
      <c r="K3453" s="48" t="s">
        <v>1058</v>
      </c>
      <c r="L3453" s="48" t="s">
        <v>1058</v>
      </c>
      <c r="M3453" s="53">
        <v>30725.795877345008</v>
      </c>
      <c r="N3453" s="51"/>
    </row>
    <row r="3454" spans="2:14" x14ac:dyDescent="0.25">
      <c r="B3454" s="48">
        <v>3452</v>
      </c>
      <c r="C3454" s="49" t="s">
        <v>2537</v>
      </c>
      <c r="D3454" s="48">
        <v>580016715</v>
      </c>
      <c r="E3454" s="50" t="s">
        <v>2564</v>
      </c>
      <c r="F3454" s="51">
        <v>514</v>
      </c>
      <c r="G3454" s="48">
        <v>12</v>
      </c>
      <c r="H3454" s="51" t="s">
        <v>2571</v>
      </c>
      <c r="I3454" s="51" t="s">
        <v>1053</v>
      </c>
      <c r="J3454" s="52">
        <v>6</v>
      </c>
      <c r="K3454" s="48" t="s">
        <v>1058</v>
      </c>
      <c r="L3454" s="48" t="s">
        <v>1058</v>
      </c>
      <c r="M3454" s="53">
        <v>30725.795877345008</v>
      </c>
      <c r="N3454" s="51"/>
    </row>
    <row r="3455" spans="2:14" x14ac:dyDescent="0.25">
      <c r="B3455" s="48">
        <v>3453</v>
      </c>
      <c r="C3455" s="49" t="s">
        <v>2537</v>
      </c>
      <c r="D3455" s="48">
        <v>580224046</v>
      </c>
      <c r="E3455" s="50" t="s">
        <v>1298</v>
      </c>
      <c r="F3455" s="51">
        <v>518</v>
      </c>
      <c r="G3455" s="48">
        <v>17</v>
      </c>
      <c r="H3455" s="51" t="s">
        <v>2579</v>
      </c>
      <c r="I3455" s="51" t="s">
        <v>1158</v>
      </c>
      <c r="J3455" s="52">
        <v>1.5</v>
      </c>
      <c r="K3455" s="48" t="s">
        <v>1058</v>
      </c>
      <c r="L3455" s="48" t="s">
        <v>1058</v>
      </c>
      <c r="M3455" s="53">
        <v>7681.448969336252</v>
      </c>
      <c r="N3455" s="51"/>
    </row>
    <row r="3456" spans="2:14" x14ac:dyDescent="0.25">
      <c r="B3456" s="48">
        <v>3454</v>
      </c>
      <c r="C3456" s="49" t="s">
        <v>2537</v>
      </c>
      <c r="D3456" s="48">
        <v>580346476</v>
      </c>
      <c r="E3456" s="50" t="s">
        <v>2556</v>
      </c>
      <c r="F3456" s="51">
        <v>522</v>
      </c>
      <c r="G3456" s="48">
        <v>12</v>
      </c>
      <c r="H3456" s="51" t="s">
        <v>2542</v>
      </c>
      <c r="I3456" s="51" t="s">
        <v>1414</v>
      </c>
      <c r="J3456" s="52">
        <v>1.5</v>
      </c>
      <c r="K3456" s="48" t="s">
        <v>1058</v>
      </c>
      <c r="L3456" s="48" t="s">
        <v>1058</v>
      </c>
      <c r="M3456" s="53">
        <v>7681.448969336252</v>
      </c>
      <c r="N3456" s="51"/>
    </row>
    <row r="3457" spans="2:14" x14ac:dyDescent="0.25">
      <c r="B3457" s="48">
        <v>3455</v>
      </c>
      <c r="C3457" s="49" t="s">
        <v>2537</v>
      </c>
      <c r="D3457" s="48">
        <v>580233179</v>
      </c>
      <c r="E3457" s="50" t="s">
        <v>2557</v>
      </c>
      <c r="F3457" s="51">
        <v>523</v>
      </c>
      <c r="G3457" s="48">
        <v>13</v>
      </c>
      <c r="H3457" s="51" t="s">
        <v>2578</v>
      </c>
      <c r="I3457" s="51" t="s">
        <v>1280</v>
      </c>
      <c r="J3457" s="52">
        <v>6</v>
      </c>
      <c r="K3457" s="48" t="s">
        <v>1058</v>
      </c>
      <c r="L3457" s="48" t="s">
        <v>1058</v>
      </c>
      <c r="M3457" s="53">
        <v>30725.795877345008</v>
      </c>
      <c r="N3457" s="51"/>
    </row>
    <row r="3458" spans="2:14" x14ac:dyDescent="0.25">
      <c r="B3458" s="48">
        <v>3456</v>
      </c>
      <c r="C3458" s="49" t="s">
        <v>2537</v>
      </c>
      <c r="D3458" s="48">
        <v>580346476</v>
      </c>
      <c r="E3458" s="50" t="s">
        <v>2556</v>
      </c>
      <c r="F3458" s="51">
        <v>524</v>
      </c>
      <c r="G3458" s="48">
        <v>17</v>
      </c>
      <c r="H3458" s="51" t="s">
        <v>2542</v>
      </c>
      <c r="I3458" s="51" t="s">
        <v>1414</v>
      </c>
      <c r="J3458" s="52">
        <v>1.5</v>
      </c>
      <c r="K3458" s="48" t="s">
        <v>1058</v>
      </c>
      <c r="L3458" s="48" t="s">
        <v>1058</v>
      </c>
      <c r="M3458" s="53">
        <v>7681.448969336252</v>
      </c>
      <c r="N3458" s="51"/>
    </row>
    <row r="3459" spans="2:14" x14ac:dyDescent="0.25">
      <c r="B3459" s="48">
        <v>3457</v>
      </c>
      <c r="C3459" s="49" t="s">
        <v>2537</v>
      </c>
      <c r="D3459" s="48">
        <v>580346476</v>
      </c>
      <c r="E3459" s="50" t="s">
        <v>2556</v>
      </c>
      <c r="F3459" s="51">
        <v>525</v>
      </c>
      <c r="G3459" s="48">
        <v>11</v>
      </c>
      <c r="H3459" s="51" t="s">
        <v>2571</v>
      </c>
      <c r="I3459" s="51" t="s">
        <v>1414</v>
      </c>
      <c r="J3459" s="52">
        <v>6</v>
      </c>
      <c r="K3459" s="48" t="s">
        <v>1058</v>
      </c>
      <c r="L3459" s="48" t="s">
        <v>1058</v>
      </c>
      <c r="M3459" s="53">
        <v>30725.795877345008</v>
      </c>
      <c r="N3459" s="51"/>
    </row>
    <row r="3460" spans="2:14" x14ac:dyDescent="0.25">
      <c r="B3460" s="48">
        <v>3458</v>
      </c>
      <c r="C3460" s="49" t="s">
        <v>2537</v>
      </c>
      <c r="D3460" s="48">
        <v>580224046</v>
      </c>
      <c r="E3460" s="50" t="s">
        <v>1298</v>
      </c>
      <c r="F3460" s="51">
        <v>526</v>
      </c>
      <c r="G3460" s="48">
        <v>13</v>
      </c>
      <c r="H3460" s="51" t="s">
        <v>2578</v>
      </c>
      <c r="I3460" s="51" t="s">
        <v>1158</v>
      </c>
      <c r="J3460" s="52">
        <v>6</v>
      </c>
      <c r="K3460" s="48" t="s">
        <v>1058</v>
      </c>
      <c r="L3460" s="48" t="s">
        <v>1058</v>
      </c>
      <c r="M3460" s="53">
        <v>30725.795877345008</v>
      </c>
      <c r="N3460" s="51"/>
    </row>
    <row r="3461" spans="2:14" x14ac:dyDescent="0.25">
      <c r="B3461" s="48">
        <v>3459</v>
      </c>
      <c r="C3461" s="49" t="s">
        <v>2537</v>
      </c>
      <c r="D3461" s="48">
        <v>580181659</v>
      </c>
      <c r="E3461" s="50" t="s">
        <v>2566</v>
      </c>
      <c r="F3461" s="51">
        <v>527</v>
      </c>
      <c r="G3461" s="48">
        <v>19</v>
      </c>
      <c r="H3461" s="51" t="s">
        <v>2569</v>
      </c>
      <c r="I3461" s="51" t="s">
        <v>1237</v>
      </c>
      <c r="J3461" s="52">
        <v>3</v>
      </c>
      <c r="K3461" s="48" t="s">
        <v>1058</v>
      </c>
      <c r="L3461" s="48" t="s">
        <v>1058</v>
      </c>
      <c r="M3461" s="53">
        <v>15362.897938672504</v>
      </c>
      <c r="N3461" s="51"/>
    </row>
    <row r="3462" spans="2:14" x14ac:dyDescent="0.25">
      <c r="B3462" s="48">
        <v>3460</v>
      </c>
      <c r="C3462" s="49" t="s">
        <v>2537</v>
      </c>
      <c r="D3462" s="48">
        <v>580651925</v>
      </c>
      <c r="E3462" s="50" t="s">
        <v>2549</v>
      </c>
      <c r="F3462" s="51">
        <v>530</v>
      </c>
      <c r="G3462" s="48">
        <v>15</v>
      </c>
      <c r="H3462" s="51" t="s">
        <v>2542</v>
      </c>
      <c r="I3462" s="51" t="s">
        <v>1259</v>
      </c>
      <c r="J3462" s="52">
        <v>1.5</v>
      </c>
      <c r="K3462" s="48" t="s">
        <v>1058</v>
      </c>
      <c r="L3462" s="48" t="s">
        <v>1058</v>
      </c>
      <c r="M3462" s="53">
        <v>7681.448969336252</v>
      </c>
      <c r="N3462" s="51"/>
    </row>
    <row r="3463" spans="2:14" x14ac:dyDescent="0.25">
      <c r="B3463" s="48">
        <v>3461</v>
      </c>
      <c r="C3463" s="49" t="s">
        <v>2537</v>
      </c>
      <c r="D3463" s="48">
        <v>580651925</v>
      </c>
      <c r="E3463" s="50" t="s">
        <v>2549</v>
      </c>
      <c r="F3463" s="51">
        <v>531</v>
      </c>
      <c r="G3463" s="48">
        <v>11</v>
      </c>
      <c r="H3463" s="51" t="s">
        <v>2577</v>
      </c>
      <c r="I3463" s="51" t="s">
        <v>1259</v>
      </c>
      <c r="J3463" s="52">
        <v>1.5</v>
      </c>
      <c r="K3463" s="48" t="s">
        <v>1058</v>
      </c>
      <c r="L3463" s="48" t="s">
        <v>1058</v>
      </c>
      <c r="M3463" s="53">
        <v>7681.448969336252</v>
      </c>
      <c r="N3463" s="51"/>
    </row>
    <row r="3464" spans="2:14" x14ac:dyDescent="0.25">
      <c r="B3464" s="48">
        <v>3462</v>
      </c>
      <c r="C3464" s="49" t="s">
        <v>2537</v>
      </c>
      <c r="D3464" s="48">
        <v>512339656</v>
      </c>
      <c r="E3464" s="50" t="s">
        <v>2565</v>
      </c>
      <c r="F3464" s="51">
        <v>533</v>
      </c>
      <c r="G3464" s="48">
        <v>8</v>
      </c>
      <c r="H3464" s="51" t="s">
        <v>2545</v>
      </c>
      <c r="I3464" s="51" t="s">
        <v>1141</v>
      </c>
      <c r="J3464" s="52">
        <v>0</v>
      </c>
      <c r="K3464" s="48" t="s">
        <v>1054</v>
      </c>
      <c r="L3464" s="48" t="s">
        <v>1058</v>
      </c>
      <c r="M3464" s="53">
        <v>0</v>
      </c>
      <c r="N3464" s="51"/>
    </row>
    <row r="3465" spans="2:14" x14ac:dyDescent="0.25">
      <c r="B3465" s="48">
        <v>3463</v>
      </c>
      <c r="C3465" s="49" t="s">
        <v>2537</v>
      </c>
      <c r="D3465" s="48">
        <v>580016715</v>
      </c>
      <c r="E3465" s="50" t="s">
        <v>2564</v>
      </c>
      <c r="F3465" s="51">
        <v>539</v>
      </c>
      <c r="G3465" s="48">
        <v>15</v>
      </c>
      <c r="H3465" s="51" t="s">
        <v>2568</v>
      </c>
      <c r="I3465" s="51" t="s">
        <v>1053</v>
      </c>
      <c r="J3465" s="52">
        <v>0.9</v>
      </c>
      <c r="K3465" s="48" t="s">
        <v>1058</v>
      </c>
      <c r="L3465" s="48" t="s">
        <v>1058</v>
      </c>
      <c r="M3465" s="53">
        <v>4608.8693816017512</v>
      </c>
      <c r="N3465" s="51"/>
    </row>
    <row r="3466" spans="2:14" x14ac:dyDescent="0.25">
      <c r="B3466" s="48">
        <v>3464</v>
      </c>
      <c r="C3466" s="49" t="s">
        <v>2537</v>
      </c>
      <c r="D3466" s="48">
        <v>512339656</v>
      </c>
      <c r="E3466" s="50" t="s">
        <v>2565</v>
      </c>
      <c r="F3466" s="51">
        <v>540</v>
      </c>
      <c r="G3466" s="48">
        <v>6</v>
      </c>
      <c r="H3466" s="51" t="s">
        <v>2569</v>
      </c>
      <c r="I3466" s="51" t="s">
        <v>1141</v>
      </c>
      <c r="J3466" s="52">
        <v>3</v>
      </c>
      <c r="K3466" s="48" t="s">
        <v>1058</v>
      </c>
      <c r="L3466" s="48" t="s">
        <v>1058</v>
      </c>
      <c r="M3466" s="53">
        <v>15362.897938672504</v>
      </c>
      <c r="N3466" s="51"/>
    </row>
    <row r="3467" spans="2:14" x14ac:dyDescent="0.25">
      <c r="B3467" s="48">
        <v>3465</v>
      </c>
      <c r="C3467" s="49" t="s">
        <v>2537</v>
      </c>
      <c r="D3467" s="48">
        <v>512339656</v>
      </c>
      <c r="E3467" s="50" t="s">
        <v>2565</v>
      </c>
      <c r="F3467" s="51">
        <v>541</v>
      </c>
      <c r="G3467" s="48">
        <v>10</v>
      </c>
      <c r="H3467" s="51" t="s">
        <v>2555</v>
      </c>
      <c r="I3467" s="51" t="s">
        <v>1141</v>
      </c>
      <c r="J3467" s="52">
        <v>0.9</v>
      </c>
      <c r="K3467" s="48" t="s">
        <v>1058</v>
      </c>
      <c r="L3467" s="48" t="s">
        <v>1058</v>
      </c>
      <c r="M3467" s="53">
        <v>4608.8693816017512</v>
      </c>
      <c r="N3467" s="51"/>
    </row>
    <row r="3468" spans="2:14" x14ac:dyDescent="0.25">
      <c r="B3468" s="48">
        <v>3466</v>
      </c>
      <c r="C3468" s="49" t="s">
        <v>2537</v>
      </c>
      <c r="D3468" s="48">
        <v>580016715</v>
      </c>
      <c r="E3468" s="50" t="s">
        <v>2564</v>
      </c>
      <c r="F3468" s="51">
        <v>546</v>
      </c>
      <c r="G3468" s="48">
        <v>12</v>
      </c>
      <c r="H3468" s="51" t="s">
        <v>2569</v>
      </c>
      <c r="I3468" s="51" t="s">
        <v>1053</v>
      </c>
      <c r="J3468" s="52">
        <v>3</v>
      </c>
      <c r="K3468" s="48" t="s">
        <v>1058</v>
      </c>
      <c r="L3468" s="48" t="s">
        <v>1058</v>
      </c>
      <c r="M3468" s="53">
        <v>15362.897938672504</v>
      </c>
      <c r="N3468" s="51"/>
    </row>
    <row r="3469" spans="2:14" x14ac:dyDescent="0.25">
      <c r="B3469" s="48">
        <v>3467</v>
      </c>
      <c r="C3469" s="49" t="s">
        <v>2537</v>
      </c>
      <c r="D3469" s="48">
        <v>580402048</v>
      </c>
      <c r="E3469" s="50" t="s">
        <v>2550</v>
      </c>
      <c r="F3469" s="51">
        <v>550</v>
      </c>
      <c r="G3469" s="48">
        <v>11</v>
      </c>
      <c r="H3469" s="51" t="s">
        <v>2579</v>
      </c>
      <c r="I3469" s="51" t="s">
        <v>1125</v>
      </c>
      <c r="J3469" s="52">
        <v>1.5</v>
      </c>
      <c r="K3469" s="48" t="s">
        <v>1058</v>
      </c>
      <c r="L3469" s="48" t="s">
        <v>1058</v>
      </c>
      <c r="M3469" s="53">
        <v>7681.448969336252</v>
      </c>
      <c r="N3469" s="51"/>
    </row>
    <row r="3470" spans="2:14" x14ac:dyDescent="0.25">
      <c r="B3470" s="48">
        <v>3468</v>
      </c>
      <c r="C3470" s="49" t="s">
        <v>2537</v>
      </c>
      <c r="D3470" s="48">
        <v>580233179</v>
      </c>
      <c r="E3470" s="50" t="s">
        <v>2557</v>
      </c>
      <c r="F3470" s="51">
        <v>557</v>
      </c>
      <c r="G3470" s="48">
        <v>14</v>
      </c>
      <c r="H3470" s="51" t="s">
        <v>2552</v>
      </c>
      <c r="I3470" s="51" t="s">
        <v>1280</v>
      </c>
      <c r="J3470" s="52">
        <v>3</v>
      </c>
      <c r="K3470" s="48" t="s">
        <v>1058</v>
      </c>
      <c r="L3470" s="48" t="s">
        <v>1058</v>
      </c>
      <c r="M3470" s="53">
        <v>15362.897938672504</v>
      </c>
      <c r="N3470" s="51"/>
    </row>
    <row r="3471" spans="2:14" x14ac:dyDescent="0.25">
      <c r="B3471" s="48">
        <v>3469</v>
      </c>
      <c r="C3471" s="49" t="s">
        <v>2537</v>
      </c>
      <c r="D3471" s="48">
        <v>580349355</v>
      </c>
      <c r="E3471" s="50" t="s">
        <v>2548</v>
      </c>
      <c r="F3471" s="51">
        <v>561</v>
      </c>
      <c r="G3471" s="48">
        <v>15</v>
      </c>
      <c r="H3471" s="51" t="s">
        <v>2552</v>
      </c>
      <c r="I3471" s="51" t="s">
        <v>1115</v>
      </c>
      <c r="J3471" s="52">
        <v>3</v>
      </c>
      <c r="K3471" s="48" t="s">
        <v>1058</v>
      </c>
      <c r="L3471" s="48" t="s">
        <v>1058</v>
      </c>
      <c r="M3471" s="53">
        <v>15362.897938672504</v>
      </c>
      <c r="N3471" s="51"/>
    </row>
    <row r="3472" spans="2:14" x14ac:dyDescent="0.25">
      <c r="B3472" s="48">
        <v>3470</v>
      </c>
      <c r="C3472" s="49" t="s">
        <v>2537</v>
      </c>
      <c r="D3472" s="48">
        <v>510623754</v>
      </c>
      <c r="E3472" s="50" t="s">
        <v>2575</v>
      </c>
      <c r="F3472" s="51">
        <v>562</v>
      </c>
      <c r="G3472" s="48">
        <v>11</v>
      </c>
      <c r="H3472" s="51" t="s">
        <v>2552</v>
      </c>
      <c r="I3472" s="51" t="s">
        <v>1182</v>
      </c>
      <c r="J3472" s="52">
        <v>4.5</v>
      </c>
      <c r="K3472" s="48" t="s">
        <v>1058</v>
      </c>
      <c r="L3472" s="48" t="s">
        <v>1058</v>
      </c>
      <c r="M3472" s="53">
        <v>23044.346908008756</v>
      </c>
      <c r="N3472" s="51"/>
    </row>
    <row r="3473" spans="2:14" x14ac:dyDescent="0.25">
      <c r="B3473" s="48">
        <v>3471</v>
      </c>
      <c r="C3473" s="49" t="s">
        <v>2537</v>
      </c>
      <c r="D3473" s="48">
        <v>580349355</v>
      </c>
      <c r="E3473" s="50" t="s">
        <v>2548</v>
      </c>
      <c r="F3473" s="51">
        <v>572</v>
      </c>
      <c r="G3473" s="48">
        <v>15</v>
      </c>
      <c r="H3473" s="51" t="s">
        <v>2539</v>
      </c>
      <c r="I3473" s="51" t="s">
        <v>1115</v>
      </c>
      <c r="J3473" s="52">
        <v>1.5</v>
      </c>
      <c r="K3473" s="48" t="s">
        <v>1058</v>
      </c>
      <c r="L3473" s="48" t="s">
        <v>1058</v>
      </c>
      <c r="M3473" s="53">
        <v>7681.448969336252</v>
      </c>
      <c r="N3473" s="51"/>
    </row>
    <row r="3474" spans="2:14" x14ac:dyDescent="0.25">
      <c r="B3474" s="48">
        <v>3472</v>
      </c>
      <c r="C3474" s="49" t="s">
        <v>2537</v>
      </c>
      <c r="D3474" s="48">
        <v>580377059</v>
      </c>
      <c r="E3474" s="50" t="s">
        <v>2546</v>
      </c>
      <c r="F3474" s="51">
        <v>582</v>
      </c>
      <c r="G3474" s="48">
        <v>21</v>
      </c>
      <c r="H3474" s="51" t="s">
        <v>2551</v>
      </c>
      <c r="I3474" s="51" t="s">
        <v>1115</v>
      </c>
      <c r="J3474" s="52">
        <v>3</v>
      </c>
      <c r="K3474" s="48" t="s">
        <v>1058</v>
      </c>
      <c r="L3474" s="48" t="s">
        <v>1058</v>
      </c>
      <c r="M3474" s="53">
        <v>15362.897938672504</v>
      </c>
      <c r="N3474" s="51"/>
    </row>
    <row r="3475" spans="2:14" x14ac:dyDescent="0.25">
      <c r="B3475" s="48">
        <v>3473</v>
      </c>
      <c r="C3475" s="49" t="s">
        <v>2537</v>
      </c>
      <c r="D3475" s="48">
        <v>580334738</v>
      </c>
      <c r="E3475" s="50" t="s">
        <v>2543</v>
      </c>
      <c r="F3475" s="51">
        <v>585</v>
      </c>
      <c r="G3475" s="48">
        <v>16</v>
      </c>
      <c r="H3475" s="51" t="s">
        <v>2554</v>
      </c>
      <c r="I3475" s="51" t="s">
        <v>1053</v>
      </c>
      <c r="J3475" s="52">
        <v>1.5</v>
      </c>
      <c r="K3475" s="48" t="s">
        <v>1058</v>
      </c>
      <c r="L3475" s="48" t="s">
        <v>1058</v>
      </c>
      <c r="M3475" s="53">
        <v>7681.448969336252</v>
      </c>
      <c r="N3475" s="51"/>
    </row>
    <row r="3476" spans="2:14" x14ac:dyDescent="0.25">
      <c r="B3476" s="48">
        <v>3474</v>
      </c>
      <c r="C3476" s="49" t="s">
        <v>2537</v>
      </c>
      <c r="D3476" s="48">
        <v>580346476</v>
      </c>
      <c r="E3476" s="50" t="s">
        <v>2556</v>
      </c>
      <c r="F3476" s="51">
        <v>587</v>
      </c>
      <c r="G3476" s="48">
        <v>11</v>
      </c>
      <c r="H3476" s="51" t="s">
        <v>2539</v>
      </c>
      <c r="I3476" s="51" t="s">
        <v>1414</v>
      </c>
      <c r="J3476" s="52">
        <v>1.5</v>
      </c>
      <c r="K3476" s="48" t="s">
        <v>1058</v>
      </c>
      <c r="L3476" s="48" t="s">
        <v>1058</v>
      </c>
      <c r="M3476" s="53">
        <v>7681.448969336252</v>
      </c>
      <c r="N3476" s="51"/>
    </row>
    <row r="3477" spans="2:14" x14ac:dyDescent="0.25">
      <c r="B3477" s="48">
        <v>3475</v>
      </c>
      <c r="C3477" s="49" t="s">
        <v>2537</v>
      </c>
      <c r="D3477" s="48">
        <v>580346476</v>
      </c>
      <c r="E3477" s="50" t="s">
        <v>2556</v>
      </c>
      <c r="F3477" s="51">
        <v>603</v>
      </c>
      <c r="G3477" s="48">
        <v>12</v>
      </c>
      <c r="H3477" s="51" t="s">
        <v>2540</v>
      </c>
      <c r="I3477" s="51" t="s">
        <v>1414</v>
      </c>
      <c r="J3477" s="52">
        <v>0.45</v>
      </c>
      <c r="K3477" s="48" t="s">
        <v>1058</v>
      </c>
      <c r="L3477" s="48" t="s">
        <v>1058</v>
      </c>
      <c r="M3477" s="53">
        <v>2304.4346908008756</v>
      </c>
      <c r="N3477" s="51"/>
    </row>
    <row r="3478" spans="2:14" x14ac:dyDescent="0.25">
      <c r="B3478" s="48">
        <v>3476</v>
      </c>
      <c r="C3478" s="49" t="s">
        <v>2537</v>
      </c>
      <c r="D3478" s="48">
        <v>580349355</v>
      </c>
      <c r="E3478" s="50" t="s">
        <v>2548</v>
      </c>
      <c r="F3478" s="51">
        <v>604</v>
      </c>
      <c r="G3478" s="48">
        <v>15</v>
      </c>
      <c r="H3478" s="51" t="s">
        <v>2572</v>
      </c>
      <c r="I3478" s="51" t="s">
        <v>1115</v>
      </c>
      <c r="J3478" s="52">
        <v>1.5</v>
      </c>
      <c r="K3478" s="48" t="s">
        <v>1058</v>
      </c>
      <c r="L3478" s="48" t="s">
        <v>1058</v>
      </c>
      <c r="M3478" s="53">
        <v>7681.448969336252</v>
      </c>
      <c r="N3478" s="51"/>
    </row>
    <row r="3479" spans="2:14" x14ac:dyDescent="0.25">
      <c r="B3479" s="48">
        <v>3477</v>
      </c>
      <c r="C3479" s="49" t="s">
        <v>2537</v>
      </c>
      <c r="D3479" s="48">
        <v>580224046</v>
      </c>
      <c r="E3479" s="50" t="s">
        <v>1298</v>
      </c>
      <c r="F3479" s="51">
        <v>605</v>
      </c>
      <c r="G3479" s="48">
        <v>11</v>
      </c>
      <c r="H3479" s="51" t="s">
        <v>2552</v>
      </c>
      <c r="I3479" s="51" t="s">
        <v>1158</v>
      </c>
      <c r="J3479" s="52">
        <v>3</v>
      </c>
      <c r="K3479" s="48" t="s">
        <v>1058</v>
      </c>
      <c r="L3479" s="48" t="s">
        <v>1058</v>
      </c>
      <c r="M3479" s="53">
        <v>15362.897938672504</v>
      </c>
      <c r="N3479" s="51"/>
    </row>
    <row r="3480" spans="2:14" x14ac:dyDescent="0.25">
      <c r="B3480" s="48">
        <v>3478</v>
      </c>
      <c r="C3480" s="49" t="s">
        <v>2537</v>
      </c>
      <c r="D3480" s="48">
        <v>512339656</v>
      </c>
      <c r="E3480" s="50" t="s">
        <v>2565</v>
      </c>
      <c r="F3480" s="51">
        <v>606</v>
      </c>
      <c r="G3480" s="48">
        <v>16</v>
      </c>
      <c r="H3480" s="51" t="s">
        <v>2560</v>
      </c>
      <c r="I3480" s="51" t="s">
        <v>1141</v>
      </c>
      <c r="J3480" s="52">
        <v>4.5</v>
      </c>
      <c r="K3480" s="48" t="s">
        <v>1058</v>
      </c>
      <c r="L3480" s="48" t="s">
        <v>1058</v>
      </c>
      <c r="M3480" s="53">
        <v>23044.346908008756</v>
      </c>
      <c r="N3480" s="51"/>
    </row>
    <row r="3481" spans="2:14" x14ac:dyDescent="0.25">
      <c r="B3481" s="48">
        <v>3479</v>
      </c>
      <c r="C3481" s="49" t="s">
        <v>2537</v>
      </c>
      <c r="D3481" s="48">
        <v>580181659</v>
      </c>
      <c r="E3481" s="50" t="s">
        <v>2566</v>
      </c>
      <c r="F3481" s="51">
        <v>701</v>
      </c>
      <c r="G3481" s="48">
        <v>10</v>
      </c>
      <c r="H3481" s="51" t="s">
        <v>2555</v>
      </c>
      <c r="I3481" s="51" t="s">
        <v>1237</v>
      </c>
      <c r="J3481" s="52">
        <v>0.9</v>
      </c>
      <c r="K3481" s="48" t="s">
        <v>1058</v>
      </c>
      <c r="L3481" s="48" t="s">
        <v>1058</v>
      </c>
      <c r="M3481" s="53">
        <v>4608.8693816017512</v>
      </c>
      <c r="N3481" s="51"/>
    </row>
    <row r="3482" spans="2:14" x14ac:dyDescent="0.25">
      <c r="B3482" s="48">
        <v>3480</v>
      </c>
      <c r="C3482" s="49" t="s">
        <v>2537</v>
      </c>
      <c r="D3482" s="48">
        <v>580181659</v>
      </c>
      <c r="E3482" s="50" t="s">
        <v>2566</v>
      </c>
      <c r="F3482" s="51">
        <v>702</v>
      </c>
      <c r="G3482" s="48">
        <v>15</v>
      </c>
      <c r="H3482" s="51" t="s">
        <v>2563</v>
      </c>
      <c r="I3482" s="51" t="s">
        <v>1237</v>
      </c>
      <c r="J3482" s="52">
        <v>1.5</v>
      </c>
      <c r="K3482" s="48" t="s">
        <v>1058</v>
      </c>
      <c r="L3482" s="48" t="s">
        <v>1058</v>
      </c>
      <c r="M3482" s="53">
        <v>7681.448969336252</v>
      </c>
      <c r="N3482" s="51"/>
    </row>
    <row r="3483" spans="2:14" x14ac:dyDescent="0.25">
      <c r="B3483" s="48">
        <v>3481</v>
      </c>
      <c r="C3483" s="49" t="s">
        <v>2537</v>
      </c>
      <c r="D3483" s="48">
        <v>580181659</v>
      </c>
      <c r="E3483" s="50" t="s">
        <v>2566</v>
      </c>
      <c r="F3483" s="51">
        <v>703</v>
      </c>
      <c r="G3483" s="48">
        <v>17</v>
      </c>
      <c r="H3483" s="51" t="s">
        <v>2562</v>
      </c>
      <c r="I3483" s="51" t="s">
        <v>1237</v>
      </c>
      <c r="J3483" s="52">
        <v>0.45</v>
      </c>
      <c r="K3483" s="48" t="s">
        <v>1058</v>
      </c>
      <c r="L3483" s="48" t="s">
        <v>1058</v>
      </c>
      <c r="M3483" s="53">
        <v>2304.4346908008756</v>
      </c>
      <c r="N3483" s="51"/>
    </row>
    <row r="3484" spans="2:14" x14ac:dyDescent="0.25">
      <c r="B3484" s="48">
        <v>3482</v>
      </c>
      <c r="C3484" s="49" t="s">
        <v>2537</v>
      </c>
      <c r="D3484" s="48">
        <v>512339656</v>
      </c>
      <c r="E3484" s="50" t="s">
        <v>2565</v>
      </c>
      <c r="F3484" s="51">
        <v>710</v>
      </c>
      <c r="G3484" s="48">
        <v>11</v>
      </c>
      <c r="H3484" s="51" t="s">
        <v>2539</v>
      </c>
      <c r="I3484" s="51" t="s">
        <v>1141</v>
      </c>
      <c r="J3484" s="52">
        <v>1.5</v>
      </c>
      <c r="K3484" s="48" t="s">
        <v>1058</v>
      </c>
      <c r="L3484" s="48" t="s">
        <v>1058</v>
      </c>
      <c r="M3484" s="53">
        <v>7681.448969336252</v>
      </c>
      <c r="N3484" s="51"/>
    </row>
    <row r="3485" spans="2:14" x14ac:dyDescent="0.25">
      <c r="B3485" s="48">
        <v>3483</v>
      </c>
      <c r="C3485" s="49" t="s">
        <v>2537</v>
      </c>
      <c r="D3485" s="48">
        <v>580016715</v>
      </c>
      <c r="E3485" s="50" t="s">
        <v>2564</v>
      </c>
      <c r="F3485" s="51">
        <v>712</v>
      </c>
      <c r="G3485" s="48">
        <v>22</v>
      </c>
      <c r="H3485" s="51" t="s">
        <v>2577</v>
      </c>
      <c r="I3485" s="51" t="s">
        <v>1053</v>
      </c>
      <c r="J3485" s="52">
        <v>1.5</v>
      </c>
      <c r="K3485" s="48" t="s">
        <v>1058</v>
      </c>
      <c r="L3485" s="48" t="s">
        <v>1058</v>
      </c>
      <c r="M3485" s="53">
        <v>7681.448969336252</v>
      </c>
      <c r="N3485" s="51"/>
    </row>
    <row r="3486" spans="2:14" x14ac:dyDescent="0.25">
      <c r="B3486" s="48">
        <v>3484</v>
      </c>
      <c r="C3486" s="49" t="s">
        <v>2537</v>
      </c>
      <c r="D3486" s="48">
        <v>580215861</v>
      </c>
      <c r="E3486" s="50" t="s">
        <v>2538</v>
      </c>
      <c r="F3486" s="51">
        <v>716</v>
      </c>
      <c r="G3486" s="48">
        <v>12</v>
      </c>
      <c r="H3486" s="51" t="s">
        <v>2573</v>
      </c>
      <c r="I3486" s="51" t="s">
        <v>1255</v>
      </c>
      <c r="J3486" s="52">
        <v>1.5</v>
      </c>
      <c r="K3486" s="48" t="s">
        <v>1058</v>
      </c>
      <c r="L3486" s="48" t="s">
        <v>1058</v>
      </c>
      <c r="M3486" s="53">
        <v>7681.448969336252</v>
      </c>
      <c r="N3486" s="51"/>
    </row>
    <row r="3487" spans="2:14" x14ac:dyDescent="0.25">
      <c r="B3487" s="48">
        <v>3485</v>
      </c>
      <c r="C3487" s="49" t="s">
        <v>2537</v>
      </c>
      <c r="D3487" s="48">
        <v>580215861</v>
      </c>
      <c r="E3487" s="50" t="s">
        <v>2538</v>
      </c>
      <c r="F3487" s="51">
        <v>717</v>
      </c>
      <c r="G3487" s="48">
        <v>11</v>
      </c>
      <c r="H3487" s="51" t="s">
        <v>2569</v>
      </c>
      <c r="I3487" s="51" t="s">
        <v>1255</v>
      </c>
      <c r="J3487" s="52">
        <v>3</v>
      </c>
      <c r="K3487" s="48" t="s">
        <v>1058</v>
      </c>
      <c r="L3487" s="48" t="s">
        <v>1058</v>
      </c>
      <c r="M3487" s="53">
        <v>15362.897938672504</v>
      </c>
      <c r="N3487" s="51"/>
    </row>
    <row r="3488" spans="2:14" x14ac:dyDescent="0.25">
      <c r="B3488" s="48">
        <v>3486</v>
      </c>
      <c r="C3488" s="49" t="s">
        <v>2537</v>
      </c>
      <c r="D3488" s="48">
        <v>580016715</v>
      </c>
      <c r="E3488" s="50" t="s">
        <v>2564</v>
      </c>
      <c r="F3488" s="51">
        <v>732</v>
      </c>
      <c r="G3488" s="48">
        <v>18</v>
      </c>
      <c r="H3488" s="51" t="s">
        <v>2563</v>
      </c>
      <c r="I3488" s="51" t="s">
        <v>1053</v>
      </c>
      <c r="J3488" s="52">
        <v>1.5</v>
      </c>
      <c r="K3488" s="48" t="s">
        <v>1058</v>
      </c>
      <c r="L3488" s="48" t="s">
        <v>1058</v>
      </c>
      <c r="M3488" s="53">
        <v>7681.448969336252</v>
      </c>
      <c r="N3488" s="51"/>
    </row>
    <row r="3489" spans="2:14" x14ac:dyDescent="0.25">
      <c r="B3489" s="48">
        <v>3487</v>
      </c>
      <c r="C3489" s="49" t="s">
        <v>2537</v>
      </c>
      <c r="D3489" s="48">
        <v>580181659</v>
      </c>
      <c r="E3489" s="50" t="s">
        <v>2566</v>
      </c>
      <c r="F3489" s="51">
        <v>734</v>
      </c>
      <c r="G3489" s="48">
        <v>17</v>
      </c>
      <c r="H3489" s="51" t="s">
        <v>2577</v>
      </c>
      <c r="I3489" s="51" t="s">
        <v>1237</v>
      </c>
      <c r="J3489" s="52">
        <v>1.5</v>
      </c>
      <c r="K3489" s="48" t="s">
        <v>1058</v>
      </c>
      <c r="L3489" s="48" t="s">
        <v>1058</v>
      </c>
      <c r="M3489" s="53">
        <v>7681.448969336252</v>
      </c>
      <c r="N3489" s="51"/>
    </row>
    <row r="3490" spans="2:14" x14ac:dyDescent="0.25">
      <c r="B3490" s="48">
        <v>3488</v>
      </c>
      <c r="C3490" s="49" t="s">
        <v>2537</v>
      </c>
      <c r="D3490" s="48">
        <v>512339656</v>
      </c>
      <c r="E3490" s="50" t="s">
        <v>2565</v>
      </c>
      <c r="F3490" s="51">
        <v>735</v>
      </c>
      <c r="G3490" s="48">
        <v>16</v>
      </c>
      <c r="H3490" s="51" t="s">
        <v>2569</v>
      </c>
      <c r="I3490" s="51" t="s">
        <v>1141</v>
      </c>
      <c r="J3490" s="52">
        <v>3</v>
      </c>
      <c r="K3490" s="48" t="s">
        <v>1058</v>
      </c>
      <c r="L3490" s="48" t="s">
        <v>1058</v>
      </c>
      <c r="M3490" s="53">
        <v>15362.897938672504</v>
      </c>
      <c r="N3490" s="51"/>
    </row>
    <row r="3491" spans="2:14" x14ac:dyDescent="0.25">
      <c r="B3491" s="48">
        <v>3489</v>
      </c>
      <c r="C3491" s="49" t="s">
        <v>2537</v>
      </c>
      <c r="D3491" s="48">
        <v>580651925</v>
      </c>
      <c r="E3491" s="50" t="s">
        <v>2549</v>
      </c>
      <c r="F3491" s="51">
        <v>737</v>
      </c>
      <c r="G3491" s="48">
        <v>11</v>
      </c>
      <c r="H3491" s="51" t="s">
        <v>2563</v>
      </c>
      <c r="I3491" s="51" t="s">
        <v>1259</v>
      </c>
      <c r="J3491" s="52">
        <v>1.5</v>
      </c>
      <c r="K3491" s="48" t="s">
        <v>1058</v>
      </c>
      <c r="L3491" s="48" t="s">
        <v>1058</v>
      </c>
      <c r="M3491" s="53">
        <v>7681.448969336252</v>
      </c>
      <c r="N3491" s="51"/>
    </row>
    <row r="3492" spans="2:14" x14ac:dyDescent="0.25">
      <c r="B3492" s="48">
        <v>3490</v>
      </c>
      <c r="C3492" s="49" t="s">
        <v>2537</v>
      </c>
      <c r="D3492" s="48">
        <v>580466092</v>
      </c>
      <c r="E3492" s="50" t="s">
        <v>1629</v>
      </c>
      <c r="F3492" s="51">
        <v>738</v>
      </c>
      <c r="G3492" s="48">
        <v>21</v>
      </c>
      <c r="H3492" s="51" t="s">
        <v>2569</v>
      </c>
      <c r="I3492" s="51" t="s">
        <v>1350</v>
      </c>
      <c r="J3492" s="52">
        <v>3</v>
      </c>
      <c r="K3492" s="48" t="s">
        <v>1058</v>
      </c>
      <c r="L3492" s="48" t="s">
        <v>1058</v>
      </c>
      <c r="M3492" s="53">
        <v>15362.897938672504</v>
      </c>
      <c r="N3492" s="51"/>
    </row>
    <row r="3493" spans="2:14" x14ac:dyDescent="0.25">
      <c r="B3493" s="48">
        <v>3491</v>
      </c>
      <c r="C3493" s="49" t="s">
        <v>2537</v>
      </c>
      <c r="D3493" s="48">
        <v>512339656</v>
      </c>
      <c r="E3493" s="50" t="s">
        <v>2565</v>
      </c>
      <c r="F3493" s="51">
        <v>740</v>
      </c>
      <c r="G3493" s="48">
        <v>13</v>
      </c>
      <c r="H3493" s="51" t="s">
        <v>2572</v>
      </c>
      <c r="I3493" s="51" t="s">
        <v>1141</v>
      </c>
      <c r="J3493" s="52">
        <v>1.5</v>
      </c>
      <c r="K3493" s="48" t="s">
        <v>1058</v>
      </c>
      <c r="L3493" s="48" t="s">
        <v>1058</v>
      </c>
      <c r="M3493" s="53">
        <v>7681.448969336252</v>
      </c>
      <c r="N3493" s="51"/>
    </row>
    <row r="3494" spans="2:14" x14ac:dyDescent="0.25">
      <c r="B3494" s="48">
        <v>3492</v>
      </c>
      <c r="C3494" s="49" t="s">
        <v>2537</v>
      </c>
      <c r="D3494" s="48">
        <v>580233179</v>
      </c>
      <c r="E3494" s="50" t="s">
        <v>2557</v>
      </c>
      <c r="F3494" s="51">
        <v>741</v>
      </c>
      <c r="G3494" s="48">
        <v>18</v>
      </c>
      <c r="H3494" s="51" t="s">
        <v>2579</v>
      </c>
      <c r="I3494" s="51" t="s">
        <v>1280</v>
      </c>
      <c r="J3494" s="52">
        <v>1.5</v>
      </c>
      <c r="K3494" s="48" t="s">
        <v>1058</v>
      </c>
      <c r="L3494" s="48" t="s">
        <v>1058</v>
      </c>
      <c r="M3494" s="53">
        <v>7681.448969336252</v>
      </c>
      <c r="N3494" s="51"/>
    </row>
    <row r="3495" spans="2:14" x14ac:dyDescent="0.25">
      <c r="B3495" s="48">
        <v>3493</v>
      </c>
      <c r="C3495" s="49" t="s">
        <v>2537</v>
      </c>
      <c r="D3495" s="48">
        <v>580349355</v>
      </c>
      <c r="E3495" s="50" t="s">
        <v>2548</v>
      </c>
      <c r="F3495" s="51">
        <v>743</v>
      </c>
      <c r="G3495" s="48">
        <v>15</v>
      </c>
      <c r="H3495" s="51" t="s">
        <v>2573</v>
      </c>
      <c r="I3495" s="51" t="s">
        <v>1115</v>
      </c>
      <c r="J3495" s="52">
        <v>1.5</v>
      </c>
      <c r="K3495" s="48" t="s">
        <v>1058</v>
      </c>
      <c r="L3495" s="48" t="s">
        <v>1058</v>
      </c>
      <c r="M3495" s="53">
        <v>7681.448969336252</v>
      </c>
      <c r="N3495" s="51"/>
    </row>
    <row r="3496" spans="2:14" x14ac:dyDescent="0.25">
      <c r="B3496" s="48">
        <v>3494</v>
      </c>
      <c r="C3496" s="49" t="s">
        <v>2537</v>
      </c>
      <c r="D3496" s="48">
        <v>580402048</v>
      </c>
      <c r="E3496" s="50" t="s">
        <v>2550</v>
      </c>
      <c r="F3496" s="51">
        <v>744</v>
      </c>
      <c r="G3496" s="48">
        <v>11</v>
      </c>
      <c r="H3496" s="51" t="s">
        <v>2573</v>
      </c>
      <c r="I3496" s="51" t="s">
        <v>1125</v>
      </c>
      <c r="J3496" s="52">
        <v>1.5</v>
      </c>
      <c r="K3496" s="48" t="s">
        <v>1058</v>
      </c>
      <c r="L3496" s="48" t="s">
        <v>1058</v>
      </c>
      <c r="M3496" s="53">
        <v>7681.448969336252</v>
      </c>
      <c r="N3496" s="51"/>
    </row>
    <row r="3497" spans="2:14" x14ac:dyDescent="0.25">
      <c r="B3497" s="48">
        <v>3495</v>
      </c>
      <c r="C3497" s="49" t="s">
        <v>2537</v>
      </c>
      <c r="D3497" s="48">
        <v>580215861</v>
      </c>
      <c r="E3497" s="50" t="s">
        <v>2538</v>
      </c>
      <c r="F3497" s="51">
        <v>745</v>
      </c>
      <c r="G3497" s="48">
        <v>14</v>
      </c>
      <c r="H3497" s="51" t="s">
        <v>2572</v>
      </c>
      <c r="I3497" s="51" t="s">
        <v>1255</v>
      </c>
      <c r="J3497" s="52">
        <v>1.5</v>
      </c>
      <c r="K3497" s="48" t="s">
        <v>1058</v>
      </c>
      <c r="L3497" s="48" t="s">
        <v>1058</v>
      </c>
      <c r="M3497" s="53">
        <v>7681.448969336252</v>
      </c>
      <c r="N3497" s="51"/>
    </row>
    <row r="3498" spans="2:14" x14ac:dyDescent="0.25">
      <c r="B3498" s="48">
        <v>3496</v>
      </c>
      <c r="C3498" s="49" t="s">
        <v>2537</v>
      </c>
      <c r="D3498" s="48">
        <v>580215861</v>
      </c>
      <c r="E3498" s="50" t="s">
        <v>2538</v>
      </c>
      <c r="F3498" s="51">
        <v>746</v>
      </c>
      <c r="G3498" s="48">
        <v>11</v>
      </c>
      <c r="H3498" s="51" t="s">
        <v>2539</v>
      </c>
      <c r="I3498" s="51" t="s">
        <v>1255</v>
      </c>
      <c r="J3498" s="52">
        <v>1.5</v>
      </c>
      <c r="K3498" s="48" t="s">
        <v>1058</v>
      </c>
      <c r="L3498" s="48" t="s">
        <v>1058</v>
      </c>
      <c r="M3498" s="53">
        <v>7681.448969336252</v>
      </c>
      <c r="N3498" s="51"/>
    </row>
    <row r="3499" spans="2:14" x14ac:dyDescent="0.25">
      <c r="B3499" s="48">
        <v>3497</v>
      </c>
      <c r="C3499" s="49" t="s">
        <v>2537</v>
      </c>
      <c r="D3499" s="48">
        <v>580310266</v>
      </c>
      <c r="E3499" s="50" t="s">
        <v>2559</v>
      </c>
      <c r="F3499" s="51">
        <v>751</v>
      </c>
      <c r="G3499" s="48">
        <v>11</v>
      </c>
      <c r="H3499" s="51" t="s">
        <v>2555</v>
      </c>
      <c r="I3499" s="51" t="s">
        <v>1139</v>
      </c>
      <c r="J3499" s="52">
        <v>0.9</v>
      </c>
      <c r="K3499" s="48" t="s">
        <v>1058</v>
      </c>
      <c r="L3499" s="48" t="s">
        <v>1058</v>
      </c>
      <c r="M3499" s="53">
        <v>4608.8693816017512</v>
      </c>
      <c r="N3499" s="51"/>
    </row>
    <row r="3500" spans="2:14" x14ac:dyDescent="0.25">
      <c r="B3500" s="48">
        <v>3498</v>
      </c>
      <c r="C3500" s="49" t="s">
        <v>2537</v>
      </c>
      <c r="D3500" s="48">
        <v>580310266</v>
      </c>
      <c r="E3500" s="50" t="s">
        <v>2559</v>
      </c>
      <c r="F3500" s="51">
        <v>752</v>
      </c>
      <c r="G3500" s="48">
        <v>15</v>
      </c>
      <c r="H3500" s="51" t="s">
        <v>2542</v>
      </c>
      <c r="I3500" s="51" t="s">
        <v>1139</v>
      </c>
      <c r="J3500" s="52">
        <v>1.5</v>
      </c>
      <c r="K3500" s="48" t="s">
        <v>1058</v>
      </c>
      <c r="L3500" s="48" t="s">
        <v>1058</v>
      </c>
      <c r="M3500" s="53">
        <v>7681.448969336252</v>
      </c>
      <c r="N3500" s="51"/>
    </row>
    <row r="3501" spans="2:14" x14ac:dyDescent="0.25">
      <c r="B3501" s="48">
        <v>3499</v>
      </c>
      <c r="C3501" s="49" t="s">
        <v>2537</v>
      </c>
      <c r="D3501" s="48">
        <v>580402048</v>
      </c>
      <c r="E3501" s="50" t="s">
        <v>2550</v>
      </c>
      <c r="F3501" s="51">
        <v>753</v>
      </c>
      <c r="G3501" s="48">
        <v>12</v>
      </c>
      <c r="H3501" s="51" t="s">
        <v>2578</v>
      </c>
      <c r="I3501" s="51" t="s">
        <v>1125</v>
      </c>
      <c r="J3501" s="52">
        <v>6</v>
      </c>
      <c r="K3501" s="48" t="s">
        <v>1058</v>
      </c>
      <c r="L3501" s="48" t="s">
        <v>1058</v>
      </c>
      <c r="M3501" s="53">
        <v>30725.795877345008</v>
      </c>
      <c r="N3501" s="51"/>
    </row>
    <row r="3502" spans="2:14" x14ac:dyDescent="0.25">
      <c r="B3502" s="48">
        <v>3500</v>
      </c>
      <c r="C3502" s="49" t="s">
        <v>2537</v>
      </c>
      <c r="D3502" s="48">
        <v>580310266</v>
      </c>
      <c r="E3502" s="50" t="s">
        <v>2559</v>
      </c>
      <c r="F3502" s="51">
        <v>754</v>
      </c>
      <c r="G3502" s="48">
        <v>11</v>
      </c>
      <c r="H3502" s="51" t="s">
        <v>2568</v>
      </c>
      <c r="I3502" s="51" t="s">
        <v>1139</v>
      </c>
      <c r="J3502" s="52">
        <v>0.9</v>
      </c>
      <c r="K3502" s="48" t="s">
        <v>1058</v>
      </c>
      <c r="L3502" s="48" t="s">
        <v>1058</v>
      </c>
      <c r="M3502" s="53">
        <v>4608.8693816017512</v>
      </c>
      <c r="N3502" s="51"/>
    </row>
    <row r="3503" spans="2:14" x14ac:dyDescent="0.25">
      <c r="B3503" s="48">
        <v>3501</v>
      </c>
      <c r="C3503" s="49" t="s">
        <v>2537</v>
      </c>
      <c r="D3503" s="48">
        <v>580310266</v>
      </c>
      <c r="E3503" s="50" t="s">
        <v>2559</v>
      </c>
      <c r="F3503" s="51">
        <v>756</v>
      </c>
      <c r="G3503" s="48">
        <v>13</v>
      </c>
      <c r="H3503" s="51" t="s">
        <v>2569</v>
      </c>
      <c r="I3503" s="51" t="s">
        <v>1139</v>
      </c>
      <c r="J3503" s="52">
        <v>3</v>
      </c>
      <c r="K3503" s="48" t="s">
        <v>1058</v>
      </c>
      <c r="L3503" s="48" t="s">
        <v>1058</v>
      </c>
      <c r="M3503" s="53">
        <v>15362.897938672504</v>
      </c>
      <c r="N3503" s="51"/>
    </row>
    <row r="3504" spans="2:14" x14ac:dyDescent="0.25">
      <c r="B3504" s="48">
        <v>3502</v>
      </c>
      <c r="C3504" s="49" t="s">
        <v>2537</v>
      </c>
      <c r="D3504" s="48">
        <v>510623754</v>
      </c>
      <c r="E3504" s="50" t="s">
        <v>2575</v>
      </c>
      <c r="F3504" s="51">
        <v>757</v>
      </c>
      <c r="G3504" s="48">
        <v>11</v>
      </c>
      <c r="H3504" s="51" t="s">
        <v>2573</v>
      </c>
      <c r="I3504" s="51" t="s">
        <v>1182</v>
      </c>
      <c r="J3504" s="52">
        <v>2.25</v>
      </c>
      <c r="K3504" s="48" t="s">
        <v>1058</v>
      </c>
      <c r="L3504" s="48" t="s">
        <v>1058</v>
      </c>
      <c r="M3504" s="53">
        <v>11522.173454004378</v>
      </c>
      <c r="N3504" s="51"/>
    </row>
    <row r="3505" spans="2:14" x14ac:dyDescent="0.25">
      <c r="B3505" s="48">
        <v>3503</v>
      </c>
      <c r="C3505" s="49" t="s">
        <v>2537</v>
      </c>
      <c r="D3505" s="48">
        <v>510623754</v>
      </c>
      <c r="E3505" s="50" t="s">
        <v>2575</v>
      </c>
      <c r="F3505" s="51">
        <v>758</v>
      </c>
      <c r="G3505" s="48">
        <v>12</v>
      </c>
      <c r="H3505" s="51" t="s">
        <v>2579</v>
      </c>
      <c r="I3505" s="51" t="s">
        <v>1182</v>
      </c>
      <c r="J3505" s="52">
        <v>2.25</v>
      </c>
      <c r="K3505" s="48" t="s">
        <v>1058</v>
      </c>
      <c r="L3505" s="48" t="s">
        <v>1058</v>
      </c>
      <c r="M3505" s="53">
        <v>11522.173454004378</v>
      </c>
      <c r="N3505" s="51"/>
    </row>
    <row r="3506" spans="2:14" x14ac:dyDescent="0.25">
      <c r="B3506" s="48">
        <v>3504</v>
      </c>
      <c r="C3506" s="49" t="s">
        <v>2537</v>
      </c>
      <c r="D3506" s="48">
        <v>580466092</v>
      </c>
      <c r="E3506" s="50" t="s">
        <v>1629</v>
      </c>
      <c r="F3506" s="51">
        <v>759</v>
      </c>
      <c r="G3506" s="48">
        <v>14</v>
      </c>
      <c r="H3506" s="51" t="s">
        <v>2577</v>
      </c>
      <c r="I3506" s="51" t="s">
        <v>1350</v>
      </c>
      <c r="J3506" s="52">
        <v>1.5</v>
      </c>
      <c r="K3506" s="48" t="s">
        <v>1058</v>
      </c>
      <c r="L3506" s="48" t="s">
        <v>1058</v>
      </c>
      <c r="M3506" s="53">
        <v>7681.448969336252</v>
      </c>
      <c r="N3506" s="51"/>
    </row>
    <row r="3507" spans="2:14" x14ac:dyDescent="0.25">
      <c r="B3507" s="48">
        <v>3505</v>
      </c>
      <c r="C3507" s="49" t="s">
        <v>2537</v>
      </c>
      <c r="D3507" s="48">
        <v>580377059</v>
      </c>
      <c r="E3507" s="50" t="s">
        <v>2546</v>
      </c>
      <c r="F3507" s="51">
        <v>762</v>
      </c>
      <c r="G3507" s="48">
        <v>16</v>
      </c>
      <c r="H3507" s="51" t="s">
        <v>2572</v>
      </c>
      <c r="I3507" s="51" t="s">
        <v>1115</v>
      </c>
      <c r="J3507" s="52">
        <v>1.5</v>
      </c>
      <c r="K3507" s="48" t="s">
        <v>1058</v>
      </c>
      <c r="L3507" s="48" t="s">
        <v>1058</v>
      </c>
      <c r="M3507" s="53">
        <v>7681.448969336252</v>
      </c>
      <c r="N3507" s="51"/>
    </row>
    <row r="3508" spans="2:14" x14ac:dyDescent="0.25">
      <c r="B3508" s="48">
        <v>3506</v>
      </c>
      <c r="C3508" s="49" t="s">
        <v>2537</v>
      </c>
      <c r="D3508" s="48">
        <v>580224046</v>
      </c>
      <c r="E3508" s="50" t="s">
        <v>1298</v>
      </c>
      <c r="F3508" s="51">
        <v>797</v>
      </c>
      <c r="G3508" s="48">
        <v>11</v>
      </c>
      <c r="H3508" s="51" t="s">
        <v>2573</v>
      </c>
      <c r="I3508" s="51" t="s">
        <v>1158</v>
      </c>
      <c r="J3508" s="52">
        <v>1.5</v>
      </c>
      <c r="K3508" s="48" t="s">
        <v>1058</v>
      </c>
      <c r="L3508" s="48" t="s">
        <v>1058</v>
      </c>
      <c r="M3508" s="53">
        <v>7681.448969336252</v>
      </c>
      <c r="N3508" s="51"/>
    </row>
    <row r="3509" spans="2:14" x14ac:dyDescent="0.25">
      <c r="B3509" s="48">
        <v>3507</v>
      </c>
      <c r="C3509" s="49" t="s">
        <v>2537</v>
      </c>
      <c r="D3509" s="48">
        <v>580377059</v>
      </c>
      <c r="E3509" s="50" t="s">
        <v>2546</v>
      </c>
      <c r="F3509" s="51">
        <v>798</v>
      </c>
      <c r="G3509" s="48">
        <v>15</v>
      </c>
      <c r="H3509" s="51" t="s">
        <v>2554</v>
      </c>
      <c r="I3509" s="51" t="s">
        <v>1115</v>
      </c>
      <c r="J3509" s="52">
        <v>1.5</v>
      </c>
      <c r="K3509" s="48" t="s">
        <v>1058</v>
      </c>
      <c r="L3509" s="48" t="s">
        <v>1058</v>
      </c>
      <c r="M3509" s="53">
        <v>7681.448969336252</v>
      </c>
      <c r="N3509" s="51"/>
    </row>
    <row r="3510" spans="2:14" x14ac:dyDescent="0.25">
      <c r="B3510" s="48">
        <v>3508</v>
      </c>
      <c r="C3510" s="49" t="s">
        <v>2537</v>
      </c>
      <c r="D3510" s="48">
        <v>580093151</v>
      </c>
      <c r="E3510" s="50" t="s">
        <v>1294</v>
      </c>
      <c r="F3510" s="51">
        <v>1002</v>
      </c>
      <c r="G3510" s="48">
        <v>15</v>
      </c>
      <c r="H3510" s="51" t="s">
        <v>2560</v>
      </c>
      <c r="I3510" s="51" t="s">
        <v>1295</v>
      </c>
      <c r="J3510" s="52">
        <v>5.85</v>
      </c>
      <c r="K3510" s="48" t="s">
        <v>1058</v>
      </c>
      <c r="L3510" s="48" t="s">
        <v>1058</v>
      </c>
      <c r="M3510" s="53">
        <v>29957.650980411381</v>
      </c>
      <c r="N3510" s="51"/>
    </row>
    <row r="3511" spans="2:14" x14ac:dyDescent="0.25">
      <c r="B3511" s="48">
        <v>3509</v>
      </c>
      <c r="C3511" s="49" t="s">
        <v>2537</v>
      </c>
      <c r="D3511" s="48">
        <v>580224046</v>
      </c>
      <c r="E3511" s="50" t="s">
        <v>1298</v>
      </c>
      <c r="F3511" s="51">
        <v>1003</v>
      </c>
      <c r="G3511" s="48">
        <v>11</v>
      </c>
      <c r="H3511" s="51" t="s">
        <v>2560</v>
      </c>
      <c r="I3511" s="51" t="s">
        <v>1158</v>
      </c>
      <c r="J3511" s="52">
        <v>4.5</v>
      </c>
      <c r="K3511" s="48" t="s">
        <v>1058</v>
      </c>
      <c r="L3511" s="48" t="s">
        <v>1058</v>
      </c>
      <c r="M3511" s="53">
        <v>23044.346908008756</v>
      </c>
      <c r="N3511" s="51"/>
    </row>
    <row r="3512" spans="2:14" x14ac:dyDescent="0.25">
      <c r="B3512" s="48">
        <v>3510</v>
      </c>
      <c r="C3512" s="49" t="s">
        <v>2537</v>
      </c>
      <c r="D3512" s="48">
        <v>580215861</v>
      </c>
      <c r="E3512" s="50" t="s">
        <v>2538</v>
      </c>
      <c r="F3512" s="51">
        <v>1004</v>
      </c>
      <c r="G3512" s="48">
        <v>19</v>
      </c>
      <c r="H3512" s="51" t="s">
        <v>2560</v>
      </c>
      <c r="I3512" s="51" t="s">
        <v>1255</v>
      </c>
      <c r="J3512" s="52">
        <v>4.5</v>
      </c>
      <c r="K3512" s="48" t="s">
        <v>1058</v>
      </c>
      <c r="L3512" s="48" t="s">
        <v>1058</v>
      </c>
      <c r="M3512" s="53">
        <v>23044.346908008756</v>
      </c>
      <c r="N3512" s="51"/>
    </row>
    <row r="3513" spans="2:14" x14ac:dyDescent="0.25">
      <c r="B3513" s="48">
        <v>3511</v>
      </c>
      <c r="C3513" s="49" t="s">
        <v>2537</v>
      </c>
      <c r="D3513" s="48">
        <v>580215861</v>
      </c>
      <c r="E3513" s="50" t="s">
        <v>2538</v>
      </c>
      <c r="F3513" s="51">
        <v>1005</v>
      </c>
      <c r="G3513" s="48">
        <v>12</v>
      </c>
      <c r="H3513" s="51" t="s">
        <v>2568</v>
      </c>
      <c r="I3513" s="51" t="s">
        <v>1255</v>
      </c>
      <c r="J3513" s="52">
        <v>0.9</v>
      </c>
      <c r="K3513" s="48" t="s">
        <v>1058</v>
      </c>
      <c r="L3513" s="48" t="s">
        <v>1058</v>
      </c>
      <c r="M3513" s="53">
        <v>4608.8693816017512</v>
      </c>
      <c r="N3513" s="51"/>
    </row>
    <row r="3514" spans="2:14" x14ac:dyDescent="0.25">
      <c r="B3514" s="48">
        <v>3512</v>
      </c>
      <c r="C3514" s="49" t="s">
        <v>2537</v>
      </c>
      <c r="D3514" s="48">
        <v>580377059</v>
      </c>
      <c r="E3514" s="50" t="s">
        <v>2546</v>
      </c>
      <c r="F3514" s="51">
        <v>1009</v>
      </c>
      <c r="G3514" s="48">
        <v>14</v>
      </c>
      <c r="H3514" s="51" t="s">
        <v>2560</v>
      </c>
      <c r="I3514" s="51" t="s">
        <v>1115</v>
      </c>
      <c r="J3514" s="52">
        <v>4.95</v>
      </c>
      <c r="K3514" s="48" t="s">
        <v>1058</v>
      </c>
      <c r="L3514" s="48" t="s">
        <v>1058</v>
      </c>
      <c r="M3514" s="53">
        <v>25348.781598809634</v>
      </c>
      <c r="N3514" s="51"/>
    </row>
    <row r="3515" spans="2:14" x14ac:dyDescent="0.25">
      <c r="B3515" s="48">
        <v>3513</v>
      </c>
      <c r="C3515" s="49" t="s">
        <v>2537</v>
      </c>
      <c r="D3515" s="48">
        <v>580349355</v>
      </c>
      <c r="E3515" s="50" t="s">
        <v>2548</v>
      </c>
      <c r="F3515" s="51">
        <v>1014</v>
      </c>
      <c r="G3515" s="48">
        <v>12</v>
      </c>
      <c r="H3515" s="51" t="s">
        <v>2560</v>
      </c>
      <c r="I3515" s="51" t="s">
        <v>1115</v>
      </c>
      <c r="J3515" s="52">
        <v>4.5</v>
      </c>
      <c r="K3515" s="48" t="s">
        <v>1058</v>
      </c>
      <c r="L3515" s="48" t="s">
        <v>1058</v>
      </c>
      <c r="M3515" s="53">
        <v>23044.346908008756</v>
      </c>
      <c r="N3515" s="51"/>
    </row>
    <row r="3516" spans="2:14" x14ac:dyDescent="0.25">
      <c r="B3516" s="48">
        <v>3514</v>
      </c>
      <c r="C3516" s="49" t="s">
        <v>2537</v>
      </c>
      <c r="D3516" s="48">
        <v>580215861</v>
      </c>
      <c r="E3516" s="50" t="s">
        <v>2538</v>
      </c>
      <c r="F3516" s="51">
        <v>1020</v>
      </c>
      <c r="G3516" s="48">
        <v>13</v>
      </c>
      <c r="H3516" s="51" t="s">
        <v>2551</v>
      </c>
      <c r="I3516" s="51" t="s">
        <v>1255</v>
      </c>
      <c r="J3516" s="52">
        <v>3</v>
      </c>
      <c r="K3516" s="48" t="s">
        <v>1058</v>
      </c>
      <c r="L3516" s="48" t="s">
        <v>1058</v>
      </c>
      <c r="M3516" s="53">
        <v>15362.897938672504</v>
      </c>
      <c r="N3516" s="51"/>
    </row>
    <row r="3517" spans="2:14" x14ac:dyDescent="0.25">
      <c r="B3517" s="48">
        <v>3515</v>
      </c>
      <c r="C3517" s="49" t="s">
        <v>2537</v>
      </c>
      <c r="D3517" s="48">
        <v>580215861</v>
      </c>
      <c r="E3517" s="50" t="s">
        <v>2538</v>
      </c>
      <c r="F3517" s="51">
        <v>1021</v>
      </c>
      <c r="G3517" s="48">
        <v>11</v>
      </c>
      <c r="H3517" s="51" t="s">
        <v>2579</v>
      </c>
      <c r="I3517" s="51" t="s">
        <v>1255</v>
      </c>
      <c r="J3517" s="52">
        <v>1.5</v>
      </c>
      <c r="K3517" s="48" t="s">
        <v>1058</v>
      </c>
      <c r="L3517" s="48" t="s">
        <v>1058</v>
      </c>
      <c r="M3517" s="53">
        <v>7681.448969336252</v>
      </c>
      <c r="N3517" s="51"/>
    </row>
    <row r="3518" spans="2:14" x14ac:dyDescent="0.25">
      <c r="B3518" s="48">
        <v>3516</v>
      </c>
      <c r="C3518" s="49" t="s">
        <v>2537</v>
      </c>
      <c r="D3518" s="48">
        <v>580093151</v>
      </c>
      <c r="E3518" s="50" t="s">
        <v>1294</v>
      </c>
      <c r="F3518" s="51">
        <v>1029</v>
      </c>
      <c r="G3518" s="48">
        <v>12</v>
      </c>
      <c r="H3518" s="51" t="s">
        <v>2577</v>
      </c>
      <c r="I3518" s="51" t="s">
        <v>1295</v>
      </c>
      <c r="J3518" s="52">
        <v>1.5</v>
      </c>
      <c r="K3518" s="48" t="s">
        <v>1058</v>
      </c>
      <c r="L3518" s="48" t="s">
        <v>1058</v>
      </c>
      <c r="M3518" s="53">
        <v>7681.448969336252</v>
      </c>
      <c r="N3518" s="51"/>
    </row>
    <row r="3519" spans="2:14" x14ac:dyDescent="0.25">
      <c r="B3519" s="48">
        <v>3517</v>
      </c>
      <c r="C3519" s="49" t="s">
        <v>2537</v>
      </c>
      <c r="D3519" s="48">
        <v>580093151</v>
      </c>
      <c r="E3519" s="50" t="s">
        <v>1294</v>
      </c>
      <c r="F3519" s="51">
        <v>1030</v>
      </c>
      <c r="G3519" s="48">
        <v>16</v>
      </c>
      <c r="H3519" s="51" t="s">
        <v>2554</v>
      </c>
      <c r="I3519" s="51" t="s">
        <v>1295</v>
      </c>
      <c r="J3519" s="52">
        <v>1.5</v>
      </c>
      <c r="K3519" s="48" t="s">
        <v>1058</v>
      </c>
      <c r="L3519" s="48" t="s">
        <v>1058</v>
      </c>
      <c r="M3519" s="53">
        <v>7681.448969336252</v>
      </c>
      <c r="N3519" s="51"/>
    </row>
    <row r="3520" spans="2:14" x14ac:dyDescent="0.25">
      <c r="B3520" s="48">
        <v>3518</v>
      </c>
      <c r="C3520" s="49" t="s">
        <v>2537</v>
      </c>
      <c r="D3520" s="48">
        <v>580181659</v>
      </c>
      <c r="E3520" s="50" t="s">
        <v>2566</v>
      </c>
      <c r="F3520" s="51">
        <v>1031</v>
      </c>
      <c r="G3520" s="48">
        <v>16</v>
      </c>
      <c r="H3520" s="51" t="s">
        <v>2542</v>
      </c>
      <c r="I3520" s="51" t="s">
        <v>1237</v>
      </c>
      <c r="J3520" s="52">
        <v>1.5</v>
      </c>
      <c r="K3520" s="48" t="s">
        <v>1058</v>
      </c>
      <c r="L3520" s="48" t="s">
        <v>1058</v>
      </c>
      <c r="M3520" s="53">
        <v>7681.448969336252</v>
      </c>
      <c r="N3520" s="51"/>
    </row>
    <row r="3521" spans="2:14" x14ac:dyDescent="0.25">
      <c r="B3521" s="48">
        <v>3519</v>
      </c>
      <c r="C3521" s="49" t="s">
        <v>2537</v>
      </c>
      <c r="D3521" s="48">
        <v>580349355</v>
      </c>
      <c r="E3521" s="50" t="s">
        <v>2548</v>
      </c>
      <c r="F3521" s="51">
        <v>1033</v>
      </c>
      <c r="G3521" s="48">
        <v>5</v>
      </c>
      <c r="H3521" s="51" t="s">
        <v>2567</v>
      </c>
      <c r="I3521" s="51" t="s">
        <v>1115</v>
      </c>
      <c r="J3521" s="52">
        <v>7.2</v>
      </c>
      <c r="K3521" s="48" t="s">
        <v>1058</v>
      </c>
      <c r="L3521" s="48" t="s">
        <v>1058</v>
      </c>
      <c r="M3521" s="53">
        <v>36870.95505281401</v>
      </c>
      <c r="N3521" s="51"/>
    </row>
    <row r="3522" spans="2:14" x14ac:dyDescent="0.25">
      <c r="B3522" s="48">
        <v>3520</v>
      </c>
      <c r="C3522" s="49" t="s">
        <v>2537</v>
      </c>
      <c r="D3522" s="48">
        <v>510623754</v>
      </c>
      <c r="E3522" s="50" t="s">
        <v>2575</v>
      </c>
      <c r="F3522" s="51">
        <v>1038</v>
      </c>
      <c r="G3522" s="48">
        <v>8</v>
      </c>
      <c r="H3522" s="51" t="s">
        <v>2555</v>
      </c>
      <c r="I3522" s="51" t="s">
        <v>1182</v>
      </c>
      <c r="J3522" s="52">
        <v>1.1500000000000001</v>
      </c>
      <c r="K3522" s="48" t="s">
        <v>1058</v>
      </c>
      <c r="L3522" s="48" t="s">
        <v>1058</v>
      </c>
      <c r="M3522" s="53">
        <v>5889.1108764911278</v>
      </c>
      <c r="N3522" s="51"/>
    </row>
    <row r="3523" spans="2:14" x14ac:dyDescent="0.25">
      <c r="B3523" s="48">
        <v>3521</v>
      </c>
      <c r="C3523" s="49" t="s">
        <v>2537</v>
      </c>
      <c r="D3523" s="48">
        <v>580541191</v>
      </c>
      <c r="E3523" s="50" t="s">
        <v>1305</v>
      </c>
      <c r="F3523" s="51">
        <v>1065</v>
      </c>
      <c r="G3523" s="48">
        <v>21</v>
      </c>
      <c r="H3523" s="51" t="s">
        <v>2558</v>
      </c>
      <c r="I3523" s="51" t="s">
        <v>1137</v>
      </c>
      <c r="J3523" s="52">
        <v>3</v>
      </c>
      <c r="K3523" s="48" t="s">
        <v>1058</v>
      </c>
      <c r="L3523" s="48" t="s">
        <v>1058</v>
      </c>
      <c r="M3523" s="53">
        <v>15362.897938672504</v>
      </c>
      <c r="N3523" s="51"/>
    </row>
    <row r="3524" spans="2:14" x14ac:dyDescent="0.25">
      <c r="B3524" s="48">
        <v>3522</v>
      </c>
      <c r="C3524" s="49" t="s">
        <v>2537</v>
      </c>
      <c r="D3524" s="48">
        <v>580181659</v>
      </c>
      <c r="E3524" s="50" t="s">
        <v>2566</v>
      </c>
      <c r="F3524" s="51">
        <v>1101</v>
      </c>
      <c r="G3524" s="48">
        <v>11</v>
      </c>
      <c r="H3524" s="51" t="s">
        <v>2561</v>
      </c>
      <c r="I3524" s="51" t="s">
        <v>1237</v>
      </c>
      <c r="J3524" s="52">
        <v>2.5</v>
      </c>
      <c r="K3524" s="48" t="s">
        <v>1058</v>
      </c>
      <c r="L3524" s="48" t="s">
        <v>1058</v>
      </c>
      <c r="M3524" s="53">
        <v>12802.414948893755</v>
      </c>
      <c r="N3524" s="51"/>
    </row>
    <row r="3525" spans="2:14" x14ac:dyDescent="0.25">
      <c r="B3525" s="48">
        <v>3523</v>
      </c>
      <c r="C3525" s="49" t="s">
        <v>2537</v>
      </c>
      <c r="D3525" s="48">
        <v>580181659</v>
      </c>
      <c r="E3525" s="50" t="s">
        <v>2566</v>
      </c>
      <c r="F3525" s="51">
        <v>1102</v>
      </c>
      <c r="G3525" s="48">
        <v>21</v>
      </c>
      <c r="H3525" s="51" t="s">
        <v>2545</v>
      </c>
      <c r="I3525" s="51" t="s">
        <v>1237</v>
      </c>
      <c r="J3525" s="52">
        <v>3</v>
      </c>
      <c r="K3525" s="48" t="s">
        <v>1058</v>
      </c>
      <c r="L3525" s="48" t="s">
        <v>1058</v>
      </c>
      <c r="M3525" s="53">
        <v>15362.897938672504</v>
      </c>
      <c r="N3525" s="51"/>
    </row>
    <row r="3526" spans="2:14" x14ac:dyDescent="0.25">
      <c r="B3526" s="48">
        <v>3524</v>
      </c>
      <c r="C3526" s="49" t="s">
        <v>2537</v>
      </c>
      <c r="D3526" s="48">
        <v>580181659</v>
      </c>
      <c r="E3526" s="50" t="s">
        <v>2566</v>
      </c>
      <c r="F3526" s="51">
        <v>1103</v>
      </c>
      <c r="G3526" s="48">
        <v>22</v>
      </c>
      <c r="H3526" s="51" t="s">
        <v>2539</v>
      </c>
      <c r="I3526" s="51" t="s">
        <v>1237</v>
      </c>
      <c r="J3526" s="52">
        <v>1.5</v>
      </c>
      <c r="K3526" s="48" t="s">
        <v>1058</v>
      </c>
      <c r="L3526" s="48" t="s">
        <v>1058</v>
      </c>
      <c r="M3526" s="53">
        <v>7681.448969336252</v>
      </c>
      <c r="N3526" s="51"/>
    </row>
    <row r="3527" spans="2:14" x14ac:dyDescent="0.25">
      <c r="B3527" s="48">
        <v>3525</v>
      </c>
      <c r="C3527" s="49" t="s">
        <v>2537</v>
      </c>
      <c r="D3527" s="48">
        <v>580093151</v>
      </c>
      <c r="E3527" s="50" t="s">
        <v>1294</v>
      </c>
      <c r="F3527" s="51">
        <v>1104</v>
      </c>
      <c r="G3527" s="48">
        <v>11</v>
      </c>
      <c r="H3527" s="51" t="s">
        <v>2545</v>
      </c>
      <c r="I3527" s="51" t="s">
        <v>1295</v>
      </c>
      <c r="J3527" s="52">
        <v>3</v>
      </c>
      <c r="K3527" s="48" t="s">
        <v>1058</v>
      </c>
      <c r="L3527" s="48" t="s">
        <v>1058</v>
      </c>
      <c r="M3527" s="53">
        <v>15362.897938672504</v>
      </c>
      <c r="N3527" s="51"/>
    </row>
    <row r="3528" spans="2:14" x14ac:dyDescent="0.25">
      <c r="B3528" s="48">
        <v>3526</v>
      </c>
      <c r="C3528" s="49" t="s">
        <v>2537</v>
      </c>
      <c r="D3528" s="48">
        <v>580224046</v>
      </c>
      <c r="E3528" s="50" t="s">
        <v>1298</v>
      </c>
      <c r="F3528" s="51">
        <v>1109</v>
      </c>
      <c r="G3528" s="48">
        <v>4</v>
      </c>
      <c r="H3528" s="51" t="s">
        <v>2551</v>
      </c>
      <c r="I3528" s="51" t="s">
        <v>1158</v>
      </c>
      <c r="J3528" s="52">
        <v>0</v>
      </c>
      <c r="K3528" s="48" t="s">
        <v>1054</v>
      </c>
      <c r="L3528" s="48" t="s">
        <v>1058</v>
      </c>
      <c r="M3528" s="53">
        <v>0</v>
      </c>
      <c r="N3528" s="51"/>
    </row>
    <row r="3529" spans="2:14" x14ac:dyDescent="0.25">
      <c r="B3529" s="48">
        <v>3527</v>
      </c>
      <c r="C3529" s="49" t="s">
        <v>2537</v>
      </c>
      <c r="D3529" s="48">
        <v>580224046</v>
      </c>
      <c r="E3529" s="50" t="s">
        <v>1298</v>
      </c>
      <c r="F3529" s="51">
        <v>1110</v>
      </c>
      <c r="G3529" s="48">
        <v>7</v>
      </c>
      <c r="H3529" s="51" t="s">
        <v>1954</v>
      </c>
      <c r="I3529" s="51" t="s">
        <v>1158</v>
      </c>
      <c r="J3529" s="52">
        <v>5</v>
      </c>
      <c r="K3529" s="48" t="s">
        <v>1058</v>
      </c>
      <c r="L3529" s="48" t="s">
        <v>1058</v>
      </c>
      <c r="M3529" s="53">
        <v>25604.829897787509</v>
      </c>
      <c r="N3529" s="51"/>
    </row>
    <row r="3530" spans="2:14" x14ac:dyDescent="0.25">
      <c r="B3530" s="48">
        <v>3528</v>
      </c>
      <c r="C3530" s="49" t="s">
        <v>2537</v>
      </c>
      <c r="D3530" s="48">
        <v>580466092</v>
      </c>
      <c r="E3530" s="50" t="s">
        <v>1629</v>
      </c>
      <c r="F3530" s="51">
        <v>1111</v>
      </c>
      <c r="G3530" s="48">
        <v>14</v>
      </c>
      <c r="H3530" s="51" t="s">
        <v>2562</v>
      </c>
      <c r="I3530" s="51" t="s">
        <v>1350</v>
      </c>
      <c r="J3530" s="52">
        <v>0.45</v>
      </c>
      <c r="K3530" s="48" t="s">
        <v>1058</v>
      </c>
      <c r="L3530" s="48" t="s">
        <v>1058</v>
      </c>
      <c r="M3530" s="53">
        <v>2304.4346908008756</v>
      </c>
      <c r="N3530" s="51"/>
    </row>
    <row r="3531" spans="2:14" x14ac:dyDescent="0.25">
      <c r="B3531" s="48">
        <v>3529</v>
      </c>
      <c r="C3531" s="49" t="s">
        <v>2537</v>
      </c>
      <c r="D3531" s="48">
        <v>580093151</v>
      </c>
      <c r="E3531" s="50" t="s">
        <v>1294</v>
      </c>
      <c r="F3531" s="51">
        <v>1601</v>
      </c>
      <c r="G3531" s="48">
        <v>17</v>
      </c>
      <c r="H3531" s="51" t="s">
        <v>2547</v>
      </c>
      <c r="I3531" s="51" t="s">
        <v>1295</v>
      </c>
      <c r="J3531" s="52">
        <v>10</v>
      </c>
      <c r="K3531" s="48" t="s">
        <v>1058</v>
      </c>
      <c r="L3531" s="48" t="s">
        <v>1058</v>
      </c>
      <c r="M3531" s="53">
        <v>51209.659795575019</v>
      </c>
      <c r="N3531" s="51"/>
    </row>
    <row r="3532" spans="2:14" x14ac:dyDescent="0.25">
      <c r="B3532" s="48">
        <v>3530</v>
      </c>
      <c r="C3532" s="49" t="s">
        <v>2537</v>
      </c>
      <c r="D3532" s="48">
        <v>580349355</v>
      </c>
      <c r="E3532" s="50" t="s">
        <v>2548</v>
      </c>
      <c r="F3532" s="51">
        <v>1603</v>
      </c>
      <c r="G3532" s="48">
        <v>13</v>
      </c>
      <c r="H3532" s="51" t="s">
        <v>2544</v>
      </c>
      <c r="I3532" s="51" t="s">
        <v>1115</v>
      </c>
      <c r="J3532" s="52">
        <v>0.45</v>
      </c>
      <c r="K3532" s="48" t="s">
        <v>1058</v>
      </c>
      <c r="L3532" s="48" t="s">
        <v>1058</v>
      </c>
      <c r="M3532" s="53">
        <v>2304.4346908008756</v>
      </c>
      <c r="N3532" s="51"/>
    </row>
    <row r="3533" spans="2:14" x14ac:dyDescent="0.25">
      <c r="B3533" s="48">
        <v>3531</v>
      </c>
      <c r="C3533" s="49" t="s">
        <v>2537</v>
      </c>
      <c r="D3533" s="48">
        <v>580349355</v>
      </c>
      <c r="E3533" s="50" t="s">
        <v>2548</v>
      </c>
      <c r="F3533" s="51">
        <v>1605</v>
      </c>
      <c r="G3533" s="48">
        <v>16</v>
      </c>
      <c r="H3533" s="51" t="s">
        <v>2578</v>
      </c>
      <c r="I3533" s="51" t="s">
        <v>1115</v>
      </c>
      <c r="J3533" s="52">
        <v>6</v>
      </c>
      <c r="K3533" s="48" t="s">
        <v>1058</v>
      </c>
      <c r="L3533" s="48" t="s">
        <v>1058</v>
      </c>
      <c r="M3533" s="53">
        <v>30725.795877345008</v>
      </c>
      <c r="N3533" s="51"/>
    </row>
    <row r="3534" spans="2:14" x14ac:dyDescent="0.25">
      <c r="B3534" s="48">
        <v>3532</v>
      </c>
      <c r="C3534" s="49" t="s">
        <v>2537</v>
      </c>
      <c r="D3534" s="48">
        <v>580467868</v>
      </c>
      <c r="E3534" s="50" t="s">
        <v>2580</v>
      </c>
      <c r="F3534" s="51">
        <v>1613</v>
      </c>
      <c r="G3534" s="48">
        <v>11</v>
      </c>
      <c r="H3534" s="51" t="s">
        <v>2579</v>
      </c>
      <c r="I3534" s="51" t="s">
        <v>1068</v>
      </c>
      <c r="J3534" s="52">
        <v>1.5</v>
      </c>
      <c r="K3534" s="48" t="s">
        <v>1058</v>
      </c>
      <c r="L3534" s="48" t="s">
        <v>1058</v>
      </c>
      <c r="M3534" s="53">
        <v>7681.448969336252</v>
      </c>
      <c r="N3534" s="51"/>
    </row>
    <row r="3535" spans="2:14" x14ac:dyDescent="0.25">
      <c r="B3535" s="48">
        <v>3533</v>
      </c>
      <c r="C3535" s="49" t="s">
        <v>2537</v>
      </c>
      <c r="D3535" s="48">
        <v>580467868</v>
      </c>
      <c r="E3535" s="50" t="s">
        <v>2580</v>
      </c>
      <c r="F3535" s="51">
        <v>1614</v>
      </c>
      <c r="G3535" s="48">
        <v>15</v>
      </c>
      <c r="H3535" s="51" t="s">
        <v>2573</v>
      </c>
      <c r="I3535" s="51" t="s">
        <v>1068</v>
      </c>
      <c r="J3535" s="52">
        <v>1.5</v>
      </c>
      <c r="K3535" s="48" t="s">
        <v>1058</v>
      </c>
      <c r="L3535" s="48" t="s">
        <v>1058</v>
      </c>
      <c r="M3535" s="53">
        <v>7681.448969336252</v>
      </c>
      <c r="N3535" s="51"/>
    </row>
    <row r="3536" spans="2:14" x14ac:dyDescent="0.25">
      <c r="B3536" s="48">
        <v>3534</v>
      </c>
      <c r="C3536" s="49" t="s">
        <v>2537</v>
      </c>
      <c r="D3536" s="48">
        <v>580346476</v>
      </c>
      <c r="E3536" s="50" t="s">
        <v>2556</v>
      </c>
      <c r="F3536" s="51">
        <v>1616</v>
      </c>
      <c r="G3536" s="48">
        <v>11</v>
      </c>
      <c r="H3536" s="51" t="s">
        <v>2569</v>
      </c>
      <c r="I3536" s="51" t="s">
        <v>1414</v>
      </c>
      <c r="J3536" s="52">
        <v>3</v>
      </c>
      <c r="K3536" s="48" t="s">
        <v>1058</v>
      </c>
      <c r="L3536" s="48" t="s">
        <v>1058</v>
      </c>
      <c r="M3536" s="53">
        <v>15362.897938672504</v>
      </c>
      <c r="N3536" s="51"/>
    </row>
    <row r="3537" spans="2:14" x14ac:dyDescent="0.25">
      <c r="B3537" s="48">
        <v>3535</v>
      </c>
      <c r="C3537" s="49" t="s">
        <v>2537</v>
      </c>
      <c r="D3537" s="48">
        <v>580377059</v>
      </c>
      <c r="E3537" s="50" t="s">
        <v>2546</v>
      </c>
      <c r="F3537" s="51">
        <v>2002</v>
      </c>
      <c r="G3537" s="48">
        <v>11</v>
      </c>
      <c r="H3537" s="51" t="s">
        <v>2552</v>
      </c>
      <c r="I3537" s="51" t="s">
        <v>1115</v>
      </c>
      <c r="J3537" s="52">
        <v>3</v>
      </c>
      <c r="K3537" s="48" t="s">
        <v>1058</v>
      </c>
      <c r="L3537" s="48" t="s">
        <v>1058</v>
      </c>
      <c r="M3537" s="53">
        <v>15362.897938672504</v>
      </c>
      <c r="N3537" s="51"/>
    </row>
    <row r="3538" spans="2:14" x14ac:dyDescent="0.25">
      <c r="B3538" s="48">
        <v>3536</v>
      </c>
      <c r="C3538" s="49" t="s">
        <v>2537</v>
      </c>
      <c r="D3538" s="48">
        <v>580377059</v>
      </c>
      <c r="E3538" s="50" t="s">
        <v>2546</v>
      </c>
      <c r="F3538" s="51">
        <v>2003</v>
      </c>
      <c r="G3538" s="48">
        <v>11</v>
      </c>
      <c r="H3538" s="51" t="s">
        <v>2573</v>
      </c>
      <c r="I3538" s="51" t="s">
        <v>1115</v>
      </c>
      <c r="J3538" s="52">
        <v>1.5</v>
      </c>
      <c r="K3538" s="48" t="s">
        <v>1058</v>
      </c>
      <c r="L3538" s="48" t="s">
        <v>1058</v>
      </c>
      <c r="M3538" s="53">
        <v>7681.448969336252</v>
      </c>
      <c r="N3538" s="51"/>
    </row>
    <row r="3539" spans="2:14" x14ac:dyDescent="0.25">
      <c r="B3539" s="48">
        <v>3537</v>
      </c>
      <c r="C3539" s="49" t="s">
        <v>2537</v>
      </c>
      <c r="D3539" s="48">
        <v>580433316</v>
      </c>
      <c r="E3539" s="50" t="s">
        <v>1908</v>
      </c>
      <c r="F3539" s="51">
        <v>2005</v>
      </c>
      <c r="G3539" s="48">
        <v>15</v>
      </c>
      <c r="H3539" s="51" t="s">
        <v>1954</v>
      </c>
      <c r="I3539" s="51" t="s">
        <v>1909</v>
      </c>
      <c r="J3539" s="52">
        <v>6.5</v>
      </c>
      <c r="K3539" s="48" t="s">
        <v>1058</v>
      </c>
      <c r="L3539" s="48" t="s">
        <v>1058</v>
      </c>
      <c r="M3539" s="53">
        <v>33286.278867123758</v>
      </c>
      <c r="N3539" s="51"/>
    </row>
    <row r="3540" spans="2:14" x14ac:dyDescent="0.25">
      <c r="B3540" s="48">
        <v>3538</v>
      </c>
      <c r="C3540" s="49" t="s">
        <v>2537</v>
      </c>
      <c r="D3540" s="48">
        <v>580433316</v>
      </c>
      <c r="E3540" s="50" t="s">
        <v>1908</v>
      </c>
      <c r="F3540" s="51">
        <v>2007</v>
      </c>
      <c r="G3540" s="48">
        <v>10</v>
      </c>
      <c r="H3540" s="51" t="s">
        <v>2541</v>
      </c>
      <c r="I3540" s="51" t="s">
        <v>1909</v>
      </c>
      <c r="J3540" s="52">
        <v>0.52500000000000002</v>
      </c>
      <c r="K3540" s="48" t="s">
        <v>1058</v>
      </c>
      <c r="L3540" s="48" t="s">
        <v>1058</v>
      </c>
      <c r="M3540" s="53">
        <v>2688.5071392676887</v>
      </c>
      <c r="N3540" s="51"/>
    </row>
    <row r="3541" spans="2:14" x14ac:dyDescent="0.25">
      <c r="B3541" s="48">
        <v>3539</v>
      </c>
      <c r="C3541" s="49" t="s">
        <v>2537</v>
      </c>
      <c r="D3541" s="48">
        <v>580433316</v>
      </c>
      <c r="E3541" s="50" t="s">
        <v>1908</v>
      </c>
      <c r="F3541" s="51">
        <v>2011</v>
      </c>
      <c r="G3541" s="48">
        <v>14</v>
      </c>
      <c r="H3541" s="51" t="s">
        <v>2579</v>
      </c>
      <c r="I3541" s="51" t="s">
        <v>1909</v>
      </c>
      <c r="J3541" s="52">
        <v>1.95</v>
      </c>
      <c r="K3541" s="48" t="s">
        <v>1058</v>
      </c>
      <c r="L3541" s="48" t="s">
        <v>1058</v>
      </c>
      <c r="M3541" s="53">
        <v>9985.8836601371277</v>
      </c>
      <c r="N3541" s="51"/>
    </row>
    <row r="3542" spans="2:14" x14ac:dyDescent="0.25">
      <c r="B3542" s="48">
        <v>3540</v>
      </c>
      <c r="C3542" s="49" t="s">
        <v>2537</v>
      </c>
      <c r="D3542" s="48">
        <v>580451250</v>
      </c>
      <c r="E3542" s="50" t="s">
        <v>1367</v>
      </c>
      <c r="F3542" s="51">
        <v>2012</v>
      </c>
      <c r="G3542" s="48">
        <v>14</v>
      </c>
      <c r="H3542" s="51" t="s">
        <v>2561</v>
      </c>
      <c r="I3542" s="51" t="s">
        <v>1135</v>
      </c>
      <c r="J3542" s="52">
        <v>2.5</v>
      </c>
      <c r="K3542" s="48" t="s">
        <v>1058</v>
      </c>
      <c r="L3542" s="48" t="s">
        <v>1058</v>
      </c>
      <c r="M3542" s="53">
        <v>12802.414948893755</v>
      </c>
      <c r="N3542" s="51"/>
    </row>
    <row r="3543" spans="2:14" x14ac:dyDescent="0.25">
      <c r="B3543" s="48">
        <v>3541</v>
      </c>
      <c r="C3543" s="49" t="s">
        <v>2537</v>
      </c>
      <c r="D3543" s="48">
        <v>580433316</v>
      </c>
      <c r="E3543" s="50" t="s">
        <v>1908</v>
      </c>
      <c r="F3543" s="51">
        <v>2014</v>
      </c>
      <c r="G3543" s="48">
        <v>14</v>
      </c>
      <c r="H3543" s="51" t="s">
        <v>2552</v>
      </c>
      <c r="I3543" s="51" t="s">
        <v>1909</v>
      </c>
      <c r="J3543" s="52">
        <v>3.9</v>
      </c>
      <c r="K3543" s="48" t="s">
        <v>1058</v>
      </c>
      <c r="L3543" s="48" t="s">
        <v>1058</v>
      </c>
      <c r="M3543" s="53">
        <v>19971.767320274255</v>
      </c>
      <c r="N3543" s="51"/>
    </row>
    <row r="3544" spans="2:14" x14ac:dyDescent="0.25">
      <c r="B3544" s="48">
        <v>3542</v>
      </c>
      <c r="C3544" s="49" t="s">
        <v>2537</v>
      </c>
      <c r="D3544" s="48">
        <v>580433316</v>
      </c>
      <c r="E3544" s="50" t="s">
        <v>1908</v>
      </c>
      <c r="F3544" s="51">
        <v>2015</v>
      </c>
      <c r="G3544" s="48">
        <v>0</v>
      </c>
      <c r="H3544" s="51" t="s">
        <v>2551</v>
      </c>
      <c r="I3544" s="51" t="s">
        <v>1909</v>
      </c>
      <c r="J3544" s="52">
        <v>0</v>
      </c>
      <c r="K3544" s="48" t="s">
        <v>1054</v>
      </c>
      <c r="L3544" s="48" t="s">
        <v>1058</v>
      </c>
      <c r="M3544" s="53">
        <v>0</v>
      </c>
      <c r="N3544" s="51"/>
    </row>
    <row r="3545" spans="2:14" x14ac:dyDescent="0.25">
      <c r="B3545" s="48">
        <v>3543</v>
      </c>
      <c r="C3545" s="49" t="s">
        <v>2537</v>
      </c>
      <c r="D3545" s="48">
        <v>580451250</v>
      </c>
      <c r="E3545" s="50" t="s">
        <v>1367</v>
      </c>
      <c r="F3545" s="51">
        <v>2018</v>
      </c>
      <c r="G3545" s="48">
        <v>5</v>
      </c>
      <c r="H3545" s="51" t="s">
        <v>2563</v>
      </c>
      <c r="I3545" s="51" t="s">
        <v>1135</v>
      </c>
      <c r="J3545" s="52">
        <v>0</v>
      </c>
      <c r="K3545" s="48" t="s">
        <v>1054</v>
      </c>
      <c r="L3545" s="48" t="s">
        <v>1058</v>
      </c>
      <c r="M3545" s="53">
        <v>0</v>
      </c>
      <c r="N3545" s="51"/>
    </row>
    <row r="3546" spans="2:14" x14ac:dyDescent="0.25">
      <c r="B3546" s="48">
        <v>3544</v>
      </c>
      <c r="C3546" s="49" t="s">
        <v>2537</v>
      </c>
      <c r="D3546" s="48">
        <v>580467868</v>
      </c>
      <c r="E3546" s="50" t="s">
        <v>2580</v>
      </c>
      <c r="F3546" s="51">
        <v>2019</v>
      </c>
      <c r="G3546" s="48">
        <v>12</v>
      </c>
      <c r="H3546" s="51" t="s">
        <v>2578</v>
      </c>
      <c r="I3546" s="51" t="s">
        <v>1068</v>
      </c>
      <c r="J3546" s="52">
        <v>6</v>
      </c>
      <c r="K3546" s="48" t="s">
        <v>1058</v>
      </c>
      <c r="L3546" s="48" t="s">
        <v>1058</v>
      </c>
      <c r="M3546" s="53">
        <v>30725.795877345008</v>
      </c>
      <c r="N3546" s="51"/>
    </row>
    <row r="3547" spans="2:14" x14ac:dyDescent="0.25">
      <c r="B3547" s="48">
        <v>3545</v>
      </c>
      <c r="C3547" s="49" t="s">
        <v>2537</v>
      </c>
      <c r="D3547" s="48">
        <v>580467868</v>
      </c>
      <c r="E3547" s="50" t="s">
        <v>2580</v>
      </c>
      <c r="F3547" s="51">
        <v>2020</v>
      </c>
      <c r="G3547" s="48">
        <v>13</v>
      </c>
      <c r="H3547" s="51" t="s">
        <v>1954</v>
      </c>
      <c r="I3547" s="51" t="s">
        <v>1068</v>
      </c>
      <c r="J3547" s="52">
        <v>11</v>
      </c>
      <c r="K3547" s="48" t="s">
        <v>1058</v>
      </c>
      <c r="L3547" s="48" t="s">
        <v>1058</v>
      </c>
      <c r="M3547" s="53">
        <v>56330.625775132517</v>
      </c>
      <c r="N3547" s="51"/>
    </row>
    <row r="3548" spans="2:14" x14ac:dyDescent="0.25">
      <c r="B3548" s="48">
        <v>3546</v>
      </c>
      <c r="C3548" s="49" t="s">
        <v>2537</v>
      </c>
      <c r="D3548" s="48">
        <v>580520559</v>
      </c>
      <c r="E3548" s="50" t="s">
        <v>2177</v>
      </c>
      <c r="F3548" s="51">
        <v>2030</v>
      </c>
      <c r="G3548" s="48">
        <v>12</v>
      </c>
      <c r="H3548" s="51" t="s">
        <v>1954</v>
      </c>
      <c r="I3548" s="51" t="s">
        <v>1141</v>
      </c>
      <c r="J3548" s="52">
        <v>5</v>
      </c>
      <c r="K3548" s="48" t="s">
        <v>1058</v>
      </c>
      <c r="L3548" s="48" t="s">
        <v>1058</v>
      </c>
      <c r="M3548" s="53">
        <v>25604.829897787509</v>
      </c>
      <c r="N3548" s="51"/>
    </row>
    <row r="3549" spans="2:14" x14ac:dyDescent="0.25">
      <c r="B3549" s="48">
        <v>3547</v>
      </c>
      <c r="C3549" s="49" t="s">
        <v>2537</v>
      </c>
      <c r="D3549" s="48">
        <v>580520559</v>
      </c>
      <c r="E3549" s="50" t="s">
        <v>2177</v>
      </c>
      <c r="F3549" s="51">
        <v>2033</v>
      </c>
      <c r="G3549" s="48">
        <v>11</v>
      </c>
      <c r="H3549" s="51" t="s">
        <v>2571</v>
      </c>
      <c r="I3549" s="51" t="s">
        <v>1141</v>
      </c>
      <c r="J3549" s="52">
        <v>6</v>
      </c>
      <c r="K3549" s="48" t="s">
        <v>1058</v>
      </c>
      <c r="L3549" s="48" t="s">
        <v>1058</v>
      </c>
      <c r="M3549" s="53">
        <v>30725.795877345008</v>
      </c>
      <c r="N3549" s="51"/>
    </row>
    <row r="3550" spans="2:14" x14ac:dyDescent="0.25">
      <c r="B3550" s="48">
        <v>3548</v>
      </c>
      <c r="C3550" s="49" t="s">
        <v>2537</v>
      </c>
      <c r="D3550" s="48">
        <v>580418853</v>
      </c>
      <c r="E3550" s="50" t="s">
        <v>2581</v>
      </c>
      <c r="F3550" s="51">
        <v>2037</v>
      </c>
      <c r="G3550" s="48">
        <v>15</v>
      </c>
      <c r="H3550" s="51" t="s">
        <v>1954</v>
      </c>
      <c r="I3550" s="51" t="s">
        <v>2582</v>
      </c>
      <c r="J3550" s="52">
        <v>6.5</v>
      </c>
      <c r="K3550" s="48" t="s">
        <v>1058</v>
      </c>
      <c r="L3550" s="48" t="s">
        <v>1058</v>
      </c>
      <c r="M3550" s="53">
        <v>33286.278867123758</v>
      </c>
      <c r="N3550" s="51"/>
    </row>
    <row r="3551" spans="2:14" x14ac:dyDescent="0.25">
      <c r="B3551" s="48">
        <v>3549</v>
      </c>
      <c r="C3551" s="49" t="s">
        <v>2537</v>
      </c>
      <c r="D3551" s="48">
        <v>580418853</v>
      </c>
      <c r="E3551" s="50" t="s">
        <v>2581</v>
      </c>
      <c r="F3551" s="51">
        <v>2038</v>
      </c>
      <c r="G3551" s="48">
        <v>12</v>
      </c>
      <c r="H3551" s="51" t="s">
        <v>2579</v>
      </c>
      <c r="I3551" s="51" t="s">
        <v>2582</v>
      </c>
      <c r="J3551" s="52">
        <v>1.95</v>
      </c>
      <c r="K3551" s="48" t="s">
        <v>1058</v>
      </c>
      <c r="L3551" s="48" t="s">
        <v>1058</v>
      </c>
      <c r="M3551" s="53">
        <v>9985.8836601371277</v>
      </c>
      <c r="N3551" s="51"/>
    </row>
    <row r="3552" spans="2:14" x14ac:dyDescent="0.25">
      <c r="B3552" s="48">
        <v>3550</v>
      </c>
      <c r="C3552" s="49" t="s">
        <v>2537</v>
      </c>
      <c r="D3552" s="48">
        <v>580418853</v>
      </c>
      <c r="E3552" s="50" t="s">
        <v>2581</v>
      </c>
      <c r="F3552" s="51">
        <v>2041</v>
      </c>
      <c r="G3552" s="48">
        <v>11</v>
      </c>
      <c r="H3552" s="51" t="s">
        <v>2551</v>
      </c>
      <c r="I3552" s="51" t="s">
        <v>2582</v>
      </c>
      <c r="J3552" s="52">
        <v>3.9</v>
      </c>
      <c r="K3552" s="48" t="s">
        <v>1058</v>
      </c>
      <c r="L3552" s="48" t="s">
        <v>1058</v>
      </c>
      <c r="M3552" s="53">
        <v>19971.767320274255</v>
      </c>
      <c r="N3552" s="51"/>
    </row>
    <row r="3553" spans="2:14" x14ac:dyDescent="0.25">
      <c r="B3553" s="48">
        <v>3551</v>
      </c>
      <c r="C3553" s="49" t="s">
        <v>2537</v>
      </c>
      <c r="D3553" s="48">
        <v>510623754</v>
      </c>
      <c r="E3553" s="50" t="s">
        <v>2575</v>
      </c>
      <c r="F3553" s="51">
        <v>2050</v>
      </c>
      <c r="G3553" s="48">
        <v>8</v>
      </c>
      <c r="H3553" s="51" t="s">
        <v>2544</v>
      </c>
      <c r="I3553" s="51" t="s">
        <v>1182</v>
      </c>
      <c r="J3553" s="52">
        <v>0.57500000000000007</v>
      </c>
      <c r="K3553" s="48" t="s">
        <v>1058</v>
      </c>
      <c r="L3553" s="48" t="s">
        <v>1058</v>
      </c>
      <c r="M3553" s="53">
        <v>2944.5554382455639</v>
      </c>
      <c r="N3553" s="51"/>
    </row>
    <row r="3554" spans="2:14" x14ac:dyDescent="0.25">
      <c r="B3554" s="48">
        <v>3552</v>
      </c>
      <c r="C3554" s="49" t="s">
        <v>2537</v>
      </c>
      <c r="D3554" s="48">
        <v>580377059</v>
      </c>
      <c r="E3554" s="50" t="s">
        <v>2546</v>
      </c>
      <c r="F3554" s="51">
        <v>2052</v>
      </c>
      <c r="G3554" s="48">
        <v>18</v>
      </c>
      <c r="H3554" s="51" t="s">
        <v>2541</v>
      </c>
      <c r="I3554" s="51" t="s">
        <v>1115</v>
      </c>
      <c r="J3554" s="52">
        <v>0.45</v>
      </c>
      <c r="K3554" s="48" t="s">
        <v>1058</v>
      </c>
      <c r="L3554" s="48" t="s">
        <v>1058</v>
      </c>
      <c r="M3554" s="53">
        <v>2304.4346908008756</v>
      </c>
      <c r="N3554" s="51"/>
    </row>
    <row r="3555" spans="2:14" x14ac:dyDescent="0.25">
      <c r="B3555" s="48">
        <v>3553</v>
      </c>
      <c r="C3555" s="49" t="s">
        <v>2537</v>
      </c>
      <c r="D3555" s="48">
        <v>580310266</v>
      </c>
      <c r="E3555" s="50" t="s">
        <v>2559</v>
      </c>
      <c r="F3555" s="51">
        <v>2054</v>
      </c>
      <c r="G3555" s="48">
        <v>11</v>
      </c>
      <c r="H3555" s="51" t="s">
        <v>2544</v>
      </c>
      <c r="I3555" s="51" t="s">
        <v>1139</v>
      </c>
      <c r="J3555" s="52">
        <v>0.45</v>
      </c>
      <c r="K3555" s="48" t="s">
        <v>1058</v>
      </c>
      <c r="L3555" s="48" t="s">
        <v>1058</v>
      </c>
      <c r="M3555" s="53">
        <v>2304.4346908008756</v>
      </c>
      <c r="N3555" s="51"/>
    </row>
    <row r="3556" spans="2:14" x14ac:dyDescent="0.25">
      <c r="B3556" s="48">
        <v>3554</v>
      </c>
      <c r="C3556" s="49" t="s">
        <v>2537</v>
      </c>
      <c r="D3556" s="48">
        <v>580215861</v>
      </c>
      <c r="E3556" s="50" t="s">
        <v>2538</v>
      </c>
      <c r="F3556" s="51">
        <v>2055</v>
      </c>
      <c r="G3556" s="48">
        <v>11</v>
      </c>
      <c r="H3556" s="51" t="s">
        <v>2542</v>
      </c>
      <c r="I3556" s="51" t="s">
        <v>1255</v>
      </c>
      <c r="J3556" s="52">
        <v>1.5</v>
      </c>
      <c r="K3556" s="48" t="s">
        <v>1058</v>
      </c>
      <c r="L3556" s="48" t="s">
        <v>1058</v>
      </c>
      <c r="M3556" s="53">
        <v>7681.448969336252</v>
      </c>
      <c r="N3556" s="51"/>
    </row>
    <row r="3557" spans="2:14" x14ac:dyDescent="0.25">
      <c r="B3557" s="48">
        <v>3555</v>
      </c>
      <c r="C3557" s="49" t="s">
        <v>2537</v>
      </c>
      <c r="D3557" s="48">
        <v>580181659</v>
      </c>
      <c r="E3557" s="50" t="s">
        <v>2566</v>
      </c>
      <c r="F3557" s="51">
        <v>2058</v>
      </c>
      <c r="G3557" s="48">
        <v>17</v>
      </c>
      <c r="H3557" s="51" t="s">
        <v>2544</v>
      </c>
      <c r="I3557" s="51" t="s">
        <v>1237</v>
      </c>
      <c r="J3557" s="52">
        <v>0.45</v>
      </c>
      <c r="K3557" s="48" t="s">
        <v>1058</v>
      </c>
      <c r="L3557" s="48" t="s">
        <v>1058</v>
      </c>
      <c r="M3557" s="53">
        <v>2304.4346908008756</v>
      </c>
      <c r="N3557" s="51"/>
    </row>
    <row r="3558" spans="2:14" x14ac:dyDescent="0.25">
      <c r="B3558" s="48">
        <v>3556</v>
      </c>
      <c r="C3558" s="49" t="s">
        <v>2537</v>
      </c>
      <c r="D3558" s="48">
        <v>580233179</v>
      </c>
      <c r="E3558" s="50" t="s">
        <v>2557</v>
      </c>
      <c r="F3558" s="51">
        <v>2059</v>
      </c>
      <c r="G3558" s="48">
        <v>17</v>
      </c>
      <c r="H3558" s="51" t="s">
        <v>2560</v>
      </c>
      <c r="I3558" s="51" t="s">
        <v>1280</v>
      </c>
      <c r="J3558" s="52">
        <v>4.5</v>
      </c>
      <c r="K3558" s="48" t="s">
        <v>1058</v>
      </c>
      <c r="L3558" s="48" t="s">
        <v>1058</v>
      </c>
      <c r="M3558" s="53">
        <v>23044.346908008756</v>
      </c>
      <c r="N3558" s="51"/>
    </row>
    <row r="3559" spans="2:14" x14ac:dyDescent="0.25">
      <c r="B3559" s="48">
        <v>3557</v>
      </c>
      <c r="C3559" s="49" t="s">
        <v>2537</v>
      </c>
      <c r="D3559" s="48">
        <v>580233179</v>
      </c>
      <c r="E3559" s="50" t="s">
        <v>2557</v>
      </c>
      <c r="F3559" s="51">
        <v>2060</v>
      </c>
      <c r="G3559" s="48">
        <v>11</v>
      </c>
      <c r="H3559" s="51" t="s">
        <v>2568</v>
      </c>
      <c r="I3559" s="51" t="s">
        <v>1280</v>
      </c>
      <c r="J3559" s="52">
        <v>0.9</v>
      </c>
      <c r="K3559" s="48" t="s">
        <v>1058</v>
      </c>
      <c r="L3559" s="48" t="s">
        <v>1058</v>
      </c>
      <c r="M3559" s="53">
        <v>4608.8693816017512</v>
      </c>
      <c r="N3559" s="51"/>
    </row>
    <row r="3560" spans="2:14" x14ac:dyDescent="0.25">
      <c r="B3560" s="48">
        <v>3558</v>
      </c>
      <c r="C3560" s="49" t="s">
        <v>2537</v>
      </c>
      <c r="D3560" s="48">
        <v>580346476</v>
      </c>
      <c r="E3560" s="50" t="s">
        <v>2556</v>
      </c>
      <c r="F3560" s="51">
        <v>2061</v>
      </c>
      <c r="G3560" s="48">
        <v>12</v>
      </c>
      <c r="H3560" s="51" t="s">
        <v>2554</v>
      </c>
      <c r="I3560" s="51" t="s">
        <v>1414</v>
      </c>
      <c r="J3560" s="52">
        <v>1.5</v>
      </c>
      <c r="K3560" s="48" t="s">
        <v>1058</v>
      </c>
      <c r="L3560" s="48" t="s">
        <v>1058</v>
      </c>
      <c r="M3560" s="53">
        <v>7681.448969336252</v>
      </c>
      <c r="N3560" s="51"/>
    </row>
    <row r="3561" spans="2:14" x14ac:dyDescent="0.25">
      <c r="B3561" s="48">
        <v>3559</v>
      </c>
      <c r="C3561" s="49" t="s">
        <v>2537</v>
      </c>
      <c r="D3561" s="48">
        <v>580334738</v>
      </c>
      <c r="E3561" s="50" t="s">
        <v>2543</v>
      </c>
      <c r="F3561" s="51">
        <v>2069</v>
      </c>
      <c r="G3561" s="48">
        <v>11</v>
      </c>
      <c r="H3561" s="51" t="s">
        <v>2545</v>
      </c>
      <c r="I3561" s="51" t="s">
        <v>1053</v>
      </c>
      <c r="J3561" s="52">
        <v>3</v>
      </c>
      <c r="K3561" s="48" t="s">
        <v>1058</v>
      </c>
      <c r="L3561" s="48" t="s">
        <v>1058</v>
      </c>
      <c r="M3561" s="53">
        <v>15362.897938672504</v>
      </c>
      <c r="N3561" s="51"/>
    </row>
    <row r="3562" spans="2:14" x14ac:dyDescent="0.25">
      <c r="B3562" s="48">
        <v>3560</v>
      </c>
      <c r="C3562" s="49" t="s">
        <v>2537</v>
      </c>
      <c r="D3562" s="48">
        <v>580093151</v>
      </c>
      <c r="E3562" s="50" t="s">
        <v>1294</v>
      </c>
      <c r="F3562" s="51">
        <v>2072</v>
      </c>
      <c r="G3562" s="48">
        <v>13</v>
      </c>
      <c r="H3562" s="51" t="s">
        <v>2539</v>
      </c>
      <c r="I3562" s="51" t="s">
        <v>1295</v>
      </c>
      <c r="J3562" s="52">
        <v>1.5</v>
      </c>
      <c r="K3562" s="48" t="s">
        <v>1058</v>
      </c>
      <c r="L3562" s="48" t="s">
        <v>1058</v>
      </c>
      <c r="M3562" s="53">
        <v>7681.448969336252</v>
      </c>
      <c r="N3562" s="51"/>
    </row>
    <row r="3563" spans="2:14" x14ac:dyDescent="0.25">
      <c r="B3563" s="48">
        <v>3561</v>
      </c>
      <c r="C3563" s="49" t="s">
        <v>2537</v>
      </c>
      <c r="D3563" s="48">
        <v>580346476</v>
      </c>
      <c r="E3563" s="50" t="s">
        <v>2556</v>
      </c>
      <c r="F3563" s="51">
        <v>2074</v>
      </c>
      <c r="G3563" s="48">
        <v>15</v>
      </c>
      <c r="H3563" s="51" t="s">
        <v>2540</v>
      </c>
      <c r="I3563" s="51" t="s">
        <v>1414</v>
      </c>
      <c r="J3563" s="52">
        <v>0.45</v>
      </c>
      <c r="K3563" s="48" t="s">
        <v>1058</v>
      </c>
      <c r="L3563" s="48" t="s">
        <v>1058</v>
      </c>
      <c r="M3563" s="53">
        <v>2304.4346908008756</v>
      </c>
      <c r="N3563" s="51"/>
    </row>
    <row r="3564" spans="2:14" x14ac:dyDescent="0.25">
      <c r="B3564" s="48">
        <v>3562</v>
      </c>
      <c r="C3564" s="49" t="s">
        <v>2537</v>
      </c>
      <c r="D3564" s="48">
        <v>580181659</v>
      </c>
      <c r="E3564" s="50" t="s">
        <v>2566</v>
      </c>
      <c r="F3564" s="51">
        <v>2077</v>
      </c>
      <c r="G3564" s="48">
        <v>11</v>
      </c>
      <c r="H3564" s="51" t="s">
        <v>2554</v>
      </c>
      <c r="I3564" s="51" t="s">
        <v>1237</v>
      </c>
      <c r="J3564" s="52">
        <v>1.5</v>
      </c>
      <c r="K3564" s="48" t="s">
        <v>1058</v>
      </c>
      <c r="L3564" s="48" t="s">
        <v>1058</v>
      </c>
      <c r="M3564" s="53">
        <v>7681.448969336252</v>
      </c>
      <c r="N3564" s="51"/>
    </row>
    <row r="3565" spans="2:14" x14ac:dyDescent="0.25">
      <c r="B3565" s="48">
        <v>3563</v>
      </c>
      <c r="C3565" s="49" t="s">
        <v>2537</v>
      </c>
      <c r="D3565" s="48">
        <v>580224046</v>
      </c>
      <c r="E3565" s="50" t="s">
        <v>1298</v>
      </c>
      <c r="F3565" s="51">
        <v>2078</v>
      </c>
      <c r="G3565" s="48">
        <v>11</v>
      </c>
      <c r="H3565" s="51" t="s">
        <v>2555</v>
      </c>
      <c r="I3565" s="51" t="s">
        <v>1158</v>
      </c>
      <c r="J3565" s="52">
        <v>0.9</v>
      </c>
      <c r="K3565" s="48" t="s">
        <v>1058</v>
      </c>
      <c r="L3565" s="48" t="s">
        <v>1058</v>
      </c>
      <c r="M3565" s="53">
        <v>4608.8693816017512</v>
      </c>
      <c r="N3565" s="51"/>
    </row>
    <row r="3566" spans="2:14" x14ac:dyDescent="0.25">
      <c r="B3566" s="48">
        <v>3564</v>
      </c>
      <c r="C3566" s="49" t="s">
        <v>2537</v>
      </c>
      <c r="D3566" s="48">
        <v>580224046</v>
      </c>
      <c r="E3566" s="50" t="s">
        <v>1298</v>
      </c>
      <c r="F3566" s="51">
        <v>2079</v>
      </c>
      <c r="G3566" s="48">
        <v>15</v>
      </c>
      <c r="H3566" s="51" t="s">
        <v>2541</v>
      </c>
      <c r="I3566" s="51" t="s">
        <v>1158</v>
      </c>
      <c r="J3566" s="52">
        <v>0.45</v>
      </c>
      <c r="K3566" s="48" t="s">
        <v>1058</v>
      </c>
      <c r="L3566" s="48" t="s">
        <v>1058</v>
      </c>
      <c r="M3566" s="53">
        <v>2304.4346908008756</v>
      </c>
      <c r="N3566" s="51"/>
    </row>
    <row r="3567" spans="2:14" x14ac:dyDescent="0.25">
      <c r="B3567" s="48">
        <v>3565</v>
      </c>
      <c r="C3567" s="49" t="s">
        <v>2537</v>
      </c>
      <c r="D3567" s="48">
        <v>580224046</v>
      </c>
      <c r="E3567" s="50" t="s">
        <v>1298</v>
      </c>
      <c r="F3567" s="51">
        <v>2080</v>
      </c>
      <c r="G3567" s="48">
        <v>0</v>
      </c>
      <c r="H3567" s="51" t="s">
        <v>2567</v>
      </c>
      <c r="I3567" s="51" t="s">
        <v>1158</v>
      </c>
      <c r="J3567" s="52">
        <v>0</v>
      </c>
      <c r="K3567" s="48" t="s">
        <v>1054</v>
      </c>
      <c r="L3567" s="48" t="s">
        <v>1058</v>
      </c>
      <c r="M3567" s="53">
        <v>0</v>
      </c>
      <c r="N3567" s="51"/>
    </row>
    <row r="3568" spans="2:14" x14ac:dyDescent="0.25">
      <c r="B3568" s="48">
        <v>3566</v>
      </c>
      <c r="C3568" s="49" t="s">
        <v>2537</v>
      </c>
      <c r="D3568" s="48">
        <v>580224046</v>
      </c>
      <c r="E3568" s="50" t="s">
        <v>1298</v>
      </c>
      <c r="F3568" s="51">
        <v>2082</v>
      </c>
      <c r="G3568" s="48">
        <v>11</v>
      </c>
      <c r="H3568" s="51" t="s">
        <v>2568</v>
      </c>
      <c r="I3568" s="51" t="s">
        <v>1158</v>
      </c>
      <c r="J3568" s="52">
        <v>0.9</v>
      </c>
      <c r="K3568" s="48" t="s">
        <v>1058</v>
      </c>
      <c r="L3568" s="48" t="s">
        <v>1058</v>
      </c>
      <c r="M3568" s="53">
        <v>4608.8693816017512</v>
      </c>
      <c r="N3568" s="51"/>
    </row>
    <row r="3569" spans="2:14" x14ac:dyDescent="0.25">
      <c r="B3569" s="48">
        <v>3567</v>
      </c>
      <c r="C3569" s="49" t="s">
        <v>2537</v>
      </c>
      <c r="D3569" s="48">
        <v>580093151</v>
      </c>
      <c r="E3569" s="50" t="s">
        <v>1294</v>
      </c>
      <c r="F3569" s="51">
        <v>2085</v>
      </c>
      <c r="G3569" s="48">
        <v>16</v>
      </c>
      <c r="H3569" s="51" t="s">
        <v>2562</v>
      </c>
      <c r="I3569" s="51" t="s">
        <v>1295</v>
      </c>
      <c r="J3569" s="52">
        <v>0.45</v>
      </c>
      <c r="K3569" s="48" t="s">
        <v>1058</v>
      </c>
      <c r="L3569" s="48" t="s">
        <v>1058</v>
      </c>
      <c r="M3569" s="53">
        <v>2304.4346908008756</v>
      </c>
      <c r="N3569" s="51"/>
    </row>
    <row r="3570" spans="2:14" x14ac:dyDescent="0.25">
      <c r="B3570" s="48">
        <v>3568</v>
      </c>
      <c r="C3570" s="49" t="s">
        <v>2537</v>
      </c>
      <c r="D3570" s="48">
        <v>580233179</v>
      </c>
      <c r="E3570" s="50" t="s">
        <v>2557</v>
      </c>
      <c r="F3570" s="51">
        <v>2086</v>
      </c>
      <c r="G3570" s="48">
        <v>16</v>
      </c>
      <c r="H3570" s="51" t="s">
        <v>2554</v>
      </c>
      <c r="I3570" s="51" t="s">
        <v>1280</v>
      </c>
      <c r="J3570" s="52">
        <v>1.5</v>
      </c>
      <c r="K3570" s="48" t="s">
        <v>1058</v>
      </c>
      <c r="L3570" s="48" t="s">
        <v>1058</v>
      </c>
      <c r="M3570" s="53">
        <v>7681.448969336252</v>
      </c>
      <c r="N3570" s="51"/>
    </row>
    <row r="3571" spans="2:14" x14ac:dyDescent="0.25">
      <c r="B3571" s="48">
        <v>3569</v>
      </c>
      <c r="C3571" s="49" t="s">
        <v>2537</v>
      </c>
      <c r="D3571" s="48">
        <v>580233179</v>
      </c>
      <c r="E3571" s="50" t="s">
        <v>2557</v>
      </c>
      <c r="F3571" s="51">
        <v>2088</v>
      </c>
      <c r="G3571" s="48">
        <v>17</v>
      </c>
      <c r="H3571" s="51" t="s">
        <v>2541</v>
      </c>
      <c r="I3571" s="51" t="s">
        <v>1280</v>
      </c>
      <c r="J3571" s="52">
        <v>0.45</v>
      </c>
      <c r="K3571" s="48" t="s">
        <v>1058</v>
      </c>
      <c r="L3571" s="48" t="s">
        <v>1058</v>
      </c>
      <c r="M3571" s="53">
        <v>2304.4346908008756</v>
      </c>
      <c r="N3571" s="51"/>
    </row>
    <row r="3572" spans="2:14" x14ac:dyDescent="0.25">
      <c r="B3572" s="48">
        <v>3570</v>
      </c>
      <c r="C3572" s="49" t="s">
        <v>2537</v>
      </c>
      <c r="D3572" s="48">
        <v>580233179</v>
      </c>
      <c r="E3572" s="50" t="s">
        <v>2557</v>
      </c>
      <c r="F3572" s="51">
        <v>2089</v>
      </c>
      <c r="G3572" s="48">
        <v>0</v>
      </c>
      <c r="H3572" s="51" t="s">
        <v>2555</v>
      </c>
      <c r="I3572" s="51" t="s">
        <v>1280</v>
      </c>
      <c r="J3572" s="52">
        <v>0.9</v>
      </c>
      <c r="K3572" s="48" t="s">
        <v>1058</v>
      </c>
      <c r="L3572" s="48" t="s">
        <v>1058</v>
      </c>
      <c r="M3572" s="53">
        <v>4608.8693816017512</v>
      </c>
      <c r="N3572" s="51"/>
    </row>
    <row r="3573" spans="2:14" x14ac:dyDescent="0.25">
      <c r="B3573" s="48">
        <v>3571</v>
      </c>
      <c r="C3573" s="49" t="s">
        <v>2537</v>
      </c>
      <c r="D3573" s="48">
        <v>580334738</v>
      </c>
      <c r="E3573" s="50" t="s">
        <v>2583</v>
      </c>
      <c r="F3573" s="51">
        <v>2525</v>
      </c>
      <c r="G3573" s="48">
        <v>18</v>
      </c>
      <c r="H3573" s="51" t="s">
        <v>2584</v>
      </c>
      <c r="I3573" s="51" t="s">
        <v>1053</v>
      </c>
      <c r="J3573" s="52">
        <v>0</v>
      </c>
      <c r="K3573" s="48" t="s">
        <v>1054</v>
      </c>
      <c r="L3573" s="48" t="s">
        <v>1058</v>
      </c>
      <c r="M3573" s="53">
        <v>0</v>
      </c>
      <c r="N3573" s="51"/>
    </row>
    <row r="3574" spans="2:14" x14ac:dyDescent="0.25">
      <c r="B3574" s="48">
        <v>3572</v>
      </c>
      <c r="C3574" s="49" t="s">
        <v>2537</v>
      </c>
      <c r="D3574" s="48">
        <v>580310266</v>
      </c>
      <c r="E3574" s="50" t="s">
        <v>2585</v>
      </c>
      <c r="F3574" s="51">
        <v>2626</v>
      </c>
      <c r="G3574" s="48">
        <v>15</v>
      </c>
      <c r="H3574" s="51" t="s">
        <v>2584</v>
      </c>
      <c r="I3574" s="51" t="s">
        <v>1139</v>
      </c>
      <c r="J3574" s="52">
        <v>0</v>
      </c>
      <c r="K3574" s="48" t="s">
        <v>1054</v>
      </c>
      <c r="L3574" s="48" t="s">
        <v>1058</v>
      </c>
      <c r="M3574" s="53">
        <v>0</v>
      </c>
      <c r="N3574" s="51"/>
    </row>
    <row r="3575" spans="2:14" x14ac:dyDescent="0.25">
      <c r="B3575" s="48">
        <v>3573</v>
      </c>
      <c r="C3575" s="49" t="s">
        <v>2537</v>
      </c>
      <c r="D3575" s="48">
        <v>580215861</v>
      </c>
      <c r="E3575" s="50" t="s">
        <v>2586</v>
      </c>
      <c r="F3575" s="51">
        <v>2929</v>
      </c>
      <c r="G3575" s="48">
        <v>3</v>
      </c>
      <c r="H3575" s="51" t="s">
        <v>2584</v>
      </c>
      <c r="I3575" s="51" t="s">
        <v>1255</v>
      </c>
      <c r="J3575" s="52">
        <v>0</v>
      </c>
      <c r="K3575" s="48" t="s">
        <v>1054</v>
      </c>
      <c r="L3575" s="48" t="s">
        <v>1058</v>
      </c>
      <c r="M3575" s="53">
        <v>0</v>
      </c>
      <c r="N3575" s="51"/>
    </row>
    <row r="3576" spans="2:14" x14ac:dyDescent="0.25">
      <c r="B3576" s="48">
        <v>3574</v>
      </c>
      <c r="C3576" s="49" t="s">
        <v>2537</v>
      </c>
      <c r="D3576" s="48">
        <v>580346476</v>
      </c>
      <c r="E3576" s="50" t="s">
        <v>2556</v>
      </c>
      <c r="F3576" s="51">
        <v>3000</v>
      </c>
      <c r="G3576" s="48">
        <v>16</v>
      </c>
      <c r="H3576" s="51" t="s">
        <v>2568</v>
      </c>
      <c r="I3576" s="51" t="s">
        <v>1414</v>
      </c>
      <c r="J3576" s="52">
        <v>0.9</v>
      </c>
      <c r="K3576" s="48" t="s">
        <v>1058</v>
      </c>
      <c r="L3576" s="48" t="s">
        <v>1058</v>
      </c>
      <c r="M3576" s="53">
        <v>4608.8693816017512</v>
      </c>
      <c r="N3576" s="51"/>
    </row>
    <row r="3577" spans="2:14" x14ac:dyDescent="0.25">
      <c r="B3577" s="48">
        <v>3575</v>
      </c>
      <c r="C3577" s="49" t="s">
        <v>2537</v>
      </c>
      <c r="D3577" s="48">
        <v>580346476</v>
      </c>
      <c r="E3577" s="50" t="s">
        <v>2556</v>
      </c>
      <c r="F3577" s="51">
        <v>3001</v>
      </c>
      <c r="G3577" s="48">
        <v>5</v>
      </c>
      <c r="H3577" s="51" t="s">
        <v>2544</v>
      </c>
      <c r="I3577" s="51" t="s">
        <v>1414</v>
      </c>
      <c r="J3577" s="52">
        <v>0.45</v>
      </c>
      <c r="K3577" s="48" t="s">
        <v>1058</v>
      </c>
      <c r="L3577" s="48" t="s">
        <v>1058</v>
      </c>
      <c r="M3577" s="53">
        <v>2304.4346908008756</v>
      </c>
      <c r="N3577" s="51"/>
    </row>
    <row r="3578" spans="2:14" x14ac:dyDescent="0.25">
      <c r="B3578" s="48">
        <v>3576</v>
      </c>
      <c r="C3578" s="49" t="s">
        <v>2537</v>
      </c>
      <c r="D3578" s="48">
        <v>580016715</v>
      </c>
      <c r="E3578" s="50" t="s">
        <v>2564</v>
      </c>
      <c r="F3578" s="51">
        <v>3005</v>
      </c>
      <c r="G3578" s="48">
        <v>14</v>
      </c>
      <c r="H3578" s="51" t="s">
        <v>2562</v>
      </c>
      <c r="I3578" s="51" t="s">
        <v>1053</v>
      </c>
      <c r="J3578" s="52">
        <v>0.45</v>
      </c>
      <c r="K3578" s="48" t="s">
        <v>1058</v>
      </c>
      <c r="L3578" s="48" t="s">
        <v>1058</v>
      </c>
      <c r="M3578" s="53">
        <v>2304.4346908008756</v>
      </c>
      <c r="N3578" s="51"/>
    </row>
    <row r="3579" spans="2:14" x14ac:dyDescent="0.25">
      <c r="B3579" s="48">
        <v>3577</v>
      </c>
      <c r="C3579" s="49" t="s">
        <v>2537</v>
      </c>
      <c r="D3579" s="48">
        <v>580349355</v>
      </c>
      <c r="E3579" s="50" t="s">
        <v>2548</v>
      </c>
      <c r="F3579" s="51">
        <v>3012</v>
      </c>
      <c r="G3579" s="48">
        <v>11</v>
      </c>
      <c r="H3579" s="51" t="s">
        <v>2541</v>
      </c>
      <c r="I3579" s="51" t="s">
        <v>1115</v>
      </c>
      <c r="J3579" s="52">
        <v>0.45</v>
      </c>
      <c r="K3579" s="48" t="s">
        <v>1058</v>
      </c>
      <c r="L3579" s="48" t="s">
        <v>1058</v>
      </c>
      <c r="M3579" s="53">
        <v>2304.4346908008756</v>
      </c>
      <c r="N3579" s="51"/>
    </row>
    <row r="3580" spans="2:14" x14ac:dyDescent="0.25">
      <c r="B3580" s="48">
        <v>3578</v>
      </c>
      <c r="C3580" s="49" t="s">
        <v>2537</v>
      </c>
      <c r="D3580" s="48">
        <v>580310266</v>
      </c>
      <c r="E3580" s="50" t="s">
        <v>2559</v>
      </c>
      <c r="F3580" s="51">
        <v>3016</v>
      </c>
      <c r="G3580" s="48">
        <v>14</v>
      </c>
      <c r="H3580" s="51" t="s">
        <v>2562</v>
      </c>
      <c r="I3580" s="51" t="s">
        <v>1139</v>
      </c>
      <c r="J3580" s="52">
        <v>0.45</v>
      </c>
      <c r="K3580" s="48" t="s">
        <v>1058</v>
      </c>
      <c r="L3580" s="48" t="s">
        <v>1058</v>
      </c>
      <c r="M3580" s="53">
        <v>2304.4346908008756</v>
      </c>
      <c r="N3580" s="51"/>
    </row>
    <row r="3581" spans="2:14" x14ac:dyDescent="0.25">
      <c r="B3581" s="48">
        <v>3579</v>
      </c>
      <c r="C3581" s="49" t="s">
        <v>2537</v>
      </c>
      <c r="D3581" s="48">
        <v>580349355</v>
      </c>
      <c r="E3581" s="50" t="s">
        <v>2548</v>
      </c>
      <c r="F3581" s="51">
        <v>3017</v>
      </c>
      <c r="G3581" s="48">
        <v>0</v>
      </c>
      <c r="H3581" s="51" t="s">
        <v>2568</v>
      </c>
      <c r="I3581" s="51" t="s">
        <v>1115</v>
      </c>
      <c r="J3581" s="52">
        <v>0</v>
      </c>
      <c r="K3581" s="48" t="s">
        <v>1054</v>
      </c>
      <c r="L3581" s="48" t="s">
        <v>1058</v>
      </c>
      <c r="M3581" s="53">
        <v>0</v>
      </c>
      <c r="N3581" s="51"/>
    </row>
    <row r="3582" spans="2:14" x14ac:dyDescent="0.25">
      <c r="B3582" s="48">
        <v>3580</v>
      </c>
      <c r="C3582" s="49" t="s">
        <v>2537</v>
      </c>
      <c r="D3582" s="48">
        <v>580310266</v>
      </c>
      <c r="E3582" s="50" t="s">
        <v>2559</v>
      </c>
      <c r="F3582" s="51">
        <v>3018</v>
      </c>
      <c r="G3582" s="48">
        <v>16</v>
      </c>
      <c r="H3582" s="51" t="s">
        <v>2540</v>
      </c>
      <c r="I3582" s="51" t="s">
        <v>1139</v>
      </c>
      <c r="J3582" s="52">
        <v>0.45</v>
      </c>
      <c r="K3582" s="48" t="s">
        <v>1058</v>
      </c>
      <c r="L3582" s="48" t="s">
        <v>1058</v>
      </c>
      <c r="M3582" s="53">
        <v>2304.4346908008756</v>
      </c>
      <c r="N3582" s="51"/>
    </row>
    <row r="3583" spans="2:14" x14ac:dyDescent="0.25">
      <c r="B3583" s="48">
        <v>3581</v>
      </c>
      <c r="C3583" s="49" t="s">
        <v>2537</v>
      </c>
      <c r="D3583" s="48">
        <v>580093151</v>
      </c>
      <c r="E3583" s="50" t="s">
        <v>1294</v>
      </c>
      <c r="F3583" s="51">
        <v>3031</v>
      </c>
      <c r="G3583" s="48">
        <v>15</v>
      </c>
      <c r="H3583" s="51" t="s">
        <v>2544</v>
      </c>
      <c r="I3583" s="51" t="s">
        <v>1295</v>
      </c>
      <c r="J3583" s="52">
        <v>0.45</v>
      </c>
      <c r="K3583" s="48" t="s">
        <v>1058</v>
      </c>
      <c r="L3583" s="48" t="s">
        <v>1058</v>
      </c>
      <c r="M3583" s="53">
        <v>2304.4346908008756</v>
      </c>
      <c r="N3583" s="51"/>
    </row>
    <row r="3584" spans="2:14" x14ac:dyDescent="0.25">
      <c r="B3584" s="48">
        <v>3582</v>
      </c>
      <c r="C3584" s="49" t="s">
        <v>2537</v>
      </c>
      <c r="D3584" s="48">
        <v>580215861</v>
      </c>
      <c r="E3584" s="50" t="s">
        <v>2538</v>
      </c>
      <c r="F3584" s="51">
        <v>3032</v>
      </c>
      <c r="G3584" s="48">
        <v>20</v>
      </c>
      <c r="H3584" s="51" t="s">
        <v>2540</v>
      </c>
      <c r="I3584" s="51" t="s">
        <v>1255</v>
      </c>
      <c r="J3584" s="52">
        <v>0.45</v>
      </c>
      <c r="K3584" s="48" t="s">
        <v>1058</v>
      </c>
      <c r="L3584" s="48" t="s">
        <v>1058</v>
      </c>
      <c r="M3584" s="53">
        <v>2304.4346908008756</v>
      </c>
      <c r="N3584" s="51"/>
    </row>
    <row r="3585" spans="2:14" x14ac:dyDescent="0.25">
      <c r="B3585" s="48">
        <v>3583</v>
      </c>
      <c r="C3585" s="49" t="s">
        <v>2537</v>
      </c>
      <c r="D3585" s="48">
        <v>580215861</v>
      </c>
      <c r="E3585" s="50" t="s">
        <v>2538</v>
      </c>
      <c r="F3585" s="51">
        <v>3033</v>
      </c>
      <c r="G3585" s="48">
        <v>13</v>
      </c>
      <c r="H3585" s="51" t="s">
        <v>2544</v>
      </c>
      <c r="I3585" s="51" t="s">
        <v>1255</v>
      </c>
      <c r="J3585" s="52">
        <v>0.45</v>
      </c>
      <c r="K3585" s="48" t="s">
        <v>1058</v>
      </c>
      <c r="L3585" s="48" t="s">
        <v>1058</v>
      </c>
      <c r="M3585" s="53">
        <v>2304.4346908008756</v>
      </c>
      <c r="N3585" s="51"/>
    </row>
    <row r="3586" spans="2:14" x14ac:dyDescent="0.25">
      <c r="B3586" s="48">
        <v>3584</v>
      </c>
      <c r="C3586" s="49" t="s">
        <v>2537</v>
      </c>
      <c r="D3586" s="48">
        <v>512339656</v>
      </c>
      <c r="E3586" s="50" t="s">
        <v>2565</v>
      </c>
      <c r="F3586" s="51">
        <v>3434</v>
      </c>
      <c r="G3586" s="48">
        <v>7</v>
      </c>
      <c r="H3586" s="51" t="s">
        <v>2540</v>
      </c>
      <c r="I3586" s="51" t="s">
        <v>1141</v>
      </c>
      <c r="J3586" s="52">
        <v>0.45</v>
      </c>
      <c r="K3586" s="48" t="s">
        <v>1058</v>
      </c>
      <c r="L3586" s="48" t="s">
        <v>1058</v>
      </c>
      <c r="M3586" s="53">
        <v>2304.4346908008756</v>
      </c>
      <c r="N3586" s="51"/>
    </row>
    <row r="3587" spans="2:14" x14ac:dyDescent="0.25">
      <c r="B3587" s="48">
        <v>3585</v>
      </c>
      <c r="C3587" s="49" t="s">
        <v>2537</v>
      </c>
      <c r="D3587" s="48">
        <v>512339656</v>
      </c>
      <c r="E3587" s="50" t="s">
        <v>2565</v>
      </c>
      <c r="F3587" s="51">
        <v>3435</v>
      </c>
      <c r="G3587" s="48">
        <v>5</v>
      </c>
      <c r="H3587" s="51" t="s">
        <v>2567</v>
      </c>
      <c r="I3587" s="51" t="s">
        <v>1141</v>
      </c>
      <c r="J3587" s="52">
        <v>7.2</v>
      </c>
      <c r="K3587" s="48" t="s">
        <v>1058</v>
      </c>
      <c r="L3587" s="48" t="s">
        <v>1058</v>
      </c>
      <c r="M3587" s="53">
        <v>36870.95505281401</v>
      </c>
      <c r="N3587" s="51"/>
    </row>
    <row r="3588" spans="2:14" x14ac:dyDescent="0.25">
      <c r="B3588" s="48">
        <v>3586</v>
      </c>
      <c r="C3588" s="49" t="s">
        <v>2537</v>
      </c>
      <c r="D3588" s="48">
        <v>580093151</v>
      </c>
      <c r="E3588" s="50" t="s">
        <v>1294</v>
      </c>
      <c r="F3588" s="51">
        <v>4000</v>
      </c>
      <c r="G3588" s="48">
        <v>22</v>
      </c>
      <c r="H3588" s="51" t="s">
        <v>2561</v>
      </c>
      <c r="I3588" s="51" t="s">
        <v>1295</v>
      </c>
      <c r="J3588" s="52">
        <v>2.88</v>
      </c>
      <c r="K3588" s="48" t="s">
        <v>1058</v>
      </c>
      <c r="L3588" s="48" t="s">
        <v>1058</v>
      </c>
      <c r="M3588" s="53">
        <v>14748.382021125604</v>
      </c>
      <c r="N3588" s="51"/>
    </row>
    <row r="3589" spans="2:14" x14ac:dyDescent="0.25">
      <c r="B3589" s="48">
        <v>3587</v>
      </c>
      <c r="C3589" s="49" t="s">
        <v>2537</v>
      </c>
      <c r="D3589" s="48">
        <v>580093151</v>
      </c>
      <c r="E3589" s="50" t="s">
        <v>2587</v>
      </c>
      <c r="F3589" s="51">
        <v>4001</v>
      </c>
      <c r="G3589" s="48">
        <v>2</v>
      </c>
      <c r="H3589" s="51" t="s">
        <v>2584</v>
      </c>
      <c r="I3589" s="51" t="s">
        <v>1295</v>
      </c>
      <c r="J3589" s="52">
        <v>0</v>
      </c>
      <c r="K3589" s="48" t="s">
        <v>1054</v>
      </c>
      <c r="L3589" s="48" t="s">
        <v>1058</v>
      </c>
      <c r="M3589" s="53">
        <v>0</v>
      </c>
      <c r="N3589" s="51"/>
    </row>
    <row r="3590" spans="2:14" x14ac:dyDescent="0.25">
      <c r="B3590" s="48">
        <v>3588</v>
      </c>
      <c r="C3590" s="49" t="s">
        <v>2537</v>
      </c>
      <c r="D3590" s="48">
        <v>580093151</v>
      </c>
      <c r="E3590" s="50" t="s">
        <v>2587</v>
      </c>
      <c r="F3590" s="51">
        <v>4002</v>
      </c>
      <c r="G3590" s="48">
        <v>2</v>
      </c>
      <c r="H3590" s="51" t="s">
        <v>2584</v>
      </c>
      <c r="I3590" s="51" t="s">
        <v>1295</v>
      </c>
      <c r="J3590" s="52">
        <v>0</v>
      </c>
      <c r="K3590" s="48" t="s">
        <v>1054</v>
      </c>
      <c r="L3590" s="48" t="s">
        <v>1058</v>
      </c>
      <c r="M3590" s="53">
        <v>0</v>
      </c>
      <c r="N3590" s="51"/>
    </row>
    <row r="3591" spans="2:14" x14ac:dyDescent="0.25">
      <c r="B3591" s="48">
        <v>3589</v>
      </c>
      <c r="C3591" s="49" t="s">
        <v>2537</v>
      </c>
      <c r="D3591" s="48">
        <v>580334738</v>
      </c>
      <c r="E3591" s="50" t="s">
        <v>2543</v>
      </c>
      <c r="F3591" s="51">
        <v>4003</v>
      </c>
      <c r="G3591" s="48">
        <v>11</v>
      </c>
      <c r="H3591" s="51" t="s">
        <v>2562</v>
      </c>
      <c r="I3591" s="51" t="s">
        <v>1053</v>
      </c>
      <c r="J3591" s="52">
        <v>0.45</v>
      </c>
      <c r="K3591" s="48" t="s">
        <v>1058</v>
      </c>
      <c r="L3591" s="48" t="s">
        <v>1058</v>
      </c>
      <c r="M3591" s="53">
        <v>2304.4346908008756</v>
      </c>
      <c r="N3591" s="51"/>
    </row>
    <row r="3592" spans="2:14" x14ac:dyDescent="0.25">
      <c r="B3592" s="48">
        <v>3590</v>
      </c>
      <c r="C3592" s="49" t="s">
        <v>2537</v>
      </c>
      <c r="D3592" s="48">
        <v>580181659</v>
      </c>
      <c r="E3592" s="50" t="s">
        <v>2566</v>
      </c>
      <c r="F3592" s="51">
        <v>4005</v>
      </c>
      <c r="G3592" s="48">
        <v>11</v>
      </c>
      <c r="H3592" s="51" t="s">
        <v>2567</v>
      </c>
      <c r="I3592" s="51" t="s">
        <v>1237</v>
      </c>
      <c r="J3592" s="52">
        <v>7.2</v>
      </c>
      <c r="K3592" s="48" t="s">
        <v>1058</v>
      </c>
      <c r="L3592" s="48" t="s">
        <v>1058</v>
      </c>
      <c r="M3592" s="53">
        <v>36870.95505281401</v>
      </c>
      <c r="N3592" s="51"/>
    </row>
    <row r="3593" spans="2:14" x14ac:dyDescent="0.25">
      <c r="B3593" s="48">
        <v>3591</v>
      </c>
      <c r="C3593" s="49" t="s">
        <v>2537</v>
      </c>
      <c r="D3593" s="48">
        <v>580233179</v>
      </c>
      <c r="E3593" s="50" t="s">
        <v>2557</v>
      </c>
      <c r="F3593" s="51">
        <v>4007</v>
      </c>
      <c r="G3593" s="48">
        <v>26</v>
      </c>
      <c r="H3593" s="51" t="s">
        <v>2558</v>
      </c>
      <c r="I3593" s="51" t="s">
        <v>1280</v>
      </c>
      <c r="J3593" s="52">
        <v>3</v>
      </c>
      <c r="K3593" s="48" t="s">
        <v>1058</v>
      </c>
      <c r="L3593" s="48" t="s">
        <v>1058</v>
      </c>
      <c r="M3593" s="53">
        <v>15362.897938672504</v>
      </c>
      <c r="N3593" s="51"/>
    </row>
    <row r="3594" spans="2:14" x14ac:dyDescent="0.25">
      <c r="B3594" s="48">
        <v>3592</v>
      </c>
      <c r="C3594" s="49" t="s">
        <v>2537</v>
      </c>
      <c r="D3594" s="48">
        <v>580334738</v>
      </c>
      <c r="E3594" s="50" t="s">
        <v>2543</v>
      </c>
      <c r="F3594" s="51">
        <v>4009</v>
      </c>
      <c r="G3594" s="48">
        <v>11</v>
      </c>
      <c r="H3594" s="51" t="s">
        <v>2577</v>
      </c>
      <c r="I3594" s="51" t="s">
        <v>1053</v>
      </c>
      <c r="J3594" s="52">
        <v>1.5</v>
      </c>
      <c r="K3594" s="48" t="s">
        <v>1058</v>
      </c>
      <c r="L3594" s="48" t="s">
        <v>1058</v>
      </c>
      <c r="M3594" s="53">
        <v>7681.448969336252</v>
      </c>
      <c r="N3594" s="51"/>
    </row>
    <row r="3595" spans="2:14" x14ac:dyDescent="0.25">
      <c r="B3595" s="48">
        <v>3593</v>
      </c>
      <c r="C3595" s="49" t="s">
        <v>2537</v>
      </c>
      <c r="D3595" s="48">
        <v>510623754</v>
      </c>
      <c r="E3595" s="50" t="s">
        <v>2575</v>
      </c>
      <c r="F3595" s="51">
        <v>4010</v>
      </c>
      <c r="G3595" s="48">
        <v>12</v>
      </c>
      <c r="H3595" s="51" t="s">
        <v>2541</v>
      </c>
      <c r="I3595" s="51" t="s">
        <v>1182</v>
      </c>
      <c r="J3595" s="52">
        <v>0.57500000000000007</v>
      </c>
      <c r="K3595" s="48" t="s">
        <v>1058</v>
      </c>
      <c r="L3595" s="48" t="s">
        <v>1058</v>
      </c>
      <c r="M3595" s="53">
        <v>2944.5554382455639</v>
      </c>
      <c r="N3595" s="51"/>
    </row>
    <row r="3596" spans="2:14" x14ac:dyDescent="0.25">
      <c r="B3596" s="48">
        <v>3594</v>
      </c>
      <c r="C3596" s="49" t="s">
        <v>2537</v>
      </c>
      <c r="D3596" s="48">
        <v>580181659</v>
      </c>
      <c r="E3596" s="50" t="s">
        <v>2566</v>
      </c>
      <c r="F3596" s="51">
        <v>4019</v>
      </c>
      <c r="G3596" s="48">
        <v>12</v>
      </c>
      <c r="H3596" s="51" t="s">
        <v>2568</v>
      </c>
      <c r="I3596" s="51" t="s">
        <v>1237</v>
      </c>
      <c r="J3596" s="52">
        <v>0.9</v>
      </c>
      <c r="K3596" s="48" t="s">
        <v>1058</v>
      </c>
      <c r="L3596" s="48" t="s">
        <v>1058</v>
      </c>
      <c r="M3596" s="53">
        <v>4608.8693816017512</v>
      </c>
      <c r="N3596" s="51"/>
    </row>
    <row r="3597" spans="2:14" x14ac:dyDescent="0.25">
      <c r="B3597" s="48">
        <v>3595</v>
      </c>
      <c r="C3597" s="49" t="s">
        <v>2537</v>
      </c>
      <c r="D3597" s="48">
        <v>580215861</v>
      </c>
      <c r="E3597" s="50" t="s">
        <v>2538</v>
      </c>
      <c r="F3597" s="51">
        <v>4020</v>
      </c>
      <c r="G3597" s="48">
        <v>15</v>
      </c>
      <c r="H3597" s="51" t="s">
        <v>2544</v>
      </c>
      <c r="I3597" s="51" t="s">
        <v>1255</v>
      </c>
      <c r="J3597" s="52">
        <v>0.45</v>
      </c>
      <c r="K3597" s="48" t="s">
        <v>1058</v>
      </c>
      <c r="L3597" s="48" t="s">
        <v>1058</v>
      </c>
      <c r="M3597" s="53">
        <v>2304.4346908008756</v>
      </c>
      <c r="N3597" s="51"/>
    </row>
    <row r="3598" spans="2:14" x14ac:dyDescent="0.25">
      <c r="B3598" s="48">
        <v>3596</v>
      </c>
      <c r="C3598" s="49" t="s">
        <v>2537</v>
      </c>
      <c r="D3598" s="48">
        <v>580233179</v>
      </c>
      <c r="E3598" s="50" t="s">
        <v>2557</v>
      </c>
      <c r="F3598" s="51">
        <v>4021</v>
      </c>
      <c r="G3598" s="48">
        <v>11</v>
      </c>
      <c r="H3598" s="51" t="s">
        <v>2544</v>
      </c>
      <c r="I3598" s="51" t="s">
        <v>1280</v>
      </c>
      <c r="J3598" s="52">
        <v>0.45</v>
      </c>
      <c r="K3598" s="48" t="s">
        <v>1058</v>
      </c>
      <c r="L3598" s="48" t="s">
        <v>1058</v>
      </c>
      <c r="M3598" s="53">
        <v>2304.4346908008756</v>
      </c>
      <c r="N3598" s="51"/>
    </row>
    <row r="3599" spans="2:14" x14ac:dyDescent="0.25">
      <c r="B3599" s="48">
        <v>3597</v>
      </c>
      <c r="C3599" s="49" t="s">
        <v>2537</v>
      </c>
      <c r="D3599" s="48">
        <v>580310266</v>
      </c>
      <c r="E3599" s="50" t="s">
        <v>2559</v>
      </c>
      <c r="F3599" s="51">
        <v>4026</v>
      </c>
      <c r="G3599" s="48">
        <v>12</v>
      </c>
      <c r="H3599" s="51" t="s">
        <v>2568</v>
      </c>
      <c r="I3599" s="51" t="s">
        <v>1139</v>
      </c>
      <c r="J3599" s="52">
        <v>0.9</v>
      </c>
      <c r="K3599" s="48" t="s">
        <v>1058</v>
      </c>
      <c r="L3599" s="48" t="s">
        <v>1058</v>
      </c>
      <c r="M3599" s="53">
        <v>4608.8693816017512</v>
      </c>
      <c r="N3599" s="51"/>
    </row>
    <row r="3600" spans="2:14" x14ac:dyDescent="0.25">
      <c r="B3600" s="48">
        <v>3598</v>
      </c>
      <c r="C3600" s="49" t="s">
        <v>2537</v>
      </c>
      <c r="D3600" s="48">
        <v>580451250</v>
      </c>
      <c r="E3600" s="50" t="s">
        <v>1367</v>
      </c>
      <c r="F3600" s="51">
        <v>4028</v>
      </c>
      <c r="G3600" s="48">
        <v>11</v>
      </c>
      <c r="H3600" s="51" t="s">
        <v>2577</v>
      </c>
      <c r="I3600" s="51" t="s">
        <v>1135</v>
      </c>
      <c r="J3600" s="52">
        <v>1.5</v>
      </c>
      <c r="K3600" s="48" t="s">
        <v>1058</v>
      </c>
      <c r="L3600" s="48" t="s">
        <v>1058</v>
      </c>
      <c r="M3600" s="53">
        <v>7681.448969336252</v>
      </c>
      <c r="N3600" s="51"/>
    </row>
    <row r="3601" spans="2:14" x14ac:dyDescent="0.25">
      <c r="B3601" s="48">
        <v>3599</v>
      </c>
      <c r="C3601" s="49" t="s">
        <v>2537</v>
      </c>
      <c r="D3601" s="48">
        <v>580541191</v>
      </c>
      <c r="E3601" s="50" t="s">
        <v>1305</v>
      </c>
      <c r="F3601" s="51">
        <v>4029</v>
      </c>
      <c r="G3601" s="48">
        <v>12</v>
      </c>
      <c r="H3601" s="51" t="s">
        <v>2572</v>
      </c>
      <c r="I3601" s="51" t="s">
        <v>1137</v>
      </c>
      <c r="J3601" s="52">
        <v>1.8</v>
      </c>
      <c r="K3601" s="48" t="s">
        <v>1058</v>
      </c>
      <c r="L3601" s="48" t="s">
        <v>1058</v>
      </c>
      <c r="M3601" s="53">
        <v>9217.7387632035025</v>
      </c>
      <c r="N3601" s="51"/>
    </row>
    <row r="3602" spans="2:14" x14ac:dyDescent="0.25">
      <c r="B3602" s="48">
        <v>3600</v>
      </c>
      <c r="C3602" s="49" t="s">
        <v>2537</v>
      </c>
      <c r="D3602" s="48">
        <v>580310266</v>
      </c>
      <c r="E3602" s="50" t="s">
        <v>2585</v>
      </c>
      <c r="F3602" s="51">
        <v>4222</v>
      </c>
      <c r="G3602" s="48">
        <v>1</v>
      </c>
      <c r="H3602" s="51" t="s">
        <v>2584</v>
      </c>
      <c r="I3602" s="51" t="s">
        <v>1139</v>
      </c>
      <c r="J3602" s="52">
        <v>0</v>
      </c>
      <c r="K3602" s="48" t="s">
        <v>1054</v>
      </c>
      <c r="L3602" s="48" t="s">
        <v>1058</v>
      </c>
      <c r="M3602" s="53">
        <v>0</v>
      </c>
      <c r="N3602" s="51"/>
    </row>
    <row r="3603" spans="2:14" x14ac:dyDescent="0.25">
      <c r="B3603" s="48">
        <v>3601</v>
      </c>
      <c r="C3603" s="49" t="s">
        <v>2537</v>
      </c>
      <c r="D3603" s="48">
        <v>580651925</v>
      </c>
      <c r="E3603" s="50" t="s">
        <v>2549</v>
      </c>
      <c r="F3603" s="51">
        <v>4500</v>
      </c>
      <c r="G3603" s="48">
        <v>21</v>
      </c>
      <c r="H3603" s="51" t="s">
        <v>2561</v>
      </c>
      <c r="I3603" s="51" t="s">
        <v>1259</v>
      </c>
      <c r="J3603" s="52">
        <v>2.63</v>
      </c>
      <c r="K3603" s="48" t="s">
        <v>1058</v>
      </c>
      <c r="L3603" s="48" t="s">
        <v>1058</v>
      </c>
      <c r="M3603" s="53">
        <v>13468.14052623623</v>
      </c>
      <c r="N3603" s="51"/>
    </row>
    <row r="3604" spans="2:14" x14ac:dyDescent="0.25">
      <c r="B3604" s="48">
        <v>3602</v>
      </c>
      <c r="C3604" s="49" t="s">
        <v>2537</v>
      </c>
      <c r="D3604" s="48">
        <v>580215861</v>
      </c>
      <c r="E3604" s="50" t="s">
        <v>2586</v>
      </c>
      <c r="F3604" s="51">
        <v>5011</v>
      </c>
      <c r="G3604" s="48">
        <v>3</v>
      </c>
      <c r="H3604" s="51" t="s">
        <v>2584</v>
      </c>
      <c r="I3604" s="51" t="s">
        <v>1255</v>
      </c>
      <c r="J3604" s="52">
        <v>0</v>
      </c>
      <c r="K3604" s="48" t="s">
        <v>1054</v>
      </c>
      <c r="L3604" s="48" t="s">
        <v>1058</v>
      </c>
      <c r="M3604" s="53">
        <v>0</v>
      </c>
      <c r="N3604" s="51"/>
    </row>
    <row r="3605" spans="2:14" x14ac:dyDescent="0.25">
      <c r="B3605" s="48">
        <v>3603</v>
      </c>
      <c r="C3605" s="49" t="s">
        <v>2537</v>
      </c>
      <c r="D3605" s="48">
        <v>580093151</v>
      </c>
      <c r="E3605" s="50" t="s">
        <v>2587</v>
      </c>
      <c r="F3605" s="51">
        <v>6001</v>
      </c>
      <c r="G3605" s="48">
        <v>0</v>
      </c>
      <c r="H3605" s="51" t="s">
        <v>2584</v>
      </c>
      <c r="I3605" s="51" t="s">
        <v>1295</v>
      </c>
      <c r="J3605" s="52">
        <v>0</v>
      </c>
      <c r="K3605" s="48" t="s">
        <v>1054</v>
      </c>
      <c r="L3605" s="48" t="s">
        <v>1058</v>
      </c>
      <c r="M3605" s="53">
        <v>0</v>
      </c>
      <c r="N3605" s="51"/>
    </row>
    <row r="3606" spans="2:14" x14ac:dyDescent="0.25">
      <c r="B3606" s="48">
        <v>3604</v>
      </c>
      <c r="C3606" s="49" t="s">
        <v>2537</v>
      </c>
      <c r="D3606" s="48">
        <v>580093151</v>
      </c>
      <c r="E3606" s="50" t="s">
        <v>2587</v>
      </c>
      <c r="F3606" s="51">
        <v>6002</v>
      </c>
      <c r="G3606" s="48">
        <v>7</v>
      </c>
      <c r="H3606" s="51" t="s">
        <v>2584</v>
      </c>
      <c r="I3606" s="51" t="s">
        <v>1295</v>
      </c>
      <c r="J3606" s="52">
        <v>0</v>
      </c>
      <c r="K3606" s="48" t="s">
        <v>1054</v>
      </c>
      <c r="L3606" s="48" t="s">
        <v>1058</v>
      </c>
      <c r="M3606" s="53">
        <v>0</v>
      </c>
      <c r="N3606" s="51"/>
    </row>
    <row r="3607" spans="2:14" x14ac:dyDescent="0.25">
      <c r="B3607" s="48">
        <v>3605</v>
      </c>
      <c r="C3607" s="49" t="s">
        <v>2537</v>
      </c>
      <c r="D3607" s="48">
        <v>580310266</v>
      </c>
      <c r="E3607" s="50" t="s">
        <v>2585</v>
      </c>
      <c r="F3607" s="51">
        <v>6003</v>
      </c>
      <c r="G3607" s="48">
        <v>6</v>
      </c>
      <c r="H3607" s="51" t="s">
        <v>2584</v>
      </c>
      <c r="I3607" s="51" t="s">
        <v>1139</v>
      </c>
      <c r="J3607" s="52">
        <v>0</v>
      </c>
      <c r="K3607" s="48" t="s">
        <v>1054</v>
      </c>
      <c r="L3607" s="48" t="s">
        <v>1058</v>
      </c>
      <c r="M3607" s="53">
        <v>0</v>
      </c>
      <c r="N3607" s="51"/>
    </row>
    <row r="3608" spans="2:14" x14ac:dyDescent="0.25">
      <c r="B3608" s="48">
        <v>3606</v>
      </c>
      <c r="C3608" s="49" t="s">
        <v>2537</v>
      </c>
      <c r="D3608" s="48">
        <v>580310266</v>
      </c>
      <c r="E3608" s="50" t="s">
        <v>2585</v>
      </c>
      <c r="F3608" s="51">
        <v>6004</v>
      </c>
      <c r="G3608" s="48">
        <v>8</v>
      </c>
      <c r="H3608" s="51" t="s">
        <v>2584</v>
      </c>
      <c r="I3608" s="51" t="s">
        <v>1139</v>
      </c>
      <c r="J3608" s="52">
        <v>0</v>
      </c>
      <c r="K3608" s="48" t="s">
        <v>1054</v>
      </c>
      <c r="L3608" s="48" t="s">
        <v>1058</v>
      </c>
      <c r="M3608" s="53">
        <v>0</v>
      </c>
      <c r="N3608" s="51"/>
    </row>
    <row r="3609" spans="2:14" x14ac:dyDescent="0.25">
      <c r="B3609" s="48">
        <v>3607</v>
      </c>
      <c r="C3609" s="49" t="s">
        <v>2537</v>
      </c>
      <c r="D3609" s="48">
        <v>580310266</v>
      </c>
      <c r="E3609" s="50" t="s">
        <v>2585</v>
      </c>
      <c r="F3609" s="51">
        <v>6005</v>
      </c>
      <c r="G3609" s="48">
        <v>7</v>
      </c>
      <c r="H3609" s="51" t="s">
        <v>2584</v>
      </c>
      <c r="I3609" s="51" t="s">
        <v>1139</v>
      </c>
      <c r="J3609" s="52">
        <v>0</v>
      </c>
      <c r="K3609" s="48" t="s">
        <v>1054</v>
      </c>
      <c r="L3609" s="48" t="s">
        <v>1058</v>
      </c>
      <c r="M3609" s="53">
        <v>0</v>
      </c>
      <c r="N3609" s="51"/>
    </row>
    <row r="3610" spans="2:14" x14ac:dyDescent="0.25">
      <c r="B3610" s="48">
        <v>3608</v>
      </c>
      <c r="C3610" s="49" t="s">
        <v>2537</v>
      </c>
      <c r="D3610" s="48">
        <v>580334738</v>
      </c>
      <c r="E3610" s="50" t="s">
        <v>2583</v>
      </c>
      <c r="F3610" s="51">
        <v>6006</v>
      </c>
      <c r="G3610" s="48">
        <v>2</v>
      </c>
      <c r="H3610" s="51" t="s">
        <v>2584</v>
      </c>
      <c r="I3610" s="51" t="s">
        <v>1053</v>
      </c>
      <c r="J3610" s="52">
        <v>0</v>
      </c>
      <c r="K3610" s="48" t="s">
        <v>1054</v>
      </c>
      <c r="L3610" s="48" t="s">
        <v>1058</v>
      </c>
      <c r="M3610" s="53">
        <v>0</v>
      </c>
      <c r="N3610" s="51"/>
    </row>
    <row r="3611" spans="2:14" x14ac:dyDescent="0.25">
      <c r="B3611" s="48">
        <v>3609</v>
      </c>
      <c r="C3611" s="49" t="s">
        <v>2588</v>
      </c>
      <c r="D3611" s="48">
        <v>580459048</v>
      </c>
      <c r="E3611" s="50" t="s">
        <v>1658</v>
      </c>
      <c r="F3611" s="51">
        <v>1</v>
      </c>
      <c r="G3611" s="48">
        <v>13</v>
      </c>
      <c r="H3611" s="51" t="s">
        <v>2589</v>
      </c>
      <c r="I3611" s="51" t="s">
        <v>1309</v>
      </c>
      <c r="J3611" s="52">
        <v>3</v>
      </c>
      <c r="K3611" s="48" t="s">
        <v>1058</v>
      </c>
      <c r="L3611" s="48" t="s">
        <v>1058</v>
      </c>
      <c r="M3611" s="53">
        <v>14758.04064775052</v>
      </c>
      <c r="N3611" s="51"/>
    </row>
    <row r="3612" spans="2:14" x14ac:dyDescent="0.25">
      <c r="B3612" s="48">
        <v>3610</v>
      </c>
      <c r="C3612" s="49" t="s">
        <v>2588</v>
      </c>
      <c r="D3612" s="48">
        <v>580441921</v>
      </c>
      <c r="E3612" s="50" t="s">
        <v>2590</v>
      </c>
      <c r="F3612" s="51">
        <v>3</v>
      </c>
      <c r="G3612" s="48">
        <v>20</v>
      </c>
      <c r="H3612" s="51" t="s">
        <v>2591</v>
      </c>
      <c r="I3612" s="51" t="s">
        <v>1117</v>
      </c>
      <c r="J3612" s="52">
        <v>0.75</v>
      </c>
      <c r="K3612" s="48" t="s">
        <v>1058</v>
      </c>
      <c r="L3612" s="48" t="s">
        <v>1058</v>
      </c>
      <c r="M3612" s="53">
        <v>3689.5101619376301</v>
      </c>
      <c r="N3612" s="51"/>
    </row>
    <row r="3613" spans="2:14" x14ac:dyDescent="0.25">
      <c r="B3613" s="48">
        <v>3611</v>
      </c>
      <c r="C3613" s="49" t="s">
        <v>2588</v>
      </c>
      <c r="D3613" s="48">
        <v>580278463</v>
      </c>
      <c r="E3613" s="50" t="s">
        <v>2592</v>
      </c>
      <c r="F3613" s="51">
        <v>7</v>
      </c>
      <c r="G3613" s="48">
        <v>15</v>
      </c>
      <c r="H3613" s="51" t="s">
        <v>2593</v>
      </c>
      <c r="I3613" s="51" t="s">
        <v>1137</v>
      </c>
      <c r="J3613" s="52">
        <v>0.78</v>
      </c>
      <c r="K3613" s="48" t="s">
        <v>1058</v>
      </c>
      <c r="L3613" s="48" t="s">
        <v>1058</v>
      </c>
      <c r="M3613" s="53">
        <v>3837.0905684151357</v>
      </c>
      <c r="N3613" s="51"/>
    </row>
    <row r="3614" spans="2:14" x14ac:dyDescent="0.25">
      <c r="B3614" s="48">
        <v>3612</v>
      </c>
      <c r="C3614" s="49" t="s">
        <v>2588</v>
      </c>
      <c r="D3614" s="48">
        <v>580233997</v>
      </c>
      <c r="E3614" s="50" t="s">
        <v>1906</v>
      </c>
      <c r="F3614" s="51">
        <v>8</v>
      </c>
      <c r="G3614" s="48">
        <v>11</v>
      </c>
      <c r="H3614" s="51" t="s">
        <v>2558</v>
      </c>
      <c r="I3614" s="51" t="s">
        <v>1389</v>
      </c>
      <c r="J3614" s="52">
        <v>2.5</v>
      </c>
      <c r="K3614" s="48" t="s">
        <v>1058</v>
      </c>
      <c r="L3614" s="48" t="s">
        <v>1058</v>
      </c>
      <c r="M3614" s="53">
        <v>12298.367206458768</v>
      </c>
      <c r="N3614" s="51"/>
    </row>
    <row r="3615" spans="2:14" x14ac:dyDescent="0.25">
      <c r="B3615" s="48">
        <v>3613</v>
      </c>
      <c r="C3615" s="49" t="s">
        <v>2588</v>
      </c>
      <c r="D3615" s="48">
        <v>580630622</v>
      </c>
      <c r="E3615" s="50" t="s">
        <v>1254</v>
      </c>
      <c r="F3615" s="51">
        <v>10</v>
      </c>
      <c r="G3615" s="48">
        <v>19</v>
      </c>
      <c r="H3615" s="51" t="s">
        <v>2547</v>
      </c>
      <c r="I3615" s="51" t="s">
        <v>1255</v>
      </c>
      <c r="J3615" s="52">
        <v>10</v>
      </c>
      <c r="K3615" s="48" t="s">
        <v>1058</v>
      </c>
      <c r="L3615" s="48" t="s">
        <v>1058</v>
      </c>
      <c r="M3615" s="53">
        <v>49193.468825835072</v>
      </c>
      <c r="N3615" s="51"/>
    </row>
    <row r="3616" spans="2:14" x14ac:dyDescent="0.25">
      <c r="B3616" s="48">
        <v>3614</v>
      </c>
      <c r="C3616" s="49" t="s">
        <v>2588</v>
      </c>
      <c r="D3616" s="48">
        <v>580543320</v>
      </c>
      <c r="E3616" s="50" t="s">
        <v>2594</v>
      </c>
      <c r="F3616" s="51">
        <v>12</v>
      </c>
      <c r="G3616" s="48">
        <v>17</v>
      </c>
      <c r="H3616" s="51" t="s">
        <v>2547</v>
      </c>
      <c r="I3616" s="51" t="s">
        <v>1139</v>
      </c>
      <c r="J3616" s="52">
        <v>10</v>
      </c>
      <c r="K3616" s="48" t="s">
        <v>1058</v>
      </c>
      <c r="L3616" s="48" t="s">
        <v>1058</v>
      </c>
      <c r="M3616" s="53">
        <v>49193.468825835072</v>
      </c>
      <c r="N3616" s="51"/>
    </row>
    <row r="3617" spans="2:14" x14ac:dyDescent="0.25">
      <c r="B3617" s="48">
        <v>3615</v>
      </c>
      <c r="C3617" s="49" t="s">
        <v>2588</v>
      </c>
      <c r="D3617" s="48">
        <v>580233997</v>
      </c>
      <c r="E3617" s="50" t="s">
        <v>1906</v>
      </c>
      <c r="F3617" s="51">
        <v>14</v>
      </c>
      <c r="G3617" s="48">
        <v>18</v>
      </c>
      <c r="H3617" s="51" t="s">
        <v>2595</v>
      </c>
      <c r="I3617" s="51" t="s">
        <v>1389</v>
      </c>
      <c r="J3617" s="52">
        <v>1.5</v>
      </c>
      <c r="K3617" s="48" t="s">
        <v>1058</v>
      </c>
      <c r="L3617" s="48" t="s">
        <v>1058</v>
      </c>
      <c r="M3617" s="53">
        <v>7379.0203238752601</v>
      </c>
      <c r="N3617" s="51"/>
    </row>
    <row r="3618" spans="2:14" x14ac:dyDescent="0.25">
      <c r="B3618" s="48">
        <v>3616</v>
      </c>
      <c r="C3618" s="49" t="s">
        <v>2588</v>
      </c>
      <c r="D3618" s="48">
        <v>512120841</v>
      </c>
      <c r="E3618" s="50" t="s">
        <v>2596</v>
      </c>
      <c r="F3618" s="51">
        <v>17</v>
      </c>
      <c r="G3618" s="48">
        <v>15</v>
      </c>
      <c r="H3618" s="51" t="s">
        <v>2547</v>
      </c>
      <c r="I3618" s="51" t="s">
        <v>1053</v>
      </c>
      <c r="J3618" s="52">
        <v>13</v>
      </c>
      <c r="K3618" s="48" t="s">
        <v>1058</v>
      </c>
      <c r="L3618" s="48" t="s">
        <v>1058</v>
      </c>
      <c r="M3618" s="53">
        <v>63951.509473585589</v>
      </c>
      <c r="N3618" s="51"/>
    </row>
    <row r="3619" spans="2:14" x14ac:dyDescent="0.25">
      <c r="B3619" s="48">
        <v>3617</v>
      </c>
      <c r="C3619" s="49" t="s">
        <v>2588</v>
      </c>
      <c r="D3619" s="48">
        <v>516675360</v>
      </c>
      <c r="E3619" s="50" t="s">
        <v>2597</v>
      </c>
      <c r="F3619" s="51">
        <v>20</v>
      </c>
      <c r="G3619" s="48">
        <v>14</v>
      </c>
      <c r="H3619" s="51" t="s">
        <v>2598</v>
      </c>
      <c r="I3619" s="51" t="s">
        <v>1098</v>
      </c>
      <c r="J3619" s="52">
        <v>13</v>
      </c>
      <c r="K3619" s="48" t="s">
        <v>1058</v>
      </c>
      <c r="L3619" s="48" t="s">
        <v>1058</v>
      </c>
      <c r="M3619" s="53">
        <v>63951.509473585589</v>
      </c>
      <c r="N3619" s="51"/>
    </row>
    <row r="3620" spans="2:14" x14ac:dyDescent="0.25">
      <c r="B3620" s="48">
        <v>3618</v>
      </c>
      <c r="C3620" s="49" t="s">
        <v>2588</v>
      </c>
      <c r="D3620" s="48">
        <v>513894139</v>
      </c>
      <c r="E3620" s="50" t="s">
        <v>2599</v>
      </c>
      <c r="F3620" s="51">
        <v>21</v>
      </c>
      <c r="G3620" s="48">
        <v>14</v>
      </c>
      <c r="H3620" s="51" t="s">
        <v>2600</v>
      </c>
      <c r="I3620" s="51" t="s">
        <v>1135</v>
      </c>
      <c r="J3620" s="52">
        <v>1.5</v>
      </c>
      <c r="K3620" s="48" t="s">
        <v>1058</v>
      </c>
      <c r="L3620" s="48" t="s">
        <v>1058</v>
      </c>
      <c r="M3620" s="53">
        <v>7379.0203238752601</v>
      </c>
      <c r="N3620" s="51"/>
    </row>
    <row r="3621" spans="2:14" x14ac:dyDescent="0.25">
      <c r="B3621" s="48">
        <v>3619</v>
      </c>
      <c r="C3621" s="49" t="s">
        <v>2588</v>
      </c>
      <c r="D3621" s="48">
        <v>580184828</v>
      </c>
      <c r="E3621" s="50" t="s">
        <v>2601</v>
      </c>
      <c r="F3621" s="51">
        <v>22</v>
      </c>
      <c r="G3621" s="48">
        <v>15</v>
      </c>
      <c r="H3621" s="51" t="s">
        <v>2602</v>
      </c>
      <c r="I3621" s="51" t="s">
        <v>1207</v>
      </c>
      <c r="J3621" s="52">
        <v>0.75</v>
      </c>
      <c r="K3621" s="48" t="s">
        <v>1058</v>
      </c>
      <c r="L3621" s="48" t="s">
        <v>1058</v>
      </c>
      <c r="M3621" s="53">
        <v>3689.5101619376301</v>
      </c>
      <c r="N3621" s="51"/>
    </row>
    <row r="3622" spans="2:14" x14ac:dyDescent="0.25">
      <c r="B3622" s="48">
        <v>3620</v>
      </c>
      <c r="C3622" s="49" t="s">
        <v>2588</v>
      </c>
      <c r="D3622" s="48">
        <v>580550432</v>
      </c>
      <c r="E3622" s="50" t="s">
        <v>2603</v>
      </c>
      <c r="F3622" s="51">
        <v>26</v>
      </c>
      <c r="G3622" s="48">
        <v>16</v>
      </c>
      <c r="H3622" s="51" t="s">
        <v>2598</v>
      </c>
      <c r="I3622" s="51" t="s">
        <v>1145</v>
      </c>
      <c r="J3622" s="52">
        <v>5.25</v>
      </c>
      <c r="K3622" s="48" t="s">
        <v>1058</v>
      </c>
      <c r="L3622" s="48" t="s">
        <v>1058</v>
      </c>
      <c r="M3622" s="53">
        <v>25826.571133563411</v>
      </c>
      <c r="N3622" s="51"/>
    </row>
    <row r="3623" spans="2:14" x14ac:dyDescent="0.25">
      <c r="B3623" s="48">
        <v>3621</v>
      </c>
      <c r="C3623" s="49" t="s">
        <v>2588</v>
      </c>
      <c r="D3623" s="48">
        <v>580184828</v>
      </c>
      <c r="E3623" s="50" t="s">
        <v>2601</v>
      </c>
      <c r="F3623" s="51">
        <v>29</v>
      </c>
      <c r="G3623" s="48">
        <v>15</v>
      </c>
      <c r="H3623" s="51" t="s">
        <v>2604</v>
      </c>
      <c r="I3623" s="51" t="s">
        <v>1207</v>
      </c>
      <c r="J3623" s="52">
        <v>3</v>
      </c>
      <c r="K3623" s="48" t="s">
        <v>1058</v>
      </c>
      <c r="L3623" s="48" t="s">
        <v>1058</v>
      </c>
      <c r="M3623" s="53">
        <v>14758.04064775052</v>
      </c>
      <c r="N3623" s="51"/>
    </row>
    <row r="3624" spans="2:14" x14ac:dyDescent="0.25">
      <c r="B3624" s="48">
        <v>3622</v>
      </c>
      <c r="C3624" s="49" t="s">
        <v>2588</v>
      </c>
      <c r="D3624" s="48">
        <v>580235687</v>
      </c>
      <c r="E3624" s="50" t="s">
        <v>2605</v>
      </c>
      <c r="F3624" s="51">
        <v>31</v>
      </c>
      <c r="G3624" s="48">
        <v>12</v>
      </c>
      <c r="H3624" s="51" t="s">
        <v>2606</v>
      </c>
      <c r="I3624" s="51" t="s">
        <v>1259</v>
      </c>
      <c r="J3624" s="52">
        <v>0.75</v>
      </c>
      <c r="K3624" s="48" t="s">
        <v>1058</v>
      </c>
      <c r="L3624" s="48" t="s">
        <v>1058</v>
      </c>
      <c r="M3624" s="53">
        <v>3689.5101619376301</v>
      </c>
      <c r="N3624" s="51"/>
    </row>
    <row r="3625" spans="2:14" x14ac:dyDescent="0.25">
      <c r="B3625" s="48">
        <v>3623</v>
      </c>
      <c r="C3625" s="49" t="s">
        <v>2588</v>
      </c>
      <c r="D3625" s="48">
        <v>580430296</v>
      </c>
      <c r="E3625" s="50" t="s">
        <v>2607</v>
      </c>
      <c r="F3625" s="51">
        <v>34</v>
      </c>
      <c r="G3625" s="48">
        <v>15</v>
      </c>
      <c r="H3625" s="51" t="s">
        <v>2608</v>
      </c>
      <c r="I3625" s="51" t="s">
        <v>1141</v>
      </c>
      <c r="J3625" s="52">
        <v>0.63</v>
      </c>
      <c r="K3625" s="48" t="s">
        <v>1058</v>
      </c>
      <c r="L3625" s="48" t="s">
        <v>1058</v>
      </c>
      <c r="M3625" s="53">
        <v>3099.1885360276096</v>
      </c>
      <c r="N3625" s="51"/>
    </row>
    <row r="3626" spans="2:14" x14ac:dyDescent="0.25">
      <c r="B3626" s="48">
        <v>3624</v>
      </c>
      <c r="C3626" s="49" t="s">
        <v>2588</v>
      </c>
      <c r="D3626" s="48">
        <v>580559623</v>
      </c>
      <c r="E3626" s="50" t="s">
        <v>2609</v>
      </c>
      <c r="F3626" s="51">
        <v>35</v>
      </c>
      <c r="G3626" s="48">
        <v>13</v>
      </c>
      <c r="H3626" s="51" t="s">
        <v>2561</v>
      </c>
      <c r="I3626" s="51" t="s">
        <v>1139</v>
      </c>
      <c r="J3626" s="52">
        <v>2.5</v>
      </c>
      <c r="K3626" s="48" t="s">
        <v>1058</v>
      </c>
      <c r="L3626" s="48" t="s">
        <v>1058</v>
      </c>
      <c r="M3626" s="53">
        <v>12298.367206458768</v>
      </c>
      <c r="N3626" s="51"/>
    </row>
    <row r="3627" spans="2:14" x14ac:dyDescent="0.25">
      <c r="B3627" s="48">
        <v>3625</v>
      </c>
      <c r="C3627" s="49" t="s">
        <v>2588</v>
      </c>
      <c r="D3627" s="48">
        <v>580233997</v>
      </c>
      <c r="E3627" s="50" t="s">
        <v>1906</v>
      </c>
      <c r="F3627" s="51">
        <v>36</v>
      </c>
      <c r="G3627" s="48">
        <v>15</v>
      </c>
      <c r="H3627" s="51" t="s">
        <v>2610</v>
      </c>
      <c r="I3627" s="51" t="s">
        <v>1389</v>
      </c>
      <c r="J3627" s="52">
        <v>0</v>
      </c>
      <c r="K3627" s="48" t="s">
        <v>1058</v>
      </c>
      <c r="L3627" s="48" t="s">
        <v>1058</v>
      </c>
      <c r="M3627" s="53">
        <v>0</v>
      </c>
      <c r="N3627" s="51"/>
    </row>
    <row r="3628" spans="2:14" x14ac:dyDescent="0.25">
      <c r="B3628" s="48">
        <v>3626</v>
      </c>
      <c r="C3628" s="49" t="s">
        <v>2588</v>
      </c>
      <c r="D3628" s="48">
        <v>513739888</v>
      </c>
      <c r="E3628" s="50" t="s">
        <v>2592</v>
      </c>
      <c r="F3628" s="51">
        <v>38</v>
      </c>
      <c r="G3628" s="48">
        <v>20</v>
      </c>
      <c r="H3628" s="51" t="s">
        <v>2547</v>
      </c>
      <c r="I3628" s="51" t="s">
        <v>1137</v>
      </c>
      <c r="J3628" s="52">
        <v>12.6</v>
      </c>
      <c r="K3628" s="48" t="s">
        <v>1058</v>
      </c>
      <c r="L3628" s="48" t="s">
        <v>1058</v>
      </c>
      <c r="M3628" s="53">
        <v>61983.770720552187</v>
      </c>
      <c r="N3628" s="51"/>
    </row>
    <row r="3629" spans="2:14" x14ac:dyDescent="0.25">
      <c r="B3629" s="48">
        <v>3627</v>
      </c>
      <c r="C3629" s="49" t="s">
        <v>2588</v>
      </c>
      <c r="D3629" s="48">
        <v>580262251</v>
      </c>
      <c r="E3629" s="50" t="s">
        <v>2611</v>
      </c>
      <c r="F3629" s="51">
        <v>42</v>
      </c>
      <c r="G3629" s="48">
        <v>17</v>
      </c>
      <c r="H3629" s="51" t="s">
        <v>2558</v>
      </c>
      <c r="I3629" s="51" t="s">
        <v>1141</v>
      </c>
      <c r="J3629" s="52">
        <v>2.5</v>
      </c>
      <c r="K3629" s="48" t="s">
        <v>1058</v>
      </c>
      <c r="L3629" s="48" t="s">
        <v>1058</v>
      </c>
      <c r="M3629" s="53">
        <v>12298.367206458768</v>
      </c>
      <c r="N3629" s="51"/>
    </row>
    <row r="3630" spans="2:14" x14ac:dyDescent="0.25">
      <c r="B3630" s="48">
        <v>3628</v>
      </c>
      <c r="C3630" s="49" t="s">
        <v>2588</v>
      </c>
      <c r="D3630" s="48">
        <v>580403590</v>
      </c>
      <c r="E3630" s="50" t="s">
        <v>2612</v>
      </c>
      <c r="F3630" s="51">
        <v>47</v>
      </c>
      <c r="G3630" s="48">
        <v>18</v>
      </c>
      <c r="H3630" s="51" t="s">
        <v>2613</v>
      </c>
      <c r="I3630" s="51" t="s">
        <v>1307</v>
      </c>
      <c r="J3630" s="52">
        <v>0</v>
      </c>
      <c r="K3630" s="48" t="s">
        <v>1058</v>
      </c>
      <c r="L3630" s="48" t="s">
        <v>1058</v>
      </c>
      <c r="M3630" s="53">
        <v>0</v>
      </c>
      <c r="N3630" s="51"/>
    </row>
    <row r="3631" spans="2:14" x14ac:dyDescent="0.25">
      <c r="B3631" s="48">
        <v>3629</v>
      </c>
      <c r="C3631" s="49" t="s">
        <v>2588</v>
      </c>
      <c r="D3631" s="48">
        <v>580386092</v>
      </c>
      <c r="E3631" s="50" t="s">
        <v>2614</v>
      </c>
      <c r="F3631" s="51">
        <v>50</v>
      </c>
      <c r="G3631" s="48">
        <v>16</v>
      </c>
      <c r="H3631" s="51" t="s">
        <v>2615</v>
      </c>
      <c r="I3631" s="51" t="s">
        <v>1187</v>
      </c>
      <c r="J3631" s="52">
        <v>0.75600000000000001</v>
      </c>
      <c r="K3631" s="48" t="s">
        <v>1058</v>
      </c>
      <c r="L3631" s="48" t="s">
        <v>1058</v>
      </c>
      <c r="M3631" s="53">
        <v>3719.0262432331315</v>
      </c>
      <c r="N3631" s="51"/>
    </row>
    <row r="3632" spans="2:14" x14ac:dyDescent="0.25">
      <c r="B3632" s="48">
        <v>3630</v>
      </c>
      <c r="C3632" s="49" t="s">
        <v>2588</v>
      </c>
      <c r="D3632" s="48">
        <v>510873938</v>
      </c>
      <c r="E3632" s="50" t="s">
        <v>2616</v>
      </c>
      <c r="F3632" s="51">
        <v>52</v>
      </c>
      <c r="G3632" s="48">
        <v>14</v>
      </c>
      <c r="H3632" s="51" t="s">
        <v>2617</v>
      </c>
      <c r="I3632" s="51" t="s">
        <v>1505</v>
      </c>
      <c r="J3632" s="52">
        <v>0.75</v>
      </c>
      <c r="K3632" s="48" t="s">
        <v>1058</v>
      </c>
      <c r="L3632" s="48" t="s">
        <v>1058</v>
      </c>
      <c r="M3632" s="53">
        <v>3689.5101619376301</v>
      </c>
      <c r="N3632" s="51"/>
    </row>
    <row r="3633" spans="2:14" x14ac:dyDescent="0.25">
      <c r="B3633" s="48">
        <v>3631</v>
      </c>
      <c r="C3633" s="49" t="s">
        <v>2588</v>
      </c>
      <c r="D3633" s="48">
        <v>580305266</v>
      </c>
      <c r="E3633" s="50" t="s">
        <v>2618</v>
      </c>
      <c r="F3633" s="51">
        <v>54</v>
      </c>
      <c r="G3633" s="48">
        <v>18</v>
      </c>
      <c r="H3633" s="51" t="s">
        <v>2619</v>
      </c>
      <c r="I3633" s="51" t="s">
        <v>1276</v>
      </c>
      <c r="J3633" s="52">
        <v>0.97499999999999998</v>
      </c>
      <c r="K3633" s="48" t="s">
        <v>1058</v>
      </c>
      <c r="L3633" s="48" t="s">
        <v>1058</v>
      </c>
      <c r="M3633" s="53">
        <v>4796.363210518919</v>
      </c>
      <c r="N3633" s="51"/>
    </row>
    <row r="3634" spans="2:14" x14ac:dyDescent="0.25">
      <c r="B3634" s="48">
        <v>3632</v>
      </c>
      <c r="C3634" s="49" t="s">
        <v>2588</v>
      </c>
      <c r="D3634" s="48">
        <v>580421915</v>
      </c>
      <c r="E3634" s="50" t="s">
        <v>2620</v>
      </c>
      <c r="F3634" s="51">
        <v>57</v>
      </c>
      <c r="G3634" s="48">
        <v>19</v>
      </c>
      <c r="H3634" s="51" t="s">
        <v>2621</v>
      </c>
      <c r="I3634" s="51" t="s">
        <v>1066</v>
      </c>
      <c r="J3634" s="52">
        <v>0.63</v>
      </c>
      <c r="K3634" s="48" t="s">
        <v>1058</v>
      </c>
      <c r="L3634" s="48" t="s">
        <v>1058</v>
      </c>
      <c r="M3634" s="53">
        <v>3099.1885360276096</v>
      </c>
      <c r="N3634" s="51"/>
    </row>
    <row r="3635" spans="2:14" x14ac:dyDescent="0.25">
      <c r="B3635" s="48">
        <v>3633</v>
      </c>
      <c r="C3635" s="49" t="s">
        <v>2588</v>
      </c>
      <c r="D3635" s="48">
        <v>580393502</v>
      </c>
      <c r="E3635" s="50" t="s">
        <v>2622</v>
      </c>
      <c r="F3635" s="51">
        <v>62</v>
      </c>
      <c r="G3635" s="48">
        <v>12</v>
      </c>
      <c r="H3635" s="51" t="s">
        <v>2623</v>
      </c>
      <c r="I3635" s="51" t="s">
        <v>1409</v>
      </c>
      <c r="J3635" s="52">
        <v>0</v>
      </c>
      <c r="K3635" s="48" t="s">
        <v>1058</v>
      </c>
      <c r="L3635" s="48" t="s">
        <v>1054</v>
      </c>
      <c r="M3635" s="53">
        <v>0</v>
      </c>
      <c r="N3635" s="51"/>
    </row>
    <row r="3636" spans="2:14" x14ac:dyDescent="0.25">
      <c r="B3636" s="48">
        <v>3634</v>
      </c>
      <c r="C3636" s="49" t="s">
        <v>2588</v>
      </c>
      <c r="D3636" s="48">
        <v>580626687</v>
      </c>
      <c r="E3636" s="50" t="s">
        <v>2624</v>
      </c>
      <c r="F3636" s="51">
        <v>65</v>
      </c>
      <c r="G3636" s="48">
        <v>12</v>
      </c>
      <c r="H3636" s="51" t="s">
        <v>2625</v>
      </c>
      <c r="I3636" s="51" t="s">
        <v>1111</v>
      </c>
      <c r="J3636" s="52">
        <v>1.5</v>
      </c>
      <c r="K3636" s="48" t="s">
        <v>1058</v>
      </c>
      <c r="L3636" s="48" t="s">
        <v>1058</v>
      </c>
      <c r="M3636" s="53">
        <v>7379.0203238752601</v>
      </c>
      <c r="N3636" s="51"/>
    </row>
    <row r="3637" spans="2:14" x14ac:dyDescent="0.25">
      <c r="B3637" s="48">
        <v>3635</v>
      </c>
      <c r="C3637" s="49" t="s">
        <v>2588</v>
      </c>
      <c r="D3637" s="48">
        <v>580626687</v>
      </c>
      <c r="E3637" s="50" t="s">
        <v>2624</v>
      </c>
      <c r="F3637" s="51">
        <v>66</v>
      </c>
      <c r="G3637" s="48">
        <v>14</v>
      </c>
      <c r="H3637" s="51" t="s">
        <v>2626</v>
      </c>
      <c r="I3637" s="51" t="s">
        <v>1111</v>
      </c>
      <c r="J3637" s="52">
        <v>0</v>
      </c>
      <c r="K3637" s="48" t="s">
        <v>1058</v>
      </c>
      <c r="L3637" s="48" t="s">
        <v>1058</v>
      </c>
      <c r="M3637" s="53">
        <v>0</v>
      </c>
      <c r="N3637" s="51"/>
    </row>
    <row r="3638" spans="2:14" x14ac:dyDescent="0.25">
      <c r="B3638" s="48">
        <v>3636</v>
      </c>
      <c r="C3638" s="49" t="s">
        <v>2588</v>
      </c>
      <c r="D3638" s="48">
        <v>580419570</v>
      </c>
      <c r="E3638" s="50" t="s">
        <v>2627</v>
      </c>
      <c r="F3638" s="51">
        <v>68</v>
      </c>
      <c r="G3638" s="48">
        <v>15</v>
      </c>
      <c r="H3638" s="51" t="s">
        <v>2628</v>
      </c>
      <c r="I3638" s="51" t="s">
        <v>1224</v>
      </c>
      <c r="J3638" s="52">
        <v>0.81899999999999995</v>
      </c>
      <c r="K3638" s="48" t="s">
        <v>1058</v>
      </c>
      <c r="L3638" s="48" t="s">
        <v>1058</v>
      </c>
      <c r="M3638" s="53">
        <v>4028.9450968358919</v>
      </c>
      <c r="N3638" s="51"/>
    </row>
    <row r="3639" spans="2:14" x14ac:dyDescent="0.25">
      <c r="B3639" s="48">
        <v>3637</v>
      </c>
      <c r="C3639" s="49" t="s">
        <v>2588</v>
      </c>
      <c r="D3639" s="48">
        <v>580274173</v>
      </c>
      <c r="E3639" s="50" t="s">
        <v>2629</v>
      </c>
      <c r="F3639" s="51">
        <v>69</v>
      </c>
      <c r="G3639" s="48">
        <v>15</v>
      </c>
      <c r="H3639" s="51" t="s">
        <v>2598</v>
      </c>
      <c r="I3639" s="51" t="s">
        <v>1062</v>
      </c>
      <c r="J3639" s="52">
        <v>6.5</v>
      </c>
      <c r="K3639" s="48" t="s">
        <v>1058</v>
      </c>
      <c r="L3639" s="48" t="s">
        <v>1058</v>
      </c>
      <c r="M3639" s="53">
        <v>31975.754736792795</v>
      </c>
      <c r="N3639" s="51"/>
    </row>
    <row r="3640" spans="2:14" x14ac:dyDescent="0.25">
      <c r="B3640" s="48">
        <v>3638</v>
      </c>
      <c r="C3640" s="49" t="s">
        <v>2588</v>
      </c>
      <c r="D3640" s="48">
        <v>580551323</v>
      </c>
      <c r="E3640" s="50" t="s">
        <v>2630</v>
      </c>
      <c r="F3640" s="51">
        <v>70</v>
      </c>
      <c r="G3640" s="48">
        <v>13</v>
      </c>
      <c r="H3640" s="51" t="s">
        <v>2631</v>
      </c>
      <c r="I3640" s="51" t="s">
        <v>1884</v>
      </c>
      <c r="J3640" s="52">
        <v>0</v>
      </c>
      <c r="K3640" s="48" t="s">
        <v>1058</v>
      </c>
      <c r="L3640" s="48" t="s">
        <v>1058</v>
      </c>
      <c r="M3640" s="53">
        <v>0</v>
      </c>
      <c r="N3640" s="51"/>
    </row>
    <row r="3641" spans="2:14" x14ac:dyDescent="0.25">
      <c r="B3641" s="48">
        <v>3639</v>
      </c>
      <c r="C3641" s="49" t="s">
        <v>2588</v>
      </c>
      <c r="D3641" s="48">
        <v>580481232</v>
      </c>
      <c r="E3641" s="50" t="s">
        <v>2632</v>
      </c>
      <c r="F3641" s="51">
        <v>71</v>
      </c>
      <c r="G3641" s="48">
        <v>13</v>
      </c>
      <c r="H3641" s="51" t="s">
        <v>2633</v>
      </c>
      <c r="I3641" s="51" t="s">
        <v>1268</v>
      </c>
      <c r="J3641" s="52">
        <v>3</v>
      </c>
      <c r="K3641" s="48" t="s">
        <v>1058</v>
      </c>
      <c r="L3641" s="48" t="s">
        <v>1058</v>
      </c>
      <c r="M3641" s="53">
        <v>14758.04064775052</v>
      </c>
      <c r="N3641" s="51"/>
    </row>
    <row r="3642" spans="2:14" x14ac:dyDescent="0.25">
      <c r="B3642" s="48">
        <v>3640</v>
      </c>
      <c r="C3642" s="49" t="s">
        <v>2588</v>
      </c>
      <c r="D3642" s="48">
        <v>580354546</v>
      </c>
      <c r="E3642" s="50" t="s">
        <v>2634</v>
      </c>
      <c r="F3642" s="51">
        <v>72</v>
      </c>
      <c r="G3642" s="48">
        <v>12</v>
      </c>
      <c r="H3642" s="51" t="s">
        <v>2558</v>
      </c>
      <c r="I3642" s="51" t="s">
        <v>1147</v>
      </c>
      <c r="J3642" s="52">
        <v>2.5</v>
      </c>
      <c r="K3642" s="48" t="s">
        <v>1058</v>
      </c>
      <c r="L3642" s="48" t="s">
        <v>1058</v>
      </c>
      <c r="M3642" s="53">
        <v>12298.367206458768</v>
      </c>
      <c r="N3642" s="51"/>
    </row>
    <row r="3643" spans="2:14" x14ac:dyDescent="0.25">
      <c r="B3643" s="48">
        <v>3641</v>
      </c>
      <c r="C3643" s="49" t="s">
        <v>2588</v>
      </c>
      <c r="D3643" s="48">
        <v>580386456</v>
      </c>
      <c r="E3643" s="50" t="s">
        <v>1902</v>
      </c>
      <c r="F3643" s="51">
        <v>75</v>
      </c>
      <c r="G3643" s="48">
        <v>14</v>
      </c>
      <c r="H3643" s="51" t="s">
        <v>2598</v>
      </c>
      <c r="I3643" s="51" t="s">
        <v>1125</v>
      </c>
      <c r="J3643" s="52">
        <v>6.8250000000000002</v>
      </c>
      <c r="K3643" s="48" t="s">
        <v>1058</v>
      </c>
      <c r="L3643" s="48" t="s">
        <v>1058</v>
      </c>
      <c r="M3643" s="53">
        <v>33574.542473632435</v>
      </c>
      <c r="N3643" s="51"/>
    </row>
    <row r="3644" spans="2:14" x14ac:dyDescent="0.25">
      <c r="B3644" s="48">
        <v>3642</v>
      </c>
      <c r="C3644" s="49" t="s">
        <v>2588</v>
      </c>
      <c r="D3644" s="48">
        <v>580529063</v>
      </c>
      <c r="E3644" s="50" t="s">
        <v>2635</v>
      </c>
      <c r="F3644" s="51">
        <v>76</v>
      </c>
      <c r="G3644" s="48">
        <v>14</v>
      </c>
      <c r="H3644" s="51" t="s">
        <v>2636</v>
      </c>
      <c r="I3644" s="51" t="s">
        <v>1147</v>
      </c>
      <c r="J3644" s="52">
        <v>1.3</v>
      </c>
      <c r="K3644" s="48" t="s">
        <v>1058</v>
      </c>
      <c r="L3644" s="48" t="s">
        <v>1058</v>
      </c>
      <c r="M3644" s="53">
        <v>6395.1509473585593</v>
      </c>
      <c r="N3644" s="51"/>
    </row>
    <row r="3645" spans="2:14" x14ac:dyDescent="0.25">
      <c r="B3645" s="48">
        <v>3643</v>
      </c>
      <c r="C3645" s="49" t="s">
        <v>2588</v>
      </c>
      <c r="D3645" s="48">
        <v>580160133</v>
      </c>
      <c r="E3645" s="50" t="s">
        <v>1247</v>
      </c>
      <c r="F3645" s="51">
        <v>81</v>
      </c>
      <c r="G3645" s="48">
        <v>13</v>
      </c>
      <c r="H3645" s="51" t="s">
        <v>2598</v>
      </c>
      <c r="I3645" s="51" t="s">
        <v>1115</v>
      </c>
      <c r="J3645" s="52">
        <v>5</v>
      </c>
      <c r="K3645" s="48" t="s">
        <v>1058</v>
      </c>
      <c r="L3645" s="48" t="s">
        <v>1058</v>
      </c>
      <c r="M3645" s="53">
        <v>24596.734412917536</v>
      </c>
      <c r="N3645" s="51"/>
    </row>
    <row r="3646" spans="2:14" x14ac:dyDescent="0.25">
      <c r="B3646" s="48">
        <v>3644</v>
      </c>
      <c r="C3646" s="49" t="s">
        <v>2588</v>
      </c>
      <c r="D3646" s="48">
        <v>580254357</v>
      </c>
      <c r="E3646" s="50" t="s">
        <v>2637</v>
      </c>
      <c r="F3646" s="51">
        <v>85</v>
      </c>
      <c r="G3646" s="48">
        <v>16</v>
      </c>
      <c r="H3646" s="51" t="s">
        <v>2593</v>
      </c>
      <c r="I3646" s="51" t="s">
        <v>1137</v>
      </c>
      <c r="J3646" s="52">
        <v>0.76800000000000002</v>
      </c>
      <c r="K3646" s="48" t="s">
        <v>1058</v>
      </c>
      <c r="L3646" s="48" t="s">
        <v>1058</v>
      </c>
      <c r="M3646" s="53">
        <v>3778.0584058241334</v>
      </c>
      <c r="N3646" s="51"/>
    </row>
    <row r="3647" spans="2:14" x14ac:dyDescent="0.25">
      <c r="B3647" s="48">
        <v>3645</v>
      </c>
      <c r="C3647" s="49" t="s">
        <v>2588</v>
      </c>
      <c r="D3647" s="48">
        <v>580418853</v>
      </c>
      <c r="E3647" s="50" t="s">
        <v>2638</v>
      </c>
      <c r="F3647" s="51">
        <v>86</v>
      </c>
      <c r="G3647" s="48">
        <v>13</v>
      </c>
      <c r="H3647" s="51" t="s">
        <v>2558</v>
      </c>
      <c r="I3647" s="51" t="s">
        <v>2582</v>
      </c>
      <c r="J3647" s="52">
        <v>3.25</v>
      </c>
      <c r="K3647" s="48" t="s">
        <v>1058</v>
      </c>
      <c r="L3647" s="48" t="s">
        <v>1058</v>
      </c>
      <c r="M3647" s="53">
        <v>15987.877368396397</v>
      </c>
      <c r="N3647" s="51"/>
    </row>
    <row r="3648" spans="2:14" x14ac:dyDescent="0.25">
      <c r="B3648" s="48">
        <v>3646</v>
      </c>
      <c r="C3648" s="49" t="s">
        <v>2588</v>
      </c>
      <c r="D3648" s="48">
        <v>580195675</v>
      </c>
      <c r="E3648" s="50" t="s">
        <v>2639</v>
      </c>
      <c r="F3648" s="51">
        <v>90</v>
      </c>
      <c r="G3648" s="48">
        <v>17</v>
      </c>
      <c r="H3648" s="51" t="s">
        <v>2640</v>
      </c>
      <c r="I3648" s="51" t="s">
        <v>1068</v>
      </c>
      <c r="J3648" s="52">
        <v>1.25</v>
      </c>
      <c r="K3648" s="48" t="s">
        <v>1058</v>
      </c>
      <c r="L3648" s="48" t="s">
        <v>1058</v>
      </c>
      <c r="M3648" s="53">
        <v>6149.1836032293841</v>
      </c>
      <c r="N3648" s="51"/>
    </row>
    <row r="3649" spans="2:14" x14ac:dyDescent="0.25">
      <c r="B3649" s="48">
        <v>3647</v>
      </c>
      <c r="C3649" s="49" t="s">
        <v>2588</v>
      </c>
      <c r="D3649" s="48">
        <v>580353233</v>
      </c>
      <c r="E3649" s="50" t="s">
        <v>2641</v>
      </c>
      <c r="F3649" s="51">
        <v>92</v>
      </c>
      <c r="G3649" s="48">
        <v>16</v>
      </c>
      <c r="H3649" s="51" t="s">
        <v>2558</v>
      </c>
      <c r="I3649" s="51" t="s">
        <v>1448</v>
      </c>
      <c r="J3649" s="52">
        <v>2.5</v>
      </c>
      <c r="K3649" s="48" t="s">
        <v>1058</v>
      </c>
      <c r="L3649" s="48" t="s">
        <v>1058</v>
      </c>
      <c r="M3649" s="53">
        <v>12298.367206458768</v>
      </c>
      <c r="N3649" s="51"/>
    </row>
    <row r="3650" spans="2:14" x14ac:dyDescent="0.25">
      <c r="B3650" s="48">
        <v>3648</v>
      </c>
      <c r="C3650" s="49" t="s">
        <v>2588</v>
      </c>
      <c r="D3650" s="48">
        <v>580445989</v>
      </c>
      <c r="E3650" s="50" t="s">
        <v>2642</v>
      </c>
      <c r="F3650" s="51">
        <v>93</v>
      </c>
      <c r="G3650" s="48">
        <v>17</v>
      </c>
      <c r="H3650" s="51" t="s">
        <v>2593</v>
      </c>
      <c r="I3650" s="51" t="s">
        <v>1107</v>
      </c>
      <c r="J3650" s="52">
        <v>0.64</v>
      </c>
      <c r="K3650" s="48" t="s">
        <v>1058</v>
      </c>
      <c r="L3650" s="48" t="s">
        <v>1058</v>
      </c>
      <c r="M3650" s="53">
        <v>3148.3820048534444</v>
      </c>
      <c r="N3650" s="51"/>
    </row>
    <row r="3651" spans="2:14" x14ac:dyDescent="0.25">
      <c r="B3651" s="48">
        <v>3649</v>
      </c>
      <c r="C3651" s="49" t="s">
        <v>2588</v>
      </c>
      <c r="D3651" s="48">
        <v>580441921</v>
      </c>
      <c r="E3651" s="50" t="s">
        <v>2590</v>
      </c>
      <c r="F3651" s="51">
        <v>95</v>
      </c>
      <c r="G3651" s="48">
        <v>11</v>
      </c>
      <c r="H3651" s="51" t="s">
        <v>2643</v>
      </c>
      <c r="I3651" s="51" t="s">
        <v>1117</v>
      </c>
      <c r="J3651" s="52">
        <v>1.5</v>
      </c>
      <c r="K3651" s="48" t="s">
        <v>1058</v>
      </c>
      <c r="L3651" s="48" t="s">
        <v>1058</v>
      </c>
      <c r="M3651" s="53">
        <v>7379.0203238752601</v>
      </c>
      <c r="N3651" s="51"/>
    </row>
    <row r="3652" spans="2:14" x14ac:dyDescent="0.25">
      <c r="B3652" s="48">
        <v>3650</v>
      </c>
      <c r="C3652" s="49" t="s">
        <v>2588</v>
      </c>
      <c r="D3652" s="48">
        <v>580462166</v>
      </c>
      <c r="E3652" s="50" t="s">
        <v>2644</v>
      </c>
      <c r="F3652" s="51">
        <v>97</v>
      </c>
      <c r="G3652" s="48">
        <v>14</v>
      </c>
      <c r="H3652" s="51" t="s">
        <v>2645</v>
      </c>
      <c r="I3652" s="51" t="s">
        <v>1473</v>
      </c>
      <c r="J3652" s="52">
        <v>0</v>
      </c>
      <c r="K3652" s="48" t="s">
        <v>1058</v>
      </c>
      <c r="L3652" s="48" t="s">
        <v>1058</v>
      </c>
      <c r="M3652" s="53">
        <v>0</v>
      </c>
      <c r="N3652" s="51"/>
    </row>
    <row r="3653" spans="2:14" x14ac:dyDescent="0.25">
      <c r="B3653" s="48">
        <v>3651</v>
      </c>
      <c r="C3653" s="49" t="s">
        <v>2588</v>
      </c>
      <c r="D3653" s="48">
        <v>580254357</v>
      </c>
      <c r="E3653" s="50" t="s">
        <v>2637</v>
      </c>
      <c r="F3653" s="51">
        <v>101</v>
      </c>
      <c r="G3653" s="48">
        <v>13</v>
      </c>
      <c r="H3653" s="51" t="s">
        <v>2589</v>
      </c>
      <c r="I3653" s="51" t="s">
        <v>1137</v>
      </c>
      <c r="J3653" s="52">
        <v>3.6</v>
      </c>
      <c r="K3653" s="48" t="s">
        <v>1058</v>
      </c>
      <c r="L3653" s="48" t="s">
        <v>1058</v>
      </c>
      <c r="M3653" s="53">
        <v>17709.648777300627</v>
      </c>
      <c r="N3653" s="51"/>
    </row>
    <row r="3654" spans="2:14" x14ac:dyDescent="0.25">
      <c r="B3654" s="48">
        <v>3652</v>
      </c>
      <c r="C3654" s="49" t="s">
        <v>2588</v>
      </c>
      <c r="D3654" s="48">
        <v>580626687</v>
      </c>
      <c r="E3654" s="50" t="s">
        <v>2624</v>
      </c>
      <c r="F3654" s="51">
        <v>103</v>
      </c>
      <c r="G3654" s="48">
        <v>11</v>
      </c>
      <c r="H3654" s="51" t="s">
        <v>2646</v>
      </c>
      <c r="I3654" s="51" t="s">
        <v>1111</v>
      </c>
      <c r="J3654" s="52">
        <v>0</v>
      </c>
      <c r="K3654" s="48" t="s">
        <v>1058</v>
      </c>
      <c r="L3654" s="48" t="s">
        <v>1058</v>
      </c>
      <c r="M3654" s="53">
        <v>0</v>
      </c>
      <c r="N3654" s="51"/>
    </row>
    <row r="3655" spans="2:14" x14ac:dyDescent="0.25">
      <c r="B3655" s="48">
        <v>3653</v>
      </c>
      <c r="C3655" s="49" t="s">
        <v>2588</v>
      </c>
      <c r="D3655" s="48">
        <v>580394278</v>
      </c>
      <c r="E3655" s="50" t="s">
        <v>2106</v>
      </c>
      <c r="F3655" s="51">
        <v>108</v>
      </c>
      <c r="G3655" s="48">
        <v>15</v>
      </c>
      <c r="H3655" s="51" t="s">
        <v>2547</v>
      </c>
      <c r="I3655" s="51" t="s">
        <v>1164</v>
      </c>
      <c r="J3655" s="52">
        <v>13</v>
      </c>
      <c r="K3655" s="48" t="s">
        <v>1058</v>
      </c>
      <c r="L3655" s="48" t="s">
        <v>1058</v>
      </c>
      <c r="M3655" s="53">
        <v>63951.509473585589</v>
      </c>
      <c r="N3655" s="51"/>
    </row>
    <row r="3656" spans="2:14" x14ac:dyDescent="0.25">
      <c r="B3656" s="48">
        <v>3654</v>
      </c>
      <c r="C3656" s="49" t="s">
        <v>2588</v>
      </c>
      <c r="D3656" s="48">
        <v>580226827</v>
      </c>
      <c r="E3656" s="50" t="s">
        <v>2647</v>
      </c>
      <c r="F3656" s="51">
        <v>120</v>
      </c>
      <c r="G3656" s="48">
        <v>13</v>
      </c>
      <c r="H3656" s="51" t="s">
        <v>2547</v>
      </c>
      <c r="I3656" s="51" t="s">
        <v>1109</v>
      </c>
      <c r="J3656" s="52">
        <v>10.5</v>
      </c>
      <c r="K3656" s="48" t="s">
        <v>1058</v>
      </c>
      <c r="L3656" s="48" t="s">
        <v>1058</v>
      </c>
      <c r="M3656" s="53">
        <v>51653.142267126823</v>
      </c>
      <c r="N3656" s="51"/>
    </row>
    <row r="3657" spans="2:14" x14ac:dyDescent="0.25">
      <c r="B3657" s="48">
        <v>3655</v>
      </c>
      <c r="C3657" s="49" t="s">
        <v>2588</v>
      </c>
      <c r="D3657" s="48">
        <v>580384816</v>
      </c>
      <c r="E3657" s="50" t="s">
        <v>2648</v>
      </c>
      <c r="F3657" s="51">
        <v>122</v>
      </c>
      <c r="G3657" s="48">
        <v>13</v>
      </c>
      <c r="H3657" s="51" t="s">
        <v>2649</v>
      </c>
      <c r="I3657" s="51" t="s">
        <v>1423</v>
      </c>
      <c r="J3657" s="52">
        <v>0</v>
      </c>
      <c r="K3657" s="48" t="s">
        <v>1058</v>
      </c>
      <c r="L3657" s="48" t="s">
        <v>1058</v>
      </c>
      <c r="M3657" s="53">
        <v>0</v>
      </c>
      <c r="N3657" s="51"/>
    </row>
    <row r="3658" spans="2:14" x14ac:dyDescent="0.25">
      <c r="B3658" s="48">
        <v>3656</v>
      </c>
      <c r="C3658" s="49" t="s">
        <v>2588</v>
      </c>
      <c r="D3658" s="48">
        <v>580309680</v>
      </c>
      <c r="E3658" s="50" t="s">
        <v>1721</v>
      </c>
      <c r="F3658" s="51">
        <v>127</v>
      </c>
      <c r="G3658" s="48">
        <v>12</v>
      </c>
      <c r="H3658" s="51" t="s">
        <v>2589</v>
      </c>
      <c r="I3658" s="51" t="s">
        <v>2295</v>
      </c>
      <c r="J3658" s="52">
        <v>3</v>
      </c>
      <c r="K3658" s="48" t="s">
        <v>1058</v>
      </c>
      <c r="L3658" s="48" t="s">
        <v>1058</v>
      </c>
      <c r="M3658" s="53">
        <v>14758.04064775052</v>
      </c>
      <c r="N3658" s="51"/>
    </row>
    <row r="3659" spans="2:14" x14ac:dyDescent="0.25">
      <c r="B3659" s="48">
        <v>3657</v>
      </c>
      <c r="C3659" s="49" t="s">
        <v>2588</v>
      </c>
      <c r="D3659" s="48">
        <v>580395465</v>
      </c>
      <c r="E3659" s="50" t="s">
        <v>2650</v>
      </c>
      <c r="F3659" s="51">
        <v>128</v>
      </c>
      <c r="G3659" s="48">
        <v>15</v>
      </c>
      <c r="H3659" s="51" t="s">
        <v>2561</v>
      </c>
      <c r="I3659" s="51" t="s">
        <v>1476</v>
      </c>
      <c r="J3659" s="52">
        <v>2.5</v>
      </c>
      <c r="K3659" s="48" t="s">
        <v>1058</v>
      </c>
      <c r="L3659" s="48" t="s">
        <v>1058</v>
      </c>
      <c r="M3659" s="53">
        <v>12298.367206458768</v>
      </c>
      <c r="N3659" s="51"/>
    </row>
    <row r="3660" spans="2:14" x14ac:dyDescent="0.25">
      <c r="B3660" s="48">
        <v>3658</v>
      </c>
      <c r="C3660" s="49" t="s">
        <v>2588</v>
      </c>
      <c r="D3660" s="48">
        <v>580384204</v>
      </c>
      <c r="E3660" s="50" t="s">
        <v>2639</v>
      </c>
      <c r="F3660" s="51">
        <v>140</v>
      </c>
      <c r="G3660" s="48">
        <v>11</v>
      </c>
      <c r="H3660" s="51" t="s">
        <v>2651</v>
      </c>
      <c r="I3660" s="51" t="s">
        <v>1812</v>
      </c>
      <c r="J3660" s="52">
        <v>1.95</v>
      </c>
      <c r="K3660" s="48" t="s">
        <v>1058</v>
      </c>
      <c r="L3660" s="48" t="s">
        <v>1058</v>
      </c>
      <c r="M3660" s="53">
        <v>9592.726421037838</v>
      </c>
      <c r="N3660" s="51"/>
    </row>
    <row r="3661" spans="2:14" x14ac:dyDescent="0.25">
      <c r="B3661" s="48">
        <v>3659</v>
      </c>
      <c r="C3661" s="49" t="s">
        <v>2588</v>
      </c>
      <c r="D3661" s="48">
        <v>580352540</v>
      </c>
      <c r="E3661" s="50" t="s">
        <v>1250</v>
      </c>
      <c r="F3661" s="51">
        <v>141</v>
      </c>
      <c r="G3661" s="48">
        <v>10</v>
      </c>
      <c r="H3661" s="51" t="s">
        <v>2652</v>
      </c>
      <c r="I3661" s="51" t="s">
        <v>1072</v>
      </c>
      <c r="J3661" s="52">
        <v>4.5</v>
      </c>
      <c r="K3661" s="48" t="s">
        <v>1058</v>
      </c>
      <c r="L3661" s="48" t="s">
        <v>1058</v>
      </c>
      <c r="M3661" s="53">
        <v>22137.060971625782</v>
      </c>
      <c r="N3661" s="51"/>
    </row>
    <row r="3662" spans="2:14" x14ac:dyDescent="0.25">
      <c r="B3662" s="48">
        <v>3660</v>
      </c>
      <c r="C3662" s="49" t="s">
        <v>2588</v>
      </c>
      <c r="D3662" s="48">
        <v>580382307</v>
      </c>
      <c r="E3662" s="50" t="s">
        <v>2653</v>
      </c>
      <c r="F3662" s="51">
        <v>143</v>
      </c>
      <c r="G3662" s="48">
        <v>13</v>
      </c>
      <c r="H3662" s="51" t="s">
        <v>2558</v>
      </c>
      <c r="I3662" s="51" t="s">
        <v>1414</v>
      </c>
      <c r="J3662" s="52">
        <v>2.5</v>
      </c>
      <c r="K3662" s="48" t="s">
        <v>1058</v>
      </c>
      <c r="L3662" s="48" t="s">
        <v>1058</v>
      </c>
      <c r="M3662" s="53">
        <v>12298.367206458768</v>
      </c>
      <c r="N3662" s="51"/>
    </row>
    <row r="3663" spans="2:14" x14ac:dyDescent="0.25">
      <c r="B3663" s="48">
        <v>3661</v>
      </c>
      <c r="C3663" s="49" t="s">
        <v>2588</v>
      </c>
      <c r="D3663" s="48">
        <v>580654465</v>
      </c>
      <c r="E3663" s="50" t="s">
        <v>2654</v>
      </c>
      <c r="F3663" s="51">
        <v>145</v>
      </c>
      <c r="G3663" s="48">
        <v>12</v>
      </c>
      <c r="H3663" s="51" t="s">
        <v>2598</v>
      </c>
      <c r="I3663" s="51" t="s">
        <v>1259</v>
      </c>
      <c r="J3663" s="52">
        <v>5</v>
      </c>
      <c r="K3663" s="48" t="s">
        <v>1058</v>
      </c>
      <c r="L3663" s="48" t="s">
        <v>1058</v>
      </c>
      <c r="M3663" s="53">
        <v>24596.734412917536</v>
      </c>
      <c r="N3663" s="51"/>
    </row>
    <row r="3664" spans="2:14" x14ac:dyDescent="0.25">
      <c r="B3664" s="48">
        <v>3662</v>
      </c>
      <c r="C3664" s="49" t="s">
        <v>2588</v>
      </c>
      <c r="D3664" s="48">
        <v>580356988</v>
      </c>
      <c r="E3664" s="50" t="s">
        <v>2124</v>
      </c>
      <c r="F3664" s="51">
        <v>148</v>
      </c>
      <c r="G3664" s="48">
        <v>12</v>
      </c>
      <c r="H3664" s="51" t="s">
        <v>2651</v>
      </c>
      <c r="I3664" s="51" t="s">
        <v>2126</v>
      </c>
      <c r="J3664" s="52">
        <v>1.5</v>
      </c>
      <c r="K3664" s="48" t="s">
        <v>1058</v>
      </c>
      <c r="L3664" s="48" t="s">
        <v>1058</v>
      </c>
      <c r="M3664" s="53">
        <v>7379.0203238752601</v>
      </c>
      <c r="N3664" s="51"/>
    </row>
    <row r="3665" spans="2:14" x14ac:dyDescent="0.25">
      <c r="B3665" s="48">
        <v>3663</v>
      </c>
      <c r="C3665" s="49" t="s">
        <v>2588</v>
      </c>
      <c r="D3665" s="48">
        <v>580161032</v>
      </c>
      <c r="E3665" s="50" t="s">
        <v>2655</v>
      </c>
      <c r="F3665" s="51">
        <v>150</v>
      </c>
      <c r="G3665" s="48">
        <v>14</v>
      </c>
      <c r="H3665" s="51" t="s">
        <v>2656</v>
      </c>
      <c r="I3665" s="51" t="s">
        <v>1583</v>
      </c>
      <c r="J3665" s="52">
        <v>0</v>
      </c>
      <c r="K3665" s="48" t="s">
        <v>1058</v>
      </c>
      <c r="L3665" s="48" t="s">
        <v>1058</v>
      </c>
      <c r="M3665" s="53">
        <v>0</v>
      </c>
      <c r="N3665" s="51"/>
    </row>
    <row r="3666" spans="2:14" x14ac:dyDescent="0.25">
      <c r="B3666" s="48">
        <v>3664</v>
      </c>
      <c r="C3666" s="49" t="s">
        <v>2588</v>
      </c>
      <c r="D3666" s="48">
        <v>580530814</v>
      </c>
      <c r="E3666" s="50" t="s">
        <v>2603</v>
      </c>
      <c r="F3666" s="51">
        <v>151</v>
      </c>
      <c r="G3666" s="48">
        <v>9</v>
      </c>
      <c r="H3666" s="51" t="s">
        <v>2657</v>
      </c>
      <c r="I3666" s="51" t="s">
        <v>1145</v>
      </c>
      <c r="J3666" s="52">
        <v>3</v>
      </c>
      <c r="K3666" s="48" t="s">
        <v>1058</v>
      </c>
      <c r="L3666" s="48" t="s">
        <v>1058</v>
      </c>
      <c r="M3666" s="53">
        <v>14758.04064775052</v>
      </c>
      <c r="N3666" s="51"/>
    </row>
    <row r="3667" spans="2:14" x14ac:dyDescent="0.25">
      <c r="B3667" s="48">
        <v>3665</v>
      </c>
      <c r="C3667" s="49" t="s">
        <v>2588</v>
      </c>
      <c r="D3667" s="48">
        <v>580377794</v>
      </c>
      <c r="E3667" s="50" t="s">
        <v>2658</v>
      </c>
      <c r="F3667" s="51">
        <v>158</v>
      </c>
      <c r="G3667" s="48">
        <v>11</v>
      </c>
      <c r="H3667" s="51" t="s">
        <v>2659</v>
      </c>
      <c r="I3667" s="51" t="s">
        <v>1158</v>
      </c>
      <c r="J3667" s="52">
        <v>5</v>
      </c>
      <c r="K3667" s="48" t="s">
        <v>1058</v>
      </c>
      <c r="L3667" s="48" t="s">
        <v>1058</v>
      </c>
      <c r="M3667" s="53">
        <v>24596.734412917536</v>
      </c>
      <c r="N3667" s="51"/>
    </row>
    <row r="3668" spans="2:14" x14ac:dyDescent="0.25">
      <c r="B3668" s="48">
        <v>3666</v>
      </c>
      <c r="C3668" s="49" t="s">
        <v>2588</v>
      </c>
      <c r="D3668" s="48">
        <v>580100139</v>
      </c>
      <c r="E3668" s="50" t="s">
        <v>1539</v>
      </c>
      <c r="F3668" s="51">
        <v>160</v>
      </c>
      <c r="G3668" s="48">
        <v>14</v>
      </c>
      <c r="H3668" s="51" t="s">
        <v>2636</v>
      </c>
      <c r="I3668" s="51" t="s">
        <v>1180</v>
      </c>
      <c r="J3668" s="52">
        <v>1.5</v>
      </c>
      <c r="K3668" s="48" t="s">
        <v>1058</v>
      </c>
      <c r="L3668" s="48" t="s">
        <v>1058</v>
      </c>
      <c r="M3668" s="53">
        <v>7379.0203238752601</v>
      </c>
      <c r="N3668" s="51"/>
    </row>
    <row r="3669" spans="2:14" x14ac:dyDescent="0.25">
      <c r="B3669" s="48">
        <v>3667</v>
      </c>
      <c r="C3669" s="49" t="s">
        <v>2588</v>
      </c>
      <c r="D3669" s="48">
        <v>580481232</v>
      </c>
      <c r="E3669" s="50" t="s">
        <v>2632</v>
      </c>
      <c r="F3669" s="51">
        <v>168</v>
      </c>
      <c r="G3669" s="48">
        <v>13</v>
      </c>
      <c r="H3669" s="51" t="s">
        <v>2558</v>
      </c>
      <c r="I3669" s="51" t="s">
        <v>1268</v>
      </c>
      <c r="J3669" s="52">
        <v>5</v>
      </c>
      <c r="K3669" s="48" t="s">
        <v>1058</v>
      </c>
      <c r="L3669" s="48" t="s">
        <v>1058</v>
      </c>
      <c r="M3669" s="53">
        <v>24596.734412917536</v>
      </c>
      <c r="N3669" s="51"/>
    </row>
    <row r="3670" spans="2:14" x14ac:dyDescent="0.25">
      <c r="B3670" s="48">
        <v>3668</v>
      </c>
      <c r="C3670" s="49" t="s">
        <v>2588</v>
      </c>
      <c r="D3670" s="48">
        <v>580403590</v>
      </c>
      <c r="E3670" s="50" t="s">
        <v>2612</v>
      </c>
      <c r="F3670" s="51">
        <v>169</v>
      </c>
      <c r="G3670" s="48">
        <v>15</v>
      </c>
      <c r="H3670" s="51" t="s">
        <v>2613</v>
      </c>
      <c r="I3670" s="51" t="s">
        <v>1307</v>
      </c>
      <c r="J3670" s="52">
        <v>0</v>
      </c>
      <c r="K3670" s="48" t="s">
        <v>1058</v>
      </c>
      <c r="L3670" s="48" t="s">
        <v>1058</v>
      </c>
      <c r="M3670" s="53">
        <v>0</v>
      </c>
      <c r="N3670" s="51"/>
    </row>
    <row r="3671" spans="2:14" x14ac:dyDescent="0.25">
      <c r="B3671" s="48">
        <v>3669</v>
      </c>
      <c r="C3671" s="49" t="s">
        <v>2588</v>
      </c>
      <c r="D3671" s="48">
        <v>580402808</v>
      </c>
      <c r="E3671" s="50" t="s">
        <v>2660</v>
      </c>
      <c r="F3671" s="51">
        <v>174</v>
      </c>
      <c r="G3671" s="48">
        <v>14</v>
      </c>
      <c r="H3671" s="51" t="s">
        <v>2640</v>
      </c>
      <c r="I3671" s="51" t="s">
        <v>1158</v>
      </c>
      <c r="J3671" s="52">
        <v>1.25</v>
      </c>
      <c r="K3671" s="48" t="s">
        <v>1058</v>
      </c>
      <c r="L3671" s="48" t="s">
        <v>1058</v>
      </c>
      <c r="M3671" s="53">
        <v>6149.1836032293841</v>
      </c>
      <c r="N3671" s="51"/>
    </row>
    <row r="3672" spans="2:14" x14ac:dyDescent="0.25">
      <c r="B3672" s="48">
        <v>3670</v>
      </c>
      <c r="C3672" s="49" t="s">
        <v>2588</v>
      </c>
      <c r="D3672" s="48">
        <v>580403590</v>
      </c>
      <c r="E3672" s="50" t="s">
        <v>2612</v>
      </c>
      <c r="F3672" s="51">
        <v>175</v>
      </c>
      <c r="G3672" s="48">
        <v>12</v>
      </c>
      <c r="H3672" s="51" t="s">
        <v>2633</v>
      </c>
      <c r="I3672" s="51" t="s">
        <v>1307</v>
      </c>
      <c r="J3672" s="52">
        <v>3</v>
      </c>
      <c r="K3672" s="48" t="s">
        <v>1058</v>
      </c>
      <c r="L3672" s="48" t="s">
        <v>1058</v>
      </c>
      <c r="M3672" s="53">
        <v>14758.04064775052</v>
      </c>
      <c r="N3672" s="51"/>
    </row>
    <row r="3673" spans="2:14" x14ac:dyDescent="0.25">
      <c r="B3673" s="48">
        <v>3671</v>
      </c>
      <c r="C3673" s="49" t="s">
        <v>2588</v>
      </c>
      <c r="D3673" s="48">
        <v>580278463</v>
      </c>
      <c r="E3673" s="50" t="s">
        <v>2592</v>
      </c>
      <c r="F3673" s="51">
        <v>176</v>
      </c>
      <c r="G3673" s="48">
        <v>13</v>
      </c>
      <c r="H3673" s="51" t="s">
        <v>2640</v>
      </c>
      <c r="I3673" s="51" t="s">
        <v>1137</v>
      </c>
      <c r="J3673" s="52">
        <v>1.5</v>
      </c>
      <c r="K3673" s="48" t="s">
        <v>1058</v>
      </c>
      <c r="L3673" s="48" t="s">
        <v>1058</v>
      </c>
      <c r="M3673" s="53">
        <v>7379.0203238752601</v>
      </c>
      <c r="N3673" s="51"/>
    </row>
    <row r="3674" spans="2:14" x14ac:dyDescent="0.25">
      <c r="B3674" s="48">
        <v>3672</v>
      </c>
      <c r="C3674" s="49" t="s">
        <v>2588</v>
      </c>
      <c r="D3674" s="48">
        <v>580188480</v>
      </c>
      <c r="E3674" s="50" t="s">
        <v>2661</v>
      </c>
      <c r="F3674" s="51">
        <v>181</v>
      </c>
      <c r="G3674" s="48">
        <v>12</v>
      </c>
      <c r="H3674" s="51" t="s">
        <v>2662</v>
      </c>
      <c r="I3674" s="51" t="s">
        <v>1141</v>
      </c>
      <c r="J3674" s="52">
        <v>20</v>
      </c>
      <c r="K3674" s="48" t="s">
        <v>1058</v>
      </c>
      <c r="L3674" s="48" t="s">
        <v>1058</v>
      </c>
      <c r="M3674" s="53">
        <v>98386.937651670145</v>
      </c>
      <c r="N3674" s="51"/>
    </row>
    <row r="3675" spans="2:14" x14ac:dyDescent="0.25">
      <c r="B3675" s="48">
        <v>3673</v>
      </c>
      <c r="C3675" s="49" t="s">
        <v>2588</v>
      </c>
      <c r="D3675" s="48">
        <v>580395465</v>
      </c>
      <c r="E3675" s="50" t="s">
        <v>2650</v>
      </c>
      <c r="F3675" s="51">
        <v>183</v>
      </c>
      <c r="G3675" s="48">
        <v>16</v>
      </c>
      <c r="H3675" s="51" t="s">
        <v>2615</v>
      </c>
      <c r="I3675" s="51" t="s">
        <v>1476</v>
      </c>
      <c r="J3675" s="52">
        <v>0.64</v>
      </c>
      <c r="K3675" s="48" t="s">
        <v>1058</v>
      </c>
      <c r="L3675" s="48" t="s">
        <v>1058</v>
      </c>
      <c r="M3675" s="53">
        <v>3148.3820048534444</v>
      </c>
      <c r="N3675" s="51"/>
    </row>
    <row r="3676" spans="2:14" x14ac:dyDescent="0.25">
      <c r="B3676" s="48">
        <v>3674</v>
      </c>
      <c r="C3676" s="49" t="s">
        <v>2588</v>
      </c>
      <c r="D3676" s="48">
        <v>580093680</v>
      </c>
      <c r="E3676" s="50" t="s">
        <v>1815</v>
      </c>
      <c r="F3676" s="51">
        <v>185</v>
      </c>
      <c r="G3676" s="48">
        <v>12</v>
      </c>
      <c r="H3676" s="51" t="s">
        <v>2663</v>
      </c>
      <c r="I3676" s="51" t="s">
        <v>1209</v>
      </c>
      <c r="J3676" s="52">
        <v>0</v>
      </c>
      <c r="K3676" s="48" t="s">
        <v>1058</v>
      </c>
      <c r="L3676" s="48" t="s">
        <v>1058</v>
      </c>
      <c r="M3676" s="53">
        <v>0</v>
      </c>
      <c r="N3676" s="51"/>
    </row>
    <row r="3677" spans="2:14" x14ac:dyDescent="0.25">
      <c r="B3677" s="48">
        <v>3675</v>
      </c>
      <c r="C3677" s="49" t="s">
        <v>2588</v>
      </c>
      <c r="D3677" s="48">
        <v>580278463</v>
      </c>
      <c r="E3677" s="50" t="s">
        <v>2592</v>
      </c>
      <c r="F3677" s="51">
        <v>187</v>
      </c>
      <c r="G3677" s="48">
        <v>17</v>
      </c>
      <c r="H3677" s="51" t="s">
        <v>2664</v>
      </c>
      <c r="I3677" s="51" t="s">
        <v>1137</v>
      </c>
      <c r="J3677" s="52">
        <v>1.8</v>
      </c>
      <c r="K3677" s="48" t="s">
        <v>1058</v>
      </c>
      <c r="L3677" s="48" t="s">
        <v>1058</v>
      </c>
      <c r="M3677" s="53">
        <v>8854.8243886503133</v>
      </c>
      <c r="N3677" s="51"/>
    </row>
    <row r="3678" spans="2:14" x14ac:dyDescent="0.25">
      <c r="B3678" s="48">
        <v>3676</v>
      </c>
      <c r="C3678" s="49" t="s">
        <v>2588</v>
      </c>
      <c r="D3678" s="48">
        <v>580342822</v>
      </c>
      <c r="E3678" s="50" t="s">
        <v>2665</v>
      </c>
      <c r="F3678" s="51">
        <v>194</v>
      </c>
      <c r="G3678" s="48">
        <v>12</v>
      </c>
      <c r="H3678" s="51" t="s">
        <v>2662</v>
      </c>
      <c r="I3678" s="51" t="s">
        <v>1158</v>
      </c>
      <c r="J3678" s="52">
        <v>20.6</v>
      </c>
      <c r="K3678" s="48" t="s">
        <v>1058</v>
      </c>
      <c r="L3678" s="48" t="s">
        <v>1058</v>
      </c>
      <c r="M3678" s="53">
        <v>101338.54578122025</v>
      </c>
      <c r="N3678" s="51"/>
    </row>
    <row r="3679" spans="2:14" x14ac:dyDescent="0.25">
      <c r="B3679" s="48">
        <v>3677</v>
      </c>
      <c r="C3679" s="49" t="s">
        <v>2588</v>
      </c>
      <c r="D3679" s="48">
        <v>580487254</v>
      </c>
      <c r="E3679" s="50" t="s">
        <v>2666</v>
      </c>
      <c r="F3679" s="51">
        <v>198</v>
      </c>
      <c r="G3679" s="48">
        <v>12</v>
      </c>
      <c r="H3679" s="51" t="s">
        <v>2667</v>
      </c>
      <c r="I3679" s="51" t="s">
        <v>1053</v>
      </c>
      <c r="J3679" s="52">
        <v>10</v>
      </c>
      <c r="K3679" s="48" t="s">
        <v>1058</v>
      </c>
      <c r="L3679" s="48" t="s">
        <v>1058</v>
      </c>
      <c r="M3679" s="53">
        <v>49193.468825835072</v>
      </c>
      <c r="N3679" s="51"/>
    </row>
    <row r="3680" spans="2:14" x14ac:dyDescent="0.25">
      <c r="B3680" s="48">
        <v>3678</v>
      </c>
      <c r="C3680" s="49" t="s">
        <v>2588</v>
      </c>
      <c r="D3680" s="48">
        <v>580648889</v>
      </c>
      <c r="E3680" s="50" t="s">
        <v>2668</v>
      </c>
      <c r="F3680" s="51">
        <v>199</v>
      </c>
      <c r="G3680" s="48">
        <v>12</v>
      </c>
      <c r="H3680" s="51" t="s">
        <v>2669</v>
      </c>
      <c r="I3680" s="51" t="s">
        <v>1122</v>
      </c>
      <c r="J3680" s="52">
        <v>0</v>
      </c>
      <c r="K3680" s="48" t="s">
        <v>1058</v>
      </c>
      <c r="L3680" s="48" t="s">
        <v>1058</v>
      </c>
      <c r="M3680" s="53">
        <v>0</v>
      </c>
      <c r="N3680" s="51"/>
    </row>
    <row r="3681" spans="2:14" x14ac:dyDescent="0.25">
      <c r="B3681" s="48">
        <v>3679</v>
      </c>
      <c r="C3681" s="49" t="s">
        <v>2588</v>
      </c>
      <c r="D3681" s="48">
        <v>580228443</v>
      </c>
      <c r="E3681" s="50" t="s">
        <v>2594</v>
      </c>
      <c r="F3681" s="51">
        <v>210</v>
      </c>
      <c r="G3681" s="48">
        <v>10</v>
      </c>
      <c r="H3681" s="51" t="s">
        <v>2662</v>
      </c>
      <c r="I3681" s="51" t="s">
        <v>1139</v>
      </c>
      <c r="J3681" s="52">
        <v>21</v>
      </c>
      <c r="K3681" s="48" t="s">
        <v>1058</v>
      </c>
      <c r="L3681" s="48" t="s">
        <v>1058</v>
      </c>
      <c r="M3681" s="53">
        <v>103306.28453425365</v>
      </c>
      <c r="N3681" s="51"/>
    </row>
    <row r="3682" spans="2:14" x14ac:dyDescent="0.25">
      <c r="B3682" s="48">
        <v>3680</v>
      </c>
      <c r="C3682" s="49" t="s">
        <v>2588</v>
      </c>
      <c r="D3682" s="48">
        <v>580386456</v>
      </c>
      <c r="E3682" s="50" t="s">
        <v>1902</v>
      </c>
      <c r="F3682" s="51">
        <v>213</v>
      </c>
      <c r="G3682" s="48">
        <v>12</v>
      </c>
      <c r="H3682" s="51" t="s">
        <v>2633</v>
      </c>
      <c r="I3682" s="51" t="s">
        <v>1125</v>
      </c>
      <c r="J3682" s="52">
        <v>3</v>
      </c>
      <c r="K3682" s="48" t="s">
        <v>1058</v>
      </c>
      <c r="L3682" s="48" t="s">
        <v>1058</v>
      </c>
      <c r="M3682" s="53">
        <v>14758.04064775052</v>
      </c>
      <c r="N3682" s="51"/>
    </row>
    <row r="3683" spans="2:14" x14ac:dyDescent="0.25">
      <c r="B3683" s="48">
        <v>3681</v>
      </c>
      <c r="C3683" s="49" t="s">
        <v>2588</v>
      </c>
      <c r="D3683" s="48">
        <v>580160133</v>
      </c>
      <c r="E3683" s="50" t="s">
        <v>1247</v>
      </c>
      <c r="F3683" s="51">
        <v>216</v>
      </c>
      <c r="G3683" s="48">
        <v>16</v>
      </c>
      <c r="H3683" s="51" t="s">
        <v>2670</v>
      </c>
      <c r="I3683" s="51" t="s">
        <v>1115</v>
      </c>
      <c r="J3683" s="52">
        <v>0</v>
      </c>
      <c r="K3683" s="48" t="s">
        <v>1058</v>
      </c>
      <c r="L3683" s="48" t="s">
        <v>1058</v>
      </c>
      <c r="M3683" s="53">
        <v>0</v>
      </c>
      <c r="N3683" s="51"/>
    </row>
    <row r="3684" spans="2:14" x14ac:dyDescent="0.25">
      <c r="B3684" s="48">
        <v>3682</v>
      </c>
      <c r="C3684" s="49" t="s">
        <v>2588</v>
      </c>
      <c r="D3684" s="48">
        <v>580541191</v>
      </c>
      <c r="E3684" s="50" t="s">
        <v>2671</v>
      </c>
      <c r="F3684" s="51">
        <v>218</v>
      </c>
      <c r="G3684" s="48">
        <v>14</v>
      </c>
      <c r="H3684" s="51" t="s">
        <v>2662</v>
      </c>
      <c r="I3684" s="51" t="s">
        <v>1137</v>
      </c>
      <c r="J3684" s="52">
        <v>22</v>
      </c>
      <c r="K3684" s="48" t="s">
        <v>1058</v>
      </c>
      <c r="L3684" s="48" t="s">
        <v>1058</v>
      </c>
      <c r="M3684" s="53">
        <v>108225.63141683716</v>
      </c>
      <c r="N3684" s="51"/>
    </row>
    <row r="3685" spans="2:14" x14ac:dyDescent="0.25">
      <c r="B3685" s="48">
        <v>3683</v>
      </c>
      <c r="C3685" s="49" t="s">
        <v>2588</v>
      </c>
      <c r="D3685" s="48">
        <v>580160133</v>
      </c>
      <c r="E3685" s="50" t="s">
        <v>1247</v>
      </c>
      <c r="F3685" s="51">
        <v>220</v>
      </c>
      <c r="G3685" s="48">
        <v>15</v>
      </c>
      <c r="H3685" s="51" t="s">
        <v>2672</v>
      </c>
      <c r="I3685" s="51" t="s">
        <v>1115</v>
      </c>
      <c r="J3685" s="52">
        <v>0</v>
      </c>
      <c r="K3685" s="48" t="s">
        <v>1058</v>
      </c>
      <c r="L3685" s="48" t="s">
        <v>1058</v>
      </c>
      <c r="M3685" s="53">
        <v>0</v>
      </c>
      <c r="N3685" s="51"/>
    </row>
    <row r="3686" spans="2:14" x14ac:dyDescent="0.25">
      <c r="B3686" s="48">
        <v>3684</v>
      </c>
      <c r="C3686" s="49" t="s">
        <v>2588</v>
      </c>
      <c r="D3686" s="48">
        <v>580416824</v>
      </c>
      <c r="E3686" s="50" t="s">
        <v>2654</v>
      </c>
      <c r="F3686" s="51">
        <v>223</v>
      </c>
      <c r="G3686" s="48">
        <v>14</v>
      </c>
      <c r="H3686" s="51" t="s">
        <v>2673</v>
      </c>
      <c r="I3686" s="51" t="s">
        <v>1259</v>
      </c>
      <c r="J3686" s="52">
        <v>1.25</v>
      </c>
      <c r="K3686" s="48" t="s">
        <v>1058</v>
      </c>
      <c r="L3686" s="48" t="s">
        <v>1058</v>
      </c>
      <c r="M3686" s="53">
        <v>6149.1836032293841</v>
      </c>
      <c r="N3686" s="51"/>
    </row>
    <row r="3687" spans="2:14" x14ac:dyDescent="0.25">
      <c r="B3687" s="48">
        <v>3685</v>
      </c>
      <c r="C3687" s="49" t="s">
        <v>2588</v>
      </c>
      <c r="D3687" s="48">
        <v>580160133</v>
      </c>
      <c r="E3687" s="50" t="s">
        <v>1247</v>
      </c>
      <c r="F3687" s="51">
        <v>224</v>
      </c>
      <c r="G3687" s="48">
        <v>15</v>
      </c>
      <c r="H3687" s="51" t="s">
        <v>2674</v>
      </c>
      <c r="I3687" s="51" t="s">
        <v>1115</v>
      </c>
      <c r="J3687" s="52">
        <v>1.5</v>
      </c>
      <c r="K3687" s="48" t="s">
        <v>1058</v>
      </c>
      <c r="L3687" s="48" t="s">
        <v>1058</v>
      </c>
      <c r="M3687" s="53">
        <v>7379.0203238752601</v>
      </c>
      <c r="N3687" s="51"/>
    </row>
    <row r="3688" spans="2:14" x14ac:dyDescent="0.25">
      <c r="B3688" s="48">
        <v>3686</v>
      </c>
      <c r="C3688" s="49" t="s">
        <v>2588</v>
      </c>
      <c r="D3688" s="48">
        <v>580160133</v>
      </c>
      <c r="E3688" s="50" t="s">
        <v>1247</v>
      </c>
      <c r="F3688" s="51">
        <v>225</v>
      </c>
      <c r="G3688" s="48">
        <v>17</v>
      </c>
      <c r="H3688" s="51" t="s">
        <v>2591</v>
      </c>
      <c r="I3688" s="51" t="s">
        <v>1115</v>
      </c>
      <c r="J3688" s="52">
        <v>0.75</v>
      </c>
      <c r="K3688" s="48" t="s">
        <v>1058</v>
      </c>
      <c r="L3688" s="48" t="s">
        <v>1058</v>
      </c>
      <c r="M3688" s="53">
        <v>3689.5101619376301</v>
      </c>
      <c r="N3688" s="51"/>
    </row>
    <row r="3689" spans="2:14" x14ac:dyDescent="0.25">
      <c r="B3689" s="48">
        <v>3687</v>
      </c>
      <c r="C3689" s="49" t="s">
        <v>2588</v>
      </c>
      <c r="D3689" s="48">
        <v>512158668</v>
      </c>
      <c r="E3689" s="50" t="s">
        <v>2596</v>
      </c>
      <c r="F3689" s="51">
        <v>226</v>
      </c>
      <c r="G3689" s="48">
        <v>18</v>
      </c>
      <c r="H3689" s="51" t="s">
        <v>2675</v>
      </c>
      <c r="I3689" s="51" t="s">
        <v>1572</v>
      </c>
      <c r="J3689" s="52">
        <v>0</v>
      </c>
      <c r="K3689" s="48" t="s">
        <v>1058</v>
      </c>
      <c r="L3689" s="48" t="s">
        <v>1058</v>
      </c>
      <c r="M3689" s="53">
        <v>0</v>
      </c>
      <c r="N3689" s="51"/>
    </row>
    <row r="3690" spans="2:14" x14ac:dyDescent="0.25">
      <c r="B3690" s="48">
        <v>3688</v>
      </c>
      <c r="C3690" s="49" t="s">
        <v>2588</v>
      </c>
      <c r="D3690" s="48">
        <v>580394278</v>
      </c>
      <c r="E3690" s="50" t="s">
        <v>2597</v>
      </c>
      <c r="F3690" s="51">
        <v>228</v>
      </c>
      <c r="G3690" s="48">
        <v>12</v>
      </c>
      <c r="H3690" s="51" t="s">
        <v>2676</v>
      </c>
      <c r="I3690" s="51" t="s">
        <v>1098</v>
      </c>
      <c r="J3690" s="52">
        <v>3.9</v>
      </c>
      <c r="K3690" s="48" t="s">
        <v>1058</v>
      </c>
      <c r="L3690" s="48" t="s">
        <v>1058</v>
      </c>
      <c r="M3690" s="53">
        <v>19185.452842075676</v>
      </c>
      <c r="N3690" s="51"/>
    </row>
    <row r="3691" spans="2:14" x14ac:dyDescent="0.25">
      <c r="B3691" s="48">
        <v>3689</v>
      </c>
      <c r="C3691" s="49" t="s">
        <v>2588</v>
      </c>
      <c r="D3691" s="48">
        <v>580458131</v>
      </c>
      <c r="E3691" s="50" t="s">
        <v>1254</v>
      </c>
      <c r="F3691" s="51">
        <v>243</v>
      </c>
      <c r="G3691" s="48">
        <v>11</v>
      </c>
      <c r="H3691" s="51" t="s">
        <v>2677</v>
      </c>
      <c r="I3691" s="51" t="s">
        <v>1255</v>
      </c>
      <c r="J3691" s="52">
        <v>1.5</v>
      </c>
      <c r="K3691" s="48" t="s">
        <v>1058</v>
      </c>
      <c r="L3691" s="48" t="s">
        <v>1058</v>
      </c>
      <c r="M3691" s="53">
        <v>7379.0203238752601</v>
      </c>
      <c r="N3691" s="51"/>
    </row>
    <row r="3692" spans="2:14" x14ac:dyDescent="0.25">
      <c r="B3692" s="48">
        <v>3690</v>
      </c>
      <c r="C3692" s="49" t="s">
        <v>2588</v>
      </c>
      <c r="D3692" s="48">
        <v>580493062</v>
      </c>
      <c r="E3692" s="50" t="s">
        <v>1961</v>
      </c>
      <c r="F3692" s="51">
        <v>245</v>
      </c>
      <c r="G3692" s="48">
        <v>13</v>
      </c>
      <c r="H3692" s="51" t="s">
        <v>2676</v>
      </c>
      <c r="I3692" s="51" t="s">
        <v>1304</v>
      </c>
      <c r="J3692" s="52">
        <v>3</v>
      </c>
      <c r="K3692" s="48" t="s">
        <v>1058</v>
      </c>
      <c r="L3692" s="48" t="s">
        <v>1058</v>
      </c>
      <c r="M3692" s="53">
        <v>14758.04064775052</v>
      </c>
      <c r="N3692" s="51"/>
    </row>
    <row r="3693" spans="2:14" x14ac:dyDescent="0.25">
      <c r="B3693" s="48">
        <v>3691</v>
      </c>
      <c r="C3693" s="49" t="s">
        <v>2588</v>
      </c>
      <c r="D3693" s="48">
        <v>580160133</v>
      </c>
      <c r="E3693" s="50" t="s">
        <v>1247</v>
      </c>
      <c r="F3693" s="51">
        <v>255</v>
      </c>
      <c r="G3693" s="48">
        <v>18</v>
      </c>
      <c r="H3693" s="51" t="s">
        <v>2678</v>
      </c>
      <c r="I3693" s="51" t="s">
        <v>1115</v>
      </c>
      <c r="J3693" s="52">
        <v>0.75</v>
      </c>
      <c r="K3693" s="48" t="s">
        <v>1058</v>
      </c>
      <c r="L3693" s="48" t="s">
        <v>1058</v>
      </c>
      <c r="M3693" s="53">
        <v>3689.5101619376301</v>
      </c>
      <c r="N3693" s="51"/>
    </row>
    <row r="3694" spans="2:14" x14ac:dyDescent="0.25">
      <c r="B3694" s="48">
        <v>3692</v>
      </c>
      <c r="C3694" s="49" t="s">
        <v>2588</v>
      </c>
      <c r="D3694" s="48">
        <v>580259109</v>
      </c>
      <c r="E3694" s="50" t="s">
        <v>2679</v>
      </c>
      <c r="F3694" s="51">
        <v>258</v>
      </c>
      <c r="G3694" s="48">
        <v>14</v>
      </c>
      <c r="H3694" s="51" t="s">
        <v>2600</v>
      </c>
      <c r="I3694" s="51" t="s">
        <v>1218</v>
      </c>
      <c r="J3694" s="52">
        <v>1.5</v>
      </c>
      <c r="K3694" s="48" t="s">
        <v>1058</v>
      </c>
      <c r="L3694" s="48" t="s">
        <v>1058</v>
      </c>
      <c r="M3694" s="53">
        <v>7379.0203238752601</v>
      </c>
      <c r="N3694" s="51"/>
    </row>
    <row r="3695" spans="2:14" x14ac:dyDescent="0.25">
      <c r="B3695" s="48">
        <v>3693</v>
      </c>
      <c r="C3695" s="49" t="s">
        <v>2588</v>
      </c>
      <c r="D3695" s="48">
        <v>580433316</v>
      </c>
      <c r="E3695" s="50" t="s">
        <v>1908</v>
      </c>
      <c r="F3695" s="51">
        <v>265</v>
      </c>
      <c r="G3695" s="48">
        <v>14</v>
      </c>
      <c r="H3695" s="51" t="s">
        <v>2680</v>
      </c>
      <c r="I3695" s="51" t="s">
        <v>1909</v>
      </c>
      <c r="J3695" s="52">
        <v>0.97499999999999998</v>
      </c>
      <c r="K3695" s="48" t="s">
        <v>1058</v>
      </c>
      <c r="L3695" s="48" t="s">
        <v>1058</v>
      </c>
      <c r="M3695" s="53">
        <v>4796.363210518919</v>
      </c>
      <c r="N3695" s="51"/>
    </row>
    <row r="3696" spans="2:14" x14ac:dyDescent="0.25">
      <c r="B3696" s="48">
        <v>3694</v>
      </c>
      <c r="C3696" s="49" t="s">
        <v>2588</v>
      </c>
      <c r="D3696" s="48">
        <v>580431393</v>
      </c>
      <c r="E3696" s="50" t="s">
        <v>2681</v>
      </c>
      <c r="F3696" s="51">
        <v>268</v>
      </c>
      <c r="G3696" s="48">
        <v>11</v>
      </c>
      <c r="H3696" s="51" t="s">
        <v>2677</v>
      </c>
      <c r="I3696" s="51" t="s">
        <v>1172</v>
      </c>
      <c r="J3696" s="52">
        <v>1.95</v>
      </c>
      <c r="K3696" s="48" t="s">
        <v>1058</v>
      </c>
      <c r="L3696" s="48" t="s">
        <v>1058</v>
      </c>
      <c r="M3696" s="53">
        <v>9592.726421037838</v>
      </c>
      <c r="N3696" s="51"/>
    </row>
    <row r="3697" spans="2:14" x14ac:dyDescent="0.25">
      <c r="B3697" s="48">
        <v>3695</v>
      </c>
      <c r="C3697" s="49" t="s">
        <v>2588</v>
      </c>
      <c r="D3697" s="48">
        <v>580038156</v>
      </c>
      <c r="E3697" s="50" t="s">
        <v>2671</v>
      </c>
      <c r="F3697" s="51">
        <v>269</v>
      </c>
      <c r="G3697" s="48">
        <v>10</v>
      </c>
      <c r="H3697" s="51" t="s">
        <v>2659</v>
      </c>
      <c r="I3697" s="51" t="s">
        <v>1137</v>
      </c>
      <c r="J3697" s="52">
        <v>5.5</v>
      </c>
      <c r="K3697" s="48" t="s">
        <v>1058</v>
      </c>
      <c r="L3697" s="48" t="s">
        <v>1058</v>
      </c>
      <c r="M3697" s="53">
        <v>27056.40785420929</v>
      </c>
      <c r="N3697" s="51"/>
    </row>
    <row r="3698" spans="2:14" x14ac:dyDescent="0.25">
      <c r="B3698" s="48">
        <v>3696</v>
      </c>
      <c r="C3698" s="49" t="s">
        <v>2588</v>
      </c>
      <c r="D3698" s="48">
        <v>580403590</v>
      </c>
      <c r="E3698" s="50" t="s">
        <v>2612</v>
      </c>
      <c r="F3698" s="51">
        <v>274</v>
      </c>
      <c r="G3698" s="48">
        <v>20</v>
      </c>
      <c r="H3698" s="51" t="s">
        <v>2682</v>
      </c>
      <c r="I3698" s="51" t="s">
        <v>1307</v>
      </c>
      <c r="J3698" s="52">
        <v>0</v>
      </c>
      <c r="K3698" s="48" t="s">
        <v>1058</v>
      </c>
      <c r="L3698" s="48" t="s">
        <v>1058</v>
      </c>
      <c r="M3698" s="53">
        <v>0</v>
      </c>
      <c r="N3698" s="51"/>
    </row>
    <row r="3699" spans="2:14" x14ac:dyDescent="0.25">
      <c r="B3699" s="48">
        <v>3697</v>
      </c>
      <c r="C3699" s="49" t="s">
        <v>2588</v>
      </c>
      <c r="D3699" s="48">
        <v>580233997</v>
      </c>
      <c r="E3699" s="50" t="s">
        <v>2596</v>
      </c>
      <c r="F3699" s="51">
        <v>277</v>
      </c>
      <c r="G3699" s="48">
        <v>15</v>
      </c>
      <c r="H3699" s="51" t="s">
        <v>2683</v>
      </c>
      <c r="I3699" s="51" t="s">
        <v>1053</v>
      </c>
      <c r="J3699" s="52">
        <v>0</v>
      </c>
      <c r="K3699" s="48" t="s">
        <v>1058</v>
      </c>
      <c r="L3699" s="48" t="s">
        <v>1058</v>
      </c>
      <c r="M3699" s="53">
        <v>0</v>
      </c>
      <c r="N3699" s="51"/>
    </row>
    <row r="3700" spans="2:14" x14ac:dyDescent="0.25">
      <c r="B3700" s="48">
        <v>3698</v>
      </c>
      <c r="C3700" s="49" t="s">
        <v>2588</v>
      </c>
      <c r="D3700" s="48">
        <v>580233997</v>
      </c>
      <c r="E3700" s="50" t="s">
        <v>2596</v>
      </c>
      <c r="F3700" s="51">
        <v>288</v>
      </c>
      <c r="G3700" s="48">
        <v>19</v>
      </c>
      <c r="H3700" s="51" t="s">
        <v>2591</v>
      </c>
      <c r="I3700" s="51" t="s">
        <v>1053</v>
      </c>
      <c r="J3700" s="52">
        <v>0.75</v>
      </c>
      <c r="K3700" s="48" t="s">
        <v>1058</v>
      </c>
      <c r="L3700" s="48" t="s">
        <v>1058</v>
      </c>
      <c r="M3700" s="53">
        <v>3689.5101619376301</v>
      </c>
      <c r="N3700" s="51"/>
    </row>
    <row r="3701" spans="2:14" x14ac:dyDescent="0.25">
      <c r="B3701" s="48">
        <v>3699</v>
      </c>
      <c r="C3701" s="49" t="s">
        <v>2588</v>
      </c>
      <c r="D3701" s="48">
        <v>580226785</v>
      </c>
      <c r="E3701" s="50" t="s">
        <v>2660</v>
      </c>
      <c r="F3701" s="51">
        <v>295</v>
      </c>
      <c r="G3701" s="48">
        <v>15</v>
      </c>
      <c r="H3701" s="51" t="s">
        <v>2558</v>
      </c>
      <c r="I3701" s="51" t="s">
        <v>2072</v>
      </c>
      <c r="J3701" s="52">
        <v>3.25</v>
      </c>
      <c r="K3701" s="48" t="s">
        <v>1058</v>
      </c>
      <c r="L3701" s="48" t="s">
        <v>1058</v>
      </c>
      <c r="M3701" s="53">
        <v>15987.877368396397</v>
      </c>
      <c r="N3701" s="51"/>
    </row>
    <row r="3702" spans="2:14" x14ac:dyDescent="0.25">
      <c r="B3702" s="48">
        <v>3700</v>
      </c>
      <c r="C3702" s="49" t="s">
        <v>2588</v>
      </c>
      <c r="D3702" s="48">
        <v>580197317</v>
      </c>
      <c r="E3702" s="50" t="s">
        <v>2684</v>
      </c>
      <c r="F3702" s="51">
        <v>297</v>
      </c>
      <c r="G3702" s="48">
        <v>16</v>
      </c>
      <c r="H3702" s="51" t="s">
        <v>2685</v>
      </c>
      <c r="I3702" s="51" t="s">
        <v>1053</v>
      </c>
      <c r="J3702" s="52">
        <v>1.25</v>
      </c>
      <c r="K3702" s="48" t="s">
        <v>1058</v>
      </c>
      <c r="L3702" s="48" t="s">
        <v>1058</v>
      </c>
      <c r="M3702" s="53">
        <v>6149.1836032293841</v>
      </c>
      <c r="N3702" s="51"/>
    </row>
    <row r="3703" spans="2:14" x14ac:dyDescent="0.25">
      <c r="B3703" s="48">
        <v>3701</v>
      </c>
      <c r="C3703" s="49" t="s">
        <v>2588</v>
      </c>
      <c r="D3703" s="48">
        <v>580476059</v>
      </c>
      <c r="E3703" s="50" t="s">
        <v>2686</v>
      </c>
      <c r="F3703" s="51">
        <v>299</v>
      </c>
      <c r="G3703" s="48">
        <v>11</v>
      </c>
      <c r="H3703" s="51" t="s">
        <v>2625</v>
      </c>
      <c r="I3703" s="51" t="s">
        <v>1490</v>
      </c>
      <c r="J3703" s="52">
        <v>1.5</v>
      </c>
      <c r="K3703" s="48" t="s">
        <v>1058</v>
      </c>
      <c r="L3703" s="48" t="s">
        <v>1058</v>
      </c>
      <c r="M3703" s="53">
        <v>7379.0203238752601</v>
      </c>
      <c r="N3703" s="51"/>
    </row>
    <row r="3704" spans="2:14" x14ac:dyDescent="0.25">
      <c r="B3704" s="48">
        <v>3702</v>
      </c>
      <c r="C3704" s="49" t="s">
        <v>2588</v>
      </c>
      <c r="D3704" s="48">
        <v>580197317</v>
      </c>
      <c r="E3704" s="50" t="s">
        <v>2684</v>
      </c>
      <c r="F3704" s="51">
        <v>303</v>
      </c>
      <c r="G3704" s="48">
        <v>10</v>
      </c>
      <c r="H3704" s="51" t="s">
        <v>2687</v>
      </c>
      <c r="I3704" s="51" t="s">
        <v>1053</v>
      </c>
      <c r="J3704" s="52">
        <v>5.2</v>
      </c>
      <c r="K3704" s="48" t="s">
        <v>1058</v>
      </c>
      <c r="L3704" s="48" t="s">
        <v>1058</v>
      </c>
      <c r="M3704" s="53">
        <v>25580.603789434237</v>
      </c>
      <c r="N3704" s="51"/>
    </row>
    <row r="3705" spans="2:14" x14ac:dyDescent="0.25">
      <c r="B3705" s="48">
        <v>3703</v>
      </c>
      <c r="C3705" s="49" t="s">
        <v>2588</v>
      </c>
      <c r="D3705" s="48">
        <v>580233997</v>
      </c>
      <c r="E3705" s="50" t="s">
        <v>1906</v>
      </c>
      <c r="F3705" s="51">
        <v>304</v>
      </c>
      <c r="G3705" s="48">
        <v>11</v>
      </c>
      <c r="H3705" s="51" t="s">
        <v>2610</v>
      </c>
      <c r="I3705" s="51" t="s">
        <v>1389</v>
      </c>
      <c r="J3705" s="52">
        <v>0</v>
      </c>
      <c r="K3705" s="48" t="s">
        <v>1058</v>
      </c>
      <c r="L3705" s="48" t="s">
        <v>1058</v>
      </c>
      <c r="M3705" s="53">
        <v>0</v>
      </c>
      <c r="N3705" s="51"/>
    </row>
    <row r="3706" spans="2:14" x14ac:dyDescent="0.25">
      <c r="B3706" s="48">
        <v>3704</v>
      </c>
      <c r="C3706" s="49" t="s">
        <v>2588</v>
      </c>
      <c r="D3706" s="48">
        <v>513894139</v>
      </c>
      <c r="E3706" s="50" t="s">
        <v>2599</v>
      </c>
      <c r="F3706" s="51">
        <v>309</v>
      </c>
      <c r="G3706" s="48">
        <v>17</v>
      </c>
      <c r="H3706" s="51" t="s">
        <v>2688</v>
      </c>
      <c r="I3706" s="51" t="s">
        <v>1135</v>
      </c>
      <c r="J3706" s="52">
        <v>0.75</v>
      </c>
      <c r="K3706" s="48" t="s">
        <v>1058</v>
      </c>
      <c r="L3706" s="48" t="s">
        <v>1058</v>
      </c>
      <c r="M3706" s="53">
        <v>3689.5101619376301</v>
      </c>
      <c r="N3706" s="51"/>
    </row>
    <row r="3707" spans="2:14" x14ac:dyDescent="0.25">
      <c r="B3707" s="48">
        <v>3705</v>
      </c>
      <c r="C3707" s="49" t="s">
        <v>2588</v>
      </c>
      <c r="D3707" s="48">
        <v>580184828</v>
      </c>
      <c r="E3707" s="50" t="s">
        <v>2601</v>
      </c>
      <c r="F3707" s="51">
        <v>318</v>
      </c>
      <c r="G3707" s="48">
        <v>17</v>
      </c>
      <c r="H3707" s="51" t="s">
        <v>2689</v>
      </c>
      <c r="I3707" s="51" t="s">
        <v>1207</v>
      </c>
      <c r="J3707" s="52">
        <v>0</v>
      </c>
      <c r="K3707" s="48" t="s">
        <v>1058</v>
      </c>
      <c r="L3707" s="48" t="s">
        <v>1058</v>
      </c>
      <c r="M3707" s="53">
        <v>0</v>
      </c>
      <c r="N3707" s="51"/>
    </row>
    <row r="3708" spans="2:14" x14ac:dyDescent="0.25">
      <c r="B3708" s="48">
        <v>3706</v>
      </c>
      <c r="C3708" s="49" t="s">
        <v>2588</v>
      </c>
      <c r="D3708" s="48">
        <v>580416824</v>
      </c>
      <c r="E3708" s="50" t="s">
        <v>2654</v>
      </c>
      <c r="F3708" s="51">
        <v>326</v>
      </c>
      <c r="G3708" s="48">
        <v>16</v>
      </c>
      <c r="H3708" s="51" t="s">
        <v>2606</v>
      </c>
      <c r="I3708" s="51" t="s">
        <v>1259</v>
      </c>
      <c r="J3708" s="52">
        <v>0.75</v>
      </c>
      <c r="K3708" s="48" t="s">
        <v>1058</v>
      </c>
      <c r="L3708" s="48" t="s">
        <v>1058</v>
      </c>
      <c r="M3708" s="53">
        <v>3689.5101619376301</v>
      </c>
      <c r="N3708" s="51"/>
    </row>
    <row r="3709" spans="2:14" x14ac:dyDescent="0.25">
      <c r="B3709" s="48">
        <v>3707</v>
      </c>
      <c r="C3709" s="49" t="s">
        <v>2588</v>
      </c>
      <c r="D3709" s="48">
        <v>580500825</v>
      </c>
      <c r="E3709" s="50" t="s">
        <v>2639</v>
      </c>
      <c r="F3709" s="51">
        <v>330</v>
      </c>
      <c r="G3709" s="48">
        <v>17</v>
      </c>
      <c r="H3709" s="51" t="s">
        <v>2690</v>
      </c>
      <c r="I3709" s="51" t="s">
        <v>1068</v>
      </c>
      <c r="J3709" s="52">
        <v>0.75</v>
      </c>
      <c r="K3709" s="48" t="s">
        <v>1058</v>
      </c>
      <c r="L3709" s="48" t="s">
        <v>1058</v>
      </c>
      <c r="M3709" s="53">
        <v>3689.5101619376301</v>
      </c>
      <c r="N3709" s="51"/>
    </row>
    <row r="3710" spans="2:14" x14ac:dyDescent="0.25">
      <c r="B3710" s="48">
        <v>3708</v>
      </c>
      <c r="C3710" s="49" t="s">
        <v>2588</v>
      </c>
      <c r="D3710" s="48">
        <v>580435014</v>
      </c>
      <c r="E3710" s="50" t="s">
        <v>2691</v>
      </c>
      <c r="F3710" s="51">
        <v>331</v>
      </c>
      <c r="G3710" s="48">
        <v>16</v>
      </c>
      <c r="H3710" s="51" t="s">
        <v>2692</v>
      </c>
      <c r="I3710" s="51" t="s">
        <v>1932</v>
      </c>
      <c r="J3710" s="52">
        <v>3</v>
      </c>
      <c r="K3710" s="48" t="s">
        <v>1058</v>
      </c>
      <c r="L3710" s="48" t="s">
        <v>1058</v>
      </c>
      <c r="M3710" s="53">
        <v>14758.04064775052</v>
      </c>
      <c r="N3710" s="51"/>
    </row>
    <row r="3711" spans="2:14" x14ac:dyDescent="0.25">
      <c r="B3711" s="48">
        <v>3709</v>
      </c>
      <c r="C3711" s="49" t="s">
        <v>2588</v>
      </c>
      <c r="D3711" s="48">
        <v>580421915</v>
      </c>
      <c r="E3711" s="50" t="s">
        <v>2620</v>
      </c>
      <c r="F3711" s="51">
        <v>336</v>
      </c>
      <c r="G3711" s="48">
        <v>9</v>
      </c>
      <c r="H3711" s="51" t="s">
        <v>2693</v>
      </c>
      <c r="I3711" s="51" t="s">
        <v>1066</v>
      </c>
      <c r="J3711" s="52">
        <v>8</v>
      </c>
      <c r="K3711" s="48" t="s">
        <v>1058</v>
      </c>
      <c r="L3711" s="48" t="s">
        <v>1058</v>
      </c>
      <c r="M3711" s="53">
        <v>39354.775060668057</v>
      </c>
      <c r="N3711" s="51"/>
    </row>
    <row r="3712" spans="2:14" x14ac:dyDescent="0.25">
      <c r="B3712" s="48">
        <v>3710</v>
      </c>
      <c r="C3712" s="49" t="s">
        <v>2588</v>
      </c>
      <c r="D3712" s="48">
        <v>580386456</v>
      </c>
      <c r="E3712" s="50" t="s">
        <v>1902</v>
      </c>
      <c r="F3712" s="51">
        <v>338</v>
      </c>
      <c r="G3712" s="48">
        <v>16</v>
      </c>
      <c r="H3712" s="51" t="s">
        <v>2659</v>
      </c>
      <c r="I3712" s="51" t="s">
        <v>1125</v>
      </c>
      <c r="J3712" s="52">
        <v>5.0999999999999996</v>
      </c>
      <c r="K3712" s="48" t="s">
        <v>1058</v>
      </c>
      <c r="L3712" s="48" t="s">
        <v>1058</v>
      </c>
      <c r="M3712" s="53">
        <v>25088.669101175885</v>
      </c>
      <c r="N3712" s="51"/>
    </row>
    <row r="3713" spans="2:14" x14ac:dyDescent="0.25">
      <c r="B3713" s="48">
        <v>3711</v>
      </c>
      <c r="C3713" s="49" t="s">
        <v>2588</v>
      </c>
      <c r="D3713" s="48">
        <v>580416824</v>
      </c>
      <c r="E3713" s="50" t="s">
        <v>2654</v>
      </c>
      <c r="F3713" s="51">
        <v>343</v>
      </c>
      <c r="G3713" s="48">
        <v>17</v>
      </c>
      <c r="H3713" s="51" t="s">
        <v>2694</v>
      </c>
      <c r="I3713" s="51" t="s">
        <v>1259</v>
      </c>
      <c r="J3713" s="52">
        <v>3</v>
      </c>
      <c r="K3713" s="48" t="s">
        <v>1058</v>
      </c>
      <c r="L3713" s="48" t="s">
        <v>1058</v>
      </c>
      <c r="M3713" s="53">
        <v>14758.04064775052</v>
      </c>
      <c r="N3713" s="51"/>
    </row>
    <row r="3714" spans="2:14" x14ac:dyDescent="0.25">
      <c r="B3714" s="48">
        <v>3712</v>
      </c>
      <c r="C3714" s="49" t="s">
        <v>2588</v>
      </c>
      <c r="D3714" s="48">
        <v>580416824</v>
      </c>
      <c r="E3714" s="50" t="s">
        <v>2654</v>
      </c>
      <c r="F3714" s="51">
        <v>345</v>
      </c>
      <c r="G3714" s="48">
        <v>17</v>
      </c>
      <c r="H3714" s="51" t="s">
        <v>2695</v>
      </c>
      <c r="I3714" s="51" t="s">
        <v>1259</v>
      </c>
      <c r="J3714" s="52">
        <v>1.5</v>
      </c>
      <c r="K3714" s="48" t="s">
        <v>1058</v>
      </c>
      <c r="L3714" s="48" t="s">
        <v>1058</v>
      </c>
      <c r="M3714" s="53">
        <v>7379.0203238752601</v>
      </c>
      <c r="N3714" s="51"/>
    </row>
    <row r="3715" spans="2:14" x14ac:dyDescent="0.25">
      <c r="B3715" s="48">
        <v>3713</v>
      </c>
      <c r="C3715" s="49" t="s">
        <v>2588</v>
      </c>
      <c r="D3715" s="48">
        <v>580284933</v>
      </c>
      <c r="E3715" s="50" t="s">
        <v>2639</v>
      </c>
      <c r="F3715" s="51">
        <v>347</v>
      </c>
      <c r="G3715" s="48">
        <v>10</v>
      </c>
      <c r="H3715" s="51" t="s">
        <v>2696</v>
      </c>
      <c r="I3715" s="51" t="s">
        <v>1372</v>
      </c>
      <c r="J3715" s="52">
        <v>0.97499999999999998</v>
      </c>
      <c r="K3715" s="48" t="s">
        <v>1058</v>
      </c>
      <c r="L3715" s="48" t="s">
        <v>1058</v>
      </c>
      <c r="M3715" s="53">
        <v>4796.363210518919</v>
      </c>
      <c r="N3715" s="51"/>
    </row>
    <row r="3716" spans="2:14" x14ac:dyDescent="0.25">
      <c r="B3716" s="48">
        <v>3714</v>
      </c>
      <c r="C3716" s="49" t="s">
        <v>2588</v>
      </c>
      <c r="D3716" s="48">
        <v>580274173</v>
      </c>
      <c r="E3716" s="50" t="s">
        <v>2629</v>
      </c>
      <c r="F3716" s="51">
        <v>348</v>
      </c>
      <c r="G3716" s="48">
        <v>16</v>
      </c>
      <c r="H3716" s="51" t="s">
        <v>2694</v>
      </c>
      <c r="I3716" s="51" t="s">
        <v>1062</v>
      </c>
      <c r="J3716" s="52">
        <v>3</v>
      </c>
      <c r="K3716" s="48" t="s">
        <v>1058</v>
      </c>
      <c r="L3716" s="48" t="s">
        <v>1058</v>
      </c>
      <c r="M3716" s="53">
        <v>14758.04064775052</v>
      </c>
      <c r="N3716" s="51"/>
    </row>
    <row r="3717" spans="2:14" x14ac:dyDescent="0.25">
      <c r="B3717" s="48">
        <v>3715</v>
      </c>
      <c r="C3717" s="49" t="s">
        <v>2588</v>
      </c>
      <c r="D3717" s="48">
        <v>580482040</v>
      </c>
      <c r="E3717" s="50" t="s">
        <v>2697</v>
      </c>
      <c r="F3717" s="51">
        <v>357</v>
      </c>
      <c r="G3717" s="48">
        <v>11</v>
      </c>
      <c r="H3717" s="51" t="s">
        <v>2561</v>
      </c>
      <c r="I3717" s="51" t="s">
        <v>1053</v>
      </c>
      <c r="J3717" s="52">
        <v>2.5</v>
      </c>
      <c r="K3717" s="48" t="s">
        <v>1058</v>
      </c>
      <c r="L3717" s="48" t="s">
        <v>1058</v>
      </c>
      <c r="M3717" s="53">
        <v>12298.367206458768</v>
      </c>
      <c r="N3717" s="51"/>
    </row>
    <row r="3718" spans="2:14" x14ac:dyDescent="0.25">
      <c r="B3718" s="48">
        <v>3716</v>
      </c>
      <c r="C3718" s="49" t="s">
        <v>2588</v>
      </c>
      <c r="D3718" s="48">
        <v>580181659</v>
      </c>
      <c r="E3718" s="50" t="s">
        <v>2698</v>
      </c>
      <c r="F3718" s="51">
        <v>370</v>
      </c>
      <c r="G3718" s="48">
        <v>14</v>
      </c>
      <c r="H3718" s="51" t="s">
        <v>2699</v>
      </c>
      <c r="I3718" s="51" t="s">
        <v>1237</v>
      </c>
      <c r="J3718" s="52">
        <v>0.75</v>
      </c>
      <c r="K3718" s="48" t="s">
        <v>1058</v>
      </c>
      <c r="L3718" s="48" t="s">
        <v>1058</v>
      </c>
      <c r="M3718" s="53">
        <v>3689.5101619376301</v>
      </c>
      <c r="N3718" s="51"/>
    </row>
    <row r="3719" spans="2:14" x14ac:dyDescent="0.25">
      <c r="B3719" s="48">
        <v>3717</v>
      </c>
      <c r="C3719" s="49" t="s">
        <v>2588</v>
      </c>
      <c r="D3719" s="48">
        <v>580233997</v>
      </c>
      <c r="E3719" s="50" t="s">
        <v>2596</v>
      </c>
      <c r="F3719" s="51">
        <v>372</v>
      </c>
      <c r="G3719" s="48">
        <v>15</v>
      </c>
      <c r="H3719" s="51" t="s">
        <v>2602</v>
      </c>
      <c r="I3719" s="51" t="s">
        <v>1053</v>
      </c>
      <c r="J3719" s="52">
        <v>0.75</v>
      </c>
      <c r="K3719" s="48" t="s">
        <v>1058</v>
      </c>
      <c r="L3719" s="48" t="s">
        <v>1058</v>
      </c>
      <c r="M3719" s="53">
        <v>3689.5101619376301</v>
      </c>
      <c r="N3719" s="51"/>
    </row>
    <row r="3720" spans="2:14" x14ac:dyDescent="0.25">
      <c r="B3720" s="48">
        <v>3718</v>
      </c>
      <c r="C3720" s="49" t="s">
        <v>2588</v>
      </c>
      <c r="D3720" s="48">
        <v>580233997</v>
      </c>
      <c r="E3720" s="50" t="s">
        <v>2596</v>
      </c>
      <c r="F3720" s="51">
        <v>373</v>
      </c>
      <c r="G3720" s="48">
        <v>15</v>
      </c>
      <c r="H3720" s="51" t="s">
        <v>2678</v>
      </c>
      <c r="I3720" s="51" t="s">
        <v>1053</v>
      </c>
      <c r="J3720" s="52">
        <v>0.75</v>
      </c>
      <c r="K3720" s="48" t="s">
        <v>1058</v>
      </c>
      <c r="L3720" s="48" t="s">
        <v>1058</v>
      </c>
      <c r="M3720" s="53">
        <v>3689.5101619376301</v>
      </c>
      <c r="N3720" s="51"/>
    </row>
    <row r="3721" spans="2:14" x14ac:dyDescent="0.25">
      <c r="B3721" s="48">
        <v>3719</v>
      </c>
      <c r="C3721" s="49" t="s">
        <v>2588</v>
      </c>
      <c r="D3721" s="48">
        <v>580394278</v>
      </c>
      <c r="E3721" s="50" t="s">
        <v>2106</v>
      </c>
      <c r="F3721" s="51">
        <v>377</v>
      </c>
      <c r="G3721" s="48">
        <v>13</v>
      </c>
      <c r="H3721" s="51" t="s">
        <v>2700</v>
      </c>
      <c r="I3721" s="51" t="s">
        <v>1164</v>
      </c>
      <c r="J3721" s="52">
        <v>1.5</v>
      </c>
      <c r="K3721" s="48" t="s">
        <v>1058</v>
      </c>
      <c r="L3721" s="48" t="s">
        <v>1058</v>
      </c>
      <c r="M3721" s="53">
        <v>7379.0203238752601</v>
      </c>
      <c r="N3721" s="51"/>
    </row>
    <row r="3722" spans="2:14" x14ac:dyDescent="0.25">
      <c r="B3722" s="48">
        <v>3720</v>
      </c>
      <c r="C3722" s="49" t="s">
        <v>2588</v>
      </c>
      <c r="D3722" s="48">
        <v>580430643</v>
      </c>
      <c r="E3722" s="50" t="s">
        <v>2701</v>
      </c>
      <c r="F3722" s="51">
        <v>382</v>
      </c>
      <c r="G3722" s="48">
        <v>16</v>
      </c>
      <c r="H3722" s="51" t="s">
        <v>2702</v>
      </c>
      <c r="I3722" s="51" t="s">
        <v>2513</v>
      </c>
      <c r="J3722" s="52">
        <v>3</v>
      </c>
      <c r="K3722" s="48" t="s">
        <v>1058</v>
      </c>
      <c r="L3722" s="48" t="s">
        <v>1058</v>
      </c>
      <c r="M3722" s="53">
        <v>14758.04064775052</v>
      </c>
      <c r="N3722" s="51"/>
    </row>
    <row r="3723" spans="2:14" x14ac:dyDescent="0.25">
      <c r="B3723" s="48">
        <v>3721</v>
      </c>
      <c r="C3723" s="49" t="s">
        <v>2588</v>
      </c>
      <c r="D3723" s="48">
        <v>580233997</v>
      </c>
      <c r="E3723" s="50" t="s">
        <v>2596</v>
      </c>
      <c r="F3723" s="51">
        <v>385</v>
      </c>
      <c r="G3723" s="48">
        <v>17</v>
      </c>
      <c r="H3723" s="51" t="s">
        <v>2683</v>
      </c>
      <c r="I3723" s="51" t="s">
        <v>1053</v>
      </c>
      <c r="J3723" s="52">
        <v>0</v>
      </c>
      <c r="K3723" s="48" t="s">
        <v>1058</v>
      </c>
      <c r="L3723" s="48" t="s">
        <v>1058</v>
      </c>
      <c r="M3723" s="53">
        <v>0</v>
      </c>
      <c r="N3723" s="51"/>
    </row>
    <row r="3724" spans="2:14" x14ac:dyDescent="0.25">
      <c r="B3724" s="48">
        <v>3722</v>
      </c>
      <c r="C3724" s="49" t="s">
        <v>2588</v>
      </c>
      <c r="D3724" s="48">
        <v>580418960</v>
      </c>
      <c r="E3724" s="50" t="s">
        <v>2703</v>
      </c>
      <c r="F3724" s="51">
        <v>397</v>
      </c>
      <c r="G3724" s="48">
        <v>11</v>
      </c>
      <c r="H3724" s="51" t="s">
        <v>2619</v>
      </c>
      <c r="I3724" s="51" t="s">
        <v>1076</v>
      </c>
      <c r="J3724" s="52">
        <v>0.97499999999999998</v>
      </c>
      <c r="K3724" s="48" t="s">
        <v>1058</v>
      </c>
      <c r="L3724" s="48" t="s">
        <v>1058</v>
      </c>
      <c r="M3724" s="53">
        <v>4796.363210518919</v>
      </c>
      <c r="N3724" s="51"/>
    </row>
    <row r="3725" spans="2:14" x14ac:dyDescent="0.25">
      <c r="B3725" s="48">
        <v>3723</v>
      </c>
      <c r="C3725" s="49" t="s">
        <v>2588</v>
      </c>
      <c r="D3725" s="48">
        <v>580418689</v>
      </c>
      <c r="E3725" s="50" t="s">
        <v>2704</v>
      </c>
      <c r="F3725" s="51">
        <v>405</v>
      </c>
      <c r="G3725" s="48">
        <v>10</v>
      </c>
      <c r="H3725" s="51" t="s">
        <v>2705</v>
      </c>
      <c r="I3725" s="51" t="s">
        <v>1639</v>
      </c>
      <c r="J3725" s="52">
        <v>0</v>
      </c>
      <c r="K3725" s="48" t="s">
        <v>1054</v>
      </c>
      <c r="L3725" s="48" t="s">
        <v>1058</v>
      </c>
      <c r="M3725" s="53">
        <v>0</v>
      </c>
      <c r="N3725" s="51"/>
    </row>
    <row r="3726" spans="2:14" x14ac:dyDescent="0.25">
      <c r="B3726" s="48">
        <v>3724</v>
      </c>
      <c r="C3726" s="49" t="s">
        <v>2588</v>
      </c>
      <c r="D3726" s="48">
        <v>580350759</v>
      </c>
      <c r="E3726" s="50" t="s">
        <v>2308</v>
      </c>
      <c r="F3726" s="51">
        <v>408</v>
      </c>
      <c r="G3726" s="48">
        <v>17</v>
      </c>
      <c r="H3726" s="51" t="s">
        <v>2623</v>
      </c>
      <c r="I3726" s="51" t="s">
        <v>2270</v>
      </c>
      <c r="J3726" s="52">
        <v>1.5</v>
      </c>
      <c r="K3726" s="48" t="s">
        <v>1058</v>
      </c>
      <c r="L3726" s="48" t="s">
        <v>1058</v>
      </c>
      <c r="M3726" s="53">
        <v>7379.0203238752601</v>
      </c>
      <c r="N3726" s="51"/>
    </row>
    <row r="3727" spans="2:14" x14ac:dyDescent="0.25">
      <c r="B3727" s="48">
        <v>3725</v>
      </c>
      <c r="C3727" s="49" t="s">
        <v>2588</v>
      </c>
      <c r="D3727" s="48">
        <v>580278463</v>
      </c>
      <c r="E3727" s="50" t="s">
        <v>2592</v>
      </c>
      <c r="F3727" s="51">
        <v>411</v>
      </c>
      <c r="G3727" s="48">
        <v>16</v>
      </c>
      <c r="H3727" s="51" t="s">
        <v>2706</v>
      </c>
      <c r="I3727" s="51" t="s">
        <v>1137</v>
      </c>
      <c r="J3727" s="52">
        <v>0.9</v>
      </c>
      <c r="K3727" s="48" t="s">
        <v>1058</v>
      </c>
      <c r="L3727" s="48" t="s">
        <v>1058</v>
      </c>
      <c r="M3727" s="53">
        <v>4427.4121943251566</v>
      </c>
      <c r="N3727" s="51"/>
    </row>
    <row r="3728" spans="2:14" x14ac:dyDescent="0.25">
      <c r="B3728" s="48">
        <v>3726</v>
      </c>
      <c r="C3728" s="49" t="s">
        <v>2588</v>
      </c>
      <c r="D3728" s="48">
        <v>580262251</v>
      </c>
      <c r="E3728" s="50" t="s">
        <v>2611</v>
      </c>
      <c r="F3728" s="51">
        <v>412</v>
      </c>
      <c r="G3728" s="48">
        <v>19</v>
      </c>
      <c r="H3728" s="51" t="s">
        <v>2707</v>
      </c>
      <c r="I3728" s="51" t="s">
        <v>1141</v>
      </c>
      <c r="J3728" s="52">
        <v>0</v>
      </c>
      <c r="K3728" s="48" t="s">
        <v>1058</v>
      </c>
      <c r="L3728" s="48" t="s">
        <v>1058</v>
      </c>
      <c r="M3728" s="53">
        <v>0</v>
      </c>
      <c r="N3728" s="51"/>
    </row>
    <row r="3729" spans="2:14" x14ac:dyDescent="0.25">
      <c r="B3729" s="48">
        <v>3727</v>
      </c>
      <c r="C3729" s="49" t="s">
        <v>2588</v>
      </c>
      <c r="D3729" s="48">
        <v>580421915</v>
      </c>
      <c r="E3729" s="50" t="s">
        <v>2620</v>
      </c>
      <c r="F3729" s="51">
        <v>413</v>
      </c>
      <c r="G3729" s="48">
        <v>9</v>
      </c>
      <c r="H3729" s="51" t="s">
        <v>2621</v>
      </c>
      <c r="I3729" s="51" t="s">
        <v>1066</v>
      </c>
      <c r="J3729" s="52">
        <v>0.64</v>
      </c>
      <c r="K3729" s="48" t="s">
        <v>1058</v>
      </c>
      <c r="L3729" s="48" t="s">
        <v>1058</v>
      </c>
      <c r="M3729" s="53">
        <v>3148.3820048534444</v>
      </c>
      <c r="N3729" s="51"/>
    </row>
    <row r="3730" spans="2:14" x14ac:dyDescent="0.25">
      <c r="B3730" s="48">
        <v>3728</v>
      </c>
      <c r="C3730" s="49" t="s">
        <v>2588</v>
      </c>
      <c r="D3730" s="48">
        <v>580350759</v>
      </c>
      <c r="E3730" s="50" t="s">
        <v>2308</v>
      </c>
      <c r="F3730" s="51">
        <v>417</v>
      </c>
      <c r="G3730" s="48">
        <v>15</v>
      </c>
      <c r="H3730" s="51" t="s">
        <v>2708</v>
      </c>
      <c r="I3730" s="51" t="s">
        <v>2270</v>
      </c>
      <c r="J3730" s="52">
        <v>5.5</v>
      </c>
      <c r="K3730" s="48" t="s">
        <v>1058</v>
      </c>
      <c r="L3730" s="48" t="s">
        <v>1058</v>
      </c>
      <c r="M3730" s="53">
        <v>27056.40785420929</v>
      </c>
      <c r="N3730" s="51"/>
    </row>
    <row r="3731" spans="2:14" x14ac:dyDescent="0.25">
      <c r="B3731" s="48">
        <v>3729</v>
      </c>
      <c r="C3731" s="49" t="s">
        <v>2588</v>
      </c>
      <c r="D3731" s="48">
        <v>580493062</v>
      </c>
      <c r="E3731" s="50" t="s">
        <v>1961</v>
      </c>
      <c r="F3731" s="51">
        <v>418</v>
      </c>
      <c r="G3731" s="48">
        <v>12</v>
      </c>
      <c r="H3731" s="51" t="s">
        <v>2615</v>
      </c>
      <c r="I3731" s="51" t="s">
        <v>1304</v>
      </c>
      <c r="J3731" s="52">
        <v>0.63</v>
      </c>
      <c r="K3731" s="48" t="s">
        <v>1058</v>
      </c>
      <c r="L3731" s="48" t="s">
        <v>1058</v>
      </c>
      <c r="M3731" s="53">
        <v>3099.1885360276096</v>
      </c>
      <c r="N3731" s="51"/>
    </row>
    <row r="3732" spans="2:14" x14ac:dyDescent="0.25">
      <c r="B3732" s="48">
        <v>3730</v>
      </c>
      <c r="C3732" s="49" t="s">
        <v>2588</v>
      </c>
      <c r="D3732" s="48">
        <v>580421105</v>
      </c>
      <c r="E3732" s="50" t="s">
        <v>2709</v>
      </c>
      <c r="F3732" s="51">
        <v>419</v>
      </c>
      <c r="G3732" s="48">
        <v>9</v>
      </c>
      <c r="H3732" s="51" t="s">
        <v>2602</v>
      </c>
      <c r="I3732" s="51" t="s">
        <v>1551</v>
      </c>
      <c r="J3732" s="52">
        <v>0.75</v>
      </c>
      <c r="K3732" s="48" t="s">
        <v>1058</v>
      </c>
      <c r="L3732" s="48" t="s">
        <v>1058</v>
      </c>
      <c r="M3732" s="53">
        <v>3689.5101619376301</v>
      </c>
      <c r="N3732" s="51"/>
    </row>
    <row r="3733" spans="2:14" x14ac:dyDescent="0.25">
      <c r="B3733" s="48">
        <v>3731</v>
      </c>
      <c r="C3733" s="49" t="s">
        <v>2588</v>
      </c>
      <c r="D3733" s="48">
        <v>580233997</v>
      </c>
      <c r="E3733" s="50" t="s">
        <v>1906</v>
      </c>
      <c r="F3733" s="51">
        <v>427</v>
      </c>
      <c r="G3733" s="48">
        <v>16</v>
      </c>
      <c r="H3733" s="51" t="s">
        <v>2692</v>
      </c>
      <c r="I3733" s="51" t="s">
        <v>1389</v>
      </c>
      <c r="J3733" s="52">
        <v>3</v>
      </c>
      <c r="K3733" s="48" t="s">
        <v>1058</v>
      </c>
      <c r="L3733" s="48" t="s">
        <v>1058</v>
      </c>
      <c r="M3733" s="53">
        <v>14758.04064775052</v>
      </c>
      <c r="N3733" s="51"/>
    </row>
    <row r="3734" spans="2:14" x14ac:dyDescent="0.25">
      <c r="B3734" s="48">
        <v>3732</v>
      </c>
      <c r="C3734" s="49" t="s">
        <v>2588</v>
      </c>
      <c r="D3734" s="48">
        <v>580120418</v>
      </c>
      <c r="E3734" s="50" t="s">
        <v>1365</v>
      </c>
      <c r="F3734" s="51">
        <v>432</v>
      </c>
      <c r="G3734" s="48">
        <v>14</v>
      </c>
      <c r="H3734" s="51" t="s">
        <v>2651</v>
      </c>
      <c r="I3734" s="51" t="s">
        <v>1363</v>
      </c>
      <c r="J3734" s="52">
        <v>1.5</v>
      </c>
      <c r="K3734" s="48" t="s">
        <v>1058</v>
      </c>
      <c r="L3734" s="48" t="s">
        <v>1058</v>
      </c>
      <c r="M3734" s="53">
        <v>7379.0203238752601</v>
      </c>
      <c r="N3734" s="51"/>
    </row>
    <row r="3735" spans="2:14" x14ac:dyDescent="0.25">
      <c r="B3735" s="48">
        <v>3733</v>
      </c>
      <c r="C3735" s="49" t="s">
        <v>2588</v>
      </c>
      <c r="D3735" s="48">
        <v>580254357</v>
      </c>
      <c r="E3735" s="50" t="s">
        <v>2637</v>
      </c>
      <c r="F3735" s="51">
        <v>436</v>
      </c>
      <c r="G3735" s="48">
        <v>13</v>
      </c>
      <c r="H3735" s="51" t="s">
        <v>2651</v>
      </c>
      <c r="I3735" s="51" t="s">
        <v>1137</v>
      </c>
      <c r="J3735" s="52">
        <v>1.8</v>
      </c>
      <c r="K3735" s="48" t="s">
        <v>1058</v>
      </c>
      <c r="L3735" s="48" t="s">
        <v>1058</v>
      </c>
      <c r="M3735" s="53">
        <v>8854.8243886503133</v>
      </c>
      <c r="N3735" s="51"/>
    </row>
    <row r="3736" spans="2:14" x14ac:dyDescent="0.25">
      <c r="B3736" s="48">
        <v>3734</v>
      </c>
      <c r="C3736" s="49" t="s">
        <v>2588</v>
      </c>
      <c r="D3736" s="48">
        <v>580278463</v>
      </c>
      <c r="E3736" s="50" t="s">
        <v>2592</v>
      </c>
      <c r="F3736" s="51">
        <v>439</v>
      </c>
      <c r="G3736" s="48">
        <v>17</v>
      </c>
      <c r="H3736" s="51" t="s">
        <v>2710</v>
      </c>
      <c r="I3736" s="51" t="s">
        <v>1137</v>
      </c>
      <c r="J3736" s="52">
        <v>0.9</v>
      </c>
      <c r="K3736" s="48" t="s">
        <v>1058</v>
      </c>
      <c r="L3736" s="48" t="s">
        <v>1058</v>
      </c>
      <c r="M3736" s="53">
        <v>4427.4121943251566</v>
      </c>
      <c r="N3736" s="51"/>
    </row>
    <row r="3737" spans="2:14" x14ac:dyDescent="0.25">
      <c r="B3737" s="48">
        <v>3735</v>
      </c>
      <c r="C3737" s="49" t="s">
        <v>2588</v>
      </c>
      <c r="D3737" s="48">
        <v>580274173</v>
      </c>
      <c r="E3737" s="50" t="s">
        <v>2629</v>
      </c>
      <c r="F3737" s="51">
        <v>440</v>
      </c>
      <c r="G3737" s="48">
        <v>16</v>
      </c>
      <c r="H3737" s="51" t="s">
        <v>2711</v>
      </c>
      <c r="I3737" s="51" t="s">
        <v>1062</v>
      </c>
      <c r="J3737" s="52">
        <v>3</v>
      </c>
      <c r="K3737" s="48" t="s">
        <v>1058</v>
      </c>
      <c r="L3737" s="48" t="s">
        <v>1058</v>
      </c>
      <c r="M3737" s="53">
        <v>14758.04064775052</v>
      </c>
      <c r="N3737" s="51"/>
    </row>
    <row r="3738" spans="2:14" x14ac:dyDescent="0.25">
      <c r="B3738" s="48">
        <v>3736</v>
      </c>
      <c r="C3738" s="49" t="s">
        <v>2588</v>
      </c>
      <c r="D3738" s="48">
        <v>580345973</v>
      </c>
      <c r="E3738" s="50" t="s">
        <v>2712</v>
      </c>
      <c r="F3738" s="51">
        <v>441</v>
      </c>
      <c r="G3738" s="48">
        <v>11</v>
      </c>
      <c r="H3738" s="51" t="s">
        <v>2623</v>
      </c>
      <c r="I3738" s="51" t="s">
        <v>1156</v>
      </c>
      <c r="J3738" s="52">
        <v>1.625</v>
      </c>
      <c r="K3738" s="48" t="s">
        <v>1058</v>
      </c>
      <c r="L3738" s="48" t="s">
        <v>1058</v>
      </c>
      <c r="M3738" s="53">
        <v>7993.9386841981986</v>
      </c>
      <c r="N3738" s="51"/>
    </row>
    <row r="3739" spans="2:14" x14ac:dyDescent="0.25">
      <c r="B3739" s="48">
        <v>3737</v>
      </c>
      <c r="C3739" s="49" t="s">
        <v>2588</v>
      </c>
      <c r="D3739" s="48">
        <v>580278463</v>
      </c>
      <c r="E3739" s="50" t="s">
        <v>2592</v>
      </c>
      <c r="F3739" s="51">
        <v>442</v>
      </c>
      <c r="G3739" s="48">
        <v>13</v>
      </c>
      <c r="H3739" s="51" t="s">
        <v>2710</v>
      </c>
      <c r="I3739" s="51" t="s">
        <v>1137</v>
      </c>
      <c r="J3739" s="52">
        <v>0.9</v>
      </c>
      <c r="K3739" s="48" t="s">
        <v>1058</v>
      </c>
      <c r="L3739" s="48" t="s">
        <v>1058</v>
      </c>
      <c r="M3739" s="53">
        <v>4427.4121943251566</v>
      </c>
      <c r="N3739" s="51"/>
    </row>
    <row r="3740" spans="2:14" x14ac:dyDescent="0.25">
      <c r="B3740" s="48">
        <v>3738</v>
      </c>
      <c r="C3740" s="49" t="s">
        <v>2588</v>
      </c>
      <c r="D3740" s="48">
        <v>580274173</v>
      </c>
      <c r="E3740" s="50" t="s">
        <v>2629</v>
      </c>
      <c r="F3740" s="51">
        <v>444</v>
      </c>
      <c r="G3740" s="48">
        <v>15</v>
      </c>
      <c r="H3740" s="51" t="s">
        <v>2625</v>
      </c>
      <c r="I3740" s="51" t="s">
        <v>1062</v>
      </c>
      <c r="J3740" s="52">
        <v>1.5</v>
      </c>
      <c r="K3740" s="48" t="s">
        <v>1058</v>
      </c>
      <c r="L3740" s="48" t="s">
        <v>1058</v>
      </c>
      <c r="M3740" s="53">
        <v>7379.0203238752601</v>
      </c>
      <c r="N3740" s="51"/>
    </row>
    <row r="3741" spans="2:14" x14ac:dyDescent="0.25">
      <c r="B3741" s="48">
        <v>3739</v>
      </c>
      <c r="C3741" s="49" t="s">
        <v>2588</v>
      </c>
      <c r="D3741" s="48">
        <v>580393502</v>
      </c>
      <c r="E3741" s="50" t="s">
        <v>2622</v>
      </c>
      <c r="F3741" s="51">
        <v>448</v>
      </c>
      <c r="G3741" s="48">
        <v>16</v>
      </c>
      <c r="H3741" s="51" t="s">
        <v>2713</v>
      </c>
      <c r="I3741" s="51" t="s">
        <v>1409</v>
      </c>
      <c r="J3741" s="52">
        <v>0</v>
      </c>
      <c r="K3741" s="48" t="s">
        <v>1058</v>
      </c>
      <c r="L3741" s="48" t="s">
        <v>1054</v>
      </c>
      <c r="M3741" s="53">
        <v>0</v>
      </c>
      <c r="N3741" s="51"/>
    </row>
    <row r="3742" spans="2:14" x14ac:dyDescent="0.25">
      <c r="B3742" s="48">
        <v>3740</v>
      </c>
      <c r="C3742" s="49" t="s">
        <v>2588</v>
      </c>
      <c r="D3742" s="48">
        <v>580441921</v>
      </c>
      <c r="E3742" s="50" t="s">
        <v>2590</v>
      </c>
      <c r="F3742" s="51">
        <v>449</v>
      </c>
      <c r="G3742" s="48">
        <v>9</v>
      </c>
      <c r="H3742" s="51" t="s">
        <v>2714</v>
      </c>
      <c r="I3742" s="51" t="s">
        <v>1117</v>
      </c>
      <c r="J3742" s="52">
        <v>3</v>
      </c>
      <c r="K3742" s="48" t="s">
        <v>1058</v>
      </c>
      <c r="L3742" s="48" t="s">
        <v>1058</v>
      </c>
      <c r="M3742" s="53">
        <v>14758.04064775052</v>
      </c>
      <c r="N3742" s="51"/>
    </row>
    <row r="3743" spans="2:14" x14ac:dyDescent="0.25">
      <c r="B3743" s="48">
        <v>3741</v>
      </c>
      <c r="C3743" s="49" t="s">
        <v>2588</v>
      </c>
      <c r="D3743" s="48">
        <v>580309680</v>
      </c>
      <c r="E3743" s="50" t="s">
        <v>1721</v>
      </c>
      <c r="F3743" s="51">
        <v>452</v>
      </c>
      <c r="G3743" s="48">
        <v>12</v>
      </c>
      <c r="H3743" s="51" t="s">
        <v>2715</v>
      </c>
      <c r="I3743" s="51" t="s">
        <v>2295</v>
      </c>
      <c r="J3743" s="52">
        <v>0.75</v>
      </c>
      <c r="K3743" s="48" t="s">
        <v>1058</v>
      </c>
      <c r="L3743" s="48" t="s">
        <v>1058</v>
      </c>
      <c r="M3743" s="53">
        <v>3689.5101619376301</v>
      </c>
      <c r="N3743" s="51"/>
    </row>
    <row r="3744" spans="2:14" x14ac:dyDescent="0.25">
      <c r="B3744" s="48">
        <v>3742</v>
      </c>
      <c r="C3744" s="49" t="s">
        <v>2588</v>
      </c>
      <c r="D3744" s="48">
        <v>580587723</v>
      </c>
      <c r="E3744" s="50" t="s">
        <v>2716</v>
      </c>
      <c r="F3744" s="51">
        <v>456</v>
      </c>
      <c r="G3744" s="48">
        <v>18</v>
      </c>
      <c r="H3744" s="51" t="s">
        <v>2717</v>
      </c>
      <c r="I3744" s="51" t="s">
        <v>1350</v>
      </c>
      <c r="J3744" s="52">
        <v>0</v>
      </c>
      <c r="K3744" s="48" t="s">
        <v>1058</v>
      </c>
      <c r="L3744" s="48" t="s">
        <v>1058</v>
      </c>
      <c r="M3744" s="53">
        <v>0</v>
      </c>
      <c r="N3744" s="51"/>
    </row>
    <row r="3745" spans="2:14" x14ac:dyDescent="0.25">
      <c r="B3745" s="48">
        <v>3743</v>
      </c>
      <c r="C3745" s="49" t="s">
        <v>2588</v>
      </c>
      <c r="D3745" s="48">
        <v>580259109</v>
      </c>
      <c r="E3745" s="50" t="s">
        <v>2679</v>
      </c>
      <c r="F3745" s="51">
        <v>470</v>
      </c>
      <c r="G3745" s="48">
        <v>16</v>
      </c>
      <c r="H3745" s="51" t="s">
        <v>2718</v>
      </c>
      <c r="I3745" s="51" t="s">
        <v>1218</v>
      </c>
      <c r="J3745" s="52">
        <v>0.75</v>
      </c>
      <c r="K3745" s="48" t="s">
        <v>1058</v>
      </c>
      <c r="L3745" s="48" t="s">
        <v>1058</v>
      </c>
      <c r="M3745" s="53">
        <v>3689.5101619376301</v>
      </c>
      <c r="N3745" s="51"/>
    </row>
    <row r="3746" spans="2:14" x14ac:dyDescent="0.25">
      <c r="B3746" s="48">
        <v>3744</v>
      </c>
      <c r="C3746" s="49" t="s">
        <v>2588</v>
      </c>
      <c r="D3746" s="48">
        <v>580543320</v>
      </c>
      <c r="E3746" s="50" t="s">
        <v>2594</v>
      </c>
      <c r="F3746" s="51">
        <v>475</v>
      </c>
      <c r="G3746" s="48">
        <v>18</v>
      </c>
      <c r="H3746" s="51" t="s">
        <v>2719</v>
      </c>
      <c r="I3746" s="51" t="s">
        <v>1139</v>
      </c>
      <c r="J3746" s="52">
        <v>0</v>
      </c>
      <c r="K3746" s="48" t="s">
        <v>1058</v>
      </c>
      <c r="L3746" s="48" t="s">
        <v>1058</v>
      </c>
      <c r="M3746" s="53">
        <v>0</v>
      </c>
      <c r="N3746" s="51"/>
    </row>
    <row r="3747" spans="2:14" x14ac:dyDescent="0.25">
      <c r="B3747" s="48">
        <v>3745</v>
      </c>
      <c r="C3747" s="49" t="s">
        <v>2588</v>
      </c>
      <c r="D3747" s="48">
        <v>580418960</v>
      </c>
      <c r="E3747" s="50" t="s">
        <v>2703</v>
      </c>
      <c r="F3747" s="51">
        <v>476</v>
      </c>
      <c r="G3747" s="48">
        <v>13</v>
      </c>
      <c r="H3747" s="51" t="s">
        <v>2676</v>
      </c>
      <c r="I3747" s="51" t="s">
        <v>1076</v>
      </c>
      <c r="J3747" s="52">
        <v>3.9</v>
      </c>
      <c r="K3747" s="48" t="s">
        <v>1058</v>
      </c>
      <c r="L3747" s="48" t="s">
        <v>1058</v>
      </c>
      <c r="M3747" s="53">
        <v>19185.452842075676</v>
      </c>
      <c r="N3747" s="51"/>
    </row>
    <row r="3748" spans="2:14" x14ac:dyDescent="0.25">
      <c r="B3748" s="48">
        <v>3746</v>
      </c>
      <c r="C3748" s="49" t="s">
        <v>2588</v>
      </c>
      <c r="D3748" s="48">
        <v>580420347</v>
      </c>
      <c r="E3748" s="50" t="s">
        <v>2720</v>
      </c>
      <c r="F3748" s="51">
        <v>480</v>
      </c>
      <c r="G3748" s="48">
        <v>12</v>
      </c>
      <c r="H3748" s="51" t="s">
        <v>2676</v>
      </c>
      <c r="I3748" s="51" t="s">
        <v>1262</v>
      </c>
      <c r="J3748" s="52">
        <v>3.9</v>
      </c>
      <c r="K3748" s="48" t="s">
        <v>1058</v>
      </c>
      <c r="L3748" s="48" t="s">
        <v>1058</v>
      </c>
      <c r="M3748" s="53">
        <v>19185.452842075676</v>
      </c>
      <c r="N3748" s="51"/>
    </row>
    <row r="3749" spans="2:14" x14ac:dyDescent="0.25">
      <c r="B3749" s="48">
        <v>3747</v>
      </c>
      <c r="C3749" s="49" t="s">
        <v>2588</v>
      </c>
      <c r="D3749" s="48">
        <v>580587723</v>
      </c>
      <c r="E3749" s="50" t="s">
        <v>2716</v>
      </c>
      <c r="F3749" s="51">
        <v>482</v>
      </c>
      <c r="G3749" s="48">
        <v>13</v>
      </c>
      <c r="H3749" s="51" t="s">
        <v>2694</v>
      </c>
      <c r="I3749" s="51" t="s">
        <v>1350</v>
      </c>
      <c r="J3749" s="52">
        <v>3</v>
      </c>
      <c r="K3749" s="48" t="s">
        <v>1058</v>
      </c>
      <c r="L3749" s="48" t="s">
        <v>1058</v>
      </c>
      <c r="M3749" s="53">
        <v>14758.04064775052</v>
      </c>
      <c r="N3749" s="51"/>
    </row>
    <row r="3750" spans="2:14" x14ac:dyDescent="0.25">
      <c r="B3750" s="48">
        <v>3748</v>
      </c>
      <c r="C3750" s="49" t="s">
        <v>2588</v>
      </c>
      <c r="D3750" s="48">
        <v>580421915</v>
      </c>
      <c r="E3750" s="50" t="s">
        <v>2620</v>
      </c>
      <c r="F3750" s="51">
        <v>483</v>
      </c>
      <c r="G3750" s="48">
        <v>11</v>
      </c>
      <c r="H3750" s="51" t="s">
        <v>2657</v>
      </c>
      <c r="I3750" s="51" t="s">
        <v>1066</v>
      </c>
      <c r="J3750" s="52">
        <v>3</v>
      </c>
      <c r="K3750" s="48" t="s">
        <v>1058</v>
      </c>
      <c r="L3750" s="48" t="s">
        <v>1058</v>
      </c>
      <c r="M3750" s="53">
        <v>14758.04064775052</v>
      </c>
      <c r="N3750" s="51"/>
    </row>
    <row r="3751" spans="2:14" x14ac:dyDescent="0.25">
      <c r="B3751" s="48">
        <v>3749</v>
      </c>
      <c r="C3751" s="49" t="s">
        <v>2588</v>
      </c>
      <c r="D3751" s="48">
        <v>580539062</v>
      </c>
      <c r="E3751" s="50" t="s">
        <v>2721</v>
      </c>
      <c r="F3751" s="51">
        <v>486</v>
      </c>
      <c r="G3751" s="48">
        <v>13</v>
      </c>
      <c r="H3751" s="51" t="s">
        <v>2657</v>
      </c>
      <c r="I3751" s="51" t="s">
        <v>1062</v>
      </c>
      <c r="J3751" s="52">
        <v>3</v>
      </c>
      <c r="K3751" s="48" t="s">
        <v>1058</v>
      </c>
      <c r="L3751" s="48" t="s">
        <v>1058</v>
      </c>
      <c r="M3751" s="53">
        <v>14758.04064775052</v>
      </c>
      <c r="N3751" s="51"/>
    </row>
    <row r="3752" spans="2:14" x14ac:dyDescent="0.25">
      <c r="B3752" s="48">
        <v>3750</v>
      </c>
      <c r="C3752" s="49" t="s">
        <v>2588</v>
      </c>
      <c r="D3752" s="48">
        <v>580274173</v>
      </c>
      <c r="E3752" s="50" t="s">
        <v>2629</v>
      </c>
      <c r="F3752" s="51">
        <v>487</v>
      </c>
      <c r="G3752" s="48">
        <v>12</v>
      </c>
      <c r="H3752" s="51" t="s">
        <v>2657</v>
      </c>
      <c r="I3752" s="51" t="s">
        <v>1062</v>
      </c>
      <c r="J3752" s="52">
        <v>3</v>
      </c>
      <c r="K3752" s="48" t="s">
        <v>1058</v>
      </c>
      <c r="L3752" s="48" t="s">
        <v>1058</v>
      </c>
      <c r="M3752" s="53">
        <v>14758.04064775052</v>
      </c>
      <c r="N3752" s="51"/>
    </row>
    <row r="3753" spans="2:14" x14ac:dyDescent="0.25">
      <c r="B3753" s="48">
        <v>3751</v>
      </c>
      <c r="C3753" s="49" t="s">
        <v>2588</v>
      </c>
      <c r="D3753" s="48">
        <v>513894139</v>
      </c>
      <c r="E3753" s="50" t="s">
        <v>2599</v>
      </c>
      <c r="F3753" s="51">
        <v>490</v>
      </c>
      <c r="G3753" s="48">
        <v>14</v>
      </c>
      <c r="H3753" s="51" t="s">
        <v>2657</v>
      </c>
      <c r="I3753" s="51" t="s">
        <v>1135</v>
      </c>
      <c r="J3753" s="52">
        <v>3</v>
      </c>
      <c r="K3753" s="48" t="s">
        <v>1058</v>
      </c>
      <c r="L3753" s="48" t="s">
        <v>1058</v>
      </c>
      <c r="M3753" s="53">
        <v>14758.04064775052</v>
      </c>
      <c r="N3753" s="51"/>
    </row>
    <row r="3754" spans="2:14" x14ac:dyDescent="0.25">
      <c r="B3754" s="48">
        <v>3752</v>
      </c>
      <c r="C3754" s="49" t="s">
        <v>2588</v>
      </c>
      <c r="D3754" s="48">
        <v>580458131</v>
      </c>
      <c r="E3754" s="50" t="s">
        <v>1254</v>
      </c>
      <c r="F3754" s="51">
        <v>491</v>
      </c>
      <c r="G3754" s="48">
        <v>14</v>
      </c>
      <c r="H3754" s="51" t="s">
        <v>2672</v>
      </c>
      <c r="I3754" s="51" t="s">
        <v>1255</v>
      </c>
      <c r="J3754" s="52">
        <v>0</v>
      </c>
      <c r="K3754" s="48" t="s">
        <v>1058</v>
      </c>
      <c r="L3754" s="48" t="s">
        <v>1058</v>
      </c>
      <c r="M3754" s="53">
        <v>0</v>
      </c>
      <c r="N3754" s="51"/>
    </row>
    <row r="3755" spans="2:14" x14ac:dyDescent="0.25">
      <c r="B3755" s="48">
        <v>3753</v>
      </c>
      <c r="C3755" s="49" t="s">
        <v>2588</v>
      </c>
      <c r="D3755" s="48">
        <v>580458131</v>
      </c>
      <c r="E3755" s="50" t="s">
        <v>1254</v>
      </c>
      <c r="F3755" s="51">
        <v>493</v>
      </c>
      <c r="G3755" s="48">
        <v>13</v>
      </c>
      <c r="H3755" s="51" t="s">
        <v>2633</v>
      </c>
      <c r="I3755" s="51" t="s">
        <v>1255</v>
      </c>
      <c r="J3755" s="52">
        <v>3</v>
      </c>
      <c r="K3755" s="48" t="s">
        <v>1058</v>
      </c>
      <c r="L3755" s="48" t="s">
        <v>1058</v>
      </c>
      <c r="M3755" s="53">
        <v>14758.04064775052</v>
      </c>
      <c r="N3755" s="51"/>
    </row>
    <row r="3756" spans="2:14" x14ac:dyDescent="0.25">
      <c r="B3756" s="48">
        <v>3754</v>
      </c>
      <c r="C3756" s="49" t="s">
        <v>2588</v>
      </c>
      <c r="D3756" s="48">
        <v>580233997</v>
      </c>
      <c r="E3756" s="50" t="s">
        <v>2596</v>
      </c>
      <c r="F3756" s="51">
        <v>494</v>
      </c>
      <c r="G3756" s="48">
        <v>18</v>
      </c>
      <c r="H3756" s="51" t="s">
        <v>2683</v>
      </c>
      <c r="I3756" s="51" t="s">
        <v>1053</v>
      </c>
      <c r="J3756" s="52">
        <v>0</v>
      </c>
      <c r="K3756" s="48" t="s">
        <v>1058</v>
      </c>
      <c r="L3756" s="48" t="s">
        <v>1058</v>
      </c>
      <c r="M3756" s="53">
        <v>0</v>
      </c>
      <c r="N3756" s="51"/>
    </row>
    <row r="3757" spans="2:14" x14ac:dyDescent="0.25">
      <c r="B3757" s="48">
        <v>3755</v>
      </c>
      <c r="C3757" s="49" t="s">
        <v>2588</v>
      </c>
      <c r="D3757" s="48">
        <v>580543320</v>
      </c>
      <c r="E3757" s="50" t="s">
        <v>2594</v>
      </c>
      <c r="F3757" s="51">
        <v>496</v>
      </c>
      <c r="G3757" s="48">
        <v>10</v>
      </c>
      <c r="H3757" s="51" t="s">
        <v>2657</v>
      </c>
      <c r="I3757" s="51" t="s">
        <v>1139</v>
      </c>
      <c r="J3757" s="52">
        <v>3</v>
      </c>
      <c r="K3757" s="48" t="s">
        <v>1058</v>
      </c>
      <c r="L3757" s="48" t="s">
        <v>1058</v>
      </c>
      <c r="M3757" s="53">
        <v>14758.04064775052</v>
      </c>
      <c r="N3757" s="51"/>
    </row>
    <row r="3758" spans="2:14" x14ac:dyDescent="0.25">
      <c r="B3758" s="48">
        <v>3756</v>
      </c>
      <c r="C3758" s="49" t="s">
        <v>2588</v>
      </c>
      <c r="D3758" s="48">
        <v>580357358</v>
      </c>
      <c r="E3758" s="50" t="s">
        <v>2722</v>
      </c>
      <c r="F3758" s="51">
        <v>499</v>
      </c>
      <c r="G3758" s="48">
        <v>11</v>
      </c>
      <c r="H3758" s="51" t="s">
        <v>2723</v>
      </c>
      <c r="I3758" s="51" t="s">
        <v>1252</v>
      </c>
      <c r="J3758" s="52">
        <v>3</v>
      </c>
      <c r="K3758" s="48" t="s">
        <v>1058</v>
      </c>
      <c r="L3758" s="48" t="s">
        <v>1058</v>
      </c>
      <c r="M3758" s="53">
        <v>14758.04064775052</v>
      </c>
      <c r="N3758" s="51"/>
    </row>
    <row r="3759" spans="2:14" x14ac:dyDescent="0.25">
      <c r="B3759" s="48">
        <v>3757</v>
      </c>
      <c r="C3759" s="49" t="s">
        <v>2588</v>
      </c>
      <c r="D3759" s="48">
        <v>580181659</v>
      </c>
      <c r="E3759" s="50" t="s">
        <v>2698</v>
      </c>
      <c r="F3759" s="51">
        <v>500</v>
      </c>
      <c r="G3759" s="48">
        <v>14</v>
      </c>
      <c r="H3759" s="51" t="s">
        <v>2724</v>
      </c>
      <c r="I3759" s="51" t="s">
        <v>1237</v>
      </c>
      <c r="J3759" s="52">
        <v>3</v>
      </c>
      <c r="K3759" s="48" t="s">
        <v>1058</v>
      </c>
      <c r="L3759" s="48" t="s">
        <v>1058</v>
      </c>
      <c r="M3759" s="53">
        <v>14758.04064775052</v>
      </c>
      <c r="N3759" s="51"/>
    </row>
    <row r="3760" spans="2:14" x14ac:dyDescent="0.25">
      <c r="B3760" s="48">
        <v>3758</v>
      </c>
      <c r="C3760" s="49" t="s">
        <v>2588</v>
      </c>
      <c r="D3760" s="48">
        <v>580160133</v>
      </c>
      <c r="E3760" s="50" t="s">
        <v>1247</v>
      </c>
      <c r="F3760" s="51">
        <v>501</v>
      </c>
      <c r="G3760" s="48">
        <v>13</v>
      </c>
      <c r="H3760" s="51" t="s">
        <v>2633</v>
      </c>
      <c r="I3760" s="51" t="s">
        <v>1115</v>
      </c>
      <c r="J3760" s="52">
        <v>3</v>
      </c>
      <c r="K3760" s="48" t="s">
        <v>1058</v>
      </c>
      <c r="L3760" s="48" t="s">
        <v>1058</v>
      </c>
      <c r="M3760" s="53">
        <v>14758.04064775052</v>
      </c>
      <c r="N3760" s="51"/>
    </row>
    <row r="3761" spans="2:14" x14ac:dyDescent="0.25">
      <c r="B3761" s="48">
        <v>3759</v>
      </c>
      <c r="C3761" s="49" t="s">
        <v>2588</v>
      </c>
      <c r="D3761" s="48">
        <v>580278463</v>
      </c>
      <c r="E3761" s="50" t="s">
        <v>2592</v>
      </c>
      <c r="F3761" s="51">
        <v>502</v>
      </c>
      <c r="G3761" s="48">
        <v>16</v>
      </c>
      <c r="H3761" s="51" t="s">
        <v>2633</v>
      </c>
      <c r="I3761" s="51" t="s">
        <v>1137</v>
      </c>
      <c r="J3761" s="52">
        <v>3.6</v>
      </c>
      <c r="K3761" s="48" t="s">
        <v>1058</v>
      </c>
      <c r="L3761" s="48" t="s">
        <v>1058</v>
      </c>
      <c r="M3761" s="53">
        <v>17709.648777300627</v>
      </c>
      <c r="N3761" s="51"/>
    </row>
    <row r="3762" spans="2:14" x14ac:dyDescent="0.25">
      <c r="B3762" s="48">
        <v>3760</v>
      </c>
      <c r="C3762" s="49" t="s">
        <v>2588</v>
      </c>
      <c r="D3762" s="48">
        <v>580543320</v>
      </c>
      <c r="E3762" s="50" t="s">
        <v>2594</v>
      </c>
      <c r="F3762" s="51">
        <v>503</v>
      </c>
      <c r="G3762" s="48">
        <v>13</v>
      </c>
      <c r="H3762" s="51" t="s">
        <v>2602</v>
      </c>
      <c r="I3762" s="51" t="s">
        <v>1139</v>
      </c>
      <c r="J3762" s="52">
        <v>0.75</v>
      </c>
      <c r="K3762" s="48" t="s">
        <v>1058</v>
      </c>
      <c r="L3762" s="48" t="s">
        <v>1058</v>
      </c>
      <c r="M3762" s="53">
        <v>3689.5101619376301</v>
      </c>
      <c r="N3762" s="51"/>
    </row>
    <row r="3763" spans="2:14" x14ac:dyDescent="0.25">
      <c r="B3763" s="48">
        <v>3761</v>
      </c>
      <c r="C3763" s="49" t="s">
        <v>2588</v>
      </c>
      <c r="D3763" s="48">
        <v>580543320</v>
      </c>
      <c r="E3763" s="50" t="s">
        <v>2594</v>
      </c>
      <c r="F3763" s="51">
        <v>505</v>
      </c>
      <c r="G3763" s="48">
        <v>19</v>
      </c>
      <c r="H3763" s="51" t="s">
        <v>2725</v>
      </c>
      <c r="I3763" s="51" t="s">
        <v>1139</v>
      </c>
      <c r="J3763" s="52">
        <v>0.75</v>
      </c>
      <c r="K3763" s="48" t="s">
        <v>1058</v>
      </c>
      <c r="L3763" s="48" t="s">
        <v>1058</v>
      </c>
      <c r="M3763" s="53">
        <v>3689.5101619376301</v>
      </c>
      <c r="N3763" s="51"/>
    </row>
    <row r="3764" spans="2:14" x14ac:dyDescent="0.25">
      <c r="B3764" s="48">
        <v>3762</v>
      </c>
      <c r="C3764" s="49" t="s">
        <v>2588</v>
      </c>
      <c r="D3764" s="48">
        <v>580466993</v>
      </c>
      <c r="E3764" s="50" t="s">
        <v>2726</v>
      </c>
      <c r="F3764" s="51">
        <v>511</v>
      </c>
      <c r="G3764" s="48">
        <v>11</v>
      </c>
      <c r="H3764" s="51" t="s">
        <v>2692</v>
      </c>
      <c r="I3764" s="51" t="s">
        <v>1119</v>
      </c>
      <c r="J3764" s="52">
        <v>3</v>
      </c>
      <c r="K3764" s="48" t="s">
        <v>1058</v>
      </c>
      <c r="L3764" s="48" t="s">
        <v>1058</v>
      </c>
      <c r="M3764" s="53">
        <v>14758.04064775052</v>
      </c>
      <c r="N3764" s="51"/>
    </row>
    <row r="3765" spans="2:14" x14ac:dyDescent="0.25">
      <c r="B3765" s="48">
        <v>3763</v>
      </c>
      <c r="C3765" s="49" t="s">
        <v>2588</v>
      </c>
      <c r="D3765" s="48">
        <v>580433316</v>
      </c>
      <c r="E3765" s="50" t="s">
        <v>1908</v>
      </c>
      <c r="F3765" s="51">
        <v>512</v>
      </c>
      <c r="G3765" s="48">
        <v>16</v>
      </c>
      <c r="H3765" s="51" t="s">
        <v>2651</v>
      </c>
      <c r="I3765" s="51" t="s">
        <v>1909</v>
      </c>
      <c r="J3765" s="52">
        <v>1.95</v>
      </c>
      <c r="K3765" s="48" t="s">
        <v>1058</v>
      </c>
      <c r="L3765" s="48" t="s">
        <v>1058</v>
      </c>
      <c r="M3765" s="53">
        <v>9592.726421037838</v>
      </c>
      <c r="N3765" s="51"/>
    </row>
    <row r="3766" spans="2:14" x14ac:dyDescent="0.25">
      <c r="B3766" s="48">
        <v>3764</v>
      </c>
      <c r="C3766" s="49" t="s">
        <v>2588</v>
      </c>
      <c r="D3766" s="48">
        <v>580386456</v>
      </c>
      <c r="E3766" s="50" t="s">
        <v>1902</v>
      </c>
      <c r="F3766" s="51">
        <v>514</v>
      </c>
      <c r="G3766" s="48">
        <v>15</v>
      </c>
      <c r="H3766" s="51" t="s">
        <v>2678</v>
      </c>
      <c r="I3766" s="51" t="s">
        <v>1125</v>
      </c>
      <c r="J3766" s="52">
        <v>0.75</v>
      </c>
      <c r="K3766" s="48" t="s">
        <v>1058</v>
      </c>
      <c r="L3766" s="48" t="s">
        <v>1058</v>
      </c>
      <c r="M3766" s="53">
        <v>3689.5101619376301</v>
      </c>
      <c r="N3766" s="51"/>
    </row>
    <row r="3767" spans="2:14" x14ac:dyDescent="0.25">
      <c r="B3767" s="48">
        <v>3765</v>
      </c>
      <c r="C3767" s="49" t="s">
        <v>2588</v>
      </c>
      <c r="D3767" s="48">
        <v>580305266</v>
      </c>
      <c r="E3767" s="50" t="s">
        <v>2618</v>
      </c>
      <c r="F3767" s="51">
        <v>515</v>
      </c>
      <c r="G3767" s="48">
        <v>10</v>
      </c>
      <c r="H3767" s="51" t="s">
        <v>2694</v>
      </c>
      <c r="I3767" s="51" t="s">
        <v>1276</v>
      </c>
      <c r="J3767" s="52">
        <v>3.9</v>
      </c>
      <c r="K3767" s="48" t="s">
        <v>1058</v>
      </c>
      <c r="L3767" s="48" t="s">
        <v>1058</v>
      </c>
      <c r="M3767" s="53">
        <v>19185.452842075676</v>
      </c>
      <c r="N3767" s="51"/>
    </row>
    <row r="3768" spans="2:14" x14ac:dyDescent="0.25">
      <c r="B3768" s="48">
        <v>3766</v>
      </c>
      <c r="C3768" s="49" t="s">
        <v>2588</v>
      </c>
      <c r="D3768" s="48">
        <v>580438935</v>
      </c>
      <c r="E3768" s="50" t="s">
        <v>1709</v>
      </c>
      <c r="F3768" s="51">
        <v>520</v>
      </c>
      <c r="G3768" s="48">
        <v>9</v>
      </c>
      <c r="H3768" s="51" t="s">
        <v>2662</v>
      </c>
      <c r="I3768" s="51" t="s">
        <v>1115</v>
      </c>
      <c r="J3768" s="52">
        <v>20</v>
      </c>
      <c r="K3768" s="48" t="s">
        <v>1058</v>
      </c>
      <c r="L3768" s="48" t="s">
        <v>1058</v>
      </c>
      <c r="M3768" s="53">
        <v>98386.937651670145</v>
      </c>
      <c r="N3768" s="51"/>
    </row>
    <row r="3769" spans="2:14" x14ac:dyDescent="0.25">
      <c r="B3769" s="48">
        <v>3767</v>
      </c>
      <c r="C3769" s="49" t="s">
        <v>2588</v>
      </c>
      <c r="D3769" s="48">
        <v>580481935</v>
      </c>
      <c r="E3769" s="50" t="s">
        <v>2727</v>
      </c>
      <c r="F3769" s="51">
        <v>523</v>
      </c>
      <c r="G3769" s="48">
        <v>15</v>
      </c>
      <c r="H3769" s="51" t="s">
        <v>2615</v>
      </c>
      <c r="I3769" s="51" t="s">
        <v>1596</v>
      </c>
      <c r="J3769" s="52">
        <v>0.63</v>
      </c>
      <c r="K3769" s="48" t="s">
        <v>1058</v>
      </c>
      <c r="L3769" s="48" t="s">
        <v>1058</v>
      </c>
      <c r="M3769" s="53">
        <v>3099.1885360276096</v>
      </c>
      <c r="N3769" s="51"/>
    </row>
    <row r="3770" spans="2:14" x14ac:dyDescent="0.25">
      <c r="B3770" s="48">
        <v>3768</v>
      </c>
      <c r="C3770" s="49" t="s">
        <v>2588</v>
      </c>
      <c r="D3770" s="48">
        <v>580384816</v>
      </c>
      <c r="E3770" s="50" t="s">
        <v>2648</v>
      </c>
      <c r="F3770" s="51">
        <v>531</v>
      </c>
      <c r="G3770" s="48">
        <v>17</v>
      </c>
      <c r="H3770" s="51" t="s">
        <v>2728</v>
      </c>
      <c r="I3770" s="51" t="s">
        <v>1423</v>
      </c>
      <c r="J3770" s="52">
        <v>0</v>
      </c>
      <c r="K3770" s="48" t="s">
        <v>1058</v>
      </c>
      <c r="L3770" s="48" t="s">
        <v>1058</v>
      </c>
      <c r="M3770" s="53">
        <v>0</v>
      </c>
      <c r="N3770" s="51"/>
    </row>
    <row r="3771" spans="2:14" x14ac:dyDescent="0.25">
      <c r="B3771" s="48">
        <v>3769</v>
      </c>
      <c r="C3771" s="49" t="s">
        <v>2588</v>
      </c>
      <c r="D3771" s="48">
        <v>580226827</v>
      </c>
      <c r="E3771" s="50" t="s">
        <v>2647</v>
      </c>
      <c r="F3771" s="51">
        <v>537</v>
      </c>
      <c r="G3771" s="48">
        <v>9</v>
      </c>
      <c r="H3771" s="51" t="s">
        <v>2711</v>
      </c>
      <c r="I3771" s="51" t="s">
        <v>1109</v>
      </c>
      <c r="J3771" s="52">
        <v>3</v>
      </c>
      <c r="K3771" s="48" t="s">
        <v>1058</v>
      </c>
      <c r="L3771" s="48" t="s">
        <v>1058</v>
      </c>
      <c r="M3771" s="53">
        <v>14758.04064775052</v>
      </c>
      <c r="N3771" s="51"/>
    </row>
    <row r="3772" spans="2:14" x14ac:dyDescent="0.25">
      <c r="B3772" s="48">
        <v>3770</v>
      </c>
      <c r="C3772" s="49" t="s">
        <v>2588</v>
      </c>
      <c r="D3772" s="48">
        <v>580393502</v>
      </c>
      <c r="E3772" s="50" t="s">
        <v>2622</v>
      </c>
      <c r="F3772" s="51">
        <v>542</v>
      </c>
      <c r="G3772" s="48">
        <v>9</v>
      </c>
      <c r="H3772" s="51" t="s">
        <v>2652</v>
      </c>
      <c r="I3772" s="51" t="s">
        <v>1409</v>
      </c>
      <c r="J3772" s="52">
        <v>0</v>
      </c>
      <c r="K3772" s="48" t="s">
        <v>1058</v>
      </c>
      <c r="L3772" s="48" t="s">
        <v>1054</v>
      </c>
      <c r="M3772" s="53">
        <v>0</v>
      </c>
      <c r="N3772" s="51"/>
    </row>
    <row r="3773" spans="2:14" x14ac:dyDescent="0.25">
      <c r="B3773" s="48">
        <v>3771</v>
      </c>
      <c r="C3773" s="49" t="s">
        <v>2588</v>
      </c>
      <c r="D3773" s="48">
        <v>580278463</v>
      </c>
      <c r="E3773" s="50" t="s">
        <v>2592</v>
      </c>
      <c r="F3773" s="51">
        <v>546</v>
      </c>
      <c r="G3773" s="48">
        <v>20</v>
      </c>
      <c r="H3773" s="51" t="s">
        <v>2729</v>
      </c>
      <c r="I3773" s="51" t="s">
        <v>1137</v>
      </c>
      <c r="J3773" s="52">
        <v>3.6</v>
      </c>
      <c r="K3773" s="48" t="s">
        <v>1058</v>
      </c>
      <c r="L3773" s="48" t="s">
        <v>1058</v>
      </c>
      <c r="M3773" s="53">
        <v>17709.648777300627</v>
      </c>
      <c r="N3773" s="51"/>
    </row>
    <row r="3774" spans="2:14" x14ac:dyDescent="0.25">
      <c r="B3774" s="48">
        <v>3772</v>
      </c>
      <c r="C3774" s="49" t="s">
        <v>2588</v>
      </c>
      <c r="D3774" s="48">
        <v>580307411</v>
      </c>
      <c r="E3774" s="50" t="s">
        <v>2730</v>
      </c>
      <c r="F3774" s="51">
        <v>551</v>
      </c>
      <c r="G3774" s="48">
        <v>16</v>
      </c>
      <c r="H3774" s="51" t="s">
        <v>2694</v>
      </c>
      <c r="I3774" s="51" t="s">
        <v>1064</v>
      </c>
      <c r="J3774" s="52">
        <v>3</v>
      </c>
      <c r="K3774" s="48" t="s">
        <v>1058</v>
      </c>
      <c r="L3774" s="48" t="s">
        <v>1058</v>
      </c>
      <c r="M3774" s="53">
        <v>14758.04064775052</v>
      </c>
      <c r="N3774" s="51"/>
    </row>
    <row r="3775" spans="2:14" x14ac:dyDescent="0.25">
      <c r="B3775" s="48">
        <v>3773</v>
      </c>
      <c r="C3775" s="49" t="s">
        <v>2588</v>
      </c>
      <c r="D3775" s="48">
        <v>580395465</v>
      </c>
      <c r="E3775" s="50" t="s">
        <v>2650</v>
      </c>
      <c r="F3775" s="51">
        <v>552</v>
      </c>
      <c r="G3775" s="48">
        <v>15</v>
      </c>
      <c r="H3775" s="51" t="s">
        <v>2657</v>
      </c>
      <c r="I3775" s="51" t="s">
        <v>1476</v>
      </c>
      <c r="J3775" s="52">
        <v>3</v>
      </c>
      <c r="K3775" s="48" t="s">
        <v>1058</v>
      </c>
      <c r="L3775" s="48" t="s">
        <v>1058</v>
      </c>
      <c r="M3775" s="53">
        <v>14758.04064775052</v>
      </c>
      <c r="N3775" s="51"/>
    </row>
    <row r="3776" spans="2:14" x14ac:dyDescent="0.25">
      <c r="B3776" s="48">
        <v>3774</v>
      </c>
      <c r="C3776" s="49" t="s">
        <v>2588</v>
      </c>
      <c r="D3776" s="48">
        <v>580416824</v>
      </c>
      <c r="E3776" s="50" t="s">
        <v>2654</v>
      </c>
      <c r="F3776" s="51">
        <v>553</v>
      </c>
      <c r="G3776" s="48">
        <v>12</v>
      </c>
      <c r="H3776" s="51" t="s">
        <v>2604</v>
      </c>
      <c r="I3776" s="51" t="s">
        <v>1259</v>
      </c>
      <c r="J3776" s="52">
        <v>3</v>
      </c>
      <c r="K3776" s="48" t="s">
        <v>1058</v>
      </c>
      <c r="L3776" s="48" t="s">
        <v>1058</v>
      </c>
      <c r="M3776" s="53">
        <v>14758.04064775052</v>
      </c>
      <c r="N3776" s="51"/>
    </row>
    <row r="3777" spans="2:14" x14ac:dyDescent="0.25">
      <c r="B3777" s="48">
        <v>3775</v>
      </c>
      <c r="C3777" s="49" t="s">
        <v>2588</v>
      </c>
      <c r="D3777" s="48">
        <v>580278463</v>
      </c>
      <c r="E3777" s="50" t="s">
        <v>2592</v>
      </c>
      <c r="F3777" s="51">
        <v>555</v>
      </c>
      <c r="G3777" s="48">
        <v>14</v>
      </c>
      <c r="H3777" s="51" t="s">
        <v>2731</v>
      </c>
      <c r="I3777" s="51" t="s">
        <v>1137</v>
      </c>
      <c r="J3777" s="52">
        <v>1.8</v>
      </c>
      <c r="K3777" s="48" t="s">
        <v>1058</v>
      </c>
      <c r="L3777" s="48" t="s">
        <v>1058</v>
      </c>
      <c r="M3777" s="53">
        <v>8854.8243886503133</v>
      </c>
      <c r="N3777" s="51"/>
    </row>
    <row r="3778" spans="2:14" x14ac:dyDescent="0.25">
      <c r="B3778" s="48">
        <v>3776</v>
      </c>
      <c r="C3778" s="49" t="s">
        <v>2588</v>
      </c>
      <c r="D3778" s="48">
        <v>580262251</v>
      </c>
      <c r="E3778" s="50" t="s">
        <v>2611</v>
      </c>
      <c r="F3778" s="51">
        <v>558</v>
      </c>
      <c r="G3778" s="48">
        <v>13</v>
      </c>
      <c r="H3778" s="51" t="s">
        <v>2633</v>
      </c>
      <c r="I3778" s="51" t="s">
        <v>1141</v>
      </c>
      <c r="J3778" s="52">
        <v>3</v>
      </c>
      <c r="K3778" s="48" t="s">
        <v>1058</v>
      </c>
      <c r="L3778" s="48" t="s">
        <v>1058</v>
      </c>
      <c r="M3778" s="53">
        <v>14758.04064775052</v>
      </c>
      <c r="N3778" s="51"/>
    </row>
    <row r="3779" spans="2:14" x14ac:dyDescent="0.25">
      <c r="B3779" s="48">
        <v>3777</v>
      </c>
      <c r="C3779" s="49" t="s">
        <v>2588</v>
      </c>
      <c r="D3779" s="48">
        <v>580378610</v>
      </c>
      <c r="E3779" s="50" t="s">
        <v>1621</v>
      </c>
      <c r="F3779" s="51">
        <v>563</v>
      </c>
      <c r="G3779" s="48">
        <v>18</v>
      </c>
      <c r="H3779" s="51" t="s">
        <v>2702</v>
      </c>
      <c r="I3779" s="51" t="s">
        <v>2732</v>
      </c>
      <c r="J3779" s="52">
        <v>3</v>
      </c>
      <c r="K3779" s="48" t="s">
        <v>1058</v>
      </c>
      <c r="L3779" s="48" t="s">
        <v>1058</v>
      </c>
      <c r="M3779" s="53">
        <v>14758.04064775052</v>
      </c>
      <c r="N3779" s="51"/>
    </row>
    <row r="3780" spans="2:14" x14ac:dyDescent="0.25">
      <c r="B3780" s="48">
        <v>3778</v>
      </c>
      <c r="C3780" s="49" t="s">
        <v>2588</v>
      </c>
      <c r="D3780" s="48">
        <v>580395465</v>
      </c>
      <c r="E3780" s="50" t="s">
        <v>2650</v>
      </c>
      <c r="F3780" s="51">
        <v>569</v>
      </c>
      <c r="G3780" s="48">
        <v>19</v>
      </c>
      <c r="H3780" s="51" t="s">
        <v>2688</v>
      </c>
      <c r="I3780" s="51" t="s">
        <v>1476</v>
      </c>
      <c r="J3780" s="52">
        <v>0.75</v>
      </c>
      <c r="K3780" s="48" t="s">
        <v>1058</v>
      </c>
      <c r="L3780" s="48" t="s">
        <v>1058</v>
      </c>
      <c r="M3780" s="53">
        <v>3689.5101619376301</v>
      </c>
      <c r="N3780" s="51"/>
    </row>
    <row r="3781" spans="2:14" x14ac:dyDescent="0.25">
      <c r="B3781" s="48">
        <v>3779</v>
      </c>
      <c r="C3781" s="49" t="s">
        <v>2588</v>
      </c>
      <c r="D3781" s="48">
        <v>580394278</v>
      </c>
      <c r="E3781" s="50" t="s">
        <v>2597</v>
      </c>
      <c r="F3781" s="51">
        <v>570</v>
      </c>
      <c r="G3781" s="48">
        <v>14</v>
      </c>
      <c r="H3781" s="51" t="s">
        <v>2733</v>
      </c>
      <c r="I3781" s="51" t="s">
        <v>1098</v>
      </c>
      <c r="J3781" s="52">
        <v>1.95</v>
      </c>
      <c r="K3781" s="48" t="s">
        <v>1058</v>
      </c>
      <c r="L3781" s="48" t="s">
        <v>1058</v>
      </c>
      <c r="M3781" s="53">
        <v>9592.726421037838</v>
      </c>
      <c r="N3781" s="51"/>
    </row>
    <row r="3782" spans="2:14" x14ac:dyDescent="0.25">
      <c r="B3782" s="48">
        <v>3780</v>
      </c>
      <c r="C3782" s="49" t="s">
        <v>2588</v>
      </c>
      <c r="D3782" s="48">
        <v>580279388</v>
      </c>
      <c r="E3782" s="50" t="s">
        <v>2734</v>
      </c>
      <c r="F3782" s="51">
        <v>576</v>
      </c>
      <c r="G3782" s="48">
        <v>14</v>
      </c>
      <c r="H3782" s="51" t="s">
        <v>2685</v>
      </c>
      <c r="I3782" s="51" t="s">
        <v>1139</v>
      </c>
      <c r="J3782" s="52">
        <v>1.25</v>
      </c>
      <c r="K3782" s="48" t="s">
        <v>1058</v>
      </c>
      <c r="L3782" s="48" t="s">
        <v>1058</v>
      </c>
      <c r="M3782" s="53">
        <v>6149.1836032293841</v>
      </c>
      <c r="N3782" s="51"/>
    </row>
    <row r="3783" spans="2:14" x14ac:dyDescent="0.25">
      <c r="B3783" s="48">
        <v>3781</v>
      </c>
      <c r="C3783" s="49" t="s">
        <v>2588</v>
      </c>
      <c r="D3783" s="48">
        <v>580418689</v>
      </c>
      <c r="E3783" s="50" t="s">
        <v>2704</v>
      </c>
      <c r="F3783" s="51">
        <v>577</v>
      </c>
      <c r="G3783" s="48">
        <v>15</v>
      </c>
      <c r="H3783" s="51" t="s">
        <v>2656</v>
      </c>
      <c r="I3783" s="51" t="s">
        <v>1639</v>
      </c>
      <c r="J3783" s="52">
        <v>0</v>
      </c>
      <c r="K3783" s="48" t="s">
        <v>1058</v>
      </c>
      <c r="L3783" s="48" t="s">
        <v>1058</v>
      </c>
      <c r="M3783" s="53">
        <v>0</v>
      </c>
      <c r="N3783" s="51"/>
    </row>
    <row r="3784" spans="2:14" x14ac:dyDescent="0.25">
      <c r="B3784" s="48">
        <v>3782</v>
      </c>
      <c r="C3784" s="49" t="s">
        <v>2588</v>
      </c>
      <c r="D3784" s="48">
        <v>580386456</v>
      </c>
      <c r="E3784" s="50" t="s">
        <v>1902</v>
      </c>
      <c r="F3784" s="51">
        <v>579</v>
      </c>
      <c r="G3784" s="48">
        <v>13</v>
      </c>
      <c r="H3784" s="51" t="s">
        <v>2677</v>
      </c>
      <c r="I3784" s="51" t="s">
        <v>1125</v>
      </c>
      <c r="J3784" s="52">
        <v>1.5</v>
      </c>
      <c r="K3784" s="48" t="s">
        <v>1058</v>
      </c>
      <c r="L3784" s="48" t="s">
        <v>1058</v>
      </c>
      <c r="M3784" s="53">
        <v>7379.0203238752601</v>
      </c>
      <c r="N3784" s="51"/>
    </row>
    <row r="3785" spans="2:14" x14ac:dyDescent="0.25">
      <c r="B3785" s="48">
        <v>3783</v>
      </c>
      <c r="C3785" s="49" t="s">
        <v>2588</v>
      </c>
      <c r="D3785" s="48">
        <v>580181659</v>
      </c>
      <c r="E3785" s="50" t="s">
        <v>2698</v>
      </c>
      <c r="F3785" s="51">
        <v>585</v>
      </c>
      <c r="G3785" s="48">
        <v>13</v>
      </c>
      <c r="H3785" s="51" t="s">
        <v>2598</v>
      </c>
      <c r="I3785" s="51" t="s">
        <v>1237</v>
      </c>
      <c r="J3785" s="52">
        <v>6.5</v>
      </c>
      <c r="K3785" s="48" t="s">
        <v>1058</v>
      </c>
      <c r="L3785" s="48" t="s">
        <v>1058</v>
      </c>
      <c r="M3785" s="53">
        <v>31975.754736792795</v>
      </c>
      <c r="N3785" s="51"/>
    </row>
    <row r="3786" spans="2:14" x14ac:dyDescent="0.25">
      <c r="B3786" s="48">
        <v>3784</v>
      </c>
      <c r="C3786" s="49" t="s">
        <v>2588</v>
      </c>
      <c r="D3786" s="48">
        <v>580093680</v>
      </c>
      <c r="E3786" s="50" t="s">
        <v>1815</v>
      </c>
      <c r="F3786" s="51">
        <v>588</v>
      </c>
      <c r="G3786" s="48">
        <v>13</v>
      </c>
      <c r="H3786" s="51" t="s">
        <v>2735</v>
      </c>
      <c r="I3786" s="51" t="s">
        <v>1209</v>
      </c>
      <c r="J3786" s="52">
        <v>0</v>
      </c>
      <c r="K3786" s="48" t="s">
        <v>1058</v>
      </c>
      <c r="L3786" s="48" t="s">
        <v>1058</v>
      </c>
      <c r="M3786" s="53">
        <v>0</v>
      </c>
      <c r="N3786" s="51"/>
    </row>
    <row r="3787" spans="2:14" x14ac:dyDescent="0.25">
      <c r="B3787" s="48">
        <v>3785</v>
      </c>
      <c r="C3787" s="49" t="s">
        <v>2588</v>
      </c>
      <c r="D3787" s="48">
        <v>580309680</v>
      </c>
      <c r="E3787" s="50" t="s">
        <v>1721</v>
      </c>
      <c r="F3787" s="51">
        <v>589</v>
      </c>
      <c r="G3787" s="48">
        <v>14</v>
      </c>
      <c r="H3787" s="51" t="s">
        <v>2736</v>
      </c>
      <c r="I3787" s="51" t="s">
        <v>2295</v>
      </c>
      <c r="J3787" s="52">
        <v>1.5</v>
      </c>
      <c r="K3787" s="48" t="s">
        <v>1058</v>
      </c>
      <c r="L3787" s="48" t="s">
        <v>1058</v>
      </c>
      <c r="M3787" s="53">
        <v>7379.0203238752601</v>
      </c>
      <c r="N3787" s="51"/>
    </row>
    <row r="3788" spans="2:14" x14ac:dyDescent="0.25">
      <c r="B3788" s="48">
        <v>3786</v>
      </c>
      <c r="C3788" s="49" t="s">
        <v>2588</v>
      </c>
      <c r="D3788" s="48">
        <v>580431393</v>
      </c>
      <c r="E3788" s="50" t="s">
        <v>2681</v>
      </c>
      <c r="F3788" s="51">
        <v>601</v>
      </c>
      <c r="G3788" s="48">
        <v>13</v>
      </c>
      <c r="H3788" s="51" t="s">
        <v>2589</v>
      </c>
      <c r="I3788" s="51" t="s">
        <v>1172</v>
      </c>
      <c r="J3788" s="52">
        <v>3.9</v>
      </c>
      <c r="K3788" s="48" t="s">
        <v>1058</v>
      </c>
      <c r="L3788" s="48" t="s">
        <v>1058</v>
      </c>
      <c r="M3788" s="53">
        <v>19185.452842075676</v>
      </c>
      <c r="N3788" s="51"/>
    </row>
    <row r="3789" spans="2:14" x14ac:dyDescent="0.25">
      <c r="B3789" s="48">
        <v>3787</v>
      </c>
      <c r="C3789" s="49" t="s">
        <v>2588</v>
      </c>
      <c r="D3789" s="48">
        <v>510873938</v>
      </c>
      <c r="E3789" s="50" t="s">
        <v>2616</v>
      </c>
      <c r="F3789" s="51">
        <v>612</v>
      </c>
      <c r="G3789" s="48">
        <v>18</v>
      </c>
      <c r="H3789" s="51" t="s">
        <v>2737</v>
      </c>
      <c r="I3789" s="51" t="s">
        <v>1505</v>
      </c>
      <c r="J3789" s="52">
        <v>0.75</v>
      </c>
      <c r="K3789" s="48" t="s">
        <v>1058</v>
      </c>
      <c r="L3789" s="48" t="s">
        <v>1058</v>
      </c>
      <c r="M3789" s="53">
        <v>3689.5101619376301</v>
      </c>
      <c r="N3789" s="51"/>
    </row>
    <row r="3790" spans="2:14" x14ac:dyDescent="0.25">
      <c r="B3790" s="48">
        <v>3788</v>
      </c>
      <c r="C3790" s="49" t="s">
        <v>2588</v>
      </c>
      <c r="D3790" s="48">
        <v>580475465</v>
      </c>
      <c r="E3790" s="50" t="s">
        <v>1680</v>
      </c>
      <c r="F3790" s="51">
        <v>613</v>
      </c>
      <c r="G3790" s="48">
        <v>10</v>
      </c>
      <c r="H3790" s="51" t="s">
        <v>2738</v>
      </c>
      <c r="I3790" s="51" t="s">
        <v>1681</v>
      </c>
      <c r="J3790" s="52">
        <v>5.5</v>
      </c>
      <c r="K3790" s="48" t="s">
        <v>1058</v>
      </c>
      <c r="L3790" s="48" t="s">
        <v>1058</v>
      </c>
      <c r="M3790" s="53">
        <v>27056.40785420929</v>
      </c>
      <c r="N3790" s="51"/>
    </row>
    <row r="3791" spans="2:14" x14ac:dyDescent="0.25">
      <c r="B3791" s="48">
        <v>3789</v>
      </c>
      <c r="C3791" s="49" t="s">
        <v>2588</v>
      </c>
      <c r="D3791" s="48">
        <v>580235687</v>
      </c>
      <c r="E3791" s="50" t="s">
        <v>2605</v>
      </c>
      <c r="F3791" s="51">
        <v>617</v>
      </c>
      <c r="G3791" s="48">
        <v>14</v>
      </c>
      <c r="H3791" s="51" t="s">
        <v>2739</v>
      </c>
      <c r="I3791" s="51" t="s">
        <v>1259</v>
      </c>
      <c r="J3791" s="52">
        <v>1.5</v>
      </c>
      <c r="K3791" s="48" t="s">
        <v>1058</v>
      </c>
      <c r="L3791" s="48" t="s">
        <v>1058</v>
      </c>
      <c r="M3791" s="53">
        <v>7379.0203238752601</v>
      </c>
      <c r="N3791" s="51"/>
    </row>
    <row r="3792" spans="2:14" x14ac:dyDescent="0.25">
      <c r="B3792" s="48">
        <v>3790</v>
      </c>
      <c r="C3792" s="49" t="s">
        <v>2588</v>
      </c>
      <c r="D3792" s="48">
        <v>580181659</v>
      </c>
      <c r="E3792" s="50" t="s">
        <v>2698</v>
      </c>
      <c r="F3792" s="51">
        <v>629</v>
      </c>
      <c r="G3792" s="48">
        <v>12</v>
      </c>
      <c r="H3792" s="51" t="s">
        <v>2740</v>
      </c>
      <c r="I3792" s="51" t="s">
        <v>1237</v>
      </c>
      <c r="J3792" s="52">
        <v>1.5</v>
      </c>
      <c r="K3792" s="48" t="s">
        <v>1058</v>
      </c>
      <c r="L3792" s="48" t="s">
        <v>1058</v>
      </c>
      <c r="M3792" s="53">
        <v>7379.0203238752601</v>
      </c>
      <c r="N3792" s="51"/>
    </row>
    <row r="3793" spans="2:14" x14ac:dyDescent="0.25">
      <c r="B3793" s="48">
        <v>3791</v>
      </c>
      <c r="C3793" s="49" t="s">
        <v>2588</v>
      </c>
      <c r="D3793" s="48">
        <v>580181659</v>
      </c>
      <c r="E3793" s="50" t="s">
        <v>2698</v>
      </c>
      <c r="F3793" s="51">
        <v>630</v>
      </c>
      <c r="G3793" s="48">
        <v>15</v>
      </c>
      <c r="H3793" s="51" t="s">
        <v>2741</v>
      </c>
      <c r="I3793" s="51" t="s">
        <v>1237</v>
      </c>
      <c r="J3793" s="52">
        <v>0.75</v>
      </c>
      <c r="K3793" s="48" t="s">
        <v>1058</v>
      </c>
      <c r="L3793" s="48" t="s">
        <v>1058</v>
      </c>
      <c r="M3793" s="53">
        <v>3689.5101619376301</v>
      </c>
      <c r="N3793" s="51"/>
    </row>
    <row r="3794" spans="2:14" x14ac:dyDescent="0.25">
      <c r="B3794" s="48">
        <v>3792</v>
      </c>
      <c r="C3794" s="49" t="s">
        <v>2588</v>
      </c>
      <c r="D3794" s="48">
        <v>580493062</v>
      </c>
      <c r="E3794" s="50" t="s">
        <v>1961</v>
      </c>
      <c r="F3794" s="51">
        <v>632</v>
      </c>
      <c r="G3794" s="48">
        <v>10</v>
      </c>
      <c r="H3794" s="51" t="s">
        <v>2600</v>
      </c>
      <c r="I3794" s="51" t="s">
        <v>1304</v>
      </c>
      <c r="J3794" s="52">
        <v>1.5</v>
      </c>
      <c r="K3794" s="48" t="s">
        <v>1058</v>
      </c>
      <c r="L3794" s="48" t="s">
        <v>1058</v>
      </c>
      <c r="M3794" s="53">
        <v>7379.0203238752601</v>
      </c>
      <c r="N3794" s="51"/>
    </row>
    <row r="3795" spans="2:14" x14ac:dyDescent="0.25">
      <c r="B3795" s="48">
        <v>3793</v>
      </c>
      <c r="C3795" s="49" t="s">
        <v>2588</v>
      </c>
      <c r="D3795" s="48">
        <v>580226827</v>
      </c>
      <c r="E3795" s="50" t="s">
        <v>2647</v>
      </c>
      <c r="F3795" s="51">
        <v>638</v>
      </c>
      <c r="G3795" s="48">
        <v>10</v>
      </c>
      <c r="H3795" s="51" t="s">
        <v>2700</v>
      </c>
      <c r="I3795" s="51" t="s">
        <v>1109</v>
      </c>
      <c r="J3795" s="52">
        <v>1.5</v>
      </c>
      <c r="K3795" s="48" t="s">
        <v>1058</v>
      </c>
      <c r="L3795" s="48" t="s">
        <v>1058</v>
      </c>
      <c r="M3795" s="53">
        <v>7379.0203238752601</v>
      </c>
      <c r="N3795" s="51"/>
    </row>
    <row r="3796" spans="2:14" x14ac:dyDescent="0.25">
      <c r="B3796" s="48">
        <v>3794</v>
      </c>
      <c r="C3796" s="49" t="s">
        <v>2588</v>
      </c>
      <c r="D3796" s="48">
        <v>580530814</v>
      </c>
      <c r="E3796" s="50" t="s">
        <v>2603</v>
      </c>
      <c r="F3796" s="51">
        <v>641</v>
      </c>
      <c r="G3796" s="48">
        <v>11</v>
      </c>
      <c r="H3796" s="51" t="s">
        <v>2700</v>
      </c>
      <c r="I3796" s="51" t="s">
        <v>1145</v>
      </c>
      <c r="J3796" s="52">
        <v>1.5</v>
      </c>
      <c r="K3796" s="48" t="s">
        <v>1058</v>
      </c>
      <c r="L3796" s="48" t="s">
        <v>1058</v>
      </c>
      <c r="M3796" s="53">
        <v>7379.0203238752601</v>
      </c>
      <c r="N3796" s="51"/>
    </row>
    <row r="3797" spans="2:14" x14ac:dyDescent="0.25">
      <c r="B3797" s="48">
        <v>3795</v>
      </c>
      <c r="C3797" s="49" t="s">
        <v>2588</v>
      </c>
      <c r="D3797" s="48">
        <v>580404796</v>
      </c>
      <c r="E3797" s="50" t="s">
        <v>2742</v>
      </c>
      <c r="F3797" s="51">
        <v>642</v>
      </c>
      <c r="G3797" s="48">
        <v>15</v>
      </c>
      <c r="H3797" s="51" t="s">
        <v>2623</v>
      </c>
      <c r="I3797" s="51" t="s">
        <v>1246</v>
      </c>
      <c r="J3797" s="52">
        <v>1.3</v>
      </c>
      <c r="K3797" s="48" t="s">
        <v>1058</v>
      </c>
      <c r="L3797" s="48" t="s">
        <v>1058</v>
      </c>
      <c r="M3797" s="53">
        <v>6395.1509473585593</v>
      </c>
      <c r="N3797" s="51"/>
    </row>
    <row r="3798" spans="2:14" x14ac:dyDescent="0.25">
      <c r="B3798" s="48">
        <v>3796</v>
      </c>
      <c r="C3798" s="49" t="s">
        <v>2588</v>
      </c>
      <c r="D3798" s="48">
        <v>513692830</v>
      </c>
      <c r="E3798" s="50" t="s">
        <v>2653</v>
      </c>
      <c r="F3798" s="51">
        <v>644</v>
      </c>
      <c r="G3798" s="48">
        <v>15</v>
      </c>
      <c r="H3798" s="51" t="s">
        <v>2678</v>
      </c>
      <c r="I3798" s="51" t="s">
        <v>1414</v>
      </c>
      <c r="J3798" s="52">
        <v>0.75</v>
      </c>
      <c r="K3798" s="48" t="s">
        <v>1058</v>
      </c>
      <c r="L3798" s="48" t="s">
        <v>1058</v>
      </c>
      <c r="M3798" s="53">
        <v>3689.5101619376301</v>
      </c>
      <c r="N3798" s="51"/>
    </row>
    <row r="3799" spans="2:14" x14ac:dyDescent="0.25">
      <c r="B3799" s="48">
        <v>3797</v>
      </c>
      <c r="C3799" s="49" t="s">
        <v>2588</v>
      </c>
      <c r="D3799" s="48">
        <v>513894139</v>
      </c>
      <c r="E3799" s="50" t="s">
        <v>2599</v>
      </c>
      <c r="F3799" s="51">
        <v>652</v>
      </c>
      <c r="G3799" s="48">
        <v>14</v>
      </c>
      <c r="H3799" s="51" t="s">
        <v>2743</v>
      </c>
      <c r="I3799" s="51" t="s">
        <v>1135</v>
      </c>
      <c r="J3799" s="52">
        <v>1.5</v>
      </c>
      <c r="K3799" s="48" t="s">
        <v>1058</v>
      </c>
      <c r="L3799" s="48" t="s">
        <v>1058</v>
      </c>
      <c r="M3799" s="53">
        <v>7379.0203238752601</v>
      </c>
      <c r="N3799" s="51"/>
    </row>
    <row r="3800" spans="2:14" x14ac:dyDescent="0.25">
      <c r="B3800" s="48">
        <v>3798</v>
      </c>
      <c r="C3800" s="49" t="s">
        <v>2588</v>
      </c>
      <c r="D3800" s="48">
        <v>580259109</v>
      </c>
      <c r="E3800" s="50" t="s">
        <v>2679</v>
      </c>
      <c r="F3800" s="51">
        <v>654</v>
      </c>
      <c r="G3800" s="48">
        <v>16</v>
      </c>
      <c r="H3800" s="51" t="s">
        <v>2699</v>
      </c>
      <c r="I3800" s="51" t="s">
        <v>1218</v>
      </c>
      <c r="J3800" s="52">
        <v>0.75</v>
      </c>
      <c r="K3800" s="48" t="s">
        <v>1058</v>
      </c>
      <c r="L3800" s="48" t="s">
        <v>1058</v>
      </c>
      <c r="M3800" s="53">
        <v>3689.5101619376301</v>
      </c>
      <c r="N3800" s="51"/>
    </row>
    <row r="3801" spans="2:14" x14ac:dyDescent="0.25">
      <c r="B3801" s="48">
        <v>3799</v>
      </c>
      <c r="C3801" s="49" t="s">
        <v>2588</v>
      </c>
      <c r="D3801" s="48">
        <v>580395465</v>
      </c>
      <c r="E3801" s="50" t="s">
        <v>2650</v>
      </c>
      <c r="F3801" s="51">
        <v>655</v>
      </c>
      <c r="G3801" s="48">
        <v>15</v>
      </c>
      <c r="H3801" s="51" t="s">
        <v>2625</v>
      </c>
      <c r="I3801" s="51" t="s">
        <v>1476</v>
      </c>
      <c r="J3801" s="52">
        <v>1.5</v>
      </c>
      <c r="K3801" s="48" t="s">
        <v>1058</v>
      </c>
      <c r="L3801" s="48" t="s">
        <v>1058</v>
      </c>
      <c r="M3801" s="53">
        <v>7379.0203238752601</v>
      </c>
      <c r="N3801" s="51"/>
    </row>
    <row r="3802" spans="2:14" x14ac:dyDescent="0.25">
      <c r="B3802" s="48">
        <v>3800</v>
      </c>
      <c r="C3802" s="49" t="s">
        <v>2588</v>
      </c>
      <c r="D3802" s="48">
        <v>580458131</v>
      </c>
      <c r="E3802" s="50" t="s">
        <v>1254</v>
      </c>
      <c r="F3802" s="51">
        <v>665</v>
      </c>
      <c r="G3802" s="48">
        <v>16</v>
      </c>
      <c r="H3802" s="51" t="s">
        <v>2643</v>
      </c>
      <c r="I3802" s="51" t="s">
        <v>1255</v>
      </c>
      <c r="J3802" s="52">
        <v>1.5</v>
      </c>
      <c r="K3802" s="48" t="s">
        <v>1058</v>
      </c>
      <c r="L3802" s="48" t="s">
        <v>1058</v>
      </c>
      <c r="M3802" s="53">
        <v>7379.0203238752601</v>
      </c>
      <c r="N3802" s="51"/>
    </row>
    <row r="3803" spans="2:14" x14ac:dyDescent="0.25">
      <c r="B3803" s="48">
        <v>3801</v>
      </c>
      <c r="C3803" s="49" t="s">
        <v>2588</v>
      </c>
      <c r="D3803" s="48">
        <v>580543320</v>
      </c>
      <c r="E3803" s="50" t="s">
        <v>2594</v>
      </c>
      <c r="F3803" s="51">
        <v>666</v>
      </c>
      <c r="G3803" s="48">
        <v>13</v>
      </c>
      <c r="H3803" s="51" t="s">
        <v>2643</v>
      </c>
      <c r="I3803" s="51" t="s">
        <v>1139</v>
      </c>
      <c r="J3803" s="52">
        <v>1.5</v>
      </c>
      <c r="K3803" s="48" t="s">
        <v>1058</v>
      </c>
      <c r="L3803" s="48" t="s">
        <v>1058</v>
      </c>
      <c r="M3803" s="53">
        <v>7379.0203238752601</v>
      </c>
      <c r="N3803" s="51"/>
    </row>
    <row r="3804" spans="2:14" x14ac:dyDescent="0.25">
      <c r="B3804" s="48">
        <v>3802</v>
      </c>
      <c r="C3804" s="49" t="s">
        <v>2588</v>
      </c>
      <c r="D3804" s="48">
        <v>580307411</v>
      </c>
      <c r="E3804" s="50" t="s">
        <v>2730</v>
      </c>
      <c r="F3804" s="51">
        <v>667</v>
      </c>
      <c r="G3804" s="48">
        <v>17</v>
      </c>
      <c r="H3804" s="51" t="s">
        <v>2744</v>
      </c>
      <c r="I3804" s="51" t="s">
        <v>1064</v>
      </c>
      <c r="J3804" s="52">
        <v>0.75</v>
      </c>
      <c r="K3804" s="48" t="s">
        <v>1058</v>
      </c>
      <c r="L3804" s="48" t="s">
        <v>1058</v>
      </c>
      <c r="M3804" s="53">
        <v>3689.5101619376301</v>
      </c>
      <c r="N3804" s="51"/>
    </row>
    <row r="3805" spans="2:14" x14ac:dyDescent="0.25">
      <c r="B3805" s="48">
        <v>3803</v>
      </c>
      <c r="C3805" s="49" t="s">
        <v>2588</v>
      </c>
      <c r="D3805" s="48">
        <v>580274173</v>
      </c>
      <c r="E3805" s="50" t="s">
        <v>2629</v>
      </c>
      <c r="F3805" s="51">
        <v>671</v>
      </c>
      <c r="G3805" s="48">
        <v>16</v>
      </c>
      <c r="H3805" s="51" t="s">
        <v>2745</v>
      </c>
      <c r="I3805" s="51" t="s">
        <v>1062</v>
      </c>
      <c r="J3805" s="52">
        <v>0.75</v>
      </c>
      <c r="K3805" s="48" t="s">
        <v>1058</v>
      </c>
      <c r="L3805" s="48" t="s">
        <v>1058</v>
      </c>
      <c r="M3805" s="53">
        <v>3689.5101619376301</v>
      </c>
      <c r="N3805" s="51"/>
    </row>
    <row r="3806" spans="2:14" x14ac:dyDescent="0.25">
      <c r="B3806" s="48">
        <v>3804</v>
      </c>
      <c r="C3806" s="49" t="s">
        <v>2588</v>
      </c>
      <c r="D3806" s="48">
        <v>580416824</v>
      </c>
      <c r="E3806" s="50" t="s">
        <v>2654</v>
      </c>
      <c r="F3806" s="51">
        <v>678</v>
      </c>
      <c r="G3806" s="48">
        <v>16</v>
      </c>
      <c r="H3806" s="51" t="s">
        <v>2746</v>
      </c>
      <c r="I3806" s="51" t="s">
        <v>1259</v>
      </c>
      <c r="J3806" s="52">
        <v>1.5</v>
      </c>
      <c r="K3806" s="48" t="s">
        <v>1058</v>
      </c>
      <c r="L3806" s="48" t="s">
        <v>1058</v>
      </c>
      <c r="M3806" s="53">
        <v>7379.0203238752601</v>
      </c>
      <c r="N3806" s="51"/>
    </row>
    <row r="3807" spans="2:14" x14ac:dyDescent="0.25">
      <c r="B3807" s="48">
        <v>3805</v>
      </c>
      <c r="C3807" s="49" t="s">
        <v>2588</v>
      </c>
      <c r="D3807" s="48">
        <v>580233997</v>
      </c>
      <c r="E3807" s="50" t="s">
        <v>2596</v>
      </c>
      <c r="F3807" s="51">
        <v>679</v>
      </c>
      <c r="G3807" s="48">
        <v>15</v>
      </c>
      <c r="H3807" s="51" t="s">
        <v>2643</v>
      </c>
      <c r="I3807" s="51" t="s">
        <v>1053</v>
      </c>
      <c r="J3807" s="52">
        <v>1.5</v>
      </c>
      <c r="K3807" s="48" t="s">
        <v>1058</v>
      </c>
      <c r="L3807" s="48" t="s">
        <v>1058</v>
      </c>
      <c r="M3807" s="53">
        <v>7379.0203238752601</v>
      </c>
      <c r="N3807" s="51"/>
    </row>
    <row r="3808" spans="2:14" x14ac:dyDescent="0.25">
      <c r="B3808" s="48">
        <v>3806</v>
      </c>
      <c r="C3808" s="49" t="s">
        <v>2588</v>
      </c>
      <c r="D3808" s="48">
        <v>580543320</v>
      </c>
      <c r="E3808" s="50" t="s">
        <v>2594</v>
      </c>
      <c r="F3808" s="51">
        <v>681</v>
      </c>
      <c r="G3808" s="48">
        <v>14</v>
      </c>
      <c r="H3808" s="51" t="s">
        <v>2740</v>
      </c>
      <c r="I3808" s="51" t="s">
        <v>1139</v>
      </c>
      <c r="J3808" s="52">
        <v>1.5</v>
      </c>
      <c r="K3808" s="48" t="s">
        <v>1058</v>
      </c>
      <c r="L3808" s="48" t="s">
        <v>1058</v>
      </c>
      <c r="M3808" s="53">
        <v>7379.0203238752601</v>
      </c>
      <c r="N3808" s="51"/>
    </row>
    <row r="3809" spans="2:14" x14ac:dyDescent="0.25">
      <c r="B3809" s="48">
        <v>3807</v>
      </c>
      <c r="C3809" s="49" t="s">
        <v>2588</v>
      </c>
      <c r="D3809" s="48">
        <v>580160133</v>
      </c>
      <c r="E3809" s="50" t="s">
        <v>1247</v>
      </c>
      <c r="F3809" s="51">
        <v>693</v>
      </c>
      <c r="G3809" s="48">
        <v>15</v>
      </c>
      <c r="H3809" s="51" t="s">
        <v>2677</v>
      </c>
      <c r="I3809" s="51" t="s">
        <v>1115</v>
      </c>
      <c r="J3809" s="52">
        <v>1.5</v>
      </c>
      <c r="K3809" s="48" t="s">
        <v>1058</v>
      </c>
      <c r="L3809" s="48" t="s">
        <v>1058</v>
      </c>
      <c r="M3809" s="53">
        <v>7379.0203238752601</v>
      </c>
      <c r="N3809" s="51"/>
    </row>
    <row r="3810" spans="2:14" x14ac:dyDescent="0.25">
      <c r="B3810" s="48">
        <v>3808</v>
      </c>
      <c r="C3810" s="49" t="s">
        <v>2588</v>
      </c>
      <c r="D3810" s="48">
        <v>580278463</v>
      </c>
      <c r="E3810" s="50" t="s">
        <v>2592</v>
      </c>
      <c r="F3810" s="51">
        <v>700</v>
      </c>
      <c r="G3810" s="48">
        <v>17</v>
      </c>
      <c r="H3810" s="51" t="s">
        <v>2651</v>
      </c>
      <c r="I3810" s="51" t="s">
        <v>1137</v>
      </c>
      <c r="J3810" s="52">
        <v>1.8</v>
      </c>
      <c r="K3810" s="48" t="s">
        <v>1058</v>
      </c>
      <c r="L3810" s="48" t="s">
        <v>1058</v>
      </c>
      <c r="M3810" s="53">
        <v>8854.8243886503133</v>
      </c>
      <c r="N3810" s="51"/>
    </row>
    <row r="3811" spans="2:14" x14ac:dyDescent="0.25">
      <c r="B3811" s="48">
        <v>3809</v>
      </c>
      <c r="C3811" s="49" t="s">
        <v>2588</v>
      </c>
      <c r="D3811" s="48">
        <v>580441921</v>
      </c>
      <c r="E3811" s="50" t="s">
        <v>2590</v>
      </c>
      <c r="F3811" s="51">
        <v>701</v>
      </c>
      <c r="G3811" s="48">
        <v>19</v>
      </c>
      <c r="H3811" s="51" t="s">
        <v>2645</v>
      </c>
      <c r="I3811" s="51" t="s">
        <v>1117</v>
      </c>
      <c r="J3811" s="52">
        <v>0</v>
      </c>
      <c r="K3811" s="48" t="s">
        <v>1058</v>
      </c>
      <c r="L3811" s="48" t="s">
        <v>1058</v>
      </c>
      <c r="M3811" s="53">
        <v>0</v>
      </c>
      <c r="N3811" s="51"/>
    </row>
    <row r="3812" spans="2:14" x14ac:dyDescent="0.25">
      <c r="B3812" s="48">
        <v>3810</v>
      </c>
      <c r="C3812" s="49" t="s">
        <v>2588</v>
      </c>
      <c r="D3812" s="48">
        <v>580259109</v>
      </c>
      <c r="E3812" s="50" t="s">
        <v>2679</v>
      </c>
      <c r="F3812" s="51">
        <v>705</v>
      </c>
      <c r="G3812" s="48">
        <v>21</v>
      </c>
      <c r="H3812" s="51" t="s">
        <v>2673</v>
      </c>
      <c r="I3812" s="51" t="s">
        <v>1218</v>
      </c>
      <c r="J3812" s="52">
        <v>1.28</v>
      </c>
      <c r="K3812" s="48" t="s">
        <v>1058</v>
      </c>
      <c r="L3812" s="48" t="s">
        <v>1058</v>
      </c>
      <c r="M3812" s="53">
        <v>6296.7640097068888</v>
      </c>
      <c r="N3812" s="51"/>
    </row>
    <row r="3813" spans="2:14" x14ac:dyDescent="0.25">
      <c r="B3813" s="48">
        <v>3811</v>
      </c>
      <c r="C3813" s="49" t="s">
        <v>2588</v>
      </c>
      <c r="D3813" s="48">
        <v>580235687</v>
      </c>
      <c r="E3813" s="50" t="s">
        <v>2605</v>
      </c>
      <c r="F3813" s="51">
        <v>708</v>
      </c>
      <c r="G3813" s="48">
        <v>12</v>
      </c>
      <c r="H3813" s="51" t="s">
        <v>2561</v>
      </c>
      <c r="I3813" s="51" t="s">
        <v>1259</v>
      </c>
      <c r="J3813" s="52">
        <v>2.5</v>
      </c>
      <c r="K3813" s="48" t="s">
        <v>1058</v>
      </c>
      <c r="L3813" s="48" t="s">
        <v>1058</v>
      </c>
      <c r="M3813" s="53">
        <v>12298.367206458768</v>
      </c>
      <c r="N3813" s="51"/>
    </row>
    <row r="3814" spans="2:14" x14ac:dyDescent="0.25">
      <c r="B3814" s="48">
        <v>3812</v>
      </c>
      <c r="C3814" s="49" t="s">
        <v>2588</v>
      </c>
      <c r="D3814" s="48">
        <v>580160133</v>
      </c>
      <c r="E3814" s="50" t="s">
        <v>1247</v>
      </c>
      <c r="F3814" s="51">
        <v>709</v>
      </c>
      <c r="G3814" s="48">
        <v>14</v>
      </c>
      <c r="H3814" s="51" t="s">
        <v>2670</v>
      </c>
      <c r="I3814" s="51" t="s">
        <v>1115</v>
      </c>
      <c r="J3814" s="52">
        <v>0</v>
      </c>
      <c r="K3814" s="48" t="s">
        <v>1058</v>
      </c>
      <c r="L3814" s="48" t="s">
        <v>1058</v>
      </c>
      <c r="M3814" s="53">
        <v>0</v>
      </c>
      <c r="N3814" s="51"/>
    </row>
    <row r="3815" spans="2:14" x14ac:dyDescent="0.25">
      <c r="B3815" s="48">
        <v>3813</v>
      </c>
      <c r="C3815" s="49" t="s">
        <v>2588</v>
      </c>
      <c r="D3815" s="48">
        <v>580402808</v>
      </c>
      <c r="E3815" s="50" t="s">
        <v>2660</v>
      </c>
      <c r="F3815" s="51">
        <v>711</v>
      </c>
      <c r="G3815" s="48">
        <v>13</v>
      </c>
      <c r="H3815" s="51" t="s">
        <v>2651</v>
      </c>
      <c r="I3815" s="51" t="s">
        <v>1158</v>
      </c>
      <c r="J3815" s="52">
        <v>1.5</v>
      </c>
      <c r="K3815" s="48" t="s">
        <v>1058</v>
      </c>
      <c r="L3815" s="48" t="s">
        <v>1058</v>
      </c>
      <c r="M3815" s="53">
        <v>7379.0203238752601</v>
      </c>
      <c r="N3815" s="51"/>
    </row>
    <row r="3816" spans="2:14" x14ac:dyDescent="0.25">
      <c r="B3816" s="48">
        <v>3814</v>
      </c>
      <c r="C3816" s="49" t="s">
        <v>2588</v>
      </c>
      <c r="D3816" s="48">
        <v>580305266</v>
      </c>
      <c r="E3816" s="50" t="s">
        <v>2618</v>
      </c>
      <c r="F3816" s="51">
        <v>712</v>
      </c>
      <c r="G3816" s="48">
        <v>13</v>
      </c>
      <c r="H3816" s="51" t="s">
        <v>2676</v>
      </c>
      <c r="I3816" s="51" t="s">
        <v>1276</v>
      </c>
      <c r="J3816" s="52">
        <v>3.9</v>
      </c>
      <c r="K3816" s="48" t="s">
        <v>1058</v>
      </c>
      <c r="L3816" s="48" t="s">
        <v>1058</v>
      </c>
      <c r="M3816" s="53">
        <v>19185.452842075676</v>
      </c>
      <c r="N3816" s="51"/>
    </row>
    <row r="3817" spans="2:14" x14ac:dyDescent="0.25">
      <c r="B3817" s="48">
        <v>3815</v>
      </c>
      <c r="C3817" s="49" t="s">
        <v>2588</v>
      </c>
      <c r="D3817" s="48">
        <v>580462166</v>
      </c>
      <c r="E3817" s="50" t="s">
        <v>2747</v>
      </c>
      <c r="F3817" s="51">
        <v>722</v>
      </c>
      <c r="G3817" s="48">
        <v>17</v>
      </c>
      <c r="H3817" s="51" t="s">
        <v>2748</v>
      </c>
      <c r="I3817" s="51" t="s">
        <v>1280</v>
      </c>
      <c r="J3817" s="52">
        <v>0</v>
      </c>
      <c r="K3817" s="48" t="s">
        <v>1058</v>
      </c>
      <c r="L3817" s="48" t="s">
        <v>1058</v>
      </c>
      <c r="M3817" s="53">
        <v>0</v>
      </c>
      <c r="N3817" s="51"/>
    </row>
    <row r="3818" spans="2:14" x14ac:dyDescent="0.25">
      <c r="B3818" s="48">
        <v>3816</v>
      </c>
      <c r="C3818" s="49" t="s">
        <v>2588</v>
      </c>
      <c r="D3818" s="48">
        <v>580262251</v>
      </c>
      <c r="E3818" s="50" t="s">
        <v>2611</v>
      </c>
      <c r="F3818" s="51">
        <v>724</v>
      </c>
      <c r="G3818" s="48">
        <v>19</v>
      </c>
      <c r="H3818" s="51" t="s">
        <v>2749</v>
      </c>
      <c r="I3818" s="51" t="s">
        <v>1141</v>
      </c>
      <c r="J3818" s="52">
        <v>0</v>
      </c>
      <c r="K3818" s="48" t="s">
        <v>1058</v>
      </c>
      <c r="L3818" s="48" t="s">
        <v>1058</v>
      </c>
      <c r="M3818" s="53">
        <v>0</v>
      </c>
      <c r="N3818" s="51"/>
    </row>
    <row r="3819" spans="2:14" x14ac:dyDescent="0.25">
      <c r="B3819" s="48">
        <v>3817</v>
      </c>
      <c r="C3819" s="49" t="s">
        <v>2588</v>
      </c>
      <c r="D3819" s="48">
        <v>580160133</v>
      </c>
      <c r="E3819" s="50" t="s">
        <v>1247</v>
      </c>
      <c r="F3819" s="51">
        <v>739</v>
      </c>
      <c r="G3819" s="48">
        <v>21</v>
      </c>
      <c r="H3819" s="51" t="s">
        <v>2725</v>
      </c>
      <c r="I3819" s="51" t="s">
        <v>1115</v>
      </c>
      <c r="J3819" s="52">
        <v>0.75</v>
      </c>
      <c r="K3819" s="48" t="s">
        <v>1058</v>
      </c>
      <c r="L3819" s="48" t="s">
        <v>1058</v>
      </c>
      <c r="M3819" s="53">
        <v>3689.5101619376301</v>
      </c>
      <c r="N3819" s="51"/>
    </row>
    <row r="3820" spans="2:14" x14ac:dyDescent="0.25">
      <c r="B3820" s="48">
        <v>3818</v>
      </c>
      <c r="C3820" s="49" t="s">
        <v>2588</v>
      </c>
      <c r="D3820" s="48">
        <v>580631513</v>
      </c>
      <c r="E3820" s="50" t="s">
        <v>1410</v>
      </c>
      <c r="F3820" s="51">
        <v>747</v>
      </c>
      <c r="G3820" s="48">
        <v>10</v>
      </c>
      <c r="H3820" s="51" t="s">
        <v>2729</v>
      </c>
      <c r="I3820" s="51" t="s">
        <v>1093</v>
      </c>
      <c r="J3820" s="52">
        <v>3.6</v>
      </c>
      <c r="K3820" s="48" t="s">
        <v>1058</v>
      </c>
      <c r="L3820" s="48" t="s">
        <v>1058</v>
      </c>
      <c r="M3820" s="53">
        <v>17709.648777300627</v>
      </c>
      <c r="N3820" s="51"/>
    </row>
    <row r="3821" spans="2:14" x14ac:dyDescent="0.25">
      <c r="B3821" s="48">
        <v>3819</v>
      </c>
      <c r="C3821" s="49" t="s">
        <v>2588</v>
      </c>
      <c r="D3821" s="48">
        <v>580316065</v>
      </c>
      <c r="E3821" s="50" t="s">
        <v>2750</v>
      </c>
      <c r="F3821" s="51">
        <v>748</v>
      </c>
      <c r="G3821" s="48">
        <v>18</v>
      </c>
      <c r="H3821" s="51" t="s">
        <v>2593</v>
      </c>
      <c r="I3821" s="51" t="s">
        <v>1720</v>
      </c>
      <c r="J3821" s="52">
        <v>0.63</v>
      </c>
      <c r="K3821" s="48" t="s">
        <v>1058</v>
      </c>
      <c r="L3821" s="48" t="s">
        <v>1058</v>
      </c>
      <c r="M3821" s="53">
        <v>3099.1885360276096</v>
      </c>
      <c r="N3821" s="51"/>
    </row>
    <row r="3822" spans="2:14" x14ac:dyDescent="0.25">
      <c r="B3822" s="48">
        <v>3820</v>
      </c>
      <c r="C3822" s="49" t="s">
        <v>2588</v>
      </c>
      <c r="D3822" s="48">
        <v>580631513</v>
      </c>
      <c r="E3822" s="50" t="s">
        <v>1410</v>
      </c>
      <c r="F3822" s="51">
        <v>749</v>
      </c>
      <c r="G3822" s="48">
        <v>16</v>
      </c>
      <c r="H3822" s="51" t="s">
        <v>2751</v>
      </c>
      <c r="I3822" s="51" t="s">
        <v>1093</v>
      </c>
      <c r="J3822" s="52">
        <v>0.9</v>
      </c>
      <c r="K3822" s="48" t="s">
        <v>1058</v>
      </c>
      <c r="L3822" s="48" t="s">
        <v>1058</v>
      </c>
      <c r="M3822" s="53">
        <v>4427.4121943251566</v>
      </c>
      <c r="N3822" s="51"/>
    </row>
    <row r="3823" spans="2:14" x14ac:dyDescent="0.25">
      <c r="B3823" s="48">
        <v>3821</v>
      </c>
      <c r="C3823" s="49" t="s">
        <v>2588</v>
      </c>
      <c r="D3823" s="48">
        <v>580093151</v>
      </c>
      <c r="E3823" s="50" t="s">
        <v>1294</v>
      </c>
      <c r="F3823" s="51">
        <v>750</v>
      </c>
      <c r="G3823" s="48">
        <v>9</v>
      </c>
      <c r="H3823" s="51" t="s">
        <v>2752</v>
      </c>
      <c r="I3823" s="51" t="s">
        <v>1295</v>
      </c>
      <c r="J3823" s="52">
        <v>8</v>
      </c>
      <c r="K3823" s="48" t="s">
        <v>1058</v>
      </c>
      <c r="L3823" s="48" t="s">
        <v>1058</v>
      </c>
      <c r="M3823" s="53">
        <v>39354.775060668057</v>
      </c>
      <c r="N3823" s="51"/>
    </row>
    <row r="3824" spans="2:14" x14ac:dyDescent="0.25">
      <c r="B3824" s="48">
        <v>3822</v>
      </c>
      <c r="C3824" s="49" t="s">
        <v>2588</v>
      </c>
      <c r="D3824" s="48">
        <v>580441921</v>
      </c>
      <c r="E3824" s="50" t="s">
        <v>2590</v>
      </c>
      <c r="F3824" s="51">
        <v>756</v>
      </c>
      <c r="G3824" s="48">
        <v>20</v>
      </c>
      <c r="H3824" s="51" t="s">
        <v>2670</v>
      </c>
      <c r="I3824" s="51" t="s">
        <v>1117</v>
      </c>
      <c r="J3824" s="52">
        <v>0</v>
      </c>
      <c r="K3824" s="48" t="s">
        <v>1058</v>
      </c>
      <c r="L3824" s="48" t="s">
        <v>1058</v>
      </c>
      <c r="M3824" s="53">
        <v>0</v>
      </c>
      <c r="N3824" s="51"/>
    </row>
    <row r="3825" spans="2:14" x14ac:dyDescent="0.25">
      <c r="B3825" s="48">
        <v>3823</v>
      </c>
      <c r="C3825" s="49" t="s">
        <v>2588</v>
      </c>
      <c r="D3825" s="48">
        <v>580420768</v>
      </c>
      <c r="E3825" s="50" t="s">
        <v>2686</v>
      </c>
      <c r="F3825" s="51">
        <v>757</v>
      </c>
      <c r="G3825" s="48">
        <v>12</v>
      </c>
      <c r="H3825" s="51" t="s">
        <v>2694</v>
      </c>
      <c r="I3825" s="51" t="s">
        <v>1646</v>
      </c>
      <c r="J3825" s="52">
        <v>3</v>
      </c>
      <c r="K3825" s="48" t="s">
        <v>1058</v>
      </c>
      <c r="L3825" s="48" t="s">
        <v>1058</v>
      </c>
      <c r="M3825" s="53">
        <v>14758.04064775052</v>
      </c>
      <c r="N3825" s="51"/>
    </row>
    <row r="3826" spans="2:14" x14ac:dyDescent="0.25">
      <c r="B3826" s="48">
        <v>3824</v>
      </c>
      <c r="C3826" s="49" t="s">
        <v>2588</v>
      </c>
      <c r="D3826" s="48">
        <v>580233997</v>
      </c>
      <c r="E3826" s="50" t="s">
        <v>2596</v>
      </c>
      <c r="F3826" s="51">
        <v>759</v>
      </c>
      <c r="G3826" s="48">
        <v>14</v>
      </c>
      <c r="H3826" s="51" t="s">
        <v>2677</v>
      </c>
      <c r="I3826" s="51" t="s">
        <v>1053</v>
      </c>
      <c r="J3826" s="52">
        <v>1.5</v>
      </c>
      <c r="K3826" s="48" t="s">
        <v>1058</v>
      </c>
      <c r="L3826" s="48" t="s">
        <v>1058</v>
      </c>
      <c r="M3826" s="53">
        <v>7379.0203238752601</v>
      </c>
      <c r="N3826" s="51"/>
    </row>
    <row r="3827" spans="2:14" x14ac:dyDescent="0.25">
      <c r="B3827" s="48">
        <v>3825</v>
      </c>
      <c r="C3827" s="49" t="s">
        <v>2588</v>
      </c>
      <c r="D3827" s="48">
        <v>580233997</v>
      </c>
      <c r="E3827" s="50" t="s">
        <v>2596</v>
      </c>
      <c r="F3827" s="51">
        <v>765</v>
      </c>
      <c r="G3827" s="48">
        <v>17</v>
      </c>
      <c r="H3827" s="51" t="s">
        <v>2724</v>
      </c>
      <c r="I3827" s="51" t="s">
        <v>1053</v>
      </c>
      <c r="J3827" s="52">
        <v>3</v>
      </c>
      <c r="K3827" s="48" t="s">
        <v>1058</v>
      </c>
      <c r="L3827" s="48" t="s">
        <v>1058</v>
      </c>
      <c r="M3827" s="53">
        <v>14758.04064775052</v>
      </c>
      <c r="N3827" s="51"/>
    </row>
    <row r="3828" spans="2:14" x14ac:dyDescent="0.25">
      <c r="B3828" s="48">
        <v>3826</v>
      </c>
      <c r="C3828" s="49" t="s">
        <v>2588</v>
      </c>
      <c r="D3828" s="48">
        <v>580466993</v>
      </c>
      <c r="E3828" s="50" t="s">
        <v>2726</v>
      </c>
      <c r="F3828" s="51">
        <v>766</v>
      </c>
      <c r="G3828" s="48">
        <v>15</v>
      </c>
      <c r="H3828" s="51" t="s">
        <v>2753</v>
      </c>
      <c r="I3828" s="51" t="s">
        <v>1119</v>
      </c>
      <c r="J3828" s="52">
        <v>1.25</v>
      </c>
      <c r="K3828" s="48" t="s">
        <v>1058</v>
      </c>
      <c r="L3828" s="48" t="s">
        <v>1058</v>
      </c>
      <c r="M3828" s="53">
        <v>6149.1836032293841</v>
      </c>
      <c r="N3828" s="51"/>
    </row>
    <row r="3829" spans="2:14" x14ac:dyDescent="0.25">
      <c r="B3829" s="48">
        <v>3827</v>
      </c>
      <c r="C3829" s="49" t="s">
        <v>2588</v>
      </c>
      <c r="D3829" s="48">
        <v>580278463</v>
      </c>
      <c r="E3829" s="50" t="s">
        <v>2592</v>
      </c>
      <c r="F3829" s="51">
        <v>769</v>
      </c>
      <c r="G3829" s="48">
        <v>12</v>
      </c>
      <c r="H3829" s="51" t="s">
        <v>2651</v>
      </c>
      <c r="I3829" s="51" t="s">
        <v>1137</v>
      </c>
      <c r="J3829" s="52">
        <v>1.8</v>
      </c>
      <c r="K3829" s="48" t="s">
        <v>1058</v>
      </c>
      <c r="L3829" s="48" t="s">
        <v>1058</v>
      </c>
      <c r="M3829" s="53">
        <v>8854.8243886503133</v>
      </c>
      <c r="N3829" s="51"/>
    </row>
    <row r="3830" spans="2:14" x14ac:dyDescent="0.25">
      <c r="B3830" s="48">
        <v>3828</v>
      </c>
      <c r="C3830" s="49" t="s">
        <v>2588</v>
      </c>
      <c r="D3830" s="48">
        <v>580278463</v>
      </c>
      <c r="E3830" s="50" t="s">
        <v>2592</v>
      </c>
      <c r="F3830" s="51">
        <v>778</v>
      </c>
      <c r="G3830" s="48">
        <v>18</v>
      </c>
      <c r="H3830" s="51" t="s">
        <v>2724</v>
      </c>
      <c r="I3830" s="51" t="s">
        <v>1137</v>
      </c>
      <c r="J3830" s="52">
        <v>3.6</v>
      </c>
      <c r="K3830" s="48" t="s">
        <v>1058</v>
      </c>
      <c r="L3830" s="48" t="s">
        <v>1058</v>
      </c>
      <c r="M3830" s="53">
        <v>17709.648777300627</v>
      </c>
      <c r="N3830" s="51"/>
    </row>
    <row r="3831" spans="2:14" x14ac:dyDescent="0.25">
      <c r="B3831" s="48">
        <v>3829</v>
      </c>
      <c r="C3831" s="49" t="s">
        <v>2588</v>
      </c>
      <c r="D3831" s="48">
        <v>580530814</v>
      </c>
      <c r="E3831" s="50" t="s">
        <v>2603</v>
      </c>
      <c r="F3831" s="51">
        <v>779</v>
      </c>
      <c r="G3831" s="48">
        <v>13</v>
      </c>
      <c r="H3831" s="51" t="s">
        <v>2745</v>
      </c>
      <c r="I3831" s="51" t="s">
        <v>1145</v>
      </c>
      <c r="J3831" s="52">
        <v>0.75</v>
      </c>
      <c r="K3831" s="48" t="s">
        <v>1058</v>
      </c>
      <c r="L3831" s="48" t="s">
        <v>1058</v>
      </c>
      <c r="M3831" s="53">
        <v>3689.5101619376301</v>
      </c>
      <c r="N3831" s="51"/>
    </row>
    <row r="3832" spans="2:14" x14ac:dyDescent="0.25">
      <c r="B3832" s="48">
        <v>3830</v>
      </c>
      <c r="C3832" s="49" t="s">
        <v>2588</v>
      </c>
      <c r="D3832" s="48">
        <v>580305266</v>
      </c>
      <c r="E3832" s="50" t="s">
        <v>2618</v>
      </c>
      <c r="F3832" s="51">
        <v>781</v>
      </c>
      <c r="G3832" s="48">
        <v>16</v>
      </c>
      <c r="H3832" s="51" t="s">
        <v>2700</v>
      </c>
      <c r="I3832" s="51" t="s">
        <v>1276</v>
      </c>
      <c r="J3832" s="52">
        <v>1.95</v>
      </c>
      <c r="K3832" s="48" t="s">
        <v>1058</v>
      </c>
      <c r="L3832" s="48" t="s">
        <v>1058</v>
      </c>
      <c r="M3832" s="53">
        <v>9592.726421037838</v>
      </c>
      <c r="N3832" s="51"/>
    </row>
    <row r="3833" spans="2:14" x14ac:dyDescent="0.25">
      <c r="B3833" s="48">
        <v>3831</v>
      </c>
      <c r="C3833" s="49" t="s">
        <v>2588</v>
      </c>
      <c r="D3833" s="48">
        <v>580278463</v>
      </c>
      <c r="E3833" s="50" t="s">
        <v>2592</v>
      </c>
      <c r="F3833" s="51">
        <v>786</v>
      </c>
      <c r="G3833" s="48">
        <v>14</v>
      </c>
      <c r="H3833" s="51" t="s">
        <v>2706</v>
      </c>
      <c r="I3833" s="51" t="s">
        <v>1137</v>
      </c>
      <c r="J3833" s="52">
        <v>0.9</v>
      </c>
      <c r="K3833" s="48" t="s">
        <v>1058</v>
      </c>
      <c r="L3833" s="48" t="s">
        <v>1058</v>
      </c>
      <c r="M3833" s="53">
        <v>4427.4121943251566</v>
      </c>
      <c r="N3833" s="51"/>
    </row>
    <row r="3834" spans="2:14" x14ac:dyDescent="0.25">
      <c r="B3834" s="48">
        <v>3832</v>
      </c>
      <c r="C3834" s="49" t="s">
        <v>2588</v>
      </c>
      <c r="D3834" s="48">
        <v>513894139</v>
      </c>
      <c r="E3834" s="50" t="s">
        <v>2599</v>
      </c>
      <c r="F3834" s="51">
        <v>788</v>
      </c>
      <c r="G3834" s="48">
        <v>13</v>
      </c>
      <c r="H3834" s="51" t="s">
        <v>2598</v>
      </c>
      <c r="I3834" s="51" t="s">
        <v>1135</v>
      </c>
      <c r="J3834" s="52">
        <v>10</v>
      </c>
      <c r="K3834" s="48" t="s">
        <v>1058</v>
      </c>
      <c r="L3834" s="48" t="s">
        <v>1058</v>
      </c>
      <c r="M3834" s="53">
        <v>49193.468825835072</v>
      </c>
      <c r="N3834" s="51"/>
    </row>
    <row r="3835" spans="2:14" x14ac:dyDescent="0.25">
      <c r="B3835" s="48">
        <v>3833</v>
      </c>
      <c r="C3835" s="49" t="s">
        <v>2588</v>
      </c>
      <c r="D3835" s="48">
        <v>580587723</v>
      </c>
      <c r="E3835" s="50" t="s">
        <v>2716</v>
      </c>
      <c r="F3835" s="51">
        <v>791</v>
      </c>
      <c r="G3835" s="48">
        <v>15</v>
      </c>
      <c r="H3835" s="51" t="s">
        <v>2700</v>
      </c>
      <c r="I3835" s="51" t="s">
        <v>1350</v>
      </c>
      <c r="J3835" s="52">
        <v>1.5</v>
      </c>
      <c r="K3835" s="48" t="s">
        <v>1058</v>
      </c>
      <c r="L3835" s="48" t="s">
        <v>1058</v>
      </c>
      <c r="M3835" s="53">
        <v>7379.0203238752601</v>
      </c>
      <c r="N3835" s="51"/>
    </row>
    <row r="3836" spans="2:14" x14ac:dyDescent="0.25">
      <c r="B3836" s="48">
        <v>3834</v>
      </c>
      <c r="C3836" s="49" t="s">
        <v>2588</v>
      </c>
      <c r="D3836" s="48">
        <v>580438448</v>
      </c>
      <c r="E3836" s="50" t="s">
        <v>1298</v>
      </c>
      <c r="F3836" s="51">
        <v>793</v>
      </c>
      <c r="G3836" s="48">
        <v>17</v>
      </c>
      <c r="H3836" s="51" t="s">
        <v>2640</v>
      </c>
      <c r="I3836" s="51" t="s">
        <v>1158</v>
      </c>
      <c r="J3836" s="52">
        <v>0</v>
      </c>
      <c r="K3836" s="48" t="s">
        <v>1058</v>
      </c>
      <c r="L3836" s="48" t="s">
        <v>1054</v>
      </c>
      <c r="M3836" s="53">
        <v>0</v>
      </c>
      <c r="N3836" s="51"/>
    </row>
    <row r="3837" spans="2:14" x14ac:dyDescent="0.25">
      <c r="B3837" s="48">
        <v>3835</v>
      </c>
      <c r="C3837" s="49" t="s">
        <v>2588</v>
      </c>
      <c r="D3837" s="48">
        <v>580120418</v>
      </c>
      <c r="E3837" s="50" t="s">
        <v>1365</v>
      </c>
      <c r="F3837" s="51">
        <v>794</v>
      </c>
      <c r="G3837" s="48">
        <v>16</v>
      </c>
      <c r="H3837" s="51" t="s">
        <v>2706</v>
      </c>
      <c r="I3837" s="51" t="s">
        <v>1363</v>
      </c>
      <c r="J3837" s="52">
        <v>0.75</v>
      </c>
      <c r="K3837" s="48" t="s">
        <v>1058</v>
      </c>
      <c r="L3837" s="48" t="s">
        <v>1058</v>
      </c>
      <c r="M3837" s="53">
        <v>3689.5101619376301</v>
      </c>
      <c r="N3837" s="51"/>
    </row>
    <row r="3838" spans="2:14" x14ac:dyDescent="0.25">
      <c r="B3838" s="48">
        <v>3836</v>
      </c>
      <c r="C3838" s="49" t="s">
        <v>2588</v>
      </c>
      <c r="D3838" s="48">
        <v>580120418</v>
      </c>
      <c r="E3838" s="50" t="s">
        <v>1365</v>
      </c>
      <c r="F3838" s="51">
        <v>796</v>
      </c>
      <c r="G3838" s="48">
        <v>15</v>
      </c>
      <c r="H3838" s="51" t="s">
        <v>2589</v>
      </c>
      <c r="I3838" s="51" t="s">
        <v>1363</v>
      </c>
      <c r="J3838" s="52">
        <v>3</v>
      </c>
      <c r="K3838" s="48" t="s">
        <v>1058</v>
      </c>
      <c r="L3838" s="48" t="s">
        <v>1058</v>
      </c>
      <c r="M3838" s="53">
        <v>14758.04064775052</v>
      </c>
      <c r="N3838" s="51"/>
    </row>
    <row r="3839" spans="2:14" x14ac:dyDescent="0.25">
      <c r="B3839" s="48">
        <v>3837</v>
      </c>
      <c r="C3839" s="49" t="s">
        <v>2588</v>
      </c>
      <c r="D3839" s="48">
        <v>580450666</v>
      </c>
      <c r="E3839" s="50" t="s">
        <v>1087</v>
      </c>
      <c r="F3839" s="51">
        <v>797</v>
      </c>
      <c r="G3839" s="48">
        <v>11</v>
      </c>
      <c r="H3839" s="51" t="s">
        <v>2754</v>
      </c>
      <c r="I3839" s="51" t="s">
        <v>1088</v>
      </c>
      <c r="J3839" s="52">
        <v>8.8000000000000007</v>
      </c>
      <c r="K3839" s="48" t="s">
        <v>1058</v>
      </c>
      <c r="L3839" s="48" t="s">
        <v>1058</v>
      </c>
      <c r="M3839" s="53">
        <v>43290.252566734867</v>
      </c>
      <c r="N3839" s="51"/>
    </row>
    <row r="3840" spans="2:14" x14ac:dyDescent="0.25">
      <c r="B3840" s="48">
        <v>3838</v>
      </c>
      <c r="C3840" s="49" t="s">
        <v>2588</v>
      </c>
      <c r="D3840" s="48">
        <v>580259109</v>
      </c>
      <c r="E3840" s="50" t="s">
        <v>2679</v>
      </c>
      <c r="F3840" s="51">
        <v>801</v>
      </c>
      <c r="G3840" s="48">
        <v>11</v>
      </c>
      <c r="H3840" s="51" t="s">
        <v>2561</v>
      </c>
      <c r="I3840" s="51" t="s">
        <v>1218</v>
      </c>
      <c r="J3840" s="52">
        <v>5</v>
      </c>
      <c r="K3840" s="48" t="s">
        <v>1058</v>
      </c>
      <c r="L3840" s="48" t="s">
        <v>1058</v>
      </c>
      <c r="M3840" s="53">
        <v>24596.734412917536</v>
      </c>
      <c r="N3840" s="51"/>
    </row>
    <row r="3841" spans="2:14" x14ac:dyDescent="0.25">
      <c r="B3841" s="48">
        <v>3839</v>
      </c>
      <c r="C3841" s="49" t="s">
        <v>2588</v>
      </c>
      <c r="D3841" s="48">
        <v>580402808</v>
      </c>
      <c r="E3841" s="50" t="s">
        <v>2660</v>
      </c>
      <c r="F3841" s="51">
        <v>802</v>
      </c>
      <c r="G3841" s="48">
        <v>7</v>
      </c>
      <c r="H3841" s="51" t="s">
        <v>2659</v>
      </c>
      <c r="I3841" s="51" t="s">
        <v>1158</v>
      </c>
      <c r="J3841" s="52">
        <v>5</v>
      </c>
      <c r="K3841" s="48" t="s">
        <v>1058</v>
      </c>
      <c r="L3841" s="48" t="s">
        <v>1058</v>
      </c>
      <c r="M3841" s="53">
        <v>24596.734412917536</v>
      </c>
      <c r="N3841" s="51"/>
    </row>
    <row r="3842" spans="2:14" x14ac:dyDescent="0.25">
      <c r="B3842" s="48">
        <v>3840</v>
      </c>
      <c r="C3842" s="49" t="s">
        <v>2588</v>
      </c>
      <c r="D3842" s="48">
        <v>580093151</v>
      </c>
      <c r="E3842" s="50" t="s">
        <v>1294</v>
      </c>
      <c r="F3842" s="51">
        <v>803</v>
      </c>
      <c r="G3842" s="48">
        <v>14</v>
      </c>
      <c r="H3842" s="51" t="s">
        <v>2657</v>
      </c>
      <c r="I3842" s="51" t="s">
        <v>1295</v>
      </c>
      <c r="J3842" s="52">
        <v>3</v>
      </c>
      <c r="K3842" s="48" t="s">
        <v>1058</v>
      </c>
      <c r="L3842" s="48" t="s">
        <v>1058</v>
      </c>
      <c r="M3842" s="53">
        <v>14758.04064775052</v>
      </c>
      <c r="N3842" s="51"/>
    </row>
    <row r="3843" spans="2:14" x14ac:dyDescent="0.25">
      <c r="B3843" s="48">
        <v>3841</v>
      </c>
      <c r="C3843" s="49" t="s">
        <v>2588</v>
      </c>
      <c r="D3843" s="48">
        <v>580307411</v>
      </c>
      <c r="E3843" s="50" t="s">
        <v>2730</v>
      </c>
      <c r="F3843" s="51">
        <v>804</v>
      </c>
      <c r="G3843" s="48">
        <v>14</v>
      </c>
      <c r="H3843" s="51" t="s">
        <v>2643</v>
      </c>
      <c r="I3843" s="51" t="s">
        <v>1064</v>
      </c>
      <c r="J3843" s="52">
        <v>1.5</v>
      </c>
      <c r="K3843" s="48" t="s">
        <v>1058</v>
      </c>
      <c r="L3843" s="48" t="s">
        <v>1058</v>
      </c>
      <c r="M3843" s="53">
        <v>7379.0203238752601</v>
      </c>
      <c r="N3843" s="51"/>
    </row>
    <row r="3844" spans="2:14" x14ac:dyDescent="0.25">
      <c r="B3844" s="48">
        <v>3842</v>
      </c>
      <c r="C3844" s="49" t="s">
        <v>2588</v>
      </c>
      <c r="D3844" s="48">
        <v>580493062</v>
      </c>
      <c r="E3844" s="50" t="s">
        <v>1961</v>
      </c>
      <c r="F3844" s="51">
        <v>806</v>
      </c>
      <c r="G3844" s="48">
        <v>12</v>
      </c>
      <c r="H3844" s="51" t="s">
        <v>2745</v>
      </c>
      <c r="I3844" s="51" t="s">
        <v>1304</v>
      </c>
      <c r="J3844" s="52">
        <v>0.75</v>
      </c>
      <c r="K3844" s="48" t="s">
        <v>1058</v>
      </c>
      <c r="L3844" s="48" t="s">
        <v>1058</v>
      </c>
      <c r="M3844" s="53">
        <v>3689.5101619376301</v>
      </c>
      <c r="N3844" s="51"/>
    </row>
    <row r="3845" spans="2:14" x14ac:dyDescent="0.25">
      <c r="B3845" s="48">
        <v>3843</v>
      </c>
      <c r="C3845" s="49" t="s">
        <v>2588</v>
      </c>
      <c r="D3845" s="48">
        <v>580626687</v>
      </c>
      <c r="E3845" s="50" t="s">
        <v>2624</v>
      </c>
      <c r="F3845" s="51">
        <v>809</v>
      </c>
      <c r="G3845" s="48">
        <v>15</v>
      </c>
      <c r="H3845" s="51" t="s">
        <v>2694</v>
      </c>
      <c r="I3845" s="51" t="s">
        <v>1111</v>
      </c>
      <c r="J3845" s="52">
        <v>3</v>
      </c>
      <c r="K3845" s="48" t="s">
        <v>1058</v>
      </c>
      <c r="L3845" s="48" t="s">
        <v>1058</v>
      </c>
      <c r="M3845" s="53">
        <v>14758.04064775052</v>
      </c>
      <c r="N3845" s="51"/>
    </row>
    <row r="3846" spans="2:14" x14ac:dyDescent="0.25">
      <c r="B3846" s="48">
        <v>3844</v>
      </c>
      <c r="C3846" s="49" t="s">
        <v>2588</v>
      </c>
      <c r="D3846" s="48">
        <v>580093151</v>
      </c>
      <c r="E3846" s="50" t="s">
        <v>1294</v>
      </c>
      <c r="F3846" s="51">
        <v>810</v>
      </c>
      <c r="G3846" s="48">
        <v>14</v>
      </c>
      <c r="H3846" s="51" t="s">
        <v>2600</v>
      </c>
      <c r="I3846" s="51" t="s">
        <v>1295</v>
      </c>
      <c r="J3846" s="52">
        <v>1.5</v>
      </c>
      <c r="K3846" s="48" t="s">
        <v>1058</v>
      </c>
      <c r="L3846" s="48" t="s">
        <v>1058</v>
      </c>
      <c r="M3846" s="53">
        <v>7379.0203238752601</v>
      </c>
      <c r="N3846" s="51"/>
    </row>
    <row r="3847" spans="2:14" x14ac:dyDescent="0.25">
      <c r="B3847" s="48">
        <v>3845</v>
      </c>
      <c r="C3847" s="49" t="s">
        <v>2588</v>
      </c>
      <c r="D3847" s="48">
        <v>580160133</v>
      </c>
      <c r="E3847" s="50" t="s">
        <v>1247</v>
      </c>
      <c r="F3847" s="51">
        <v>811</v>
      </c>
      <c r="G3847" s="48">
        <v>16</v>
      </c>
      <c r="H3847" s="51" t="s">
        <v>2692</v>
      </c>
      <c r="I3847" s="51" t="s">
        <v>1115</v>
      </c>
      <c r="J3847" s="52">
        <v>3</v>
      </c>
      <c r="K3847" s="48" t="s">
        <v>1058</v>
      </c>
      <c r="L3847" s="48" t="s">
        <v>1058</v>
      </c>
      <c r="M3847" s="53">
        <v>14758.04064775052</v>
      </c>
      <c r="N3847" s="51"/>
    </row>
    <row r="3848" spans="2:14" x14ac:dyDescent="0.25">
      <c r="B3848" s="48">
        <v>3846</v>
      </c>
      <c r="C3848" s="49" t="s">
        <v>2588</v>
      </c>
      <c r="D3848" s="48">
        <v>580561918</v>
      </c>
      <c r="E3848" s="50" t="s">
        <v>2618</v>
      </c>
      <c r="F3848" s="51">
        <v>813</v>
      </c>
      <c r="G3848" s="48">
        <v>9</v>
      </c>
      <c r="H3848" s="51" t="s">
        <v>2708</v>
      </c>
      <c r="I3848" s="51" t="s">
        <v>1276</v>
      </c>
      <c r="J3848" s="52">
        <v>5.75</v>
      </c>
      <c r="K3848" s="48" t="s">
        <v>1058</v>
      </c>
      <c r="L3848" s="48" t="s">
        <v>1058</v>
      </c>
      <c r="M3848" s="53">
        <v>28286.244574855165</v>
      </c>
      <c r="N3848" s="51"/>
    </row>
    <row r="3849" spans="2:14" x14ac:dyDescent="0.25">
      <c r="B3849" s="48">
        <v>3847</v>
      </c>
      <c r="C3849" s="49" t="s">
        <v>2588</v>
      </c>
      <c r="D3849" s="48">
        <v>580459873</v>
      </c>
      <c r="E3849" s="50" t="s">
        <v>2755</v>
      </c>
      <c r="F3849" s="51">
        <v>815</v>
      </c>
      <c r="G3849" s="48">
        <v>12</v>
      </c>
      <c r="H3849" s="51" t="s">
        <v>2628</v>
      </c>
      <c r="I3849" s="51" t="s">
        <v>2147</v>
      </c>
      <c r="J3849" s="52">
        <v>0.75600000000000001</v>
      </c>
      <c r="K3849" s="48" t="s">
        <v>1058</v>
      </c>
      <c r="L3849" s="48" t="s">
        <v>1058</v>
      </c>
      <c r="M3849" s="53">
        <v>3719.0262432331315</v>
      </c>
      <c r="N3849" s="51"/>
    </row>
    <row r="3850" spans="2:14" x14ac:dyDescent="0.25">
      <c r="B3850" s="48">
        <v>3848</v>
      </c>
      <c r="C3850" s="49" t="s">
        <v>2588</v>
      </c>
      <c r="D3850" s="48">
        <v>513894139</v>
      </c>
      <c r="E3850" s="50" t="s">
        <v>2599</v>
      </c>
      <c r="F3850" s="51">
        <v>816</v>
      </c>
      <c r="G3850" s="48">
        <v>16</v>
      </c>
      <c r="H3850" s="51" t="s">
        <v>2617</v>
      </c>
      <c r="I3850" s="51" t="s">
        <v>1135</v>
      </c>
      <c r="J3850" s="52">
        <v>0.75</v>
      </c>
      <c r="K3850" s="48" t="s">
        <v>1058</v>
      </c>
      <c r="L3850" s="48" t="s">
        <v>1058</v>
      </c>
      <c r="M3850" s="53">
        <v>3689.5101619376301</v>
      </c>
      <c r="N3850" s="51"/>
    </row>
    <row r="3851" spans="2:14" x14ac:dyDescent="0.25">
      <c r="B3851" s="48">
        <v>3849</v>
      </c>
      <c r="C3851" s="49" t="s">
        <v>2588</v>
      </c>
      <c r="D3851" s="48">
        <v>580352540</v>
      </c>
      <c r="E3851" s="50" t="s">
        <v>1250</v>
      </c>
      <c r="F3851" s="51">
        <v>819</v>
      </c>
      <c r="G3851" s="48">
        <v>15</v>
      </c>
      <c r="H3851" s="51" t="s">
        <v>2628</v>
      </c>
      <c r="I3851" s="51" t="s">
        <v>1072</v>
      </c>
      <c r="J3851" s="52">
        <v>0.94499999999999995</v>
      </c>
      <c r="K3851" s="48" t="s">
        <v>1058</v>
      </c>
      <c r="L3851" s="48" t="s">
        <v>1058</v>
      </c>
      <c r="M3851" s="53">
        <v>4648.7828040414142</v>
      </c>
      <c r="N3851" s="51"/>
    </row>
    <row r="3852" spans="2:14" x14ac:dyDescent="0.25">
      <c r="B3852" s="48">
        <v>3850</v>
      </c>
      <c r="C3852" s="49" t="s">
        <v>2588</v>
      </c>
      <c r="D3852" s="48">
        <v>580356988</v>
      </c>
      <c r="E3852" s="50" t="s">
        <v>2124</v>
      </c>
      <c r="F3852" s="51">
        <v>823</v>
      </c>
      <c r="G3852" s="48">
        <v>12</v>
      </c>
      <c r="H3852" s="51" t="s">
        <v>2710</v>
      </c>
      <c r="I3852" s="51" t="s">
        <v>1137</v>
      </c>
      <c r="J3852" s="52">
        <v>0.9</v>
      </c>
      <c r="K3852" s="48" t="s">
        <v>1058</v>
      </c>
      <c r="L3852" s="48" t="s">
        <v>1058</v>
      </c>
      <c r="M3852" s="53">
        <v>4427.4121943251566</v>
      </c>
      <c r="N3852" s="51"/>
    </row>
    <row r="3853" spans="2:14" x14ac:dyDescent="0.25">
      <c r="B3853" s="48">
        <v>3851</v>
      </c>
      <c r="C3853" s="49" t="s">
        <v>2588</v>
      </c>
      <c r="D3853" s="48">
        <v>580458131</v>
      </c>
      <c r="E3853" s="50" t="s">
        <v>1254</v>
      </c>
      <c r="F3853" s="51">
        <v>824</v>
      </c>
      <c r="G3853" s="48">
        <v>16</v>
      </c>
      <c r="H3853" s="51" t="s">
        <v>2591</v>
      </c>
      <c r="I3853" s="51" t="s">
        <v>1255</v>
      </c>
      <c r="J3853" s="52">
        <v>0.75</v>
      </c>
      <c r="K3853" s="48" t="s">
        <v>1058</v>
      </c>
      <c r="L3853" s="48" t="s">
        <v>1058</v>
      </c>
      <c r="M3853" s="53">
        <v>3689.5101619376301</v>
      </c>
      <c r="N3853" s="51"/>
    </row>
    <row r="3854" spans="2:14" x14ac:dyDescent="0.25">
      <c r="B3854" s="48">
        <v>3852</v>
      </c>
      <c r="C3854" s="49" t="s">
        <v>2588</v>
      </c>
      <c r="D3854" s="48">
        <v>580093151</v>
      </c>
      <c r="E3854" s="50" t="s">
        <v>1294</v>
      </c>
      <c r="F3854" s="51">
        <v>829</v>
      </c>
      <c r="G3854" s="48">
        <v>14</v>
      </c>
      <c r="H3854" s="51" t="s">
        <v>2699</v>
      </c>
      <c r="I3854" s="51" t="s">
        <v>1295</v>
      </c>
      <c r="J3854" s="52">
        <v>0.75</v>
      </c>
      <c r="K3854" s="48" t="s">
        <v>1058</v>
      </c>
      <c r="L3854" s="48" t="s">
        <v>1058</v>
      </c>
      <c r="M3854" s="53">
        <v>3689.5101619376301</v>
      </c>
      <c r="N3854" s="51"/>
    </row>
    <row r="3855" spans="2:14" x14ac:dyDescent="0.25">
      <c r="B3855" s="48">
        <v>3853</v>
      </c>
      <c r="C3855" s="49" t="s">
        <v>2588</v>
      </c>
      <c r="D3855" s="48">
        <v>512158668</v>
      </c>
      <c r="E3855" s="50" t="s">
        <v>2596</v>
      </c>
      <c r="F3855" s="51">
        <v>838</v>
      </c>
      <c r="G3855" s="48">
        <v>16</v>
      </c>
      <c r="H3855" s="51" t="s">
        <v>2756</v>
      </c>
      <c r="I3855" s="51" t="s">
        <v>1572</v>
      </c>
      <c r="J3855" s="52">
        <v>0.75</v>
      </c>
      <c r="K3855" s="48" t="s">
        <v>1058</v>
      </c>
      <c r="L3855" s="48" t="s">
        <v>1058</v>
      </c>
      <c r="M3855" s="53">
        <v>3689.5101619376301</v>
      </c>
      <c r="N3855" s="51"/>
    </row>
    <row r="3856" spans="2:14" x14ac:dyDescent="0.25">
      <c r="B3856" s="48">
        <v>3854</v>
      </c>
      <c r="C3856" s="49" t="s">
        <v>2588</v>
      </c>
      <c r="D3856" s="48">
        <v>580262251</v>
      </c>
      <c r="E3856" s="50" t="s">
        <v>2611</v>
      </c>
      <c r="F3856" s="51">
        <v>845</v>
      </c>
      <c r="G3856" s="48">
        <v>12</v>
      </c>
      <c r="H3856" s="51" t="s">
        <v>2677</v>
      </c>
      <c r="I3856" s="51" t="s">
        <v>1141</v>
      </c>
      <c r="J3856" s="52">
        <v>1.5</v>
      </c>
      <c r="K3856" s="48" t="s">
        <v>1058</v>
      </c>
      <c r="L3856" s="48" t="s">
        <v>1058</v>
      </c>
      <c r="M3856" s="53">
        <v>7379.0203238752601</v>
      </c>
      <c r="N3856" s="51"/>
    </row>
    <row r="3857" spans="2:14" x14ac:dyDescent="0.25">
      <c r="B3857" s="48">
        <v>3855</v>
      </c>
      <c r="C3857" s="49" t="s">
        <v>2588</v>
      </c>
      <c r="D3857" s="48">
        <v>580233997</v>
      </c>
      <c r="E3857" s="50" t="s">
        <v>2596</v>
      </c>
      <c r="F3857" s="51">
        <v>846</v>
      </c>
      <c r="G3857" s="48">
        <v>17</v>
      </c>
      <c r="H3857" s="51" t="s">
        <v>2602</v>
      </c>
      <c r="I3857" s="51" t="s">
        <v>1053</v>
      </c>
      <c r="J3857" s="52">
        <v>0.75</v>
      </c>
      <c r="K3857" s="48" t="s">
        <v>1058</v>
      </c>
      <c r="L3857" s="48" t="s">
        <v>1058</v>
      </c>
      <c r="M3857" s="53">
        <v>3689.5101619376301</v>
      </c>
      <c r="N3857" s="51"/>
    </row>
    <row r="3858" spans="2:14" x14ac:dyDescent="0.25">
      <c r="B3858" s="48">
        <v>3856</v>
      </c>
      <c r="C3858" s="49" t="s">
        <v>2588</v>
      </c>
      <c r="D3858" s="48">
        <v>512158668</v>
      </c>
      <c r="E3858" s="50" t="s">
        <v>2596</v>
      </c>
      <c r="F3858" s="51">
        <v>847</v>
      </c>
      <c r="G3858" s="48">
        <v>17</v>
      </c>
      <c r="H3858" s="51" t="s">
        <v>2725</v>
      </c>
      <c r="I3858" s="51" t="s">
        <v>1572</v>
      </c>
      <c r="J3858" s="52">
        <v>0.75</v>
      </c>
      <c r="K3858" s="48" t="s">
        <v>1058</v>
      </c>
      <c r="L3858" s="48" t="s">
        <v>1058</v>
      </c>
      <c r="M3858" s="53">
        <v>3689.5101619376301</v>
      </c>
      <c r="N3858" s="51"/>
    </row>
    <row r="3859" spans="2:14" x14ac:dyDescent="0.25">
      <c r="B3859" s="48">
        <v>3857</v>
      </c>
      <c r="C3859" s="49" t="s">
        <v>2588</v>
      </c>
      <c r="D3859" s="48">
        <v>580368546</v>
      </c>
      <c r="E3859" s="50" t="s">
        <v>2757</v>
      </c>
      <c r="F3859" s="51">
        <v>849</v>
      </c>
      <c r="G3859" s="48">
        <v>11</v>
      </c>
      <c r="H3859" s="51" t="s">
        <v>2619</v>
      </c>
      <c r="I3859" s="51" t="s">
        <v>2758</v>
      </c>
      <c r="J3859" s="52">
        <v>0.97499999999999998</v>
      </c>
      <c r="K3859" s="48" t="s">
        <v>1058</v>
      </c>
      <c r="L3859" s="48" t="s">
        <v>1058</v>
      </c>
      <c r="M3859" s="53">
        <v>4796.363210518919</v>
      </c>
      <c r="N3859" s="51"/>
    </row>
    <row r="3860" spans="2:14" x14ac:dyDescent="0.25">
      <c r="B3860" s="48">
        <v>3858</v>
      </c>
      <c r="C3860" s="49" t="s">
        <v>2588</v>
      </c>
      <c r="D3860" s="48">
        <v>580128262</v>
      </c>
      <c r="E3860" s="50" t="s">
        <v>2720</v>
      </c>
      <c r="F3860" s="51">
        <v>852</v>
      </c>
      <c r="G3860" s="48">
        <v>17</v>
      </c>
      <c r="H3860" s="51" t="s">
        <v>2623</v>
      </c>
      <c r="I3860" s="51" t="s">
        <v>2759</v>
      </c>
      <c r="J3860" s="52">
        <v>0</v>
      </c>
      <c r="K3860" s="48" t="s">
        <v>1058</v>
      </c>
      <c r="L3860" s="48" t="s">
        <v>1054</v>
      </c>
      <c r="M3860" s="53">
        <v>0</v>
      </c>
      <c r="N3860" s="51"/>
    </row>
    <row r="3861" spans="2:14" x14ac:dyDescent="0.25">
      <c r="B3861" s="48">
        <v>3859</v>
      </c>
      <c r="C3861" s="49" t="s">
        <v>2588</v>
      </c>
      <c r="D3861" s="48">
        <v>580181659</v>
      </c>
      <c r="E3861" s="50" t="s">
        <v>2698</v>
      </c>
      <c r="F3861" s="51">
        <v>853</v>
      </c>
      <c r="G3861" s="48">
        <v>10</v>
      </c>
      <c r="H3861" s="51" t="s">
        <v>2693</v>
      </c>
      <c r="I3861" s="51" t="s">
        <v>1237</v>
      </c>
      <c r="J3861" s="52">
        <v>8</v>
      </c>
      <c r="K3861" s="48" t="s">
        <v>1058</v>
      </c>
      <c r="L3861" s="48" t="s">
        <v>1058</v>
      </c>
      <c r="M3861" s="53">
        <v>39354.775060668057</v>
      </c>
      <c r="N3861" s="51"/>
    </row>
    <row r="3862" spans="2:14" x14ac:dyDescent="0.25">
      <c r="B3862" s="48">
        <v>3860</v>
      </c>
      <c r="C3862" s="49" t="s">
        <v>2588</v>
      </c>
      <c r="D3862" s="48">
        <v>580466993</v>
      </c>
      <c r="E3862" s="50" t="s">
        <v>2726</v>
      </c>
      <c r="F3862" s="51">
        <v>861</v>
      </c>
      <c r="G3862" s="48">
        <v>10</v>
      </c>
      <c r="H3862" s="51" t="s">
        <v>2706</v>
      </c>
      <c r="I3862" s="51" t="s">
        <v>1119</v>
      </c>
      <c r="J3862" s="52">
        <v>0.75</v>
      </c>
      <c r="K3862" s="48" t="s">
        <v>1058</v>
      </c>
      <c r="L3862" s="48" t="s">
        <v>1058</v>
      </c>
      <c r="M3862" s="53">
        <v>3689.5101619376301</v>
      </c>
      <c r="N3862" s="51"/>
    </row>
    <row r="3863" spans="2:14" x14ac:dyDescent="0.25">
      <c r="B3863" s="48">
        <v>3861</v>
      </c>
      <c r="C3863" s="49" t="s">
        <v>2588</v>
      </c>
      <c r="D3863" s="48">
        <v>580530814</v>
      </c>
      <c r="E3863" s="50" t="s">
        <v>2603</v>
      </c>
      <c r="F3863" s="51">
        <v>863</v>
      </c>
      <c r="G3863" s="48">
        <v>16</v>
      </c>
      <c r="H3863" s="51" t="s">
        <v>2717</v>
      </c>
      <c r="I3863" s="51" t="s">
        <v>1145</v>
      </c>
      <c r="J3863" s="52">
        <v>0</v>
      </c>
      <c r="K3863" s="48" t="s">
        <v>1058</v>
      </c>
      <c r="L3863" s="48" t="s">
        <v>1058</v>
      </c>
      <c r="M3863" s="53">
        <v>0</v>
      </c>
      <c r="N3863" s="51"/>
    </row>
    <row r="3864" spans="2:14" x14ac:dyDescent="0.25">
      <c r="B3864" s="48">
        <v>3862</v>
      </c>
      <c r="C3864" s="49" t="s">
        <v>2588</v>
      </c>
      <c r="D3864" s="48">
        <v>580274173</v>
      </c>
      <c r="E3864" s="50" t="s">
        <v>2629</v>
      </c>
      <c r="F3864" s="51">
        <v>864</v>
      </c>
      <c r="G3864" s="48">
        <v>10</v>
      </c>
      <c r="H3864" s="51" t="s">
        <v>2662</v>
      </c>
      <c r="I3864" s="51" t="s">
        <v>1062</v>
      </c>
      <c r="J3864" s="52">
        <v>20</v>
      </c>
      <c r="K3864" s="48" t="s">
        <v>1058</v>
      </c>
      <c r="L3864" s="48" t="s">
        <v>1058</v>
      </c>
      <c r="M3864" s="53">
        <v>98386.937651670145</v>
      </c>
      <c r="N3864" s="51"/>
    </row>
    <row r="3865" spans="2:14" x14ac:dyDescent="0.25">
      <c r="B3865" s="48">
        <v>3863</v>
      </c>
      <c r="C3865" s="49" t="s">
        <v>2588</v>
      </c>
      <c r="D3865" s="48">
        <v>580038156</v>
      </c>
      <c r="E3865" s="50" t="s">
        <v>2671</v>
      </c>
      <c r="F3865" s="51">
        <v>874</v>
      </c>
      <c r="G3865" s="48">
        <v>9</v>
      </c>
      <c r="H3865" s="51" t="s">
        <v>2693</v>
      </c>
      <c r="I3865" s="51" t="s">
        <v>1137</v>
      </c>
      <c r="J3865" s="52">
        <v>8.8000000000000007</v>
      </c>
      <c r="K3865" s="48" t="s">
        <v>1058</v>
      </c>
      <c r="L3865" s="48" t="s">
        <v>1058</v>
      </c>
      <c r="M3865" s="53">
        <v>43290.252566734867</v>
      </c>
      <c r="N3865" s="51"/>
    </row>
    <row r="3866" spans="2:14" x14ac:dyDescent="0.25">
      <c r="B3866" s="48">
        <v>3864</v>
      </c>
      <c r="C3866" s="49" t="s">
        <v>2588</v>
      </c>
      <c r="D3866" s="48">
        <v>580274173</v>
      </c>
      <c r="E3866" s="50" t="s">
        <v>2629</v>
      </c>
      <c r="F3866" s="51">
        <v>879</v>
      </c>
      <c r="G3866" s="48">
        <v>14</v>
      </c>
      <c r="H3866" s="51" t="s">
        <v>2760</v>
      </c>
      <c r="I3866" s="51" t="s">
        <v>1062</v>
      </c>
      <c r="J3866" s="52">
        <v>0.75</v>
      </c>
      <c r="K3866" s="48" t="s">
        <v>1058</v>
      </c>
      <c r="L3866" s="48" t="s">
        <v>1058</v>
      </c>
      <c r="M3866" s="53">
        <v>3689.5101619376301</v>
      </c>
      <c r="N3866" s="51"/>
    </row>
    <row r="3867" spans="2:14" x14ac:dyDescent="0.25">
      <c r="B3867" s="48">
        <v>3865</v>
      </c>
      <c r="C3867" s="49" t="s">
        <v>2588</v>
      </c>
      <c r="D3867" s="48">
        <v>580181659</v>
      </c>
      <c r="E3867" s="50" t="s">
        <v>2698</v>
      </c>
      <c r="F3867" s="51">
        <v>893</v>
      </c>
      <c r="G3867" s="48">
        <v>13</v>
      </c>
      <c r="H3867" s="51" t="s">
        <v>2600</v>
      </c>
      <c r="I3867" s="51" t="s">
        <v>1237</v>
      </c>
      <c r="J3867" s="52">
        <v>1.5</v>
      </c>
      <c r="K3867" s="48" t="s">
        <v>1058</v>
      </c>
      <c r="L3867" s="48" t="s">
        <v>1058</v>
      </c>
      <c r="M3867" s="53">
        <v>7379.0203238752601</v>
      </c>
      <c r="N3867" s="51"/>
    </row>
    <row r="3868" spans="2:14" x14ac:dyDescent="0.25">
      <c r="B3868" s="48">
        <v>3866</v>
      </c>
      <c r="C3868" s="49" t="s">
        <v>2588</v>
      </c>
      <c r="D3868" s="48">
        <v>580377794</v>
      </c>
      <c r="E3868" s="50" t="s">
        <v>2658</v>
      </c>
      <c r="F3868" s="51">
        <v>894</v>
      </c>
      <c r="G3868" s="48">
        <v>10</v>
      </c>
      <c r="H3868" s="51" t="s">
        <v>2702</v>
      </c>
      <c r="I3868" s="51" t="s">
        <v>1158</v>
      </c>
      <c r="J3868" s="52">
        <v>3</v>
      </c>
      <c r="K3868" s="48" t="s">
        <v>1058</v>
      </c>
      <c r="L3868" s="48" t="s">
        <v>1058</v>
      </c>
      <c r="M3868" s="53">
        <v>14758.04064775052</v>
      </c>
      <c r="N3868" s="51"/>
    </row>
    <row r="3869" spans="2:14" x14ac:dyDescent="0.25">
      <c r="B3869" s="48">
        <v>3867</v>
      </c>
      <c r="C3869" s="49" t="s">
        <v>2588</v>
      </c>
      <c r="D3869" s="48">
        <v>580042125</v>
      </c>
      <c r="E3869" s="50" t="s">
        <v>2549</v>
      </c>
      <c r="F3869" s="51">
        <v>900</v>
      </c>
      <c r="G3869" s="48">
        <v>10</v>
      </c>
      <c r="H3869" s="51" t="s">
        <v>2761</v>
      </c>
      <c r="I3869" s="51" t="s">
        <v>1259</v>
      </c>
      <c r="J3869" s="52">
        <v>8</v>
      </c>
      <c r="K3869" s="48" t="s">
        <v>1058</v>
      </c>
      <c r="L3869" s="48" t="s">
        <v>1058</v>
      </c>
      <c r="M3869" s="53">
        <v>39354.775060668057</v>
      </c>
      <c r="N3869" s="51"/>
    </row>
    <row r="3870" spans="2:14" x14ac:dyDescent="0.25">
      <c r="B3870" s="48">
        <v>3868</v>
      </c>
      <c r="C3870" s="49" t="s">
        <v>2588</v>
      </c>
      <c r="D3870" s="48">
        <v>580226827</v>
      </c>
      <c r="E3870" s="50" t="s">
        <v>2647</v>
      </c>
      <c r="F3870" s="51">
        <v>904</v>
      </c>
      <c r="G3870" s="48">
        <v>12</v>
      </c>
      <c r="H3870" s="51" t="s">
        <v>2745</v>
      </c>
      <c r="I3870" s="51" t="s">
        <v>1109</v>
      </c>
      <c r="J3870" s="52">
        <v>0.75</v>
      </c>
      <c r="K3870" s="48" t="s">
        <v>1058</v>
      </c>
      <c r="L3870" s="48" t="s">
        <v>1058</v>
      </c>
      <c r="M3870" s="53">
        <v>3689.5101619376301</v>
      </c>
      <c r="N3870" s="51"/>
    </row>
    <row r="3871" spans="2:14" x14ac:dyDescent="0.25">
      <c r="B3871" s="48">
        <v>3869</v>
      </c>
      <c r="C3871" s="49" t="s">
        <v>2588</v>
      </c>
      <c r="D3871" s="48">
        <v>580416824</v>
      </c>
      <c r="E3871" s="50" t="s">
        <v>2654</v>
      </c>
      <c r="F3871" s="51">
        <v>906</v>
      </c>
      <c r="G3871" s="48">
        <v>18</v>
      </c>
      <c r="H3871" s="51" t="s">
        <v>2741</v>
      </c>
      <c r="I3871" s="51" t="s">
        <v>1259</v>
      </c>
      <c r="J3871" s="52">
        <v>0.75</v>
      </c>
      <c r="K3871" s="48" t="s">
        <v>1058</v>
      </c>
      <c r="L3871" s="48" t="s">
        <v>1058</v>
      </c>
      <c r="M3871" s="53">
        <v>3689.5101619376301</v>
      </c>
      <c r="N3871" s="51"/>
    </row>
    <row r="3872" spans="2:14" x14ac:dyDescent="0.25">
      <c r="B3872" s="48">
        <v>3870</v>
      </c>
      <c r="C3872" s="49" t="s">
        <v>2588</v>
      </c>
      <c r="D3872" s="48">
        <v>580095396</v>
      </c>
      <c r="E3872" s="50" t="s">
        <v>2762</v>
      </c>
      <c r="F3872" s="51">
        <v>907</v>
      </c>
      <c r="G3872" s="48">
        <v>11</v>
      </c>
      <c r="H3872" s="51" t="s">
        <v>2662</v>
      </c>
      <c r="I3872" s="51" t="s">
        <v>1255</v>
      </c>
      <c r="J3872" s="52">
        <v>20</v>
      </c>
      <c r="K3872" s="48" t="s">
        <v>1058</v>
      </c>
      <c r="L3872" s="48" t="s">
        <v>1058</v>
      </c>
      <c r="M3872" s="53">
        <v>98386.937651670145</v>
      </c>
      <c r="N3872" s="51"/>
    </row>
    <row r="3873" spans="2:14" x14ac:dyDescent="0.25">
      <c r="B3873" s="48">
        <v>3871</v>
      </c>
      <c r="C3873" s="49" t="s">
        <v>2588</v>
      </c>
      <c r="D3873" s="48">
        <v>512158668</v>
      </c>
      <c r="E3873" s="50" t="s">
        <v>2596</v>
      </c>
      <c r="F3873" s="51">
        <v>913</v>
      </c>
      <c r="G3873" s="48">
        <v>16</v>
      </c>
      <c r="H3873" s="51" t="s">
        <v>2763</v>
      </c>
      <c r="I3873" s="51" t="s">
        <v>1572</v>
      </c>
      <c r="J3873" s="52">
        <v>0</v>
      </c>
      <c r="K3873" s="48" t="s">
        <v>1058</v>
      </c>
      <c r="L3873" s="48" t="s">
        <v>1058</v>
      </c>
      <c r="M3873" s="53">
        <v>0</v>
      </c>
      <c r="N3873" s="51"/>
    </row>
    <row r="3874" spans="2:14" x14ac:dyDescent="0.25">
      <c r="B3874" s="48">
        <v>3872</v>
      </c>
      <c r="C3874" s="49" t="s">
        <v>2588</v>
      </c>
      <c r="D3874" s="48">
        <v>580181659</v>
      </c>
      <c r="E3874" s="50" t="s">
        <v>2698</v>
      </c>
      <c r="F3874" s="51">
        <v>914</v>
      </c>
      <c r="G3874" s="48">
        <v>14</v>
      </c>
      <c r="H3874" s="51" t="s">
        <v>2678</v>
      </c>
      <c r="I3874" s="51" t="s">
        <v>1237</v>
      </c>
      <c r="J3874" s="52">
        <v>0.75</v>
      </c>
      <c r="K3874" s="48" t="s">
        <v>1058</v>
      </c>
      <c r="L3874" s="48" t="s">
        <v>1058</v>
      </c>
      <c r="M3874" s="53">
        <v>3689.5101619376301</v>
      </c>
      <c r="N3874" s="51"/>
    </row>
    <row r="3875" spans="2:14" x14ac:dyDescent="0.25">
      <c r="B3875" s="48">
        <v>3873</v>
      </c>
      <c r="C3875" s="49" t="s">
        <v>2588</v>
      </c>
      <c r="D3875" s="48">
        <v>580160133</v>
      </c>
      <c r="E3875" s="50" t="s">
        <v>1247</v>
      </c>
      <c r="F3875" s="51">
        <v>917</v>
      </c>
      <c r="G3875" s="48">
        <v>14</v>
      </c>
      <c r="H3875" s="51" t="s">
        <v>2645</v>
      </c>
      <c r="I3875" s="51" t="s">
        <v>1115</v>
      </c>
      <c r="J3875" s="52">
        <v>0</v>
      </c>
      <c r="K3875" s="48" t="s">
        <v>1058</v>
      </c>
      <c r="L3875" s="48" t="s">
        <v>1058</v>
      </c>
      <c r="M3875" s="53">
        <v>0</v>
      </c>
      <c r="N3875" s="51"/>
    </row>
    <row r="3876" spans="2:14" x14ac:dyDescent="0.25">
      <c r="B3876" s="48">
        <v>3874</v>
      </c>
      <c r="C3876" s="49" t="s">
        <v>2588</v>
      </c>
      <c r="D3876" s="48">
        <v>580278463</v>
      </c>
      <c r="E3876" s="50" t="s">
        <v>2592</v>
      </c>
      <c r="F3876" s="51">
        <v>918</v>
      </c>
      <c r="G3876" s="48">
        <v>14</v>
      </c>
      <c r="H3876" s="51" t="s">
        <v>2764</v>
      </c>
      <c r="I3876" s="51" t="s">
        <v>1137</v>
      </c>
      <c r="J3876" s="52">
        <v>1.8</v>
      </c>
      <c r="K3876" s="48" t="s">
        <v>1058</v>
      </c>
      <c r="L3876" s="48" t="s">
        <v>1058</v>
      </c>
      <c r="M3876" s="53">
        <v>8854.8243886503133</v>
      </c>
      <c r="N3876" s="51"/>
    </row>
    <row r="3877" spans="2:14" x14ac:dyDescent="0.25">
      <c r="B3877" s="48">
        <v>3875</v>
      </c>
      <c r="C3877" s="49" t="s">
        <v>2588</v>
      </c>
      <c r="D3877" s="48">
        <v>580507531</v>
      </c>
      <c r="E3877" s="50" t="s">
        <v>2765</v>
      </c>
      <c r="F3877" s="51">
        <v>920</v>
      </c>
      <c r="G3877" s="48">
        <v>17</v>
      </c>
      <c r="H3877" s="51" t="s">
        <v>2598</v>
      </c>
      <c r="I3877" s="51" t="s">
        <v>1160</v>
      </c>
      <c r="J3877" s="52">
        <v>5</v>
      </c>
      <c r="K3877" s="48" t="s">
        <v>1058</v>
      </c>
      <c r="L3877" s="48" t="s">
        <v>1058</v>
      </c>
      <c r="M3877" s="53">
        <v>24596.734412917536</v>
      </c>
      <c r="N3877" s="51"/>
    </row>
    <row r="3878" spans="2:14" x14ac:dyDescent="0.25">
      <c r="B3878" s="48">
        <v>3876</v>
      </c>
      <c r="C3878" s="49" t="s">
        <v>2588</v>
      </c>
      <c r="D3878" s="48">
        <v>580386456</v>
      </c>
      <c r="E3878" s="50" t="s">
        <v>1902</v>
      </c>
      <c r="F3878" s="51">
        <v>921</v>
      </c>
      <c r="G3878" s="48">
        <v>10</v>
      </c>
      <c r="H3878" s="51" t="s">
        <v>2766</v>
      </c>
      <c r="I3878" s="51" t="s">
        <v>1125</v>
      </c>
      <c r="J3878" s="52">
        <v>1.5</v>
      </c>
      <c r="K3878" s="48" t="s">
        <v>1058</v>
      </c>
      <c r="L3878" s="48" t="s">
        <v>1058</v>
      </c>
      <c r="M3878" s="53">
        <v>7379.0203238752601</v>
      </c>
      <c r="N3878" s="51"/>
    </row>
    <row r="3879" spans="2:14" x14ac:dyDescent="0.25">
      <c r="B3879" s="48">
        <v>3877</v>
      </c>
      <c r="C3879" s="49" t="s">
        <v>2588</v>
      </c>
      <c r="D3879" s="48">
        <v>580417509</v>
      </c>
      <c r="E3879" s="50" t="s">
        <v>2767</v>
      </c>
      <c r="F3879" s="51">
        <v>931</v>
      </c>
      <c r="G3879" s="48">
        <v>12</v>
      </c>
      <c r="H3879" s="51" t="s">
        <v>2768</v>
      </c>
      <c r="I3879" s="51" t="s">
        <v>1060</v>
      </c>
      <c r="J3879" s="52">
        <v>0.75</v>
      </c>
      <c r="K3879" s="48" t="s">
        <v>1058</v>
      </c>
      <c r="L3879" s="48" t="s">
        <v>1058</v>
      </c>
      <c r="M3879" s="53">
        <v>3689.5101619376301</v>
      </c>
      <c r="N3879" s="51"/>
    </row>
    <row r="3880" spans="2:14" x14ac:dyDescent="0.25">
      <c r="B3880" s="48">
        <v>3878</v>
      </c>
      <c r="C3880" s="49" t="s">
        <v>2588</v>
      </c>
      <c r="D3880" s="48">
        <v>580421915</v>
      </c>
      <c r="E3880" s="50" t="s">
        <v>2620</v>
      </c>
      <c r="F3880" s="51">
        <v>937</v>
      </c>
      <c r="G3880" s="48">
        <v>15</v>
      </c>
      <c r="H3880" s="51" t="s">
        <v>2769</v>
      </c>
      <c r="I3880" s="51" t="s">
        <v>1066</v>
      </c>
      <c r="J3880" s="52">
        <v>8</v>
      </c>
      <c r="K3880" s="48" t="s">
        <v>1058</v>
      </c>
      <c r="L3880" s="48" t="s">
        <v>1058</v>
      </c>
      <c r="M3880" s="53">
        <v>39354.775060668057</v>
      </c>
      <c r="N3880" s="51"/>
    </row>
    <row r="3881" spans="2:14" x14ac:dyDescent="0.25">
      <c r="B3881" s="48">
        <v>3879</v>
      </c>
      <c r="C3881" s="49" t="s">
        <v>2588</v>
      </c>
      <c r="D3881" s="48">
        <v>580481935</v>
      </c>
      <c r="E3881" s="50" t="s">
        <v>2727</v>
      </c>
      <c r="F3881" s="51">
        <v>938</v>
      </c>
      <c r="G3881" s="48">
        <v>12</v>
      </c>
      <c r="H3881" s="51" t="s">
        <v>2770</v>
      </c>
      <c r="I3881" s="51" t="s">
        <v>1596</v>
      </c>
      <c r="J3881" s="52">
        <v>0</v>
      </c>
      <c r="K3881" s="48" t="s">
        <v>1058</v>
      </c>
      <c r="L3881" s="48" t="s">
        <v>1058</v>
      </c>
      <c r="M3881" s="53">
        <v>0</v>
      </c>
      <c r="N3881" s="51"/>
    </row>
    <row r="3882" spans="2:14" x14ac:dyDescent="0.25">
      <c r="B3882" s="48">
        <v>3880</v>
      </c>
      <c r="C3882" s="49" t="s">
        <v>2588</v>
      </c>
      <c r="D3882" s="48">
        <v>580394278</v>
      </c>
      <c r="E3882" s="50" t="s">
        <v>2597</v>
      </c>
      <c r="F3882" s="51">
        <v>942</v>
      </c>
      <c r="G3882" s="48">
        <v>12</v>
      </c>
      <c r="H3882" s="51" t="s">
        <v>2657</v>
      </c>
      <c r="I3882" s="51" t="s">
        <v>1098</v>
      </c>
      <c r="J3882" s="52">
        <v>3.9</v>
      </c>
      <c r="K3882" s="48" t="s">
        <v>1058</v>
      </c>
      <c r="L3882" s="48" t="s">
        <v>1058</v>
      </c>
      <c r="M3882" s="53">
        <v>19185.452842075676</v>
      </c>
      <c r="N3882" s="51"/>
    </row>
    <row r="3883" spans="2:14" x14ac:dyDescent="0.25">
      <c r="B3883" s="48">
        <v>3881</v>
      </c>
      <c r="C3883" s="49" t="s">
        <v>2588</v>
      </c>
      <c r="D3883" s="48">
        <v>580543320</v>
      </c>
      <c r="E3883" s="50" t="s">
        <v>2594</v>
      </c>
      <c r="F3883" s="51">
        <v>943</v>
      </c>
      <c r="G3883" s="48">
        <v>16</v>
      </c>
      <c r="H3883" s="51" t="s">
        <v>2756</v>
      </c>
      <c r="I3883" s="51" t="s">
        <v>1139</v>
      </c>
      <c r="J3883" s="52">
        <v>0.75</v>
      </c>
      <c r="K3883" s="48" t="s">
        <v>1058</v>
      </c>
      <c r="L3883" s="48" t="s">
        <v>1058</v>
      </c>
      <c r="M3883" s="53">
        <v>3689.5101619376301</v>
      </c>
      <c r="N3883" s="51"/>
    </row>
    <row r="3884" spans="2:14" x14ac:dyDescent="0.25">
      <c r="B3884" s="48">
        <v>3882</v>
      </c>
      <c r="C3884" s="49" t="s">
        <v>2588</v>
      </c>
      <c r="D3884" s="48">
        <v>580543320</v>
      </c>
      <c r="E3884" s="50" t="s">
        <v>2594</v>
      </c>
      <c r="F3884" s="51">
        <v>945</v>
      </c>
      <c r="G3884" s="48">
        <v>15</v>
      </c>
      <c r="H3884" s="51" t="s">
        <v>2678</v>
      </c>
      <c r="I3884" s="51" t="s">
        <v>1139</v>
      </c>
      <c r="J3884" s="52">
        <v>0.75</v>
      </c>
      <c r="K3884" s="48" t="s">
        <v>1058</v>
      </c>
      <c r="L3884" s="48" t="s">
        <v>1058</v>
      </c>
      <c r="M3884" s="53">
        <v>3689.5101619376301</v>
      </c>
      <c r="N3884" s="51"/>
    </row>
    <row r="3885" spans="2:14" x14ac:dyDescent="0.25">
      <c r="B3885" s="48">
        <v>3883</v>
      </c>
      <c r="C3885" s="49" t="s">
        <v>2588</v>
      </c>
      <c r="D3885" s="48">
        <v>580181659</v>
      </c>
      <c r="E3885" s="50" t="s">
        <v>2698</v>
      </c>
      <c r="F3885" s="51">
        <v>948</v>
      </c>
      <c r="G3885" s="48">
        <v>16</v>
      </c>
      <c r="H3885" s="51" t="s">
        <v>2741</v>
      </c>
      <c r="I3885" s="51" t="s">
        <v>1237</v>
      </c>
      <c r="J3885" s="52">
        <v>0.75</v>
      </c>
      <c r="K3885" s="48" t="s">
        <v>1058</v>
      </c>
      <c r="L3885" s="48" t="s">
        <v>1058</v>
      </c>
      <c r="M3885" s="53">
        <v>3689.5101619376301</v>
      </c>
      <c r="N3885" s="51"/>
    </row>
    <row r="3886" spans="2:14" x14ac:dyDescent="0.25">
      <c r="B3886" s="48">
        <v>3884</v>
      </c>
      <c r="C3886" s="49" t="s">
        <v>2588</v>
      </c>
      <c r="D3886" s="48">
        <v>580042125</v>
      </c>
      <c r="E3886" s="50" t="s">
        <v>2549</v>
      </c>
      <c r="F3886" s="51">
        <v>952</v>
      </c>
      <c r="G3886" s="48">
        <v>9</v>
      </c>
      <c r="H3886" s="51" t="s">
        <v>2693</v>
      </c>
      <c r="I3886" s="51" t="s">
        <v>1259</v>
      </c>
      <c r="J3886" s="52">
        <v>8</v>
      </c>
      <c r="K3886" s="48" t="s">
        <v>1058</v>
      </c>
      <c r="L3886" s="48" t="s">
        <v>1058</v>
      </c>
      <c r="M3886" s="53">
        <v>39354.775060668057</v>
      </c>
      <c r="N3886" s="51"/>
    </row>
    <row r="3887" spans="2:14" x14ac:dyDescent="0.25">
      <c r="B3887" s="48">
        <v>3885</v>
      </c>
      <c r="C3887" s="49" t="s">
        <v>2588</v>
      </c>
      <c r="D3887" s="48">
        <v>580228443</v>
      </c>
      <c r="E3887" s="50" t="s">
        <v>2594</v>
      </c>
      <c r="F3887" s="51">
        <v>962</v>
      </c>
      <c r="G3887" s="48">
        <v>9</v>
      </c>
      <c r="H3887" s="51" t="s">
        <v>2752</v>
      </c>
      <c r="I3887" s="51" t="s">
        <v>1139</v>
      </c>
      <c r="J3887" s="52">
        <v>8</v>
      </c>
      <c r="K3887" s="48" t="s">
        <v>1058</v>
      </c>
      <c r="L3887" s="48" t="s">
        <v>1058</v>
      </c>
      <c r="M3887" s="53">
        <v>39354.775060668057</v>
      </c>
      <c r="N3887" s="51"/>
    </row>
    <row r="3888" spans="2:14" x14ac:dyDescent="0.25">
      <c r="B3888" s="48">
        <v>3886</v>
      </c>
      <c r="C3888" s="49" t="s">
        <v>2588</v>
      </c>
      <c r="D3888" s="48">
        <v>580364875</v>
      </c>
      <c r="E3888" s="50" t="s">
        <v>2771</v>
      </c>
      <c r="F3888" s="51">
        <v>970</v>
      </c>
      <c r="G3888" s="48">
        <v>14</v>
      </c>
      <c r="H3888" s="51" t="s">
        <v>2561</v>
      </c>
      <c r="I3888" s="51" t="s">
        <v>1085</v>
      </c>
      <c r="J3888" s="52">
        <v>2.5</v>
      </c>
      <c r="K3888" s="48" t="s">
        <v>1058</v>
      </c>
      <c r="L3888" s="48" t="s">
        <v>1058</v>
      </c>
      <c r="M3888" s="53">
        <v>12298.367206458768</v>
      </c>
      <c r="N3888" s="51"/>
    </row>
    <row r="3889" spans="2:14" x14ac:dyDescent="0.25">
      <c r="B3889" s="48">
        <v>3887</v>
      </c>
      <c r="C3889" s="49" t="s">
        <v>2588</v>
      </c>
      <c r="D3889" s="48">
        <v>580356988</v>
      </c>
      <c r="E3889" s="50" t="s">
        <v>2124</v>
      </c>
      <c r="F3889" s="51">
        <v>986</v>
      </c>
      <c r="G3889" s="48">
        <v>13</v>
      </c>
      <c r="H3889" s="51" t="s">
        <v>2640</v>
      </c>
      <c r="I3889" s="51" t="s">
        <v>2126</v>
      </c>
      <c r="J3889" s="52">
        <v>2.5</v>
      </c>
      <c r="K3889" s="48" t="s">
        <v>1058</v>
      </c>
      <c r="L3889" s="48" t="s">
        <v>1058</v>
      </c>
      <c r="M3889" s="53">
        <v>12298.367206458768</v>
      </c>
      <c r="N3889" s="51"/>
    </row>
    <row r="3890" spans="2:14" x14ac:dyDescent="0.25">
      <c r="B3890" s="48">
        <v>3888</v>
      </c>
      <c r="C3890" s="49" t="s">
        <v>2588</v>
      </c>
      <c r="D3890" s="48">
        <v>580416824</v>
      </c>
      <c r="E3890" s="50" t="s">
        <v>2654</v>
      </c>
      <c r="F3890" s="51">
        <v>991</v>
      </c>
      <c r="G3890" s="48">
        <v>16</v>
      </c>
      <c r="H3890" s="51" t="s">
        <v>2772</v>
      </c>
      <c r="I3890" s="51" t="s">
        <v>1259</v>
      </c>
      <c r="J3890" s="52">
        <v>0</v>
      </c>
      <c r="K3890" s="48" t="s">
        <v>1058</v>
      </c>
      <c r="L3890" s="48" t="s">
        <v>1058</v>
      </c>
      <c r="M3890" s="53">
        <v>0</v>
      </c>
      <c r="N3890" s="51"/>
    </row>
    <row r="3891" spans="2:14" x14ac:dyDescent="0.25">
      <c r="B3891" s="48">
        <v>3889</v>
      </c>
      <c r="C3891" s="49" t="s">
        <v>2588</v>
      </c>
      <c r="D3891" s="48">
        <v>580543320</v>
      </c>
      <c r="E3891" s="50" t="s">
        <v>2594</v>
      </c>
      <c r="F3891" s="51">
        <v>992</v>
      </c>
      <c r="G3891" s="48">
        <v>17</v>
      </c>
      <c r="H3891" s="51" t="s">
        <v>2672</v>
      </c>
      <c r="I3891" s="51" t="s">
        <v>1139</v>
      </c>
      <c r="J3891" s="52">
        <v>0</v>
      </c>
      <c r="K3891" s="48" t="s">
        <v>1058</v>
      </c>
      <c r="L3891" s="48" t="s">
        <v>1058</v>
      </c>
      <c r="M3891" s="53">
        <v>0</v>
      </c>
      <c r="N3891" s="51"/>
    </row>
    <row r="3892" spans="2:14" x14ac:dyDescent="0.25">
      <c r="B3892" s="48">
        <v>3890</v>
      </c>
      <c r="C3892" s="49" t="s">
        <v>2588</v>
      </c>
      <c r="D3892" s="48">
        <v>580307411</v>
      </c>
      <c r="E3892" s="50" t="s">
        <v>2730</v>
      </c>
      <c r="F3892" s="51">
        <v>999</v>
      </c>
      <c r="G3892" s="48">
        <v>13</v>
      </c>
      <c r="H3892" s="51" t="s">
        <v>2561</v>
      </c>
      <c r="I3892" s="51" t="s">
        <v>1064</v>
      </c>
      <c r="J3892" s="52">
        <v>2.5</v>
      </c>
      <c r="K3892" s="48" t="s">
        <v>1058</v>
      </c>
      <c r="L3892" s="48" t="s">
        <v>1058</v>
      </c>
      <c r="M3892" s="53">
        <v>12298.367206458768</v>
      </c>
      <c r="N3892" s="51"/>
    </row>
    <row r="3893" spans="2:14" x14ac:dyDescent="0.25">
      <c r="B3893" s="48">
        <v>3891</v>
      </c>
      <c r="C3893" s="49" t="s">
        <v>2588</v>
      </c>
      <c r="D3893" s="48">
        <v>580160133</v>
      </c>
      <c r="E3893" s="50" t="s">
        <v>1247</v>
      </c>
      <c r="F3893" s="51">
        <v>1000</v>
      </c>
      <c r="G3893" s="48">
        <v>19</v>
      </c>
      <c r="H3893" s="51" t="s">
        <v>2591</v>
      </c>
      <c r="I3893" s="51" t="s">
        <v>1115</v>
      </c>
      <c r="J3893" s="52">
        <v>0.75</v>
      </c>
      <c r="K3893" s="48" t="s">
        <v>1058</v>
      </c>
      <c r="L3893" s="48" t="s">
        <v>1058</v>
      </c>
      <c r="M3893" s="53">
        <v>3689.5101619376301</v>
      </c>
      <c r="N3893" s="51"/>
    </row>
    <row r="3894" spans="2:14" x14ac:dyDescent="0.25">
      <c r="B3894" s="48">
        <v>3892</v>
      </c>
      <c r="C3894" s="49" t="s">
        <v>2588</v>
      </c>
      <c r="D3894" s="48">
        <v>580421915</v>
      </c>
      <c r="E3894" s="50" t="s">
        <v>2620</v>
      </c>
      <c r="F3894" s="51">
        <v>1002</v>
      </c>
      <c r="G3894" s="48">
        <v>14</v>
      </c>
      <c r="H3894" s="51" t="s">
        <v>2600</v>
      </c>
      <c r="I3894" s="51" t="s">
        <v>1066</v>
      </c>
      <c r="J3894" s="52">
        <v>1.5</v>
      </c>
      <c r="K3894" s="48" t="s">
        <v>1058</v>
      </c>
      <c r="L3894" s="48" t="s">
        <v>1058</v>
      </c>
      <c r="M3894" s="53">
        <v>7379.0203238752601</v>
      </c>
      <c r="N3894" s="51"/>
    </row>
    <row r="3895" spans="2:14" x14ac:dyDescent="0.25">
      <c r="B3895" s="48">
        <v>3893</v>
      </c>
      <c r="C3895" s="49" t="s">
        <v>2588</v>
      </c>
      <c r="D3895" s="48">
        <v>580551323</v>
      </c>
      <c r="E3895" s="50" t="s">
        <v>2630</v>
      </c>
      <c r="F3895" s="51">
        <v>1003</v>
      </c>
      <c r="G3895" s="48">
        <v>15</v>
      </c>
      <c r="H3895" s="51" t="s">
        <v>2631</v>
      </c>
      <c r="I3895" s="51" t="s">
        <v>1884</v>
      </c>
      <c r="J3895" s="52">
        <v>0</v>
      </c>
      <c r="K3895" s="48" t="s">
        <v>1058</v>
      </c>
      <c r="L3895" s="48" t="s">
        <v>1058</v>
      </c>
      <c r="M3895" s="53">
        <v>0</v>
      </c>
      <c r="N3895" s="51"/>
    </row>
    <row r="3896" spans="2:14" x14ac:dyDescent="0.25">
      <c r="B3896" s="48">
        <v>3894</v>
      </c>
      <c r="C3896" s="49" t="s">
        <v>2588</v>
      </c>
      <c r="D3896" s="48">
        <v>580378610</v>
      </c>
      <c r="E3896" s="50" t="s">
        <v>1621</v>
      </c>
      <c r="F3896" s="51">
        <v>1004</v>
      </c>
      <c r="G3896" s="48">
        <v>18</v>
      </c>
      <c r="H3896" s="51" t="s">
        <v>2773</v>
      </c>
      <c r="I3896" s="51" t="s">
        <v>2732</v>
      </c>
      <c r="J3896" s="52">
        <v>0.75</v>
      </c>
      <c r="K3896" s="48" t="s">
        <v>1058</v>
      </c>
      <c r="L3896" s="48" t="s">
        <v>1058</v>
      </c>
      <c r="M3896" s="53">
        <v>3689.5101619376301</v>
      </c>
      <c r="N3896" s="51"/>
    </row>
    <row r="3897" spans="2:14" x14ac:dyDescent="0.25">
      <c r="B3897" s="48">
        <v>3895</v>
      </c>
      <c r="C3897" s="49" t="s">
        <v>2588</v>
      </c>
      <c r="D3897" s="48">
        <v>580378610</v>
      </c>
      <c r="E3897" s="50" t="s">
        <v>1621</v>
      </c>
      <c r="F3897" s="51">
        <v>1005</v>
      </c>
      <c r="G3897" s="48">
        <v>13</v>
      </c>
      <c r="H3897" s="51" t="s">
        <v>2736</v>
      </c>
      <c r="I3897" s="51" t="s">
        <v>2732</v>
      </c>
      <c r="J3897" s="52">
        <v>1.5</v>
      </c>
      <c r="K3897" s="48" t="s">
        <v>1058</v>
      </c>
      <c r="L3897" s="48" t="s">
        <v>1058</v>
      </c>
      <c r="M3897" s="53">
        <v>7379.0203238752601</v>
      </c>
      <c r="N3897" s="51"/>
    </row>
    <row r="3898" spans="2:14" x14ac:dyDescent="0.25">
      <c r="B3898" s="48">
        <v>3896</v>
      </c>
      <c r="C3898" s="49" t="s">
        <v>2588</v>
      </c>
      <c r="D3898" s="48">
        <v>580430296</v>
      </c>
      <c r="E3898" s="50" t="s">
        <v>2607</v>
      </c>
      <c r="F3898" s="51">
        <v>1008</v>
      </c>
      <c r="G3898" s="48">
        <v>13</v>
      </c>
      <c r="H3898" s="51" t="s">
        <v>2685</v>
      </c>
      <c r="I3898" s="51" t="s">
        <v>1141</v>
      </c>
      <c r="J3898" s="52">
        <v>2.5</v>
      </c>
      <c r="K3898" s="48" t="s">
        <v>1058</v>
      </c>
      <c r="L3898" s="48" t="s">
        <v>1058</v>
      </c>
      <c r="M3898" s="53">
        <v>12298.367206458768</v>
      </c>
      <c r="N3898" s="51"/>
    </row>
    <row r="3899" spans="2:14" x14ac:dyDescent="0.25">
      <c r="B3899" s="48">
        <v>3897</v>
      </c>
      <c r="C3899" s="49" t="s">
        <v>2588</v>
      </c>
      <c r="D3899" s="48">
        <v>580365120</v>
      </c>
      <c r="E3899" s="50" t="s">
        <v>2774</v>
      </c>
      <c r="F3899" s="51">
        <v>1014</v>
      </c>
      <c r="G3899" s="48">
        <v>15</v>
      </c>
      <c r="H3899" s="51" t="s">
        <v>2775</v>
      </c>
      <c r="I3899" s="51" t="s">
        <v>2776</v>
      </c>
      <c r="J3899" s="52">
        <v>0.63</v>
      </c>
      <c r="K3899" s="48" t="s">
        <v>1058</v>
      </c>
      <c r="L3899" s="48" t="s">
        <v>1058</v>
      </c>
      <c r="M3899" s="53">
        <v>3099.1885360276096</v>
      </c>
      <c r="N3899" s="51"/>
    </row>
    <row r="3900" spans="2:14" x14ac:dyDescent="0.25">
      <c r="B3900" s="48">
        <v>3898</v>
      </c>
      <c r="C3900" s="49" t="s">
        <v>2588</v>
      </c>
      <c r="D3900" s="48">
        <v>511602591</v>
      </c>
      <c r="E3900" s="50" t="s">
        <v>2777</v>
      </c>
      <c r="F3900" s="51">
        <v>1015</v>
      </c>
      <c r="G3900" s="48">
        <v>17</v>
      </c>
      <c r="H3900" s="51" t="s">
        <v>2778</v>
      </c>
      <c r="I3900" s="51" t="s">
        <v>1803</v>
      </c>
      <c r="J3900" s="52">
        <v>1.95</v>
      </c>
      <c r="K3900" s="48" t="s">
        <v>1058</v>
      </c>
      <c r="L3900" s="48" t="s">
        <v>1058</v>
      </c>
      <c r="M3900" s="53">
        <v>9592.726421037838</v>
      </c>
      <c r="N3900" s="51"/>
    </row>
    <row r="3901" spans="2:14" x14ac:dyDescent="0.25">
      <c r="B3901" s="48">
        <v>3899</v>
      </c>
      <c r="C3901" s="49" t="s">
        <v>2588</v>
      </c>
      <c r="D3901" s="48">
        <v>580466993</v>
      </c>
      <c r="E3901" s="50" t="s">
        <v>2726</v>
      </c>
      <c r="F3901" s="51">
        <v>1026</v>
      </c>
      <c r="G3901" s="48">
        <v>9</v>
      </c>
      <c r="H3901" s="51" t="s">
        <v>2779</v>
      </c>
      <c r="I3901" s="51" t="s">
        <v>1119</v>
      </c>
      <c r="J3901" s="52">
        <v>0</v>
      </c>
      <c r="K3901" s="48" t="s">
        <v>1058</v>
      </c>
      <c r="L3901" s="48" t="s">
        <v>1058</v>
      </c>
      <c r="M3901" s="53">
        <v>0</v>
      </c>
      <c r="N3901" s="51"/>
    </row>
    <row r="3902" spans="2:14" x14ac:dyDescent="0.25">
      <c r="B3902" s="48">
        <v>3900</v>
      </c>
      <c r="C3902" s="49" t="s">
        <v>2588</v>
      </c>
      <c r="D3902" s="48">
        <v>580416824</v>
      </c>
      <c r="E3902" s="50" t="s">
        <v>2654</v>
      </c>
      <c r="F3902" s="51">
        <v>1030</v>
      </c>
      <c r="G3902" s="48">
        <v>16</v>
      </c>
      <c r="H3902" s="51" t="s">
        <v>2739</v>
      </c>
      <c r="I3902" s="51" t="s">
        <v>1259</v>
      </c>
      <c r="J3902" s="52">
        <v>1.5</v>
      </c>
      <c r="K3902" s="48" t="s">
        <v>1058</v>
      </c>
      <c r="L3902" s="48" t="s">
        <v>1058</v>
      </c>
      <c r="M3902" s="53">
        <v>7379.0203238752601</v>
      </c>
      <c r="N3902" s="51"/>
    </row>
    <row r="3903" spans="2:14" x14ac:dyDescent="0.25">
      <c r="B3903" s="48">
        <v>3901</v>
      </c>
      <c r="C3903" s="49" t="s">
        <v>2588</v>
      </c>
      <c r="D3903" s="48">
        <v>580160133</v>
      </c>
      <c r="E3903" s="50" t="s">
        <v>1247</v>
      </c>
      <c r="F3903" s="51">
        <v>1037</v>
      </c>
      <c r="G3903" s="48">
        <v>16</v>
      </c>
      <c r="H3903" s="51" t="s">
        <v>2645</v>
      </c>
      <c r="I3903" s="51" t="s">
        <v>1115</v>
      </c>
      <c r="J3903" s="52">
        <v>0</v>
      </c>
      <c r="K3903" s="48" t="s">
        <v>1058</v>
      </c>
      <c r="L3903" s="48" t="s">
        <v>1058</v>
      </c>
      <c r="M3903" s="53">
        <v>0</v>
      </c>
      <c r="N3903" s="51"/>
    </row>
    <row r="3904" spans="2:14" x14ac:dyDescent="0.25">
      <c r="B3904" s="48">
        <v>3902</v>
      </c>
      <c r="C3904" s="49" t="s">
        <v>2588</v>
      </c>
      <c r="D3904" s="48">
        <v>580160133</v>
      </c>
      <c r="E3904" s="50" t="s">
        <v>1247</v>
      </c>
      <c r="F3904" s="51">
        <v>1051</v>
      </c>
      <c r="G3904" s="48">
        <v>15</v>
      </c>
      <c r="H3904" s="51" t="s">
        <v>2602</v>
      </c>
      <c r="I3904" s="51" t="s">
        <v>1115</v>
      </c>
      <c r="J3904" s="52">
        <v>0.75</v>
      </c>
      <c r="K3904" s="48" t="s">
        <v>1058</v>
      </c>
      <c r="L3904" s="48" t="s">
        <v>1058</v>
      </c>
      <c r="M3904" s="53">
        <v>3689.5101619376301</v>
      </c>
      <c r="N3904" s="51"/>
    </row>
    <row r="3905" spans="2:14" x14ac:dyDescent="0.25">
      <c r="B3905" s="48">
        <v>3903</v>
      </c>
      <c r="C3905" s="49" t="s">
        <v>2588</v>
      </c>
      <c r="D3905" s="48">
        <v>580360568</v>
      </c>
      <c r="E3905" s="50" t="s">
        <v>2780</v>
      </c>
      <c r="F3905" s="51">
        <v>1057</v>
      </c>
      <c r="G3905" s="48">
        <v>0</v>
      </c>
      <c r="H3905" s="51" t="s">
        <v>2781</v>
      </c>
      <c r="I3905" s="51" t="s">
        <v>1396</v>
      </c>
      <c r="J3905" s="52">
        <v>0.81899999999999995</v>
      </c>
      <c r="K3905" s="48" t="s">
        <v>1058</v>
      </c>
      <c r="L3905" s="48" t="s">
        <v>1058</v>
      </c>
      <c r="M3905" s="53">
        <v>4028.9450968358919</v>
      </c>
      <c r="N3905" s="51"/>
    </row>
    <row r="3906" spans="2:14" x14ac:dyDescent="0.25">
      <c r="B3906" s="48">
        <v>3904</v>
      </c>
      <c r="C3906" s="49" t="s">
        <v>2588</v>
      </c>
      <c r="D3906" s="48">
        <v>580395465</v>
      </c>
      <c r="E3906" s="50" t="s">
        <v>2650</v>
      </c>
      <c r="F3906" s="51">
        <v>1059</v>
      </c>
      <c r="G3906" s="48">
        <v>13</v>
      </c>
      <c r="H3906" s="51" t="s">
        <v>2746</v>
      </c>
      <c r="I3906" s="51" t="s">
        <v>1476</v>
      </c>
      <c r="J3906" s="52">
        <v>1.5</v>
      </c>
      <c r="K3906" s="48" t="s">
        <v>1058</v>
      </c>
      <c r="L3906" s="48" t="s">
        <v>1058</v>
      </c>
      <c r="M3906" s="53">
        <v>7379.0203238752601</v>
      </c>
      <c r="N3906" s="51"/>
    </row>
    <row r="3907" spans="2:14" x14ac:dyDescent="0.25">
      <c r="B3907" s="48">
        <v>3905</v>
      </c>
      <c r="C3907" s="49" t="s">
        <v>2588</v>
      </c>
      <c r="D3907" s="48">
        <v>580648889</v>
      </c>
      <c r="E3907" s="50" t="s">
        <v>2668</v>
      </c>
      <c r="F3907" s="51">
        <v>1062</v>
      </c>
      <c r="G3907" s="48">
        <v>9</v>
      </c>
      <c r="H3907" s="51" t="s">
        <v>2690</v>
      </c>
      <c r="I3907" s="51" t="s">
        <v>1122</v>
      </c>
      <c r="J3907" s="52">
        <v>0.9</v>
      </c>
      <c r="K3907" s="48" t="s">
        <v>1058</v>
      </c>
      <c r="L3907" s="48" t="s">
        <v>1058</v>
      </c>
      <c r="M3907" s="53">
        <v>4427.4121943251566</v>
      </c>
      <c r="N3907" s="51"/>
    </row>
    <row r="3908" spans="2:14" x14ac:dyDescent="0.25">
      <c r="B3908" s="48">
        <v>3906</v>
      </c>
      <c r="C3908" s="49" t="s">
        <v>2588</v>
      </c>
      <c r="D3908" s="48">
        <v>513692830</v>
      </c>
      <c r="E3908" s="50" t="s">
        <v>2653</v>
      </c>
      <c r="F3908" s="51">
        <v>1063</v>
      </c>
      <c r="G3908" s="48">
        <v>15</v>
      </c>
      <c r="H3908" s="51" t="s">
        <v>2748</v>
      </c>
      <c r="I3908" s="51" t="s">
        <v>1414</v>
      </c>
      <c r="J3908" s="52">
        <v>0</v>
      </c>
      <c r="K3908" s="48" t="s">
        <v>1058</v>
      </c>
      <c r="L3908" s="48" t="s">
        <v>1058</v>
      </c>
      <c r="M3908" s="53">
        <v>0</v>
      </c>
      <c r="N3908" s="51"/>
    </row>
    <row r="3909" spans="2:14" x14ac:dyDescent="0.25">
      <c r="B3909" s="48">
        <v>3907</v>
      </c>
      <c r="C3909" s="49" t="s">
        <v>2588</v>
      </c>
      <c r="D3909" s="48">
        <v>580395465</v>
      </c>
      <c r="E3909" s="50" t="s">
        <v>2650</v>
      </c>
      <c r="F3909" s="51">
        <v>1067</v>
      </c>
      <c r="G3909" s="48">
        <v>15</v>
      </c>
      <c r="H3909" s="51" t="s">
        <v>2631</v>
      </c>
      <c r="I3909" s="51" t="s">
        <v>1476</v>
      </c>
      <c r="J3909" s="52">
        <v>0</v>
      </c>
      <c r="K3909" s="48" t="s">
        <v>1058</v>
      </c>
      <c r="L3909" s="48" t="s">
        <v>1058</v>
      </c>
      <c r="M3909" s="53">
        <v>0</v>
      </c>
      <c r="N3909" s="51"/>
    </row>
    <row r="3910" spans="2:14" x14ac:dyDescent="0.25">
      <c r="B3910" s="48">
        <v>3908</v>
      </c>
      <c r="C3910" s="49" t="s">
        <v>2588</v>
      </c>
      <c r="D3910" s="48">
        <v>513692830</v>
      </c>
      <c r="E3910" s="50" t="s">
        <v>2653</v>
      </c>
      <c r="F3910" s="51">
        <v>1071</v>
      </c>
      <c r="G3910" s="48">
        <v>14</v>
      </c>
      <c r="H3910" s="51" t="s">
        <v>2724</v>
      </c>
      <c r="I3910" s="51" t="s">
        <v>1414</v>
      </c>
      <c r="J3910" s="52">
        <v>3</v>
      </c>
      <c r="K3910" s="48" t="s">
        <v>1058</v>
      </c>
      <c r="L3910" s="48" t="s">
        <v>1058</v>
      </c>
      <c r="M3910" s="53">
        <v>14758.04064775052</v>
      </c>
      <c r="N3910" s="51"/>
    </row>
    <row r="3911" spans="2:14" x14ac:dyDescent="0.25">
      <c r="B3911" s="48">
        <v>3909</v>
      </c>
      <c r="C3911" s="49" t="s">
        <v>2588</v>
      </c>
      <c r="D3911" s="48">
        <v>580181659</v>
      </c>
      <c r="E3911" s="50" t="s">
        <v>2698</v>
      </c>
      <c r="F3911" s="51">
        <v>1072</v>
      </c>
      <c r="G3911" s="48">
        <v>13</v>
      </c>
      <c r="H3911" s="51" t="s">
        <v>2761</v>
      </c>
      <c r="I3911" s="51" t="s">
        <v>1237</v>
      </c>
      <c r="J3911" s="52">
        <v>8</v>
      </c>
      <c r="K3911" s="48" t="s">
        <v>1058</v>
      </c>
      <c r="L3911" s="48" t="s">
        <v>1058</v>
      </c>
      <c r="M3911" s="53">
        <v>39354.775060668057</v>
      </c>
      <c r="N3911" s="51"/>
    </row>
    <row r="3912" spans="2:14" x14ac:dyDescent="0.25">
      <c r="B3912" s="48">
        <v>3910</v>
      </c>
      <c r="C3912" s="49" t="s">
        <v>2588</v>
      </c>
      <c r="D3912" s="48">
        <v>580181659</v>
      </c>
      <c r="E3912" s="50" t="s">
        <v>2698</v>
      </c>
      <c r="F3912" s="51">
        <v>1087</v>
      </c>
      <c r="G3912" s="48">
        <v>14</v>
      </c>
      <c r="H3912" s="51" t="s">
        <v>2643</v>
      </c>
      <c r="I3912" s="51" t="s">
        <v>1237</v>
      </c>
      <c r="J3912" s="52">
        <v>1.5</v>
      </c>
      <c r="K3912" s="48" t="s">
        <v>1058</v>
      </c>
      <c r="L3912" s="48" t="s">
        <v>1058</v>
      </c>
      <c r="M3912" s="53">
        <v>7379.0203238752601</v>
      </c>
      <c r="N3912" s="51"/>
    </row>
    <row r="3913" spans="2:14" x14ac:dyDescent="0.25">
      <c r="B3913" s="48">
        <v>3911</v>
      </c>
      <c r="C3913" s="49" t="s">
        <v>2588</v>
      </c>
      <c r="D3913" s="48">
        <v>580481232</v>
      </c>
      <c r="E3913" s="50" t="s">
        <v>2632</v>
      </c>
      <c r="F3913" s="51">
        <v>1092</v>
      </c>
      <c r="G3913" s="48">
        <v>15</v>
      </c>
      <c r="H3913" s="51" t="s">
        <v>2782</v>
      </c>
      <c r="I3913" s="51" t="s">
        <v>1268</v>
      </c>
      <c r="J3913" s="52">
        <v>0</v>
      </c>
      <c r="K3913" s="48" t="s">
        <v>1058</v>
      </c>
      <c r="L3913" s="48" t="s">
        <v>1058</v>
      </c>
      <c r="M3913" s="53">
        <v>0</v>
      </c>
      <c r="N3913" s="51"/>
    </row>
    <row r="3914" spans="2:14" x14ac:dyDescent="0.25">
      <c r="B3914" s="48">
        <v>3912</v>
      </c>
      <c r="C3914" s="49" t="s">
        <v>2588</v>
      </c>
      <c r="D3914" s="48">
        <v>580500825</v>
      </c>
      <c r="E3914" s="50" t="s">
        <v>2639</v>
      </c>
      <c r="F3914" s="51">
        <v>1097</v>
      </c>
      <c r="G3914" s="48">
        <v>17</v>
      </c>
      <c r="H3914" s="51" t="s">
        <v>2696</v>
      </c>
      <c r="I3914" s="51" t="s">
        <v>1068</v>
      </c>
      <c r="J3914" s="52">
        <v>0.75</v>
      </c>
      <c r="K3914" s="48" t="s">
        <v>1058</v>
      </c>
      <c r="L3914" s="48" t="s">
        <v>1058</v>
      </c>
      <c r="M3914" s="53">
        <v>3689.5101619376301</v>
      </c>
      <c r="N3914" s="51"/>
    </row>
    <row r="3915" spans="2:14" x14ac:dyDescent="0.25">
      <c r="B3915" s="48">
        <v>3913</v>
      </c>
      <c r="C3915" s="49" t="s">
        <v>2588</v>
      </c>
      <c r="D3915" s="48">
        <v>580500825</v>
      </c>
      <c r="E3915" s="50" t="s">
        <v>2639</v>
      </c>
      <c r="F3915" s="51">
        <v>1113</v>
      </c>
      <c r="G3915" s="48">
        <v>15</v>
      </c>
      <c r="H3915" s="51" t="s">
        <v>2651</v>
      </c>
      <c r="I3915" s="51" t="s">
        <v>1068</v>
      </c>
      <c r="J3915" s="52">
        <v>1.5</v>
      </c>
      <c r="K3915" s="48" t="s">
        <v>1058</v>
      </c>
      <c r="L3915" s="48" t="s">
        <v>1058</v>
      </c>
      <c r="M3915" s="53">
        <v>7379.0203238752601</v>
      </c>
      <c r="N3915" s="51"/>
    </row>
    <row r="3916" spans="2:14" x14ac:dyDescent="0.25">
      <c r="B3916" s="48">
        <v>3914</v>
      </c>
      <c r="C3916" s="49" t="s">
        <v>2588</v>
      </c>
      <c r="D3916" s="48">
        <v>580226827</v>
      </c>
      <c r="E3916" s="50" t="s">
        <v>2647</v>
      </c>
      <c r="F3916" s="51">
        <v>1129</v>
      </c>
      <c r="G3916" s="48">
        <v>9</v>
      </c>
      <c r="H3916" s="51" t="s">
        <v>2783</v>
      </c>
      <c r="I3916" s="51" t="s">
        <v>1109</v>
      </c>
      <c r="J3916" s="52">
        <v>1.5</v>
      </c>
      <c r="K3916" s="48" t="s">
        <v>1058</v>
      </c>
      <c r="L3916" s="48" t="s">
        <v>1058</v>
      </c>
      <c r="M3916" s="53">
        <v>7379.0203238752601</v>
      </c>
      <c r="N3916" s="51"/>
    </row>
    <row r="3917" spans="2:14" x14ac:dyDescent="0.25">
      <c r="B3917" s="48">
        <v>3915</v>
      </c>
      <c r="C3917" s="49" t="s">
        <v>2588</v>
      </c>
      <c r="D3917" s="48">
        <v>580262251</v>
      </c>
      <c r="E3917" s="50" t="s">
        <v>2611</v>
      </c>
      <c r="F3917" s="51">
        <v>1143</v>
      </c>
      <c r="G3917" s="48">
        <v>11</v>
      </c>
      <c r="H3917" s="51" t="s">
        <v>2740</v>
      </c>
      <c r="I3917" s="51" t="s">
        <v>1141</v>
      </c>
      <c r="J3917" s="52">
        <v>1.5</v>
      </c>
      <c r="K3917" s="48" t="s">
        <v>1058</v>
      </c>
      <c r="L3917" s="48" t="s">
        <v>1058</v>
      </c>
      <c r="M3917" s="53">
        <v>7379.0203238752601</v>
      </c>
      <c r="N3917" s="51"/>
    </row>
    <row r="3918" spans="2:14" x14ac:dyDescent="0.25">
      <c r="B3918" s="48">
        <v>3916</v>
      </c>
      <c r="C3918" s="49" t="s">
        <v>2588</v>
      </c>
      <c r="D3918" s="48">
        <v>580042125</v>
      </c>
      <c r="E3918" s="50" t="s">
        <v>2549</v>
      </c>
      <c r="F3918" s="51">
        <v>1152</v>
      </c>
      <c r="G3918" s="48">
        <v>9</v>
      </c>
      <c r="H3918" s="51" t="s">
        <v>2667</v>
      </c>
      <c r="I3918" s="51" t="s">
        <v>1259</v>
      </c>
      <c r="J3918" s="52">
        <v>10</v>
      </c>
      <c r="K3918" s="48" t="s">
        <v>1058</v>
      </c>
      <c r="L3918" s="48" t="s">
        <v>1058</v>
      </c>
      <c r="M3918" s="53">
        <v>49193.468825835072</v>
      </c>
      <c r="N3918" s="51"/>
    </row>
    <row r="3919" spans="2:14" x14ac:dyDescent="0.25">
      <c r="B3919" s="48">
        <v>3917</v>
      </c>
      <c r="C3919" s="49" t="s">
        <v>2588</v>
      </c>
      <c r="D3919" s="48">
        <v>580398642</v>
      </c>
      <c r="E3919" s="50" t="s">
        <v>2784</v>
      </c>
      <c r="F3919" s="51">
        <v>1159</v>
      </c>
      <c r="G3919" s="48">
        <v>20</v>
      </c>
      <c r="H3919" s="51" t="s">
        <v>2636</v>
      </c>
      <c r="I3919" s="51" t="s">
        <v>2194</v>
      </c>
      <c r="J3919" s="52">
        <v>1.25</v>
      </c>
      <c r="K3919" s="48" t="s">
        <v>1058</v>
      </c>
      <c r="L3919" s="48" t="s">
        <v>1058</v>
      </c>
      <c r="M3919" s="53">
        <v>6149.1836032293841</v>
      </c>
      <c r="N3919" s="51"/>
    </row>
    <row r="3920" spans="2:14" x14ac:dyDescent="0.25">
      <c r="B3920" s="48">
        <v>3918</v>
      </c>
      <c r="C3920" s="49" t="s">
        <v>2588</v>
      </c>
      <c r="D3920" s="48">
        <v>580450666</v>
      </c>
      <c r="E3920" s="50" t="s">
        <v>1087</v>
      </c>
      <c r="F3920" s="51">
        <v>1161</v>
      </c>
      <c r="G3920" s="48">
        <v>13</v>
      </c>
      <c r="H3920" s="51" t="s">
        <v>2652</v>
      </c>
      <c r="I3920" s="51" t="s">
        <v>1088</v>
      </c>
      <c r="J3920" s="52">
        <v>3.6</v>
      </c>
      <c r="K3920" s="48" t="s">
        <v>1058</v>
      </c>
      <c r="L3920" s="48" t="s">
        <v>1058</v>
      </c>
      <c r="M3920" s="53">
        <v>17709.648777300627</v>
      </c>
      <c r="N3920" s="51"/>
    </row>
    <row r="3921" spans="2:14" x14ac:dyDescent="0.25">
      <c r="B3921" s="48">
        <v>3919</v>
      </c>
      <c r="C3921" s="49" t="s">
        <v>2588</v>
      </c>
      <c r="D3921" s="48">
        <v>580309680</v>
      </c>
      <c r="E3921" s="50" t="s">
        <v>1721</v>
      </c>
      <c r="F3921" s="51">
        <v>1175</v>
      </c>
      <c r="G3921" s="48">
        <v>15</v>
      </c>
      <c r="H3921" s="51" t="s">
        <v>2785</v>
      </c>
      <c r="I3921" s="51" t="s">
        <v>2295</v>
      </c>
      <c r="J3921" s="52">
        <v>0</v>
      </c>
      <c r="K3921" s="48" t="s">
        <v>1058</v>
      </c>
      <c r="L3921" s="48" t="s">
        <v>1058</v>
      </c>
      <c r="M3921" s="53">
        <v>0</v>
      </c>
      <c r="N3921" s="51"/>
    </row>
    <row r="3922" spans="2:14" x14ac:dyDescent="0.25">
      <c r="B3922" s="48">
        <v>3920</v>
      </c>
      <c r="C3922" s="49" t="s">
        <v>2588</v>
      </c>
      <c r="D3922" s="48">
        <v>580309680</v>
      </c>
      <c r="E3922" s="50" t="s">
        <v>1721</v>
      </c>
      <c r="F3922" s="51">
        <v>1176</v>
      </c>
      <c r="G3922" s="48">
        <v>14</v>
      </c>
      <c r="H3922" s="51" t="s">
        <v>2786</v>
      </c>
      <c r="I3922" s="51" t="s">
        <v>2295</v>
      </c>
      <c r="J3922" s="52">
        <v>0</v>
      </c>
      <c r="K3922" s="48" t="s">
        <v>1058</v>
      </c>
      <c r="L3922" s="48" t="s">
        <v>1058</v>
      </c>
      <c r="M3922" s="53">
        <v>0</v>
      </c>
      <c r="N3922" s="51"/>
    </row>
    <row r="3923" spans="2:14" x14ac:dyDescent="0.25">
      <c r="B3923" s="48">
        <v>3921</v>
      </c>
      <c r="C3923" s="49" t="s">
        <v>2588</v>
      </c>
      <c r="D3923" s="48">
        <v>580377794</v>
      </c>
      <c r="E3923" s="50" t="s">
        <v>2658</v>
      </c>
      <c r="F3923" s="51">
        <v>1183</v>
      </c>
      <c r="G3923" s="48">
        <v>14</v>
      </c>
      <c r="H3923" s="51" t="s">
        <v>2640</v>
      </c>
      <c r="I3923" s="51" t="s">
        <v>1158</v>
      </c>
      <c r="J3923" s="52">
        <v>1.25</v>
      </c>
      <c r="K3923" s="48" t="s">
        <v>1058</v>
      </c>
      <c r="L3923" s="48" t="s">
        <v>1058</v>
      </c>
      <c r="M3923" s="53">
        <v>6149.1836032293841</v>
      </c>
      <c r="N3923" s="51"/>
    </row>
    <row r="3924" spans="2:14" x14ac:dyDescent="0.25">
      <c r="B3924" s="48">
        <v>3922</v>
      </c>
      <c r="C3924" s="49" t="s">
        <v>2588</v>
      </c>
      <c r="D3924" s="48">
        <v>580377794</v>
      </c>
      <c r="E3924" s="50" t="s">
        <v>2658</v>
      </c>
      <c r="F3924" s="51">
        <v>1184</v>
      </c>
      <c r="G3924" s="48">
        <v>12</v>
      </c>
      <c r="H3924" s="51" t="s">
        <v>2787</v>
      </c>
      <c r="I3924" s="51" t="s">
        <v>1158</v>
      </c>
      <c r="J3924" s="52">
        <v>0</v>
      </c>
      <c r="K3924" s="48" t="s">
        <v>1058</v>
      </c>
      <c r="L3924" s="48" t="s">
        <v>1058</v>
      </c>
      <c r="M3924" s="53">
        <v>0</v>
      </c>
      <c r="N3924" s="51"/>
    </row>
    <row r="3925" spans="2:14" x14ac:dyDescent="0.25">
      <c r="B3925" s="48">
        <v>3923</v>
      </c>
      <c r="C3925" s="49" t="s">
        <v>2588</v>
      </c>
      <c r="D3925" s="48">
        <v>580365120</v>
      </c>
      <c r="E3925" s="50" t="s">
        <v>2774</v>
      </c>
      <c r="F3925" s="51">
        <v>1185</v>
      </c>
      <c r="G3925" s="48">
        <v>13</v>
      </c>
      <c r="H3925" s="51" t="s">
        <v>2768</v>
      </c>
      <c r="I3925" s="51" t="s">
        <v>2776</v>
      </c>
      <c r="J3925" s="52">
        <v>0.75</v>
      </c>
      <c r="K3925" s="48" t="s">
        <v>1058</v>
      </c>
      <c r="L3925" s="48" t="s">
        <v>1058</v>
      </c>
      <c r="M3925" s="53">
        <v>3689.5101619376301</v>
      </c>
      <c r="N3925" s="51"/>
    </row>
    <row r="3926" spans="2:14" x14ac:dyDescent="0.25">
      <c r="B3926" s="48">
        <v>3924</v>
      </c>
      <c r="C3926" s="49" t="s">
        <v>2588</v>
      </c>
      <c r="D3926" s="48">
        <v>580262251</v>
      </c>
      <c r="E3926" s="50" t="s">
        <v>2611</v>
      </c>
      <c r="F3926" s="51">
        <v>1195</v>
      </c>
      <c r="G3926" s="48">
        <v>17</v>
      </c>
      <c r="H3926" s="51" t="s">
        <v>2718</v>
      </c>
      <c r="I3926" s="51" t="s">
        <v>1141</v>
      </c>
      <c r="J3926" s="52">
        <v>0.75</v>
      </c>
      <c r="K3926" s="48" t="s">
        <v>1058</v>
      </c>
      <c r="L3926" s="48" t="s">
        <v>1058</v>
      </c>
      <c r="M3926" s="53">
        <v>3689.5101619376301</v>
      </c>
      <c r="N3926" s="51"/>
    </row>
    <row r="3927" spans="2:14" x14ac:dyDescent="0.25">
      <c r="B3927" s="48">
        <v>3925</v>
      </c>
      <c r="C3927" s="49" t="s">
        <v>2588</v>
      </c>
      <c r="D3927" s="48">
        <v>580278463</v>
      </c>
      <c r="E3927" s="50" t="s">
        <v>2592</v>
      </c>
      <c r="F3927" s="51">
        <v>1196</v>
      </c>
      <c r="G3927" s="48">
        <v>14</v>
      </c>
      <c r="H3927" s="51" t="s">
        <v>2677</v>
      </c>
      <c r="I3927" s="51" t="s">
        <v>1137</v>
      </c>
      <c r="J3927" s="52">
        <v>1.8</v>
      </c>
      <c r="K3927" s="48" t="s">
        <v>1058</v>
      </c>
      <c r="L3927" s="48" t="s">
        <v>1058</v>
      </c>
      <c r="M3927" s="53">
        <v>8854.8243886503133</v>
      </c>
      <c r="N3927" s="51"/>
    </row>
    <row r="3928" spans="2:14" x14ac:dyDescent="0.25">
      <c r="B3928" s="48">
        <v>3926</v>
      </c>
      <c r="C3928" s="49" t="s">
        <v>2588</v>
      </c>
      <c r="D3928" s="48">
        <v>580316065</v>
      </c>
      <c r="E3928" s="50" t="s">
        <v>2750</v>
      </c>
      <c r="F3928" s="51">
        <v>1198</v>
      </c>
      <c r="G3928" s="48">
        <v>10</v>
      </c>
      <c r="H3928" s="51" t="s">
        <v>2729</v>
      </c>
      <c r="I3928" s="51" t="s">
        <v>1720</v>
      </c>
      <c r="J3928" s="52">
        <v>3</v>
      </c>
      <c r="K3928" s="48" t="s">
        <v>1058</v>
      </c>
      <c r="L3928" s="48" t="s">
        <v>1058</v>
      </c>
      <c r="M3928" s="53">
        <v>14758.04064775052</v>
      </c>
      <c r="N3928" s="51"/>
    </row>
    <row r="3929" spans="2:14" x14ac:dyDescent="0.25">
      <c r="B3929" s="48">
        <v>3927</v>
      </c>
      <c r="C3929" s="49" t="s">
        <v>2588</v>
      </c>
      <c r="D3929" s="48">
        <v>580386456</v>
      </c>
      <c r="E3929" s="50" t="s">
        <v>1902</v>
      </c>
      <c r="F3929" s="51">
        <v>1202</v>
      </c>
      <c r="G3929" s="48">
        <v>12</v>
      </c>
      <c r="H3929" s="51" t="s">
        <v>2715</v>
      </c>
      <c r="I3929" s="51" t="s">
        <v>1125</v>
      </c>
      <c r="J3929" s="52">
        <v>0.75</v>
      </c>
      <c r="K3929" s="48" t="s">
        <v>1058</v>
      </c>
      <c r="L3929" s="48" t="s">
        <v>1058</v>
      </c>
      <c r="M3929" s="53">
        <v>3689.5101619376301</v>
      </c>
      <c r="N3929" s="51"/>
    </row>
    <row r="3930" spans="2:14" x14ac:dyDescent="0.25">
      <c r="B3930" s="48">
        <v>3928</v>
      </c>
      <c r="C3930" s="49" t="s">
        <v>2588</v>
      </c>
      <c r="D3930" s="48">
        <v>580233997</v>
      </c>
      <c r="E3930" s="50" t="s">
        <v>2596</v>
      </c>
      <c r="F3930" s="51">
        <v>1207</v>
      </c>
      <c r="G3930" s="48">
        <v>14</v>
      </c>
      <c r="H3930" s="51" t="s">
        <v>2678</v>
      </c>
      <c r="I3930" s="51" t="s">
        <v>1053</v>
      </c>
      <c r="J3930" s="52">
        <v>0.75</v>
      </c>
      <c r="K3930" s="48" t="s">
        <v>1058</v>
      </c>
      <c r="L3930" s="48" t="s">
        <v>1058</v>
      </c>
      <c r="M3930" s="53">
        <v>3689.5101619376301</v>
      </c>
      <c r="N3930" s="51"/>
    </row>
    <row r="3931" spans="2:14" x14ac:dyDescent="0.25">
      <c r="B3931" s="48">
        <v>3929</v>
      </c>
      <c r="C3931" s="49" t="s">
        <v>2588</v>
      </c>
      <c r="D3931" s="48">
        <v>580284719</v>
      </c>
      <c r="E3931" s="50" t="s">
        <v>2162</v>
      </c>
      <c r="F3931" s="51">
        <v>1209</v>
      </c>
      <c r="G3931" s="48">
        <v>15</v>
      </c>
      <c r="H3931" s="51" t="s">
        <v>2561</v>
      </c>
      <c r="I3931" s="51" t="s">
        <v>1143</v>
      </c>
      <c r="J3931" s="52">
        <v>2.5</v>
      </c>
      <c r="K3931" s="48" t="s">
        <v>1058</v>
      </c>
      <c r="L3931" s="48" t="s">
        <v>1058</v>
      </c>
      <c r="M3931" s="53">
        <v>12298.367206458768</v>
      </c>
      <c r="N3931" s="51"/>
    </row>
    <row r="3932" spans="2:14" x14ac:dyDescent="0.25">
      <c r="B3932" s="48">
        <v>3930</v>
      </c>
      <c r="C3932" s="49" t="s">
        <v>2588</v>
      </c>
      <c r="D3932" s="48">
        <v>580278463</v>
      </c>
      <c r="E3932" s="50" t="s">
        <v>2592</v>
      </c>
      <c r="F3932" s="51">
        <v>1210</v>
      </c>
      <c r="G3932" s="48">
        <v>14</v>
      </c>
      <c r="H3932" s="51" t="s">
        <v>2710</v>
      </c>
      <c r="I3932" s="51" t="s">
        <v>1137</v>
      </c>
      <c r="J3932" s="52">
        <v>0.9</v>
      </c>
      <c r="K3932" s="48" t="s">
        <v>1058</v>
      </c>
      <c r="L3932" s="48" t="s">
        <v>1058</v>
      </c>
      <c r="M3932" s="53">
        <v>4427.4121943251566</v>
      </c>
      <c r="N3932" s="51"/>
    </row>
    <row r="3933" spans="2:14" x14ac:dyDescent="0.25">
      <c r="B3933" s="48">
        <v>3931</v>
      </c>
      <c r="C3933" s="49" t="s">
        <v>2588</v>
      </c>
      <c r="D3933" s="48">
        <v>580421105</v>
      </c>
      <c r="E3933" s="50" t="s">
        <v>2709</v>
      </c>
      <c r="F3933" s="51">
        <v>1215</v>
      </c>
      <c r="G3933" s="48">
        <v>15</v>
      </c>
      <c r="H3933" s="51" t="s">
        <v>2675</v>
      </c>
      <c r="I3933" s="51" t="s">
        <v>1551</v>
      </c>
      <c r="J3933" s="52">
        <v>0</v>
      </c>
      <c r="K3933" s="48" t="s">
        <v>1058</v>
      </c>
      <c r="L3933" s="48" t="s">
        <v>1058</v>
      </c>
      <c r="M3933" s="53">
        <v>0</v>
      </c>
      <c r="N3933" s="51"/>
    </row>
    <row r="3934" spans="2:14" x14ac:dyDescent="0.25">
      <c r="B3934" s="48">
        <v>3932</v>
      </c>
      <c r="C3934" s="49" t="s">
        <v>2588</v>
      </c>
      <c r="D3934" s="48">
        <v>580100121</v>
      </c>
      <c r="E3934" s="50" t="s">
        <v>2698</v>
      </c>
      <c r="F3934" s="51">
        <v>1219</v>
      </c>
      <c r="G3934" s="48">
        <v>15</v>
      </c>
      <c r="H3934" s="51" t="s">
        <v>2662</v>
      </c>
      <c r="I3934" s="51" t="s">
        <v>1237</v>
      </c>
      <c r="J3934" s="52">
        <v>20</v>
      </c>
      <c r="K3934" s="48" t="s">
        <v>1058</v>
      </c>
      <c r="L3934" s="48" t="s">
        <v>1058</v>
      </c>
      <c r="M3934" s="53">
        <v>98386.937651670145</v>
      </c>
      <c r="N3934" s="51"/>
    </row>
    <row r="3935" spans="2:14" x14ac:dyDescent="0.25">
      <c r="B3935" s="48">
        <v>3933</v>
      </c>
      <c r="C3935" s="49" t="s">
        <v>2588</v>
      </c>
      <c r="D3935" s="48">
        <v>580364982</v>
      </c>
      <c r="E3935" s="50" t="s">
        <v>2788</v>
      </c>
      <c r="F3935" s="51">
        <v>1221</v>
      </c>
      <c r="G3935" s="48">
        <v>19</v>
      </c>
      <c r="H3935" s="51" t="s">
        <v>2685</v>
      </c>
      <c r="I3935" s="51" t="s">
        <v>1053</v>
      </c>
      <c r="J3935" s="52">
        <v>1.25</v>
      </c>
      <c r="K3935" s="48" t="s">
        <v>1058</v>
      </c>
      <c r="L3935" s="48" t="s">
        <v>1058</v>
      </c>
      <c r="M3935" s="53">
        <v>6149.1836032293841</v>
      </c>
      <c r="N3935" s="51"/>
    </row>
    <row r="3936" spans="2:14" x14ac:dyDescent="0.25">
      <c r="B3936" s="48">
        <v>3934</v>
      </c>
      <c r="C3936" s="49" t="s">
        <v>2588</v>
      </c>
      <c r="D3936" s="48">
        <v>580173425</v>
      </c>
      <c r="E3936" s="50" t="s">
        <v>2789</v>
      </c>
      <c r="F3936" s="51">
        <v>1224</v>
      </c>
      <c r="G3936" s="48">
        <v>37</v>
      </c>
      <c r="H3936" s="51" t="s">
        <v>2749</v>
      </c>
      <c r="I3936" s="51" t="s">
        <v>1871</v>
      </c>
      <c r="J3936" s="52">
        <v>0</v>
      </c>
      <c r="K3936" s="48" t="s">
        <v>1058</v>
      </c>
      <c r="L3936" s="48" t="s">
        <v>1058</v>
      </c>
      <c r="M3936" s="53">
        <v>0</v>
      </c>
      <c r="N3936" s="51"/>
    </row>
    <row r="3937" spans="2:14" x14ac:dyDescent="0.25">
      <c r="B3937" s="48">
        <v>3935</v>
      </c>
      <c r="C3937" s="49" t="s">
        <v>2588</v>
      </c>
      <c r="D3937" s="48">
        <v>580421105</v>
      </c>
      <c r="E3937" s="50" t="s">
        <v>2709</v>
      </c>
      <c r="F3937" s="51">
        <v>1227</v>
      </c>
      <c r="G3937" s="48">
        <v>15</v>
      </c>
      <c r="H3937" s="51" t="s">
        <v>2610</v>
      </c>
      <c r="I3937" s="51" t="s">
        <v>1551</v>
      </c>
      <c r="J3937" s="52">
        <v>0</v>
      </c>
      <c r="K3937" s="48" t="s">
        <v>1058</v>
      </c>
      <c r="L3937" s="48" t="s">
        <v>1058</v>
      </c>
      <c r="M3937" s="53">
        <v>0</v>
      </c>
      <c r="N3937" s="51"/>
    </row>
    <row r="3938" spans="2:14" x14ac:dyDescent="0.25">
      <c r="B3938" s="48">
        <v>3936</v>
      </c>
      <c r="C3938" s="49" t="s">
        <v>2588</v>
      </c>
      <c r="D3938" s="48">
        <v>580394278</v>
      </c>
      <c r="E3938" s="50" t="s">
        <v>2597</v>
      </c>
      <c r="F3938" s="51">
        <v>1232</v>
      </c>
      <c r="G3938" s="48">
        <v>12</v>
      </c>
      <c r="H3938" s="51" t="s">
        <v>2600</v>
      </c>
      <c r="I3938" s="51" t="s">
        <v>1098</v>
      </c>
      <c r="J3938" s="52">
        <v>1.95</v>
      </c>
      <c r="K3938" s="48" t="s">
        <v>1058</v>
      </c>
      <c r="L3938" s="48" t="s">
        <v>1058</v>
      </c>
      <c r="M3938" s="53">
        <v>9592.726421037838</v>
      </c>
      <c r="N3938" s="51"/>
    </row>
    <row r="3939" spans="2:14" x14ac:dyDescent="0.25">
      <c r="B3939" s="48">
        <v>3937</v>
      </c>
      <c r="C3939" s="49" t="s">
        <v>2588</v>
      </c>
      <c r="D3939" s="48">
        <v>580357358</v>
      </c>
      <c r="E3939" s="50" t="s">
        <v>2722</v>
      </c>
      <c r="F3939" s="51">
        <v>1238</v>
      </c>
      <c r="G3939" s="48">
        <v>15</v>
      </c>
      <c r="H3939" s="51" t="s">
        <v>2617</v>
      </c>
      <c r="I3939" s="51" t="s">
        <v>1252</v>
      </c>
      <c r="J3939" s="52">
        <v>0.75</v>
      </c>
      <c r="K3939" s="48" t="s">
        <v>1058</v>
      </c>
      <c r="L3939" s="48" t="s">
        <v>1058</v>
      </c>
      <c r="M3939" s="53">
        <v>3689.5101619376301</v>
      </c>
      <c r="N3939" s="51"/>
    </row>
    <row r="3940" spans="2:14" x14ac:dyDescent="0.25">
      <c r="B3940" s="48">
        <v>3938</v>
      </c>
      <c r="C3940" s="49" t="s">
        <v>2588</v>
      </c>
      <c r="D3940" s="48">
        <v>580421105</v>
      </c>
      <c r="E3940" s="50" t="s">
        <v>2709</v>
      </c>
      <c r="F3940" s="51">
        <v>1239</v>
      </c>
      <c r="G3940" s="48">
        <v>10</v>
      </c>
      <c r="H3940" s="51" t="s">
        <v>2790</v>
      </c>
      <c r="I3940" s="51" t="s">
        <v>1551</v>
      </c>
      <c r="J3940" s="52">
        <v>0.75</v>
      </c>
      <c r="K3940" s="48" t="s">
        <v>1058</v>
      </c>
      <c r="L3940" s="48" t="s">
        <v>1058</v>
      </c>
      <c r="M3940" s="53">
        <v>3689.5101619376301</v>
      </c>
      <c r="N3940" s="51"/>
    </row>
    <row r="3941" spans="2:14" x14ac:dyDescent="0.25">
      <c r="B3941" s="48">
        <v>3939</v>
      </c>
      <c r="C3941" s="49" t="s">
        <v>2588</v>
      </c>
      <c r="D3941" s="48">
        <v>580364958</v>
      </c>
      <c r="E3941" s="50" t="s">
        <v>2791</v>
      </c>
      <c r="F3941" s="51">
        <v>1242</v>
      </c>
      <c r="G3941" s="48">
        <v>15</v>
      </c>
      <c r="H3941" s="51" t="s">
        <v>2792</v>
      </c>
      <c r="I3941" s="51" t="s">
        <v>1835</v>
      </c>
      <c r="J3941" s="52">
        <v>0.64</v>
      </c>
      <c r="K3941" s="48" t="s">
        <v>1058</v>
      </c>
      <c r="L3941" s="48" t="s">
        <v>1058</v>
      </c>
      <c r="M3941" s="53">
        <v>3148.3820048534444</v>
      </c>
      <c r="N3941" s="51"/>
    </row>
    <row r="3942" spans="2:14" x14ac:dyDescent="0.25">
      <c r="B3942" s="48">
        <v>3940</v>
      </c>
      <c r="C3942" s="49" t="s">
        <v>2588</v>
      </c>
      <c r="D3942" s="48">
        <v>580393502</v>
      </c>
      <c r="E3942" s="50" t="s">
        <v>2622</v>
      </c>
      <c r="F3942" s="51">
        <v>1255</v>
      </c>
      <c r="G3942" s="48">
        <v>9</v>
      </c>
      <c r="H3942" s="51" t="s">
        <v>2793</v>
      </c>
      <c r="I3942" s="51" t="s">
        <v>1409</v>
      </c>
      <c r="J3942" s="52">
        <v>0</v>
      </c>
      <c r="K3942" s="48" t="s">
        <v>1058</v>
      </c>
      <c r="L3942" s="48" t="s">
        <v>1054</v>
      </c>
      <c r="M3942" s="53">
        <v>0</v>
      </c>
      <c r="N3942" s="51"/>
    </row>
    <row r="3943" spans="2:14" x14ac:dyDescent="0.25">
      <c r="B3943" s="48">
        <v>3941</v>
      </c>
      <c r="C3943" s="49" t="s">
        <v>2588</v>
      </c>
      <c r="D3943" s="48">
        <v>580160133</v>
      </c>
      <c r="E3943" s="50" t="s">
        <v>1247</v>
      </c>
      <c r="F3943" s="51">
        <v>1256</v>
      </c>
      <c r="G3943" s="48">
        <v>11</v>
      </c>
      <c r="H3943" s="51" t="s">
        <v>2724</v>
      </c>
      <c r="I3943" s="51" t="s">
        <v>1115</v>
      </c>
      <c r="J3943" s="52">
        <v>3</v>
      </c>
      <c r="K3943" s="48" t="s">
        <v>1058</v>
      </c>
      <c r="L3943" s="48" t="s">
        <v>1058</v>
      </c>
      <c r="M3943" s="53">
        <v>14758.04064775052</v>
      </c>
      <c r="N3943" s="51"/>
    </row>
    <row r="3944" spans="2:14" x14ac:dyDescent="0.25">
      <c r="B3944" s="48">
        <v>3942</v>
      </c>
      <c r="C3944" s="49" t="s">
        <v>2588</v>
      </c>
      <c r="D3944" s="48">
        <v>580160133</v>
      </c>
      <c r="E3944" s="50" t="s">
        <v>1247</v>
      </c>
      <c r="F3944" s="51">
        <v>1258</v>
      </c>
      <c r="G3944" s="48">
        <v>13</v>
      </c>
      <c r="H3944" s="51" t="s">
        <v>2748</v>
      </c>
      <c r="I3944" s="51" t="s">
        <v>1115</v>
      </c>
      <c r="J3944" s="52">
        <v>0</v>
      </c>
      <c r="K3944" s="48" t="s">
        <v>1058</v>
      </c>
      <c r="L3944" s="48" t="s">
        <v>1058</v>
      </c>
      <c r="M3944" s="53">
        <v>0</v>
      </c>
      <c r="N3944" s="51"/>
    </row>
    <row r="3945" spans="2:14" x14ac:dyDescent="0.25">
      <c r="B3945" s="48">
        <v>3943</v>
      </c>
      <c r="C3945" s="49" t="s">
        <v>2588</v>
      </c>
      <c r="D3945" s="48">
        <v>580435014</v>
      </c>
      <c r="E3945" s="50" t="s">
        <v>2691</v>
      </c>
      <c r="F3945" s="51">
        <v>1261</v>
      </c>
      <c r="G3945" s="48">
        <v>13</v>
      </c>
      <c r="H3945" s="51" t="s">
        <v>2794</v>
      </c>
      <c r="I3945" s="51" t="s">
        <v>1932</v>
      </c>
      <c r="J3945" s="52">
        <v>1.25</v>
      </c>
      <c r="K3945" s="48" t="s">
        <v>1058</v>
      </c>
      <c r="L3945" s="48" t="s">
        <v>1058</v>
      </c>
      <c r="M3945" s="53">
        <v>6149.1836032293841</v>
      </c>
      <c r="N3945" s="51"/>
    </row>
    <row r="3946" spans="2:14" x14ac:dyDescent="0.25">
      <c r="B3946" s="48">
        <v>3944</v>
      </c>
      <c r="C3946" s="49" t="s">
        <v>2588</v>
      </c>
      <c r="D3946" s="48">
        <v>580481232</v>
      </c>
      <c r="E3946" s="50" t="s">
        <v>2632</v>
      </c>
      <c r="F3946" s="51">
        <v>1265</v>
      </c>
      <c r="G3946" s="48">
        <v>14</v>
      </c>
      <c r="H3946" s="51" t="s">
        <v>2715</v>
      </c>
      <c r="I3946" s="51" t="s">
        <v>1268</v>
      </c>
      <c r="J3946" s="52">
        <v>0.75</v>
      </c>
      <c r="K3946" s="48" t="s">
        <v>1058</v>
      </c>
      <c r="L3946" s="48" t="s">
        <v>1058</v>
      </c>
      <c r="M3946" s="53">
        <v>3689.5101619376301</v>
      </c>
      <c r="N3946" s="51"/>
    </row>
    <row r="3947" spans="2:14" x14ac:dyDescent="0.25">
      <c r="B3947" s="48">
        <v>3945</v>
      </c>
      <c r="C3947" s="49" t="s">
        <v>2588</v>
      </c>
      <c r="D3947" s="48">
        <v>580128262</v>
      </c>
      <c r="E3947" s="50" t="s">
        <v>2720</v>
      </c>
      <c r="F3947" s="51">
        <v>1272</v>
      </c>
      <c r="G3947" s="48">
        <v>11</v>
      </c>
      <c r="H3947" s="51" t="s">
        <v>2619</v>
      </c>
      <c r="I3947" s="51" t="s">
        <v>2759</v>
      </c>
      <c r="J3947" s="52">
        <v>0</v>
      </c>
      <c r="K3947" s="48" t="s">
        <v>1058</v>
      </c>
      <c r="L3947" s="48" t="s">
        <v>1054</v>
      </c>
      <c r="M3947" s="53">
        <v>0</v>
      </c>
      <c r="N3947" s="51"/>
    </row>
    <row r="3948" spans="2:14" x14ac:dyDescent="0.25">
      <c r="B3948" s="48">
        <v>3946</v>
      </c>
      <c r="C3948" s="49" t="s">
        <v>2588</v>
      </c>
      <c r="D3948" s="48">
        <v>580197317</v>
      </c>
      <c r="E3948" s="50" t="s">
        <v>2684</v>
      </c>
      <c r="F3948" s="51">
        <v>1273</v>
      </c>
      <c r="G3948" s="48">
        <v>10</v>
      </c>
      <c r="H3948" s="51" t="s">
        <v>2667</v>
      </c>
      <c r="I3948" s="51" t="s">
        <v>1053</v>
      </c>
      <c r="J3948" s="52">
        <v>10.5</v>
      </c>
      <c r="K3948" s="48" t="s">
        <v>1058</v>
      </c>
      <c r="L3948" s="48" t="s">
        <v>1058</v>
      </c>
      <c r="M3948" s="53">
        <v>51653.142267126823</v>
      </c>
      <c r="N3948" s="51"/>
    </row>
    <row r="3949" spans="2:14" x14ac:dyDescent="0.25">
      <c r="B3949" s="48">
        <v>3947</v>
      </c>
      <c r="C3949" s="49" t="s">
        <v>2588</v>
      </c>
      <c r="D3949" s="48">
        <v>580431393</v>
      </c>
      <c r="E3949" s="50" t="s">
        <v>2681</v>
      </c>
      <c r="F3949" s="51">
        <v>1278</v>
      </c>
      <c r="G3949" s="48">
        <v>19</v>
      </c>
      <c r="H3949" s="51" t="s">
        <v>2547</v>
      </c>
      <c r="I3949" s="51" t="s">
        <v>1172</v>
      </c>
      <c r="J3949" s="52">
        <v>13</v>
      </c>
      <c r="K3949" s="48" t="s">
        <v>1058</v>
      </c>
      <c r="L3949" s="48" t="s">
        <v>1058</v>
      </c>
      <c r="M3949" s="53">
        <v>63951.509473585589</v>
      </c>
      <c r="N3949" s="51"/>
    </row>
    <row r="3950" spans="2:14" x14ac:dyDescent="0.25">
      <c r="B3950" s="48">
        <v>3948</v>
      </c>
      <c r="C3950" s="49" t="s">
        <v>2588</v>
      </c>
      <c r="D3950" s="48">
        <v>580278463</v>
      </c>
      <c r="E3950" s="50" t="s">
        <v>2795</v>
      </c>
      <c r="F3950" s="51">
        <v>1287</v>
      </c>
      <c r="G3950" s="48">
        <v>18</v>
      </c>
      <c r="H3950" s="51" t="s">
        <v>2593</v>
      </c>
      <c r="I3950" s="51" t="s">
        <v>2126</v>
      </c>
      <c r="J3950" s="52">
        <v>0.63</v>
      </c>
      <c r="K3950" s="48" t="s">
        <v>1058</v>
      </c>
      <c r="L3950" s="48" t="s">
        <v>1058</v>
      </c>
      <c r="M3950" s="53">
        <v>3099.1885360276096</v>
      </c>
      <c r="N3950" s="51"/>
    </row>
    <row r="3951" spans="2:14" x14ac:dyDescent="0.25">
      <c r="B3951" s="48">
        <v>3949</v>
      </c>
      <c r="C3951" s="49" t="s">
        <v>2588</v>
      </c>
      <c r="D3951" s="48">
        <v>580274173</v>
      </c>
      <c r="E3951" s="50" t="s">
        <v>2629</v>
      </c>
      <c r="F3951" s="51">
        <v>1298</v>
      </c>
      <c r="G3951" s="48">
        <v>12</v>
      </c>
      <c r="H3951" s="51" t="s">
        <v>2600</v>
      </c>
      <c r="I3951" s="51" t="s">
        <v>1062</v>
      </c>
      <c r="J3951" s="52">
        <v>1.5</v>
      </c>
      <c r="K3951" s="48" t="s">
        <v>1058</v>
      </c>
      <c r="L3951" s="48" t="s">
        <v>1058</v>
      </c>
      <c r="M3951" s="53">
        <v>7379.0203238752601</v>
      </c>
      <c r="N3951" s="51"/>
    </row>
    <row r="3952" spans="2:14" x14ac:dyDescent="0.25">
      <c r="B3952" s="48">
        <v>3950</v>
      </c>
      <c r="C3952" s="49" t="s">
        <v>2588</v>
      </c>
      <c r="D3952" s="48">
        <v>513894139</v>
      </c>
      <c r="E3952" s="50" t="s">
        <v>2599</v>
      </c>
      <c r="F3952" s="51">
        <v>1302</v>
      </c>
      <c r="G3952" s="48">
        <v>17</v>
      </c>
      <c r="H3952" s="51" t="s">
        <v>2768</v>
      </c>
      <c r="I3952" s="51" t="s">
        <v>1135</v>
      </c>
      <c r="J3952" s="52">
        <v>0.75</v>
      </c>
      <c r="K3952" s="48" t="s">
        <v>1058</v>
      </c>
      <c r="L3952" s="48" t="s">
        <v>1058</v>
      </c>
      <c r="M3952" s="53">
        <v>3689.5101619376301</v>
      </c>
      <c r="N3952" s="51"/>
    </row>
    <row r="3953" spans="2:14" x14ac:dyDescent="0.25">
      <c r="B3953" s="48">
        <v>3951</v>
      </c>
      <c r="C3953" s="49" t="s">
        <v>2588</v>
      </c>
      <c r="D3953" s="48">
        <v>580462166</v>
      </c>
      <c r="E3953" s="50" t="s">
        <v>2747</v>
      </c>
      <c r="F3953" s="51">
        <v>1305</v>
      </c>
      <c r="G3953" s="48">
        <v>18</v>
      </c>
      <c r="H3953" s="51" t="s">
        <v>2547</v>
      </c>
      <c r="I3953" s="51" t="s">
        <v>1280</v>
      </c>
      <c r="J3953" s="52">
        <v>13</v>
      </c>
      <c r="K3953" s="48" t="s">
        <v>1058</v>
      </c>
      <c r="L3953" s="48" t="s">
        <v>1058</v>
      </c>
      <c r="M3953" s="53">
        <v>63951.509473585589</v>
      </c>
      <c r="N3953" s="51"/>
    </row>
    <row r="3954" spans="2:14" x14ac:dyDescent="0.25">
      <c r="B3954" s="48">
        <v>3952</v>
      </c>
      <c r="C3954" s="49" t="s">
        <v>2588</v>
      </c>
      <c r="D3954" s="48">
        <v>513692830</v>
      </c>
      <c r="E3954" s="50" t="s">
        <v>2653</v>
      </c>
      <c r="F3954" s="51">
        <v>1306</v>
      </c>
      <c r="G3954" s="48">
        <v>14</v>
      </c>
      <c r="H3954" s="51" t="s">
        <v>2740</v>
      </c>
      <c r="I3954" s="51" t="s">
        <v>1414</v>
      </c>
      <c r="J3954" s="52">
        <v>1.5</v>
      </c>
      <c r="K3954" s="48" t="s">
        <v>1058</v>
      </c>
      <c r="L3954" s="48" t="s">
        <v>1058</v>
      </c>
      <c r="M3954" s="53">
        <v>7379.0203238752601</v>
      </c>
      <c r="N3954" s="51"/>
    </row>
    <row r="3955" spans="2:14" x14ac:dyDescent="0.25">
      <c r="B3955" s="48">
        <v>3953</v>
      </c>
      <c r="C3955" s="49" t="s">
        <v>2588</v>
      </c>
      <c r="D3955" s="48">
        <v>513692830</v>
      </c>
      <c r="E3955" s="50" t="s">
        <v>2653</v>
      </c>
      <c r="F3955" s="51">
        <v>1310</v>
      </c>
      <c r="G3955" s="48">
        <v>12</v>
      </c>
      <c r="H3955" s="51" t="s">
        <v>2602</v>
      </c>
      <c r="I3955" s="51" t="s">
        <v>1414</v>
      </c>
      <c r="J3955" s="52">
        <v>0.75</v>
      </c>
      <c r="K3955" s="48" t="s">
        <v>1058</v>
      </c>
      <c r="L3955" s="48" t="s">
        <v>1058</v>
      </c>
      <c r="M3955" s="53">
        <v>3689.5101619376301</v>
      </c>
      <c r="N3955" s="51"/>
    </row>
    <row r="3956" spans="2:14" x14ac:dyDescent="0.25">
      <c r="B3956" s="48">
        <v>3954</v>
      </c>
      <c r="C3956" s="49" t="s">
        <v>2588</v>
      </c>
      <c r="D3956" s="48">
        <v>580038156</v>
      </c>
      <c r="E3956" s="50" t="s">
        <v>2671</v>
      </c>
      <c r="F3956" s="51">
        <v>1318</v>
      </c>
      <c r="G3956" s="48">
        <v>9</v>
      </c>
      <c r="H3956" s="51" t="s">
        <v>2796</v>
      </c>
      <c r="I3956" s="51" t="s">
        <v>1137</v>
      </c>
      <c r="J3956" s="52">
        <v>8.8000000000000007</v>
      </c>
      <c r="K3956" s="48" t="s">
        <v>1058</v>
      </c>
      <c r="L3956" s="48" t="s">
        <v>1058</v>
      </c>
      <c r="M3956" s="53">
        <v>43290.252566734867</v>
      </c>
      <c r="N3956" s="51"/>
    </row>
    <row r="3957" spans="2:14" x14ac:dyDescent="0.25">
      <c r="B3957" s="48">
        <v>3955</v>
      </c>
      <c r="C3957" s="49" t="s">
        <v>2588</v>
      </c>
      <c r="D3957" s="48">
        <v>580357358</v>
      </c>
      <c r="E3957" s="50" t="s">
        <v>2722</v>
      </c>
      <c r="F3957" s="51">
        <v>1323</v>
      </c>
      <c r="G3957" s="48">
        <v>13</v>
      </c>
      <c r="H3957" s="51" t="s">
        <v>2631</v>
      </c>
      <c r="I3957" s="51" t="s">
        <v>1252</v>
      </c>
      <c r="J3957" s="52">
        <v>0</v>
      </c>
      <c r="K3957" s="48" t="s">
        <v>1058</v>
      </c>
      <c r="L3957" s="48" t="s">
        <v>1058</v>
      </c>
      <c r="M3957" s="53">
        <v>0</v>
      </c>
      <c r="N3957" s="51"/>
    </row>
    <row r="3958" spans="2:14" x14ac:dyDescent="0.25">
      <c r="B3958" s="48">
        <v>3956</v>
      </c>
      <c r="C3958" s="49" t="s">
        <v>2588</v>
      </c>
      <c r="D3958" s="48">
        <v>580416824</v>
      </c>
      <c r="E3958" s="50" t="s">
        <v>2654</v>
      </c>
      <c r="F3958" s="51">
        <v>1327</v>
      </c>
      <c r="G3958" s="48">
        <v>15</v>
      </c>
      <c r="H3958" s="51" t="s">
        <v>2625</v>
      </c>
      <c r="I3958" s="51" t="s">
        <v>1259</v>
      </c>
      <c r="J3958" s="52">
        <v>1.5</v>
      </c>
      <c r="K3958" s="48" t="s">
        <v>1058</v>
      </c>
      <c r="L3958" s="48" t="s">
        <v>1058</v>
      </c>
      <c r="M3958" s="53">
        <v>7379.0203238752601</v>
      </c>
      <c r="N3958" s="51"/>
    </row>
    <row r="3959" spans="2:14" x14ac:dyDescent="0.25">
      <c r="B3959" s="48">
        <v>3957</v>
      </c>
      <c r="C3959" s="49" t="s">
        <v>2588</v>
      </c>
      <c r="D3959" s="48">
        <v>580365120</v>
      </c>
      <c r="E3959" s="50" t="s">
        <v>2774</v>
      </c>
      <c r="F3959" s="51">
        <v>1330</v>
      </c>
      <c r="G3959" s="48">
        <v>14</v>
      </c>
      <c r="H3959" s="51" t="s">
        <v>2711</v>
      </c>
      <c r="I3959" s="51" t="s">
        <v>2776</v>
      </c>
      <c r="J3959" s="52">
        <v>3</v>
      </c>
      <c r="K3959" s="48" t="s">
        <v>1058</v>
      </c>
      <c r="L3959" s="48" t="s">
        <v>1058</v>
      </c>
      <c r="M3959" s="53">
        <v>14758.04064775052</v>
      </c>
      <c r="N3959" s="51"/>
    </row>
    <row r="3960" spans="2:14" x14ac:dyDescent="0.25">
      <c r="B3960" s="48">
        <v>3958</v>
      </c>
      <c r="C3960" s="49" t="s">
        <v>2588</v>
      </c>
      <c r="D3960" s="48">
        <v>580462166</v>
      </c>
      <c r="E3960" s="50" t="s">
        <v>2644</v>
      </c>
      <c r="F3960" s="51">
        <v>1336</v>
      </c>
      <c r="G3960" s="48">
        <v>10</v>
      </c>
      <c r="H3960" s="51" t="s">
        <v>2670</v>
      </c>
      <c r="I3960" s="51" t="s">
        <v>1473</v>
      </c>
      <c r="J3960" s="52">
        <v>0</v>
      </c>
      <c r="K3960" s="48" t="s">
        <v>1058</v>
      </c>
      <c r="L3960" s="48" t="s">
        <v>1058</v>
      </c>
      <c r="M3960" s="53">
        <v>0</v>
      </c>
      <c r="N3960" s="51"/>
    </row>
    <row r="3961" spans="2:14" x14ac:dyDescent="0.25">
      <c r="B3961" s="48">
        <v>3959</v>
      </c>
      <c r="C3961" s="49" t="s">
        <v>2588</v>
      </c>
      <c r="D3961" s="48">
        <v>580394278</v>
      </c>
      <c r="E3961" s="50" t="s">
        <v>2597</v>
      </c>
      <c r="F3961" s="51">
        <v>1342</v>
      </c>
      <c r="G3961" s="48">
        <v>0</v>
      </c>
      <c r="H3961" s="51" t="s">
        <v>2628</v>
      </c>
      <c r="I3961" s="51" t="s">
        <v>1098</v>
      </c>
      <c r="J3961" s="52">
        <v>0.81899999999999995</v>
      </c>
      <c r="K3961" s="48" t="s">
        <v>1058</v>
      </c>
      <c r="L3961" s="48" t="s">
        <v>1058</v>
      </c>
      <c r="M3961" s="53">
        <v>4028.9450968358919</v>
      </c>
      <c r="N3961" s="51"/>
    </row>
    <row r="3962" spans="2:14" x14ac:dyDescent="0.25">
      <c r="B3962" s="48">
        <v>3960</v>
      </c>
      <c r="C3962" s="49" t="s">
        <v>2588</v>
      </c>
      <c r="D3962" s="48">
        <v>580441921</v>
      </c>
      <c r="E3962" s="50" t="s">
        <v>2590</v>
      </c>
      <c r="F3962" s="51">
        <v>1344</v>
      </c>
      <c r="G3962" s="48">
        <v>16</v>
      </c>
      <c r="H3962" s="51" t="s">
        <v>2753</v>
      </c>
      <c r="I3962" s="51" t="s">
        <v>1117</v>
      </c>
      <c r="J3962" s="52">
        <v>0.63</v>
      </c>
      <c r="K3962" s="48" t="s">
        <v>1058</v>
      </c>
      <c r="L3962" s="48" t="s">
        <v>1058</v>
      </c>
      <c r="M3962" s="53">
        <v>3099.1885360276096</v>
      </c>
      <c r="N3962" s="51"/>
    </row>
    <row r="3963" spans="2:14" x14ac:dyDescent="0.25">
      <c r="B3963" s="48">
        <v>3961</v>
      </c>
      <c r="C3963" s="49" t="s">
        <v>2588</v>
      </c>
      <c r="D3963" s="48">
        <v>580441921</v>
      </c>
      <c r="E3963" s="50" t="s">
        <v>2590</v>
      </c>
      <c r="F3963" s="51">
        <v>1381</v>
      </c>
      <c r="G3963" s="48">
        <v>18</v>
      </c>
      <c r="H3963" s="51" t="s">
        <v>2797</v>
      </c>
      <c r="I3963" s="51" t="s">
        <v>1117</v>
      </c>
      <c r="J3963" s="52">
        <v>0.75</v>
      </c>
      <c r="K3963" s="48" t="s">
        <v>1058</v>
      </c>
      <c r="L3963" s="48" t="s">
        <v>1058</v>
      </c>
      <c r="M3963" s="53">
        <v>3689.5101619376301</v>
      </c>
      <c r="N3963" s="51"/>
    </row>
    <row r="3964" spans="2:14" x14ac:dyDescent="0.25">
      <c r="B3964" s="48">
        <v>3962</v>
      </c>
      <c r="C3964" s="49" t="s">
        <v>2588</v>
      </c>
      <c r="D3964" s="48">
        <v>580420347</v>
      </c>
      <c r="E3964" s="50" t="s">
        <v>2720</v>
      </c>
      <c r="F3964" s="51">
        <v>1402</v>
      </c>
      <c r="G3964" s="48">
        <v>13</v>
      </c>
      <c r="H3964" s="51" t="s">
        <v>2700</v>
      </c>
      <c r="I3964" s="51" t="s">
        <v>1262</v>
      </c>
      <c r="J3964" s="52">
        <v>1.95</v>
      </c>
      <c r="K3964" s="48" t="s">
        <v>1058</v>
      </c>
      <c r="L3964" s="48" t="s">
        <v>1058</v>
      </c>
      <c r="M3964" s="53">
        <v>9592.726421037838</v>
      </c>
      <c r="N3964" s="51"/>
    </row>
    <row r="3965" spans="2:14" x14ac:dyDescent="0.25">
      <c r="B3965" s="48">
        <v>3963</v>
      </c>
      <c r="C3965" s="49" t="s">
        <v>2588</v>
      </c>
      <c r="D3965" s="48">
        <v>580530814</v>
      </c>
      <c r="E3965" s="50" t="s">
        <v>2603</v>
      </c>
      <c r="F3965" s="51">
        <v>1404</v>
      </c>
      <c r="G3965" s="48">
        <v>20</v>
      </c>
      <c r="H3965" s="51" t="s">
        <v>2708</v>
      </c>
      <c r="I3965" s="51" t="s">
        <v>1145</v>
      </c>
      <c r="J3965" s="52">
        <v>5</v>
      </c>
      <c r="K3965" s="48" t="s">
        <v>1058</v>
      </c>
      <c r="L3965" s="48" t="s">
        <v>1058</v>
      </c>
      <c r="M3965" s="53">
        <v>24596.734412917536</v>
      </c>
      <c r="N3965" s="51"/>
    </row>
    <row r="3966" spans="2:14" x14ac:dyDescent="0.25">
      <c r="B3966" s="48">
        <v>3964</v>
      </c>
      <c r="C3966" s="49" t="s">
        <v>2588</v>
      </c>
      <c r="D3966" s="48">
        <v>580562494</v>
      </c>
      <c r="E3966" s="50" t="s">
        <v>2618</v>
      </c>
      <c r="F3966" s="51">
        <v>1405</v>
      </c>
      <c r="G3966" s="48">
        <v>20</v>
      </c>
      <c r="H3966" s="51" t="s">
        <v>2547</v>
      </c>
      <c r="I3966" s="51" t="s">
        <v>1276</v>
      </c>
      <c r="J3966" s="52">
        <v>13</v>
      </c>
      <c r="K3966" s="48" t="s">
        <v>1058</v>
      </c>
      <c r="L3966" s="48" t="s">
        <v>1058</v>
      </c>
      <c r="M3966" s="53">
        <v>63951.509473585589</v>
      </c>
      <c r="N3966" s="51"/>
    </row>
    <row r="3967" spans="2:14" x14ac:dyDescent="0.25">
      <c r="B3967" s="48">
        <v>3965</v>
      </c>
      <c r="C3967" s="49" t="s">
        <v>2588</v>
      </c>
      <c r="D3967" s="48">
        <v>580543320</v>
      </c>
      <c r="E3967" s="50" t="s">
        <v>2594</v>
      </c>
      <c r="F3967" s="51">
        <v>1408</v>
      </c>
      <c r="G3967" s="48">
        <v>17</v>
      </c>
      <c r="H3967" s="51" t="s">
        <v>2748</v>
      </c>
      <c r="I3967" s="51" t="s">
        <v>1139</v>
      </c>
      <c r="J3967" s="52">
        <v>0</v>
      </c>
      <c r="K3967" s="48" t="s">
        <v>1058</v>
      </c>
      <c r="L3967" s="48" t="s">
        <v>1058</v>
      </c>
      <c r="M3967" s="53">
        <v>0</v>
      </c>
      <c r="N3967" s="51"/>
    </row>
    <row r="3968" spans="2:14" x14ac:dyDescent="0.25">
      <c r="B3968" s="48">
        <v>3966</v>
      </c>
      <c r="C3968" s="49" t="s">
        <v>2588</v>
      </c>
      <c r="D3968" s="48">
        <v>513692830</v>
      </c>
      <c r="E3968" s="50" t="s">
        <v>2653</v>
      </c>
      <c r="F3968" s="51">
        <v>1412</v>
      </c>
      <c r="G3968" s="48">
        <v>17</v>
      </c>
      <c r="H3968" s="51" t="s">
        <v>2790</v>
      </c>
      <c r="I3968" s="51" t="s">
        <v>1414</v>
      </c>
      <c r="J3968" s="52">
        <v>0.75</v>
      </c>
      <c r="K3968" s="48" t="s">
        <v>1058</v>
      </c>
      <c r="L3968" s="48" t="s">
        <v>1058</v>
      </c>
      <c r="M3968" s="53">
        <v>3689.5101619376301</v>
      </c>
      <c r="N3968" s="51"/>
    </row>
    <row r="3969" spans="2:14" x14ac:dyDescent="0.25">
      <c r="B3969" s="48">
        <v>3967</v>
      </c>
      <c r="C3969" s="49" t="s">
        <v>2588</v>
      </c>
      <c r="D3969" s="48">
        <v>580093151</v>
      </c>
      <c r="E3969" s="50" t="s">
        <v>1294</v>
      </c>
      <c r="F3969" s="51">
        <v>1425</v>
      </c>
      <c r="G3969" s="48">
        <v>14</v>
      </c>
      <c r="H3969" s="51" t="s">
        <v>2739</v>
      </c>
      <c r="I3969" s="51" t="s">
        <v>1295</v>
      </c>
      <c r="J3969" s="52">
        <v>1.5</v>
      </c>
      <c r="K3969" s="48" t="s">
        <v>1058</v>
      </c>
      <c r="L3969" s="48" t="s">
        <v>1058</v>
      </c>
      <c r="M3969" s="53">
        <v>7379.0203238752601</v>
      </c>
      <c r="N3969" s="51"/>
    </row>
    <row r="3970" spans="2:14" x14ac:dyDescent="0.25">
      <c r="B3970" s="48">
        <v>3968</v>
      </c>
      <c r="C3970" s="49" t="s">
        <v>2588</v>
      </c>
      <c r="D3970" s="48">
        <v>580417681</v>
      </c>
      <c r="E3970" s="50" t="s">
        <v>2798</v>
      </c>
      <c r="F3970" s="51">
        <v>1431</v>
      </c>
      <c r="G3970" s="48">
        <v>15</v>
      </c>
      <c r="H3970" s="51" t="s">
        <v>2794</v>
      </c>
      <c r="I3970" s="51" t="s">
        <v>1634</v>
      </c>
      <c r="J3970" s="52">
        <v>0.64</v>
      </c>
      <c r="K3970" s="48" t="s">
        <v>1058</v>
      </c>
      <c r="L3970" s="48" t="s">
        <v>1058</v>
      </c>
      <c r="M3970" s="53">
        <v>3148.3820048534444</v>
      </c>
      <c r="N3970" s="51"/>
    </row>
    <row r="3971" spans="2:14" x14ac:dyDescent="0.25">
      <c r="B3971" s="48">
        <v>3969</v>
      </c>
      <c r="C3971" s="49" t="s">
        <v>2588</v>
      </c>
      <c r="D3971" s="48">
        <v>580354991</v>
      </c>
      <c r="E3971" s="50" t="s">
        <v>1612</v>
      </c>
      <c r="F3971" s="51">
        <v>1433</v>
      </c>
      <c r="G3971" s="48">
        <v>9</v>
      </c>
      <c r="H3971" s="51" t="s">
        <v>2799</v>
      </c>
      <c r="I3971" s="51" t="s">
        <v>1613</v>
      </c>
      <c r="J3971" s="52">
        <v>8.8000000000000007</v>
      </c>
      <c r="K3971" s="48" t="s">
        <v>1058</v>
      </c>
      <c r="L3971" s="48" t="s">
        <v>1058</v>
      </c>
      <c r="M3971" s="53">
        <v>43290.252566734867</v>
      </c>
      <c r="N3971" s="51"/>
    </row>
    <row r="3972" spans="2:14" x14ac:dyDescent="0.25">
      <c r="B3972" s="48">
        <v>3970</v>
      </c>
      <c r="C3972" s="49" t="s">
        <v>2588</v>
      </c>
      <c r="D3972" s="48">
        <v>580254019</v>
      </c>
      <c r="E3972" s="50" t="s">
        <v>2726</v>
      </c>
      <c r="F3972" s="51">
        <v>1437</v>
      </c>
      <c r="G3972" s="48">
        <v>11</v>
      </c>
      <c r="H3972" s="51" t="s">
        <v>2558</v>
      </c>
      <c r="I3972" s="51" t="s">
        <v>1119</v>
      </c>
      <c r="J3972" s="52">
        <v>2.5</v>
      </c>
      <c r="K3972" s="48" t="s">
        <v>1058</v>
      </c>
      <c r="L3972" s="48" t="s">
        <v>1058</v>
      </c>
      <c r="M3972" s="53">
        <v>12298.367206458768</v>
      </c>
      <c r="N3972" s="51"/>
    </row>
    <row r="3973" spans="2:14" x14ac:dyDescent="0.25">
      <c r="B3973" s="48">
        <v>3971</v>
      </c>
      <c r="C3973" s="49" t="s">
        <v>2588</v>
      </c>
      <c r="D3973" s="48">
        <v>580093151</v>
      </c>
      <c r="E3973" s="50" t="s">
        <v>1294</v>
      </c>
      <c r="F3973" s="51">
        <v>1443</v>
      </c>
      <c r="G3973" s="48">
        <v>16</v>
      </c>
      <c r="H3973" s="51" t="s">
        <v>2678</v>
      </c>
      <c r="I3973" s="51" t="s">
        <v>1295</v>
      </c>
      <c r="J3973" s="52">
        <v>0.75</v>
      </c>
      <c r="K3973" s="48" t="s">
        <v>1058</v>
      </c>
      <c r="L3973" s="48" t="s">
        <v>1058</v>
      </c>
      <c r="M3973" s="53">
        <v>3689.5101619376301</v>
      </c>
      <c r="N3973" s="51"/>
    </row>
    <row r="3974" spans="2:14" x14ac:dyDescent="0.25">
      <c r="B3974" s="48">
        <v>3972</v>
      </c>
      <c r="C3974" s="49" t="s">
        <v>2588</v>
      </c>
      <c r="D3974" s="48">
        <v>580184828</v>
      </c>
      <c r="E3974" s="50" t="s">
        <v>2601</v>
      </c>
      <c r="F3974" s="51">
        <v>1446</v>
      </c>
      <c r="G3974" s="48">
        <v>9</v>
      </c>
      <c r="H3974" s="51" t="s">
        <v>2633</v>
      </c>
      <c r="I3974" s="51" t="s">
        <v>1207</v>
      </c>
      <c r="J3974" s="52">
        <v>3</v>
      </c>
      <c r="K3974" s="48" t="s">
        <v>1058</v>
      </c>
      <c r="L3974" s="48" t="s">
        <v>1058</v>
      </c>
      <c r="M3974" s="53">
        <v>14758.04064775052</v>
      </c>
      <c r="N3974" s="51"/>
    </row>
    <row r="3975" spans="2:14" x14ac:dyDescent="0.25">
      <c r="B3975" s="48">
        <v>3973</v>
      </c>
      <c r="C3975" s="49" t="s">
        <v>2588</v>
      </c>
      <c r="D3975" s="48">
        <v>580458131</v>
      </c>
      <c r="E3975" s="50" t="s">
        <v>1254</v>
      </c>
      <c r="F3975" s="51">
        <v>1455</v>
      </c>
      <c r="G3975" s="48">
        <v>16</v>
      </c>
      <c r="H3975" s="51" t="s">
        <v>2591</v>
      </c>
      <c r="I3975" s="51" t="s">
        <v>1255</v>
      </c>
      <c r="J3975" s="52">
        <v>0.75</v>
      </c>
      <c r="K3975" s="48" t="s">
        <v>1058</v>
      </c>
      <c r="L3975" s="48" t="s">
        <v>1058</v>
      </c>
      <c r="M3975" s="53">
        <v>3689.5101619376301</v>
      </c>
      <c r="N3975" s="51"/>
    </row>
    <row r="3976" spans="2:14" x14ac:dyDescent="0.25">
      <c r="B3976" s="48">
        <v>3974</v>
      </c>
      <c r="C3976" s="49" t="s">
        <v>2588</v>
      </c>
      <c r="D3976" s="48">
        <v>580450666</v>
      </c>
      <c r="E3976" s="50" t="s">
        <v>1087</v>
      </c>
      <c r="F3976" s="51">
        <v>1459</v>
      </c>
      <c r="G3976" s="48">
        <v>12</v>
      </c>
      <c r="H3976" s="51" t="s">
        <v>2708</v>
      </c>
      <c r="I3976" s="51" t="s">
        <v>1088</v>
      </c>
      <c r="J3976" s="52">
        <v>5.5</v>
      </c>
      <c r="K3976" s="48" t="s">
        <v>1058</v>
      </c>
      <c r="L3976" s="48" t="s">
        <v>1058</v>
      </c>
      <c r="M3976" s="53">
        <v>27056.40785420929</v>
      </c>
      <c r="N3976" s="51"/>
    </row>
    <row r="3977" spans="2:14" x14ac:dyDescent="0.25">
      <c r="B3977" s="48">
        <v>3975</v>
      </c>
      <c r="C3977" s="49" t="s">
        <v>2588</v>
      </c>
      <c r="D3977" s="48">
        <v>580476059</v>
      </c>
      <c r="E3977" s="50" t="s">
        <v>2686</v>
      </c>
      <c r="F3977" s="51">
        <v>1472</v>
      </c>
      <c r="G3977" s="48">
        <v>13</v>
      </c>
      <c r="H3977" s="51" t="s">
        <v>2737</v>
      </c>
      <c r="I3977" s="51" t="s">
        <v>1490</v>
      </c>
      <c r="J3977" s="52">
        <v>0.75</v>
      </c>
      <c r="K3977" s="48" t="s">
        <v>1058</v>
      </c>
      <c r="L3977" s="48" t="s">
        <v>1058</v>
      </c>
      <c r="M3977" s="53">
        <v>3689.5101619376301</v>
      </c>
      <c r="N3977" s="51"/>
    </row>
    <row r="3978" spans="2:14" x14ac:dyDescent="0.25">
      <c r="B3978" s="48">
        <v>3976</v>
      </c>
      <c r="C3978" s="49" t="s">
        <v>2588</v>
      </c>
      <c r="D3978" s="48">
        <v>580307411</v>
      </c>
      <c r="E3978" s="50" t="s">
        <v>2730</v>
      </c>
      <c r="F3978" s="51">
        <v>1474</v>
      </c>
      <c r="G3978" s="48">
        <v>14</v>
      </c>
      <c r="H3978" s="51" t="s">
        <v>2775</v>
      </c>
      <c r="I3978" s="51" t="s">
        <v>1064</v>
      </c>
      <c r="J3978" s="52">
        <v>1.25</v>
      </c>
      <c r="K3978" s="48" t="s">
        <v>1058</v>
      </c>
      <c r="L3978" s="48" t="s">
        <v>1058</v>
      </c>
      <c r="M3978" s="53">
        <v>6149.1836032293841</v>
      </c>
      <c r="N3978" s="51"/>
    </row>
    <row r="3979" spans="2:14" x14ac:dyDescent="0.25">
      <c r="B3979" s="48">
        <v>3977</v>
      </c>
      <c r="C3979" s="49" t="s">
        <v>2588</v>
      </c>
      <c r="D3979" s="48">
        <v>580459048</v>
      </c>
      <c r="E3979" s="50" t="s">
        <v>1658</v>
      </c>
      <c r="F3979" s="51">
        <v>1487</v>
      </c>
      <c r="G3979" s="48">
        <v>14</v>
      </c>
      <c r="H3979" s="51" t="s">
        <v>2640</v>
      </c>
      <c r="I3979" s="51" t="s">
        <v>1309</v>
      </c>
      <c r="J3979" s="52">
        <v>1.28</v>
      </c>
      <c r="K3979" s="48" t="s">
        <v>1058</v>
      </c>
      <c r="L3979" s="48" t="s">
        <v>1058</v>
      </c>
      <c r="M3979" s="53">
        <v>6296.7640097068888</v>
      </c>
      <c r="N3979" s="51"/>
    </row>
    <row r="3980" spans="2:14" x14ac:dyDescent="0.25">
      <c r="B3980" s="48">
        <v>3978</v>
      </c>
      <c r="C3980" s="49" t="s">
        <v>2588</v>
      </c>
      <c r="D3980" s="48">
        <v>580093151</v>
      </c>
      <c r="E3980" s="50" t="s">
        <v>1294</v>
      </c>
      <c r="F3980" s="51">
        <v>1495</v>
      </c>
      <c r="G3980" s="48">
        <v>15</v>
      </c>
      <c r="H3980" s="51" t="s">
        <v>2604</v>
      </c>
      <c r="I3980" s="51" t="s">
        <v>1295</v>
      </c>
      <c r="J3980" s="52">
        <v>3</v>
      </c>
      <c r="K3980" s="48" t="s">
        <v>1058</v>
      </c>
      <c r="L3980" s="48" t="s">
        <v>1058</v>
      </c>
      <c r="M3980" s="53">
        <v>14758.04064775052</v>
      </c>
      <c r="N3980" s="51"/>
    </row>
    <row r="3981" spans="2:14" x14ac:dyDescent="0.25">
      <c r="B3981" s="48">
        <v>3979</v>
      </c>
      <c r="C3981" s="49" t="s">
        <v>2588</v>
      </c>
      <c r="D3981" s="48">
        <v>580307411</v>
      </c>
      <c r="E3981" s="50" t="s">
        <v>2730</v>
      </c>
      <c r="F3981" s="51">
        <v>1497</v>
      </c>
      <c r="G3981" s="48">
        <v>9</v>
      </c>
      <c r="H3981" s="51" t="s">
        <v>2738</v>
      </c>
      <c r="I3981" s="51" t="s">
        <v>1064</v>
      </c>
      <c r="J3981" s="52">
        <v>5.2</v>
      </c>
      <c r="K3981" s="48" t="s">
        <v>1058</v>
      </c>
      <c r="L3981" s="48" t="s">
        <v>1058</v>
      </c>
      <c r="M3981" s="53">
        <v>25580.603789434237</v>
      </c>
      <c r="N3981" s="51"/>
    </row>
    <row r="3982" spans="2:14" x14ac:dyDescent="0.25">
      <c r="B3982" s="48">
        <v>3980</v>
      </c>
      <c r="C3982" s="49" t="s">
        <v>2588</v>
      </c>
      <c r="D3982" s="48">
        <v>580259109</v>
      </c>
      <c r="E3982" s="50" t="s">
        <v>2679</v>
      </c>
      <c r="F3982" s="51">
        <v>1500</v>
      </c>
      <c r="G3982" s="48">
        <v>13</v>
      </c>
      <c r="H3982" s="51" t="s">
        <v>2657</v>
      </c>
      <c r="I3982" s="51" t="s">
        <v>1218</v>
      </c>
      <c r="J3982" s="52">
        <v>3</v>
      </c>
      <c r="K3982" s="48" t="s">
        <v>1058</v>
      </c>
      <c r="L3982" s="48" t="s">
        <v>1058</v>
      </c>
      <c r="M3982" s="53">
        <v>14758.04064775052</v>
      </c>
      <c r="N3982" s="51"/>
    </row>
    <row r="3983" spans="2:14" x14ac:dyDescent="0.25">
      <c r="B3983" s="48">
        <v>3981</v>
      </c>
      <c r="C3983" s="49" t="s">
        <v>2588</v>
      </c>
      <c r="D3983" s="48">
        <v>580416824</v>
      </c>
      <c r="E3983" s="50" t="s">
        <v>2654</v>
      </c>
      <c r="F3983" s="51">
        <v>1501</v>
      </c>
      <c r="G3983" s="48">
        <v>15</v>
      </c>
      <c r="H3983" s="51" t="s">
        <v>2800</v>
      </c>
      <c r="I3983" s="51" t="s">
        <v>1259</v>
      </c>
      <c r="J3983" s="52">
        <v>0</v>
      </c>
      <c r="K3983" s="48" t="s">
        <v>1058</v>
      </c>
      <c r="L3983" s="48" t="s">
        <v>1058</v>
      </c>
      <c r="M3983" s="53">
        <v>0</v>
      </c>
      <c r="N3983" s="51"/>
    </row>
    <row r="3984" spans="2:14" x14ac:dyDescent="0.25">
      <c r="B3984" s="48">
        <v>3982</v>
      </c>
      <c r="C3984" s="49" t="s">
        <v>2588</v>
      </c>
      <c r="D3984" s="48">
        <v>580587723</v>
      </c>
      <c r="E3984" s="50" t="s">
        <v>2716</v>
      </c>
      <c r="F3984" s="51">
        <v>1504</v>
      </c>
      <c r="G3984" s="48">
        <v>15</v>
      </c>
      <c r="H3984" s="51" t="s">
        <v>2561</v>
      </c>
      <c r="I3984" s="51" t="s">
        <v>1350</v>
      </c>
      <c r="J3984" s="52">
        <v>2.5</v>
      </c>
      <c r="K3984" s="48" t="s">
        <v>1058</v>
      </c>
      <c r="L3984" s="48" t="s">
        <v>1058</v>
      </c>
      <c r="M3984" s="53">
        <v>12298.367206458768</v>
      </c>
      <c r="N3984" s="51"/>
    </row>
    <row r="3985" spans="2:14" x14ac:dyDescent="0.25">
      <c r="B3985" s="48">
        <v>3983</v>
      </c>
      <c r="C3985" s="49" t="s">
        <v>2588</v>
      </c>
      <c r="D3985" s="48">
        <v>580430643</v>
      </c>
      <c r="E3985" s="50" t="s">
        <v>2701</v>
      </c>
      <c r="F3985" s="51">
        <v>1509</v>
      </c>
      <c r="G3985" s="48">
        <v>12</v>
      </c>
      <c r="H3985" s="51" t="s">
        <v>2801</v>
      </c>
      <c r="I3985" s="51" t="s">
        <v>2513</v>
      </c>
      <c r="J3985" s="52">
        <v>1.5</v>
      </c>
      <c r="K3985" s="48" t="s">
        <v>1058</v>
      </c>
      <c r="L3985" s="48" t="s">
        <v>1058</v>
      </c>
      <c r="M3985" s="53">
        <v>7379.0203238752601</v>
      </c>
      <c r="N3985" s="51"/>
    </row>
    <row r="3986" spans="2:14" x14ac:dyDescent="0.25">
      <c r="B3986" s="48">
        <v>3984</v>
      </c>
      <c r="C3986" s="49" t="s">
        <v>2588</v>
      </c>
      <c r="D3986" s="48">
        <v>580466993</v>
      </c>
      <c r="E3986" s="50" t="s">
        <v>2726</v>
      </c>
      <c r="F3986" s="51">
        <v>1517</v>
      </c>
      <c r="G3986" s="48">
        <v>14</v>
      </c>
      <c r="H3986" s="51" t="s">
        <v>2802</v>
      </c>
      <c r="I3986" s="51" t="s">
        <v>1119</v>
      </c>
      <c r="J3986" s="52">
        <v>8</v>
      </c>
      <c r="K3986" s="48" t="s">
        <v>1058</v>
      </c>
      <c r="L3986" s="48" t="s">
        <v>1058</v>
      </c>
      <c r="M3986" s="53">
        <v>39354.775060668057</v>
      </c>
      <c r="N3986" s="51"/>
    </row>
    <row r="3987" spans="2:14" x14ac:dyDescent="0.25">
      <c r="B3987" s="48">
        <v>3985</v>
      </c>
      <c r="C3987" s="49" t="s">
        <v>2588</v>
      </c>
      <c r="D3987" s="48">
        <v>580386456</v>
      </c>
      <c r="E3987" s="50" t="s">
        <v>1902</v>
      </c>
      <c r="F3987" s="51">
        <v>1519</v>
      </c>
      <c r="G3987" s="48">
        <v>13</v>
      </c>
      <c r="H3987" s="51" t="s">
        <v>2803</v>
      </c>
      <c r="I3987" s="51" t="s">
        <v>1125</v>
      </c>
      <c r="J3987" s="52">
        <v>0</v>
      </c>
      <c r="K3987" s="48" t="s">
        <v>1058</v>
      </c>
      <c r="L3987" s="48" t="s">
        <v>1058</v>
      </c>
      <c r="M3987" s="53">
        <v>0</v>
      </c>
      <c r="N3987" s="51"/>
    </row>
    <row r="3988" spans="2:14" x14ac:dyDescent="0.25">
      <c r="B3988" s="48">
        <v>3986</v>
      </c>
      <c r="C3988" s="49" t="s">
        <v>2588</v>
      </c>
      <c r="D3988" s="48">
        <v>580421915</v>
      </c>
      <c r="E3988" s="50" t="s">
        <v>2620</v>
      </c>
      <c r="F3988" s="51">
        <v>1520</v>
      </c>
      <c r="G3988" s="48">
        <v>10</v>
      </c>
      <c r="H3988" s="51" t="s">
        <v>2793</v>
      </c>
      <c r="I3988" s="51" t="s">
        <v>1066</v>
      </c>
      <c r="J3988" s="52">
        <v>1.5</v>
      </c>
      <c r="K3988" s="48" t="s">
        <v>1058</v>
      </c>
      <c r="L3988" s="48" t="s">
        <v>1058</v>
      </c>
      <c r="M3988" s="53">
        <v>7379.0203238752601</v>
      </c>
      <c r="N3988" s="51"/>
    </row>
    <row r="3989" spans="2:14" x14ac:dyDescent="0.25">
      <c r="B3989" s="48">
        <v>3987</v>
      </c>
      <c r="C3989" s="49" t="s">
        <v>2588</v>
      </c>
      <c r="D3989" s="48">
        <v>580095396</v>
      </c>
      <c r="E3989" s="50" t="s">
        <v>2762</v>
      </c>
      <c r="F3989" s="51">
        <v>1528</v>
      </c>
      <c r="G3989" s="48">
        <v>9</v>
      </c>
      <c r="H3989" s="51" t="s">
        <v>2693</v>
      </c>
      <c r="I3989" s="51" t="s">
        <v>1255</v>
      </c>
      <c r="J3989" s="52">
        <v>8</v>
      </c>
      <c r="K3989" s="48" t="s">
        <v>1058</v>
      </c>
      <c r="L3989" s="48" t="s">
        <v>1058</v>
      </c>
      <c r="M3989" s="53">
        <v>39354.775060668057</v>
      </c>
      <c r="N3989" s="51"/>
    </row>
    <row r="3990" spans="2:14" x14ac:dyDescent="0.25">
      <c r="B3990" s="48">
        <v>3988</v>
      </c>
      <c r="C3990" s="49" t="s">
        <v>2588</v>
      </c>
      <c r="D3990" s="48">
        <v>513275222</v>
      </c>
      <c r="E3990" s="50" t="s">
        <v>1294</v>
      </c>
      <c r="F3990" s="51">
        <v>1535</v>
      </c>
      <c r="G3990" s="48">
        <v>21</v>
      </c>
      <c r="H3990" s="51" t="s">
        <v>2547</v>
      </c>
      <c r="I3990" s="51" t="s">
        <v>1295</v>
      </c>
      <c r="J3990" s="52">
        <v>10</v>
      </c>
      <c r="K3990" s="48" t="s">
        <v>1058</v>
      </c>
      <c r="L3990" s="48" t="s">
        <v>1058</v>
      </c>
      <c r="M3990" s="53">
        <v>49193.468825835072</v>
      </c>
      <c r="N3990" s="51"/>
    </row>
    <row r="3991" spans="2:14" x14ac:dyDescent="0.25">
      <c r="B3991" s="48">
        <v>3989</v>
      </c>
      <c r="C3991" s="49" t="s">
        <v>2588</v>
      </c>
      <c r="D3991" s="48">
        <v>580458131</v>
      </c>
      <c r="E3991" s="50" t="s">
        <v>1254</v>
      </c>
      <c r="F3991" s="51">
        <v>1546</v>
      </c>
      <c r="G3991" s="48">
        <v>15</v>
      </c>
      <c r="H3991" s="51" t="s">
        <v>2692</v>
      </c>
      <c r="I3991" s="51" t="s">
        <v>1255</v>
      </c>
      <c r="J3991" s="52">
        <v>3</v>
      </c>
      <c r="K3991" s="48" t="s">
        <v>1058</v>
      </c>
      <c r="L3991" s="48" t="s">
        <v>1058</v>
      </c>
      <c r="M3991" s="53">
        <v>14758.04064775052</v>
      </c>
      <c r="N3991" s="51"/>
    </row>
    <row r="3992" spans="2:14" x14ac:dyDescent="0.25">
      <c r="B3992" s="48">
        <v>3990</v>
      </c>
      <c r="C3992" s="49" t="s">
        <v>2588</v>
      </c>
      <c r="D3992" s="48">
        <v>580226827</v>
      </c>
      <c r="E3992" s="50" t="s">
        <v>2647</v>
      </c>
      <c r="F3992" s="51">
        <v>1548</v>
      </c>
      <c r="G3992" s="48">
        <v>16</v>
      </c>
      <c r="H3992" s="51" t="s">
        <v>2804</v>
      </c>
      <c r="I3992" s="51" t="s">
        <v>1109</v>
      </c>
      <c r="J3992" s="52">
        <v>0.75</v>
      </c>
      <c r="K3992" s="48" t="s">
        <v>1058</v>
      </c>
      <c r="L3992" s="48" t="s">
        <v>1058</v>
      </c>
      <c r="M3992" s="53">
        <v>3689.5101619376301</v>
      </c>
      <c r="N3992" s="51"/>
    </row>
    <row r="3993" spans="2:14" x14ac:dyDescent="0.25">
      <c r="B3993" s="48">
        <v>3991</v>
      </c>
      <c r="C3993" s="49" t="s">
        <v>2588</v>
      </c>
      <c r="D3993" s="48">
        <v>580466993</v>
      </c>
      <c r="E3993" s="50" t="s">
        <v>2726</v>
      </c>
      <c r="F3993" s="51">
        <v>1555</v>
      </c>
      <c r="G3993" s="48">
        <v>14</v>
      </c>
      <c r="H3993" s="51" t="s">
        <v>2805</v>
      </c>
      <c r="I3993" s="51" t="s">
        <v>1119</v>
      </c>
      <c r="J3993" s="52">
        <v>0</v>
      </c>
      <c r="K3993" s="48" t="s">
        <v>1058</v>
      </c>
      <c r="L3993" s="48" t="s">
        <v>1058</v>
      </c>
      <c r="M3993" s="53">
        <v>0</v>
      </c>
      <c r="N3993" s="51"/>
    </row>
    <row r="3994" spans="2:14" x14ac:dyDescent="0.25">
      <c r="B3994" s="48">
        <v>3992</v>
      </c>
      <c r="C3994" s="49" t="s">
        <v>2588</v>
      </c>
      <c r="D3994" s="48">
        <v>580466993</v>
      </c>
      <c r="E3994" s="50" t="s">
        <v>2726</v>
      </c>
      <c r="F3994" s="51">
        <v>1556</v>
      </c>
      <c r="G3994" s="48">
        <v>13</v>
      </c>
      <c r="H3994" s="51" t="s">
        <v>2806</v>
      </c>
      <c r="I3994" s="51" t="s">
        <v>1119</v>
      </c>
      <c r="J3994" s="52">
        <v>0.75</v>
      </c>
      <c r="K3994" s="48" t="s">
        <v>1058</v>
      </c>
      <c r="L3994" s="48" t="s">
        <v>1058</v>
      </c>
      <c r="M3994" s="53">
        <v>3689.5101619376301</v>
      </c>
      <c r="N3994" s="51"/>
    </row>
    <row r="3995" spans="2:14" x14ac:dyDescent="0.25">
      <c r="B3995" s="48">
        <v>3993</v>
      </c>
      <c r="C3995" s="49" t="s">
        <v>2588</v>
      </c>
      <c r="D3995" s="48">
        <v>580587723</v>
      </c>
      <c r="E3995" s="50" t="s">
        <v>2716</v>
      </c>
      <c r="F3995" s="51">
        <v>1561</v>
      </c>
      <c r="G3995" s="48">
        <v>12</v>
      </c>
      <c r="H3995" s="51" t="s">
        <v>2745</v>
      </c>
      <c r="I3995" s="51" t="s">
        <v>1350</v>
      </c>
      <c r="J3995" s="52">
        <v>0.75</v>
      </c>
      <c r="K3995" s="48" t="s">
        <v>1058</v>
      </c>
      <c r="L3995" s="48" t="s">
        <v>1058</v>
      </c>
      <c r="M3995" s="53">
        <v>3689.5101619376301</v>
      </c>
      <c r="N3995" s="51"/>
    </row>
    <row r="3996" spans="2:14" x14ac:dyDescent="0.25">
      <c r="B3996" s="48">
        <v>3994</v>
      </c>
      <c r="C3996" s="49" t="s">
        <v>2588</v>
      </c>
      <c r="D3996" s="48">
        <v>580500825</v>
      </c>
      <c r="E3996" s="50" t="s">
        <v>2639</v>
      </c>
      <c r="F3996" s="51">
        <v>1575</v>
      </c>
      <c r="G3996" s="48">
        <v>15</v>
      </c>
      <c r="H3996" s="51" t="s">
        <v>2724</v>
      </c>
      <c r="I3996" s="51" t="s">
        <v>1068</v>
      </c>
      <c r="J3996" s="52">
        <v>3</v>
      </c>
      <c r="K3996" s="48" t="s">
        <v>1058</v>
      </c>
      <c r="L3996" s="48" t="s">
        <v>1058</v>
      </c>
      <c r="M3996" s="53">
        <v>14758.04064775052</v>
      </c>
      <c r="N3996" s="51"/>
    </row>
    <row r="3997" spans="2:14" x14ac:dyDescent="0.25">
      <c r="B3997" s="48">
        <v>3995</v>
      </c>
      <c r="C3997" s="49" t="s">
        <v>2588</v>
      </c>
      <c r="D3997" s="48">
        <v>580262251</v>
      </c>
      <c r="E3997" s="50" t="s">
        <v>2611</v>
      </c>
      <c r="F3997" s="51">
        <v>1576</v>
      </c>
      <c r="G3997" s="48">
        <v>13</v>
      </c>
      <c r="H3997" s="51" t="s">
        <v>2699</v>
      </c>
      <c r="I3997" s="51" t="s">
        <v>1141</v>
      </c>
      <c r="J3997" s="52">
        <v>0.75</v>
      </c>
      <c r="K3997" s="48" t="s">
        <v>1058</v>
      </c>
      <c r="L3997" s="48" t="s">
        <v>1058</v>
      </c>
      <c r="M3997" s="53">
        <v>3689.5101619376301</v>
      </c>
      <c r="N3997" s="51"/>
    </row>
    <row r="3998" spans="2:14" x14ac:dyDescent="0.25">
      <c r="B3998" s="48">
        <v>3996</v>
      </c>
      <c r="C3998" s="49" t="s">
        <v>2588</v>
      </c>
      <c r="D3998" s="48">
        <v>580354991</v>
      </c>
      <c r="E3998" s="50" t="s">
        <v>1612</v>
      </c>
      <c r="F3998" s="51">
        <v>1581</v>
      </c>
      <c r="G3998" s="48">
        <v>9</v>
      </c>
      <c r="H3998" s="51" t="s">
        <v>2667</v>
      </c>
      <c r="I3998" s="51" t="s">
        <v>1613</v>
      </c>
      <c r="J3998" s="52">
        <v>11</v>
      </c>
      <c r="K3998" s="48" t="s">
        <v>1058</v>
      </c>
      <c r="L3998" s="48" t="s">
        <v>1058</v>
      </c>
      <c r="M3998" s="53">
        <v>54112.81570841858</v>
      </c>
      <c r="N3998" s="51"/>
    </row>
    <row r="3999" spans="2:14" x14ac:dyDescent="0.25">
      <c r="B3999" s="48">
        <v>3997</v>
      </c>
      <c r="C3999" s="49" t="s">
        <v>2588</v>
      </c>
      <c r="D3999" s="48">
        <v>580262251</v>
      </c>
      <c r="E3999" s="50" t="s">
        <v>2611</v>
      </c>
      <c r="F3999" s="51">
        <v>1584</v>
      </c>
      <c r="G3999" s="48">
        <v>18</v>
      </c>
      <c r="H3999" s="51" t="s">
        <v>2749</v>
      </c>
      <c r="I3999" s="51" t="s">
        <v>1141</v>
      </c>
      <c r="J3999" s="52">
        <v>0</v>
      </c>
      <c r="K3999" s="48" t="s">
        <v>1058</v>
      </c>
      <c r="L3999" s="48" t="s">
        <v>1058</v>
      </c>
      <c r="M3999" s="53">
        <v>0</v>
      </c>
      <c r="N3999" s="51"/>
    </row>
    <row r="4000" spans="2:14" x14ac:dyDescent="0.25">
      <c r="B4000" s="48">
        <v>3998</v>
      </c>
      <c r="C4000" s="49" t="s">
        <v>2588</v>
      </c>
      <c r="D4000" s="48">
        <v>580254357</v>
      </c>
      <c r="E4000" s="50" t="s">
        <v>2637</v>
      </c>
      <c r="F4000" s="51">
        <v>1585</v>
      </c>
      <c r="G4000" s="48">
        <v>12</v>
      </c>
      <c r="H4000" s="51" t="s">
        <v>2706</v>
      </c>
      <c r="I4000" s="51" t="s">
        <v>1137</v>
      </c>
      <c r="J4000" s="52">
        <v>0.9</v>
      </c>
      <c r="K4000" s="48" t="s">
        <v>1058</v>
      </c>
      <c r="L4000" s="48" t="s">
        <v>1058</v>
      </c>
      <c r="M4000" s="53">
        <v>4427.4121943251566</v>
      </c>
      <c r="N4000" s="51"/>
    </row>
    <row r="4001" spans="2:14" x14ac:dyDescent="0.25">
      <c r="B4001" s="48">
        <v>3999</v>
      </c>
      <c r="C4001" s="49" t="s">
        <v>2588</v>
      </c>
      <c r="D4001" s="48">
        <v>580488948</v>
      </c>
      <c r="E4001" s="50" t="s">
        <v>1897</v>
      </c>
      <c r="F4001" s="51">
        <v>1588</v>
      </c>
      <c r="G4001" s="48">
        <v>9</v>
      </c>
      <c r="H4001" s="51" t="s">
        <v>2659</v>
      </c>
      <c r="I4001" s="51" t="s">
        <v>1160</v>
      </c>
      <c r="J4001" s="52">
        <v>5</v>
      </c>
      <c r="K4001" s="48" t="s">
        <v>1058</v>
      </c>
      <c r="L4001" s="48" t="s">
        <v>1058</v>
      </c>
      <c r="M4001" s="53">
        <v>24596.734412917536</v>
      </c>
      <c r="N4001" s="51"/>
    </row>
    <row r="4002" spans="2:14" x14ac:dyDescent="0.25">
      <c r="B4002" s="48">
        <v>4000</v>
      </c>
      <c r="C4002" s="49" t="s">
        <v>2588</v>
      </c>
      <c r="D4002" s="48">
        <v>580259109</v>
      </c>
      <c r="E4002" s="50" t="s">
        <v>2679</v>
      </c>
      <c r="F4002" s="51">
        <v>1590</v>
      </c>
      <c r="G4002" s="48">
        <v>13</v>
      </c>
      <c r="H4002" s="51" t="s">
        <v>2649</v>
      </c>
      <c r="I4002" s="51" t="s">
        <v>1218</v>
      </c>
      <c r="J4002" s="52">
        <v>0</v>
      </c>
      <c r="K4002" s="48" t="s">
        <v>1058</v>
      </c>
      <c r="L4002" s="48" t="s">
        <v>1058</v>
      </c>
      <c r="M4002" s="53">
        <v>0</v>
      </c>
      <c r="N4002" s="51"/>
    </row>
    <row r="4003" spans="2:14" x14ac:dyDescent="0.25">
      <c r="B4003" s="48">
        <v>4001</v>
      </c>
      <c r="C4003" s="49" t="s">
        <v>2588</v>
      </c>
      <c r="D4003" s="48">
        <v>580500825</v>
      </c>
      <c r="E4003" s="50" t="s">
        <v>2639</v>
      </c>
      <c r="F4003" s="51">
        <v>1596</v>
      </c>
      <c r="G4003" s="48">
        <v>17</v>
      </c>
      <c r="H4003" s="51" t="s">
        <v>2807</v>
      </c>
      <c r="I4003" s="51" t="s">
        <v>1068</v>
      </c>
      <c r="J4003" s="52">
        <v>0</v>
      </c>
      <c r="K4003" s="48" t="s">
        <v>1058</v>
      </c>
      <c r="L4003" s="48" t="s">
        <v>1058</v>
      </c>
      <c r="M4003" s="53">
        <v>0</v>
      </c>
      <c r="N4003" s="51"/>
    </row>
    <row r="4004" spans="2:14" x14ac:dyDescent="0.25">
      <c r="B4004" s="48">
        <v>4002</v>
      </c>
      <c r="C4004" s="49" t="s">
        <v>2588</v>
      </c>
      <c r="D4004" s="48">
        <v>580188480</v>
      </c>
      <c r="E4004" s="50" t="s">
        <v>2661</v>
      </c>
      <c r="F4004" s="51">
        <v>1622</v>
      </c>
      <c r="G4004" s="48">
        <v>10</v>
      </c>
      <c r="H4004" s="51" t="s">
        <v>2687</v>
      </c>
      <c r="I4004" s="51" t="s">
        <v>1141</v>
      </c>
      <c r="J4004" s="52">
        <v>5</v>
      </c>
      <c r="K4004" s="48" t="s">
        <v>1058</v>
      </c>
      <c r="L4004" s="48" t="s">
        <v>1058</v>
      </c>
      <c r="M4004" s="53">
        <v>24596.734412917536</v>
      </c>
      <c r="N4004" s="51"/>
    </row>
    <row r="4005" spans="2:14" x14ac:dyDescent="0.25">
      <c r="B4005" s="48">
        <v>4003</v>
      </c>
      <c r="C4005" s="49" t="s">
        <v>2588</v>
      </c>
      <c r="D4005" s="48">
        <v>580160133</v>
      </c>
      <c r="E4005" s="50" t="s">
        <v>1247</v>
      </c>
      <c r="F4005" s="51">
        <v>1628</v>
      </c>
      <c r="G4005" s="48">
        <v>16</v>
      </c>
      <c r="H4005" s="51" t="s">
        <v>2715</v>
      </c>
      <c r="I4005" s="51" t="s">
        <v>1115</v>
      </c>
      <c r="J4005" s="52">
        <v>0.75</v>
      </c>
      <c r="K4005" s="48" t="s">
        <v>1058</v>
      </c>
      <c r="L4005" s="48" t="s">
        <v>1058</v>
      </c>
      <c r="M4005" s="53">
        <v>3689.5101619376301</v>
      </c>
      <c r="N4005" s="51"/>
    </row>
    <row r="4006" spans="2:14" x14ac:dyDescent="0.25">
      <c r="B4006" s="48">
        <v>4004</v>
      </c>
      <c r="C4006" s="49" t="s">
        <v>2588</v>
      </c>
      <c r="D4006" s="48">
        <v>580417715</v>
      </c>
      <c r="E4006" s="50" t="s">
        <v>2434</v>
      </c>
      <c r="F4006" s="51">
        <v>1639</v>
      </c>
      <c r="G4006" s="48">
        <v>9</v>
      </c>
      <c r="H4006" s="51" t="s">
        <v>2738</v>
      </c>
      <c r="I4006" s="51" t="s">
        <v>1209</v>
      </c>
      <c r="J4006" s="52">
        <v>5</v>
      </c>
      <c r="K4006" s="48" t="s">
        <v>1058</v>
      </c>
      <c r="L4006" s="48" t="s">
        <v>1058</v>
      </c>
      <c r="M4006" s="53">
        <v>24596.734412917536</v>
      </c>
      <c r="N4006" s="51"/>
    </row>
    <row r="4007" spans="2:14" x14ac:dyDescent="0.25">
      <c r="B4007" s="48">
        <v>4005</v>
      </c>
      <c r="C4007" s="49" t="s">
        <v>2588</v>
      </c>
      <c r="D4007" s="48">
        <v>580352540</v>
      </c>
      <c r="E4007" s="50" t="s">
        <v>1250</v>
      </c>
      <c r="F4007" s="51">
        <v>1648</v>
      </c>
      <c r="G4007" s="48">
        <v>18</v>
      </c>
      <c r="H4007" s="51" t="s">
        <v>2708</v>
      </c>
      <c r="I4007" s="51" t="s">
        <v>1072</v>
      </c>
      <c r="J4007" s="52">
        <v>6.25</v>
      </c>
      <c r="K4007" s="48" t="s">
        <v>1058</v>
      </c>
      <c r="L4007" s="48" t="s">
        <v>1058</v>
      </c>
      <c r="M4007" s="53">
        <v>30745.918016146919</v>
      </c>
      <c r="N4007" s="51"/>
    </row>
    <row r="4008" spans="2:14" x14ac:dyDescent="0.25">
      <c r="B4008" s="48">
        <v>4006</v>
      </c>
      <c r="C4008" s="49" t="s">
        <v>2588</v>
      </c>
      <c r="D4008" s="48">
        <v>580476059</v>
      </c>
      <c r="E4008" s="50" t="s">
        <v>2686</v>
      </c>
      <c r="F4008" s="51">
        <v>1654</v>
      </c>
      <c r="G4008" s="48">
        <v>13</v>
      </c>
      <c r="H4008" s="51" t="s">
        <v>2685</v>
      </c>
      <c r="I4008" s="51" t="s">
        <v>1490</v>
      </c>
      <c r="J4008" s="52">
        <v>1.3</v>
      </c>
      <c r="K4008" s="48" t="s">
        <v>1058</v>
      </c>
      <c r="L4008" s="48" t="s">
        <v>1058</v>
      </c>
      <c r="M4008" s="53">
        <v>6395.1509473585593</v>
      </c>
      <c r="N4008" s="51"/>
    </row>
    <row r="4009" spans="2:14" x14ac:dyDescent="0.25">
      <c r="B4009" s="48">
        <v>4007</v>
      </c>
      <c r="C4009" s="49" t="s">
        <v>2588</v>
      </c>
      <c r="D4009" s="48">
        <v>580567972</v>
      </c>
      <c r="E4009" s="50" t="s">
        <v>2808</v>
      </c>
      <c r="F4009" s="51">
        <v>1659</v>
      </c>
      <c r="G4009" s="48">
        <v>13</v>
      </c>
      <c r="H4009" s="51" t="s">
        <v>2809</v>
      </c>
      <c r="I4009" s="51" t="s">
        <v>1718</v>
      </c>
      <c r="J4009" s="52">
        <v>3</v>
      </c>
      <c r="K4009" s="48" t="s">
        <v>1058</v>
      </c>
      <c r="L4009" s="48" t="s">
        <v>1058</v>
      </c>
      <c r="M4009" s="53">
        <v>14758.04064775052</v>
      </c>
      <c r="N4009" s="51"/>
    </row>
    <row r="4010" spans="2:14" x14ac:dyDescent="0.25">
      <c r="B4010" s="48">
        <v>4008</v>
      </c>
      <c r="C4010" s="49" t="s">
        <v>2588</v>
      </c>
      <c r="D4010" s="48">
        <v>580417681</v>
      </c>
      <c r="E4010" s="50" t="s">
        <v>2798</v>
      </c>
      <c r="F4010" s="51">
        <v>1669</v>
      </c>
      <c r="G4010" s="48">
        <v>26</v>
      </c>
      <c r="H4010" s="51" t="s">
        <v>2810</v>
      </c>
      <c r="I4010" s="51" t="s">
        <v>1634</v>
      </c>
      <c r="J4010" s="52">
        <v>0</v>
      </c>
      <c r="K4010" s="48" t="s">
        <v>1058</v>
      </c>
      <c r="L4010" s="48" t="s">
        <v>1058</v>
      </c>
      <c r="M4010" s="53">
        <v>0</v>
      </c>
      <c r="N4010" s="51"/>
    </row>
    <row r="4011" spans="2:14" x14ac:dyDescent="0.25">
      <c r="B4011" s="48">
        <v>4009</v>
      </c>
      <c r="C4011" s="49" t="s">
        <v>2588</v>
      </c>
      <c r="D4011" s="48">
        <v>580476059</v>
      </c>
      <c r="E4011" s="50" t="s">
        <v>2686</v>
      </c>
      <c r="F4011" s="51">
        <v>1685</v>
      </c>
      <c r="G4011" s="48">
        <v>20</v>
      </c>
      <c r="H4011" s="51" t="s">
        <v>2617</v>
      </c>
      <c r="I4011" s="51" t="s">
        <v>1490</v>
      </c>
      <c r="J4011" s="52">
        <v>0.75</v>
      </c>
      <c r="K4011" s="48" t="s">
        <v>1058</v>
      </c>
      <c r="L4011" s="48" t="s">
        <v>1058</v>
      </c>
      <c r="M4011" s="53">
        <v>3689.5101619376301</v>
      </c>
      <c r="N4011" s="51"/>
    </row>
    <row r="4012" spans="2:14" x14ac:dyDescent="0.25">
      <c r="B4012" s="48">
        <v>4010</v>
      </c>
      <c r="C4012" s="49" t="s">
        <v>2588</v>
      </c>
      <c r="D4012" s="48">
        <v>580274173</v>
      </c>
      <c r="E4012" s="50" t="s">
        <v>2629</v>
      </c>
      <c r="F4012" s="51">
        <v>1705</v>
      </c>
      <c r="G4012" s="48">
        <v>16</v>
      </c>
      <c r="H4012" s="51" t="s">
        <v>2804</v>
      </c>
      <c r="I4012" s="51" t="s">
        <v>1062</v>
      </c>
      <c r="J4012" s="52">
        <v>0.75</v>
      </c>
      <c r="K4012" s="48" t="s">
        <v>1058</v>
      </c>
      <c r="L4012" s="48" t="s">
        <v>1058</v>
      </c>
      <c r="M4012" s="53">
        <v>3689.5101619376301</v>
      </c>
      <c r="N4012" s="51"/>
    </row>
    <row r="4013" spans="2:14" x14ac:dyDescent="0.25">
      <c r="B4013" s="48">
        <v>4011</v>
      </c>
      <c r="C4013" s="49" t="s">
        <v>2588</v>
      </c>
      <c r="D4013" s="48">
        <v>580458131</v>
      </c>
      <c r="E4013" s="50" t="s">
        <v>1254</v>
      </c>
      <c r="F4013" s="51">
        <v>1722</v>
      </c>
      <c r="G4013" s="48">
        <v>13</v>
      </c>
      <c r="H4013" s="51" t="s">
        <v>2602</v>
      </c>
      <c r="I4013" s="51" t="s">
        <v>1255</v>
      </c>
      <c r="J4013" s="52">
        <v>0.75</v>
      </c>
      <c r="K4013" s="48" t="s">
        <v>1058</v>
      </c>
      <c r="L4013" s="48" t="s">
        <v>1058</v>
      </c>
      <c r="M4013" s="53">
        <v>3689.5101619376301</v>
      </c>
      <c r="N4013" s="51"/>
    </row>
    <row r="4014" spans="2:14" x14ac:dyDescent="0.25">
      <c r="B4014" s="48">
        <v>4012</v>
      </c>
      <c r="C4014" s="49" t="s">
        <v>2588</v>
      </c>
      <c r="D4014" s="48">
        <v>580233997</v>
      </c>
      <c r="E4014" s="50" t="s">
        <v>1906</v>
      </c>
      <c r="F4014" s="51">
        <v>1729</v>
      </c>
      <c r="G4014" s="48">
        <v>19</v>
      </c>
      <c r="H4014" s="51" t="s">
        <v>2674</v>
      </c>
      <c r="I4014" s="51" t="s">
        <v>1389</v>
      </c>
      <c r="J4014" s="52">
        <v>1.5</v>
      </c>
      <c r="K4014" s="48" t="s">
        <v>1058</v>
      </c>
      <c r="L4014" s="48" t="s">
        <v>1058</v>
      </c>
      <c r="M4014" s="53">
        <v>7379.0203238752601</v>
      </c>
      <c r="N4014" s="51"/>
    </row>
    <row r="4015" spans="2:14" x14ac:dyDescent="0.25">
      <c r="B4015" s="48">
        <v>4013</v>
      </c>
      <c r="C4015" s="49" t="s">
        <v>2588</v>
      </c>
      <c r="D4015" s="48">
        <v>580458131</v>
      </c>
      <c r="E4015" s="50" t="s">
        <v>1254</v>
      </c>
      <c r="F4015" s="51">
        <v>1741</v>
      </c>
      <c r="G4015" s="48">
        <v>15</v>
      </c>
      <c r="H4015" s="51" t="s">
        <v>2645</v>
      </c>
      <c r="I4015" s="51" t="s">
        <v>1255</v>
      </c>
      <c r="J4015" s="52">
        <v>0</v>
      </c>
      <c r="K4015" s="48" t="s">
        <v>1058</v>
      </c>
      <c r="L4015" s="48" t="s">
        <v>1058</v>
      </c>
      <c r="M4015" s="53">
        <v>0</v>
      </c>
      <c r="N4015" s="51"/>
    </row>
    <row r="4016" spans="2:14" x14ac:dyDescent="0.25">
      <c r="B4016" s="48">
        <v>4014</v>
      </c>
      <c r="C4016" s="49" t="s">
        <v>2588</v>
      </c>
      <c r="D4016" s="48">
        <v>580458131</v>
      </c>
      <c r="E4016" s="50" t="s">
        <v>1254</v>
      </c>
      <c r="F4016" s="51">
        <v>1743</v>
      </c>
      <c r="G4016" s="48">
        <v>15</v>
      </c>
      <c r="H4016" s="51" t="s">
        <v>2645</v>
      </c>
      <c r="I4016" s="51" t="s">
        <v>1255</v>
      </c>
      <c r="J4016" s="52">
        <v>0</v>
      </c>
      <c r="K4016" s="48" t="s">
        <v>1058</v>
      </c>
      <c r="L4016" s="48" t="s">
        <v>1058</v>
      </c>
      <c r="M4016" s="53">
        <v>0</v>
      </c>
      <c r="N4016" s="51"/>
    </row>
    <row r="4017" spans="2:14" x14ac:dyDescent="0.25">
      <c r="B4017" s="48">
        <v>4015</v>
      </c>
      <c r="C4017" s="49" t="s">
        <v>2588</v>
      </c>
      <c r="D4017" s="48">
        <v>580394278</v>
      </c>
      <c r="E4017" s="50" t="s">
        <v>2106</v>
      </c>
      <c r="F4017" s="51">
        <v>1747</v>
      </c>
      <c r="G4017" s="48">
        <v>12</v>
      </c>
      <c r="H4017" s="51" t="s">
        <v>2657</v>
      </c>
      <c r="I4017" s="51" t="s">
        <v>1164</v>
      </c>
      <c r="J4017" s="52">
        <v>3</v>
      </c>
      <c r="K4017" s="48" t="s">
        <v>1058</v>
      </c>
      <c r="L4017" s="48" t="s">
        <v>1058</v>
      </c>
      <c r="M4017" s="53">
        <v>14758.04064775052</v>
      </c>
      <c r="N4017" s="51"/>
    </row>
    <row r="4018" spans="2:14" x14ac:dyDescent="0.25">
      <c r="B4018" s="48">
        <v>4016</v>
      </c>
      <c r="C4018" s="49" t="s">
        <v>2588</v>
      </c>
      <c r="D4018" s="48">
        <v>580357358</v>
      </c>
      <c r="E4018" s="50" t="s">
        <v>2722</v>
      </c>
      <c r="F4018" s="51">
        <v>1750</v>
      </c>
      <c r="G4018" s="48">
        <v>14</v>
      </c>
      <c r="H4018" s="51" t="s">
        <v>2811</v>
      </c>
      <c r="I4018" s="51" t="s">
        <v>1252</v>
      </c>
      <c r="J4018" s="52">
        <v>0.75</v>
      </c>
      <c r="K4018" s="48" t="s">
        <v>1058</v>
      </c>
      <c r="L4018" s="48" t="s">
        <v>1058</v>
      </c>
      <c r="M4018" s="53">
        <v>3689.5101619376301</v>
      </c>
      <c r="N4018" s="51"/>
    </row>
    <row r="4019" spans="2:14" x14ac:dyDescent="0.25">
      <c r="B4019" s="48">
        <v>4017</v>
      </c>
      <c r="C4019" s="49" t="s">
        <v>2588</v>
      </c>
      <c r="D4019" s="48">
        <v>580417509</v>
      </c>
      <c r="E4019" s="50" t="s">
        <v>2767</v>
      </c>
      <c r="F4019" s="51">
        <v>1760</v>
      </c>
      <c r="G4019" s="48">
        <v>12</v>
      </c>
      <c r="H4019" s="51" t="s">
        <v>2600</v>
      </c>
      <c r="I4019" s="51" t="s">
        <v>1060</v>
      </c>
      <c r="J4019" s="52">
        <v>1.5</v>
      </c>
      <c r="K4019" s="48" t="s">
        <v>1058</v>
      </c>
      <c r="L4019" s="48" t="s">
        <v>1058</v>
      </c>
      <c r="M4019" s="53">
        <v>7379.0203238752601</v>
      </c>
      <c r="N4019" s="51"/>
    </row>
    <row r="4020" spans="2:14" x14ac:dyDescent="0.25">
      <c r="B4020" s="48">
        <v>4018</v>
      </c>
      <c r="C4020" s="49" t="s">
        <v>2588</v>
      </c>
      <c r="D4020" s="48">
        <v>580181659</v>
      </c>
      <c r="E4020" s="50" t="s">
        <v>2698</v>
      </c>
      <c r="F4020" s="51">
        <v>1762</v>
      </c>
      <c r="G4020" s="48">
        <v>14</v>
      </c>
      <c r="H4020" s="51" t="s">
        <v>2657</v>
      </c>
      <c r="I4020" s="51" t="s">
        <v>1237</v>
      </c>
      <c r="J4020" s="52">
        <v>3</v>
      </c>
      <c r="K4020" s="48" t="s">
        <v>1058</v>
      </c>
      <c r="L4020" s="48" t="s">
        <v>1058</v>
      </c>
      <c r="M4020" s="53">
        <v>14758.04064775052</v>
      </c>
      <c r="N4020" s="51"/>
    </row>
    <row r="4021" spans="2:14" x14ac:dyDescent="0.25">
      <c r="B4021" s="48">
        <v>4019</v>
      </c>
      <c r="C4021" s="49" t="s">
        <v>2588</v>
      </c>
      <c r="D4021" s="48">
        <v>580184828</v>
      </c>
      <c r="E4021" s="50" t="s">
        <v>2601</v>
      </c>
      <c r="F4021" s="51">
        <v>1777</v>
      </c>
      <c r="G4021" s="48">
        <v>16</v>
      </c>
      <c r="H4021" s="51" t="s">
        <v>2756</v>
      </c>
      <c r="I4021" s="51" t="s">
        <v>1207</v>
      </c>
      <c r="J4021" s="52">
        <v>0.75</v>
      </c>
      <c r="K4021" s="48" t="s">
        <v>1058</v>
      </c>
      <c r="L4021" s="48" t="s">
        <v>1058</v>
      </c>
      <c r="M4021" s="53">
        <v>3689.5101619376301</v>
      </c>
      <c r="N4021" s="51"/>
    </row>
    <row r="4022" spans="2:14" x14ac:dyDescent="0.25">
      <c r="B4022" s="48">
        <v>4020</v>
      </c>
      <c r="C4022" s="49" t="s">
        <v>2588</v>
      </c>
      <c r="D4022" s="48">
        <v>580184828</v>
      </c>
      <c r="E4022" s="50" t="s">
        <v>2601</v>
      </c>
      <c r="F4022" s="51">
        <v>1779</v>
      </c>
      <c r="G4022" s="48">
        <v>9</v>
      </c>
      <c r="H4022" s="51" t="s">
        <v>2677</v>
      </c>
      <c r="I4022" s="51" t="s">
        <v>1207</v>
      </c>
      <c r="J4022" s="52">
        <v>1.5</v>
      </c>
      <c r="K4022" s="48" t="s">
        <v>1058</v>
      </c>
      <c r="L4022" s="48" t="s">
        <v>1058</v>
      </c>
      <c r="M4022" s="53">
        <v>7379.0203238752601</v>
      </c>
      <c r="N4022" s="51"/>
    </row>
    <row r="4023" spans="2:14" x14ac:dyDescent="0.25">
      <c r="B4023" s="48">
        <v>4021</v>
      </c>
      <c r="C4023" s="49" t="s">
        <v>2588</v>
      </c>
      <c r="D4023" s="48">
        <v>580416824</v>
      </c>
      <c r="E4023" s="50" t="s">
        <v>2654</v>
      </c>
      <c r="F4023" s="51">
        <v>1795</v>
      </c>
      <c r="G4023" s="48">
        <v>20</v>
      </c>
      <c r="H4023" s="51" t="s">
        <v>2800</v>
      </c>
      <c r="I4023" s="51" t="s">
        <v>1259</v>
      </c>
      <c r="J4023" s="52">
        <v>0</v>
      </c>
      <c r="K4023" s="48" t="s">
        <v>1058</v>
      </c>
      <c r="L4023" s="48" t="s">
        <v>1058</v>
      </c>
      <c r="M4023" s="53">
        <v>0</v>
      </c>
      <c r="N4023" s="51"/>
    </row>
    <row r="4024" spans="2:14" x14ac:dyDescent="0.25">
      <c r="B4024" s="48">
        <v>4022</v>
      </c>
      <c r="C4024" s="49" t="s">
        <v>2588</v>
      </c>
      <c r="D4024" s="48">
        <v>580184828</v>
      </c>
      <c r="E4024" s="50" t="s">
        <v>2601</v>
      </c>
      <c r="F4024" s="51">
        <v>1828</v>
      </c>
      <c r="G4024" s="48">
        <v>17</v>
      </c>
      <c r="H4024" s="51" t="s">
        <v>2763</v>
      </c>
      <c r="I4024" s="51" t="s">
        <v>1207</v>
      </c>
      <c r="J4024" s="52">
        <v>0</v>
      </c>
      <c r="K4024" s="48" t="s">
        <v>1058</v>
      </c>
      <c r="L4024" s="48" t="s">
        <v>1058</v>
      </c>
      <c r="M4024" s="53">
        <v>0</v>
      </c>
      <c r="N4024" s="51"/>
    </row>
    <row r="4025" spans="2:14" x14ac:dyDescent="0.25">
      <c r="B4025" s="48">
        <v>4023</v>
      </c>
      <c r="C4025" s="49" t="s">
        <v>2588</v>
      </c>
      <c r="D4025" s="48">
        <v>580403590</v>
      </c>
      <c r="E4025" s="50" t="s">
        <v>2612</v>
      </c>
      <c r="F4025" s="51">
        <v>1840</v>
      </c>
      <c r="G4025" s="48">
        <v>13</v>
      </c>
      <c r="H4025" s="51" t="s">
        <v>2715</v>
      </c>
      <c r="I4025" s="51" t="s">
        <v>1307</v>
      </c>
      <c r="J4025" s="52">
        <v>0.75</v>
      </c>
      <c r="K4025" s="48" t="s">
        <v>1058</v>
      </c>
      <c r="L4025" s="48" t="s">
        <v>1058</v>
      </c>
      <c r="M4025" s="53">
        <v>3689.5101619376301</v>
      </c>
      <c r="N4025" s="51"/>
    </row>
    <row r="4026" spans="2:14" x14ac:dyDescent="0.25">
      <c r="B4026" s="48">
        <v>4024</v>
      </c>
      <c r="C4026" s="49" t="s">
        <v>2588</v>
      </c>
      <c r="D4026" s="48">
        <v>580259109</v>
      </c>
      <c r="E4026" s="50" t="s">
        <v>2679</v>
      </c>
      <c r="F4026" s="51">
        <v>1848</v>
      </c>
      <c r="G4026" s="48">
        <v>17</v>
      </c>
      <c r="H4026" s="51" t="s">
        <v>2649</v>
      </c>
      <c r="I4026" s="51" t="s">
        <v>1218</v>
      </c>
      <c r="J4026" s="52">
        <v>0</v>
      </c>
      <c r="K4026" s="48" t="s">
        <v>1058</v>
      </c>
      <c r="L4026" s="48" t="s">
        <v>1058</v>
      </c>
      <c r="M4026" s="53">
        <v>0</v>
      </c>
      <c r="N4026" s="51"/>
    </row>
    <row r="4027" spans="2:14" x14ac:dyDescent="0.25">
      <c r="B4027" s="48">
        <v>4025</v>
      </c>
      <c r="C4027" s="49" t="s">
        <v>2588</v>
      </c>
      <c r="D4027" s="48">
        <v>513692830</v>
      </c>
      <c r="E4027" s="50" t="s">
        <v>2653</v>
      </c>
      <c r="F4027" s="51">
        <v>1879</v>
      </c>
      <c r="G4027" s="48">
        <v>12</v>
      </c>
      <c r="H4027" s="51" t="s">
        <v>2600</v>
      </c>
      <c r="I4027" s="51" t="s">
        <v>1414</v>
      </c>
      <c r="J4027" s="52">
        <v>1.5</v>
      </c>
      <c r="K4027" s="48" t="s">
        <v>1058</v>
      </c>
      <c r="L4027" s="48" t="s">
        <v>1058</v>
      </c>
      <c r="M4027" s="53">
        <v>7379.0203238752601</v>
      </c>
      <c r="N4027" s="51"/>
    </row>
    <row r="4028" spans="2:14" x14ac:dyDescent="0.25">
      <c r="B4028" s="48">
        <v>4026</v>
      </c>
      <c r="C4028" s="49" t="s">
        <v>2588</v>
      </c>
      <c r="D4028" s="48">
        <v>580095396</v>
      </c>
      <c r="E4028" s="50" t="s">
        <v>2762</v>
      </c>
      <c r="F4028" s="51">
        <v>1895</v>
      </c>
      <c r="G4028" s="48">
        <v>11</v>
      </c>
      <c r="H4028" s="51" t="s">
        <v>2761</v>
      </c>
      <c r="I4028" s="51" t="s">
        <v>1255</v>
      </c>
      <c r="J4028" s="52">
        <v>8</v>
      </c>
      <c r="K4028" s="48" t="s">
        <v>1058</v>
      </c>
      <c r="L4028" s="48" t="s">
        <v>1058</v>
      </c>
      <c r="M4028" s="53">
        <v>39354.775060668057</v>
      </c>
      <c r="N4028" s="51"/>
    </row>
    <row r="4029" spans="2:14" x14ac:dyDescent="0.25">
      <c r="B4029" s="48">
        <v>4027</v>
      </c>
      <c r="C4029" s="49" t="s">
        <v>2588</v>
      </c>
      <c r="D4029" s="48">
        <v>580458131</v>
      </c>
      <c r="E4029" s="50" t="s">
        <v>1254</v>
      </c>
      <c r="F4029" s="51">
        <v>1898</v>
      </c>
      <c r="G4029" s="48">
        <v>15</v>
      </c>
      <c r="H4029" s="51" t="s">
        <v>2678</v>
      </c>
      <c r="I4029" s="51" t="s">
        <v>1255</v>
      </c>
      <c r="J4029" s="52">
        <v>0.75</v>
      </c>
      <c r="K4029" s="48" t="s">
        <v>1058</v>
      </c>
      <c r="L4029" s="48" t="s">
        <v>1058</v>
      </c>
      <c r="M4029" s="53">
        <v>3689.5101619376301</v>
      </c>
      <c r="N4029" s="51"/>
    </row>
    <row r="4030" spans="2:14" x14ac:dyDescent="0.25">
      <c r="B4030" s="48">
        <v>4028</v>
      </c>
      <c r="C4030" s="49" t="s">
        <v>2588</v>
      </c>
      <c r="D4030" s="48">
        <v>580416824</v>
      </c>
      <c r="E4030" s="50" t="s">
        <v>2654</v>
      </c>
      <c r="F4030" s="51">
        <v>1901</v>
      </c>
      <c r="G4030" s="48">
        <v>16</v>
      </c>
      <c r="H4030" s="51" t="s">
        <v>2699</v>
      </c>
      <c r="I4030" s="51" t="s">
        <v>1259</v>
      </c>
      <c r="J4030" s="52">
        <v>0.75</v>
      </c>
      <c r="K4030" s="48" t="s">
        <v>1058</v>
      </c>
      <c r="L4030" s="48" t="s">
        <v>1058</v>
      </c>
      <c r="M4030" s="53">
        <v>3689.5101619376301</v>
      </c>
      <c r="N4030" s="51"/>
    </row>
    <row r="4031" spans="2:14" x14ac:dyDescent="0.25">
      <c r="B4031" s="48">
        <v>4029</v>
      </c>
      <c r="C4031" s="49" t="s">
        <v>2588</v>
      </c>
      <c r="D4031" s="48">
        <v>580395465</v>
      </c>
      <c r="E4031" s="50" t="s">
        <v>2650</v>
      </c>
      <c r="F4031" s="51">
        <v>1905</v>
      </c>
      <c r="G4031" s="48">
        <v>17</v>
      </c>
      <c r="H4031" s="51" t="s">
        <v>2768</v>
      </c>
      <c r="I4031" s="51" t="s">
        <v>1476</v>
      </c>
      <c r="J4031" s="52">
        <v>0.75</v>
      </c>
      <c r="K4031" s="48" t="s">
        <v>1058</v>
      </c>
      <c r="L4031" s="48" t="s">
        <v>1058</v>
      </c>
      <c r="M4031" s="53">
        <v>3689.5101619376301</v>
      </c>
      <c r="N4031" s="51"/>
    </row>
    <row r="4032" spans="2:14" x14ac:dyDescent="0.25">
      <c r="B4032" s="48">
        <v>4030</v>
      </c>
      <c r="C4032" s="49" t="s">
        <v>2588</v>
      </c>
      <c r="D4032" s="48">
        <v>580259109</v>
      </c>
      <c r="E4032" s="50" t="s">
        <v>2679</v>
      </c>
      <c r="F4032" s="51">
        <v>1909</v>
      </c>
      <c r="G4032" s="48">
        <v>16</v>
      </c>
      <c r="H4032" s="51" t="s">
        <v>2746</v>
      </c>
      <c r="I4032" s="51" t="s">
        <v>1218</v>
      </c>
      <c r="J4032" s="52">
        <v>1.5</v>
      </c>
      <c r="K4032" s="48" t="s">
        <v>1058</v>
      </c>
      <c r="L4032" s="48" t="s">
        <v>1058</v>
      </c>
      <c r="M4032" s="53">
        <v>7379.0203238752601</v>
      </c>
      <c r="N4032" s="51"/>
    </row>
    <row r="4033" spans="2:14" x14ac:dyDescent="0.25">
      <c r="B4033" s="48">
        <v>4031</v>
      </c>
      <c r="C4033" s="49" t="s">
        <v>2588</v>
      </c>
      <c r="D4033" s="48">
        <v>580161032</v>
      </c>
      <c r="E4033" s="50" t="s">
        <v>2655</v>
      </c>
      <c r="F4033" s="51">
        <v>1937</v>
      </c>
      <c r="G4033" s="48">
        <v>17</v>
      </c>
      <c r="H4033" s="51" t="s">
        <v>2705</v>
      </c>
      <c r="I4033" s="51" t="s">
        <v>1583</v>
      </c>
      <c r="J4033" s="52">
        <v>0</v>
      </c>
      <c r="K4033" s="48" t="s">
        <v>1054</v>
      </c>
      <c r="L4033" s="48" t="s">
        <v>1058</v>
      </c>
      <c r="M4033" s="53">
        <v>0</v>
      </c>
      <c r="N4033" s="51"/>
    </row>
    <row r="4034" spans="2:14" x14ac:dyDescent="0.25">
      <c r="B4034" s="48">
        <v>4032</v>
      </c>
      <c r="C4034" s="49" t="s">
        <v>2588</v>
      </c>
      <c r="D4034" s="48">
        <v>580418960</v>
      </c>
      <c r="E4034" s="50" t="s">
        <v>2703</v>
      </c>
      <c r="F4034" s="51">
        <v>1938</v>
      </c>
      <c r="G4034" s="48">
        <v>10</v>
      </c>
      <c r="H4034" s="51" t="s">
        <v>2600</v>
      </c>
      <c r="I4034" s="51" t="s">
        <v>1076</v>
      </c>
      <c r="J4034" s="52">
        <v>1.95</v>
      </c>
      <c r="K4034" s="48" t="s">
        <v>1058</v>
      </c>
      <c r="L4034" s="48" t="s">
        <v>1058</v>
      </c>
      <c r="M4034" s="53">
        <v>9592.726421037838</v>
      </c>
      <c r="N4034" s="51"/>
    </row>
    <row r="4035" spans="2:14" x14ac:dyDescent="0.25">
      <c r="B4035" s="48">
        <v>4033</v>
      </c>
      <c r="C4035" s="49" t="s">
        <v>2588</v>
      </c>
      <c r="D4035" s="48">
        <v>580459758</v>
      </c>
      <c r="E4035" s="50" t="s">
        <v>1535</v>
      </c>
      <c r="F4035" s="51">
        <v>1941</v>
      </c>
      <c r="G4035" s="48">
        <v>12</v>
      </c>
      <c r="H4035" s="51" t="s">
        <v>2561</v>
      </c>
      <c r="I4035" s="51" t="s">
        <v>1169</v>
      </c>
      <c r="J4035" s="52">
        <v>3.1559999999999997</v>
      </c>
      <c r="K4035" s="48" t="s">
        <v>1058</v>
      </c>
      <c r="L4035" s="48" t="s">
        <v>1058</v>
      </c>
      <c r="M4035" s="53">
        <v>15525.458761433547</v>
      </c>
      <c r="N4035" s="51"/>
    </row>
    <row r="4036" spans="2:14" x14ac:dyDescent="0.25">
      <c r="B4036" s="48">
        <v>4034</v>
      </c>
      <c r="C4036" s="49" t="s">
        <v>2588</v>
      </c>
      <c r="D4036" s="48">
        <v>580384204</v>
      </c>
      <c r="E4036" s="50" t="s">
        <v>2639</v>
      </c>
      <c r="F4036" s="51">
        <v>1972</v>
      </c>
      <c r="G4036" s="48">
        <v>14</v>
      </c>
      <c r="H4036" s="51" t="s">
        <v>2690</v>
      </c>
      <c r="I4036" s="51" t="s">
        <v>1812</v>
      </c>
      <c r="J4036" s="52">
        <v>0.97499999999999998</v>
      </c>
      <c r="K4036" s="48" t="s">
        <v>1058</v>
      </c>
      <c r="L4036" s="48" t="s">
        <v>1058</v>
      </c>
      <c r="M4036" s="53">
        <v>4796.363210518919</v>
      </c>
      <c r="N4036" s="51"/>
    </row>
    <row r="4037" spans="2:14" x14ac:dyDescent="0.25">
      <c r="B4037" s="48">
        <v>4035</v>
      </c>
      <c r="C4037" s="49" t="s">
        <v>2588</v>
      </c>
      <c r="D4037" s="48">
        <v>580235687</v>
      </c>
      <c r="E4037" s="50" t="s">
        <v>2605</v>
      </c>
      <c r="F4037" s="51">
        <v>1983</v>
      </c>
      <c r="G4037" s="48">
        <v>12</v>
      </c>
      <c r="H4037" s="51" t="s">
        <v>2604</v>
      </c>
      <c r="I4037" s="51" t="s">
        <v>1259</v>
      </c>
      <c r="J4037" s="52">
        <v>3</v>
      </c>
      <c r="K4037" s="48" t="s">
        <v>1058</v>
      </c>
      <c r="L4037" s="48" t="s">
        <v>1058</v>
      </c>
      <c r="M4037" s="53">
        <v>14758.04064775052</v>
      </c>
      <c r="N4037" s="51"/>
    </row>
    <row r="4038" spans="2:14" x14ac:dyDescent="0.25">
      <c r="B4038" s="48">
        <v>4036</v>
      </c>
      <c r="C4038" s="49" t="s">
        <v>2588</v>
      </c>
      <c r="D4038" s="48">
        <v>580235687</v>
      </c>
      <c r="E4038" s="50" t="s">
        <v>2605</v>
      </c>
      <c r="F4038" s="51">
        <v>1984</v>
      </c>
      <c r="G4038" s="48">
        <v>17</v>
      </c>
      <c r="H4038" s="51" t="s">
        <v>2812</v>
      </c>
      <c r="I4038" s="51" t="s">
        <v>1259</v>
      </c>
      <c r="J4038" s="52">
        <v>0</v>
      </c>
      <c r="K4038" s="48" t="s">
        <v>1058</v>
      </c>
      <c r="L4038" s="48" t="s">
        <v>1058</v>
      </c>
      <c r="M4038" s="53">
        <v>0</v>
      </c>
      <c r="N4038" s="51"/>
    </row>
    <row r="4039" spans="2:14" x14ac:dyDescent="0.25">
      <c r="B4039" s="48">
        <v>4037</v>
      </c>
      <c r="C4039" s="49" t="s">
        <v>2588</v>
      </c>
      <c r="D4039" s="48">
        <v>580626687</v>
      </c>
      <c r="E4039" s="50" t="s">
        <v>2624</v>
      </c>
      <c r="F4039" s="51">
        <v>2008</v>
      </c>
      <c r="G4039" s="48">
        <v>16</v>
      </c>
      <c r="H4039" s="51" t="s">
        <v>2688</v>
      </c>
      <c r="I4039" s="51" t="s">
        <v>1111</v>
      </c>
      <c r="J4039" s="52">
        <v>0.75</v>
      </c>
      <c r="K4039" s="48" t="s">
        <v>1058</v>
      </c>
      <c r="L4039" s="48" t="s">
        <v>1058</v>
      </c>
      <c r="M4039" s="53">
        <v>3689.5101619376301</v>
      </c>
      <c r="N4039" s="51"/>
    </row>
    <row r="4040" spans="2:14" x14ac:dyDescent="0.25">
      <c r="B4040" s="48">
        <v>4038</v>
      </c>
      <c r="C4040" s="49" t="s">
        <v>2588</v>
      </c>
      <c r="D4040" s="48">
        <v>580226827</v>
      </c>
      <c r="E4040" s="50" t="s">
        <v>2647</v>
      </c>
      <c r="F4040" s="51">
        <v>2013</v>
      </c>
      <c r="G4040" s="48">
        <v>13</v>
      </c>
      <c r="H4040" s="51" t="s">
        <v>2813</v>
      </c>
      <c r="I4040" s="51" t="s">
        <v>1109</v>
      </c>
      <c r="J4040" s="52">
        <v>0</v>
      </c>
      <c r="K4040" s="48" t="s">
        <v>1058</v>
      </c>
      <c r="L4040" s="48" t="s">
        <v>1058</v>
      </c>
      <c r="M4040" s="53">
        <v>0</v>
      </c>
      <c r="N4040" s="51"/>
    </row>
    <row r="4041" spans="2:14" x14ac:dyDescent="0.25">
      <c r="B4041" s="48">
        <v>4039</v>
      </c>
      <c r="C4041" s="49" t="s">
        <v>2588</v>
      </c>
      <c r="D4041" s="48">
        <v>580551323</v>
      </c>
      <c r="E4041" s="50" t="s">
        <v>2630</v>
      </c>
      <c r="F4041" s="51">
        <v>2019</v>
      </c>
      <c r="G4041" s="48">
        <v>12</v>
      </c>
      <c r="H4041" s="51" t="s">
        <v>2768</v>
      </c>
      <c r="I4041" s="51" t="s">
        <v>1884</v>
      </c>
      <c r="J4041" s="52">
        <v>0.75</v>
      </c>
      <c r="K4041" s="48" t="s">
        <v>1058</v>
      </c>
      <c r="L4041" s="48" t="s">
        <v>1058</v>
      </c>
      <c r="M4041" s="53">
        <v>3689.5101619376301</v>
      </c>
      <c r="N4041" s="51"/>
    </row>
    <row r="4042" spans="2:14" x14ac:dyDescent="0.25">
      <c r="B4042" s="48">
        <v>4040</v>
      </c>
      <c r="C4042" s="49" t="s">
        <v>2588</v>
      </c>
      <c r="D4042" s="48">
        <v>580433316</v>
      </c>
      <c r="E4042" s="50" t="s">
        <v>1908</v>
      </c>
      <c r="F4042" s="51">
        <v>2027</v>
      </c>
      <c r="G4042" s="48">
        <v>16</v>
      </c>
      <c r="H4042" s="51" t="s">
        <v>2589</v>
      </c>
      <c r="I4042" s="51" t="s">
        <v>1909</v>
      </c>
      <c r="J4042" s="52">
        <v>3.9</v>
      </c>
      <c r="K4042" s="48" t="s">
        <v>1058</v>
      </c>
      <c r="L4042" s="48" t="s">
        <v>1058</v>
      </c>
      <c r="M4042" s="53">
        <v>19185.452842075676</v>
      </c>
      <c r="N4042" s="51"/>
    </row>
    <row r="4043" spans="2:14" x14ac:dyDescent="0.25">
      <c r="B4043" s="48">
        <v>4041</v>
      </c>
      <c r="C4043" s="49" t="s">
        <v>2588</v>
      </c>
      <c r="D4043" s="48">
        <v>580481232</v>
      </c>
      <c r="E4043" s="50" t="s">
        <v>2632</v>
      </c>
      <c r="F4043" s="51">
        <v>2036</v>
      </c>
      <c r="G4043" s="48">
        <v>15</v>
      </c>
      <c r="H4043" s="51" t="s">
        <v>2785</v>
      </c>
      <c r="I4043" s="51" t="s">
        <v>1268</v>
      </c>
      <c r="J4043" s="52">
        <v>0</v>
      </c>
      <c r="K4043" s="48" t="s">
        <v>1058</v>
      </c>
      <c r="L4043" s="48" t="s">
        <v>1058</v>
      </c>
      <c r="M4043" s="53">
        <v>0</v>
      </c>
      <c r="N4043" s="51"/>
    </row>
    <row r="4044" spans="2:14" x14ac:dyDescent="0.25">
      <c r="B4044" s="48">
        <v>4042</v>
      </c>
      <c r="C4044" s="49" t="s">
        <v>2588</v>
      </c>
      <c r="D4044" s="48">
        <v>580386456</v>
      </c>
      <c r="E4044" s="50" t="s">
        <v>1902</v>
      </c>
      <c r="F4044" s="51">
        <v>2038</v>
      </c>
      <c r="G4044" s="48">
        <v>14</v>
      </c>
      <c r="H4044" s="51" t="s">
        <v>2814</v>
      </c>
      <c r="I4044" s="51" t="s">
        <v>1125</v>
      </c>
      <c r="J4044" s="52">
        <v>0</v>
      </c>
      <c r="K4044" s="48" t="s">
        <v>1058</v>
      </c>
      <c r="L4044" s="48" t="s">
        <v>1058</v>
      </c>
      <c r="M4044" s="53">
        <v>0</v>
      </c>
      <c r="N4044" s="51"/>
    </row>
    <row r="4045" spans="2:14" x14ac:dyDescent="0.25">
      <c r="B4045" s="48">
        <v>4043</v>
      </c>
      <c r="C4045" s="49" t="s">
        <v>2588</v>
      </c>
      <c r="D4045" s="48">
        <v>580235687</v>
      </c>
      <c r="E4045" s="50" t="s">
        <v>2605</v>
      </c>
      <c r="F4045" s="51">
        <v>2044</v>
      </c>
      <c r="G4045" s="48">
        <v>18</v>
      </c>
      <c r="H4045" s="51" t="s">
        <v>2741</v>
      </c>
      <c r="I4045" s="51" t="s">
        <v>1259</v>
      </c>
      <c r="J4045" s="52">
        <v>0.75</v>
      </c>
      <c r="K4045" s="48" t="s">
        <v>1058</v>
      </c>
      <c r="L4045" s="48" t="s">
        <v>1058</v>
      </c>
      <c r="M4045" s="53">
        <v>3689.5101619376301</v>
      </c>
      <c r="N4045" s="51"/>
    </row>
    <row r="4046" spans="2:14" x14ac:dyDescent="0.25">
      <c r="B4046" s="48">
        <v>4044</v>
      </c>
      <c r="C4046" s="49" t="s">
        <v>2588</v>
      </c>
      <c r="D4046" s="48">
        <v>580393502</v>
      </c>
      <c r="E4046" s="50" t="s">
        <v>2622</v>
      </c>
      <c r="F4046" s="51">
        <v>2053</v>
      </c>
      <c r="G4046" s="48">
        <v>16</v>
      </c>
      <c r="H4046" s="51" t="s">
        <v>2815</v>
      </c>
      <c r="I4046" s="51" t="s">
        <v>1409</v>
      </c>
      <c r="J4046" s="52">
        <v>0</v>
      </c>
      <c r="K4046" s="48" t="s">
        <v>1058</v>
      </c>
      <c r="L4046" s="48" t="s">
        <v>1054</v>
      </c>
      <c r="M4046" s="53">
        <v>0</v>
      </c>
      <c r="N4046" s="51"/>
    </row>
    <row r="4047" spans="2:14" x14ac:dyDescent="0.25">
      <c r="B4047" s="48">
        <v>4045</v>
      </c>
      <c r="C4047" s="49" t="s">
        <v>2588</v>
      </c>
      <c r="D4047" s="48">
        <v>580394278</v>
      </c>
      <c r="E4047" s="50" t="s">
        <v>2597</v>
      </c>
      <c r="F4047" s="51">
        <v>2060</v>
      </c>
      <c r="G4047" s="48">
        <v>11</v>
      </c>
      <c r="H4047" s="51" t="s">
        <v>2693</v>
      </c>
      <c r="I4047" s="51" t="s">
        <v>1098</v>
      </c>
      <c r="J4047" s="52">
        <v>9.1999999999999993</v>
      </c>
      <c r="K4047" s="48" t="s">
        <v>1058</v>
      </c>
      <c r="L4047" s="48" t="s">
        <v>1058</v>
      </c>
      <c r="M4047" s="53">
        <v>45257.991319768262</v>
      </c>
      <c r="N4047" s="51"/>
    </row>
    <row r="4048" spans="2:14" x14ac:dyDescent="0.25">
      <c r="B4048" s="48">
        <v>4046</v>
      </c>
      <c r="C4048" s="49" t="s">
        <v>2588</v>
      </c>
      <c r="D4048" s="48">
        <v>580403590</v>
      </c>
      <c r="E4048" s="50" t="s">
        <v>2612</v>
      </c>
      <c r="F4048" s="51">
        <v>2068</v>
      </c>
      <c r="G4048" s="48">
        <v>16</v>
      </c>
      <c r="H4048" s="51" t="s">
        <v>2816</v>
      </c>
      <c r="I4048" s="51" t="s">
        <v>1307</v>
      </c>
      <c r="J4048" s="52">
        <v>0.75</v>
      </c>
      <c r="K4048" s="48" t="s">
        <v>1058</v>
      </c>
      <c r="L4048" s="48" t="s">
        <v>1058</v>
      </c>
      <c r="M4048" s="53">
        <v>3689.5101619376301</v>
      </c>
      <c r="N4048" s="51"/>
    </row>
    <row r="4049" spans="2:14" x14ac:dyDescent="0.25">
      <c r="B4049" s="48">
        <v>4047</v>
      </c>
      <c r="C4049" s="49" t="s">
        <v>2588</v>
      </c>
      <c r="D4049" s="48">
        <v>580462166</v>
      </c>
      <c r="E4049" s="50" t="s">
        <v>2747</v>
      </c>
      <c r="F4049" s="51">
        <v>2069</v>
      </c>
      <c r="G4049" s="48">
        <v>16</v>
      </c>
      <c r="H4049" s="51" t="s">
        <v>2817</v>
      </c>
      <c r="I4049" s="51" t="s">
        <v>1280</v>
      </c>
      <c r="J4049" s="52">
        <v>0</v>
      </c>
      <c r="K4049" s="48" t="s">
        <v>1058</v>
      </c>
      <c r="L4049" s="48" t="s">
        <v>1058</v>
      </c>
      <c r="M4049" s="53">
        <v>0</v>
      </c>
      <c r="N4049" s="51"/>
    </row>
    <row r="4050" spans="2:14" x14ac:dyDescent="0.25">
      <c r="B4050" s="48">
        <v>4048</v>
      </c>
      <c r="C4050" s="49" t="s">
        <v>2588</v>
      </c>
      <c r="D4050" s="48">
        <v>580462166</v>
      </c>
      <c r="E4050" s="50" t="s">
        <v>2747</v>
      </c>
      <c r="F4050" s="51">
        <v>2070</v>
      </c>
      <c r="G4050" s="48">
        <v>15</v>
      </c>
      <c r="H4050" s="51" t="s">
        <v>2818</v>
      </c>
      <c r="I4050" s="51" t="s">
        <v>1280</v>
      </c>
      <c r="J4050" s="52">
        <v>0</v>
      </c>
      <c r="K4050" s="48" t="s">
        <v>1058</v>
      </c>
      <c r="L4050" s="48" t="s">
        <v>1058</v>
      </c>
      <c r="M4050" s="53">
        <v>0</v>
      </c>
      <c r="N4050" s="51"/>
    </row>
    <row r="4051" spans="2:14" x14ac:dyDescent="0.25">
      <c r="B4051" s="48">
        <v>4049</v>
      </c>
      <c r="C4051" s="49" t="s">
        <v>2588</v>
      </c>
      <c r="D4051" s="48">
        <v>580462166</v>
      </c>
      <c r="E4051" s="50" t="s">
        <v>2747</v>
      </c>
      <c r="F4051" s="51">
        <v>2071</v>
      </c>
      <c r="G4051" s="48">
        <v>13</v>
      </c>
      <c r="H4051" s="51" t="s">
        <v>2677</v>
      </c>
      <c r="I4051" s="51" t="s">
        <v>1280</v>
      </c>
      <c r="J4051" s="52">
        <v>1.5</v>
      </c>
      <c r="K4051" s="48" t="s">
        <v>1058</v>
      </c>
      <c r="L4051" s="48" t="s">
        <v>1058</v>
      </c>
      <c r="M4051" s="53">
        <v>7379.0203238752601</v>
      </c>
      <c r="N4051" s="51"/>
    </row>
    <row r="4052" spans="2:14" x14ac:dyDescent="0.25">
      <c r="B4052" s="48">
        <v>4050</v>
      </c>
      <c r="C4052" s="49" t="s">
        <v>2588</v>
      </c>
      <c r="D4052" s="48">
        <v>580462166</v>
      </c>
      <c r="E4052" s="50" t="s">
        <v>2747</v>
      </c>
      <c r="F4052" s="51">
        <v>2080</v>
      </c>
      <c r="G4052" s="48">
        <v>15</v>
      </c>
      <c r="H4052" s="51" t="s">
        <v>2636</v>
      </c>
      <c r="I4052" s="51" t="s">
        <v>1280</v>
      </c>
      <c r="J4052" s="52">
        <v>1.25</v>
      </c>
      <c r="K4052" s="48" t="s">
        <v>1058</v>
      </c>
      <c r="L4052" s="48" t="s">
        <v>1058</v>
      </c>
      <c r="M4052" s="53">
        <v>6149.1836032293841</v>
      </c>
      <c r="N4052" s="51"/>
    </row>
    <row r="4053" spans="2:14" x14ac:dyDescent="0.25">
      <c r="B4053" s="48">
        <v>4051</v>
      </c>
      <c r="C4053" s="49" t="s">
        <v>2588</v>
      </c>
      <c r="D4053" s="48">
        <v>580120418</v>
      </c>
      <c r="E4053" s="50" t="s">
        <v>1365</v>
      </c>
      <c r="F4053" s="51">
        <v>2091</v>
      </c>
      <c r="G4053" s="48">
        <v>17</v>
      </c>
      <c r="H4053" s="51" t="s">
        <v>2731</v>
      </c>
      <c r="I4053" s="51" t="s">
        <v>1363</v>
      </c>
      <c r="J4053" s="52">
        <v>1.5</v>
      </c>
      <c r="K4053" s="48" t="s">
        <v>1058</v>
      </c>
      <c r="L4053" s="48" t="s">
        <v>1058</v>
      </c>
      <c r="M4053" s="53">
        <v>7379.0203238752601</v>
      </c>
      <c r="N4053" s="51"/>
    </row>
    <row r="4054" spans="2:14" x14ac:dyDescent="0.25">
      <c r="B4054" s="48">
        <v>4052</v>
      </c>
      <c r="C4054" s="49" t="s">
        <v>2588</v>
      </c>
      <c r="D4054" s="48">
        <v>580394278</v>
      </c>
      <c r="E4054" s="50" t="s">
        <v>2597</v>
      </c>
      <c r="F4054" s="51">
        <v>2092</v>
      </c>
      <c r="G4054" s="48">
        <v>14</v>
      </c>
      <c r="H4054" s="51" t="s">
        <v>2694</v>
      </c>
      <c r="I4054" s="51" t="s">
        <v>1098</v>
      </c>
      <c r="J4054" s="52">
        <v>3.9</v>
      </c>
      <c r="K4054" s="48" t="s">
        <v>1058</v>
      </c>
      <c r="L4054" s="48" t="s">
        <v>1058</v>
      </c>
      <c r="M4054" s="53">
        <v>19185.452842075676</v>
      </c>
      <c r="N4054" s="51"/>
    </row>
    <row r="4055" spans="2:14" x14ac:dyDescent="0.25">
      <c r="B4055" s="48">
        <v>4053</v>
      </c>
      <c r="C4055" s="49" t="s">
        <v>2588</v>
      </c>
      <c r="D4055" s="48">
        <v>580420768</v>
      </c>
      <c r="E4055" s="50" t="s">
        <v>2686</v>
      </c>
      <c r="F4055" s="51">
        <v>2095</v>
      </c>
      <c r="G4055" s="48">
        <v>11</v>
      </c>
      <c r="H4055" s="51" t="s">
        <v>2656</v>
      </c>
      <c r="I4055" s="51" t="s">
        <v>1646</v>
      </c>
      <c r="J4055" s="52">
        <v>0</v>
      </c>
      <c r="K4055" s="48" t="s">
        <v>1058</v>
      </c>
      <c r="L4055" s="48" t="s">
        <v>1058</v>
      </c>
      <c r="M4055" s="53">
        <v>0</v>
      </c>
      <c r="N4055" s="51"/>
    </row>
    <row r="4056" spans="2:14" x14ac:dyDescent="0.25">
      <c r="B4056" s="48">
        <v>4054</v>
      </c>
      <c r="C4056" s="49" t="s">
        <v>2588</v>
      </c>
      <c r="D4056" s="48">
        <v>580420768</v>
      </c>
      <c r="E4056" s="50" t="s">
        <v>2686</v>
      </c>
      <c r="F4056" s="51">
        <v>2096</v>
      </c>
      <c r="G4056" s="48">
        <v>16</v>
      </c>
      <c r="H4056" s="51" t="s">
        <v>2705</v>
      </c>
      <c r="I4056" s="51" t="s">
        <v>1646</v>
      </c>
      <c r="J4056" s="52">
        <v>0</v>
      </c>
      <c r="K4056" s="48" t="s">
        <v>1054</v>
      </c>
      <c r="L4056" s="48" t="s">
        <v>1058</v>
      </c>
      <c r="M4056" s="53">
        <v>0</v>
      </c>
      <c r="N4056" s="51"/>
    </row>
    <row r="4057" spans="2:14" x14ac:dyDescent="0.25">
      <c r="B4057" s="48">
        <v>4055</v>
      </c>
      <c r="C4057" s="49" t="s">
        <v>2588</v>
      </c>
      <c r="D4057" s="48">
        <v>580466993</v>
      </c>
      <c r="E4057" s="50" t="s">
        <v>2726</v>
      </c>
      <c r="F4057" s="51">
        <v>2100</v>
      </c>
      <c r="G4057" s="48">
        <v>14</v>
      </c>
      <c r="H4057" s="51" t="s">
        <v>2662</v>
      </c>
      <c r="I4057" s="51" t="s">
        <v>1119</v>
      </c>
      <c r="J4057" s="52">
        <v>26</v>
      </c>
      <c r="K4057" s="48" t="s">
        <v>1058</v>
      </c>
      <c r="L4057" s="48" t="s">
        <v>1058</v>
      </c>
      <c r="M4057" s="53">
        <v>127903.01894717118</v>
      </c>
      <c r="N4057" s="51"/>
    </row>
    <row r="4058" spans="2:14" x14ac:dyDescent="0.25">
      <c r="B4058" s="48">
        <v>4056</v>
      </c>
      <c r="C4058" s="49" t="s">
        <v>2588</v>
      </c>
      <c r="D4058" s="48">
        <v>580420347</v>
      </c>
      <c r="E4058" s="50" t="s">
        <v>2720</v>
      </c>
      <c r="F4058" s="51">
        <v>2120</v>
      </c>
      <c r="G4058" s="48">
        <v>9</v>
      </c>
      <c r="H4058" s="51" t="s">
        <v>2619</v>
      </c>
      <c r="I4058" s="51" t="s">
        <v>1262</v>
      </c>
      <c r="J4058" s="52">
        <v>0.97499999999999998</v>
      </c>
      <c r="K4058" s="48" t="s">
        <v>1058</v>
      </c>
      <c r="L4058" s="48" t="s">
        <v>1058</v>
      </c>
      <c r="M4058" s="53">
        <v>4796.363210518919</v>
      </c>
      <c r="N4058" s="51"/>
    </row>
    <row r="4059" spans="2:14" x14ac:dyDescent="0.25">
      <c r="B4059" s="48">
        <v>4057</v>
      </c>
      <c r="C4059" s="49" t="s">
        <v>2588</v>
      </c>
      <c r="D4059" s="48">
        <v>580370203</v>
      </c>
      <c r="E4059" s="50" t="s">
        <v>1618</v>
      </c>
      <c r="F4059" s="51">
        <v>2123</v>
      </c>
      <c r="G4059" s="48">
        <v>14</v>
      </c>
      <c r="H4059" s="51" t="s">
        <v>2674</v>
      </c>
      <c r="I4059" s="51" t="s">
        <v>1619</v>
      </c>
      <c r="J4059" s="52">
        <v>1.5</v>
      </c>
      <c r="K4059" s="48" t="s">
        <v>1058</v>
      </c>
      <c r="L4059" s="48" t="s">
        <v>1058</v>
      </c>
      <c r="M4059" s="53">
        <v>7379.0203238752601</v>
      </c>
      <c r="N4059" s="51"/>
    </row>
    <row r="4060" spans="2:14" x14ac:dyDescent="0.25">
      <c r="B4060" s="48">
        <v>4058</v>
      </c>
      <c r="C4060" s="49" t="s">
        <v>2588</v>
      </c>
      <c r="D4060" s="48">
        <v>580430296</v>
      </c>
      <c r="E4060" s="50" t="s">
        <v>2607</v>
      </c>
      <c r="F4060" s="51">
        <v>2126</v>
      </c>
      <c r="G4060" s="48">
        <v>14</v>
      </c>
      <c r="H4060" s="51" t="s">
        <v>2608</v>
      </c>
      <c r="I4060" s="51" t="s">
        <v>1141</v>
      </c>
      <c r="J4060" s="52">
        <v>0.63</v>
      </c>
      <c r="K4060" s="48" t="s">
        <v>1058</v>
      </c>
      <c r="L4060" s="48" t="s">
        <v>1058</v>
      </c>
      <c r="M4060" s="53">
        <v>3099.1885360276096</v>
      </c>
      <c r="N4060" s="51"/>
    </row>
    <row r="4061" spans="2:14" x14ac:dyDescent="0.25">
      <c r="B4061" s="48">
        <v>4059</v>
      </c>
      <c r="C4061" s="49" t="s">
        <v>2588</v>
      </c>
      <c r="D4061" s="48">
        <v>580430296</v>
      </c>
      <c r="E4061" s="50" t="s">
        <v>2607</v>
      </c>
      <c r="F4061" s="51">
        <v>2129</v>
      </c>
      <c r="G4061" s="48">
        <v>15</v>
      </c>
      <c r="H4061" s="51" t="s">
        <v>2741</v>
      </c>
      <c r="I4061" s="51" t="s">
        <v>1141</v>
      </c>
      <c r="J4061" s="52">
        <v>0.75</v>
      </c>
      <c r="K4061" s="48" t="s">
        <v>1058</v>
      </c>
      <c r="L4061" s="48" t="s">
        <v>1058</v>
      </c>
      <c r="M4061" s="53">
        <v>3689.5101619376301</v>
      </c>
      <c r="N4061" s="51"/>
    </row>
    <row r="4062" spans="2:14" x14ac:dyDescent="0.25">
      <c r="B4062" s="48">
        <v>4060</v>
      </c>
      <c r="C4062" s="49" t="s">
        <v>2588</v>
      </c>
      <c r="D4062" s="48">
        <v>580421105</v>
      </c>
      <c r="E4062" s="50" t="s">
        <v>2709</v>
      </c>
      <c r="F4062" s="51">
        <v>2131</v>
      </c>
      <c r="G4062" s="48">
        <v>13</v>
      </c>
      <c r="H4062" s="51" t="s">
        <v>2643</v>
      </c>
      <c r="I4062" s="51" t="s">
        <v>1551</v>
      </c>
      <c r="J4062" s="52">
        <v>1.5</v>
      </c>
      <c r="K4062" s="48" t="s">
        <v>1058</v>
      </c>
      <c r="L4062" s="48" t="s">
        <v>1058</v>
      </c>
      <c r="M4062" s="53">
        <v>7379.0203238752601</v>
      </c>
      <c r="N4062" s="51"/>
    </row>
    <row r="4063" spans="2:14" x14ac:dyDescent="0.25">
      <c r="B4063" s="48">
        <v>4061</v>
      </c>
      <c r="C4063" s="49" t="s">
        <v>2588</v>
      </c>
      <c r="D4063" s="48">
        <v>580421105</v>
      </c>
      <c r="E4063" s="50" t="s">
        <v>2709</v>
      </c>
      <c r="F4063" s="51">
        <v>2132</v>
      </c>
      <c r="G4063" s="48">
        <v>15</v>
      </c>
      <c r="H4063" s="51" t="s">
        <v>2685</v>
      </c>
      <c r="I4063" s="51" t="s">
        <v>1551</v>
      </c>
      <c r="J4063" s="52">
        <v>1.25</v>
      </c>
      <c r="K4063" s="48" t="s">
        <v>1058</v>
      </c>
      <c r="L4063" s="48" t="s">
        <v>1058</v>
      </c>
      <c r="M4063" s="53">
        <v>6149.1836032293841</v>
      </c>
      <c r="N4063" s="51"/>
    </row>
    <row r="4064" spans="2:14" x14ac:dyDescent="0.25">
      <c r="B4064" s="48">
        <v>4062</v>
      </c>
      <c r="C4064" s="49" t="s">
        <v>2588</v>
      </c>
      <c r="D4064" s="48">
        <v>580284933</v>
      </c>
      <c r="E4064" s="50" t="s">
        <v>2639</v>
      </c>
      <c r="F4064" s="51">
        <v>2137</v>
      </c>
      <c r="G4064" s="48">
        <v>13</v>
      </c>
      <c r="H4064" s="51" t="s">
        <v>2781</v>
      </c>
      <c r="I4064" s="51" t="s">
        <v>1372</v>
      </c>
      <c r="J4064" s="52">
        <v>0.81899999999999995</v>
      </c>
      <c r="K4064" s="48" t="s">
        <v>1058</v>
      </c>
      <c r="L4064" s="48" t="s">
        <v>1058</v>
      </c>
      <c r="M4064" s="53">
        <v>4028.9450968358919</v>
      </c>
      <c r="N4064" s="51"/>
    </row>
    <row r="4065" spans="2:14" x14ac:dyDescent="0.25">
      <c r="B4065" s="48">
        <v>4063</v>
      </c>
      <c r="C4065" s="49" t="s">
        <v>2588</v>
      </c>
      <c r="D4065" s="48">
        <v>513894139</v>
      </c>
      <c r="E4065" s="50" t="s">
        <v>2599</v>
      </c>
      <c r="F4065" s="51">
        <v>2142</v>
      </c>
      <c r="G4065" s="48">
        <v>15</v>
      </c>
      <c r="H4065" s="51" t="s">
        <v>2711</v>
      </c>
      <c r="I4065" s="51" t="s">
        <v>1135</v>
      </c>
      <c r="J4065" s="52">
        <v>3</v>
      </c>
      <c r="K4065" s="48" t="s">
        <v>1058</v>
      </c>
      <c r="L4065" s="48" t="s">
        <v>1058</v>
      </c>
      <c r="M4065" s="53">
        <v>14758.04064775052</v>
      </c>
      <c r="N4065" s="51"/>
    </row>
    <row r="4066" spans="2:14" x14ac:dyDescent="0.25">
      <c r="B4066" s="48">
        <v>4064</v>
      </c>
      <c r="C4066" s="49" t="s">
        <v>2588</v>
      </c>
      <c r="D4066" s="48">
        <v>580352540</v>
      </c>
      <c r="E4066" s="50" t="s">
        <v>1250</v>
      </c>
      <c r="F4066" s="51">
        <v>2144</v>
      </c>
      <c r="G4066" s="48">
        <v>12</v>
      </c>
      <c r="H4066" s="51" t="s">
        <v>2799</v>
      </c>
      <c r="I4066" s="51" t="s">
        <v>1072</v>
      </c>
      <c r="J4066" s="52">
        <v>10</v>
      </c>
      <c r="K4066" s="48" t="s">
        <v>1058</v>
      </c>
      <c r="L4066" s="48" t="s">
        <v>1058</v>
      </c>
      <c r="M4066" s="53">
        <v>49193.468825835072</v>
      </c>
      <c r="N4066" s="51"/>
    </row>
    <row r="4067" spans="2:14" x14ac:dyDescent="0.25">
      <c r="B4067" s="48">
        <v>4065</v>
      </c>
      <c r="C4067" s="49" t="s">
        <v>2588</v>
      </c>
      <c r="D4067" s="48">
        <v>580500825</v>
      </c>
      <c r="E4067" s="50" t="s">
        <v>2639</v>
      </c>
      <c r="F4067" s="51">
        <v>2156</v>
      </c>
      <c r="G4067" s="48">
        <v>14</v>
      </c>
      <c r="H4067" s="51" t="s">
        <v>2764</v>
      </c>
      <c r="I4067" s="51" t="s">
        <v>1068</v>
      </c>
      <c r="J4067" s="52">
        <v>1.5</v>
      </c>
      <c r="K4067" s="48" t="s">
        <v>1058</v>
      </c>
      <c r="L4067" s="48" t="s">
        <v>1058</v>
      </c>
      <c r="M4067" s="53">
        <v>7379.0203238752601</v>
      </c>
      <c r="N4067" s="51"/>
    </row>
    <row r="4068" spans="2:14" x14ac:dyDescent="0.25">
      <c r="B4068" s="48">
        <v>4066</v>
      </c>
      <c r="C4068" s="49" t="s">
        <v>2588</v>
      </c>
      <c r="D4068" s="48">
        <v>580305266</v>
      </c>
      <c r="E4068" s="50" t="s">
        <v>2618</v>
      </c>
      <c r="F4068" s="51">
        <v>2162</v>
      </c>
      <c r="G4068" s="48">
        <v>0</v>
      </c>
      <c r="H4068" s="51" t="s">
        <v>2619</v>
      </c>
      <c r="I4068" s="51" t="s">
        <v>1276</v>
      </c>
      <c r="J4068" s="52">
        <v>0.97499999999999998</v>
      </c>
      <c r="K4068" s="48" t="s">
        <v>1058</v>
      </c>
      <c r="L4068" s="48" t="s">
        <v>1058</v>
      </c>
      <c r="M4068" s="53">
        <v>4796.363210518919</v>
      </c>
      <c r="N4068" s="51"/>
    </row>
    <row r="4069" spans="2:14" x14ac:dyDescent="0.25">
      <c r="B4069" s="48">
        <v>4067</v>
      </c>
      <c r="C4069" s="49" t="s">
        <v>2588</v>
      </c>
      <c r="D4069" s="48">
        <v>580307411</v>
      </c>
      <c r="E4069" s="50" t="s">
        <v>2730</v>
      </c>
      <c r="F4069" s="51">
        <v>2165</v>
      </c>
      <c r="G4069" s="48">
        <v>16</v>
      </c>
      <c r="H4069" s="51" t="s">
        <v>2819</v>
      </c>
      <c r="I4069" s="51" t="s">
        <v>1064</v>
      </c>
      <c r="J4069" s="52">
        <v>0</v>
      </c>
      <c r="K4069" s="48" t="s">
        <v>1058</v>
      </c>
      <c r="L4069" s="48" t="s">
        <v>1058</v>
      </c>
      <c r="M4069" s="53">
        <v>0</v>
      </c>
      <c r="N4069" s="51"/>
    </row>
    <row r="4070" spans="2:14" x14ac:dyDescent="0.25">
      <c r="B4070" s="48">
        <v>4068</v>
      </c>
      <c r="C4070" s="49" t="s">
        <v>2588</v>
      </c>
      <c r="D4070" s="48">
        <v>580493062</v>
      </c>
      <c r="E4070" s="50" t="s">
        <v>1961</v>
      </c>
      <c r="F4070" s="51">
        <v>2176</v>
      </c>
      <c r="G4070" s="48">
        <v>11</v>
      </c>
      <c r="H4070" s="51" t="s">
        <v>2783</v>
      </c>
      <c r="I4070" s="51" t="s">
        <v>1304</v>
      </c>
      <c r="J4070" s="52">
        <v>1.5</v>
      </c>
      <c r="K4070" s="48" t="s">
        <v>1058</v>
      </c>
      <c r="L4070" s="48" t="s">
        <v>1058</v>
      </c>
      <c r="M4070" s="53">
        <v>7379.0203238752601</v>
      </c>
      <c r="N4070" s="51"/>
    </row>
    <row r="4071" spans="2:14" x14ac:dyDescent="0.25">
      <c r="B4071" s="48">
        <v>4069</v>
      </c>
      <c r="C4071" s="49" t="s">
        <v>2588</v>
      </c>
      <c r="D4071" s="48">
        <v>580445989</v>
      </c>
      <c r="E4071" s="50" t="s">
        <v>2642</v>
      </c>
      <c r="F4071" s="51">
        <v>2187</v>
      </c>
      <c r="G4071" s="48">
        <v>12</v>
      </c>
      <c r="H4071" s="51" t="s">
        <v>2558</v>
      </c>
      <c r="I4071" s="51" t="s">
        <v>1107</v>
      </c>
      <c r="J4071" s="52">
        <v>2.5</v>
      </c>
      <c r="K4071" s="48" t="s">
        <v>1058</v>
      </c>
      <c r="L4071" s="48" t="s">
        <v>1058</v>
      </c>
      <c r="M4071" s="53">
        <v>12298.367206458768</v>
      </c>
      <c r="N4071" s="51"/>
    </row>
    <row r="4072" spans="2:14" x14ac:dyDescent="0.25">
      <c r="B4072" s="48">
        <v>4070</v>
      </c>
      <c r="C4072" s="49" t="s">
        <v>2588</v>
      </c>
      <c r="D4072" s="48">
        <v>511602591</v>
      </c>
      <c r="E4072" s="50" t="s">
        <v>2777</v>
      </c>
      <c r="F4072" s="51">
        <v>2188</v>
      </c>
      <c r="G4072" s="48">
        <v>16</v>
      </c>
      <c r="H4072" s="51" t="s">
        <v>2694</v>
      </c>
      <c r="I4072" s="51" t="s">
        <v>1803</v>
      </c>
      <c r="J4072" s="52">
        <v>3.9</v>
      </c>
      <c r="K4072" s="48" t="s">
        <v>1058</v>
      </c>
      <c r="L4072" s="48" t="s">
        <v>1058</v>
      </c>
      <c r="M4072" s="53">
        <v>19185.452842075676</v>
      </c>
      <c r="N4072" s="51"/>
    </row>
    <row r="4073" spans="2:14" x14ac:dyDescent="0.25">
      <c r="B4073" s="48">
        <v>4071</v>
      </c>
      <c r="C4073" s="49" t="s">
        <v>2588</v>
      </c>
      <c r="D4073" s="48">
        <v>580274173</v>
      </c>
      <c r="E4073" s="50" t="s">
        <v>2629</v>
      </c>
      <c r="F4073" s="51">
        <v>2197</v>
      </c>
      <c r="G4073" s="48">
        <v>17</v>
      </c>
      <c r="H4073" s="51" t="s">
        <v>2793</v>
      </c>
      <c r="I4073" s="51" t="s">
        <v>1062</v>
      </c>
      <c r="J4073" s="52">
        <v>1.5</v>
      </c>
      <c r="K4073" s="48" t="s">
        <v>1058</v>
      </c>
      <c r="L4073" s="48" t="s">
        <v>1058</v>
      </c>
      <c r="M4073" s="53">
        <v>7379.0203238752601</v>
      </c>
      <c r="N4073" s="51"/>
    </row>
    <row r="4074" spans="2:14" x14ac:dyDescent="0.25">
      <c r="B4074" s="48">
        <v>4072</v>
      </c>
      <c r="C4074" s="49" t="s">
        <v>2588</v>
      </c>
      <c r="D4074" s="48">
        <v>580274173</v>
      </c>
      <c r="E4074" s="50" t="s">
        <v>2629</v>
      </c>
      <c r="F4074" s="51">
        <v>2198</v>
      </c>
      <c r="G4074" s="48">
        <v>11</v>
      </c>
      <c r="H4074" s="51" t="s">
        <v>2769</v>
      </c>
      <c r="I4074" s="51" t="s">
        <v>1062</v>
      </c>
      <c r="J4074" s="52">
        <v>8</v>
      </c>
      <c r="K4074" s="48" t="s">
        <v>1058</v>
      </c>
      <c r="L4074" s="48" t="s">
        <v>1058</v>
      </c>
      <c r="M4074" s="53">
        <v>39354.775060668057</v>
      </c>
      <c r="N4074" s="51"/>
    </row>
    <row r="4075" spans="2:14" x14ac:dyDescent="0.25">
      <c r="B4075" s="48">
        <v>4073</v>
      </c>
      <c r="C4075" s="49" t="s">
        <v>2588</v>
      </c>
      <c r="D4075" s="48">
        <v>580481935</v>
      </c>
      <c r="E4075" s="50" t="s">
        <v>2727</v>
      </c>
      <c r="F4075" s="51">
        <v>2200</v>
      </c>
      <c r="G4075" s="48">
        <v>22</v>
      </c>
      <c r="H4075" s="51" t="s">
        <v>2663</v>
      </c>
      <c r="I4075" s="51" t="s">
        <v>1596</v>
      </c>
      <c r="J4075" s="52">
        <v>0</v>
      </c>
      <c r="K4075" s="48" t="s">
        <v>1058</v>
      </c>
      <c r="L4075" s="48" t="s">
        <v>1058</v>
      </c>
      <c r="M4075" s="53">
        <v>0</v>
      </c>
      <c r="N4075" s="51"/>
    </row>
    <row r="4076" spans="2:14" x14ac:dyDescent="0.25">
      <c r="B4076" s="48">
        <v>4074</v>
      </c>
      <c r="C4076" s="49" t="s">
        <v>2588</v>
      </c>
      <c r="D4076" s="48">
        <v>580487254</v>
      </c>
      <c r="E4076" s="50" t="s">
        <v>2666</v>
      </c>
      <c r="F4076" s="51">
        <v>2212</v>
      </c>
      <c r="G4076" s="48">
        <v>22</v>
      </c>
      <c r="H4076" s="51" t="s">
        <v>2820</v>
      </c>
      <c r="I4076" s="51" t="s">
        <v>1053</v>
      </c>
      <c r="J4076" s="52">
        <v>2.5</v>
      </c>
      <c r="K4076" s="48" t="s">
        <v>1058</v>
      </c>
      <c r="L4076" s="48" t="s">
        <v>1058</v>
      </c>
      <c r="M4076" s="53">
        <v>12298.367206458768</v>
      </c>
      <c r="N4076" s="51"/>
    </row>
    <row r="4077" spans="2:14" x14ac:dyDescent="0.25">
      <c r="B4077" s="48">
        <v>4075</v>
      </c>
      <c r="C4077" s="49" t="s">
        <v>2588</v>
      </c>
      <c r="D4077" s="48">
        <v>580435014</v>
      </c>
      <c r="E4077" s="50" t="s">
        <v>2691</v>
      </c>
      <c r="F4077" s="51">
        <v>2223</v>
      </c>
      <c r="G4077" s="48">
        <v>15</v>
      </c>
      <c r="H4077" s="51" t="s">
        <v>2782</v>
      </c>
      <c r="I4077" s="51" t="s">
        <v>1932</v>
      </c>
      <c r="J4077" s="52">
        <v>0</v>
      </c>
      <c r="K4077" s="48" t="s">
        <v>1058</v>
      </c>
      <c r="L4077" s="48" t="s">
        <v>1058</v>
      </c>
      <c r="M4077" s="53">
        <v>0</v>
      </c>
      <c r="N4077" s="51"/>
    </row>
    <row r="4078" spans="2:14" x14ac:dyDescent="0.25">
      <c r="B4078" s="48">
        <v>4076</v>
      </c>
      <c r="C4078" s="49" t="s">
        <v>2588</v>
      </c>
      <c r="D4078" s="48">
        <v>580435014</v>
      </c>
      <c r="E4078" s="50" t="s">
        <v>2691</v>
      </c>
      <c r="F4078" s="51">
        <v>2224</v>
      </c>
      <c r="G4078" s="48">
        <v>12</v>
      </c>
      <c r="H4078" s="51" t="s">
        <v>2821</v>
      </c>
      <c r="I4078" s="51" t="s">
        <v>1932</v>
      </c>
      <c r="J4078" s="52">
        <v>0.75</v>
      </c>
      <c r="K4078" s="48" t="s">
        <v>1058</v>
      </c>
      <c r="L4078" s="48" t="s">
        <v>1058</v>
      </c>
      <c r="M4078" s="53">
        <v>3689.5101619376301</v>
      </c>
      <c r="N4078" s="51"/>
    </row>
    <row r="4079" spans="2:14" x14ac:dyDescent="0.25">
      <c r="B4079" s="48">
        <v>4077</v>
      </c>
      <c r="C4079" s="49" t="s">
        <v>2588</v>
      </c>
      <c r="D4079" s="48">
        <v>580435014</v>
      </c>
      <c r="E4079" s="50" t="s">
        <v>2691</v>
      </c>
      <c r="F4079" s="51">
        <v>2225</v>
      </c>
      <c r="G4079" s="48">
        <v>15</v>
      </c>
      <c r="H4079" s="51" t="s">
        <v>2690</v>
      </c>
      <c r="I4079" s="51" t="s">
        <v>1932</v>
      </c>
      <c r="J4079" s="52">
        <v>0.75</v>
      </c>
      <c r="K4079" s="48" t="s">
        <v>1058</v>
      </c>
      <c r="L4079" s="48" t="s">
        <v>1058</v>
      </c>
      <c r="M4079" s="53">
        <v>3689.5101619376301</v>
      </c>
      <c r="N4079" s="51"/>
    </row>
    <row r="4080" spans="2:14" x14ac:dyDescent="0.25">
      <c r="B4080" s="48">
        <v>4078</v>
      </c>
      <c r="C4080" s="49" t="s">
        <v>2588</v>
      </c>
      <c r="D4080" s="48">
        <v>580435014</v>
      </c>
      <c r="E4080" s="50" t="s">
        <v>2691</v>
      </c>
      <c r="F4080" s="51">
        <v>2226</v>
      </c>
      <c r="G4080" s="48">
        <v>15</v>
      </c>
      <c r="H4080" s="51" t="s">
        <v>2674</v>
      </c>
      <c r="I4080" s="51" t="s">
        <v>1932</v>
      </c>
      <c r="J4080" s="52">
        <v>1.5</v>
      </c>
      <c r="K4080" s="48" t="s">
        <v>1058</v>
      </c>
      <c r="L4080" s="48" t="s">
        <v>1058</v>
      </c>
      <c r="M4080" s="53">
        <v>7379.0203238752601</v>
      </c>
      <c r="N4080" s="51"/>
    </row>
    <row r="4081" spans="2:14" x14ac:dyDescent="0.25">
      <c r="B4081" s="48">
        <v>4079</v>
      </c>
      <c r="C4081" s="49" t="s">
        <v>2588</v>
      </c>
      <c r="D4081" s="48">
        <v>580262251</v>
      </c>
      <c r="E4081" s="50" t="s">
        <v>2611</v>
      </c>
      <c r="F4081" s="51">
        <v>2235</v>
      </c>
      <c r="G4081" s="48">
        <v>16</v>
      </c>
      <c r="H4081" s="51" t="s">
        <v>2604</v>
      </c>
      <c r="I4081" s="51" t="s">
        <v>1141</v>
      </c>
      <c r="J4081" s="52">
        <v>3</v>
      </c>
      <c r="K4081" s="48" t="s">
        <v>1058</v>
      </c>
      <c r="L4081" s="48" t="s">
        <v>1058</v>
      </c>
      <c r="M4081" s="53">
        <v>14758.04064775052</v>
      </c>
      <c r="N4081" s="51"/>
    </row>
    <row r="4082" spans="2:14" x14ac:dyDescent="0.25">
      <c r="B4082" s="48">
        <v>4080</v>
      </c>
      <c r="C4082" s="49" t="s">
        <v>2588</v>
      </c>
      <c r="D4082" s="48">
        <v>580421915</v>
      </c>
      <c r="E4082" s="50" t="s">
        <v>2620</v>
      </c>
      <c r="F4082" s="51">
        <v>2240</v>
      </c>
      <c r="G4082" s="48">
        <v>12</v>
      </c>
      <c r="H4082" s="51" t="s">
        <v>2745</v>
      </c>
      <c r="I4082" s="51" t="s">
        <v>1066</v>
      </c>
      <c r="J4082" s="52">
        <v>0.75</v>
      </c>
      <c r="K4082" s="48" t="s">
        <v>1058</v>
      </c>
      <c r="L4082" s="48" t="s">
        <v>1058</v>
      </c>
      <c r="M4082" s="53">
        <v>3689.5101619376301</v>
      </c>
      <c r="N4082" s="51"/>
    </row>
    <row r="4083" spans="2:14" x14ac:dyDescent="0.25">
      <c r="B4083" s="48">
        <v>4081</v>
      </c>
      <c r="C4083" s="49" t="s">
        <v>2588</v>
      </c>
      <c r="D4083" s="48">
        <v>580421915</v>
      </c>
      <c r="E4083" s="50" t="s">
        <v>2620</v>
      </c>
      <c r="F4083" s="51">
        <v>2245</v>
      </c>
      <c r="G4083" s="48">
        <v>18</v>
      </c>
      <c r="H4083" s="51" t="s">
        <v>2713</v>
      </c>
      <c r="I4083" s="51" t="s">
        <v>1066</v>
      </c>
      <c r="J4083" s="52">
        <v>0.75</v>
      </c>
      <c r="K4083" s="48" t="s">
        <v>1058</v>
      </c>
      <c r="L4083" s="48" t="s">
        <v>1058</v>
      </c>
      <c r="M4083" s="53">
        <v>3689.5101619376301</v>
      </c>
      <c r="N4083" s="51"/>
    </row>
    <row r="4084" spans="2:14" x14ac:dyDescent="0.25">
      <c r="B4084" s="48">
        <v>4082</v>
      </c>
      <c r="C4084" s="49" t="s">
        <v>2588</v>
      </c>
      <c r="D4084" s="48">
        <v>580401818</v>
      </c>
      <c r="E4084" s="50" t="s">
        <v>2665</v>
      </c>
      <c r="F4084" s="51">
        <v>2246</v>
      </c>
      <c r="G4084" s="48">
        <v>16</v>
      </c>
      <c r="H4084" s="51" t="s">
        <v>2822</v>
      </c>
      <c r="I4084" s="51" t="s">
        <v>1158</v>
      </c>
      <c r="J4084" s="52">
        <v>8</v>
      </c>
      <c r="K4084" s="48" t="s">
        <v>1058</v>
      </c>
      <c r="L4084" s="48" t="s">
        <v>1058</v>
      </c>
      <c r="M4084" s="53">
        <v>39354.775060668057</v>
      </c>
      <c r="N4084" s="51"/>
    </row>
    <row r="4085" spans="2:14" x14ac:dyDescent="0.25">
      <c r="B4085" s="48">
        <v>4083</v>
      </c>
      <c r="C4085" s="49" t="s">
        <v>2588</v>
      </c>
      <c r="D4085" s="48">
        <v>580181659</v>
      </c>
      <c r="E4085" s="50" t="s">
        <v>2698</v>
      </c>
      <c r="F4085" s="51">
        <v>2264</v>
      </c>
      <c r="G4085" s="48">
        <v>16</v>
      </c>
      <c r="H4085" s="51" t="s">
        <v>2823</v>
      </c>
      <c r="I4085" s="51" t="s">
        <v>1237</v>
      </c>
      <c r="J4085" s="52">
        <v>0</v>
      </c>
      <c r="K4085" s="48" t="s">
        <v>1058</v>
      </c>
      <c r="L4085" s="48" t="s">
        <v>1058</v>
      </c>
      <c r="M4085" s="53">
        <v>0</v>
      </c>
      <c r="N4085" s="51"/>
    </row>
    <row r="4086" spans="2:14" x14ac:dyDescent="0.25">
      <c r="B4086" s="48">
        <v>4084</v>
      </c>
      <c r="C4086" s="49" t="s">
        <v>2588</v>
      </c>
      <c r="D4086" s="48">
        <v>580406817</v>
      </c>
      <c r="E4086" s="50" t="s">
        <v>2620</v>
      </c>
      <c r="F4086" s="51">
        <v>2267</v>
      </c>
      <c r="G4086" s="48">
        <v>13</v>
      </c>
      <c r="H4086" s="51" t="s">
        <v>2561</v>
      </c>
      <c r="I4086" s="51" t="s">
        <v>1628</v>
      </c>
      <c r="J4086" s="52">
        <v>10</v>
      </c>
      <c r="K4086" s="48" t="s">
        <v>1058</v>
      </c>
      <c r="L4086" s="48" t="s">
        <v>1058</v>
      </c>
      <c r="M4086" s="53">
        <v>49193.468825835072</v>
      </c>
      <c r="N4086" s="51"/>
    </row>
    <row r="4087" spans="2:14" x14ac:dyDescent="0.25">
      <c r="B4087" s="48">
        <v>4085</v>
      </c>
      <c r="C4087" s="49" t="s">
        <v>2588</v>
      </c>
      <c r="D4087" s="48">
        <v>580394278</v>
      </c>
      <c r="E4087" s="50" t="s">
        <v>2597</v>
      </c>
      <c r="F4087" s="51">
        <v>2273</v>
      </c>
      <c r="G4087" s="48">
        <v>14</v>
      </c>
      <c r="H4087" s="51" t="s">
        <v>2619</v>
      </c>
      <c r="I4087" s="51" t="s">
        <v>1098</v>
      </c>
      <c r="J4087" s="52">
        <v>0.97499999999999998</v>
      </c>
      <c r="K4087" s="48" t="s">
        <v>1058</v>
      </c>
      <c r="L4087" s="48" t="s">
        <v>1058</v>
      </c>
      <c r="M4087" s="53">
        <v>4796.363210518919</v>
      </c>
      <c r="N4087" s="51"/>
    </row>
    <row r="4088" spans="2:14" x14ac:dyDescent="0.25">
      <c r="B4088" s="48">
        <v>4086</v>
      </c>
      <c r="C4088" s="49" t="s">
        <v>2588</v>
      </c>
      <c r="D4088" s="48">
        <v>580181659</v>
      </c>
      <c r="E4088" s="50" t="s">
        <v>2698</v>
      </c>
      <c r="F4088" s="51">
        <v>2274</v>
      </c>
      <c r="G4088" s="48">
        <v>15</v>
      </c>
      <c r="H4088" s="51" t="s">
        <v>2823</v>
      </c>
      <c r="I4088" s="51" t="s">
        <v>1237</v>
      </c>
      <c r="J4088" s="52">
        <v>0</v>
      </c>
      <c r="K4088" s="48" t="s">
        <v>1058</v>
      </c>
      <c r="L4088" s="48" t="s">
        <v>1058</v>
      </c>
      <c r="M4088" s="53">
        <v>0</v>
      </c>
      <c r="N4088" s="51"/>
    </row>
    <row r="4089" spans="2:14" x14ac:dyDescent="0.25">
      <c r="B4089" s="48">
        <v>4087</v>
      </c>
      <c r="C4089" s="49" t="s">
        <v>2588</v>
      </c>
      <c r="D4089" s="48">
        <v>580368546</v>
      </c>
      <c r="E4089" s="50" t="s">
        <v>2757</v>
      </c>
      <c r="F4089" s="51">
        <v>2297</v>
      </c>
      <c r="G4089" s="48">
        <v>11</v>
      </c>
      <c r="H4089" s="51" t="s">
        <v>2700</v>
      </c>
      <c r="I4089" s="51" t="s">
        <v>2758</v>
      </c>
      <c r="J4089" s="52">
        <v>1.95</v>
      </c>
      <c r="K4089" s="48" t="s">
        <v>1058</v>
      </c>
      <c r="L4089" s="48" t="s">
        <v>1058</v>
      </c>
      <c r="M4089" s="53">
        <v>9592.726421037838</v>
      </c>
      <c r="N4089" s="51"/>
    </row>
    <row r="4090" spans="2:14" x14ac:dyDescent="0.25">
      <c r="B4090" s="48">
        <v>4088</v>
      </c>
      <c r="C4090" s="49" t="s">
        <v>2588</v>
      </c>
      <c r="D4090" s="48">
        <v>580259075</v>
      </c>
      <c r="E4090" s="50" t="s">
        <v>2824</v>
      </c>
      <c r="F4090" s="51">
        <v>2300</v>
      </c>
      <c r="G4090" s="48">
        <v>12</v>
      </c>
      <c r="H4090" s="51" t="s">
        <v>2804</v>
      </c>
      <c r="I4090" s="51" t="s">
        <v>1062</v>
      </c>
      <c r="J4090" s="52">
        <v>0.75</v>
      </c>
      <c r="K4090" s="48" t="s">
        <v>1058</v>
      </c>
      <c r="L4090" s="48" t="s">
        <v>1058</v>
      </c>
      <c r="M4090" s="53">
        <v>3689.5101619376301</v>
      </c>
      <c r="N4090" s="51"/>
    </row>
    <row r="4091" spans="2:14" x14ac:dyDescent="0.25">
      <c r="B4091" s="48">
        <v>4089</v>
      </c>
      <c r="C4091" s="49" t="s">
        <v>2588</v>
      </c>
      <c r="D4091" s="48">
        <v>580038156</v>
      </c>
      <c r="E4091" s="50" t="s">
        <v>2825</v>
      </c>
      <c r="F4091" s="51">
        <v>2319</v>
      </c>
      <c r="G4091" s="48">
        <v>13</v>
      </c>
      <c r="H4091" s="51" t="s">
        <v>2826</v>
      </c>
      <c r="I4091" s="51" t="s">
        <v>1137</v>
      </c>
      <c r="J4091" s="52">
        <v>0.9</v>
      </c>
      <c r="K4091" s="48" t="s">
        <v>1058</v>
      </c>
      <c r="L4091" s="48" t="s">
        <v>1058</v>
      </c>
      <c r="M4091" s="53">
        <v>4427.4121943251566</v>
      </c>
      <c r="N4091" s="51"/>
    </row>
    <row r="4092" spans="2:14" x14ac:dyDescent="0.25">
      <c r="B4092" s="48">
        <v>4090</v>
      </c>
      <c r="C4092" s="49" t="s">
        <v>2588</v>
      </c>
      <c r="D4092" s="48">
        <v>580038156</v>
      </c>
      <c r="E4092" s="50" t="s">
        <v>2825</v>
      </c>
      <c r="F4092" s="51">
        <v>2321</v>
      </c>
      <c r="G4092" s="48">
        <v>14</v>
      </c>
      <c r="H4092" s="51" t="s">
        <v>2827</v>
      </c>
      <c r="I4092" s="51" t="s">
        <v>1137</v>
      </c>
      <c r="J4092" s="52">
        <v>0</v>
      </c>
      <c r="K4092" s="48" t="s">
        <v>1054</v>
      </c>
      <c r="L4092" s="48" t="s">
        <v>1058</v>
      </c>
      <c r="M4092" s="53">
        <v>0</v>
      </c>
      <c r="N4092" s="51"/>
    </row>
    <row r="4093" spans="2:14" x14ac:dyDescent="0.25">
      <c r="B4093" s="48">
        <v>4091</v>
      </c>
      <c r="C4093" s="49" t="s">
        <v>2588</v>
      </c>
      <c r="D4093" s="48">
        <v>580038156</v>
      </c>
      <c r="E4093" s="50" t="s">
        <v>2825</v>
      </c>
      <c r="F4093" s="51">
        <v>2323</v>
      </c>
      <c r="G4093" s="48">
        <v>10</v>
      </c>
      <c r="H4093" s="51" t="s">
        <v>2828</v>
      </c>
      <c r="I4093" s="51" t="s">
        <v>1137</v>
      </c>
      <c r="J4093" s="52">
        <v>0</v>
      </c>
      <c r="K4093" s="48" t="s">
        <v>1058</v>
      </c>
      <c r="L4093" s="48" t="s">
        <v>1058</v>
      </c>
      <c r="M4093" s="53">
        <v>0</v>
      </c>
      <c r="N4093" s="51"/>
    </row>
    <row r="4094" spans="2:14" x14ac:dyDescent="0.25">
      <c r="B4094" s="48">
        <v>4092</v>
      </c>
      <c r="C4094" s="49" t="s">
        <v>2588</v>
      </c>
      <c r="D4094" s="48">
        <v>580254357</v>
      </c>
      <c r="E4094" s="50" t="s">
        <v>2637</v>
      </c>
      <c r="F4094" s="51">
        <v>2326</v>
      </c>
      <c r="G4094" s="48">
        <v>13</v>
      </c>
      <c r="H4094" s="51" t="s">
        <v>2826</v>
      </c>
      <c r="I4094" s="51" t="s">
        <v>1137</v>
      </c>
      <c r="J4094" s="52">
        <v>0.9</v>
      </c>
      <c r="K4094" s="48" t="s">
        <v>1058</v>
      </c>
      <c r="L4094" s="48" t="s">
        <v>1058</v>
      </c>
      <c r="M4094" s="53">
        <v>4427.4121943251566</v>
      </c>
      <c r="N4094" s="51"/>
    </row>
    <row r="4095" spans="2:14" x14ac:dyDescent="0.25">
      <c r="B4095" s="48">
        <v>4093</v>
      </c>
      <c r="C4095" s="49" t="s">
        <v>2588</v>
      </c>
      <c r="D4095" s="48">
        <v>580093151</v>
      </c>
      <c r="E4095" s="50" t="s">
        <v>1294</v>
      </c>
      <c r="F4095" s="51">
        <v>2339</v>
      </c>
      <c r="G4095" s="48">
        <v>11</v>
      </c>
      <c r="H4095" s="51" t="s">
        <v>2667</v>
      </c>
      <c r="I4095" s="51" t="s">
        <v>1295</v>
      </c>
      <c r="J4095" s="52">
        <v>10</v>
      </c>
      <c r="K4095" s="48" t="s">
        <v>1058</v>
      </c>
      <c r="L4095" s="48" t="s">
        <v>1058</v>
      </c>
      <c r="M4095" s="53">
        <v>49193.468825835072</v>
      </c>
      <c r="N4095" s="51"/>
    </row>
    <row r="4096" spans="2:14" x14ac:dyDescent="0.25">
      <c r="B4096" s="48">
        <v>4094</v>
      </c>
      <c r="C4096" s="49" t="s">
        <v>2588</v>
      </c>
      <c r="D4096" s="48">
        <v>580181659</v>
      </c>
      <c r="E4096" s="50" t="s">
        <v>2698</v>
      </c>
      <c r="F4096" s="51">
        <v>2343</v>
      </c>
      <c r="G4096" s="48">
        <v>14</v>
      </c>
      <c r="H4096" s="51" t="s">
        <v>2829</v>
      </c>
      <c r="I4096" s="51" t="s">
        <v>1237</v>
      </c>
      <c r="J4096" s="52">
        <v>0</v>
      </c>
      <c r="K4096" s="48" t="s">
        <v>1058</v>
      </c>
      <c r="L4096" s="48" t="s">
        <v>1058</v>
      </c>
      <c r="M4096" s="53">
        <v>0</v>
      </c>
      <c r="N4096" s="51"/>
    </row>
    <row r="4097" spans="2:14" x14ac:dyDescent="0.25">
      <c r="B4097" s="48">
        <v>4095</v>
      </c>
      <c r="C4097" s="49" t="s">
        <v>2588</v>
      </c>
      <c r="D4097" s="48">
        <v>580181659</v>
      </c>
      <c r="E4097" s="50" t="s">
        <v>2698</v>
      </c>
      <c r="F4097" s="51">
        <v>2344</v>
      </c>
      <c r="G4097" s="48">
        <v>14</v>
      </c>
      <c r="H4097" s="51" t="s">
        <v>2829</v>
      </c>
      <c r="I4097" s="51" t="s">
        <v>1237</v>
      </c>
      <c r="J4097" s="52">
        <v>0</v>
      </c>
      <c r="K4097" s="48" t="s">
        <v>1058</v>
      </c>
      <c r="L4097" s="48" t="s">
        <v>1058</v>
      </c>
      <c r="M4097" s="53">
        <v>0</v>
      </c>
      <c r="N4097" s="51"/>
    </row>
    <row r="4098" spans="2:14" x14ac:dyDescent="0.25">
      <c r="B4098" s="48">
        <v>4096</v>
      </c>
      <c r="C4098" s="49" t="s">
        <v>2588</v>
      </c>
      <c r="D4098" s="48">
        <v>580365120</v>
      </c>
      <c r="E4098" s="50" t="s">
        <v>2774</v>
      </c>
      <c r="F4098" s="51">
        <v>2356</v>
      </c>
      <c r="G4098" s="48">
        <v>18</v>
      </c>
      <c r="H4098" s="51" t="s">
        <v>2830</v>
      </c>
      <c r="I4098" s="51" t="s">
        <v>2776</v>
      </c>
      <c r="J4098" s="52">
        <v>0</v>
      </c>
      <c r="K4098" s="48" t="s">
        <v>1058</v>
      </c>
      <c r="L4098" s="48" t="s">
        <v>1058</v>
      </c>
      <c r="M4098" s="53">
        <v>0</v>
      </c>
      <c r="N4098" s="51"/>
    </row>
    <row r="4099" spans="2:14" x14ac:dyDescent="0.25">
      <c r="B4099" s="48">
        <v>4097</v>
      </c>
      <c r="C4099" s="49" t="s">
        <v>2588</v>
      </c>
      <c r="D4099" s="48">
        <v>580365120</v>
      </c>
      <c r="E4099" s="50" t="s">
        <v>2774</v>
      </c>
      <c r="F4099" s="51">
        <v>2357</v>
      </c>
      <c r="G4099" s="48">
        <v>13</v>
      </c>
      <c r="H4099" s="51" t="s">
        <v>2646</v>
      </c>
      <c r="I4099" s="51" t="s">
        <v>2776</v>
      </c>
      <c r="J4099" s="52">
        <v>0</v>
      </c>
      <c r="K4099" s="48" t="s">
        <v>1058</v>
      </c>
      <c r="L4099" s="48" t="s">
        <v>1058</v>
      </c>
      <c r="M4099" s="53">
        <v>0</v>
      </c>
      <c r="N4099" s="51"/>
    </row>
    <row r="4100" spans="2:14" x14ac:dyDescent="0.25">
      <c r="B4100" s="48">
        <v>4098</v>
      </c>
      <c r="C4100" s="49" t="s">
        <v>2588</v>
      </c>
      <c r="D4100" s="48">
        <v>510873938</v>
      </c>
      <c r="E4100" s="50" t="s">
        <v>2616</v>
      </c>
      <c r="F4100" s="51">
        <v>2375</v>
      </c>
      <c r="G4100" s="48">
        <v>18</v>
      </c>
      <c r="H4100" s="51" t="s">
        <v>2646</v>
      </c>
      <c r="I4100" s="51" t="s">
        <v>1505</v>
      </c>
      <c r="J4100" s="52">
        <v>0</v>
      </c>
      <c r="K4100" s="48" t="s">
        <v>1058</v>
      </c>
      <c r="L4100" s="48" t="s">
        <v>1058</v>
      </c>
      <c r="M4100" s="53">
        <v>0</v>
      </c>
      <c r="N4100" s="51"/>
    </row>
    <row r="4101" spans="2:14" x14ac:dyDescent="0.25">
      <c r="B4101" s="48">
        <v>4099</v>
      </c>
      <c r="C4101" s="49" t="s">
        <v>2588</v>
      </c>
      <c r="D4101" s="48">
        <v>510873938</v>
      </c>
      <c r="E4101" s="50" t="s">
        <v>2616</v>
      </c>
      <c r="F4101" s="51">
        <v>2377</v>
      </c>
      <c r="G4101" s="48">
        <v>17</v>
      </c>
      <c r="H4101" s="51" t="s">
        <v>2830</v>
      </c>
      <c r="I4101" s="51" t="s">
        <v>1505</v>
      </c>
      <c r="J4101" s="52">
        <v>0</v>
      </c>
      <c r="K4101" s="48" t="s">
        <v>1058</v>
      </c>
      <c r="L4101" s="48" t="s">
        <v>1058</v>
      </c>
      <c r="M4101" s="53">
        <v>0</v>
      </c>
      <c r="N4101" s="51"/>
    </row>
    <row r="4102" spans="2:14" x14ac:dyDescent="0.25">
      <c r="B4102" s="48">
        <v>4100</v>
      </c>
      <c r="C4102" s="49" t="s">
        <v>2588</v>
      </c>
      <c r="D4102" s="48">
        <v>580421915</v>
      </c>
      <c r="E4102" s="50" t="s">
        <v>2620</v>
      </c>
      <c r="F4102" s="51">
        <v>2378</v>
      </c>
      <c r="G4102" s="48">
        <v>16</v>
      </c>
      <c r="H4102" s="51" t="s">
        <v>2831</v>
      </c>
      <c r="I4102" s="51" t="s">
        <v>1066</v>
      </c>
      <c r="J4102" s="52">
        <v>0</v>
      </c>
      <c r="K4102" s="48" t="s">
        <v>1058</v>
      </c>
      <c r="L4102" s="48" t="s">
        <v>1058</v>
      </c>
      <c r="M4102" s="53">
        <v>0</v>
      </c>
      <c r="N4102" s="51"/>
    </row>
    <row r="4103" spans="2:14" x14ac:dyDescent="0.25">
      <c r="B4103" s="48">
        <v>4101</v>
      </c>
      <c r="C4103" s="49" t="s">
        <v>2588</v>
      </c>
      <c r="D4103" s="48">
        <v>580259109</v>
      </c>
      <c r="E4103" s="50" t="s">
        <v>2679</v>
      </c>
      <c r="F4103" s="51">
        <v>2380</v>
      </c>
      <c r="G4103" s="48">
        <v>18</v>
      </c>
      <c r="H4103" s="51" t="s">
        <v>2728</v>
      </c>
      <c r="I4103" s="51" t="s">
        <v>1218</v>
      </c>
      <c r="J4103" s="52">
        <v>0</v>
      </c>
      <c r="K4103" s="48" t="s">
        <v>1058</v>
      </c>
      <c r="L4103" s="48" t="s">
        <v>1058</v>
      </c>
      <c r="M4103" s="53">
        <v>0</v>
      </c>
      <c r="N4103" s="51"/>
    </row>
    <row r="4104" spans="2:14" x14ac:dyDescent="0.25">
      <c r="B4104" s="48">
        <v>4102</v>
      </c>
      <c r="C4104" s="49" t="s">
        <v>2588</v>
      </c>
      <c r="D4104" s="48">
        <v>580259109</v>
      </c>
      <c r="E4104" s="50" t="s">
        <v>2679</v>
      </c>
      <c r="F4104" s="51">
        <v>2381</v>
      </c>
      <c r="G4104" s="48">
        <v>17</v>
      </c>
      <c r="H4104" s="51" t="s">
        <v>2728</v>
      </c>
      <c r="I4104" s="51" t="s">
        <v>1218</v>
      </c>
      <c r="J4104" s="52">
        <v>0</v>
      </c>
      <c r="K4104" s="48" t="s">
        <v>1058</v>
      </c>
      <c r="L4104" s="48" t="s">
        <v>1058</v>
      </c>
      <c r="M4104" s="53">
        <v>0</v>
      </c>
      <c r="N4104" s="51"/>
    </row>
    <row r="4105" spans="2:14" x14ac:dyDescent="0.25">
      <c r="B4105" s="48">
        <v>4103</v>
      </c>
      <c r="C4105" s="49" t="s">
        <v>2588</v>
      </c>
      <c r="D4105" s="48">
        <v>580128262</v>
      </c>
      <c r="E4105" s="50" t="s">
        <v>2720</v>
      </c>
      <c r="F4105" s="51">
        <v>2383</v>
      </c>
      <c r="G4105" s="48">
        <v>23</v>
      </c>
      <c r="H4105" s="51" t="s">
        <v>2832</v>
      </c>
      <c r="I4105" s="51" t="s">
        <v>2759</v>
      </c>
      <c r="J4105" s="52">
        <v>0</v>
      </c>
      <c r="K4105" s="48" t="s">
        <v>1058</v>
      </c>
      <c r="L4105" s="48" t="s">
        <v>1054</v>
      </c>
      <c r="M4105" s="53">
        <v>0</v>
      </c>
      <c r="N4105" s="51"/>
    </row>
    <row r="4106" spans="2:14" x14ac:dyDescent="0.25">
      <c r="B4106" s="48">
        <v>4104</v>
      </c>
      <c r="C4106" s="49" t="s">
        <v>2588</v>
      </c>
      <c r="D4106" s="48">
        <v>580567972</v>
      </c>
      <c r="E4106" s="50" t="s">
        <v>2808</v>
      </c>
      <c r="F4106" s="51">
        <v>2386</v>
      </c>
      <c r="G4106" s="48">
        <v>12</v>
      </c>
      <c r="H4106" s="51" t="s">
        <v>2646</v>
      </c>
      <c r="I4106" s="51" t="s">
        <v>1718</v>
      </c>
      <c r="J4106" s="52">
        <v>0</v>
      </c>
      <c r="K4106" s="48" t="s">
        <v>1058</v>
      </c>
      <c r="L4106" s="48" t="s">
        <v>1058</v>
      </c>
      <c r="M4106" s="53">
        <v>0</v>
      </c>
      <c r="N4106" s="51"/>
    </row>
    <row r="4107" spans="2:14" x14ac:dyDescent="0.25">
      <c r="B4107" s="48">
        <v>4105</v>
      </c>
      <c r="C4107" s="49" t="s">
        <v>2588</v>
      </c>
      <c r="D4107" s="48">
        <v>580567972</v>
      </c>
      <c r="E4107" s="50" t="s">
        <v>2808</v>
      </c>
      <c r="F4107" s="51">
        <v>2387</v>
      </c>
      <c r="G4107" s="48">
        <v>16</v>
      </c>
      <c r="H4107" s="51" t="s">
        <v>2830</v>
      </c>
      <c r="I4107" s="51" t="s">
        <v>1718</v>
      </c>
      <c r="J4107" s="52">
        <v>0</v>
      </c>
      <c r="K4107" s="48" t="s">
        <v>1058</v>
      </c>
      <c r="L4107" s="48" t="s">
        <v>1058</v>
      </c>
      <c r="M4107" s="53">
        <v>0</v>
      </c>
      <c r="N4107" s="51"/>
    </row>
    <row r="4108" spans="2:14" x14ac:dyDescent="0.25">
      <c r="B4108" s="48">
        <v>4106</v>
      </c>
      <c r="C4108" s="49" t="s">
        <v>2588</v>
      </c>
      <c r="D4108" s="48">
        <v>580476059</v>
      </c>
      <c r="E4108" s="50" t="s">
        <v>2686</v>
      </c>
      <c r="F4108" s="51">
        <v>2389</v>
      </c>
      <c r="G4108" s="48">
        <v>15</v>
      </c>
      <c r="H4108" s="51" t="s">
        <v>2830</v>
      </c>
      <c r="I4108" s="51" t="s">
        <v>1490</v>
      </c>
      <c r="J4108" s="52">
        <v>0</v>
      </c>
      <c r="K4108" s="48" t="s">
        <v>1058</v>
      </c>
      <c r="L4108" s="48" t="s">
        <v>1058</v>
      </c>
      <c r="M4108" s="53">
        <v>0</v>
      </c>
      <c r="N4108" s="51"/>
    </row>
    <row r="4109" spans="2:14" x14ac:dyDescent="0.25">
      <c r="B4109" s="48">
        <v>4107</v>
      </c>
      <c r="C4109" s="49" t="s">
        <v>2588</v>
      </c>
      <c r="D4109" s="48">
        <v>580305266</v>
      </c>
      <c r="E4109" s="50" t="s">
        <v>2618</v>
      </c>
      <c r="F4109" s="51">
        <v>2399</v>
      </c>
      <c r="G4109" s="48">
        <v>0</v>
      </c>
      <c r="H4109" s="51" t="s">
        <v>2833</v>
      </c>
      <c r="I4109" s="51" t="s">
        <v>1276</v>
      </c>
      <c r="J4109" s="52">
        <v>0</v>
      </c>
      <c r="K4109" s="48" t="s">
        <v>1054</v>
      </c>
      <c r="L4109" s="48" t="s">
        <v>1058</v>
      </c>
      <c r="M4109" s="53">
        <v>0</v>
      </c>
      <c r="N4109" s="51"/>
    </row>
    <row r="4110" spans="2:14" x14ac:dyDescent="0.25">
      <c r="B4110" s="48">
        <v>4108</v>
      </c>
      <c r="C4110" s="49" t="s">
        <v>2588</v>
      </c>
      <c r="D4110" s="48">
        <v>580394278</v>
      </c>
      <c r="E4110" s="50" t="s">
        <v>2597</v>
      </c>
      <c r="F4110" s="51">
        <v>2404</v>
      </c>
      <c r="G4110" s="48">
        <v>15</v>
      </c>
      <c r="H4110" s="51" t="s">
        <v>2834</v>
      </c>
      <c r="I4110" s="51" t="s">
        <v>1098</v>
      </c>
      <c r="J4110" s="52">
        <v>0</v>
      </c>
      <c r="K4110" s="48" t="s">
        <v>1058</v>
      </c>
      <c r="L4110" s="48" t="s">
        <v>1058</v>
      </c>
      <c r="M4110" s="53">
        <v>0</v>
      </c>
      <c r="N4110" s="51"/>
    </row>
    <row r="4111" spans="2:14" x14ac:dyDescent="0.25">
      <c r="B4111" s="48">
        <v>4109</v>
      </c>
      <c r="C4111" s="49" t="s">
        <v>2588</v>
      </c>
      <c r="D4111" s="48">
        <v>580278463</v>
      </c>
      <c r="E4111" s="50" t="s">
        <v>2592</v>
      </c>
      <c r="F4111" s="51">
        <v>2422</v>
      </c>
      <c r="G4111" s="48">
        <v>14</v>
      </c>
      <c r="H4111" s="51" t="s">
        <v>2835</v>
      </c>
      <c r="I4111" s="51" t="s">
        <v>1137</v>
      </c>
      <c r="J4111" s="52">
        <v>0</v>
      </c>
      <c r="K4111" s="48" t="s">
        <v>1058</v>
      </c>
      <c r="L4111" s="48" t="s">
        <v>1058</v>
      </c>
      <c r="M4111" s="53">
        <v>0</v>
      </c>
      <c r="N4111" s="51"/>
    </row>
    <row r="4112" spans="2:14" x14ac:dyDescent="0.25">
      <c r="B4112" s="48">
        <v>4110</v>
      </c>
      <c r="C4112" s="49" t="s">
        <v>2588</v>
      </c>
      <c r="D4112" s="48">
        <v>580278463</v>
      </c>
      <c r="E4112" s="50" t="s">
        <v>2592</v>
      </c>
      <c r="F4112" s="51">
        <v>2423</v>
      </c>
      <c r="G4112" s="48">
        <v>19</v>
      </c>
      <c r="H4112" s="51" t="s">
        <v>2827</v>
      </c>
      <c r="I4112" s="51" t="s">
        <v>1137</v>
      </c>
      <c r="J4112" s="52">
        <v>0</v>
      </c>
      <c r="K4112" s="48" t="s">
        <v>1054</v>
      </c>
      <c r="L4112" s="48" t="s">
        <v>1058</v>
      </c>
      <c r="M4112" s="53">
        <v>0</v>
      </c>
      <c r="N4112" s="51"/>
    </row>
    <row r="4113" spans="2:14" x14ac:dyDescent="0.25">
      <c r="B4113" s="48">
        <v>4111</v>
      </c>
      <c r="C4113" s="49" t="s">
        <v>2588</v>
      </c>
      <c r="D4113" s="48">
        <v>580395465</v>
      </c>
      <c r="E4113" s="50" t="s">
        <v>2650</v>
      </c>
      <c r="F4113" s="51">
        <v>2432</v>
      </c>
      <c r="G4113" s="48">
        <v>13</v>
      </c>
      <c r="H4113" s="51" t="s">
        <v>2836</v>
      </c>
      <c r="I4113" s="51" t="s">
        <v>1476</v>
      </c>
      <c r="J4113" s="52">
        <v>0</v>
      </c>
      <c r="K4113" s="48" t="s">
        <v>1058</v>
      </c>
      <c r="L4113" s="48" t="s">
        <v>1058</v>
      </c>
      <c r="M4113" s="53">
        <v>0</v>
      </c>
      <c r="N4113" s="51"/>
    </row>
    <row r="4114" spans="2:14" x14ac:dyDescent="0.25">
      <c r="B4114" s="48">
        <v>4112</v>
      </c>
      <c r="C4114" s="49" t="s">
        <v>2588</v>
      </c>
      <c r="D4114" s="48">
        <v>580235687</v>
      </c>
      <c r="E4114" s="50" t="s">
        <v>2605</v>
      </c>
      <c r="F4114" s="51">
        <v>2437</v>
      </c>
      <c r="G4114" s="48">
        <v>13</v>
      </c>
      <c r="H4114" s="51" t="s">
        <v>2772</v>
      </c>
      <c r="I4114" s="51" t="s">
        <v>1259</v>
      </c>
      <c r="J4114" s="52">
        <v>0</v>
      </c>
      <c r="K4114" s="48" t="s">
        <v>1058</v>
      </c>
      <c r="L4114" s="48" t="s">
        <v>1058</v>
      </c>
      <c r="M4114" s="53">
        <v>0</v>
      </c>
      <c r="N4114" s="51"/>
    </row>
    <row r="4115" spans="2:14" x14ac:dyDescent="0.25">
      <c r="B4115" s="48">
        <v>4113</v>
      </c>
      <c r="C4115" s="49" t="s">
        <v>2588</v>
      </c>
      <c r="D4115" s="48">
        <v>580274173</v>
      </c>
      <c r="E4115" s="50" t="s">
        <v>2629</v>
      </c>
      <c r="F4115" s="51">
        <v>2441</v>
      </c>
      <c r="G4115" s="48">
        <v>13</v>
      </c>
      <c r="H4115" s="51" t="s">
        <v>2837</v>
      </c>
      <c r="I4115" s="51" t="s">
        <v>1062</v>
      </c>
      <c r="J4115" s="52">
        <v>0</v>
      </c>
      <c r="K4115" s="48" t="s">
        <v>1058</v>
      </c>
      <c r="L4115" s="48" t="s">
        <v>1058</v>
      </c>
      <c r="M4115" s="53">
        <v>0</v>
      </c>
      <c r="N4115" s="51"/>
    </row>
    <row r="4116" spans="2:14" x14ac:dyDescent="0.25">
      <c r="B4116" s="48">
        <v>4114</v>
      </c>
      <c r="C4116" s="49" t="s">
        <v>2588</v>
      </c>
      <c r="D4116" s="48">
        <v>580274173</v>
      </c>
      <c r="E4116" s="50" t="s">
        <v>2629</v>
      </c>
      <c r="F4116" s="51">
        <v>2442</v>
      </c>
      <c r="G4116" s="48">
        <v>10</v>
      </c>
      <c r="H4116" s="51" t="s">
        <v>2837</v>
      </c>
      <c r="I4116" s="51" t="s">
        <v>1062</v>
      </c>
      <c r="J4116" s="52">
        <v>0</v>
      </c>
      <c r="K4116" s="48" t="s">
        <v>1058</v>
      </c>
      <c r="L4116" s="48" t="s">
        <v>1058</v>
      </c>
      <c r="M4116" s="53">
        <v>0</v>
      </c>
      <c r="N4116" s="51"/>
    </row>
    <row r="4117" spans="2:14" x14ac:dyDescent="0.25">
      <c r="B4117" s="48">
        <v>4115</v>
      </c>
      <c r="C4117" s="49" t="s">
        <v>2588</v>
      </c>
      <c r="D4117" s="48">
        <v>580459873</v>
      </c>
      <c r="E4117" s="50" t="s">
        <v>2755</v>
      </c>
      <c r="F4117" s="51">
        <v>2458</v>
      </c>
      <c r="G4117" s="48">
        <v>15</v>
      </c>
      <c r="H4117" s="51" t="s">
        <v>2838</v>
      </c>
      <c r="I4117" s="51" t="s">
        <v>2147</v>
      </c>
      <c r="J4117" s="52">
        <v>2.8820000000000001</v>
      </c>
      <c r="K4117" s="48" t="s">
        <v>1058</v>
      </c>
      <c r="L4117" s="48" t="s">
        <v>1058</v>
      </c>
      <c r="M4117" s="53">
        <v>14177.557715605668</v>
      </c>
      <c r="N4117" s="51"/>
    </row>
    <row r="4118" spans="2:14" x14ac:dyDescent="0.25">
      <c r="B4118" s="48">
        <v>4116</v>
      </c>
      <c r="C4118" s="49" t="s">
        <v>2588</v>
      </c>
      <c r="D4118" s="48">
        <v>580093151</v>
      </c>
      <c r="E4118" s="50" t="s">
        <v>1294</v>
      </c>
      <c r="F4118" s="51">
        <v>2505</v>
      </c>
      <c r="G4118" s="48">
        <v>14</v>
      </c>
      <c r="H4118" s="51" t="s">
        <v>2823</v>
      </c>
      <c r="I4118" s="51" t="s">
        <v>1295</v>
      </c>
      <c r="J4118" s="52">
        <v>0</v>
      </c>
      <c r="K4118" s="48" t="s">
        <v>1058</v>
      </c>
      <c r="L4118" s="48" t="s">
        <v>1058</v>
      </c>
      <c r="M4118" s="53">
        <v>0</v>
      </c>
      <c r="N4118" s="51"/>
    </row>
    <row r="4119" spans="2:14" x14ac:dyDescent="0.25">
      <c r="B4119" s="48">
        <v>4117</v>
      </c>
      <c r="C4119" s="49" t="s">
        <v>2588</v>
      </c>
      <c r="D4119" s="48">
        <v>580462166</v>
      </c>
      <c r="E4119" s="50" t="s">
        <v>2747</v>
      </c>
      <c r="F4119" s="51">
        <v>2533</v>
      </c>
      <c r="G4119" s="48">
        <v>18</v>
      </c>
      <c r="H4119" s="51" t="s">
        <v>2674</v>
      </c>
      <c r="I4119" s="51" t="s">
        <v>1280</v>
      </c>
      <c r="J4119" s="52">
        <v>1.5</v>
      </c>
      <c r="K4119" s="48" t="s">
        <v>1058</v>
      </c>
      <c r="L4119" s="48" t="s">
        <v>1058</v>
      </c>
      <c r="M4119" s="53">
        <v>7379.0203238752601</v>
      </c>
      <c r="N4119" s="51"/>
    </row>
    <row r="4120" spans="2:14" x14ac:dyDescent="0.25">
      <c r="B4120" s="48">
        <v>4118</v>
      </c>
      <c r="C4120" s="49" t="s">
        <v>2588</v>
      </c>
      <c r="D4120" s="48">
        <v>580462166</v>
      </c>
      <c r="E4120" s="50" t="s">
        <v>2747</v>
      </c>
      <c r="F4120" s="51">
        <v>2534</v>
      </c>
      <c r="G4120" s="48">
        <v>9</v>
      </c>
      <c r="H4120" s="51" t="s">
        <v>2667</v>
      </c>
      <c r="I4120" s="51" t="s">
        <v>1280</v>
      </c>
      <c r="J4120" s="52">
        <v>12</v>
      </c>
      <c r="K4120" s="48" t="s">
        <v>1058</v>
      </c>
      <c r="L4120" s="48" t="s">
        <v>1058</v>
      </c>
      <c r="M4120" s="53">
        <v>59032.162591002081</v>
      </c>
      <c r="N4120" s="51"/>
    </row>
    <row r="4121" spans="2:14" x14ac:dyDescent="0.25">
      <c r="B4121" s="48">
        <v>4119</v>
      </c>
      <c r="C4121" s="49" t="s">
        <v>2588</v>
      </c>
      <c r="D4121" s="48">
        <v>580462166</v>
      </c>
      <c r="E4121" s="50" t="s">
        <v>2747</v>
      </c>
      <c r="F4121" s="51">
        <v>2535</v>
      </c>
      <c r="G4121" s="48">
        <v>17</v>
      </c>
      <c r="H4121" s="51" t="s">
        <v>2818</v>
      </c>
      <c r="I4121" s="51" t="s">
        <v>1280</v>
      </c>
      <c r="J4121" s="52">
        <v>0</v>
      </c>
      <c r="K4121" s="48" t="s">
        <v>1058</v>
      </c>
      <c r="L4121" s="48" t="s">
        <v>1058</v>
      </c>
      <c r="M4121" s="53">
        <v>0</v>
      </c>
      <c r="N4121" s="51"/>
    </row>
    <row r="4122" spans="2:14" x14ac:dyDescent="0.25">
      <c r="B4122" s="48">
        <v>4120</v>
      </c>
      <c r="C4122" s="49" t="s">
        <v>2588</v>
      </c>
      <c r="D4122" s="48">
        <v>580160133</v>
      </c>
      <c r="E4122" s="50" t="s">
        <v>1247</v>
      </c>
      <c r="F4122" s="51">
        <v>2554</v>
      </c>
      <c r="G4122" s="48">
        <v>15</v>
      </c>
      <c r="H4122" s="51" t="s">
        <v>2674</v>
      </c>
      <c r="I4122" s="51" t="s">
        <v>1115</v>
      </c>
      <c r="J4122" s="52">
        <v>1.5</v>
      </c>
      <c r="K4122" s="48" t="s">
        <v>1058</v>
      </c>
      <c r="L4122" s="48" t="s">
        <v>1058</v>
      </c>
      <c r="M4122" s="53">
        <v>7379.0203238752601</v>
      </c>
      <c r="N4122" s="51"/>
    </row>
    <row r="4123" spans="2:14" x14ac:dyDescent="0.25">
      <c r="B4123" s="48">
        <v>4121</v>
      </c>
      <c r="C4123" s="49" t="s">
        <v>2588</v>
      </c>
      <c r="D4123" s="48">
        <v>516854627</v>
      </c>
      <c r="E4123" s="50" t="s">
        <v>2697</v>
      </c>
      <c r="F4123" s="51">
        <v>2556</v>
      </c>
      <c r="G4123" s="48">
        <v>19</v>
      </c>
      <c r="H4123" s="51" t="s">
        <v>2547</v>
      </c>
      <c r="I4123" s="51" t="s">
        <v>1053</v>
      </c>
      <c r="J4123" s="52">
        <v>12</v>
      </c>
      <c r="K4123" s="48" t="s">
        <v>1058</v>
      </c>
      <c r="L4123" s="48" t="s">
        <v>1058</v>
      </c>
      <c r="M4123" s="53">
        <v>59032.162591002081</v>
      </c>
      <c r="N4123" s="51"/>
    </row>
    <row r="4124" spans="2:14" x14ac:dyDescent="0.25">
      <c r="B4124" s="48">
        <v>4122</v>
      </c>
      <c r="C4124" s="49" t="s">
        <v>2588</v>
      </c>
      <c r="D4124" s="48">
        <v>580233997</v>
      </c>
      <c r="E4124" s="50" t="s">
        <v>2596</v>
      </c>
      <c r="F4124" s="51">
        <v>2557</v>
      </c>
      <c r="G4124" s="48">
        <v>19</v>
      </c>
      <c r="H4124" s="51" t="s">
        <v>2839</v>
      </c>
      <c r="I4124" s="51" t="s">
        <v>1053</v>
      </c>
      <c r="J4124" s="52">
        <v>0</v>
      </c>
      <c r="K4124" s="48" t="s">
        <v>1058</v>
      </c>
      <c r="L4124" s="48" t="s">
        <v>1058</v>
      </c>
      <c r="M4124" s="53">
        <v>0</v>
      </c>
      <c r="N4124" s="51"/>
    </row>
    <row r="4125" spans="2:14" x14ac:dyDescent="0.25">
      <c r="B4125" s="48">
        <v>4123</v>
      </c>
      <c r="C4125" s="49" t="s">
        <v>2588</v>
      </c>
      <c r="D4125" s="48">
        <v>580417509</v>
      </c>
      <c r="E4125" s="50" t="s">
        <v>2767</v>
      </c>
      <c r="F4125" s="51">
        <v>2561</v>
      </c>
      <c r="G4125" s="48">
        <v>15</v>
      </c>
      <c r="H4125" s="51" t="s">
        <v>2840</v>
      </c>
      <c r="I4125" s="51" t="s">
        <v>1060</v>
      </c>
      <c r="J4125" s="52">
        <v>0</v>
      </c>
      <c r="K4125" s="48" t="s">
        <v>1058</v>
      </c>
      <c r="L4125" s="48" t="s">
        <v>1058</v>
      </c>
      <c r="M4125" s="53">
        <v>0</v>
      </c>
      <c r="N4125" s="51"/>
    </row>
    <row r="4126" spans="2:14" x14ac:dyDescent="0.25">
      <c r="B4126" s="48">
        <v>4124</v>
      </c>
      <c r="C4126" s="49" t="s">
        <v>2588</v>
      </c>
      <c r="D4126" s="48">
        <v>580417509</v>
      </c>
      <c r="E4126" s="50" t="s">
        <v>2767</v>
      </c>
      <c r="F4126" s="51">
        <v>2562</v>
      </c>
      <c r="G4126" s="48">
        <v>15</v>
      </c>
      <c r="H4126" s="51" t="s">
        <v>2626</v>
      </c>
      <c r="I4126" s="51" t="s">
        <v>1060</v>
      </c>
      <c r="J4126" s="52">
        <v>0</v>
      </c>
      <c r="K4126" s="48" t="s">
        <v>1058</v>
      </c>
      <c r="L4126" s="48" t="s">
        <v>1058</v>
      </c>
      <c r="M4126" s="53">
        <v>0</v>
      </c>
      <c r="N4126" s="51"/>
    </row>
    <row r="4127" spans="2:14" x14ac:dyDescent="0.25">
      <c r="B4127" s="48">
        <v>4125</v>
      </c>
      <c r="C4127" s="49" t="s">
        <v>2588</v>
      </c>
      <c r="D4127" s="48">
        <v>580307411</v>
      </c>
      <c r="E4127" s="50" t="s">
        <v>2730</v>
      </c>
      <c r="F4127" s="51">
        <v>2567</v>
      </c>
      <c r="G4127" s="48">
        <v>15</v>
      </c>
      <c r="H4127" s="51" t="s">
        <v>2711</v>
      </c>
      <c r="I4127" s="51" t="s">
        <v>1064</v>
      </c>
      <c r="J4127" s="52">
        <v>3</v>
      </c>
      <c r="K4127" s="48" t="s">
        <v>1058</v>
      </c>
      <c r="L4127" s="48" t="s">
        <v>1058</v>
      </c>
      <c r="M4127" s="53">
        <v>14758.04064775052</v>
      </c>
      <c r="N4127" s="51"/>
    </row>
    <row r="4128" spans="2:14" x14ac:dyDescent="0.25">
      <c r="B4128" s="48">
        <v>4126</v>
      </c>
      <c r="C4128" s="49" t="s">
        <v>2588</v>
      </c>
      <c r="D4128" s="48">
        <v>580419810</v>
      </c>
      <c r="E4128" s="50" t="s">
        <v>1643</v>
      </c>
      <c r="F4128" s="51">
        <v>2574</v>
      </c>
      <c r="G4128" s="48">
        <v>0</v>
      </c>
      <c r="H4128" s="51" t="s">
        <v>2735</v>
      </c>
      <c r="I4128" s="51" t="s">
        <v>1078</v>
      </c>
      <c r="J4128" s="52">
        <v>0</v>
      </c>
      <c r="K4128" s="48" t="s">
        <v>1058</v>
      </c>
      <c r="L4128" s="48" t="s">
        <v>1058</v>
      </c>
      <c r="M4128" s="53">
        <v>0</v>
      </c>
      <c r="N4128" s="51"/>
    </row>
    <row r="4129" spans="2:14" x14ac:dyDescent="0.25">
      <c r="B4129" s="48">
        <v>4127</v>
      </c>
      <c r="C4129" s="49" t="s">
        <v>2588</v>
      </c>
      <c r="D4129" s="48">
        <v>580038156</v>
      </c>
      <c r="E4129" s="50" t="s">
        <v>2825</v>
      </c>
      <c r="F4129" s="51">
        <v>2585</v>
      </c>
      <c r="G4129" s="48">
        <v>10</v>
      </c>
      <c r="H4129" s="51" t="s">
        <v>2729</v>
      </c>
      <c r="I4129" s="51" t="s">
        <v>1137</v>
      </c>
      <c r="J4129" s="52">
        <v>3.6</v>
      </c>
      <c r="K4129" s="48" t="s">
        <v>1058</v>
      </c>
      <c r="L4129" s="48" t="s">
        <v>1058</v>
      </c>
      <c r="M4129" s="53">
        <v>17709.648777300627</v>
      </c>
      <c r="N4129" s="51"/>
    </row>
    <row r="4130" spans="2:14" x14ac:dyDescent="0.25">
      <c r="B4130" s="48">
        <v>4128</v>
      </c>
      <c r="C4130" s="49" t="s">
        <v>2588</v>
      </c>
      <c r="D4130" s="48">
        <v>580404796</v>
      </c>
      <c r="E4130" s="50" t="s">
        <v>2742</v>
      </c>
      <c r="F4130" s="51">
        <v>2588</v>
      </c>
      <c r="G4130" s="48">
        <v>15</v>
      </c>
      <c r="H4130" s="51" t="s">
        <v>2841</v>
      </c>
      <c r="I4130" s="51" t="s">
        <v>1246</v>
      </c>
      <c r="J4130" s="52">
        <v>0</v>
      </c>
      <c r="K4130" s="48" t="s">
        <v>1058</v>
      </c>
      <c r="L4130" s="48" t="s">
        <v>1058</v>
      </c>
      <c r="M4130" s="53">
        <v>0</v>
      </c>
      <c r="N4130" s="51"/>
    </row>
    <row r="4131" spans="2:14" x14ac:dyDescent="0.25">
      <c r="B4131" s="48">
        <v>4129</v>
      </c>
      <c r="C4131" s="49" t="s">
        <v>2588</v>
      </c>
      <c r="D4131" s="48">
        <v>580284933</v>
      </c>
      <c r="E4131" s="50" t="s">
        <v>2639</v>
      </c>
      <c r="F4131" s="51">
        <v>2590</v>
      </c>
      <c r="G4131" s="48">
        <v>12</v>
      </c>
      <c r="H4131" s="51" t="s">
        <v>2842</v>
      </c>
      <c r="I4131" s="51" t="s">
        <v>1372</v>
      </c>
      <c r="J4131" s="52">
        <v>0</v>
      </c>
      <c r="K4131" s="48" t="s">
        <v>1058</v>
      </c>
      <c r="L4131" s="48" t="s">
        <v>1058</v>
      </c>
      <c r="M4131" s="53">
        <v>0</v>
      </c>
      <c r="N4131" s="51"/>
    </row>
    <row r="4132" spans="2:14" x14ac:dyDescent="0.25">
      <c r="B4132" s="48">
        <v>4130</v>
      </c>
      <c r="C4132" s="49" t="s">
        <v>2588</v>
      </c>
      <c r="D4132" s="48">
        <v>580421915</v>
      </c>
      <c r="E4132" s="50" t="s">
        <v>2620</v>
      </c>
      <c r="F4132" s="51">
        <v>2593</v>
      </c>
      <c r="G4132" s="48">
        <v>14</v>
      </c>
      <c r="H4132" s="51" t="s">
        <v>2694</v>
      </c>
      <c r="I4132" s="51" t="s">
        <v>1066</v>
      </c>
      <c r="J4132" s="52">
        <v>3</v>
      </c>
      <c r="K4132" s="48" t="s">
        <v>1058</v>
      </c>
      <c r="L4132" s="48" t="s">
        <v>1058</v>
      </c>
      <c r="M4132" s="53">
        <v>14758.04064775052</v>
      </c>
      <c r="N4132" s="51"/>
    </row>
    <row r="4133" spans="2:14" x14ac:dyDescent="0.25">
      <c r="B4133" s="48">
        <v>4131</v>
      </c>
      <c r="C4133" s="49" t="s">
        <v>2588</v>
      </c>
      <c r="D4133" s="48">
        <v>580403590</v>
      </c>
      <c r="E4133" s="50" t="s">
        <v>2612</v>
      </c>
      <c r="F4133" s="51">
        <v>2618</v>
      </c>
      <c r="G4133" s="48">
        <v>14</v>
      </c>
      <c r="H4133" s="51" t="s">
        <v>2706</v>
      </c>
      <c r="I4133" s="51" t="s">
        <v>1307</v>
      </c>
      <c r="J4133" s="52">
        <v>0.75</v>
      </c>
      <c r="K4133" s="48" t="s">
        <v>1058</v>
      </c>
      <c r="L4133" s="48" t="s">
        <v>1058</v>
      </c>
      <c r="M4133" s="53">
        <v>3689.5101619376301</v>
      </c>
      <c r="N4133" s="51"/>
    </row>
    <row r="4134" spans="2:14" x14ac:dyDescent="0.25">
      <c r="B4134" s="48">
        <v>4132</v>
      </c>
      <c r="C4134" s="49" t="s">
        <v>2588</v>
      </c>
      <c r="D4134" s="48">
        <v>580403590</v>
      </c>
      <c r="E4134" s="50" t="s">
        <v>2612</v>
      </c>
      <c r="F4134" s="51">
        <v>2619</v>
      </c>
      <c r="G4134" s="48">
        <v>15</v>
      </c>
      <c r="H4134" s="51" t="s">
        <v>2677</v>
      </c>
      <c r="I4134" s="51" t="s">
        <v>1307</v>
      </c>
      <c r="J4134" s="52">
        <v>1.5</v>
      </c>
      <c r="K4134" s="48" t="s">
        <v>1058</v>
      </c>
      <c r="L4134" s="48" t="s">
        <v>1058</v>
      </c>
      <c r="M4134" s="53">
        <v>7379.0203238752601</v>
      </c>
      <c r="N4134" s="51"/>
    </row>
    <row r="4135" spans="2:14" x14ac:dyDescent="0.25">
      <c r="B4135" s="48">
        <v>4133</v>
      </c>
      <c r="C4135" s="49" t="s">
        <v>2588</v>
      </c>
      <c r="D4135" s="48">
        <v>580470771</v>
      </c>
      <c r="E4135" s="50" t="s">
        <v>2843</v>
      </c>
      <c r="F4135" s="51">
        <v>2620</v>
      </c>
      <c r="G4135" s="48">
        <v>13</v>
      </c>
      <c r="H4135" s="51" t="s">
        <v>2838</v>
      </c>
      <c r="I4135" s="51" t="s">
        <v>2225</v>
      </c>
      <c r="J4135" s="52">
        <v>2.75</v>
      </c>
      <c r="K4135" s="48" t="s">
        <v>1058</v>
      </c>
      <c r="L4135" s="48" t="s">
        <v>1058</v>
      </c>
      <c r="M4135" s="53">
        <v>13528.203927104645</v>
      </c>
      <c r="N4135" s="51"/>
    </row>
    <row r="4136" spans="2:14" x14ac:dyDescent="0.25">
      <c r="B4136" s="48">
        <v>4134</v>
      </c>
      <c r="C4136" s="49" t="s">
        <v>2588</v>
      </c>
      <c r="D4136" s="48">
        <v>580259109</v>
      </c>
      <c r="E4136" s="50" t="s">
        <v>2679</v>
      </c>
      <c r="F4136" s="51">
        <v>2622</v>
      </c>
      <c r="G4136" s="48">
        <v>15</v>
      </c>
      <c r="H4136" s="51" t="s">
        <v>2728</v>
      </c>
      <c r="I4136" s="51" t="s">
        <v>1218</v>
      </c>
      <c r="J4136" s="52">
        <v>0</v>
      </c>
      <c r="K4136" s="48" t="s">
        <v>1058</v>
      </c>
      <c r="L4136" s="48" t="s">
        <v>1058</v>
      </c>
      <c r="M4136" s="53">
        <v>0</v>
      </c>
      <c r="N4136" s="51"/>
    </row>
    <row r="4137" spans="2:14" x14ac:dyDescent="0.25">
      <c r="B4137" s="48">
        <v>4135</v>
      </c>
      <c r="C4137" s="49" t="s">
        <v>2588</v>
      </c>
      <c r="D4137" s="48">
        <v>580259109</v>
      </c>
      <c r="E4137" s="50" t="s">
        <v>2679</v>
      </c>
      <c r="F4137" s="51">
        <v>2624</v>
      </c>
      <c r="G4137" s="48">
        <v>17</v>
      </c>
      <c r="H4137" s="51" t="s">
        <v>2718</v>
      </c>
      <c r="I4137" s="51" t="s">
        <v>1218</v>
      </c>
      <c r="J4137" s="52">
        <v>0.75</v>
      </c>
      <c r="K4137" s="48" t="s">
        <v>1058</v>
      </c>
      <c r="L4137" s="48" t="s">
        <v>1058</v>
      </c>
      <c r="M4137" s="53">
        <v>3689.5101619376301</v>
      </c>
      <c r="N4137" s="51"/>
    </row>
    <row r="4138" spans="2:14" x14ac:dyDescent="0.25">
      <c r="B4138" s="48">
        <v>4136</v>
      </c>
      <c r="C4138" s="49" t="s">
        <v>2588</v>
      </c>
      <c r="D4138" s="48">
        <v>580626687</v>
      </c>
      <c r="E4138" s="50" t="s">
        <v>2624</v>
      </c>
      <c r="F4138" s="51">
        <v>2629</v>
      </c>
      <c r="G4138" s="48">
        <v>17</v>
      </c>
      <c r="H4138" s="51" t="s">
        <v>2768</v>
      </c>
      <c r="I4138" s="51" t="s">
        <v>1111</v>
      </c>
      <c r="J4138" s="52">
        <v>0.75</v>
      </c>
      <c r="K4138" s="48" t="s">
        <v>1058</v>
      </c>
      <c r="L4138" s="48" t="s">
        <v>1058</v>
      </c>
      <c r="M4138" s="53">
        <v>3689.5101619376301</v>
      </c>
      <c r="N4138" s="51"/>
    </row>
    <row r="4139" spans="2:14" x14ac:dyDescent="0.25">
      <c r="B4139" s="48">
        <v>4137</v>
      </c>
      <c r="C4139" s="49" t="s">
        <v>2588</v>
      </c>
      <c r="D4139" s="48">
        <v>580259075</v>
      </c>
      <c r="E4139" s="50" t="s">
        <v>2824</v>
      </c>
      <c r="F4139" s="51">
        <v>2634</v>
      </c>
      <c r="G4139" s="48">
        <v>12</v>
      </c>
      <c r="H4139" s="51" t="s">
        <v>2815</v>
      </c>
      <c r="I4139" s="51" t="s">
        <v>1062</v>
      </c>
      <c r="J4139" s="52">
        <v>0</v>
      </c>
      <c r="K4139" s="48" t="s">
        <v>1058</v>
      </c>
      <c r="L4139" s="48" t="s">
        <v>1058</v>
      </c>
      <c r="M4139" s="53">
        <v>0</v>
      </c>
      <c r="N4139" s="51"/>
    </row>
    <row r="4140" spans="2:14" x14ac:dyDescent="0.25">
      <c r="B4140" s="48">
        <v>4138</v>
      </c>
      <c r="C4140" s="49" t="s">
        <v>2588</v>
      </c>
      <c r="D4140" s="48">
        <v>513894139</v>
      </c>
      <c r="E4140" s="50" t="s">
        <v>2599</v>
      </c>
      <c r="F4140" s="51">
        <v>2636</v>
      </c>
      <c r="G4140" s="48">
        <v>17</v>
      </c>
      <c r="H4140" s="51" t="s">
        <v>2646</v>
      </c>
      <c r="I4140" s="51" t="s">
        <v>1135</v>
      </c>
      <c r="J4140" s="52">
        <v>0</v>
      </c>
      <c r="K4140" s="48" t="s">
        <v>1058</v>
      </c>
      <c r="L4140" s="48" t="s">
        <v>1058</v>
      </c>
      <c r="M4140" s="53">
        <v>0</v>
      </c>
      <c r="N4140" s="51"/>
    </row>
    <row r="4141" spans="2:14" x14ac:dyDescent="0.25">
      <c r="B4141" s="48">
        <v>4139</v>
      </c>
      <c r="C4141" s="49" t="s">
        <v>2588</v>
      </c>
      <c r="D4141" s="48">
        <v>580278463</v>
      </c>
      <c r="E4141" s="50" t="s">
        <v>2592</v>
      </c>
      <c r="F4141" s="51">
        <v>2650</v>
      </c>
      <c r="G4141" s="48">
        <v>17</v>
      </c>
      <c r="H4141" s="51" t="s">
        <v>2826</v>
      </c>
      <c r="I4141" s="51" t="s">
        <v>1137</v>
      </c>
      <c r="J4141" s="52">
        <v>0.9</v>
      </c>
      <c r="K4141" s="48" t="s">
        <v>1058</v>
      </c>
      <c r="L4141" s="48" t="s">
        <v>1058</v>
      </c>
      <c r="M4141" s="53">
        <v>4427.4121943251566</v>
      </c>
      <c r="N4141" s="51"/>
    </row>
    <row r="4142" spans="2:14" x14ac:dyDescent="0.25">
      <c r="B4142" s="48">
        <v>4140</v>
      </c>
      <c r="C4142" s="49" t="s">
        <v>2588</v>
      </c>
      <c r="D4142" s="48">
        <v>580417509</v>
      </c>
      <c r="E4142" s="50" t="s">
        <v>2767</v>
      </c>
      <c r="F4142" s="51">
        <v>2666</v>
      </c>
      <c r="G4142" s="48">
        <v>11</v>
      </c>
      <c r="H4142" s="51" t="s">
        <v>2561</v>
      </c>
      <c r="I4142" s="51" t="s">
        <v>1060</v>
      </c>
      <c r="J4142" s="52">
        <v>2.5</v>
      </c>
      <c r="K4142" s="48" t="s">
        <v>1058</v>
      </c>
      <c r="L4142" s="48" t="s">
        <v>1058</v>
      </c>
      <c r="M4142" s="53">
        <v>12298.367206458768</v>
      </c>
      <c r="N4142" s="51"/>
    </row>
    <row r="4143" spans="2:14" x14ac:dyDescent="0.25">
      <c r="B4143" s="48">
        <v>4141</v>
      </c>
      <c r="C4143" s="49" t="s">
        <v>2588</v>
      </c>
      <c r="D4143" s="48">
        <v>580197317</v>
      </c>
      <c r="E4143" s="50" t="s">
        <v>2684</v>
      </c>
      <c r="F4143" s="51">
        <v>2675</v>
      </c>
      <c r="G4143" s="48">
        <v>15</v>
      </c>
      <c r="H4143" s="51" t="s">
        <v>2687</v>
      </c>
      <c r="I4143" s="51" t="s">
        <v>1053</v>
      </c>
      <c r="J4143" s="52">
        <v>5.0999999999999996</v>
      </c>
      <c r="K4143" s="48" t="s">
        <v>1058</v>
      </c>
      <c r="L4143" s="48" t="s">
        <v>1058</v>
      </c>
      <c r="M4143" s="53">
        <v>25088.669101175885</v>
      </c>
      <c r="N4143" s="51"/>
    </row>
    <row r="4144" spans="2:14" x14ac:dyDescent="0.25">
      <c r="B4144" s="48">
        <v>4142</v>
      </c>
      <c r="C4144" s="49" t="s">
        <v>2588</v>
      </c>
      <c r="D4144" s="48">
        <v>580274173</v>
      </c>
      <c r="E4144" s="50" t="s">
        <v>2629</v>
      </c>
      <c r="F4144" s="51">
        <v>2680</v>
      </c>
      <c r="G4144" s="48">
        <v>14</v>
      </c>
      <c r="H4144" s="51" t="s">
        <v>2837</v>
      </c>
      <c r="I4144" s="51" t="s">
        <v>1062</v>
      </c>
      <c r="J4144" s="52">
        <v>0</v>
      </c>
      <c r="K4144" s="48" t="s">
        <v>1058</v>
      </c>
      <c r="L4144" s="48" t="s">
        <v>1058</v>
      </c>
      <c r="M4144" s="53">
        <v>0</v>
      </c>
      <c r="N4144" s="51"/>
    </row>
    <row r="4145" spans="2:14" x14ac:dyDescent="0.25">
      <c r="B4145" s="48">
        <v>4143</v>
      </c>
      <c r="C4145" s="49" t="s">
        <v>2588</v>
      </c>
      <c r="D4145" s="48">
        <v>580274173</v>
      </c>
      <c r="E4145" s="50" t="s">
        <v>2629</v>
      </c>
      <c r="F4145" s="51">
        <v>2681</v>
      </c>
      <c r="G4145" s="48">
        <v>17</v>
      </c>
      <c r="H4145" s="51" t="s">
        <v>2804</v>
      </c>
      <c r="I4145" s="51" t="s">
        <v>1062</v>
      </c>
      <c r="J4145" s="52">
        <v>0.75</v>
      </c>
      <c r="K4145" s="48" t="s">
        <v>1058</v>
      </c>
      <c r="L4145" s="48" t="s">
        <v>1058</v>
      </c>
      <c r="M4145" s="53">
        <v>3689.5101619376301</v>
      </c>
      <c r="N4145" s="51"/>
    </row>
    <row r="4146" spans="2:14" x14ac:dyDescent="0.25">
      <c r="B4146" s="48">
        <v>4144</v>
      </c>
      <c r="C4146" s="49" t="s">
        <v>2588</v>
      </c>
      <c r="D4146" s="48">
        <v>580120418</v>
      </c>
      <c r="E4146" s="50" t="s">
        <v>1365</v>
      </c>
      <c r="F4146" s="51">
        <v>2697</v>
      </c>
      <c r="G4146" s="48">
        <v>17</v>
      </c>
      <c r="H4146" s="51" t="s">
        <v>2826</v>
      </c>
      <c r="I4146" s="51" t="s">
        <v>1363</v>
      </c>
      <c r="J4146" s="52">
        <v>0.75</v>
      </c>
      <c r="K4146" s="48" t="s">
        <v>1058</v>
      </c>
      <c r="L4146" s="48" t="s">
        <v>1058</v>
      </c>
      <c r="M4146" s="53">
        <v>3689.5101619376301</v>
      </c>
      <c r="N4146" s="51"/>
    </row>
    <row r="4147" spans="2:14" x14ac:dyDescent="0.25">
      <c r="B4147" s="48">
        <v>4145</v>
      </c>
      <c r="C4147" s="49" t="s">
        <v>2588</v>
      </c>
      <c r="D4147" s="48">
        <v>580476059</v>
      </c>
      <c r="E4147" s="50" t="s">
        <v>2686</v>
      </c>
      <c r="F4147" s="51">
        <v>2700</v>
      </c>
      <c r="G4147" s="48">
        <v>12</v>
      </c>
      <c r="H4147" s="51" t="s">
        <v>2705</v>
      </c>
      <c r="I4147" s="51" t="s">
        <v>1490</v>
      </c>
      <c r="J4147" s="52">
        <v>0</v>
      </c>
      <c r="K4147" s="48" t="s">
        <v>1054</v>
      </c>
      <c r="L4147" s="48" t="s">
        <v>1058</v>
      </c>
      <c r="M4147" s="53">
        <v>0</v>
      </c>
      <c r="N4147" s="51"/>
    </row>
    <row r="4148" spans="2:14" x14ac:dyDescent="0.25">
      <c r="B4148" s="48">
        <v>4146</v>
      </c>
      <c r="C4148" s="49" t="s">
        <v>2588</v>
      </c>
      <c r="D4148" s="48">
        <v>580328599</v>
      </c>
      <c r="E4148" s="50" t="s">
        <v>2844</v>
      </c>
      <c r="F4148" s="51">
        <v>2704</v>
      </c>
      <c r="G4148" s="48">
        <v>9</v>
      </c>
      <c r="H4148" s="51" t="s">
        <v>2845</v>
      </c>
      <c r="I4148" s="51" t="s">
        <v>2477</v>
      </c>
      <c r="J4148" s="52">
        <v>8.8000000000000007</v>
      </c>
      <c r="K4148" s="48" t="s">
        <v>1058</v>
      </c>
      <c r="L4148" s="48" t="s">
        <v>1058</v>
      </c>
      <c r="M4148" s="53">
        <v>43290.252566734867</v>
      </c>
      <c r="N4148" s="51"/>
    </row>
    <row r="4149" spans="2:14" x14ac:dyDescent="0.25">
      <c r="B4149" s="48">
        <v>4147</v>
      </c>
      <c r="C4149" s="49" t="s">
        <v>2588</v>
      </c>
      <c r="D4149" s="48">
        <v>580328599</v>
      </c>
      <c r="E4149" s="50" t="s">
        <v>2844</v>
      </c>
      <c r="F4149" s="51">
        <v>2705</v>
      </c>
      <c r="G4149" s="48">
        <v>10</v>
      </c>
      <c r="H4149" s="51" t="s">
        <v>2838</v>
      </c>
      <c r="I4149" s="51" t="s">
        <v>2477</v>
      </c>
      <c r="J4149" s="52">
        <v>2.75</v>
      </c>
      <c r="K4149" s="48" t="s">
        <v>1058</v>
      </c>
      <c r="L4149" s="48" t="s">
        <v>1058</v>
      </c>
      <c r="M4149" s="53">
        <v>13528.203927104645</v>
      </c>
      <c r="N4149" s="51"/>
    </row>
    <row r="4150" spans="2:14" x14ac:dyDescent="0.25">
      <c r="B4150" s="48">
        <v>4148</v>
      </c>
      <c r="C4150" s="49" t="s">
        <v>2588</v>
      </c>
      <c r="D4150" s="48">
        <v>580109064</v>
      </c>
      <c r="E4150" s="50" t="s">
        <v>2846</v>
      </c>
      <c r="F4150" s="51">
        <v>2737</v>
      </c>
      <c r="G4150" s="48">
        <v>22</v>
      </c>
      <c r="H4150" s="51" t="s">
        <v>2812</v>
      </c>
      <c r="I4150" s="51" t="s">
        <v>1141</v>
      </c>
      <c r="J4150" s="52">
        <v>0</v>
      </c>
      <c r="K4150" s="48" t="s">
        <v>1058</v>
      </c>
      <c r="L4150" s="48" t="s">
        <v>1058</v>
      </c>
      <c r="M4150" s="53">
        <v>0</v>
      </c>
      <c r="N4150" s="51"/>
    </row>
    <row r="4151" spans="2:14" x14ac:dyDescent="0.25">
      <c r="B4151" s="48">
        <v>4149</v>
      </c>
      <c r="C4151" s="49" t="s">
        <v>2588</v>
      </c>
      <c r="D4151" s="48">
        <v>580430296</v>
      </c>
      <c r="E4151" s="50" t="s">
        <v>2607</v>
      </c>
      <c r="F4151" s="51">
        <v>2740</v>
      </c>
      <c r="G4151" s="48">
        <v>17</v>
      </c>
      <c r="H4151" s="51" t="s">
        <v>2604</v>
      </c>
      <c r="I4151" s="51" t="s">
        <v>1141</v>
      </c>
      <c r="J4151" s="52">
        <v>3</v>
      </c>
      <c r="K4151" s="48" t="s">
        <v>1058</v>
      </c>
      <c r="L4151" s="48" t="s">
        <v>1058</v>
      </c>
      <c r="M4151" s="53">
        <v>14758.04064775052</v>
      </c>
      <c r="N4151" s="51"/>
    </row>
    <row r="4152" spans="2:14" x14ac:dyDescent="0.25">
      <c r="B4152" s="48">
        <v>4150</v>
      </c>
      <c r="C4152" s="49" t="s">
        <v>2588</v>
      </c>
      <c r="D4152" s="48">
        <v>580384204</v>
      </c>
      <c r="E4152" s="50" t="s">
        <v>2639</v>
      </c>
      <c r="F4152" s="51">
        <v>2741</v>
      </c>
      <c r="G4152" s="48">
        <v>14</v>
      </c>
      <c r="H4152" s="51" t="s">
        <v>2847</v>
      </c>
      <c r="I4152" s="51" t="s">
        <v>1812</v>
      </c>
      <c r="J4152" s="52">
        <v>3.9</v>
      </c>
      <c r="K4152" s="48" t="s">
        <v>1058</v>
      </c>
      <c r="L4152" s="48" t="s">
        <v>1058</v>
      </c>
      <c r="M4152" s="53">
        <v>19185.452842075676</v>
      </c>
      <c r="N4152" s="51"/>
    </row>
    <row r="4153" spans="2:14" x14ac:dyDescent="0.25">
      <c r="B4153" s="48">
        <v>4151</v>
      </c>
      <c r="C4153" s="49" t="s">
        <v>2588</v>
      </c>
      <c r="D4153" s="48">
        <v>580420883</v>
      </c>
      <c r="E4153" s="50" t="s">
        <v>2848</v>
      </c>
      <c r="F4153" s="51">
        <v>2745</v>
      </c>
      <c r="G4153" s="48">
        <v>12</v>
      </c>
      <c r="H4153" s="51" t="s">
        <v>2799</v>
      </c>
      <c r="I4153" s="51" t="s">
        <v>1467</v>
      </c>
      <c r="J4153" s="52">
        <v>8.8000000000000007</v>
      </c>
      <c r="K4153" s="48" t="s">
        <v>1058</v>
      </c>
      <c r="L4153" s="48" t="s">
        <v>1058</v>
      </c>
      <c r="M4153" s="53">
        <v>43290.252566734867</v>
      </c>
      <c r="N4153" s="51"/>
    </row>
    <row r="4154" spans="2:14" x14ac:dyDescent="0.25">
      <c r="B4154" s="48">
        <v>4152</v>
      </c>
      <c r="C4154" s="49" t="s">
        <v>2588</v>
      </c>
      <c r="D4154" s="48">
        <v>580691293</v>
      </c>
      <c r="E4154" s="50" t="s">
        <v>2849</v>
      </c>
      <c r="F4154" s="51">
        <v>2781</v>
      </c>
      <c r="G4154" s="48">
        <v>14</v>
      </c>
      <c r="H4154" s="51" t="s">
        <v>2763</v>
      </c>
      <c r="I4154" s="51" t="s">
        <v>1442</v>
      </c>
      <c r="J4154" s="52">
        <v>0</v>
      </c>
      <c r="K4154" s="48" t="s">
        <v>1058</v>
      </c>
      <c r="L4154" s="48" t="s">
        <v>1058</v>
      </c>
      <c r="M4154" s="53">
        <v>0</v>
      </c>
      <c r="N4154" s="51"/>
    </row>
    <row r="4155" spans="2:14" x14ac:dyDescent="0.25">
      <c r="B4155" s="48">
        <v>4153</v>
      </c>
      <c r="C4155" s="49" t="s">
        <v>2588</v>
      </c>
      <c r="D4155" s="48">
        <v>580401818</v>
      </c>
      <c r="E4155" s="50" t="s">
        <v>1301</v>
      </c>
      <c r="F4155" s="51">
        <v>2782</v>
      </c>
      <c r="G4155" s="48">
        <v>15</v>
      </c>
      <c r="H4155" s="51" t="s">
        <v>2786</v>
      </c>
      <c r="I4155" s="51" t="s">
        <v>1158</v>
      </c>
      <c r="J4155" s="52">
        <v>0</v>
      </c>
      <c r="K4155" s="48" t="s">
        <v>1058</v>
      </c>
      <c r="L4155" s="48" t="s">
        <v>1058</v>
      </c>
      <c r="M4155" s="53">
        <v>0</v>
      </c>
      <c r="N4155" s="51"/>
    </row>
    <row r="4156" spans="2:14" x14ac:dyDescent="0.25">
      <c r="B4156" s="48">
        <v>4154</v>
      </c>
      <c r="C4156" s="49" t="s">
        <v>2588</v>
      </c>
      <c r="D4156" s="48">
        <v>580433316</v>
      </c>
      <c r="E4156" s="50" t="s">
        <v>1908</v>
      </c>
      <c r="F4156" s="51">
        <v>2785</v>
      </c>
      <c r="G4156" s="48">
        <v>11</v>
      </c>
      <c r="H4156" s="51" t="s">
        <v>2558</v>
      </c>
      <c r="I4156" s="51" t="s">
        <v>1909</v>
      </c>
      <c r="J4156" s="52">
        <v>3.25</v>
      </c>
      <c r="K4156" s="48" t="s">
        <v>1058</v>
      </c>
      <c r="L4156" s="48" t="s">
        <v>1058</v>
      </c>
      <c r="M4156" s="53">
        <v>15987.877368396397</v>
      </c>
      <c r="N4156" s="51"/>
    </row>
    <row r="4157" spans="2:14" x14ac:dyDescent="0.25">
      <c r="B4157" s="48">
        <v>4155</v>
      </c>
      <c r="C4157" s="49" t="s">
        <v>2588</v>
      </c>
      <c r="D4157" s="48">
        <v>580682441</v>
      </c>
      <c r="E4157" s="50" t="s">
        <v>2850</v>
      </c>
      <c r="F4157" s="51">
        <v>2809</v>
      </c>
      <c r="G4157" s="48">
        <v>11</v>
      </c>
      <c r="H4157" s="51" t="s">
        <v>2708</v>
      </c>
      <c r="I4157" s="51" t="s">
        <v>1096</v>
      </c>
      <c r="J4157" s="52">
        <v>5.5</v>
      </c>
      <c r="K4157" s="48" t="s">
        <v>1058</v>
      </c>
      <c r="L4157" s="48" t="s">
        <v>1058</v>
      </c>
      <c r="M4157" s="53">
        <v>27056.40785420929</v>
      </c>
      <c r="N4157" s="51"/>
    </row>
    <row r="4158" spans="2:14" x14ac:dyDescent="0.25">
      <c r="B4158" s="48">
        <v>4156</v>
      </c>
      <c r="C4158" s="49" t="s">
        <v>2588</v>
      </c>
      <c r="D4158" s="48">
        <v>580421915</v>
      </c>
      <c r="E4158" s="50" t="s">
        <v>2620</v>
      </c>
      <c r="F4158" s="51">
        <v>2818</v>
      </c>
      <c r="G4158" s="48">
        <v>19</v>
      </c>
      <c r="H4158" s="51" t="s">
        <v>2851</v>
      </c>
      <c r="I4158" s="51" t="s">
        <v>1066</v>
      </c>
      <c r="J4158" s="52">
        <v>0.75</v>
      </c>
      <c r="K4158" s="48" t="s">
        <v>1058</v>
      </c>
      <c r="L4158" s="48" t="s">
        <v>1058</v>
      </c>
      <c r="M4158" s="53">
        <v>3689.5101619376301</v>
      </c>
      <c r="N4158" s="51"/>
    </row>
    <row r="4159" spans="2:14" x14ac:dyDescent="0.25">
      <c r="B4159" s="48">
        <v>4157</v>
      </c>
      <c r="C4159" s="49" t="s">
        <v>2588</v>
      </c>
      <c r="D4159" s="48">
        <v>580462166</v>
      </c>
      <c r="E4159" s="50" t="s">
        <v>2747</v>
      </c>
      <c r="F4159" s="51">
        <v>2835</v>
      </c>
      <c r="G4159" s="48">
        <v>15</v>
      </c>
      <c r="H4159" s="51" t="s">
        <v>2602</v>
      </c>
      <c r="I4159" s="51" t="s">
        <v>1280</v>
      </c>
      <c r="J4159" s="52">
        <v>0.75</v>
      </c>
      <c r="K4159" s="48" t="s">
        <v>1058</v>
      </c>
      <c r="L4159" s="48" t="s">
        <v>1058</v>
      </c>
      <c r="M4159" s="53">
        <v>3689.5101619376301</v>
      </c>
      <c r="N4159" s="51"/>
    </row>
    <row r="4160" spans="2:14" x14ac:dyDescent="0.25">
      <c r="B4160" s="48">
        <v>4158</v>
      </c>
      <c r="C4160" s="49" t="s">
        <v>2588</v>
      </c>
      <c r="D4160" s="48">
        <v>580462166</v>
      </c>
      <c r="E4160" s="50" t="s">
        <v>2747</v>
      </c>
      <c r="F4160" s="51">
        <v>2841</v>
      </c>
      <c r="G4160" s="48">
        <v>15</v>
      </c>
      <c r="H4160" s="51" t="s">
        <v>2633</v>
      </c>
      <c r="I4160" s="51" t="s">
        <v>1280</v>
      </c>
      <c r="J4160" s="52">
        <v>3</v>
      </c>
      <c r="K4160" s="48" t="s">
        <v>1058</v>
      </c>
      <c r="L4160" s="48" t="s">
        <v>1058</v>
      </c>
      <c r="M4160" s="53">
        <v>14758.04064775052</v>
      </c>
      <c r="N4160" s="51"/>
    </row>
    <row r="4161" spans="2:14" x14ac:dyDescent="0.25">
      <c r="B4161" s="48">
        <v>4159</v>
      </c>
      <c r="C4161" s="49" t="s">
        <v>2588</v>
      </c>
      <c r="D4161" s="48">
        <v>580507531</v>
      </c>
      <c r="E4161" s="50" t="s">
        <v>2852</v>
      </c>
      <c r="F4161" s="51">
        <v>2852</v>
      </c>
      <c r="G4161" s="48">
        <v>12</v>
      </c>
      <c r="H4161" s="51" t="s">
        <v>2786</v>
      </c>
      <c r="I4161" s="51" t="s">
        <v>1160</v>
      </c>
      <c r="J4161" s="52">
        <v>0</v>
      </c>
      <c r="K4161" s="48" t="s">
        <v>1058</v>
      </c>
      <c r="L4161" s="48" t="s">
        <v>1058</v>
      </c>
      <c r="M4161" s="53">
        <v>0</v>
      </c>
      <c r="N4161" s="51"/>
    </row>
    <row r="4162" spans="2:14" x14ac:dyDescent="0.25">
      <c r="B4162" s="48">
        <v>4160</v>
      </c>
      <c r="C4162" s="49" t="s">
        <v>2588</v>
      </c>
      <c r="D4162" s="48">
        <v>580507531</v>
      </c>
      <c r="E4162" s="50" t="s">
        <v>2852</v>
      </c>
      <c r="F4162" s="51">
        <v>2853</v>
      </c>
      <c r="G4162" s="48">
        <v>13</v>
      </c>
      <c r="H4162" s="51" t="s">
        <v>2853</v>
      </c>
      <c r="I4162" s="51" t="s">
        <v>1160</v>
      </c>
      <c r="J4162" s="52">
        <v>0</v>
      </c>
      <c r="K4162" s="48" t="s">
        <v>1058</v>
      </c>
      <c r="L4162" s="48" t="s">
        <v>1058</v>
      </c>
      <c r="M4162" s="53">
        <v>0</v>
      </c>
      <c r="N4162" s="51"/>
    </row>
    <row r="4163" spans="2:14" x14ac:dyDescent="0.25">
      <c r="B4163" s="48">
        <v>4161</v>
      </c>
      <c r="C4163" s="49" t="s">
        <v>2588</v>
      </c>
      <c r="D4163" s="48">
        <v>580184828</v>
      </c>
      <c r="E4163" s="50" t="s">
        <v>2601</v>
      </c>
      <c r="F4163" s="51">
        <v>2860</v>
      </c>
      <c r="G4163" s="48">
        <v>9</v>
      </c>
      <c r="H4163" s="51" t="s">
        <v>2740</v>
      </c>
      <c r="I4163" s="51" t="s">
        <v>1207</v>
      </c>
      <c r="J4163" s="52">
        <v>1.5</v>
      </c>
      <c r="K4163" s="48" t="s">
        <v>1058</v>
      </c>
      <c r="L4163" s="48" t="s">
        <v>1058</v>
      </c>
      <c r="M4163" s="53">
        <v>7379.0203238752601</v>
      </c>
      <c r="N4163" s="51"/>
    </row>
    <row r="4164" spans="2:14" x14ac:dyDescent="0.25">
      <c r="B4164" s="48">
        <v>4162</v>
      </c>
      <c r="C4164" s="49" t="s">
        <v>2588</v>
      </c>
      <c r="D4164" s="48">
        <v>580462166</v>
      </c>
      <c r="E4164" s="50" t="s">
        <v>2747</v>
      </c>
      <c r="F4164" s="51">
        <v>2883</v>
      </c>
      <c r="G4164" s="48">
        <v>15</v>
      </c>
      <c r="H4164" s="51" t="s">
        <v>2678</v>
      </c>
      <c r="I4164" s="51" t="s">
        <v>1280</v>
      </c>
      <c r="J4164" s="52">
        <v>0.75</v>
      </c>
      <c r="K4164" s="48" t="s">
        <v>1058</v>
      </c>
      <c r="L4164" s="48" t="s">
        <v>1058</v>
      </c>
      <c r="M4164" s="53">
        <v>3689.5101619376301</v>
      </c>
      <c r="N4164" s="51"/>
    </row>
    <row r="4165" spans="2:14" x14ac:dyDescent="0.25">
      <c r="B4165" s="48">
        <v>4163</v>
      </c>
      <c r="C4165" s="49" t="s">
        <v>2588</v>
      </c>
      <c r="D4165" s="48">
        <v>580481232</v>
      </c>
      <c r="E4165" s="50" t="s">
        <v>2632</v>
      </c>
      <c r="F4165" s="51">
        <v>2889</v>
      </c>
      <c r="G4165" s="48">
        <v>12</v>
      </c>
      <c r="H4165" s="51" t="s">
        <v>2667</v>
      </c>
      <c r="I4165" s="51" t="s">
        <v>1268</v>
      </c>
      <c r="J4165" s="52">
        <v>10</v>
      </c>
      <c r="K4165" s="48" t="s">
        <v>1058</v>
      </c>
      <c r="L4165" s="48" t="s">
        <v>1058</v>
      </c>
      <c r="M4165" s="53">
        <v>49193.468825835072</v>
      </c>
      <c r="N4165" s="51"/>
    </row>
    <row r="4166" spans="2:14" x14ac:dyDescent="0.25">
      <c r="B4166" s="48">
        <v>4164</v>
      </c>
      <c r="C4166" s="49" t="s">
        <v>2588</v>
      </c>
      <c r="D4166" s="48">
        <v>580377794</v>
      </c>
      <c r="E4166" s="50" t="s">
        <v>2658</v>
      </c>
      <c r="F4166" s="51">
        <v>2893</v>
      </c>
      <c r="G4166" s="48">
        <v>9</v>
      </c>
      <c r="H4166" s="51" t="s">
        <v>2736</v>
      </c>
      <c r="I4166" s="51" t="s">
        <v>1158</v>
      </c>
      <c r="J4166" s="52">
        <v>1.5</v>
      </c>
      <c r="K4166" s="48" t="s">
        <v>1058</v>
      </c>
      <c r="L4166" s="48" t="s">
        <v>1058</v>
      </c>
      <c r="M4166" s="53">
        <v>7379.0203238752601</v>
      </c>
      <c r="N4166" s="51"/>
    </row>
    <row r="4167" spans="2:14" x14ac:dyDescent="0.25">
      <c r="B4167" s="48">
        <v>4165</v>
      </c>
      <c r="C4167" s="49" t="s">
        <v>2588</v>
      </c>
      <c r="D4167" s="48">
        <v>580482040</v>
      </c>
      <c r="E4167" s="50" t="s">
        <v>2697</v>
      </c>
      <c r="F4167" s="51">
        <v>2896</v>
      </c>
      <c r="G4167" s="48">
        <v>12</v>
      </c>
      <c r="H4167" s="51" t="s">
        <v>2677</v>
      </c>
      <c r="I4167" s="51" t="s">
        <v>1053</v>
      </c>
      <c r="J4167" s="52">
        <v>1.5</v>
      </c>
      <c r="K4167" s="48" t="s">
        <v>1058</v>
      </c>
      <c r="L4167" s="48" t="s">
        <v>1058</v>
      </c>
      <c r="M4167" s="53">
        <v>7379.0203238752601</v>
      </c>
      <c r="N4167" s="51"/>
    </row>
    <row r="4168" spans="2:14" x14ac:dyDescent="0.25">
      <c r="B4168" s="48">
        <v>4166</v>
      </c>
      <c r="C4168" s="49" t="s">
        <v>2588</v>
      </c>
      <c r="D4168" s="48">
        <v>580482040</v>
      </c>
      <c r="E4168" s="50" t="s">
        <v>2697</v>
      </c>
      <c r="F4168" s="51">
        <v>2897</v>
      </c>
      <c r="G4168" s="48">
        <v>12</v>
      </c>
      <c r="H4168" s="51" t="s">
        <v>2633</v>
      </c>
      <c r="I4168" s="51" t="s">
        <v>1053</v>
      </c>
      <c r="J4168" s="52">
        <v>3</v>
      </c>
      <c r="K4168" s="48" t="s">
        <v>1058</v>
      </c>
      <c r="L4168" s="48" t="s">
        <v>1058</v>
      </c>
      <c r="M4168" s="53">
        <v>14758.04064775052</v>
      </c>
      <c r="N4168" s="51"/>
    </row>
    <row r="4169" spans="2:14" x14ac:dyDescent="0.25">
      <c r="B4169" s="48">
        <v>4167</v>
      </c>
      <c r="C4169" s="49" t="s">
        <v>2588</v>
      </c>
      <c r="D4169" s="48">
        <v>580482040</v>
      </c>
      <c r="E4169" s="50" t="s">
        <v>2697</v>
      </c>
      <c r="F4169" s="51">
        <v>2901</v>
      </c>
      <c r="G4169" s="48">
        <v>15</v>
      </c>
      <c r="H4169" s="51" t="s">
        <v>2672</v>
      </c>
      <c r="I4169" s="51" t="s">
        <v>1053</v>
      </c>
      <c r="J4169" s="52">
        <v>0</v>
      </c>
      <c r="K4169" s="48" t="s">
        <v>1058</v>
      </c>
      <c r="L4169" s="48" t="s">
        <v>1058</v>
      </c>
      <c r="M4169" s="53">
        <v>0</v>
      </c>
      <c r="N4169" s="51"/>
    </row>
    <row r="4170" spans="2:14" x14ac:dyDescent="0.25">
      <c r="B4170" s="48">
        <v>4168</v>
      </c>
      <c r="C4170" s="49" t="s">
        <v>2588</v>
      </c>
      <c r="D4170" s="48">
        <v>580274173</v>
      </c>
      <c r="E4170" s="50" t="s">
        <v>2629</v>
      </c>
      <c r="F4170" s="51">
        <v>2904</v>
      </c>
      <c r="G4170" s="48">
        <v>10</v>
      </c>
      <c r="H4170" s="51" t="s">
        <v>2693</v>
      </c>
      <c r="I4170" s="51" t="s">
        <v>1062</v>
      </c>
      <c r="J4170" s="52">
        <v>8</v>
      </c>
      <c r="K4170" s="48" t="s">
        <v>1058</v>
      </c>
      <c r="L4170" s="48" t="s">
        <v>1058</v>
      </c>
      <c r="M4170" s="53">
        <v>39354.775060668057</v>
      </c>
      <c r="N4170" s="51"/>
    </row>
    <row r="4171" spans="2:14" x14ac:dyDescent="0.25">
      <c r="B4171" s="48">
        <v>4169</v>
      </c>
      <c r="C4171" s="49" t="s">
        <v>2588</v>
      </c>
      <c r="D4171" s="48">
        <v>580417509</v>
      </c>
      <c r="E4171" s="50" t="s">
        <v>2767</v>
      </c>
      <c r="F4171" s="51">
        <v>2911</v>
      </c>
      <c r="G4171" s="48">
        <v>16</v>
      </c>
      <c r="H4171" s="51" t="s">
        <v>2768</v>
      </c>
      <c r="I4171" s="51" t="s">
        <v>1060</v>
      </c>
      <c r="J4171" s="52">
        <v>0.75</v>
      </c>
      <c r="K4171" s="48" t="s">
        <v>1058</v>
      </c>
      <c r="L4171" s="48" t="s">
        <v>1058</v>
      </c>
      <c r="M4171" s="53">
        <v>3689.5101619376301</v>
      </c>
      <c r="N4171" s="51"/>
    </row>
    <row r="4172" spans="2:14" x14ac:dyDescent="0.25">
      <c r="B4172" s="48">
        <v>4170</v>
      </c>
      <c r="C4172" s="49" t="s">
        <v>2588</v>
      </c>
      <c r="D4172" s="48">
        <v>580042125</v>
      </c>
      <c r="E4172" s="50" t="s">
        <v>2549</v>
      </c>
      <c r="F4172" s="51">
        <v>2931</v>
      </c>
      <c r="G4172" s="48">
        <v>17</v>
      </c>
      <c r="H4172" s="51" t="s">
        <v>2854</v>
      </c>
      <c r="I4172" s="51" t="s">
        <v>1259</v>
      </c>
      <c r="J4172" s="52">
        <v>4</v>
      </c>
      <c r="K4172" s="48" t="s">
        <v>1058</v>
      </c>
      <c r="L4172" s="48" t="s">
        <v>1058</v>
      </c>
      <c r="M4172" s="53">
        <v>19677.387530334028</v>
      </c>
      <c r="N4172" s="51"/>
    </row>
    <row r="4173" spans="2:14" x14ac:dyDescent="0.25">
      <c r="B4173" s="48">
        <v>4171</v>
      </c>
      <c r="C4173" s="49" t="s">
        <v>2588</v>
      </c>
      <c r="D4173" s="48">
        <v>580228443</v>
      </c>
      <c r="E4173" s="50" t="s">
        <v>2594</v>
      </c>
      <c r="F4173" s="51">
        <v>2942</v>
      </c>
      <c r="G4173" s="48">
        <v>13</v>
      </c>
      <c r="H4173" s="51" t="s">
        <v>2855</v>
      </c>
      <c r="I4173" s="51" t="s">
        <v>1139</v>
      </c>
      <c r="J4173" s="52">
        <v>4</v>
      </c>
      <c r="K4173" s="48" t="s">
        <v>1058</v>
      </c>
      <c r="L4173" s="48" t="s">
        <v>1058</v>
      </c>
      <c r="M4173" s="53">
        <v>19677.387530334028</v>
      </c>
      <c r="N4173" s="51"/>
    </row>
    <row r="4174" spans="2:14" x14ac:dyDescent="0.25">
      <c r="B4174" s="48">
        <v>4172</v>
      </c>
      <c r="C4174" s="49" t="s">
        <v>2588</v>
      </c>
      <c r="D4174" s="48">
        <v>580226827</v>
      </c>
      <c r="E4174" s="50" t="s">
        <v>2647</v>
      </c>
      <c r="F4174" s="51">
        <v>2944</v>
      </c>
      <c r="G4174" s="48">
        <v>13</v>
      </c>
      <c r="H4174" s="51" t="s">
        <v>2813</v>
      </c>
      <c r="I4174" s="51" t="s">
        <v>1109</v>
      </c>
      <c r="J4174" s="52">
        <v>0</v>
      </c>
      <c r="K4174" s="48" t="s">
        <v>1058</v>
      </c>
      <c r="L4174" s="48" t="s">
        <v>1058</v>
      </c>
      <c r="M4174" s="53">
        <v>0</v>
      </c>
      <c r="N4174" s="51"/>
    </row>
    <row r="4175" spans="2:14" x14ac:dyDescent="0.25">
      <c r="B4175" s="48">
        <v>4173</v>
      </c>
      <c r="C4175" s="49" t="s">
        <v>2588</v>
      </c>
      <c r="D4175" s="48">
        <v>580421915</v>
      </c>
      <c r="E4175" s="50" t="s">
        <v>2620</v>
      </c>
      <c r="F4175" s="51">
        <v>2948</v>
      </c>
      <c r="G4175" s="48">
        <v>11</v>
      </c>
      <c r="H4175" s="51" t="s">
        <v>2713</v>
      </c>
      <c r="I4175" s="51" t="s">
        <v>1066</v>
      </c>
      <c r="J4175" s="52">
        <v>0.75</v>
      </c>
      <c r="K4175" s="48" t="s">
        <v>1058</v>
      </c>
      <c r="L4175" s="48" t="s">
        <v>1058</v>
      </c>
      <c r="M4175" s="53">
        <v>3689.5101619376301</v>
      </c>
      <c r="N4175" s="51"/>
    </row>
    <row r="4176" spans="2:14" x14ac:dyDescent="0.25">
      <c r="B4176" s="48">
        <v>4174</v>
      </c>
      <c r="C4176" s="49" t="s">
        <v>2588</v>
      </c>
      <c r="D4176" s="48">
        <v>580307411</v>
      </c>
      <c r="E4176" s="50" t="s">
        <v>2730</v>
      </c>
      <c r="F4176" s="51">
        <v>2957</v>
      </c>
      <c r="G4176" s="48">
        <v>16</v>
      </c>
      <c r="H4176" s="51" t="s">
        <v>2718</v>
      </c>
      <c r="I4176" s="51" t="s">
        <v>1064</v>
      </c>
      <c r="J4176" s="52">
        <v>0.75</v>
      </c>
      <c r="K4176" s="48" t="s">
        <v>1058</v>
      </c>
      <c r="L4176" s="48" t="s">
        <v>1058</v>
      </c>
      <c r="M4176" s="53">
        <v>3689.5101619376301</v>
      </c>
      <c r="N4176" s="51"/>
    </row>
    <row r="4177" spans="2:14" x14ac:dyDescent="0.25">
      <c r="B4177" s="48">
        <v>4175</v>
      </c>
      <c r="C4177" s="49" t="s">
        <v>2588</v>
      </c>
      <c r="D4177" s="48">
        <v>580507341</v>
      </c>
      <c r="E4177" s="50" t="s">
        <v>2856</v>
      </c>
      <c r="F4177" s="51">
        <v>2962</v>
      </c>
      <c r="G4177" s="48">
        <v>11</v>
      </c>
      <c r="H4177" s="51" t="s">
        <v>2667</v>
      </c>
      <c r="I4177" s="51" t="s">
        <v>1189</v>
      </c>
      <c r="J4177" s="52">
        <v>11</v>
      </c>
      <c r="K4177" s="48" t="s">
        <v>1058</v>
      </c>
      <c r="L4177" s="48" t="s">
        <v>1058</v>
      </c>
      <c r="M4177" s="53">
        <v>54112.81570841858</v>
      </c>
      <c r="N4177" s="51"/>
    </row>
    <row r="4178" spans="2:14" x14ac:dyDescent="0.25">
      <c r="B4178" s="48">
        <v>4176</v>
      </c>
      <c r="C4178" s="49" t="s">
        <v>2588</v>
      </c>
      <c r="D4178" s="48">
        <v>580438935</v>
      </c>
      <c r="E4178" s="50" t="s">
        <v>1709</v>
      </c>
      <c r="F4178" s="51">
        <v>2988</v>
      </c>
      <c r="G4178" s="48">
        <v>10</v>
      </c>
      <c r="H4178" s="51" t="s">
        <v>2761</v>
      </c>
      <c r="I4178" s="51" t="s">
        <v>1115</v>
      </c>
      <c r="J4178" s="52">
        <v>8</v>
      </c>
      <c r="K4178" s="48" t="s">
        <v>1058</v>
      </c>
      <c r="L4178" s="48" t="s">
        <v>1058</v>
      </c>
      <c r="M4178" s="53">
        <v>39354.775060668057</v>
      </c>
      <c r="N4178" s="51"/>
    </row>
    <row r="4179" spans="2:14" x14ac:dyDescent="0.25">
      <c r="B4179" s="48">
        <v>4177</v>
      </c>
      <c r="C4179" s="49" t="s">
        <v>2588</v>
      </c>
      <c r="D4179" s="48">
        <v>580160133</v>
      </c>
      <c r="E4179" s="50" t="s">
        <v>1247</v>
      </c>
      <c r="F4179" s="51">
        <v>2991</v>
      </c>
      <c r="G4179" s="48">
        <v>15</v>
      </c>
      <c r="H4179" s="51" t="s">
        <v>2753</v>
      </c>
      <c r="I4179" s="51" t="s">
        <v>1115</v>
      </c>
      <c r="J4179" s="52">
        <v>0.63</v>
      </c>
      <c r="K4179" s="48" t="s">
        <v>1058</v>
      </c>
      <c r="L4179" s="48" t="s">
        <v>1058</v>
      </c>
      <c r="M4179" s="53">
        <v>3099.1885360276096</v>
      </c>
      <c r="N4179" s="51"/>
    </row>
    <row r="4180" spans="2:14" x14ac:dyDescent="0.25">
      <c r="B4180" s="48">
        <v>4178</v>
      </c>
      <c r="C4180" s="49" t="s">
        <v>2588</v>
      </c>
      <c r="D4180" s="48">
        <v>580160133</v>
      </c>
      <c r="E4180" s="50" t="s">
        <v>1247</v>
      </c>
      <c r="F4180" s="51">
        <v>2995</v>
      </c>
      <c r="G4180" s="48">
        <v>14</v>
      </c>
      <c r="H4180" s="51" t="s">
        <v>2764</v>
      </c>
      <c r="I4180" s="51" t="s">
        <v>1115</v>
      </c>
      <c r="J4180" s="52">
        <v>1.5</v>
      </c>
      <c r="K4180" s="48" t="s">
        <v>1058</v>
      </c>
      <c r="L4180" s="48" t="s">
        <v>1058</v>
      </c>
      <c r="M4180" s="53">
        <v>7379.0203238752601</v>
      </c>
      <c r="N4180" s="51"/>
    </row>
    <row r="4181" spans="2:14" x14ac:dyDescent="0.25">
      <c r="B4181" s="48">
        <v>4179</v>
      </c>
      <c r="C4181" s="49" t="s">
        <v>2588</v>
      </c>
      <c r="D4181" s="48">
        <v>580278463</v>
      </c>
      <c r="E4181" s="50" t="s">
        <v>2592</v>
      </c>
      <c r="F4181" s="51">
        <v>2998</v>
      </c>
      <c r="G4181" s="48">
        <v>13</v>
      </c>
      <c r="H4181" s="51" t="s">
        <v>2729</v>
      </c>
      <c r="I4181" s="51" t="s">
        <v>1137</v>
      </c>
      <c r="J4181" s="52">
        <v>3.6</v>
      </c>
      <c r="K4181" s="48" t="s">
        <v>1058</v>
      </c>
      <c r="L4181" s="48" t="s">
        <v>1058</v>
      </c>
      <c r="M4181" s="53">
        <v>17709.648777300627</v>
      </c>
      <c r="N4181" s="51"/>
    </row>
    <row r="4182" spans="2:14" x14ac:dyDescent="0.25">
      <c r="B4182" s="48">
        <v>4180</v>
      </c>
      <c r="C4182" s="49" t="s">
        <v>2588</v>
      </c>
      <c r="D4182" s="48">
        <v>580278463</v>
      </c>
      <c r="E4182" s="50" t="s">
        <v>2592</v>
      </c>
      <c r="F4182" s="51">
        <v>3003</v>
      </c>
      <c r="G4182" s="48">
        <v>20</v>
      </c>
      <c r="H4182" s="51" t="s">
        <v>2816</v>
      </c>
      <c r="I4182" s="51" t="s">
        <v>1137</v>
      </c>
      <c r="J4182" s="52">
        <v>0.9</v>
      </c>
      <c r="K4182" s="48" t="s">
        <v>1058</v>
      </c>
      <c r="L4182" s="48" t="s">
        <v>1058</v>
      </c>
      <c r="M4182" s="53">
        <v>4427.4121943251566</v>
      </c>
      <c r="N4182" s="51"/>
    </row>
    <row r="4183" spans="2:14" x14ac:dyDescent="0.25">
      <c r="B4183" s="48">
        <v>4181</v>
      </c>
      <c r="C4183" s="49" t="s">
        <v>2588</v>
      </c>
      <c r="D4183" s="48">
        <v>580278463</v>
      </c>
      <c r="E4183" s="50" t="s">
        <v>2592</v>
      </c>
      <c r="F4183" s="51">
        <v>3005</v>
      </c>
      <c r="G4183" s="48">
        <v>16</v>
      </c>
      <c r="H4183" s="51" t="s">
        <v>2828</v>
      </c>
      <c r="I4183" s="51" t="s">
        <v>1137</v>
      </c>
      <c r="J4183" s="52">
        <v>0</v>
      </c>
      <c r="K4183" s="48" t="s">
        <v>1058</v>
      </c>
      <c r="L4183" s="48" t="s">
        <v>1058</v>
      </c>
      <c r="M4183" s="53">
        <v>0</v>
      </c>
      <c r="N4183" s="51"/>
    </row>
    <row r="4184" spans="2:14" x14ac:dyDescent="0.25">
      <c r="B4184" s="48">
        <v>4182</v>
      </c>
      <c r="C4184" s="49" t="s">
        <v>2588</v>
      </c>
      <c r="D4184" s="48">
        <v>580403590</v>
      </c>
      <c r="E4184" s="50" t="s">
        <v>2612</v>
      </c>
      <c r="F4184" s="51">
        <v>3019</v>
      </c>
      <c r="G4184" s="48">
        <v>16</v>
      </c>
      <c r="H4184" s="51" t="s">
        <v>2766</v>
      </c>
      <c r="I4184" s="51" t="s">
        <v>1307</v>
      </c>
      <c r="J4184" s="52">
        <v>1.5</v>
      </c>
      <c r="K4184" s="48" t="s">
        <v>1058</v>
      </c>
      <c r="L4184" s="48" t="s">
        <v>1058</v>
      </c>
      <c r="M4184" s="53">
        <v>7379.0203238752601</v>
      </c>
      <c r="N4184" s="51"/>
    </row>
    <row r="4185" spans="2:14" x14ac:dyDescent="0.25">
      <c r="B4185" s="48">
        <v>4183</v>
      </c>
      <c r="C4185" s="49" t="s">
        <v>2588</v>
      </c>
      <c r="D4185" s="48">
        <v>512158668</v>
      </c>
      <c r="E4185" s="50" t="s">
        <v>2596</v>
      </c>
      <c r="F4185" s="51">
        <v>3042</v>
      </c>
      <c r="G4185" s="48">
        <v>11</v>
      </c>
      <c r="H4185" s="51" t="s">
        <v>2855</v>
      </c>
      <c r="I4185" s="51" t="s">
        <v>1572</v>
      </c>
      <c r="J4185" s="52">
        <v>4</v>
      </c>
      <c r="K4185" s="48" t="s">
        <v>1058</v>
      </c>
      <c r="L4185" s="48" t="s">
        <v>1058</v>
      </c>
      <c r="M4185" s="53">
        <v>19677.387530334028</v>
      </c>
      <c r="N4185" s="51"/>
    </row>
    <row r="4186" spans="2:14" x14ac:dyDescent="0.25">
      <c r="B4186" s="48">
        <v>4184</v>
      </c>
      <c r="C4186" s="49" t="s">
        <v>2588</v>
      </c>
      <c r="D4186" s="48">
        <v>580507531</v>
      </c>
      <c r="E4186" s="50" t="s">
        <v>2852</v>
      </c>
      <c r="F4186" s="51">
        <v>3043</v>
      </c>
      <c r="G4186" s="48">
        <v>12</v>
      </c>
      <c r="H4186" s="51" t="s">
        <v>2558</v>
      </c>
      <c r="I4186" s="51" t="s">
        <v>1160</v>
      </c>
      <c r="J4186" s="52">
        <v>2.5</v>
      </c>
      <c r="K4186" s="48" t="s">
        <v>1058</v>
      </c>
      <c r="L4186" s="48" t="s">
        <v>1058</v>
      </c>
      <c r="M4186" s="53">
        <v>12298.367206458768</v>
      </c>
      <c r="N4186" s="51"/>
    </row>
    <row r="4187" spans="2:14" x14ac:dyDescent="0.25">
      <c r="B4187" s="48">
        <v>4185</v>
      </c>
      <c r="C4187" s="49" t="s">
        <v>2588</v>
      </c>
      <c r="D4187" s="48">
        <v>580507531</v>
      </c>
      <c r="E4187" s="50" t="s">
        <v>2852</v>
      </c>
      <c r="F4187" s="51">
        <v>3044</v>
      </c>
      <c r="G4187" s="48">
        <v>12</v>
      </c>
      <c r="H4187" s="51" t="s">
        <v>2724</v>
      </c>
      <c r="I4187" s="51" t="s">
        <v>1160</v>
      </c>
      <c r="J4187" s="52">
        <v>3</v>
      </c>
      <c r="K4187" s="48" t="s">
        <v>1058</v>
      </c>
      <c r="L4187" s="48" t="s">
        <v>1058</v>
      </c>
      <c r="M4187" s="53">
        <v>14758.04064775052</v>
      </c>
      <c r="N4187" s="51"/>
    </row>
    <row r="4188" spans="2:14" x14ac:dyDescent="0.25">
      <c r="B4188" s="48">
        <v>4186</v>
      </c>
      <c r="C4188" s="49" t="s">
        <v>2588</v>
      </c>
      <c r="D4188" s="48">
        <v>580507531</v>
      </c>
      <c r="E4188" s="50" t="s">
        <v>2852</v>
      </c>
      <c r="F4188" s="51">
        <v>3045</v>
      </c>
      <c r="G4188" s="48">
        <v>16</v>
      </c>
      <c r="H4188" s="51" t="s">
        <v>2690</v>
      </c>
      <c r="I4188" s="51" t="s">
        <v>1160</v>
      </c>
      <c r="J4188" s="52">
        <v>0.75</v>
      </c>
      <c r="K4188" s="48" t="s">
        <v>1058</v>
      </c>
      <c r="L4188" s="48" t="s">
        <v>1058</v>
      </c>
      <c r="M4188" s="53">
        <v>3689.5101619376301</v>
      </c>
      <c r="N4188" s="51"/>
    </row>
    <row r="4189" spans="2:14" x14ac:dyDescent="0.25">
      <c r="B4189" s="48">
        <v>4187</v>
      </c>
      <c r="C4189" s="49" t="s">
        <v>2588</v>
      </c>
      <c r="D4189" s="48">
        <v>580418960</v>
      </c>
      <c r="E4189" s="50" t="s">
        <v>2703</v>
      </c>
      <c r="F4189" s="51">
        <v>3047</v>
      </c>
      <c r="G4189" s="48">
        <v>13</v>
      </c>
      <c r="H4189" s="51" t="s">
        <v>2857</v>
      </c>
      <c r="I4189" s="51" t="s">
        <v>1076</v>
      </c>
      <c r="J4189" s="52">
        <v>0.97499999999999998</v>
      </c>
      <c r="K4189" s="48" t="s">
        <v>1058</v>
      </c>
      <c r="L4189" s="48" t="s">
        <v>1058</v>
      </c>
      <c r="M4189" s="53">
        <v>4796.363210518919</v>
      </c>
      <c r="N4189" s="51"/>
    </row>
    <row r="4190" spans="2:14" x14ac:dyDescent="0.25">
      <c r="B4190" s="48">
        <v>4188</v>
      </c>
      <c r="C4190" s="49" t="s">
        <v>2588</v>
      </c>
      <c r="D4190" s="48">
        <v>580274173</v>
      </c>
      <c r="E4190" s="50" t="s">
        <v>2629</v>
      </c>
      <c r="F4190" s="51">
        <v>3049</v>
      </c>
      <c r="G4190" s="48">
        <v>16</v>
      </c>
      <c r="H4190" s="51" t="s">
        <v>2623</v>
      </c>
      <c r="I4190" s="51" t="s">
        <v>1062</v>
      </c>
      <c r="J4190" s="52">
        <v>1.25</v>
      </c>
      <c r="K4190" s="48" t="s">
        <v>1058</v>
      </c>
      <c r="L4190" s="48" t="s">
        <v>1058</v>
      </c>
      <c r="M4190" s="53">
        <v>6149.1836032293841</v>
      </c>
      <c r="N4190" s="51"/>
    </row>
    <row r="4191" spans="2:14" x14ac:dyDescent="0.25">
      <c r="B4191" s="48">
        <v>4189</v>
      </c>
      <c r="C4191" s="49" t="s">
        <v>2588</v>
      </c>
      <c r="D4191" s="48">
        <v>580475465</v>
      </c>
      <c r="E4191" s="50" t="s">
        <v>1680</v>
      </c>
      <c r="F4191" s="51">
        <v>3051</v>
      </c>
      <c r="G4191" s="48">
        <v>11</v>
      </c>
      <c r="H4191" s="51" t="s">
        <v>2858</v>
      </c>
      <c r="I4191" s="51" t="s">
        <v>1681</v>
      </c>
      <c r="J4191" s="52">
        <v>8.8000000000000007</v>
      </c>
      <c r="K4191" s="48" t="s">
        <v>1058</v>
      </c>
      <c r="L4191" s="48" t="s">
        <v>1058</v>
      </c>
      <c r="M4191" s="53">
        <v>43290.252566734867</v>
      </c>
      <c r="N4191" s="51"/>
    </row>
    <row r="4192" spans="2:14" x14ac:dyDescent="0.25">
      <c r="B4192" s="48">
        <v>4190</v>
      </c>
      <c r="C4192" s="49" t="s">
        <v>2588</v>
      </c>
      <c r="D4192" s="48">
        <v>580498251</v>
      </c>
      <c r="E4192" s="50" t="s">
        <v>1291</v>
      </c>
      <c r="F4192" s="51">
        <v>3059</v>
      </c>
      <c r="G4192" s="48">
        <v>10</v>
      </c>
      <c r="H4192" s="51" t="s">
        <v>2859</v>
      </c>
      <c r="I4192" s="51" t="s">
        <v>1209</v>
      </c>
      <c r="J4192" s="52">
        <v>4</v>
      </c>
      <c r="K4192" s="48" t="s">
        <v>1058</v>
      </c>
      <c r="L4192" s="48" t="s">
        <v>1058</v>
      </c>
      <c r="M4192" s="53">
        <v>19677.387530334028</v>
      </c>
      <c r="N4192" s="51"/>
    </row>
    <row r="4193" spans="2:14" x14ac:dyDescent="0.25">
      <c r="B4193" s="48">
        <v>4191</v>
      </c>
      <c r="C4193" s="49" t="s">
        <v>2588</v>
      </c>
      <c r="D4193" s="48">
        <v>580181659</v>
      </c>
      <c r="E4193" s="50" t="s">
        <v>2698</v>
      </c>
      <c r="F4193" s="51">
        <v>3065</v>
      </c>
      <c r="G4193" s="48">
        <v>20</v>
      </c>
      <c r="H4193" s="51" t="s">
        <v>2685</v>
      </c>
      <c r="I4193" s="51" t="s">
        <v>1237</v>
      </c>
      <c r="J4193" s="52">
        <v>1.25</v>
      </c>
      <c r="K4193" s="48" t="s">
        <v>1058</v>
      </c>
      <c r="L4193" s="48" t="s">
        <v>1058</v>
      </c>
      <c r="M4193" s="53">
        <v>6149.1836032293841</v>
      </c>
      <c r="N4193" s="51"/>
    </row>
    <row r="4194" spans="2:14" x14ac:dyDescent="0.25">
      <c r="B4194" s="48">
        <v>4192</v>
      </c>
      <c r="C4194" s="49" t="s">
        <v>2588</v>
      </c>
      <c r="D4194" s="48">
        <v>580259109</v>
      </c>
      <c r="E4194" s="50" t="s">
        <v>2679</v>
      </c>
      <c r="F4194" s="51">
        <v>3074</v>
      </c>
      <c r="G4194" s="48">
        <v>16</v>
      </c>
      <c r="H4194" s="51" t="s">
        <v>2649</v>
      </c>
      <c r="I4194" s="51" t="s">
        <v>1218</v>
      </c>
      <c r="J4194" s="52">
        <v>0</v>
      </c>
      <c r="K4194" s="48" t="s">
        <v>1058</v>
      </c>
      <c r="L4194" s="48" t="s">
        <v>1058</v>
      </c>
      <c r="M4194" s="53">
        <v>0</v>
      </c>
      <c r="N4194" s="51"/>
    </row>
    <row r="4195" spans="2:14" x14ac:dyDescent="0.25">
      <c r="B4195" s="48">
        <v>4193</v>
      </c>
      <c r="C4195" s="49" t="s">
        <v>2588</v>
      </c>
      <c r="D4195" s="48">
        <v>580466993</v>
      </c>
      <c r="E4195" s="50" t="s">
        <v>2726</v>
      </c>
      <c r="F4195" s="51">
        <v>3078</v>
      </c>
      <c r="G4195" s="48">
        <v>16</v>
      </c>
      <c r="H4195" s="51" t="s">
        <v>2860</v>
      </c>
      <c r="I4195" s="51" t="s">
        <v>1119</v>
      </c>
      <c r="J4195" s="52">
        <v>4</v>
      </c>
      <c r="K4195" s="48" t="s">
        <v>1058</v>
      </c>
      <c r="L4195" s="48" t="s">
        <v>1058</v>
      </c>
      <c r="M4195" s="53">
        <v>19677.387530334028</v>
      </c>
      <c r="N4195" s="51"/>
    </row>
    <row r="4196" spans="2:14" x14ac:dyDescent="0.25">
      <c r="B4196" s="48">
        <v>4194</v>
      </c>
      <c r="C4196" s="49" t="s">
        <v>2588</v>
      </c>
      <c r="D4196" s="48">
        <v>580233997</v>
      </c>
      <c r="E4196" s="50" t="s">
        <v>2596</v>
      </c>
      <c r="F4196" s="51">
        <v>3082</v>
      </c>
      <c r="G4196" s="48">
        <v>15</v>
      </c>
      <c r="H4196" s="51" t="s">
        <v>2839</v>
      </c>
      <c r="I4196" s="51" t="s">
        <v>1053</v>
      </c>
      <c r="J4196" s="52">
        <v>0</v>
      </c>
      <c r="K4196" s="48" t="s">
        <v>1058</v>
      </c>
      <c r="L4196" s="48" t="s">
        <v>1058</v>
      </c>
      <c r="M4196" s="53">
        <v>0</v>
      </c>
      <c r="N4196" s="51"/>
    </row>
    <row r="4197" spans="2:14" x14ac:dyDescent="0.25">
      <c r="B4197" s="48">
        <v>4195</v>
      </c>
      <c r="C4197" s="49" t="s">
        <v>2588</v>
      </c>
      <c r="D4197" s="48">
        <v>580233997</v>
      </c>
      <c r="E4197" s="50" t="s">
        <v>2596</v>
      </c>
      <c r="F4197" s="51">
        <v>3084</v>
      </c>
      <c r="G4197" s="48">
        <v>13</v>
      </c>
      <c r="H4197" s="51" t="s">
        <v>2740</v>
      </c>
      <c r="I4197" s="51" t="s">
        <v>1053</v>
      </c>
      <c r="J4197" s="52">
        <v>1.5</v>
      </c>
      <c r="K4197" s="48" t="s">
        <v>1058</v>
      </c>
      <c r="L4197" s="48" t="s">
        <v>1058</v>
      </c>
      <c r="M4197" s="53">
        <v>7379.0203238752601</v>
      </c>
      <c r="N4197" s="51"/>
    </row>
    <row r="4198" spans="2:14" x14ac:dyDescent="0.25">
      <c r="B4198" s="48">
        <v>4196</v>
      </c>
      <c r="C4198" s="49" t="s">
        <v>2588</v>
      </c>
      <c r="D4198" s="48">
        <v>580430296</v>
      </c>
      <c r="E4198" s="50" t="s">
        <v>2607</v>
      </c>
      <c r="F4198" s="51">
        <v>3095</v>
      </c>
      <c r="G4198" s="48">
        <v>15</v>
      </c>
      <c r="H4198" s="51" t="s">
        <v>2610</v>
      </c>
      <c r="I4198" s="51" t="s">
        <v>1141</v>
      </c>
      <c r="J4198" s="52">
        <v>0</v>
      </c>
      <c r="K4198" s="48" t="s">
        <v>1058</v>
      </c>
      <c r="L4198" s="48" t="s">
        <v>1058</v>
      </c>
      <c r="M4198" s="53">
        <v>0</v>
      </c>
      <c r="N4198" s="51"/>
    </row>
    <row r="4199" spans="2:14" x14ac:dyDescent="0.25">
      <c r="B4199" s="48">
        <v>4197</v>
      </c>
      <c r="C4199" s="49" t="s">
        <v>2588</v>
      </c>
      <c r="D4199" s="48">
        <v>580109064</v>
      </c>
      <c r="E4199" s="50" t="s">
        <v>2607</v>
      </c>
      <c r="F4199" s="51">
        <v>3097</v>
      </c>
      <c r="G4199" s="48">
        <v>14</v>
      </c>
      <c r="H4199" s="51" t="s">
        <v>2687</v>
      </c>
      <c r="I4199" s="51" t="s">
        <v>1141</v>
      </c>
      <c r="J4199" s="52">
        <v>5</v>
      </c>
      <c r="K4199" s="48" t="s">
        <v>1058</v>
      </c>
      <c r="L4199" s="48" t="s">
        <v>1058</v>
      </c>
      <c r="M4199" s="53">
        <v>24596.734412917536</v>
      </c>
      <c r="N4199" s="51"/>
    </row>
    <row r="4200" spans="2:14" x14ac:dyDescent="0.25">
      <c r="B4200" s="48">
        <v>4198</v>
      </c>
      <c r="C4200" s="49" t="s">
        <v>2588</v>
      </c>
      <c r="D4200" s="48">
        <v>580173425</v>
      </c>
      <c r="E4200" s="50" t="s">
        <v>2789</v>
      </c>
      <c r="F4200" s="51">
        <v>3101</v>
      </c>
      <c r="G4200" s="48">
        <v>13</v>
      </c>
      <c r="H4200" s="51" t="s">
        <v>2707</v>
      </c>
      <c r="I4200" s="51" t="s">
        <v>1871</v>
      </c>
      <c r="J4200" s="52">
        <v>0</v>
      </c>
      <c r="K4200" s="48" t="s">
        <v>1058</v>
      </c>
      <c r="L4200" s="48" t="s">
        <v>1058</v>
      </c>
      <c r="M4200" s="53">
        <v>0</v>
      </c>
      <c r="N4200" s="51"/>
    </row>
    <row r="4201" spans="2:14" x14ac:dyDescent="0.25">
      <c r="B4201" s="48">
        <v>4199</v>
      </c>
      <c r="C4201" s="49" t="s">
        <v>2588</v>
      </c>
      <c r="D4201" s="48">
        <v>580370203</v>
      </c>
      <c r="E4201" s="50" t="s">
        <v>1618</v>
      </c>
      <c r="F4201" s="51">
        <v>3108</v>
      </c>
      <c r="G4201" s="48">
        <v>12</v>
      </c>
      <c r="H4201" s="51" t="s">
        <v>2724</v>
      </c>
      <c r="I4201" s="51" t="s">
        <v>1619</v>
      </c>
      <c r="J4201" s="52">
        <v>3</v>
      </c>
      <c r="K4201" s="48" t="s">
        <v>1058</v>
      </c>
      <c r="L4201" s="48" t="s">
        <v>1058</v>
      </c>
      <c r="M4201" s="53">
        <v>14758.04064775052</v>
      </c>
      <c r="N4201" s="51"/>
    </row>
    <row r="4202" spans="2:14" x14ac:dyDescent="0.25">
      <c r="B4202" s="48">
        <v>4200</v>
      </c>
      <c r="C4202" s="49" t="s">
        <v>2588</v>
      </c>
      <c r="D4202" s="48">
        <v>580278463</v>
      </c>
      <c r="E4202" s="50" t="s">
        <v>2592</v>
      </c>
      <c r="F4202" s="51">
        <v>3111</v>
      </c>
      <c r="G4202" s="48">
        <v>12</v>
      </c>
      <c r="H4202" s="51" t="s">
        <v>2593</v>
      </c>
      <c r="I4202" s="51" t="s">
        <v>1137</v>
      </c>
      <c r="J4202" s="52">
        <v>0.75600000000000001</v>
      </c>
      <c r="K4202" s="48" t="s">
        <v>1058</v>
      </c>
      <c r="L4202" s="48" t="s">
        <v>1058</v>
      </c>
      <c r="M4202" s="53">
        <v>3719.0262432331315</v>
      </c>
      <c r="N4202" s="51"/>
    </row>
    <row r="4203" spans="2:14" x14ac:dyDescent="0.25">
      <c r="B4203" s="48">
        <v>4201</v>
      </c>
      <c r="C4203" s="49" t="s">
        <v>2588</v>
      </c>
      <c r="D4203" s="48">
        <v>580093151</v>
      </c>
      <c r="E4203" s="50" t="s">
        <v>1294</v>
      </c>
      <c r="F4203" s="51">
        <v>3118</v>
      </c>
      <c r="G4203" s="48">
        <v>11</v>
      </c>
      <c r="H4203" s="51" t="s">
        <v>2861</v>
      </c>
      <c r="I4203" s="51" t="s">
        <v>1295</v>
      </c>
      <c r="J4203" s="52">
        <v>4</v>
      </c>
      <c r="K4203" s="48" t="s">
        <v>1058</v>
      </c>
      <c r="L4203" s="48" t="s">
        <v>1058</v>
      </c>
      <c r="M4203" s="53">
        <v>19677.387530334028</v>
      </c>
      <c r="N4203" s="51"/>
    </row>
    <row r="4204" spans="2:14" x14ac:dyDescent="0.25">
      <c r="B4204" s="48">
        <v>4202</v>
      </c>
      <c r="C4204" s="49" t="s">
        <v>2588</v>
      </c>
      <c r="D4204" s="48">
        <v>580490860</v>
      </c>
      <c r="E4204" s="50" t="s">
        <v>2862</v>
      </c>
      <c r="F4204" s="51">
        <v>3125</v>
      </c>
      <c r="G4204" s="48">
        <v>17</v>
      </c>
      <c r="H4204" s="51" t="s">
        <v>2751</v>
      </c>
      <c r="I4204" s="51" t="s">
        <v>1705</v>
      </c>
      <c r="J4204" s="52">
        <v>0.75</v>
      </c>
      <c r="K4204" s="48" t="s">
        <v>1058</v>
      </c>
      <c r="L4204" s="48" t="s">
        <v>1058</v>
      </c>
      <c r="M4204" s="53">
        <v>3689.5101619376301</v>
      </c>
      <c r="N4204" s="51"/>
    </row>
    <row r="4205" spans="2:14" x14ac:dyDescent="0.25">
      <c r="B4205" s="48">
        <v>4203</v>
      </c>
      <c r="C4205" s="49" t="s">
        <v>2588</v>
      </c>
      <c r="D4205" s="48">
        <v>580490860</v>
      </c>
      <c r="E4205" s="50" t="s">
        <v>2862</v>
      </c>
      <c r="F4205" s="51">
        <v>3126</v>
      </c>
      <c r="G4205" s="48">
        <v>20</v>
      </c>
      <c r="H4205" s="51" t="s">
        <v>2863</v>
      </c>
      <c r="I4205" s="51" t="s">
        <v>1705</v>
      </c>
      <c r="J4205" s="52">
        <v>0</v>
      </c>
      <c r="K4205" s="48" t="s">
        <v>1054</v>
      </c>
      <c r="L4205" s="48" t="s">
        <v>1058</v>
      </c>
      <c r="M4205" s="53">
        <v>0</v>
      </c>
      <c r="N4205" s="51"/>
    </row>
    <row r="4206" spans="2:14" x14ac:dyDescent="0.25">
      <c r="B4206" s="48">
        <v>4204</v>
      </c>
      <c r="C4206" s="49" t="s">
        <v>2588</v>
      </c>
      <c r="D4206" s="48">
        <v>580481935</v>
      </c>
      <c r="E4206" s="50" t="s">
        <v>2727</v>
      </c>
      <c r="F4206" s="51">
        <v>3156</v>
      </c>
      <c r="G4206" s="48">
        <v>15</v>
      </c>
      <c r="H4206" s="51" t="s">
        <v>2768</v>
      </c>
      <c r="I4206" s="51" t="s">
        <v>1596</v>
      </c>
      <c r="J4206" s="52">
        <v>0.75</v>
      </c>
      <c r="K4206" s="48" t="s">
        <v>1058</v>
      </c>
      <c r="L4206" s="48" t="s">
        <v>1058</v>
      </c>
      <c r="M4206" s="53">
        <v>3689.5101619376301</v>
      </c>
      <c r="N4206" s="51"/>
    </row>
    <row r="4207" spans="2:14" x14ac:dyDescent="0.25">
      <c r="B4207" s="48">
        <v>4205</v>
      </c>
      <c r="C4207" s="49" t="s">
        <v>2588</v>
      </c>
      <c r="D4207" s="48">
        <v>580401818</v>
      </c>
      <c r="E4207" s="50" t="s">
        <v>2665</v>
      </c>
      <c r="F4207" s="51">
        <v>3167</v>
      </c>
      <c r="G4207" s="48">
        <v>18</v>
      </c>
      <c r="H4207" s="51" t="s">
        <v>2864</v>
      </c>
      <c r="I4207" s="51" t="s">
        <v>1158</v>
      </c>
      <c r="J4207" s="52">
        <v>4</v>
      </c>
      <c r="K4207" s="48" t="s">
        <v>1058</v>
      </c>
      <c r="L4207" s="48" t="s">
        <v>1058</v>
      </c>
      <c r="M4207" s="53">
        <v>19677.387530334028</v>
      </c>
      <c r="N4207" s="51"/>
    </row>
    <row r="4208" spans="2:14" x14ac:dyDescent="0.25">
      <c r="B4208" s="48">
        <v>4206</v>
      </c>
      <c r="C4208" s="49" t="s">
        <v>2588</v>
      </c>
      <c r="D4208" s="48">
        <v>580195675</v>
      </c>
      <c r="E4208" s="50" t="s">
        <v>2639</v>
      </c>
      <c r="F4208" s="51">
        <v>3168</v>
      </c>
      <c r="G4208" s="48">
        <v>19</v>
      </c>
      <c r="H4208" s="51" t="s">
        <v>2659</v>
      </c>
      <c r="I4208" s="51" t="s">
        <v>1068</v>
      </c>
      <c r="J4208" s="52">
        <v>5</v>
      </c>
      <c r="K4208" s="48" t="s">
        <v>1058</v>
      </c>
      <c r="L4208" s="48" t="s">
        <v>1058</v>
      </c>
      <c r="M4208" s="53">
        <v>24596.734412917536</v>
      </c>
      <c r="N4208" s="51"/>
    </row>
    <row r="4209" spans="2:14" x14ac:dyDescent="0.25">
      <c r="B4209" s="48">
        <v>4207</v>
      </c>
      <c r="C4209" s="49" t="s">
        <v>2588</v>
      </c>
      <c r="D4209" s="48">
        <v>580355030</v>
      </c>
      <c r="E4209" s="50" t="s">
        <v>2865</v>
      </c>
      <c r="F4209" s="51">
        <v>3171</v>
      </c>
      <c r="G4209" s="48">
        <v>14</v>
      </c>
      <c r="H4209" s="51" t="s">
        <v>2636</v>
      </c>
      <c r="I4209" s="51" t="s">
        <v>1053</v>
      </c>
      <c r="J4209" s="52">
        <v>1.25</v>
      </c>
      <c r="K4209" s="48" t="s">
        <v>1058</v>
      </c>
      <c r="L4209" s="48" t="s">
        <v>1058</v>
      </c>
      <c r="M4209" s="53">
        <v>6149.1836032293841</v>
      </c>
      <c r="N4209" s="51"/>
    </row>
    <row r="4210" spans="2:14" x14ac:dyDescent="0.25">
      <c r="B4210" s="48">
        <v>4208</v>
      </c>
      <c r="C4210" s="49" t="s">
        <v>2588</v>
      </c>
      <c r="D4210" s="48">
        <v>580551323</v>
      </c>
      <c r="E4210" s="50" t="s">
        <v>2630</v>
      </c>
      <c r="F4210" s="51">
        <v>3172</v>
      </c>
      <c r="G4210" s="48">
        <v>16</v>
      </c>
      <c r="H4210" s="51" t="s">
        <v>2711</v>
      </c>
      <c r="I4210" s="51" t="s">
        <v>1884</v>
      </c>
      <c r="J4210" s="52">
        <v>3</v>
      </c>
      <c r="K4210" s="48" t="s">
        <v>1058</v>
      </c>
      <c r="L4210" s="48" t="s">
        <v>1058</v>
      </c>
      <c r="M4210" s="53">
        <v>14758.04064775052</v>
      </c>
      <c r="N4210" s="51"/>
    </row>
    <row r="4211" spans="2:14" x14ac:dyDescent="0.25">
      <c r="B4211" s="48">
        <v>4209</v>
      </c>
      <c r="C4211" s="49" t="s">
        <v>2588</v>
      </c>
      <c r="D4211" s="48">
        <v>580384204</v>
      </c>
      <c r="E4211" s="50" t="s">
        <v>2639</v>
      </c>
      <c r="F4211" s="51">
        <v>3179</v>
      </c>
      <c r="G4211" s="48">
        <v>12</v>
      </c>
      <c r="H4211" s="51" t="s">
        <v>2781</v>
      </c>
      <c r="I4211" s="51" t="s">
        <v>1812</v>
      </c>
      <c r="J4211" s="52">
        <v>0.83200000000000007</v>
      </c>
      <c r="K4211" s="48" t="s">
        <v>1058</v>
      </c>
      <c r="L4211" s="48" t="s">
        <v>1058</v>
      </c>
      <c r="M4211" s="53">
        <v>4092.8966063094781</v>
      </c>
      <c r="N4211" s="51"/>
    </row>
    <row r="4212" spans="2:14" x14ac:dyDescent="0.25">
      <c r="B4212" s="48">
        <v>4210</v>
      </c>
      <c r="C4212" s="49" t="s">
        <v>2588</v>
      </c>
      <c r="D4212" s="48">
        <v>580188480</v>
      </c>
      <c r="E4212" s="50" t="s">
        <v>2661</v>
      </c>
      <c r="F4212" s="51">
        <v>3180</v>
      </c>
      <c r="G4212" s="48">
        <v>10</v>
      </c>
      <c r="H4212" s="51" t="s">
        <v>2855</v>
      </c>
      <c r="I4212" s="51" t="s">
        <v>1141</v>
      </c>
      <c r="J4212" s="52">
        <v>4</v>
      </c>
      <c r="K4212" s="48" t="s">
        <v>1058</v>
      </c>
      <c r="L4212" s="48" t="s">
        <v>1058</v>
      </c>
      <c r="M4212" s="53">
        <v>19677.387530334028</v>
      </c>
      <c r="N4212" s="51"/>
    </row>
    <row r="4213" spans="2:14" x14ac:dyDescent="0.25">
      <c r="B4213" s="48">
        <v>4211</v>
      </c>
      <c r="C4213" s="49" t="s">
        <v>2588</v>
      </c>
      <c r="D4213" s="48">
        <v>580648889</v>
      </c>
      <c r="E4213" s="50" t="s">
        <v>2668</v>
      </c>
      <c r="F4213" s="51">
        <v>3195</v>
      </c>
      <c r="G4213" s="48">
        <v>12</v>
      </c>
      <c r="H4213" s="51" t="s">
        <v>2702</v>
      </c>
      <c r="I4213" s="51" t="s">
        <v>1122</v>
      </c>
      <c r="J4213" s="52">
        <v>3.6</v>
      </c>
      <c r="K4213" s="48" t="s">
        <v>1058</v>
      </c>
      <c r="L4213" s="48" t="s">
        <v>1058</v>
      </c>
      <c r="M4213" s="53">
        <v>17709.648777300627</v>
      </c>
      <c r="N4213" s="51"/>
    </row>
    <row r="4214" spans="2:14" x14ac:dyDescent="0.25">
      <c r="B4214" s="48">
        <v>4212</v>
      </c>
      <c r="C4214" s="49" t="s">
        <v>2588</v>
      </c>
      <c r="D4214" s="48">
        <v>580507341</v>
      </c>
      <c r="E4214" s="50" t="s">
        <v>2856</v>
      </c>
      <c r="F4214" s="51">
        <v>3199</v>
      </c>
      <c r="G4214" s="48">
        <v>9</v>
      </c>
      <c r="H4214" s="51" t="s">
        <v>2866</v>
      </c>
      <c r="I4214" s="51" t="s">
        <v>1189</v>
      </c>
      <c r="J4214" s="52">
        <v>8.8000000000000007</v>
      </c>
      <c r="K4214" s="48" t="s">
        <v>1058</v>
      </c>
      <c r="L4214" s="48" t="s">
        <v>1058</v>
      </c>
      <c r="M4214" s="53">
        <v>43290.252566734867</v>
      </c>
      <c r="N4214" s="51"/>
    </row>
    <row r="4215" spans="2:14" x14ac:dyDescent="0.25">
      <c r="B4215" s="48">
        <v>4213</v>
      </c>
      <c r="C4215" s="49" t="s">
        <v>2588</v>
      </c>
      <c r="D4215" s="48">
        <v>580095396</v>
      </c>
      <c r="E4215" s="50" t="s">
        <v>2762</v>
      </c>
      <c r="F4215" s="51">
        <v>3213</v>
      </c>
      <c r="G4215" s="48">
        <v>13</v>
      </c>
      <c r="H4215" s="51" t="s">
        <v>2855</v>
      </c>
      <c r="I4215" s="51" t="s">
        <v>1255</v>
      </c>
      <c r="J4215" s="52">
        <v>4</v>
      </c>
      <c r="K4215" s="48" t="s">
        <v>1058</v>
      </c>
      <c r="L4215" s="48" t="s">
        <v>1058</v>
      </c>
      <c r="M4215" s="53">
        <v>19677.387530334028</v>
      </c>
      <c r="N4215" s="51"/>
    </row>
    <row r="4216" spans="2:14" x14ac:dyDescent="0.25">
      <c r="B4216" s="48">
        <v>4214</v>
      </c>
      <c r="C4216" s="49" t="s">
        <v>2588</v>
      </c>
      <c r="D4216" s="48">
        <v>580259109</v>
      </c>
      <c r="E4216" s="50" t="s">
        <v>2679</v>
      </c>
      <c r="F4216" s="51">
        <v>3218</v>
      </c>
      <c r="G4216" s="48">
        <v>15</v>
      </c>
      <c r="H4216" s="51" t="s">
        <v>2854</v>
      </c>
      <c r="I4216" s="51" t="s">
        <v>1218</v>
      </c>
      <c r="J4216" s="52">
        <v>4</v>
      </c>
      <c r="K4216" s="48" t="s">
        <v>1058</v>
      </c>
      <c r="L4216" s="48" t="s">
        <v>1058</v>
      </c>
      <c r="M4216" s="53">
        <v>19677.387530334028</v>
      </c>
      <c r="N4216" s="51"/>
    </row>
    <row r="4217" spans="2:14" x14ac:dyDescent="0.25">
      <c r="B4217" s="48">
        <v>4215</v>
      </c>
      <c r="C4217" s="49" t="s">
        <v>2588</v>
      </c>
      <c r="D4217" s="48">
        <v>580181659</v>
      </c>
      <c r="E4217" s="50" t="s">
        <v>2698</v>
      </c>
      <c r="F4217" s="51">
        <v>3220</v>
      </c>
      <c r="G4217" s="48">
        <v>14</v>
      </c>
      <c r="H4217" s="51" t="s">
        <v>2854</v>
      </c>
      <c r="I4217" s="51" t="s">
        <v>1237</v>
      </c>
      <c r="J4217" s="52">
        <v>4</v>
      </c>
      <c r="K4217" s="48" t="s">
        <v>1058</v>
      </c>
      <c r="L4217" s="48" t="s">
        <v>1058</v>
      </c>
      <c r="M4217" s="53">
        <v>19677.387530334028</v>
      </c>
      <c r="N4217" s="51"/>
    </row>
    <row r="4218" spans="2:14" x14ac:dyDescent="0.25">
      <c r="B4218" s="48">
        <v>4216</v>
      </c>
      <c r="C4218" s="49" t="s">
        <v>2588</v>
      </c>
      <c r="D4218" s="48">
        <v>580394278</v>
      </c>
      <c r="E4218" s="50" t="s">
        <v>2106</v>
      </c>
      <c r="F4218" s="51">
        <v>3227</v>
      </c>
      <c r="G4218" s="48">
        <v>13</v>
      </c>
      <c r="H4218" s="51" t="s">
        <v>2619</v>
      </c>
      <c r="I4218" s="51" t="s">
        <v>1164</v>
      </c>
      <c r="J4218" s="52">
        <v>0.75</v>
      </c>
      <c r="K4218" s="48" t="s">
        <v>1058</v>
      </c>
      <c r="L4218" s="48" t="s">
        <v>1058</v>
      </c>
      <c r="M4218" s="53">
        <v>3689.5101619376301</v>
      </c>
      <c r="N4218" s="51"/>
    </row>
    <row r="4219" spans="2:14" x14ac:dyDescent="0.25">
      <c r="B4219" s="48">
        <v>4217</v>
      </c>
      <c r="C4219" s="49" t="s">
        <v>2588</v>
      </c>
      <c r="D4219" s="48">
        <v>580466993</v>
      </c>
      <c r="E4219" s="50" t="s">
        <v>2726</v>
      </c>
      <c r="F4219" s="51">
        <v>3232</v>
      </c>
      <c r="G4219" s="48">
        <v>9</v>
      </c>
      <c r="H4219" s="51" t="s">
        <v>2867</v>
      </c>
      <c r="I4219" s="51" t="s">
        <v>1119</v>
      </c>
      <c r="J4219" s="52">
        <v>8</v>
      </c>
      <c r="K4219" s="48" t="s">
        <v>1058</v>
      </c>
      <c r="L4219" s="48" t="s">
        <v>1058</v>
      </c>
      <c r="M4219" s="53">
        <v>39354.775060668057</v>
      </c>
      <c r="N4219" s="51"/>
    </row>
    <row r="4220" spans="2:14" x14ac:dyDescent="0.25">
      <c r="B4220" s="48">
        <v>4218</v>
      </c>
      <c r="C4220" s="49" t="s">
        <v>2588</v>
      </c>
      <c r="D4220" s="48">
        <v>580394278</v>
      </c>
      <c r="E4220" s="50" t="s">
        <v>2597</v>
      </c>
      <c r="F4220" s="51">
        <v>3248</v>
      </c>
      <c r="G4220" s="48">
        <v>16</v>
      </c>
      <c r="H4220" s="51" t="s">
        <v>2700</v>
      </c>
      <c r="I4220" s="51" t="s">
        <v>1098</v>
      </c>
      <c r="J4220" s="52">
        <v>1.95</v>
      </c>
      <c r="K4220" s="48" t="s">
        <v>1058</v>
      </c>
      <c r="L4220" s="48" t="s">
        <v>1058</v>
      </c>
      <c r="M4220" s="53">
        <v>9592.726421037838</v>
      </c>
      <c r="N4220" s="51"/>
    </row>
    <row r="4221" spans="2:14" x14ac:dyDescent="0.25">
      <c r="B4221" s="48">
        <v>4219</v>
      </c>
      <c r="C4221" s="49" t="s">
        <v>2588</v>
      </c>
      <c r="D4221" s="48">
        <v>580095396</v>
      </c>
      <c r="E4221" s="50" t="s">
        <v>2762</v>
      </c>
      <c r="F4221" s="51">
        <v>3249</v>
      </c>
      <c r="G4221" s="48">
        <v>9</v>
      </c>
      <c r="H4221" s="51" t="s">
        <v>2867</v>
      </c>
      <c r="I4221" s="51" t="s">
        <v>1255</v>
      </c>
      <c r="J4221" s="52">
        <v>8</v>
      </c>
      <c r="K4221" s="48" t="s">
        <v>1058</v>
      </c>
      <c r="L4221" s="48" t="s">
        <v>1058</v>
      </c>
      <c r="M4221" s="53">
        <v>39354.775060668057</v>
      </c>
      <c r="N4221" s="51"/>
    </row>
    <row r="4222" spans="2:14" x14ac:dyDescent="0.25">
      <c r="B4222" s="48">
        <v>4220</v>
      </c>
      <c r="C4222" s="49" t="s">
        <v>2588</v>
      </c>
      <c r="D4222" s="48">
        <v>580354991</v>
      </c>
      <c r="E4222" s="50" t="s">
        <v>1612</v>
      </c>
      <c r="F4222" s="51">
        <v>3260</v>
      </c>
      <c r="G4222" s="48">
        <v>14</v>
      </c>
      <c r="H4222" s="51" t="s">
        <v>2868</v>
      </c>
      <c r="I4222" s="51" t="s">
        <v>1613</v>
      </c>
      <c r="J4222" s="52">
        <v>4.4000000000000004</v>
      </c>
      <c r="K4222" s="48" t="s">
        <v>1058</v>
      </c>
      <c r="L4222" s="48" t="s">
        <v>1058</v>
      </c>
      <c r="M4222" s="53">
        <v>21645.126283367434</v>
      </c>
      <c r="N4222" s="51"/>
    </row>
    <row r="4223" spans="2:14" x14ac:dyDescent="0.25">
      <c r="B4223" s="48">
        <v>4221</v>
      </c>
      <c r="C4223" s="49" t="s">
        <v>2588</v>
      </c>
      <c r="D4223" s="48">
        <v>580184828</v>
      </c>
      <c r="E4223" s="50" t="s">
        <v>2601</v>
      </c>
      <c r="F4223" s="51">
        <v>3262</v>
      </c>
      <c r="G4223" s="48">
        <v>14</v>
      </c>
      <c r="H4223" s="51" t="s">
        <v>2678</v>
      </c>
      <c r="I4223" s="51" t="s">
        <v>1207</v>
      </c>
      <c r="J4223" s="52">
        <v>0.75</v>
      </c>
      <c r="K4223" s="48" t="s">
        <v>1058</v>
      </c>
      <c r="L4223" s="48" t="s">
        <v>1058</v>
      </c>
      <c r="M4223" s="53">
        <v>3689.5101619376301</v>
      </c>
      <c r="N4223" s="51"/>
    </row>
    <row r="4224" spans="2:14" x14ac:dyDescent="0.25">
      <c r="B4224" s="48">
        <v>4222</v>
      </c>
      <c r="C4224" s="49" t="s">
        <v>2588</v>
      </c>
      <c r="D4224" s="48">
        <v>580401818</v>
      </c>
      <c r="E4224" s="50" t="s">
        <v>2665</v>
      </c>
      <c r="F4224" s="51">
        <v>3278</v>
      </c>
      <c r="G4224" s="48">
        <v>14</v>
      </c>
      <c r="H4224" s="51" t="s">
        <v>2869</v>
      </c>
      <c r="I4224" s="51" t="s">
        <v>1158</v>
      </c>
      <c r="J4224" s="52">
        <v>2</v>
      </c>
      <c r="K4224" s="48" t="s">
        <v>1058</v>
      </c>
      <c r="L4224" s="48" t="s">
        <v>1058</v>
      </c>
      <c r="M4224" s="53">
        <v>9838.6937651670141</v>
      </c>
      <c r="N4224" s="51"/>
    </row>
    <row r="4225" spans="2:14" x14ac:dyDescent="0.25">
      <c r="B4225" s="48">
        <v>4223</v>
      </c>
      <c r="C4225" s="49" t="s">
        <v>2588</v>
      </c>
      <c r="D4225" s="48">
        <v>512158668</v>
      </c>
      <c r="E4225" s="50" t="s">
        <v>2596</v>
      </c>
      <c r="F4225" s="51">
        <v>3288</v>
      </c>
      <c r="G4225" s="48">
        <v>15</v>
      </c>
      <c r="H4225" s="51" t="s">
        <v>2870</v>
      </c>
      <c r="I4225" s="51" t="s">
        <v>1572</v>
      </c>
      <c r="J4225" s="52">
        <v>2</v>
      </c>
      <c r="K4225" s="48" t="s">
        <v>1058</v>
      </c>
      <c r="L4225" s="48" t="s">
        <v>1058</v>
      </c>
      <c r="M4225" s="53">
        <v>9838.6937651670141</v>
      </c>
      <c r="N4225" s="51"/>
    </row>
    <row r="4226" spans="2:14" x14ac:dyDescent="0.25">
      <c r="B4226" s="48">
        <v>4224</v>
      </c>
      <c r="C4226" s="49" t="s">
        <v>2588</v>
      </c>
      <c r="D4226" s="48">
        <v>580259075</v>
      </c>
      <c r="E4226" s="50" t="s">
        <v>2824</v>
      </c>
      <c r="F4226" s="51">
        <v>3297</v>
      </c>
      <c r="G4226" s="48">
        <v>9</v>
      </c>
      <c r="H4226" s="51" t="s">
        <v>2745</v>
      </c>
      <c r="I4226" s="51" t="s">
        <v>1062</v>
      </c>
      <c r="J4226" s="52">
        <v>0.75</v>
      </c>
      <c r="K4226" s="48" t="s">
        <v>1058</v>
      </c>
      <c r="L4226" s="48" t="s">
        <v>1058</v>
      </c>
      <c r="M4226" s="53">
        <v>3689.5101619376301</v>
      </c>
      <c r="N4226" s="51"/>
    </row>
    <row r="4227" spans="2:14" x14ac:dyDescent="0.25">
      <c r="B4227" s="48">
        <v>4225</v>
      </c>
      <c r="C4227" s="49" t="s">
        <v>2588</v>
      </c>
      <c r="D4227" s="48">
        <v>580458131</v>
      </c>
      <c r="E4227" s="50" t="s">
        <v>1254</v>
      </c>
      <c r="F4227" s="51">
        <v>3304</v>
      </c>
      <c r="G4227" s="48">
        <v>16</v>
      </c>
      <c r="H4227" s="51" t="s">
        <v>2797</v>
      </c>
      <c r="I4227" s="51" t="s">
        <v>1255</v>
      </c>
      <c r="J4227" s="52">
        <v>0.75</v>
      </c>
      <c r="K4227" s="48" t="s">
        <v>1058</v>
      </c>
      <c r="L4227" s="48" t="s">
        <v>1058</v>
      </c>
      <c r="M4227" s="53">
        <v>3689.5101619376301</v>
      </c>
      <c r="N4227" s="51"/>
    </row>
    <row r="4228" spans="2:14" x14ac:dyDescent="0.25">
      <c r="B4228" s="48">
        <v>4226</v>
      </c>
      <c r="C4228" s="49" t="s">
        <v>2588</v>
      </c>
      <c r="D4228" s="48">
        <v>580458131</v>
      </c>
      <c r="E4228" s="50" t="s">
        <v>1254</v>
      </c>
      <c r="F4228" s="51">
        <v>3305</v>
      </c>
      <c r="G4228" s="48">
        <v>14</v>
      </c>
      <c r="H4228" s="51" t="s">
        <v>2797</v>
      </c>
      <c r="I4228" s="51" t="s">
        <v>1255</v>
      </c>
      <c r="J4228" s="52">
        <v>0.75</v>
      </c>
      <c r="K4228" s="48" t="s">
        <v>1058</v>
      </c>
      <c r="L4228" s="48" t="s">
        <v>1058</v>
      </c>
      <c r="M4228" s="53">
        <v>3689.5101619376301</v>
      </c>
      <c r="N4228" s="51"/>
    </row>
    <row r="4229" spans="2:14" x14ac:dyDescent="0.25">
      <c r="B4229" s="48">
        <v>4227</v>
      </c>
      <c r="C4229" s="49" t="s">
        <v>2588</v>
      </c>
      <c r="D4229" s="48">
        <v>580458131</v>
      </c>
      <c r="E4229" s="50" t="s">
        <v>1254</v>
      </c>
      <c r="F4229" s="51">
        <v>3306</v>
      </c>
      <c r="G4229" s="48">
        <v>13</v>
      </c>
      <c r="H4229" s="51" t="s">
        <v>2672</v>
      </c>
      <c r="I4229" s="51" t="s">
        <v>1255</v>
      </c>
      <c r="J4229" s="52">
        <v>0</v>
      </c>
      <c r="K4229" s="48" t="s">
        <v>1058</v>
      </c>
      <c r="L4229" s="48" t="s">
        <v>1058</v>
      </c>
      <c r="M4229" s="53">
        <v>0</v>
      </c>
      <c r="N4229" s="51"/>
    </row>
    <row r="4230" spans="2:14" x14ac:dyDescent="0.25">
      <c r="B4230" s="48">
        <v>4228</v>
      </c>
      <c r="C4230" s="49" t="s">
        <v>2588</v>
      </c>
      <c r="D4230" s="48">
        <v>580031540</v>
      </c>
      <c r="E4230" s="50" t="s">
        <v>2871</v>
      </c>
      <c r="F4230" s="51">
        <v>3319</v>
      </c>
      <c r="G4230" s="48">
        <v>18</v>
      </c>
      <c r="H4230" s="51" t="s">
        <v>2621</v>
      </c>
      <c r="I4230" s="51" t="s">
        <v>1959</v>
      </c>
      <c r="J4230" s="52">
        <v>0</v>
      </c>
      <c r="K4230" s="48" t="s">
        <v>1058</v>
      </c>
      <c r="L4230" s="48" t="s">
        <v>1054</v>
      </c>
      <c r="M4230" s="53">
        <v>0</v>
      </c>
      <c r="N4230" s="51"/>
    </row>
    <row r="4231" spans="2:14" x14ac:dyDescent="0.25">
      <c r="B4231" s="48">
        <v>4229</v>
      </c>
      <c r="C4231" s="49" t="s">
        <v>2588</v>
      </c>
      <c r="D4231" s="48">
        <v>580482040</v>
      </c>
      <c r="E4231" s="50" t="s">
        <v>2697</v>
      </c>
      <c r="F4231" s="51">
        <v>3333</v>
      </c>
      <c r="G4231" s="48">
        <v>17</v>
      </c>
      <c r="H4231" s="51" t="s">
        <v>2602</v>
      </c>
      <c r="I4231" s="51" t="s">
        <v>1053</v>
      </c>
      <c r="J4231" s="52">
        <v>0.75</v>
      </c>
      <c r="K4231" s="48" t="s">
        <v>1058</v>
      </c>
      <c r="L4231" s="48" t="s">
        <v>1058</v>
      </c>
      <c r="M4231" s="53">
        <v>3689.5101619376301</v>
      </c>
      <c r="N4231" s="51"/>
    </row>
    <row r="4232" spans="2:14" x14ac:dyDescent="0.25">
      <c r="B4232" s="48">
        <v>4230</v>
      </c>
      <c r="C4232" s="49" t="s">
        <v>2588</v>
      </c>
      <c r="D4232" s="48">
        <v>580509834</v>
      </c>
      <c r="E4232" s="50" t="s">
        <v>2872</v>
      </c>
      <c r="F4232" s="51">
        <v>3338</v>
      </c>
      <c r="G4232" s="48">
        <v>16</v>
      </c>
      <c r="H4232" s="51" t="s">
        <v>2754</v>
      </c>
      <c r="I4232" s="51" t="s">
        <v>1096</v>
      </c>
      <c r="J4232" s="52">
        <v>8.8000000000000007</v>
      </c>
      <c r="K4232" s="48" t="s">
        <v>1058</v>
      </c>
      <c r="L4232" s="48" t="s">
        <v>1058</v>
      </c>
      <c r="M4232" s="53">
        <v>43290.252566734867</v>
      </c>
      <c r="N4232" s="51"/>
    </row>
    <row r="4233" spans="2:14" x14ac:dyDescent="0.25">
      <c r="B4233" s="48">
        <v>4231</v>
      </c>
      <c r="C4233" s="49" t="s">
        <v>2588</v>
      </c>
      <c r="D4233" s="48">
        <v>580509834</v>
      </c>
      <c r="E4233" s="50" t="s">
        <v>2872</v>
      </c>
      <c r="F4233" s="51">
        <v>3342</v>
      </c>
      <c r="G4233" s="48">
        <v>11</v>
      </c>
      <c r="H4233" s="51" t="s">
        <v>2873</v>
      </c>
      <c r="I4233" s="51" t="s">
        <v>1096</v>
      </c>
      <c r="J4233" s="52">
        <v>4.4000000000000004</v>
      </c>
      <c r="K4233" s="48" t="s">
        <v>1058</v>
      </c>
      <c r="L4233" s="48" t="s">
        <v>1058</v>
      </c>
      <c r="M4233" s="53">
        <v>21645.126283367434</v>
      </c>
      <c r="N4233" s="51"/>
    </row>
    <row r="4234" spans="2:14" x14ac:dyDescent="0.25">
      <c r="B4234" s="48">
        <v>4232</v>
      </c>
      <c r="C4234" s="49" t="s">
        <v>2588</v>
      </c>
      <c r="D4234" s="48">
        <v>580350759</v>
      </c>
      <c r="E4234" s="50" t="s">
        <v>2308</v>
      </c>
      <c r="F4234" s="51">
        <v>3348</v>
      </c>
      <c r="G4234" s="48">
        <v>11</v>
      </c>
      <c r="H4234" s="51" t="s">
        <v>2799</v>
      </c>
      <c r="I4234" s="51" t="s">
        <v>2270</v>
      </c>
      <c r="J4234" s="52">
        <v>8.8000000000000007</v>
      </c>
      <c r="K4234" s="48" t="s">
        <v>1058</v>
      </c>
      <c r="L4234" s="48" t="s">
        <v>1058</v>
      </c>
      <c r="M4234" s="53">
        <v>43290.252566734867</v>
      </c>
      <c r="N4234" s="51"/>
    </row>
    <row r="4235" spans="2:14" x14ac:dyDescent="0.25">
      <c r="B4235" s="48">
        <v>4233</v>
      </c>
      <c r="C4235" s="49" t="s">
        <v>2588</v>
      </c>
      <c r="D4235" s="48">
        <v>580421915</v>
      </c>
      <c r="E4235" s="50" t="s">
        <v>2620</v>
      </c>
      <c r="F4235" s="51">
        <v>3353</v>
      </c>
      <c r="G4235" s="48">
        <v>16</v>
      </c>
      <c r="H4235" s="51" t="s">
        <v>2874</v>
      </c>
      <c r="I4235" s="51" t="s">
        <v>1066</v>
      </c>
      <c r="J4235" s="52">
        <v>4</v>
      </c>
      <c r="K4235" s="48" t="s">
        <v>1058</v>
      </c>
      <c r="L4235" s="48" t="s">
        <v>1058</v>
      </c>
      <c r="M4235" s="53">
        <v>19677.387530334028</v>
      </c>
      <c r="N4235" s="51"/>
    </row>
    <row r="4236" spans="2:14" x14ac:dyDescent="0.25">
      <c r="B4236" s="48">
        <v>4234</v>
      </c>
      <c r="C4236" s="49" t="s">
        <v>2588</v>
      </c>
      <c r="D4236" s="48">
        <v>580305266</v>
      </c>
      <c r="E4236" s="50" t="s">
        <v>2618</v>
      </c>
      <c r="F4236" s="51">
        <v>3358</v>
      </c>
      <c r="G4236" s="48">
        <v>0</v>
      </c>
      <c r="H4236" s="51" t="s">
        <v>2700</v>
      </c>
      <c r="I4236" s="51" t="s">
        <v>1276</v>
      </c>
      <c r="J4236" s="52">
        <v>1.95</v>
      </c>
      <c r="K4236" s="48" t="s">
        <v>1058</v>
      </c>
      <c r="L4236" s="48" t="s">
        <v>1058</v>
      </c>
      <c r="M4236" s="53">
        <v>9592.726421037838</v>
      </c>
      <c r="N4236" s="51"/>
    </row>
    <row r="4237" spans="2:14" x14ac:dyDescent="0.25">
      <c r="B4237" s="48">
        <v>4235</v>
      </c>
      <c r="C4237" s="49" t="s">
        <v>2588</v>
      </c>
      <c r="D4237" s="48">
        <v>580500825</v>
      </c>
      <c r="E4237" s="50" t="s">
        <v>2639</v>
      </c>
      <c r="F4237" s="51">
        <v>3361</v>
      </c>
      <c r="G4237" s="48">
        <v>18</v>
      </c>
      <c r="H4237" s="51" t="s">
        <v>2547</v>
      </c>
      <c r="I4237" s="51" t="s">
        <v>1068</v>
      </c>
      <c r="J4237" s="52">
        <v>13</v>
      </c>
      <c r="K4237" s="48" t="s">
        <v>1058</v>
      </c>
      <c r="L4237" s="48" t="s">
        <v>1058</v>
      </c>
      <c r="M4237" s="53">
        <v>63951.509473585589</v>
      </c>
      <c r="N4237" s="51"/>
    </row>
    <row r="4238" spans="2:14" x14ac:dyDescent="0.25">
      <c r="B4238" s="48">
        <v>4236</v>
      </c>
      <c r="C4238" s="49" t="s">
        <v>2588</v>
      </c>
      <c r="D4238" s="48">
        <v>513692830</v>
      </c>
      <c r="E4238" s="50" t="s">
        <v>2653</v>
      </c>
      <c r="F4238" s="51">
        <v>3368</v>
      </c>
      <c r="G4238" s="48">
        <v>17</v>
      </c>
      <c r="H4238" s="51" t="s">
        <v>2604</v>
      </c>
      <c r="I4238" s="51" t="s">
        <v>1414</v>
      </c>
      <c r="J4238" s="52">
        <v>3</v>
      </c>
      <c r="K4238" s="48" t="s">
        <v>1058</v>
      </c>
      <c r="L4238" s="48" t="s">
        <v>1058</v>
      </c>
      <c r="M4238" s="53">
        <v>14758.04064775052</v>
      </c>
      <c r="N4238" s="51"/>
    </row>
    <row r="4239" spans="2:14" x14ac:dyDescent="0.25">
      <c r="B4239" s="48">
        <v>4237</v>
      </c>
      <c r="C4239" s="49" t="s">
        <v>2588</v>
      </c>
      <c r="D4239" s="48">
        <v>580498251</v>
      </c>
      <c r="E4239" s="50" t="s">
        <v>1291</v>
      </c>
      <c r="F4239" s="51">
        <v>3372</v>
      </c>
      <c r="G4239" s="48">
        <v>15</v>
      </c>
      <c r="H4239" s="51" t="s">
        <v>2875</v>
      </c>
      <c r="I4239" s="51" t="s">
        <v>1209</v>
      </c>
      <c r="J4239" s="52">
        <v>2</v>
      </c>
      <c r="K4239" s="48" t="s">
        <v>1058</v>
      </c>
      <c r="L4239" s="48" t="s">
        <v>1058</v>
      </c>
      <c r="M4239" s="53">
        <v>9838.6937651670141</v>
      </c>
      <c r="N4239" s="51"/>
    </row>
    <row r="4240" spans="2:14" x14ac:dyDescent="0.25">
      <c r="B4240" s="48">
        <v>4238</v>
      </c>
      <c r="C4240" s="49" t="s">
        <v>2588</v>
      </c>
      <c r="D4240" s="48">
        <v>580370203</v>
      </c>
      <c r="E4240" s="50" t="s">
        <v>1618</v>
      </c>
      <c r="F4240" s="51">
        <v>3378</v>
      </c>
      <c r="G4240" s="48">
        <v>13</v>
      </c>
      <c r="H4240" s="51" t="s">
        <v>2715</v>
      </c>
      <c r="I4240" s="51" t="s">
        <v>1619</v>
      </c>
      <c r="J4240" s="52">
        <v>0.75</v>
      </c>
      <c r="K4240" s="48" t="s">
        <v>1058</v>
      </c>
      <c r="L4240" s="48" t="s">
        <v>1058</v>
      </c>
      <c r="M4240" s="53">
        <v>3689.5101619376301</v>
      </c>
      <c r="N4240" s="51"/>
    </row>
    <row r="4241" spans="2:14" x14ac:dyDescent="0.25">
      <c r="B4241" s="48">
        <v>4239</v>
      </c>
      <c r="C4241" s="49" t="s">
        <v>2588</v>
      </c>
      <c r="D4241" s="48">
        <v>580279388</v>
      </c>
      <c r="E4241" s="50" t="s">
        <v>2734</v>
      </c>
      <c r="F4241" s="51">
        <v>3390</v>
      </c>
      <c r="G4241" s="48">
        <v>14</v>
      </c>
      <c r="H4241" s="51" t="s">
        <v>2820</v>
      </c>
      <c r="I4241" s="51" t="s">
        <v>1139</v>
      </c>
      <c r="J4241" s="52">
        <v>2.5</v>
      </c>
      <c r="K4241" s="48" t="s">
        <v>1058</v>
      </c>
      <c r="L4241" s="48" t="s">
        <v>1058</v>
      </c>
      <c r="M4241" s="53">
        <v>12298.367206458768</v>
      </c>
      <c r="N4241" s="51"/>
    </row>
    <row r="4242" spans="2:14" x14ac:dyDescent="0.25">
      <c r="B4242" s="48">
        <v>4240</v>
      </c>
      <c r="C4242" s="49" t="s">
        <v>2588</v>
      </c>
      <c r="D4242" s="48">
        <v>580438935</v>
      </c>
      <c r="E4242" s="50" t="s">
        <v>1709</v>
      </c>
      <c r="F4242" s="51">
        <v>3396</v>
      </c>
      <c r="G4242" s="48">
        <v>15</v>
      </c>
      <c r="H4242" s="51" t="s">
        <v>2864</v>
      </c>
      <c r="I4242" s="51" t="s">
        <v>1115</v>
      </c>
      <c r="J4242" s="52">
        <v>4</v>
      </c>
      <c r="K4242" s="48" t="s">
        <v>1058</v>
      </c>
      <c r="L4242" s="48" t="s">
        <v>1058</v>
      </c>
      <c r="M4242" s="53">
        <v>19677.387530334028</v>
      </c>
      <c r="N4242" s="51"/>
    </row>
    <row r="4243" spans="2:14" x14ac:dyDescent="0.25">
      <c r="B4243" s="48">
        <v>4241</v>
      </c>
      <c r="C4243" s="49" t="s">
        <v>2588</v>
      </c>
      <c r="D4243" s="48">
        <v>580295251</v>
      </c>
      <c r="E4243" s="50" t="s">
        <v>2876</v>
      </c>
      <c r="F4243" s="51">
        <v>3407</v>
      </c>
      <c r="G4243" s="48">
        <v>0</v>
      </c>
      <c r="H4243" s="51" t="s">
        <v>2714</v>
      </c>
      <c r="I4243" s="51" t="s">
        <v>1293</v>
      </c>
      <c r="J4243" s="52">
        <v>3</v>
      </c>
      <c r="K4243" s="48" t="s">
        <v>1058</v>
      </c>
      <c r="L4243" s="48" t="s">
        <v>1058</v>
      </c>
      <c r="M4243" s="53">
        <v>14758.04064775052</v>
      </c>
      <c r="N4243" s="51"/>
    </row>
    <row r="4244" spans="2:14" x14ac:dyDescent="0.25">
      <c r="B4244" s="48">
        <v>4242</v>
      </c>
      <c r="C4244" s="49" t="s">
        <v>2588</v>
      </c>
      <c r="D4244" s="48">
        <v>580295251</v>
      </c>
      <c r="E4244" s="50" t="s">
        <v>2876</v>
      </c>
      <c r="F4244" s="51">
        <v>3410</v>
      </c>
      <c r="G4244" s="48">
        <v>19</v>
      </c>
      <c r="H4244" s="51" t="s">
        <v>2675</v>
      </c>
      <c r="I4244" s="51" t="s">
        <v>1293</v>
      </c>
      <c r="J4244" s="52">
        <v>0</v>
      </c>
      <c r="K4244" s="48" t="s">
        <v>1058</v>
      </c>
      <c r="L4244" s="48" t="s">
        <v>1058</v>
      </c>
      <c r="M4244" s="53">
        <v>0</v>
      </c>
      <c r="N4244" s="51"/>
    </row>
    <row r="4245" spans="2:14" x14ac:dyDescent="0.25">
      <c r="B4245" s="48">
        <v>4243</v>
      </c>
      <c r="C4245" s="49" t="s">
        <v>2588</v>
      </c>
      <c r="D4245" s="48">
        <v>580197317</v>
      </c>
      <c r="E4245" s="50" t="s">
        <v>2684</v>
      </c>
      <c r="F4245" s="51">
        <v>3413</v>
      </c>
      <c r="G4245" s="48">
        <v>9</v>
      </c>
      <c r="H4245" s="51" t="s">
        <v>2779</v>
      </c>
      <c r="I4245" s="51" t="s">
        <v>1053</v>
      </c>
      <c r="J4245" s="52">
        <v>0</v>
      </c>
      <c r="K4245" s="48" t="s">
        <v>1058</v>
      </c>
      <c r="L4245" s="48" t="s">
        <v>1058</v>
      </c>
      <c r="M4245" s="53">
        <v>0</v>
      </c>
      <c r="N4245" s="51"/>
    </row>
    <row r="4246" spans="2:14" x14ac:dyDescent="0.25">
      <c r="B4246" s="48">
        <v>4244</v>
      </c>
      <c r="C4246" s="49" t="s">
        <v>2588</v>
      </c>
      <c r="D4246" s="48">
        <v>580421105</v>
      </c>
      <c r="E4246" s="50" t="s">
        <v>2709</v>
      </c>
      <c r="F4246" s="51">
        <v>3414</v>
      </c>
      <c r="G4246" s="48">
        <v>10</v>
      </c>
      <c r="H4246" s="51" t="s">
        <v>2633</v>
      </c>
      <c r="I4246" s="51" t="s">
        <v>1551</v>
      </c>
      <c r="J4246" s="52">
        <v>3</v>
      </c>
      <c r="K4246" s="48" t="s">
        <v>1058</v>
      </c>
      <c r="L4246" s="48" t="s">
        <v>1058</v>
      </c>
      <c r="M4246" s="53">
        <v>14758.04064775052</v>
      </c>
      <c r="N4246" s="51"/>
    </row>
    <row r="4247" spans="2:14" x14ac:dyDescent="0.25">
      <c r="B4247" s="48">
        <v>4245</v>
      </c>
      <c r="C4247" s="49" t="s">
        <v>2588</v>
      </c>
      <c r="D4247" s="48">
        <v>580482040</v>
      </c>
      <c r="E4247" s="50" t="s">
        <v>2697</v>
      </c>
      <c r="F4247" s="51">
        <v>3420</v>
      </c>
      <c r="G4247" s="48">
        <v>19</v>
      </c>
      <c r="H4247" s="51" t="s">
        <v>2829</v>
      </c>
      <c r="I4247" s="51" t="s">
        <v>1053</v>
      </c>
      <c r="J4247" s="52">
        <v>0</v>
      </c>
      <c r="K4247" s="48" t="s">
        <v>1058</v>
      </c>
      <c r="L4247" s="48" t="s">
        <v>1058</v>
      </c>
      <c r="M4247" s="53">
        <v>0</v>
      </c>
      <c r="N4247" s="51"/>
    </row>
    <row r="4248" spans="2:14" x14ac:dyDescent="0.25">
      <c r="B4248" s="48">
        <v>4246</v>
      </c>
      <c r="C4248" s="49" t="s">
        <v>2588</v>
      </c>
      <c r="D4248" s="48">
        <v>580417509</v>
      </c>
      <c r="E4248" s="50" t="s">
        <v>2767</v>
      </c>
      <c r="F4248" s="51">
        <v>3423</v>
      </c>
      <c r="G4248" s="48">
        <v>13</v>
      </c>
      <c r="H4248" s="51" t="s">
        <v>2625</v>
      </c>
      <c r="I4248" s="51" t="s">
        <v>1060</v>
      </c>
      <c r="J4248" s="52">
        <v>1.5</v>
      </c>
      <c r="K4248" s="48" t="s">
        <v>1058</v>
      </c>
      <c r="L4248" s="48" t="s">
        <v>1058</v>
      </c>
      <c r="M4248" s="53">
        <v>7379.0203238752601</v>
      </c>
      <c r="N4248" s="51"/>
    </row>
    <row r="4249" spans="2:14" x14ac:dyDescent="0.25">
      <c r="B4249" s="48">
        <v>4247</v>
      </c>
      <c r="C4249" s="49" t="s">
        <v>2588</v>
      </c>
      <c r="D4249" s="48">
        <v>580455806</v>
      </c>
      <c r="E4249" s="50" t="s">
        <v>2877</v>
      </c>
      <c r="F4249" s="51">
        <v>3430</v>
      </c>
      <c r="G4249" s="48">
        <v>16</v>
      </c>
      <c r="H4249" s="51" t="s">
        <v>2775</v>
      </c>
      <c r="I4249" s="51" t="s">
        <v>1222</v>
      </c>
      <c r="J4249" s="52">
        <v>0.6</v>
      </c>
      <c r="K4249" s="48" t="s">
        <v>1058</v>
      </c>
      <c r="L4249" s="48" t="s">
        <v>1058</v>
      </c>
      <c r="M4249" s="53">
        <v>2951.608129550104</v>
      </c>
      <c r="N4249" s="51"/>
    </row>
    <row r="4250" spans="2:14" x14ac:dyDescent="0.25">
      <c r="B4250" s="48">
        <v>4248</v>
      </c>
      <c r="C4250" s="49" t="s">
        <v>2588</v>
      </c>
      <c r="D4250" s="48">
        <v>580309680</v>
      </c>
      <c r="E4250" s="50" t="s">
        <v>1721</v>
      </c>
      <c r="F4250" s="51">
        <v>3435</v>
      </c>
      <c r="G4250" s="48">
        <v>13</v>
      </c>
      <c r="H4250" s="51" t="s">
        <v>2878</v>
      </c>
      <c r="I4250" s="51" t="s">
        <v>2295</v>
      </c>
      <c r="J4250" s="52">
        <v>0.75</v>
      </c>
      <c r="K4250" s="48" t="s">
        <v>1058</v>
      </c>
      <c r="L4250" s="48" t="s">
        <v>1058</v>
      </c>
      <c r="M4250" s="53">
        <v>3689.5101619376301</v>
      </c>
      <c r="N4250" s="51"/>
    </row>
    <row r="4251" spans="2:14" x14ac:dyDescent="0.25">
      <c r="B4251" s="48">
        <v>4249</v>
      </c>
      <c r="C4251" s="49" t="s">
        <v>2588</v>
      </c>
      <c r="D4251" s="48">
        <v>580173425</v>
      </c>
      <c r="E4251" s="50" t="s">
        <v>2789</v>
      </c>
      <c r="F4251" s="51">
        <v>3436</v>
      </c>
      <c r="G4251" s="48">
        <v>21</v>
      </c>
      <c r="H4251" s="51" t="s">
        <v>2879</v>
      </c>
      <c r="I4251" s="51" t="s">
        <v>1871</v>
      </c>
      <c r="J4251" s="52">
        <v>0.75</v>
      </c>
      <c r="K4251" s="48" t="s">
        <v>1058</v>
      </c>
      <c r="L4251" s="48" t="s">
        <v>1058</v>
      </c>
      <c r="M4251" s="53">
        <v>3689.5101619376301</v>
      </c>
      <c r="N4251" s="51"/>
    </row>
    <row r="4252" spans="2:14" x14ac:dyDescent="0.25">
      <c r="B4252" s="48">
        <v>4250</v>
      </c>
      <c r="C4252" s="49" t="s">
        <v>2588</v>
      </c>
      <c r="D4252" s="48">
        <v>580490860</v>
      </c>
      <c r="E4252" s="50" t="s">
        <v>2862</v>
      </c>
      <c r="F4252" s="51">
        <v>3440</v>
      </c>
      <c r="G4252" s="48">
        <v>18</v>
      </c>
      <c r="H4252" s="51" t="s">
        <v>2880</v>
      </c>
      <c r="I4252" s="51" t="s">
        <v>1705</v>
      </c>
      <c r="J4252" s="52">
        <v>0.75</v>
      </c>
      <c r="K4252" s="48" t="s">
        <v>1058</v>
      </c>
      <c r="L4252" s="48" t="s">
        <v>1058</v>
      </c>
      <c r="M4252" s="53">
        <v>3689.5101619376301</v>
      </c>
      <c r="N4252" s="51"/>
    </row>
    <row r="4253" spans="2:14" x14ac:dyDescent="0.25">
      <c r="B4253" s="48">
        <v>4251</v>
      </c>
      <c r="C4253" s="49" t="s">
        <v>2588</v>
      </c>
      <c r="D4253" s="48">
        <v>580394278</v>
      </c>
      <c r="E4253" s="50" t="s">
        <v>2597</v>
      </c>
      <c r="F4253" s="51">
        <v>3445</v>
      </c>
      <c r="G4253" s="48">
        <v>13</v>
      </c>
      <c r="H4253" s="51" t="s">
        <v>2733</v>
      </c>
      <c r="I4253" s="51" t="s">
        <v>1098</v>
      </c>
      <c r="J4253" s="52">
        <v>1.95</v>
      </c>
      <c r="K4253" s="48" t="s">
        <v>1058</v>
      </c>
      <c r="L4253" s="48" t="s">
        <v>1058</v>
      </c>
      <c r="M4253" s="53">
        <v>9592.726421037838</v>
      </c>
      <c r="N4253" s="51"/>
    </row>
    <row r="4254" spans="2:14" x14ac:dyDescent="0.25">
      <c r="B4254" s="48">
        <v>4252</v>
      </c>
      <c r="C4254" s="49" t="s">
        <v>2588</v>
      </c>
      <c r="D4254" s="48">
        <v>580487254</v>
      </c>
      <c r="E4254" s="50" t="s">
        <v>2666</v>
      </c>
      <c r="F4254" s="51">
        <v>3454</v>
      </c>
      <c r="G4254" s="48">
        <v>9</v>
      </c>
      <c r="H4254" s="51" t="s">
        <v>2867</v>
      </c>
      <c r="I4254" s="51" t="s">
        <v>1053</v>
      </c>
      <c r="J4254" s="52">
        <v>8</v>
      </c>
      <c r="K4254" s="48" t="s">
        <v>1058</v>
      </c>
      <c r="L4254" s="48" t="s">
        <v>1058</v>
      </c>
      <c r="M4254" s="53">
        <v>39354.775060668057</v>
      </c>
      <c r="N4254" s="51"/>
    </row>
    <row r="4255" spans="2:14" x14ac:dyDescent="0.25">
      <c r="B4255" s="48">
        <v>4253</v>
      </c>
      <c r="C4255" s="49" t="s">
        <v>2588</v>
      </c>
      <c r="D4255" s="48">
        <v>580188480</v>
      </c>
      <c r="E4255" s="50" t="s">
        <v>2661</v>
      </c>
      <c r="F4255" s="51">
        <v>3459</v>
      </c>
      <c r="G4255" s="48">
        <v>12</v>
      </c>
      <c r="H4255" s="51" t="s">
        <v>2870</v>
      </c>
      <c r="I4255" s="51" t="s">
        <v>1141</v>
      </c>
      <c r="J4255" s="52">
        <v>2</v>
      </c>
      <c r="K4255" s="48" t="s">
        <v>1058</v>
      </c>
      <c r="L4255" s="48" t="s">
        <v>1058</v>
      </c>
      <c r="M4255" s="53">
        <v>9838.6937651670141</v>
      </c>
      <c r="N4255" s="51"/>
    </row>
    <row r="4256" spans="2:14" x14ac:dyDescent="0.25">
      <c r="B4256" s="48">
        <v>4254</v>
      </c>
      <c r="C4256" s="49" t="s">
        <v>2588</v>
      </c>
      <c r="D4256" s="48">
        <v>580042125</v>
      </c>
      <c r="E4256" s="50" t="s">
        <v>2549</v>
      </c>
      <c r="F4256" s="51">
        <v>3465</v>
      </c>
      <c r="G4256" s="48">
        <v>15</v>
      </c>
      <c r="H4256" s="51" t="s">
        <v>2881</v>
      </c>
      <c r="I4256" s="51" t="s">
        <v>1259</v>
      </c>
      <c r="J4256" s="52">
        <v>2</v>
      </c>
      <c r="K4256" s="48" t="s">
        <v>1058</v>
      </c>
      <c r="L4256" s="48" t="s">
        <v>1058</v>
      </c>
      <c r="M4256" s="53">
        <v>9838.6937651670141</v>
      </c>
      <c r="N4256" s="51"/>
    </row>
    <row r="4257" spans="2:14" x14ac:dyDescent="0.25">
      <c r="B4257" s="48">
        <v>4255</v>
      </c>
      <c r="C4257" s="49" t="s">
        <v>2588</v>
      </c>
      <c r="D4257" s="48">
        <v>580445989</v>
      </c>
      <c r="E4257" s="50" t="s">
        <v>2642</v>
      </c>
      <c r="F4257" s="51">
        <v>3473</v>
      </c>
      <c r="G4257" s="48">
        <v>0</v>
      </c>
      <c r="H4257" s="51" t="s">
        <v>2753</v>
      </c>
      <c r="I4257" s="51" t="s">
        <v>1107</v>
      </c>
      <c r="J4257" s="52">
        <v>0.63</v>
      </c>
      <c r="K4257" s="48" t="s">
        <v>1058</v>
      </c>
      <c r="L4257" s="48" t="s">
        <v>1058</v>
      </c>
      <c r="M4257" s="53">
        <v>3099.1885360276096</v>
      </c>
      <c r="N4257" s="51"/>
    </row>
    <row r="4258" spans="2:14" x14ac:dyDescent="0.25">
      <c r="B4258" s="48">
        <v>4256</v>
      </c>
      <c r="C4258" s="49" t="s">
        <v>2588</v>
      </c>
      <c r="D4258" s="48">
        <v>580418960</v>
      </c>
      <c r="E4258" s="50" t="s">
        <v>2703</v>
      </c>
      <c r="F4258" s="51">
        <v>3500</v>
      </c>
      <c r="G4258" s="48">
        <v>16</v>
      </c>
      <c r="H4258" s="51" t="s">
        <v>2882</v>
      </c>
      <c r="I4258" s="51" t="s">
        <v>1076</v>
      </c>
      <c r="J4258" s="52">
        <v>0</v>
      </c>
      <c r="K4258" s="48" t="s">
        <v>1054</v>
      </c>
      <c r="L4258" s="48" t="s">
        <v>1058</v>
      </c>
      <c r="M4258" s="53">
        <v>0</v>
      </c>
      <c r="N4258" s="51"/>
    </row>
    <row r="4259" spans="2:14" x14ac:dyDescent="0.25">
      <c r="B4259" s="48">
        <v>4257</v>
      </c>
      <c r="C4259" s="49" t="s">
        <v>2588</v>
      </c>
      <c r="D4259" s="48">
        <v>580278463</v>
      </c>
      <c r="E4259" s="50" t="s">
        <v>2592</v>
      </c>
      <c r="F4259" s="51">
        <v>3511</v>
      </c>
      <c r="G4259" s="48">
        <v>14</v>
      </c>
      <c r="H4259" s="51" t="s">
        <v>2828</v>
      </c>
      <c r="I4259" s="51" t="s">
        <v>1137</v>
      </c>
      <c r="J4259" s="52">
        <v>0</v>
      </c>
      <c r="K4259" s="48" t="s">
        <v>1058</v>
      </c>
      <c r="L4259" s="48" t="s">
        <v>1058</v>
      </c>
      <c r="M4259" s="53">
        <v>0</v>
      </c>
      <c r="N4259" s="51"/>
    </row>
    <row r="4260" spans="2:14" x14ac:dyDescent="0.25">
      <c r="B4260" s="48">
        <v>4258</v>
      </c>
      <c r="C4260" s="49" t="s">
        <v>2588</v>
      </c>
      <c r="D4260" s="48">
        <v>580507531</v>
      </c>
      <c r="E4260" s="50" t="s">
        <v>2852</v>
      </c>
      <c r="F4260" s="51">
        <v>3515</v>
      </c>
      <c r="G4260" s="48">
        <v>13</v>
      </c>
      <c r="H4260" s="51" t="s">
        <v>2677</v>
      </c>
      <c r="I4260" s="51" t="s">
        <v>1160</v>
      </c>
      <c r="J4260" s="52">
        <v>1.5</v>
      </c>
      <c r="K4260" s="48" t="s">
        <v>1058</v>
      </c>
      <c r="L4260" s="48" t="s">
        <v>1058</v>
      </c>
      <c r="M4260" s="53">
        <v>7379.0203238752601</v>
      </c>
      <c r="N4260" s="51"/>
    </row>
    <row r="4261" spans="2:14" x14ac:dyDescent="0.25">
      <c r="B4261" s="48">
        <v>4259</v>
      </c>
      <c r="C4261" s="49" t="s">
        <v>2588</v>
      </c>
      <c r="D4261" s="48">
        <v>580307411</v>
      </c>
      <c r="E4261" s="50" t="s">
        <v>2730</v>
      </c>
      <c r="F4261" s="51">
        <v>3521</v>
      </c>
      <c r="G4261" s="48">
        <v>16</v>
      </c>
      <c r="H4261" s="51" t="s">
        <v>2881</v>
      </c>
      <c r="I4261" s="51" t="s">
        <v>1064</v>
      </c>
      <c r="J4261" s="52">
        <v>2</v>
      </c>
      <c r="K4261" s="48" t="s">
        <v>1058</v>
      </c>
      <c r="L4261" s="48" t="s">
        <v>1058</v>
      </c>
      <c r="M4261" s="53">
        <v>9838.6937651670141</v>
      </c>
      <c r="N4261" s="51"/>
    </row>
    <row r="4262" spans="2:14" x14ac:dyDescent="0.25">
      <c r="B4262" s="48">
        <v>4260</v>
      </c>
      <c r="C4262" s="49" t="s">
        <v>2588</v>
      </c>
      <c r="D4262" s="48">
        <v>580307411</v>
      </c>
      <c r="E4262" s="50" t="s">
        <v>2730</v>
      </c>
      <c r="F4262" s="51">
        <v>3522</v>
      </c>
      <c r="G4262" s="48">
        <v>20</v>
      </c>
      <c r="H4262" s="51" t="s">
        <v>2883</v>
      </c>
      <c r="I4262" s="51" t="s">
        <v>1064</v>
      </c>
      <c r="J4262" s="52">
        <v>0.75</v>
      </c>
      <c r="K4262" s="48" t="s">
        <v>1058</v>
      </c>
      <c r="L4262" s="48" t="s">
        <v>1058</v>
      </c>
      <c r="M4262" s="53">
        <v>3689.5101619376301</v>
      </c>
      <c r="N4262" s="51"/>
    </row>
    <row r="4263" spans="2:14" x14ac:dyDescent="0.25">
      <c r="B4263" s="48">
        <v>4261</v>
      </c>
      <c r="C4263" s="49" t="s">
        <v>2588</v>
      </c>
      <c r="D4263" s="48">
        <v>580458859</v>
      </c>
      <c r="E4263" s="50" t="s">
        <v>2436</v>
      </c>
      <c r="F4263" s="51">
        <v>3523</v>
      </c>
      <c r="G4263" s="48">
        <v>9</v>
      </c>
      <c r="H4263" s="51" t="s">
        <v>2708</v>
      </c>
      <c r="I4263" s="51" t="s">
        <v>2437</v>
      </c>
      <c r="J4263" s="52">
        <v>6.25</v>
      </c>
      <c r="K4263" s="48" t="s">
        <v>1058</v>
      </c>
      <c r="L4263" s="48" t="s">
        <v>1058</v>
      </c>
      <c r="M4263" s="53">
        <v>30745.918016146919</v>
      </c>
      <c r="N4263" s="51"/>
    </row>
    <row r="4264" spans="2:14" x14ac:dyDescent="0.25">
      <c r="B4264" s="48">
        <v>4262</v>
      </c>
      <c r="C4264" s="49" t="s">
        <v>2588</v>
      </c>
      <c r="D4264" s="48">
        <v>580493062</v>
      </c>
      <c r="E4264" s="50" t="s">
        <v>1961</v>
      </c>
      <c r="F4264" s="51">
        <v>3529</v>
      </c>
      <c r="G4264" s="48">
        <v>13</v>
      </c>
      <c r="H4264" s="51" t="s">
        <v>2841</v>
      </c>
      <c r="I4264" s="51" t="s">
        <v>1304</v>
      </c>
      <c r="J4264" s="52">
        <v>0</v>
      </c>
      <c r="K4264" s="48" t="s">
        <v>1058</v>
      </c>
      <c r="L4264" s="48" t="s">
        <v>1058</v>
      </c>
      <c r="M4264" s="53">
        <v>0</v>
      </c>
      <c r="N4264" s="51"/>
    </row>
    <row r="4265" spans="2:14" x14ac:dyDescent="0.25">
      <c r="B4265" s="48">
        <v>4263</v>
      </c>
      <c r="C4265" s="49" t="s">
        <v>2588</v>
      </c>
      <c r="D4265" s="48">
        <v>580093151</v>
      </c>
      <c r="E4265" s="50" t="s">
        <v>1294</v>
      </c>
      <c r="F4265" s="51">
        <v>3551</v>
      </c>
      <c r="G4265" s="48">
        <v>14</v>
      </c>
      <c r="H4265" s="51" t="s">
        <v>2881</v>
      </c>
      <c r="I4265" s="51" t="s">
        <v>1295</v>
      </c>
      <c r="J4265" s="52">
        <v>2</v>
      </c>
      <c r="K4265" s="48" t="s">
        <v>1058</v>
      </c>
      <c r="L4265" s="48" t="s">
        <v>1058</v>
      </c>
      <c r="M4265" s="53">
        <v>9838.6937651670141</v>
      </c>
      <c r="N4265" s="51"/>
    </row>
    <row r="4266" spans="2:14" x14ac:dyDescent="0.25">
      <c r="B4266" s="48">
        <v>4264</v>
      </c>
      <c r="C4266" s="49" t="s">
        <v>2588</v>
      </c>
      <c r="D4266" s="48">
        <v>580093151</v>
      </c>
      <c r="E4266" s="50" t="s">
        <v>1294</v>
      </c>
      <c r="F4266" s="51">
        <v>3553</v>
      </c>
      <c r="G4266" s="48">
        <v>18</v>
      </c>
      <c r="H4266" s="51" t="s">
        <v>2606</v>
      </c>
      <c r="I4266" s="51" t="s">
        <v>1295</v>
      </c>
      <c r="J4266" s="52">
        <v>0.75</v>
      </c>
      <c r="K4266" s="48" t="s">
        <v>1058</v>
      </c>
      <c r="L4266" s="48" t="s">
        <v>1058</v>
      </c>
      <c r="M4266" s="53">
        <v>3689.5101619376301</v>
      </c>
      <c r="N4266" s="51"/>
    </row>
    <row r="4267" spans="2:14" x14ac:dyDescent="0.25">
      <c r="B4267" s="48">
        <v>4265</v>
      </c>
      <c r="C4267" s="49" t="s">
        <v>2588</v>
      </c>
      <c r="D4267" s="48">
        <v>580038156</v>
      </c>
      <c r="E4267" s="50" t="s">
        <v>2671</v>
      </c>
      <c r="F4267" s="51">
        <v>3554</v>
      </c>
      <c r="G4267" s="48">
        <v>12</v>
      </c>
      <c r="H4267" s="51" t="s">
        <v>2659</v>
      </c>
      <c r="I4267" s="51" t="s">
        <v>1137</v>
      </c>
      <c r="J4267" s="52">
        <v>5.5</v>
      </c>
      <c r="K4267" s="48" t="s">
        <v>1058</v>
      </c>
      <c r="L4267" s="48" t="s">
        <v>1058</v>
      </c>
      <c r="M4267" s="53">
        <v>27056.40785420929</v>
      </c>
      <c r="N4267" s="51"/>
    </row>
    <row r="4268" spans="2:14" x14ac:dyDescent="0.25">
      <c r="B4268" s="48">
        <v>4266</v>
      </c>
      <c r="C4268" s="49" t="s">
        <v>2588</v>
      </c>
      <c r="D4268" s="48">
        <v>580498012</v>
      </c>
      <c r="E4268" s="50" t="s">
        <v>2884</v>
      </c>
      <c r="F4268" s="51">
        <v>3559</v>
      </c>
      <c r="G4268" s="48">
        <v>14</v>
      </c>
      <c r="H4268" s="51" t="s">
        <v>2628</v>
      </c>
      <c r="I4268" s="51" t="s">
        <v>1174</v>
      </c>
      <c r="J4268" s="52">
        <v>0.75600000000000001</v>
      </c>
      <c r="K4268" s="48" t="s">
        <v>1058</v>
      </c>
      <c r="L4268" s="48" t="s">
        <v>1058</v>
      </c>
      <c r="M4268" s="53">
        <v>3719.0262432331315</v>
      </c>
      <c r="N4268" s="51"/>
    </row>
    <row r="4269" spans="2:14" x14ac:dyDescent="0.25">
      <c r="B4269" s="48">
        <v>4267</v>
      </c>
      <c r="C4269" s="49" t="s">
        <v>2588</v>
      </c>
      <c r="D4269" s="48">
        <v>580498012</v>
      </c>
      <c r="E4269" s="50" t="s">
        <v>2884</v>
      </c>
      <c r="F4269" s="51">
        <v>3560</v>
      </c>
      <c r="G4269" s="48">
        <v>11</v>
      </c>
      <c r="H4269" s="51" t="s">
        <v>2708</v>
      </c>
      <c r="I4269" s="51" t="s">
        <v>1174</v>
      </c>
      <c r="J4269" s="52">
        <v>5.5</v>
      </c>
      <c r="K4269" s="48" t="s">
        <v>1058</v>
      </c>
      <c r="L4269" s="48" t="s">
        <v>1058</v>
      </c>
      <c r="M4269" s="53">
        <v>27056.40785420929</v>
      </c>
      <c r="N4269" s="51"/>
    </row>
    <row r="4270" spans="2:14" x14ac:dyDescent="0.25">
      <c r="B4270" s="48">
        <v>4268</v>
      </c>
      <c r="C4270" s="49" t="s">
        <v>2588</v>
      </c>
      <c r="D4270" s="48">
        <v>580498012</v>
      </c>
      <c r="E4270" s="50" t="s">
        <v>2884</v>
      </c>
      <c r="F4270" s="51">
        <v>3561</v>
      </c>
      <c r="G4270" s="48">
        <v>15</v>
      </c>
      <c r="H4270" s="51" t="s">
        <v>2874</v>
      </c>
      <c r="I4270" s="51" t="s">
        <v>1174</v>
      </c>
      <c r="J4270" s="52">
        <v>4.4000000000000004</v>
      </c>
      <c r="K4270" s="48" t="s">
        <v>1058</v>
      </c>
      <c r="L4270" s="48" t="s">
        <v>1058</v>
      </c>
      <c r="M4270" s="53">
        <v>21645.126283367434</v>
      </c>
      <c r="N4270" s="51"/>
    </row>
    <row r="4271" spans="2:14" x14ac:dyDescent="0.25">
      <c r="B4271" s="48">
        <v>4269</v>
      </c>
      <c r="C4271" s="49" t="s">
        <v>2588</v>
      </c>
      <c r="D4271" s="48">
        <v>580498012</v>
      </c>
      <c r="E4271" s="50" t="s">
        <v>2884</v>
      </c>
      <c r="F4271" s="51">
        <v>3564</v>
      </c>
      <c r="G4271" s="48">
        <v>13</v>
      </c>
      <c r="H4271" s="51" t="s">
        <v>2799</v>
      </c>
      <c r="I4271" s="51" t="s">
        <v>1174</v>
      </c>
      <c r="J4271" s="52">
        <v>8.8000000000000007</v>
      </c>
      <c r="K4271" s="48" t="s">
        <v>1058</v>
      </c>
      <c r="L4271" s="48" t="s">
        <v>1058</v>
      </c>
      <c r="M4271" s="53">
        <v>43290.252566734867</v>
      </c>
      <c r="N4271" s="51"/>
    </row>
    <row r="4272" spans="2:14" x14ac:dyDescent="0.25">
      <c r="B4272" s="48">
        <v>4270</v>
      </c>
      <c r="C4272" s="49" t="s">
        <v>2588</v>
      </c>
      <c r="D4272" s="48">
        <v>580403590</v>
      </c>
      <c r="E4272" s="50" t="s">
        <v>2612</v>
      </c>
      <c r="F4272" s="51">
        <v>3573</v>
      </c>
      <c r="G4272" s="48">
        <v>19</v>
      </c>
      <c r="H4272" s="51" t="s">
        <v>2682</v>
      </c>
      <c r="I4272" s="51" t="s">
        <v>1307</v>
      </c>
      <c r="J4272" s="52">
        <v>0</v>
      </c>
      <c r="K4272" s="48" t="s">
        <v>1058</v>
      </c>
      <c r="L4272" s="48" t="s">
        <v>1058</v>
      </c>
      <c r="M4272" s="53">
        <v>0</v>
      </c>
      <c r="N4272" s="51"/>
    </row>
    <row r="4273" spans="2:14" x14ac:dyDescent="0.25">
      <c r="B4273" s="48">
        <v>4271</v>
      </c>
      <c r="C4273" s="49" t="s">
        <v>2588</v>
      </c>
      <c r="D4273" s="48">
        <v>580181659</v>
      </c>
      <c r="E4273" s="50" t="s">
        <v>2698</v>
      </c>
      <c r="F4273" s="51">
        <v>3578</v>
      </c>
      <c r="G4273" s="48">
        <v>15</v>
      </c>
      <c r="H4273" s="51" t="s">
        <v>2881</v>
      </c>
      <c r="I4273" s="51" t="s">
        <v>1237</v>
      </c>
      <c r="J4273" s="52">
        <v>2</v>
      </c>
      <c r="K4273" s="48" t="s">
        <v>1058</v>
      </c>
      <c r="L4273" s="48" t="s">
        <v>1058</v>
      </c>
      <c r="M4273" s="53">
        <v>9838.6937651670141</v>
      </c>
      <c r="N4273" s="51"/>
    </row>
    <row r="4274" spans="2:14" x14ac:dyDescent="0.25">
      <c r="B4274" s="48">
        <v>4272</v>
      </c>
      <c r="C4274" s="49" t="s">
        <v>2588</v>
      </c>
      <c r="D4274" s="48">
        <v>580181659</v>
      </c>
      <c r="E4274" s="50" t="s">
        <v>2698</v>
      </c>
      <c r="F4274" s="51">
        <v>3581</v>
      </c>
      <c r="G4274" s="48">
        <v>15</v>
      </c>
      <c r="H4274" s="51" t="s">
        <v>2829</v>
      </c>
      <c r="I4274" s="51" t="s">
        <v>1237</v>
      </c>
      <c r="J4274" s="52">
        <v>0</v>
      </c>
      <c r="K4274" s="48" t="s">
        <v>1058</v>
      </c>
      <c r="L4274" s="48" t="s">
        <v>1058</v>
      </c>
      <c r="M4274" s="53">
        <v>0</v>
      </c>
      <c r="N4274" s="51"/>
    </row>
    <row r="4275" spans="2:14" x14ac:dyDescent="0.25">
      <c r="B4275" s="48">
        <v>4273</v>
      </c>
      <c r="C4275" s="49" t="s">
        <v>2588</v>
      </c>
      <c r="D4275" s="48">
        <v>580417509</v>
      </c>
      <c r="E4275" s="50" t="s">
        <v>2767</v>
      </c>
      <c r="F4275" s="51">
        <v>3584</v>
      </c>
      <c r="G4275" s="48">
        <v>12</v>
      </c>
      <c r="H4275" s="51" t="s">
        <v>2840</v>
      </c>
      <c r="I4275" s="51" t="s">
        <v>1060</v>
      </c>
      <c r="J4275" s="52">
        <v>0</v>
      </c>
      <c r="K4275" s="48" t="s">
        <v>1058</v>
      </c>
      <c r="L4275" s="48" t="s">
        <v>1058</v>
      </c>
      <c r="M4275" s="53">
        <v>0</v>
      </c>
      <c r="N4275" s="51"/>
    </row>
    <row r="4276" spans="2:14" x14ac:dyDescent="0.25">
      <c r="B4276" s="48">
        <v>4274</v>
      </c>
      <c r="C4276" s="49" t="s">
        <v>2588</v>
      </c>
      <c r="D4276" s="48">
        <v>580401818</v>
      </c>
      <c r="E4276" s="50" t="s">
        <v>1301</v>
      </c>
      <c r="F4276" s="51">
        <v>3589</v>
      </c>
      <c r="G4276" s="48">
        <v>11</v>
      </c>
      <c r="H4276" s="51" t="s">
        <v>2633</v>
      </c>
      <c r="I4276" s="51" t="s">
        <v>1158</v>
      </c>
      <c r="J4276" s="52">
        <v>3</v>
      </c>
      <c r="K4276" s="48" t="s">
        <v>1058</v>
      </c>
      <c r="L4276" s="48" t="s">
        <v>1058</v>
      </c>
      <c r="M4276" s="53">
        <v>14758.04064775052</v>
      </c>
      <c r="N4276" s="51"/>
    </row>
    <row r="4277" spans="2:14" x14ac:dyDescent="0.25">
      <c r="B4277" s="48">
        <v>4275</v>
      </c>
      <c r="C4277" s="49" t="s">
        <v>2588</v>
      </c>
      <c r="D4277" s="48">
        <v>580481935</v>
      </c>
      <c r="E4277" s="50" t="s">
        <v>2727</v>
      </c>
      <c r="F4277" s="51">
        <v>3590</v>
      </c>
      <c r="G4277" s="48">
        <v>18</v>
      </c>
      <c r="H4277" s="51" t="s">
        <v>2811</v>
      </c>
      <c r="I4277" s="51" t="s">
        <v>1596</v>
      </c>
      <c r="J4277" s="52">
        <v>0.75</v>
      </c>
      <c r="K4277" s="48" t="s">
        <v>1058</v>
      </c>
      <c r="L4277" s="48" t="s">
        <v>1058</v>
      </c>
      <c r="M4277" s="53">
        <v>3689.5101619376301</v>
      </c>
      <c r="N4277" s="51"/>
    </row>
    <row r="4278" spans="2:14" x14ac:dyDescent="0.25">
      <c r="B4278" s="48">
        <v>4276</v>
      </c>
      <c r="C4278" s="49" t="s">
        <v>2588</v>
      </c>
      <c r="D4278" s="48">
        <v>580401818</v>
      </c>
      <c r="E4278" s="50" t="s">
        <v>1301</v>
      </c>
      <c r="F4278" s="51">
        <v>3591</v>
      </c>
      <c r="G4278" s="48">
        <v>15</v>
      </c>
      <c r="H4278" s="51" t="s">
        <v>2715</v>
      </c>
      <c r="I4278" s="51" t="s">
        <v>1158</v>
      </c>
      <c r="J4278" s="52">
        <v>0.75</v>
      </c>
      <c r="K4278" s="48" t="s">
        <v>1058</v>
      </c>
      <c r="L4278" s="48" t="s">
        <v>1058</v>
      </c>
      <c r="M4278" s="53">
        <v>3689.5101619376301</v>
      </c>
      <c r="N4278" s="51"/>
    </row>
    <row r="4279" spans="2:14" x14ac:dyDescent="0.25">
      <c r="B4279" s="48">
        <v>4277</v>
      </c>
      <c r="C4279" s="49" t="s">
        <v>2588</v>
      </c>
      <c r="D4279" s="48">
        <v>512158668</v>
      </c>
      <c r="E4279" s="50" t="s">
        <v>2596</v>
      </c>
      <c r="F4279" s="51">
        <v>3596</v>
      </c>
      <c r="G4279" s="48">
        <v>9</v>
      </c>
      <c r="H4279" s="51" t="s">
        <v>2687</v>
      </c>
      <c r="I4279" s="51" t="s">
        <v>1572</v>
      </c>
      <c r="J4279" s="52">
        <v>5.2</v>
      </c>
      <c r="K4279" s="48" t="s">
        <v>1058</v>
      </c>
      <c r="L4279" s="48" t="s">
        <v>1058</v>
      </c>
      <c r="M4279" s="53">
        <v>25580.603789434237</v>
      </c>
      <c r="N4279" s="51"/>
    </row>
    <row r="4280" spans="2:14" x14ac:dyDescent="0.25">
      <c r="B4280" s="48">
        <v>4278</v>
      </c>
      <c r="C4280" s="49" t="s">
        <v>2588</v>
      </c>
      <c r="D4280" s="48">
        <v>580430296</v>
      </c>
      <c r="E4280" s="50" t="s">
        <v>2607</v>
      </c>
      <c r="F4280" s="51">
        <v>3607</v>
      </c>
      <c r="G4280" s="48">
        <v>16</v>
      </c>
      <c r="H4280" s="51" t="s">
        <v>2879</v>
      </c>
      <c r="I4280" s="51" t="s">
        <v>1141</v>
      </c>
      <c r="J4280" s="52">
        <v>0.75</v>
      </c>
      <c r="K4280" s="48" t="s">
        <v>1058</v>
      </c>
      <c r="L4280" s="48" t="s">
        <v>1058</v>
      </c>
      <c r="M4280" s="53">
        <v>3689.5101619376301</v>
      </c>
      <c r="N4280" s="51"/>
    </row>
    <row r="4281" spans="2:14" x14ac:dyDescent="0.25">
      <c r="B4281" s="48">
        <v>4279</v>
      </c>
      <c r="C4281" s="49" t="s">
        <v>2588</v>
      </c>
      <c r="D4281" s="48">
        <v>580109064</v>
      </c>
      <c r="E4281" s="50" t="s">
        <v>2846</v>
      </c>
      <c r="F4281" s="51">
        <v>3608</v>
      </c>
      <c r="G4281" s="48">
        <v>16</v>
      </c>
      <c r="H4281" s="51" t="s">
        <v>2610</v>
      </c>
      <c r="I4281" s="51" t="s">
        <v>1141</v>
      </c>
      <c r="J4281" s="52">
        <v>0</v>
      </c>
      <c r="K4281" s="48" t="s">
        <v>1058</v>
      </c>
      <c r="L4281" s="48" t="s">
        <v>1058</v>
      </c>
      <c r="M4281" s="53">
        <v>0</v>
      </c>
      <c r="N4281" s="51"/>
    </row>
    <row r="4282" spans="2:14" x14ac:dyDescent="0.25">
      <c r="B4282" s="48">
        <v>4280</v>
      </c>
      <c r="C4282" s="49" t="s">
        <v>2588</v>
      </c>
      <c r="D4282" s="48">
        <v>580259109</v>
      </c>
      <c r="E4282" s="50" t="s">
        <v>2679</v>
      </c>
      <c r="F4282" s="51">
        <v>3610</v>
      </c>
      <c r="G4282" s="48">
        <v>10</v>
      </c>
      <c r="H4282" s="51" t="s">
        <v>2769</v>
      </c>
      <c r="I4282" s="51" t="s">
        <v>1218</v>
      </c>
      <c r="J4282" s="52">
        <v>8</v>
      </c>
      <c r="K4282" s="48" t="s">
        <v>1058</v>
      </c>
      <c r="L4282" s="48" t="s">
        <v>1058</v>
      </c>
      <c r="M4282" s="53">
        <v>39354.775060668057</v>
      </c>
      <c r="N4282" s="51"/>
    </row>
    <row r="4283" spans="2:14" x14ac:dyDescent="0.25">
      <c r="B4283" s="48">
        <v>4281</v>
      </c>
      <c r="C4283" s="49" t="s">
        <v>2588</v>
      </c>
      <c r="D4283" s="48">
        <v>580259109</v>
      </c>
      <c r="E4283" s="50" t="s">
        <v>2679</v>
      </c>
      <c r="F4283" s="51">
        <v>3612</v>
      </c>
      <c r="G4283" s="48">
        <v>15</v>
      </c>
      <c r="H4283" s="51" t="s">
        <v>2643</v>
      </c>
      <c r="I4283" s="51" t="s">
        <v>1218</v>
      </c>
      <c r="J4283" s="52">
        <v>1.5</v>
      </c>
      <c r="K4283" s="48" t="s">
        <v>1058</v>
      </c>
      <c r="L4283" s="48" t="s">
        <v>1058</v>
      </c>
      <c r="M4283" s="53">
        <v>7379.0203238752601</v>
      </c>
      <c r="N4283" s="51"/>
    </row>
    <row r="4284" spans="2:14" x14ac:dyDescent="0.25">
      <c r="B4284" s="48">
        <v>4282</v>
      </c>
      <c r="C4284" s="49" t="s">
        <v>2588</v>
      </c>
      <c r="D4284" s="48">
        <v>580462166</v>
      </c>
      <c r="E4284" s="50" t="s">
        <v>2747</v>
      </c>
      <c r="F4284" s="51">
        <v>3622</v>
      </c>
      <c r="G4284" s="48">
        <v>14</v>
      </c>
      <c r="H4284" s="51" t="s">
        <v>2715</v>
      </c>
      <c r="I4284" s="51" t="s">
        <v>1280</v>
      </c>
      <c r="J4284" s="52">
        <v>0.75</v>
      </c>
      <c r="K4284" s="48" t="s">
        <v>1058</v>
      </c>
      <c r="L4284" s="48" t="s">
        <v>1058</v>
      </c>
      <c r="M4284" s="53">
        <v>3689.5101619376301</v>
      </c>
      <c r="N4284" s="51"/>
    </row>
    <row r="4285" spans="2:14" x14ac:dyDescent="0.25">
      <c r="B4285" s="48">
        <v>4283</v>
      </c>
      <c r="C4285" s="49" t="s">
        <v>2588</v>
      </c>
      <c r="D4285" s="48">
        <v>580488948</v>
      </c>
      <c r="E4285" s="50" t="s">
        <v>1897</v>
      </c>
      <c r="F4285" s="51">
        <v>3628</v>
      </c>
      <c r="G4285" s="48">
        <v>9</v>
      </c>
      <c r="H4285" s="51" t="s">
        <v>2822</v>
      </c>
      <c r="I4285" s="51" t="s">
        <v>1160</v>
      </c>
      <c r="J4285" s="52">
        <v>8</v>
      </c>
      <c r="K4285" s="48" t="s">
        <v>1058</v>
      </c>
      <c r="L4285" s="48" t="s">
        <v>1058</v>
      </c>
      <c r="M4285" s="53">
        <v>39354.775060668057</v>
      </c>
      <c r="N4285" s="51"/>
    </row>
    <row r="4286" spans="2:14" x14ac:dyDescent="0.25">
      <c r="B4286" s="48">
        <v>4284</v>
      </c>
      <c r="C4286" s="49" t="s">
        <v>2588</v>
      </c>
      <c r="D4286" s="48">
        <v>580386092</v>
      </c>
      <c r="E4286" s="50" t="s">
        <v>2614</v>
      </c>
      <c r="F4286" s="51">
        <v>3633</v>
      </c>
      <c r="G4286" s="48">
        <v>18</v>
      </c>
      <c r="H4286" s="51" t="s">
        <v>2859</v>
      </c>
      <c r="I4286" s="51" t="s">
        <v>1187</v>
      </c>
      <c r="J4286" s="52">
        <v>4.4000000000000004</v>
      </c>
      <c r="K4286" s="48" t="s">
        <v>1058</v>
      </c>
      <c r="L4286" s="48" t="s">
        <v>1058</v>
      </c>
      <c r="M4286" s="53">
        <v>21645.126283367434</v>
      </c>
      <c r="N4286" s="51"/>
    </row>
    <row r="4287" spans="2:14" x14ac:dyDescent="0.25">
      <c r="B4287" s="48">
        <v>4285</v>
      </c>
      <c r="C4287" s="49" t="s">
        <v>2588</v>
      </c>
      <c r="D4287" s="48">
        <v>580424638</v>
      </c>
      <c r="E4287" s="50" t="s">
        <v>1651</v>
      </c>
      <c r="F4287" s="51">
        <v>3641</v>
      </c>
      <c r="G4287" s="48">
        <v>0</v>
      </c>
      <c r="H4287" s="51" t="s">
        <v>2717</v>
      </c>
      <c r="I4287" s="51" t="s">
        <v>1081</v>
      </c>
      <c r="J4287" s="52">
        <v>0</v>
      </c>
      <c r="K4287" s="48" t="s">
        <v>1058</v>
      </c>
      <c r="L4287" s="48" t="s">
        <v>1058</v>
      </c>
      <c r="M4287" s="53">
        <v>0</v>
      </c>
      <c r="N4287" s="51"/>
    </row>
    <row r="4288" spans="2:14" x14ac:dyDescent="0.25">
      <c r="B4288" s="48">
        <v>4286</v>
      </c>
      <c r="C4288" s="49" t="s">
        <v>2588</v>
      </c>
      <c r="D4288" s="48">
        <v>580529063</v>
      </c>
      <c r="E4288" s="50" t="s">
        <v>2635</v>
      </c>
      <c r="F4288" s="51">
        <v>3654</v>
      </c>
      <c r="G4288" s="48">
        <v>9</v>
      </c>
      <c r="H4288" s="51" t="s">
        <v>2794</v>
      </c>
      <c r="I4288" s="51" t="s">
        <v>1147</v>
      </c>
      <c r="J4288" s="52">
        <v>1.25</v>
      </c>
      <c r="K4288" s="48" t="s">
        <v>1058</v>
      </c>
      <c r="L4288" s="48" t="s">
        <v>1058</v>
      </c>
      <c r="M4288" s="53">
        <v>6149.1836032293841</v>
      </c>
      <c r="N4288" s="51"/>
    </row>
    <row r="4289" spans="2:14" x14ac:dyDescent="0.25">
      <c r="B4289" s="48">
        <v>4287</v>
      </c>
      <c r="C4289" s="49" t="s">
        <v>2588</v>
      </c>
      <c r="D4289" s="48">
        <v>580394278</v>
      </c>
      <c r="E4289" s="50" t="s">
        <v>2597</v>
      </c>
      <c r="F4289" s="51">
        <v>3657</v>
      </c>
      <c r="G4289" s="48">
        <v>9</v>
      </c>
      <c r="H4289" s="51" t="s">
        <v>2667</v>
      </c>
      <c r="I4289" s="51" t="s">
        <v>1098</v>
      </c>
      <c r="J4289" s="52">
        <v>12.074999999999999</v>
      </c>
      <c r="K4289" s="48" t="s">
        <v>1058</v>
      </c>
      <c r="L4289" s="48" t="s">
        <v>1058</v>
      </c>
      <c r="M4289" s="53">
        <v>59401.113607195846</v>
      </c>
      <c r="N4289" s="51"/>
    </row>
    <row r="4290" spans="2:14" x14ac:dyDescent="0.25">
      <c r="B4290" s="48">
        <v>4288</v>
      </c>
      <c r="C4290" s="49" t="s">
        <v>2588</v>
      </c>
      <c r="D4290" s="48">
        <v>580394278</v>
      </c>
      <c r="E4290" s="50" t="s">
        <v>2597</v>
      </c>
      <c r="F4290" s="51">
        <v>3658</v>
      </c>
      <c r="G4290" s="48">
        <v>10</v>
      </c>
      <c r="H4290" s="51" t="s">
        <v>2874</v>
      </c>
      <c r="I4290" s="51" t="s">
        <v>1098</v>
      </c>
      <c r="J4290" s="52">
        <v>4.5999999999999996</v>
      </c>
      <c r="K4290" s="48" t="s">
        <v>1058</v>
      </c>
      <c r="L4290" s="48" t="s">
        <v>1058</v>
      </c>
      <c r="M4290" s="53">
        <v>22628.995659884131</v>
      </c>
      <c r="N4290" s="51"/>
    </row>
    <row r="4291" spans="2:14" x14ac:dyDescent="0.25">
      <c r="B4291" s="48">
        <v>4289</v>
      </c>
      <c r="C4291" s="49" t="s">
        <v>2588</v>
      </c>
      <c r="D4291" s="48">
        <v>512158668</v>
      </c>
      <c r="E4291" s="50" t="s">
        <v>2596</v>
      </c>
      <c r="F4291" s="51">
        <v>3660</v>
      </c>
      <c r="G4291" s="48">
        <v>9</v>
      </c>
      <c r="H4291" s="51" t="s">
        <v>2802</v>
      </c>
      <c r="I4291" s="51" t="s">
        <v>1572</v>
      </c>
      <c r="J4291" s="52">
        <v>8</v>
      </c>
      <c r="K4291" s="48" t="s">
        <v>1058</v>
      </c>
      <c r="L4291" s="48" t="s">
        <v>1058</v>
      </c>
      <c r="M4291" s="53">
        <v>39354.775060668057</v>
      </c>
      <c r="N4291" s="51"/>
    </row>
    <row r="4292" spans="2:14" x14ac:dyDescent="0.25">
      <c r="B4292" s="48">
        <v>4290</v>
      </c>
      <c r="C4292" s="49" t="s">
        <v>2588</v>
      </c>
      <c r="D4292" s="48">
        <v>580394278</v>
      </c>
      <c r="E4292" s="50" t="s">
        <v>2597</v>
      </c>
      <c r="F4292" s="51">
        <v>3664</v>
      </c>
      <c r="G4292" s="48">
        <v>11</v>
      </c>
      <c r="H4292" s="51" t="s">
        <v>2769</v>
      </c>
      <c r="I4292" s="51" t="s">
        <v>1098</v>
      </c>
      <c r="J4292" s="52">
        <v>9.1999999999999993</v>
      </c>
      <c r="K4292" s="48" t="s">
        <v>1058</v>
      </c>
      <c r="L4292" s="48" t="s">
        <v>1058</v>
      </c>
      <c r="M4292" s="53">
        <v>45257.991319768262</v>
      </c>
      <c r="N4292" s="51"/>
    </row>
    <row r="4293" spans="2:14" x14ac:dyDescent="0.25">
      <c r="B4293" s="48">
        <v>4291</v>
      </c>
      <c r="C4293" s="49" t="s">
        <v>2588</v>
      </c>
      <c r="D4293" s="48">
        <v>580093151</v>
      </c>
      <c r="E4293" s="50" t="s">
        <v>1294</v>
      </c>
      <c r="F4293" s="51">
        <v>3665</v>
      </c>
      <c r="G4293" s="48">
        <v>19</v>
      </c>
      <c r="H4293" s="51" t="s">
        <v>2823</v>
      </c>
      <c r="I4293" s="51" t="s">
        <v>1295</v>
      </c>
      <c r="J4293" s="52">
        <v>0</v>
      </c>
      <c r="K4293" s="48" t="s">
        <v>1058</v>
      </c>
      <c r="L4293" s="48" t="s">
        <v>1058</v>
      </c>
      <c r="M4293" s="53">
        <v>0</v>
      </c>
      <c r="N4293" s="51"/>
    </row>
    <row r="4294" spans="2:14" x14ac:dyDescent="0.25">
      <c r="B4294" s="48">
        <v>4292</v>
      </c>
      <c r="C4294" s="49" t="s">
        <v>2588</v>
      </c>
      <c r="D4294" s="48">
        <v>580109064</v>
      </c>
      <c r="E4294" s="50" t="s">
        <v>2846</v>
      </c>
      <c r="F4294" s="51">
        <v>3673</v>
      </c>
      <c r="G4294" s="48">
        <v>18</v>
      </c>
      <c r="H4294" s="51" t="s">
        <v>2608</v>
      </c>
      <c r="I4294" s="51" t="s">
        <v>1141</v>
      </c>
      <c r="J4294" s="52">
        <v>0.63</v>
      </c>
      <c r="K4294" s="48" t="s">
        <v>1058</v>
      </c>
      <c r="L4294" s="48" t="s">
        <v>1058</v>
      </c>
      <c r="M4294" s="53">
        <v>3099.1885360276096</v>
      </c>
      <c r="N4294" s="51"/>
    </row>
    <row r="4295" spans="2:14" x14ac:dyDescent="0.25">
      <c r="B4295" s="48">
        <v>4293</v>
      </c>
      <c r="C4295" s="49" t="s">
        <v>2588</v>
      </c>
      <c r="D4295" s="48">
        <v>580394278</v>
      </c>
      <c r="E4295" s="50" t="s">
        <v>2106</v>
      </c>
      <c r="F4295" s="51">
        <v>3674</v>
      </c>
      <c r="G4295" s="48">
        <v>18</v>
      </c>
      <c r="H4295" s="51" t="s">
        <v>2831</v>
      </c>
      <c r="I4295" s="51" t="s">
        <v>1164</v>
      </c>
      <c r="J4295" s="52">
        <v>0</v>
      </c>
      <c r="K4295" s="48" t="s">
        <v>1058</v>
      </c>
      <c r="L4295" s="48" t="s">
        <v>1058</v>
      </c>
      <c r="M4295" s="53">
        <v>0</v>
      </c>
      <c r="N4295" s="51"/>
    </row>
    <row r="4296" spans="2:14" x14ac:dyDescent="0.25">
      <c r="B4296" s="48">
        <v>4294</v>
      </c>
      <c r="C4296" s="49" t="s">
        <v>2588</v>
      </c>
      <c r="D4296" s="48">
        <v>580605699</v>
      </c>
      <c r="E4296" s="50" t="s">
        <v>2885</v>
      </c>
      <c r="F4296" s="51">
        <v>3675</v>
      </c>
      <c r="G4296" s="48">
        <v>11</v>
      </c>
      <c r="H4296" s="51" t="s">
        <v>2886</v>
      </c>
      <c r="I4296" s="51" t="s">
        <v>1130</v>
      </c>
      <c r="J4296" s="52">
        <v>4</v>
      </c>
      <c r="K4296" s="48" t="s">
        <v>1058</v>
      </c>
      <c r="L4296" s="48" t="s">
        <v>1058</v>
      </c>
      <c r="M4296" s="53">
        <v>19677.387530334028</v>
      </c>
      <c r="N4296" s="51"/>
    </row>
    <row r="4297" spans="2:14" x14ac:dyDescent="0.25">
      <c r="B4297" s="48">
        <v>4295</v>
      </c>
      <c r="C4297" s="49" t="s">
        <v>2588</v>
      </c>
      <c r="D4297" s="48">
        <v>580184828</v>
      </c>
      <c r="E4297" s="50" t="s">
        <v>2601</v>
      </c>
      <c r="F4297" s="51">
        <v>3693</v>
      </c>
      <c r="G4297" s="48">
        <v>19</v>
      </c>
      <c r="H4297" s="51" t="s">
        <v>2725</v>
      </c>
      <c r="I4297" s="51" t="s">
        <v>1207</v>
      </c>
      <c r="J4297" s="52">
        <v>0.75</v>
      </c>
      <c r="K4297" s="48" t="s">
        <v>1058</v>
      </c>
      <c r="L4297" s="48" t="s">
        <v>1058</v>
      </c>
      <c r="M4297" s="53">
        <v>3689.5101619376301</v>
      </c>
      <c r="N4297" s="51"/>
    </row>
    <row r="4298" spans="2:14" x14ac:dyDescent="0.25">
      <c r="B4298" s="48">
        <v>4296</v>
      </c>
      <c r="C4298" s="49" t="s">
        <v>2588</v>
      </c>
      <c r="D4298" s="48">
        <v>580470771</v>
      </c>
      <c r="E4298" s="50" t="s">
        <v>2843</v>
      </c>
      <c r="F4298" s="51">
        <v>3706</v>
      </c>
      <c r="G4298" s="48">
        <v>12</v>
      </c>
      <c r="H4298" s="51" t="s">
        <v>2873</v>
      </c>
      <c r="I4298" s="51" t="s">
        <v>2225</v>
      </c>
      <c r="J4298" s="52">
        <v>4.4000000000000004</v>
      </c>
      <c r="K4298" s="48" t="s">
        <v>1058</v>
      </c>
      <c r="L4298" s="48" t="s">
        <v>1058</v>
      </c>
      <c r="M4298" s="53">
        <v>21645.126283367434</v>
      </c>
      <c r="N4298" s="51"/>
    </row>
    <row r="4299" spans="2:14" x14ac:dyDescent="0.25">
      <c r="B4299" s="48">
        <v>4297</v>
      </c>
      <c r="C4299" s="49" t="s">
        <v>2588</v>
      </c>
      <c r="D4299" s="48">
        <v>580274173</v>
      </c>
      <c r="E4299" s="50" t="s">
        <v>2629</v>
      </c>
      <c r="F4299" s="51">
        <v>3717</v>
      </c>
      <c r="G4299" s="48">
        <v>10</v>
      </c>
      <c r="H4299" s="51" t="s">
        <v>2873</v>
      </c>
      <c r="I4299" s="51" t="s">
        <v>1062</v>
      </c>
      <c r="J4299" s="52">
        <v>4</v>
      </c>
      <c r="K4299" s="48" t="s">
        <v>1058</v>
      </c>
      <c r="L4299" s="48" t="s">
        <v>1058</v>
      </c>
      <c r="M4299" s="53">
        <v>19677.387530334028</v>
      </c>
      <c r="N4299" s="51"/>
    </row>
    <row r="4300" spans="2:14" x14ac:dyDescent="0.25">
      <c r="B4300" s="48">
        <v>4298</v>
      </c>
      <c r="C4300" s="49" t="s">
        <v>2588</v>
      </c>
      <c r="D4300" s="48">
        <v>580120418</v>
      </c>
      <c r="E4300" s="50" t="s">
        <v>1365</v>
      </c>
      <c r="F4300" s="51">
        <v>3745</v>
      </c>
      <c r="G4300" s="48">
        <v>13</v>
      </c>
      <c r="H4300" s="51" t="s">
        <v>2598</v>
      </c>
      <c r="I4300" s="51" t="s">
        <v>1363</v>
      </c>
      <c r="J4300" s="52">
        <v>6.5</v>
      </c>
      <c r="K4300" s="48" t="s">
        <v>1058</v>
      </c>
      <c r="L4300" s="48" t="s">
        <v>1058</v>
      </c>
      <c r="M4300" s="53">
        <v>31975.754736792795</v>
      </c>
      <c r="N4300" s="51"/>
    </row>
    <row r="4301" spans="2:14" x14ac:dyDescent="0.25">
      <c r="B4301" s="48">
        <v>4299</v>
      </c>
      <c r="C4301" s="49" t="s">
        <v>2588</v>
      </c>
      <c r="D4301" s="48">
        <v>580401818</v>
      </c>
      <c r="E4301" s="50" t="s">
        <v>1301</v>
      </c>
      <c r="F4301" s="51">
        <v>3746</v>
      </c>
      <c r="G4301" s="48">
        <v>15</v>
      </c>
      <c r="H4301" s="51" t="s">
        <v>2853</v>
      </c>
      <c r="I4301" s="51" t="s">
        <v>1158</v>
      </c>
      <c r="J4301" s="52">
        <v>0</v>
      </c>
      <c r="K4301" s="48" t="s">
        <v>1058</v>
      </c>
      <c r="L4301" s="48" t="s">
        <v>1058</v>
      </c>
      <c r="M4301" s="53">
        <v>0</v>
      </c>
      <c r="N4301" s="51"/>
    </row>
    <row r="4302" spans="2:14" x14ac:dyDescent="0.25">
      <c r="B4302" s="48">
        <v>4300</v>
      </c>
      <c r="C4302" s="49" t="s">
        <v>2588</v>
      </c>
      <c r="D4302" s="48">
        <v>580173425</v>
      </c>
      <c r="E4302" s="50" t="s">
        <v>2789</v>
      </c>
      <c r="F4302" s="51">
        <v>3748</v>
      </c>
      <c r="G4302" s="48">
        <v>25</v>
      </c>
      <c r="H4302" s="51" t="s">
        <v>2883</v>
      </c>
      <c r="I4302" s="51" t="s">
        <v>1871</v>
      </c>
      <c r="J4302" s="52">
        <v>0.75</v>
      </c>
      <c r="K4302" s="48" t="s">
        <v>1058</v>
      </c>
      <c r="L4302" s="48" t="s">
        <v>1058</v>
      </c>
      <c r="M4302" s="53">
        <v>3689.5101619376301</v>
      </c>
      <c r="N4302" s="51"/>
    </row>
    <row r="4303" spans="2:14" x14ac:dyDescent="0.25">
      <c r="B4303" s="48">
        <v>4301</v>
      </c>
      <c r="C4303" s="49" t="s">
        <v>2588</v>
      </c>
      <c r="D4303" s="48">
        <v>580259109</v>
      </c>
      <c r="E4303" s="50" t="s">
        <v>2679</v>
      </c>
      <c r="F4303" s="51">
        <v>3749</v>
      </c>
      <c r="G4303" s="48">
        <v>14</v>
      </c>
      <c r="H4303" s="51" t="s">
        <v>2694</v>
      </c>
      <c r="I4303" s="51" t="s">
        <v>1218</v>
      </c>
      <c r="J4303" s="52">
        <v>3</v>
      </c>
      <c r="K4303" s="48" t="s">
        <v>1058</v>
      </c>
      <c r="L4303" s="48" t="s">
        <v>1058</v>
      </c>
      <c r="M4303" s="53">
        <v>14758.04064775052</v>
      </c>
      <c r="N4303" s="51"/>
    </row>
    <row r="4304" spans="2:14" x14ac:dyDescent="0.25">
      <c r="B4304" s="48">
        <v>4302</v>
      </c>
      <c r="C4304" s="49" t="s">
        <v>2588</v>
      </c>
      <c r="D4304" s="48">
        <v>580093151</v>
      </c>
      <c r="E4304" s="50" t="s">
        <v>1294</v>
      </c>
      <c r="F4304" s="51">
        <v>3757</v>
      </c>
      <c r="G4304" s="48">
        <v>18</v>
      </c>
      <c r="H4304" s="51" t="s">
        <v>2741</v>
      </c>
      <c r="I4304" s="51" t="s">
        <v>1295</v>
      </c>
      <c r="J4304" s="52">
        <v>0.75</v>
      </c>
      <c r="K4304" s="48" t="s">
        <v>1058</v>
      </c>
      <c r="L4304" s="48" t="s">
        <v>1058</v>
      </c>
      <c r="M4304" s="53">
        <v>3689.5101619376301</v>
      </c>
      <c r="N4304" s="51"/>
    </row>
    <row r="4305" spans="2:14" x14ac:dyDescent="0.25">
      <c r="B4305" s="48">
        <v>4303</v>
      </c>
      <c r="C4305" s="49" t="s">
        <v>2588</v>
      </c>
      <c r="D4305" s="48">
        <v>580377794</v>
      </c>
      <c r="E4305" s="50" t="s">
        <v>2658</v>
      </c>
      <c r="F4305" s="51">
        <v>3762</v>
      </c>
      <c r="G4305" s="48">
        <v>9</v>
      </c>
      <c r="H4305" s="51" t="s">
        <v>2822</v>
      </c>
      <c r="I4305" s="51" t="s">
        <v>1158</v>
      </c>
      <c r="J4305" s="52">
        <v>8</v>
      </c>
      <c r="K4305" s="48" t="s">
        <v>1058</v>
      </c>
      <c r="L4305" s="48" t="s">
        <v>1058</v>
      </c>
      <c r="M4305" s="53">
        <v>39354.775060668057</v>
      </c>
      <c r="N4305" s="51"/>
    </row>
    <row r="4306" spans="2:14" x14ac:dyDescent="0.25">
      <c r="B4306" s="48">
        <v>4304</v>
      </c>
      <c r="C4306" s="49" t="s">
        <v>2588</v>
      </c>
      <c r="D4306" s="48">
        <v>580370203</v>
      </c>
      <c r="E4306" s="50" t="s">
        <v>1618</v>
      </c>
      <c r="F4306" s="51">
        <v>3769</v>
      </c>
      <c r="G4306" s="48">
        <v>12</v>
      </c>
      <c r="H4306" s="51" t="s">
        <v>2818</v>
      </c>
      <c r="I4306" s="51" t="s">
        <v>1619</v>
      </c>
      <c r="J4306" s="52">
        <v>0</v>
      </c>
      <c r="K4306" s="48" t="s">
        <v>1058</v>
      </c>
      <c r="L4306" s="48" t="s">
        <v>1058</v>
      </c>
      <c r="M4306" s="53">
        <v>0</v>
      </c>
      <c r="N4306" s="51"/>
    </row>
    <row r="4307" spans="2:14" x14ac:dyDescent="0.25">
      <c r="B4307" s="48">
        <v>4305</v>
      </c>
      <c r="C4307" s="49" t="s">
        <v>2588</v>
      </c>
      <c r="D4307" s="48">
        <v>580353233</v>
      </c>
      <c r="E4307" s="50" t="s">
        <v>2641</v>
      </c>
      <c r="F4307" s="51">
        <v>3772</v>
      </c>
      <c r="G4307" s="48">
        <v>16</v>
      </c>
      <c r="H4307" s="51" t="s">
        <v>2812</v>
      </c>
      <c r="I4307" s="51" t="s">
        <v>1448</v>
      </c>
      <c r="J4307" s="52">
        <v>0</v>
      </c>
      <c r="K4307" s="48" t="s">
        <v>1058</v>
      </c>
      <c r="L4307" s="48" t="s">
        <v>1058</v>
      </c>
      <c r="M4307" s="53">
        <v>0</v>
      </c>
      <c r="N4307" s="51"/>
    </row>
    <row r="4308" spans="2:14" x14ac:dyDescent="0.25">
      <c r="B4308" s="48">
        <v>4306</v>
      </c>
      <c r="C4308" s="49" t="s">
        <v>2588</v>
      </c>
      <c r="D4308" s="48">
        <v>580373744</v>
      </c>
      <c r="E4308" s="50" t="s">
        <v>2226</v>
      </c>
      <c r="F4308" s="51">
        <v>3786</v>
      </c>
      <c r="G4308" s="48">
        <v>13</v>
      </c>
      <c r="H4308" s="51" t="s">
        <v>2886</v>
      </c>
      <c r="I4308" s="51" t="s">
        <v>1156</v>
      </c>
      <c r="J4308" s="52">
        <v>4.5999999999999996</v>
      </c>
      <c r="K4308" s="48" t="s">
        <v>1058</v>
      </c>
      <c r="L4308" s="48" t="s">
        <v>1058</v>
      </c>
      <c r="M4308" s="53">
        <v>22628.995659884131</v>
      </c>
      <c r="N4308" s="51"/>
    </row>
    <row r="4309" spans="2:14" x14ac:dyDescent="0.25">
      <c r="B4309" s="48">
        <v>4307</v>
      </c>
      <c r="C4309" s="49" t="s">
        <v>2588</v>
      </c>
      <c r="D4309" s="48">
        <v>580420347</v>
      </c>
      <c r="E4309" s="50" t="s">
        <v>2720</v>
      </c>
      <c r="F4309" s="51">
        <v>3789</v>
      </c>
      <c r="G4309" s="48">
        <v>17</v>
      </c>
      <c r="H4309" s="51" t="s">
        <v>2831</v>
      </c>
      <c r="I4309" s="51" t="s">
        <v>1262</v>
      </c>
      <c r="J4309" s="52">
        <v>0</v>
      </c>
      <c r="K4309" s="48" t="s">
        <v>1058</v>
      </c>
      <c r="L4309" s="48" t="s">
        <v>1058</v>
      </c>
      <c r="M4309" s="53">
        <v>0</v>
      </c>
      <c r="N4309" s="51"/>
    </row>
    <row r="4310" spans="2:14" x14ac:dyDescent="0.25">
      <c r="B4310" s="48">
        <v>4308</v>
      </c>
      <c r="C4310" s="49" t="s">
        <v>2588</v>
      </c>
      <c r="D4310" s="48">
        <v>580350759</v>
      </c>
      <c r="E4310" s="50" t="s">
        <v>2308</v>
      </c>
      <c r="F4310" s="51">
        <v>3794</v>
      </c>
      <c r="G4310" s="48">
        <v>19</v>
      </c>
      <c r="H4310" s="51" t="s">
        <v>2874</v>
      </c>
      <c r="I4310" s="51" t="s">
        <v>2270</v>
      </c>
      <c r="J4310" s="52">
        <v>4.4000000000000004</v>
      </c>
      <c r="K4310" s="48" t="s">
        <v>1058</v>
      </c>
      <c r="L4310" s="48" t="s">
        <v>1058</v>
      </c>
      <c r="M4310" s="53">
        <v>21645.126283367434</v>
      </c>
      <c r="N4310" s="51"/>
    </row>
    <row r="4311" spans="2:14" x14ac:dyDescent="0.25">
      <c r="B4311" s="48">
        <v>4309</v>
      </c>
      <c r="C4311" s="49" t="s">
        <v>2588</v>
      </c>
      <c r="D4311" s="48">
        <v>580350759</v>
      </c>
      <c r="E4311" s="50" t="s">
        <v>2308</v>
      </c>
      <c r="F4311" s="51">
        <v>3795</v>
      </c>
      <c r="G4311" s="48">
        <v>13</v>
      </c>
      <c r="H4311" s="51" t="s">
        <v>2887</v>
      </c>
      <c r="I4311" s="51" t="s">
        <v>2270</v>
      </c>
      <c r="J4311" s="52">
        <v>8.8000000000000007</v>
      </c>
      <c r="K4311" s="48" t="s">
        <v>1058</v>
      </c>
      <c r="L4311" s="48" t="s">
        <v>1058</v>
      </c>
      <c r="M4311" s="53">
        <v>43290.252566734867</v>
      </c>
      <c r="N4311" s="51"/>
    </row>
    <row r="4312" spans="2:14" x14ac:dyDescent="0.25">
      <c r="B4312" s="48">
        <v>4310</v>
      </c>
      <c r="C4312" s="49" t="s">
        <v>2588</v>
      </c>
      <c r="D4312" s="48">
        <v>580350759</v>
      </c>
      <c r="E4312" s="50" t="s">
        <v>2308</v>
      </c>
      <c r="F4312" s="51">
        <v>3797</v>
      </c>
      <c r="G4312" s="48">
        <v>17</v>
      </c>
      <c r="H4312" s="51" t="s">
        <v>2888</v>
      </c>
      <c r="I4312" s="51" t="s">
        <v>2270</v>
      </c>
      <c r="J4312" s="52">
        <v>3.6</v>
      </c>
      <c r="K4312" s="48" t="s">
        <v>1058</v>
      </c>
      <c r="L4312" s="48" t="s">
        <v>1058</v>
      </c>
      <c r="M4312" s="53">
        <v>17709.648777300627</v>
      </c>
      <c r="N4312" s="51"/>
    </row>
    <row r="4313" spans="2:14" x14ac:dyDescent="0.25">
      <c r="B4313" s="48">
        <v>4311</v>
      </c>
      <c r="C4313" s="49" t="s">
        <v>2588</v>
      </c>
      <c r="D4313" s="48">
        <v>513894139</v>
      </c>
      <c r="E4313" s="50" t="s">
        <v>2599</v>
      </c>
      <c r="F4313" s="51">
        <v>3798</v>
      </c>
      <c r="G4313" s="48">
        <v>10</v>
      </c>
      <c r="H4313" s="51" t="s">
        <v>2769</v>
      </c>
      <c r="I4313" s="51" t="s">
        <v>1135</v>
      </c>
      <c r="J4313" s="52">
        <v>8</v>
      </c>
      <c r="K4313" s="48" t="s">
        <v>1058</v>
      </c>
      <c r="L4313" s="48" t="s">
        <v>1058</v>
      </c>
      <c r="M4313" s="53">
        <v>39354.775060668057</v>
      </c>
      <c r="N4313" s="51"/>
    </row>
    <row r="4314" spans="2:14" x14ac:dyDescent="0.25">
      <c r="B4314" s="48">
        <v>4312</v>
      </c>
      <c r="C4314" s="49" t="s">
        <v>2588</v>
      </c>
      <c r="D4314" s="48">
        <v>513894139</v>
      </c>
      <c r="E4314" s="50" t="s">
        <v>2599</v>
      </c>
      <c r="F4314" s="51">
        <v>3799</v>
      </c>
      <c r="G4314" s="48">
        <v>15</v>
      </c>
      <c r="H4314" s="51" t="s">
        <v>2830</v>
      </c>
      <c r="I4314" s="51" t="s">
        <v>1135</v>
      </c>
      <c r="J4314" s="52">
        <v>0</v>
      </c>
      <c r="K4314" s="48" t="s">
        <v>1058</v>
      </c>
      <c r="L4314" s="48" t="s">
        <v>1058</v>
      </c>
      <c r="M4314" s="53">
        <v>0</v>
      </c>
      <c r="N4314" s="51"/>
    </row>
    <row r="4315" spans="2:14" x14ac:dyDescent="0.25">
      <c r="B4315" s="48">
        <v>4313</v>
      </c>
      <c r="C4315" s="49" t="s">
        <v>2588</v>
      </c>
      <c r="D4315" s="48">
        <v>513894139</v>
      </c>
      <c r="E4315" s="50" t="s">
        <v>2599</v>
      </c>
      <c r="F4315" s="51">
        <v>3801</v>
      </c>
      <c r="G4315" s="48">
        <v>16</v>
      </c>
      <c r="H4315" s="51" t="s">
        <v>2830</v>
      </c>
      <c r="I4315" s="51" t="s">
        <v>1135</v>
      </c>
      <c r="J4315" s="52">
        <v>0</v>
      </c>
      <c r="K4315" s="48" t="s">
        <v>1058</v>
      </c>
      <c r="L4315" s="48" t="s">
        <v>1058</v>
      </c>
      <c r="M4315" s="53">
        <v>0</v>
      </c>
      <c r="N4315" s="51"/>
    </row>
    <row r="4316" spans="2:14" x14ac:dyDescent="0.25">
      <c r="B4316" s="48">
        <v>4314</v>
      </c>
      <c r="C4316" s="49" t="s">
        <v>2588</v>
      </c>
      <c r="D4316" s="48">
        <v>580042125</v>
      </c>
      <c r="E4316" s="50" t="s">
        <v>2549</v>
      </c>
      <c r="F4316" s="51">
        <v>3807</v>
      </c>
      <c r="G4316" s="48">
        <v>11</v>
      </c>
      <c r="H4316" s="51" t="s">
        <v>2889</v>
      </c>
      <c r="I4316" s="51" t="s">
        <v>1259</v>
      </c>
      <c r="J4316" s="52">
        <v>0</v>
      </c>
      <c r="K4316" s="48" t="s">
        <v>1058</v>
      </c>
      <c r="L4316" s="48" t="s">
        <v>1058</v>
      </c>
      <c r="M4316" s="53">
        <v>0</v>
      </c>
      <c r="N4316" s="51"/>
    </row>
    <row r="4317" spans="2:14" x14ac:dyDescent="0.25">
      <c r="B4317" s="48">
        <v>4315</v>
      </c>
      <c r="C4317" s="49" t="s">
        <v>2588</v>
      </c>
      <c r="D4317" s="48">
        <v>580458131</v>
      </c>
      <c r="E4317" s="50" t="s">
        <v>1254</v>
      </c>
      <c r="F4317" s="51">
        <v>3819</v>
      </c>
      <c r="G4317" s="48">
        <v>15</v>
      </c>
      <c r="H4317" s="51" t="s">
        <v>2748</v>
      </c>
      <c r="I4317" s="51" t="s">
        <v>1255</v>
      </c>
      <c r="J4317" s="52">
        <v>0</v>
      </c>
      <c r="K4317" s="48" t="s">
        <v>1058</v>
      </c>
      <c r="L4317" s="48" t="s">
        <v>1058</v>
      </c>
      <c r="M4317" s="53">
        <v>0</v>
      </c>
      <c r="N4317" s="51"/>
    </row>
    <row r="4318" spans="2:14" x14ac:dyDescent="0.25">
      <c r="B4318" s="48">
        <v>4316</v>
      </c>
      <c r="C4318" s="49" t="s">
        <v>2588</v>
      </c>
      <c r="D4318" s="48">
        <v>580462166</v>
      </c>
      <c r="E4318" s="50" t="s">
        <v>2747</v>
      </c>
      <c r="F4318" s="51">
        <v>3821</v>
      </c>
      <c r="G4318" s="48">
        <v>15</v>
      </c>
      <c r="H4318" s="51" t="s">
        <v>2890</v>
      </c>
      <c r="I4318" s="51" t="s">
        <v>1280</v>
      </c>
      <c r="J4318" s="52">
        <v>0.75</v>
      </c>
      <c r="K4318" s="48" t="s">
        <v>1058</v>
      </c>
      <c r="L4318" s="48" t="s">
        <v>1058</v>
      </c>
      <c r="M4318" s="53">
        <v>3689.5101619376301</v>
      </c>
      <c r="N4318" s="51"/>
    </row>
    <row r="4319" spans="2:14" x14ac:dyDescent="0.25">
      <c r="B4319" s="48">
        <v>4317</v>
      </c>
      <c r="C4319" s="49" t="s">
        <v>2588</v>
      </c>
      <c r="D4319" s="48">
        <v>580462166</v>
      </c>
      <c r="E4319" s="50" t="s">
        <v>2747</v>
      </c>
      <c r="F4319" s="51">
        <v>3823</v>
      </c>
      <c r="G4319" s="48">
        <v>12</v>
      </c>
      <c r="H4319" s="51" t="s">
        <v>2766</v>
      </c>
      <c r="I4319" s="51" t="s">
        <v>1280</v>
      </c>
      <c r="J4319" s="52">
        <v>1.5</v>
      </c>
      <c r="K4319" s="48" t="s">
        <v>1058</v>
      </c>
      <c r="L4319" s="48" t="s">
        <v>1058</v>
      </c>
      <c r="M4319" s="53">
        <v>7379.0203238752601</v>
      </c>
      <c r="N4319" s="51"/>
    </row>
    <row r="4320" spans="2:14" x14ac:dyDescent="0.25">
      <c r="B4320" s="48">
        <v>4318</v>
      </c>
      <c r="C4320" s="49" t="s">
        <v>2588</v>
      </c>
      <c r="D4320" s="48">
        <v>510685589</v>
      </c>
      <c r="E4320" s="50" t="s">
        <v>2519</v>
      </c>
      <c r="F4320" s="51">
        <v>3824</v>
      </c>
      <c r="G4320" s="48">
        <v>13</v>
      </c>
      <c r="H4320" s="51" t="s">
        <v>2656</v>
      </c>
      <c r="I4320" s="51" t="s">
        <v>1330</v>
      </c>
      <c r="J4320" s="52">
        <v>0</v>
      </c>
      <c r="K4320" s="48" t="s">
        <v>1058</v>
      </c>
      <c r="L4320" s="48" t="s">
        <v>1058</v>
      </c>
      <c r="M4320" s="53">
        <v>0</v>
      </c>
      <c r="N4320" s="51"/>
    </row>
    <row r="4321" spans="2:14" x14ac:dyDescent="0.25">
      <c r="B4321" s="48">
        <v>4319</v>
      </c>
      <c r="C4321" s="49" t="s">
        <v>2588</v>
      </c>
      <c r="D4321" s="48">
        <v>510685589</v>
      </c>
      <c r="E4321" s="50" t="s">
        <v>2519</v>
      </c>
      <c r="F4321" s="51">
        <v>3826</v>
      </c>
      <c r="G4321" s="48">
        <v>13</v>
      </c>
      <c r="H4321" s="51" t="s">
        <v>2809</v>
      </c>
      <c r="I4321" s="51" t="s">
        <v>1330</v>
      </c>
      <c r="J4321" s="52">
        <v>3</v>
      </c>
      <c r="K4321" s="48" t="s">
        <v>1058</v>
      </c>
      <c r="L4321" s="48" t="s">
        <v>1058</v>
      </c>
      <c r="M4321" s="53">
        <v>14758.04064775052</v>
      </c>
      <c r="N4321" s="51"/>
    </row>
    <row r="4322" spans="2:14" x14ac:dyDescent="0.25">
      <c r="B4322" s="48">
        <v>4320</v>
      </c>
      <c r="C4322" s="49" t="s">
        <v>2588</v>
      </c>
      <c r="D4322" s="48">
        <v>580416824</v>
      </c>
      <c r="E4322" s="50" t="s">
        <v>2654</v>
      </c>
      <c r="F4322" s="51">
        <v>3829</v>
      </c>
      <c r="G4322" s="48">
        <v>14</v>
      </c>
      <c r="H4322" s="51" t="s">
        <v>2772</v>
      </c>
      <c r="I4322" s="51" t="s">
        <v>1259</v>
      </c>
      <c r="J4322" s="52">
        <v>0</v>
      </c>
      <c r="K4322" s="48" t="s">
        <v>1058</v>
      </c>
      <c r="L4322" s="48" t="s">
        <v>1058</v>
      </c>
      <c r="M4322" s="53">
        <v>0</v>
      </c>
      <c r="N4322" s="51"/>
    </row>
    <row r="4323" spans="2:14" x14ac:dyDescent="0.25">
      <c r="B4323" s="48">
        <v>4321</v>
      </c>
      <c r="C4323" s="49" t="s">
        <v>2588</v>
      </c>
      <c r="D4323" s="48">
        <v>580228443</v>
      </c>
      <c r="E4323" s="50" t="s">
        <v>2594</v>
      </c>
      <c r="F4323" s="51">
        <v>3832</v>
      </c>
      <c r="G4323" s="48">
        <v>10</v>
      </c>
      <c r="H4323" s="51" t="s">
        <v>2891</v>
      </c>
      <c r="I4323" s="51" t="s">
        <v>1139</v>
      </c>
      <c r="J4323" s="52">
        <v>2</v>
      </c>
      <c r="K4323" s="48" t="s">
        <v>1058</v>
      </c>
      <c r="L4323" s="48" t="s">
        <v>1058</v>
      </c>
      <c r="M4323" s="53">
        <v>9838.6937651670141</v>
      </c>
      <c r="N4323" s="51"/>
    </row>
    <row r="4324" spans="2:14" x14ac:dyDescent="0.25">
      <c r="B4324" s="48">
        <v>4322</v>
      </c>
      <c r="C4324" s="49" t="s">
        <v>2588</v>
      </c>
      <c r="D4324" s="48">
        <v>580500825</v>
      </c>
      <c r="E4324" s="50" t="s">
        <v>2639</v>
      </c>
      <c r="F4324" s="51">
        <v>3848</v>
      </c>
      <c r="G4324" s="48">
        <v>16</v>
      </c>
      <c r="H4324" s="51" t="s">
        <v>2892</v>
      </c>
      <c r="I4324" s="51" t="s">
        <v>1068</v>
      </c>
      <c r="J4324" s="52">
        <v>0</v>
      </c>
      <c r="K4324" s="48" t="s">
        <v>1058</v>
      </c>
      <c r="L4324" s="48" t="s">
        <v>1058</v>
      </c>
      <c r="M4324" s="53">
        <v>0</v>
      </c>
      <c r="N4324" s="51"/>
    </row>
    <row r="4325" spans="2:14" x14ac:dyDescent="0.25">
      <c r="B4325" s="48">
        <v>4323</v>
      </c>
      <c r="C4325" s="49" t="s">
        <v>2588</v>
      </c>
      <c r="D4325" s="48">
        <v>580421915</v>
      </c>
      <c r="E4325" s="50" t="s">
        <v>2620</v>
      </c>
      <c r="F4325" s="51">
        <v>3859</v>
      </c>
      <c r="G4325" s="48">
        <v>17</v>
      </c>
      <c r="H4325" s="51" t="s">
        <v>2713</v>
      </c>
      <c r="I4325" s="51" t="s">
        <v>1066</v>
      </c>
      <c r="J4325" s="52">
        <v>0.75</v>
      </c>
      <c r="K4325" s="48" t="s">
        <v>1058</v>
      </c>
      <c r="L4325" s="48" t="s">
        <v>1058</v>
      </c>
      <c r="M4325" s="53">
        <v>3689.5101619376301</v>
      </c>
      <c r="N4325" s="51"/>
    </row>
    <row r="4326" spans="2:14" x14ac:dyDescent="0.25">
      <c r="B4326" s="48">
        <v>4324</v>
      </c>
      <c r="C4326" s="49" t="s">
        <v>2588</v>
      </c>
      <c r="D4326" s="48">
        <v>580421915</v>
      </c>
      <c r="E4326" s="50" t="s">
        <v>2620</v>
      </c>
      <c r="F4326" s="51">
        <v>3864</v>
      </c>
      <c r="G4326" s="48">
        <v>13</v>
      </c>
      <c r="H4326" s="51" t="s">
        <v>2893</v>
      </c>
      <c r="I4326" s="51" t="s">
        <v>1066</v>
      </c>
      <c r="J4326" s="52">
        <v>0</v>
      </c>
      <c r="K4326" s="48" t="s">
        <v>1058</v>
      </c>
      <c r="L4326" s="48" t="s">
        <v>1058</v>
      </c>
      <c r="M4326" s="53">
        <v>0</v>
      </c>
      <c r="N4326" s="51"/>
    </row>
    <row r="4327" spans="2:14" x14ac:dyDescent="0.25">
      <c r="B4327" s="48">
        <v>4325</v>
      </c>
      <c r="C4327" s="49" t="s">
        <v>2588</v>
      </c>
      <c r="D4327" s="48">
        <v>580482040</v>
      </c>
      <c r="E4327" s="50" t="s">
        <v>2697</v>
      </c>
      <c r="F4327" s="51">
        <v>3873</v>
      </c>
      <c r="G4327" s="48">
        <v>14</v>
      </c>
      <c r="H4327" s="51" t="s">
        <v>2724</v>
      </c>
      <c r="I4327" s="51" t="s">
        <v>1053</v>
      </c>
      <c r="J4327" s="52">
        <v>3</v>
      </c>
      <c r="K4327" s="48" t="s">
        <v>1058</v>
      </c>
      <c r="L4327" s="48" t="s">
        <v>1058</v>
      </c>
      <c r="M4327" s="53">
        <v>14758.04064775052</v>
      </c>
      <c r="N4327" s="51"/>
    </row>
    <row r="4328" spans="2:14" x14ac:dyDescent="0.25">
      <c r="B4328" s="48">
        <v>4326</v>
      </c>
      <c r="C4328" s="49" t="s">
        <v>2588</v>
      </c>
      <c r="D4328" s="48">
        <v>580386456</v>
      </c>
      <c r="E4328" s="50" t="s">
        <v>1902</v>
      </c>
      <c r="F4328" s="51">
        <v>3884</v>
      </c>
      <c r="G4328" s="48">
        <v>15</v>
      </c>
      <c r="H4328" s="51" t="s">
        <v>2864</v>
      </c>
      <c r="I4328" s="51" t="s">
        <v>1125</v>
      </c>
      <c r="J4328" s="52">
        <v>4</v>
      </c>
      <c r="K4328" s="48" t="s">
        <v>1058</v>
      </c>
      <c r="L4328" s="48" t="s">
        <v>1058</v>
      </c>
      <c r="M4328" s="53">
        <v>19677.387530334028</v>
      </c>
      <c r="N4328" s="51"/>
    </row>
    <row r="4329" spans="2:14" x14ac:dyDescent="0.25">
      <c r="B4329" s="48">
        <v>4327</v>
      </c>
      <c r="C4329" s="49" t="s">
        <v>2588</v>
      </c>
      <c r="D4329" s="48">
        <v>580490860</v>
      </c>
      <c r="E4329" s="50" t="s">
        <v>2862</v>
      </c>
      <c r="F4329" s="51">
        <v>3889</v>
      </c>
      <c r="G4329" s="48">
        <v>9</v>
      </c>
      <c r="H4329" s="51" t="s">
        <v>2731</v>
      </c>
      <c r="I4329" s="51" t="s">
        <v>1705</v>
      </c>
      <c r="J4329" s="52">
        <v>1.5</v>
      </c>
      <c r="K4329" s="48" t="s">
        <v>1058</v>
      </c>
      <c r="L4329" s="48" t="s">
        <v>1058</v>
      </c>
      <c r="M4329" s="53">
        <v>7379.0203238752601</v>
      </c>
      <c r="N4329" s="51"/>
    </row>
    <row r="4330" spans="2:14" x14ac:dyDescent="0.25">
      <c r="B4330" s="48">
        <v>4328</v>
      </c>
      <c r="C4330" s="49" t="s">
        <v>2588</v>
      </c>
      <c r="D4330" s="48">
        <v>580394278</v>
      </c>
      <c r="E4330" s="50" t="s">
        <v>2597</v>
      </c>
      <c r="F4330" s="51">
        <v>3895</v>
      </c>
      <c r="G4330" s="48">
        <v>17</v>
      </c>
      <c r="H4330" s="51" t="s">
        <v>2834</v>
      </c>
      <c r="I4330" s="51" t="s">
        <v>1098</v>
      </c>
      <c r="J4330" s="52">
        <v>0</v>
      </c>
      <c r="K4330" s="48" t="s">
        <v>1058</v>
      </c>
      <c r="L4330" s="48" t="s">
        <v>1058</v>
      </c>
      <c r="M4330" s="53">
        <v>0</v>
      </c>
      <c r="N4330" s="51"/>
    </row>
    <row r="4331" spans="2:14" x14ac:dyDescent="0.25">
      <c r="B4331" s="48">
        <v>4329</v>
      </c>
      <c r="C4331" s="49" t="s">
        <v>2588</v>
      </c>
      <c r="D4331" s="48">
        <v>580490860</v>
      </c>
      <c r="E4331" s="50" t="s">
        <v>2862</v>
      </c>
      <c r="F4331" s="51">
        <v>3898</v>
      </c>
      <c r="G4331" s="48">
        <v>16</v>
      </c>
      <c r="H4331" s="51" t="s">
        <v>2863</v>
      </c>
      <c r="I4331" s="51" t="s">
        <v>1705</v>
      </c>
      <c r="J4331" s="52">
        <v>0</v>
      </c>
      <c r="K4331" s="48" t="s">
        <v>1054</v>
      </c>
      <c r="L4331" s="48" t="s">
        <v>1058</v>
      </c>
      <c r="M4331" s="53">
        <v>0</v>
      </c>
      <c r="N4331" s="51"/>
    </row>
    <row r="4332" spans="2:14" x14ac:dyDescent="0.25">
      <c r="B4332" s="48">
        <v>4330</v>
      </c>
      <c r="C4332" s="49" t="s">
        <v>2588</v>
      </c>
      <c r="D4332" s="48">
        <v>580490860</v>
      </c>
      <c r="E4332" s="50" t="s">
        <v>2862</v>
      </c>
      <c r="F4332" s="51">
        <v>3901</v>
      </c>
      <c r="G4332" s="48">
        <v>11</v>
      </c>
      <c r="H4332" s="51" t="s">
        <v>2706</v>
      </c>
      <c r="I4332" s="51" t="s">
        <v>1705</v>
      </c>
      <c r="J4332" s="52">
        <v>0.75</v>
      </c>
      <c r="K4332" s="48" t="s">
        <v>1058</v>
      </c>
      <c r="L4332" s="48" t="s">
        <v>1058</v>
      </c>
      <c r="M4332" s="53">
        <v>3689.5101619376301</v>
      </c>
      <c r="N4332" s="51"/>
    </row>
    <row r="4333" spans="2:14" x14ac:dyDescent="0.25">
      <c r="B4333" s="48">
        <v>4331</v>
      </c>
      <c r="C4333" s="49" t="s">
        <v>2588</v>
      </c>
      <c r="D4333" s="48">
        <v>580368546</v>
      </c>
      <c r="E4333" s="50" t="s">
        <v>2757</v>
      </c>
      <c r="F4333" s="51">
        <v>3902</v>
      </c>
      <c r="G4333" s="48">
        <v>11</v>
      </c>
      <c r="H4333" s="51" t="s">
        <v>2831</v>
      </c>
      <c r="I4333" s="51" t="s">
        <v>2758</v>
      </c>
      <c r="J4333" s="52">
        <v>0</v>
      </c>
      <c r="K4333" s="48" t="s">
        <v>1058</v>
      </c>
      <c r="L4333" s="48" t="s">
        <v>1058</v>
      </c>
      <c r="M4333" s="53">
        <v>0</v>
      </c>
      <c r="N4333" s="51"/>
    </row>
    <row r="4334" spans="2:14" x14ac:dyDescent="0.25">
      <c r="B4334" s="48">
        <v>4332</v>
      </c>
      <c r="C4334" s="49" t="s">
        <v>2588</v>
      </c>
      <c r="D4334" s="48">
        <v>580394278</v>
      </c>
      <c r="E4334" s="50" t="s">
        <v>2597</v>
      </c>
      <c r="F4334" s="51">
        <v>3907</v>
      </c>
      <c r="G4334" s="48">
        <v>12</v>
      </c>
      <c r="H4334" s="51" t="s">
        <v>2834</v>
      </c>
      <c r="I4334" s="51" t="s">
        <v>1098</v>
      </c>
      <c r="J4334" s="52">
        <v>0</v>
      </c>
      <c r="K4334" s="48" t="s">
        <v>1058</v>
      </c>
      <c r="L4334" s="48" t="s">
        <v>1058</v>
      </c>
      <c r="M4334" s="53">
        <v>0</v>
      </c>
      <c r="N4334" s="51"/>
    </row>
    <row r="4335" spans="2:14" x14ac:dyDescent="0.25">
      <c r="B4335" s="48">
        <v>4333</v>
      </c>
      <c r="C4335" s="49" t="s">
        <v>2588</v>
      </c>
      <c r="D4335" s="48">
        <v>580295251</v>
      </c>
      <c r="E4335" s="50" t="s">
        <v>2876</v>
      </c>
      <c r="F4335" s="51">
        <v>3912</v>
      </c>
      <c r="G4335" s="48">
        <v>12</v>
      </c>
      <c r="H4335" s="51" t="s">
        <v>2674</v>
      </c>
      <c r="I4335" s="51" t="s">
        <v>1293</v>
      </c>
      <c r="J4335" s="52">
        <v>1.5</v>
      </c>
      <c r="K4335" s="48" t="s">
        <v>1058</v>
      </c>
      <c r="L4335" s="48" t="s">
        <v>1058</v>
      </c>
      <c r="M4335" s="53">
        <v>7379.0203238752601</v>
      </c>
      <c r="N4335" s="51"/>
    </row>
    <row r="4336" spans="2:14" x14ac:dyDescent="0.25">
      <c r="B4336" s="48">
        <v>4334</v>
      </c>
      <c r="C4336" s="49" t="s">
        <v>2588</v>
      </c>
      <c r="D4336" s="48">
        <v>580245348</v>
      </c>
      <c r="E4336" s="50" t="s">
        <v>2894</v>
      </c>
      <c r="F4336" s="51">
        <v>3916</v>
      </c>
      <c r="G4336" s="48">
        <v>14</v>
      </c>
      <c r="H4336" s="51" t="s">
        <v>2799</v>
      </c>
      <c r="I4336" s="51" t="s">
        <v>2895</v>
      </c>
      <c r="J4336" s="52">
        <v>9.1999999999999993</v>
      </c>
      <c r="K4336" s="48" t="s">
        <v>1058</v>
      </c>
      <c r="L4336" s="48" t="s">
        <v>1058</v>
      </c>
      <c r="M4336" s="53">
        <v>45257.991319768262</v>
      </c>
      <c r="N4336" s="51"/>
    </row>
    <row r="4337" spans="2:14" x14ac:dyDescent="0.25">
      <c r="B4337" s="48">
        <v>4335</v>
      </c>
      <c r="C4337" s="49" t="s">
        <v>2588</v>
      </c>
      <c r="D4337" s="48">
        <v>580401818</v>
      </c>
      <c r="E4337" s="50" t="s">
        <v>1301</v>
      </c>
      <c r="F4337" s="51">
        <v>3920</v>
      </c>
      <c r="G4337" s="48">
        <v>11</v>
      </c>
      <c r="H4337" s="51" t="s">
        <v>2677</v>
      </c>
      <c r="I4337" s="51" t="s">
        <v>1158</v>
      </c>
      <c r="J4337" s="52">
        <v>1.5</v>
      </c>
      <c r="K4337" s="48" t="s">
        <v>1058</v>
      </c>
      <c r="L4337" s="48" t="s">
        <v>1058</v>
      </c>
      <c r="M4337" s="53">
        <v>7379.0203238752601</v>
      </c>
      <c r="N4337" s="51"/>
    </row>
    <row r="4338" spans="2:14" x14ac:dyDescent="0.25">
      <c r="B4338" s="48">
        <v>4336</v>
      </c>
      <c r="C4338" s="49" t="s">
        <v>2588</v>
      </c>
      <c r="D4338" s="48">
        <v>580421105</v>
      </c>
      <c r="E4338" s="50" t="s">
        <v>2709</v>
      </c>
      <c r="F4338" s="51">
        <v>3921</v>
      </c>
      <c r="G4338" s="48">
        <v>9</v>
      </c>
      <c r="H4338" s="51" t="s">
        <v>2766</v>
      </c>
      <c r="I4338" s="51" t="s">
        <v>1551</v>
      </c>
      <c r="J4338" s="52">
        <v>1.5</v>
      </c>
      <c r="K4338" s="48" t="s">
        <v>1058</v>
      </c>
      <c r="L4338" s="48" t="s">
        <v>1058</v>
      </c>
      <c r="M4338" s="53">
        <v>7379.0203238752601</v>
      </c>
      <c r="N4338" s="51"/>
    </row>
    <row r="4339" spans="2:14" x14ac:dyDescent="0.25">
      <c r="B4339" s="48">
        <v>4337</v>
      </c>
      <c r="C4339" s="49" t="s">
        <v>2588</v>
      </c>
      <c r="D4339" s="48">
        <v>511854788</v>
      </c>
      <c r="E4339" s="50" t="s">
        <v>2896</v>
      </c>
      <c r="F4339" s="51">
        <v>3925</v>
      </c>
      <c r="G4339" s="48">
        <v>25</v>
      </c>
      <c r="H4339" s="51" t="s">
        <v>2892</v>
      </c>
      <c r="I4339" s="51" t="s">
        <v>2897</v>
      </c>
      <c r="J4339" s="52">
        <v>0</v>
      </c>
      <c r="K4339" s="48" t="s">
        <v>1058</v>
      </c>
      <c r="L4339" s="48" t="s">
        <v>1058</v>
      </c>
      <c r="M4339" s="53">
        <v>0</v>
      </c>
      <c r="N4339" s="51"/>
    </row>
    <row r="4340" spans="2:14" x14ac:dyDescent="0.25">
      <c r="B4340" s="48">
        <v>4338</v>
      </c>
      <c r="C4340" s="49" t="s">
        <v>2588</v>
      </c>
      <c r="D4340" s="48">
        <v>580438935</v>
      </c>
      <c r="E4340" s="50" t="s">
        <v>1709</v>
      </c>
      <c r="F4340" s="51">
        <v>3938</v>
      </c>
      <c r="G4340" s="48">
        <v>15</v>
      </c>
      <c r="H4340" s="51" t="s">
        <v>2898</v>
      </c>
      <c r="I4340" s="51" t="s">
        <v>1115</v>
      </c>
      <c r="J4340" s="52">
        <v>2</v>
      </c>
      <c r="K4340" s="48" t="s">
        <v>1058</v>
      </c>
      <c r="L4340" s="48" t="s">
        <v>1058</v>
      </c>
      <c r="M4340" s="53">
        <v>9838.6937651670141</v>
      </c>
      <c r="N4340" s="51"/>
    </row>
    <row r="4341" spans="2:14" x14ac:dyDescent="0.25">
      <c r="B4341" s="48">
        <v>4339</v>
      </c>
      <c r="C4341" s="49" t="s">
        <v>2588</v>
      </c>
      <c r="D4341" s="48">
        <v>580160133</v>
      </c>
      <c r="E4341" s="50" t="s">
        <v>1247</v>
      </c>
      <c r="F4341" s="51">
        <v>3939</v>
      </c>
      <c r="G4341" s="48">
        <v>17</v>
      </c>
      <c r="H4341" s="51" t="s">
        <v>2899</v>
      </c>
      <c r="I4341" s="51" t="s">
        <v>1115</v>
      </c>
      <c r="J4341" s="52">
        <v>3</v>
      </c>
      <c r="K4341" s="48" t="s">
        <v>1058</v>
      </c>
      <c r="L4341" s="48" t="s">
        <v>1058</v>
      </c>
      <c r="M4341" s="53">
        <v>14758.04064775052</v>
      </c>
      <c r="N4341" s="51"/>
    </row>
    <row r="4342" spans="2:14" x14ac:dyDescent="0.25">
      <c r="B4342" s="48">
        <v>4340</v>
      </c>
      <c r="C4342" s="49" t="s">
        <v>2588</v>
      </c>
      <c r="D4342" s="48">
        <v>580160133</v>
      </c>
      <c r="E4342" s="50" t="s">
        <v>1247</v>
      </c>
      <c r="F4342" s="51">
        <v>3940</v>
      </c>
      <c r="G4342" s="48">
        <v>21</v>
      </c>
      <c r="H4342" s="51" t="s">
        <v>2725</v>
      </c>
      <c r="I4342" s="51" t="s">
        <v>1115</v>
      </c>
      <c r="J4342" s="52">
        <v>0.75</v>
      </c>
      <c r="K4342" s="48" t="s">
        <v>1058</v>
      </c>
      <c r="L4342" s="48" t="s">
        <v>1058</v>
      </c>
      <c r="M4342" s="53">
        <v>3689.5101619376301</v>
      </c>
      <c r="N4342" s="51"/>
    </row>
    <row r="4343" spans="2:14" x14ac:dyDescent="0.25">
      <c r="B4343" s="48">
        <v>4341</v>
      </c>
      <c r="C4343" s="49" t="s">
        <v>2588</v>
      </c>
      <c r="D4343" s="48">
        <v>580181659</v>
      </c>
      <c r="E4343" s="50" t="s">
        <v>2698</v>
      </c>
      <c r="F4343" s="51">
        <v>3944</v>
      </c>
      <c r="G4343" s="48">
        <v>20</v>
      </c>
      <c r="H4343" s="51" t="s">
        <v>2900</v>
      </c>
      <c r="I4343" s="51" t="s">
        <v>1237</v>
      </c>
      <c r="J4343" s="52">
        <v>1.5</v>
      </c>
      <c r="K4343" s="48" t="s">
        <v>1058</v>
      </c>
      <c r="L4343" s="48" t="s">
        <v>1058</v>
      </c>
      <c r="M4343" s="53">
        <v>7379.0203238752601</v>
      </c>
      <c r="N4343" s="51"/>
    </row>
    <row r="4344" spans="2:14" x14ac:dyDescent="0.25">
      <c r="B4344" s="48">
        <v>4342</v>
      </c>
      <c r="C4344" s="49" t="s">
        <v>2588</v>
      </c>
      <c r="D4344" s="48">
        <v>580181659</v>
      </c>
      <c r="E4344" s="50" t="s">
        <v>2698</v>
      </c>
      <c r="F4344" s="51">
        <v>3946</v>
      </c>
      <c r="G4344" s="48">
        <v>15</v>
      </c>
      <c r="H4344" s="51" t="s">
        <v>2823</v>
      </c>
      <c r="I4344" s="51" t="s">
        <v>1237</v>
      </c>
      <c r="J4344" s="52">
        <v>0</v>
      </c>
      <c r="K4344" s="48" t="s">
        <v>1058</v>
      </c>
      <c r="L4344" s="48" t="s">
        <v>1058</v>
      </c>
      <c r="M4344" s="53">
        <v>0</v>
      </c>
      <c r="N4344" s="51"/>
    </row>
    <row r="4345" spans="2:14" x14ac:dyDescent="0.25">
      <c r="B4345" s="48">
        <v>4343</v>
      </c>
      <c r="C4345" s="49" t="s">
        <v>2588</v>
      </c>
      <c r="D4345" s="48">
        <v>580181659</v>
      </c>
      <c r="E4345" s="50" t="s">
        <v>2698</v>
      </c>
      <c r="F4345" s="51">
        <v>3947</v>
      </c>
      <c r="G4345" s="48">
        <v>17</v>
      </c>
      <c r="H4345" s="51" t="s">
        <v>2870</v>
      </c>
      <c r="I4345" s="51" t="s">
        <v>1237</v>
      </c>
      <c r="J4345" s="52">
        <v>2</v>
      </c>
      <c r="K4345" s="48" t="s">
        <v>1058</v>
      </c>
      <c r="L4345" s="48" t="s">
        <v>1058</v>
      </c>
      <c r="M4345" s="53">
        <v>9838.6937651670141</v>
      </c>
      <c r="N4345" s="51"/>
    </row>
    <row r="4346" spans="2:14" x14ac:dyDescent="0.25">
      <c r="B4346" s="48">
        <v>4344</v>
      </c>
      <c r="C4346" s="49" t="s">
        <v>2588</v>
      </c>
      <c r="D4346" s="48">
        <v>580430296</v>
      </c>
      <c r="E4346" s="50" t="s">
        <v>2607</v>
      </c>
      <c r="F4346" s="51">
        <v>3950</v>
      </c>
      <c r="G4346" s="48">
        <v>18</v>
      </c>
      <c r="H4346" s="51" t="s">
        <v>2812</v>
      </c>
      <c r="I4346" s="51" t="s">
        <v>1141</v>
      </c>
      <c r="J4346" s="52">
        <v>0</v>
      </c>
      <c r="K4346" s="48" t="s">
        <v>1058</v>
      </c>
      <c r="L4346" s="48" t="s">
        <v>1058</v>
      </c>
      <c r="M4346" s="53">
        <v>0</v>
      </c>
      <c r="N4346" s="51"/>
    </row>
    <row r="4347" spans="2:14" x14ac:dyDescent="0.25">
      <c r="B4347" s="48">
        <v>4345</v>
      </c>
      <c r="C4347" s="49" t="s">
        <v>2588</v>
      </c>
      <c r="D4347" s="48">
        <v>580430296</v>
      </c>
      <c r="E4347" s="50" t="s">
        <v>2607</v>
      </c>
      <c r="F4347" s="51">
        <v>3951</v>
      </c>
      <c r="G4347" s="48">
        <v>17</v>
      </c>
      <c r="H4347" s="51" t="s">
        <v>2879</v>
      </c>
      <c r="I4347" s="51" t="s">
        <v>1141</v>
      </c>
      <c r="J4347" s="52">
        <v>0.75</v>
      </c>
      <c r="K4347" s="48" t="s">
        <v>1058</v>
      </c>
      <c r="L4347" s="48" t="s">
        <v>1058</v>
      </c>
      <c r="M4347" s="53">
        <v>3689.5101619376301</v>
      </c>
      <c r="N4347" s="51"/>
    </row>
    <row r="4348" spans="2:14" x14ac:dyDescent="0.25">
      <c r="B4348" s="48">
        <v>4346</v>
      </c>
      <c r="C4348" s="49" t="s">
        <v>2588</v>
      </c>
      <c r="D4348" s="48">
        <v>580109064</v>
      </c>
      <c r="E4348" s="50" t="s">
        <v>2846</v>
      </c>
      <c r="F4348" s="51">
        <v>3952</v>
      </c>
      <c r="G4348" s="48">
        <v>12</v>
      </c>
      <c r="H4348" s="51" t="s">
        <v>2901</v>
      </c>
      <c r="I4348" s="51" t="s">
        <v>1141</v>
      </c>
      <c r="J4348" s="52">
        <v>1.5</v>
      </c>
      <c r="K4348" s="48" t="s">
        <v>1058</v>
      </c>
      <c r="L4348" s="48" t="s">
        <v>1058</v>
      </c>
      <c r="M4348" s="53">
        <v>7379.0203238752601</v>
      </c>
      <c r="N4348" s="51"/>
    </row>
    <row r="4349" spans="2:14" x14ac:dyDescent="0.25">
      <c r="B4349" s="48">
        <v>4347</v>
      </c>
      <c r="C4349" s="49" t="s">
        <v>2588</v>
      </c>
      <c r="D4349" s="48">
        <v>580354991</v>
      </c>
      <c r="E4349" s="50" t="s">
        <v>1612</v>
      </c>
      <c r="F4349" s="51">
        <v>3958</v>
      </c>
      <c r="G4349" s="48">
        <v>25</v>
      </c>
      <c r="H4349" s="51" t="s">
        <v>2902</v>
      </c>
      <c r="I4349" s="51" t="s">
        <v>1613</v>
      </c>
      <c r="J4349" s="52">
        <v>2.2000000000000002</v>
      </c>
      <c r="K4349" s="48" t="s">
        <v>1058</v>
      </c>
      <c r="L4349" s="48" t="s">
        <v>1058</v>
      </c>
      <c r="M4349" s="53">
        <v>10822.563141683717</v>
      </c>
      <c r="N4349" s="51"/>
    </row>
    <row r="4350" spans="2:14" x14ac:dyDescent="0.25">
      <c r="B4350" s="48">
        <v>4348</v>
      </c>
      <c r="C4350" s="49" t="s">
        <v>2588</v>
      </c>
      <c r="D4350" s="48">
        <v>580555647</v>
      </c>
      <c r="E4350" s="50" t="s">
        <v>2903</v>
      </c>
      <c r="F4350" s="51">
        <v>3960</v>
      </c>
      <c r="G4350" s="48">
        <v>9</v>
      </c>
      <c r="H4350" s="51" t="s">
        <v>2711</v>
      </c>
      <c r="I4350" s="51" t="s">
        <v>1459</v>
      </c>
      <c r="J4350" s="52">
        <v>3.6</v>
      </c>
      <c r="K4350" s="48" t="s">
        <v>1058</v>
      </c>
      <c r="L4350" s="48" t="s">
        <v>1058</v>
      </c>
      <c r="M4350" s="53">
        <v>17709.648777300627</v>
      </c>
      <c r="N4350" s="51"/>
    </row>
    <row r="4351" spans="2:14" x14ac:dyDescent="0.25">
      <c r="B4351" s="48">
        <v>4349</v>
      </c>
      <c r="C4351" s="49" t="s">
        <v>2588</v>
      </c>
      <c r="D4351" s="48">
        <v>580188480</v>
      </c>
      <c r="E4351" s="50" t="s">
        <v>2661</v>
      </c>
      <c r="F4351" s="51">
        <v>3976</v>
      </c>
      <c r="G4351" s="48">
        <v>10</v>
      </c>
      <c r="H4351" s="51" t="s">
        <v>2867</v>
      </c>
      <c r="I4351" s="51" t="s">
        <v>1141</v>
      </c>
      <c r="J4351" s="52">
        <v>8</v>
      </c>
      <c r="K4351" s="48" t="s">
        <v>1058</v>
      </c>
      <c r="L4351" s="48" t="s">
        <v>1058</v>
      </c>
      <c r="M4351" s="53">
        <v>39354.775060668057</v>
      </c>
      <c r="N4351" s="51"/>
    </row>
    <row r="4352" spans="2:14" x14ac:dyDescent="0.25">
      <c r="B4352" s="48">
        <v>4350</v>
      </c>
      <c r="C4352" s="49" t="s">
        <v>2588</v>
      </c>
      <c r="D4352" s="48">
        <v>580450666</v>
      </c>
      <c r="E4352" s="50" t="s">
        <v>1087</v>
      </c>
      <c r="F4352" s="51">
        <v>3980</v>
      </c>
      <c r="G4352" s="48">
        <v>10</v>
      </c>
      <c r="H4352" s="51" t="s">
        <v>2868</v>
      </c>
      <c r="I4352" s="51" t="s">
        <v>1088</v>
      </c>
      <c r="J4352" s="52">
        <v>4.4000000000000004</v>
      </c>
      <c r="K4352" s="48" t="s">
        <v>1058</v>
      </c>
      <c r="L4352" s="48" t="s">
        <v>1058</v>
      </c>
      <c r="M4352" s="53">
        <v>21645.126283367434</v>
      </c>
      <c r="N4352" s="51"/>
    </row>
    <row r="4353" spans="2:14" x14ac:dyDescent="0.25">
      <c r="B4353" s="48">
        <v>4351</v>
      </c>
      <c r="C4353" s="49" t="s">
        <v>2588</v>
      </c>
      <c r="D4353" s="48">
        <v>580328599</v>
      </c>
      <c r="E4353" s="50" t="s">
        <v>2844</v>
      </c>
      <c r="F4353" s="51">
        <v>3982</v>
      </c>
      <c r="G4353" s="48">
        <v>14</v>
      </c>
      <c r="H4353" s="51" t="s">
        <v>2904</v>
      </c>
      <c r="I4353" s="51" t="s">
        <v>2477</v>
      </c>
      <c r="J4353" s="52">
        <v>3.6</v>
      </c>
      <c r="K4353" s="48" t="s">
        <v>1058</v>
      </c>
      <c r="L4353" s="48" t="s">
        <v>1058</v>
      </c>
      <c r="M4353" s="53">
        <v>17709.648777300627</v>
      </c>
      <c r="N4353" s="51"/>
    </row>
    <row r="4354" spans="2:14" x14ac:dyDescent="0.25">
      <c r="B4354" s="48">
        <v>4352</v>
      </c>
      <c r="C4354" s="49" t="s">
        <v>2588</v>
      </c>
      <c r="D4354" s="48">
        <v>580641579</v>
      </c>
      <c r="E4354" s="50" t="s">
        <v>1698</v>
      </c>
      <c r="F4354" s="51">
        <v>3984</v>
      </c>
      <c r="G4354" s="48">
        <v>10</v>
      </c>
      <c r="H4354" s="51" t="s">
        <v>2773</v>
      </c>
      <c r="I4354" s="51" t="s">
        <v>1699</v>
      </c>
      <c r="J4354" s="52">
        <v>0.75</v>
      </c>
      <c r="K4354" s="48" t="s">
        <v>1058</v>
      </c>
      <c r="L4354" s="48" t="s">
        <v>1058</v>
      </c>
      <c r="M4354" s="53">
        <v>3689.5101619376301</v>
      </c>
      <c r="N4354" s="51"/>
    </row>
    <row r="4355" spans="2:14" x14ac:dyDescent="0.25">
      <c r="B4355" s="48">
        <v>4353</v>
      </c>
      <c r="C4355" s="49" t="s">
        <v>2588</v>
      </c>
      <c r="D4355" s="48">
        <v>580641579</v>
      </c>
      <c r="E4355" s="50" t="s">
        <v>1698</v>
      </c>
      <c r="F4355" s="51">
        <v>3985</v>
      </c>
      <c r="G4355" s="48">
        <v>10</v>
      </c>
      <c r="H4355" s="51" t="s">
        <v>2669</v>
      </c>
      <c r="I4355" s="51" t="s">
        <v>1699</v>
      </c>
      <c r="J4355" s="52">
        <v>0</v>
      </c>
      <c r="K4355" s="48" t="s">
        <v>1058</v>
      </c>
      <c r="L4355" s="48" t="s">
        <v>1058</v>
      </c>
      <c r="M4355" s="53">
        <v>0</v>
      </c>
      <c r="N4355" s="51"/>
    </row>
    <row r="4356" spans="2:14" x14ac:dyDescent="0.25">
      <c r="B4356" s="48">
        <v>4354</v>
      </c>
      <c r="C4356" s="49" t="s">
        <v>2588</v>
      </c>
      <c r="D4356" s="48">
        <v>580352540</v>
      </c>
      <c r="E4356" s="50" t="s">
        <v>1250</v>
      </c>
      <c r="F4356" s="51">
        <v>4005</v>
      </c>
      <c r="G4356" s="48">
        <v>15</v>
      </c>
      <c r="H4356" s="51" t="s">
        <v>2868</v>
      </c>
      <c r="I4356" s="51" t="s">
        <v>1072</v>
      </c>
      <c r="J4356" s="52">
        <v>5</v>
      </c>
      <c r="K4356" s="48" t="s">
        <v>1058</v>
      </c>
      <c r="L4356" s="48" t="s">
        <v>1058</v>
      </c>
      <c r="M4356" s="53">
        <v>24596.734412917536</v>
      </c>
      <c r="N4356" s="51"/>
    </row>
    <row r="4357" spans="2:14" x14ac:dyDescent="0.25">
      <c r="B4357" s="48">
        <v>4355</v>
      </c>
      <c r="C4357" s="49" t="s">
        <v>2588</v>
      </c>
      <c r="D4357" s="48">
        <v>580259109</v>
      </c>
      <c r="E4357" s="50" t="s">
        <v>2679</v>
      </c>
      <c r="F4357" s="51">
        <v>4015</v>
      </c>
      <c r="G4357" s="48">
        <v>9</v>
      </c>
      <c r="H4357" s="51" t="s">
        <v>2693</v>
      </c>
      <c r="I4357" s="51" t="s">
        <v>1218</v>
      </c>
      <c r="J4357" s="52">
        <v>8</v>
      </c>
      <c r="K4357" s="48" t="s">
        <v>1058</v>
      </c>
      <c r="L4357" s="48" t="s">
        <v>1058</v>
      </c>
      <c r="M4357" s="53">
        <v>39354.775060668057</v>
      </c>
      <c r="N4357" s="51"/>
    </row>
    <row r="4358" spans="2:14" x14ac:dyDescent="0.25">
      <c r="B4358" s="48">
        <v>4356</v>
      </c>
      <c r="C4358" s="49" t="s">
        <v>2588</v>
      </c>
      <c r="D4358" s="48">
        <v>580197317</v>
      </c>
      <c r="E4358" s="50" t="s">
        <v>2684</v>
      </c>
      <c r="F4358" s="51">
        <v>4021</v>
      </c>
      <c r="G4358" s="48">
        <v>11</v>
      </c>
      <c r="H4358" s="51" t="s">
        <v>2891</v>
      </c>
      <c r="I4358" s="51" t="s">
        <v>1053</v>
      </c>
      <c r="J4358" s="52">
        <v>2</v>
      </c>
      <c r="K4358" s="48" t="s">
        <v>1058</v>
      </c>
      <c r="L4358" s="48" t="s">
        <v>1058</v>
      </c>
      <c r="M4358" s="53">
        <v>9838.6937651670141</v>
      </c>
      <c r="N4358" s="51"/>
    </row>
    <row r="4359" spans="2:14" x14ac:dyDescent="0.25">
      <c r="B4359" s="48">
        <v>4357</v>
      </c>
      <c r="C4359" s="49" t="s">
        <v>2588</v>
      </c>
      <c r="D4359" s="48">
        <v>580378610</v>
      </c>
      <c r="E4359" s="50" t="s">
        <v>1621</v>
      </c>
      <c r="F4359" s="51">
        <v>4022</v>
      </c>
      <c r="G4359" s="48">
        <v>0</v>
      </c>
      <c r="H4359" s="51" t="s">
        <v>2792</v>
      </c>
      <c r="I4359" s="51" t="s">
        <v>2732</v>
      </c>
      <c r="J4359" s="52">
        <v>0.63</v>
      </c>
      <c r="K4359" s="48" t="s">
        <v>1058</v>
      </c>
      <c r="L4359" s="48" t="s">
        <v>1058</v>
      </c>
      <c r="M4359" s="53">
        <v>3099.1885360276096</v>
      </c>
      <c r="N4359" s="51"/>
    </row>
    <row r="4360" spans="2:14" x14ac:dyDescent="0.25">
      <c r="B4360" s="48">
        <v>4358</v>
      </c>
      <c r="C4360" s="49" t="s">
        <v>2588</v>
      </c>
      <c r="D4360" s="48">
        <v>580507341</v>
      </c>
      <c r="E4360" s="50" t="s">
        <v>2856</v>
      </c>
      <c r="F4360" s="51">
        <v>4027</v>
      </c>
      <c r="G4360" s="48">
        <v>13</v>
      </c>
      <c r="H4360" s="51" t="s">
        <v>2886</v>
      </c>
      <c r="I4360" s="51" t="s">
        <v>1189</v>
      </c>
      <c r="J4360" s="52">
        <v>4.4000000000000004</v>
      </c>
      <c r="K4360" s="48" t="s">
        <v>1058</v>
      </c>
      <c r="L4360" s="48" t="s">
        <v>1058</v>
      </c>
      <c r="M4360" s="53">
        <v>21645.126283367434</v>
      </c>
      <c r="N4360" s="51"/>
    </row>
    <row r="4361" spans="2:14" x14ac:dyDescent="0.25">
      <c r="B4361" s="48">
        <v>4359</v>
      </c>
      <c r="C4361" s="49" t="s">
        <v>2588</v>
      </c>
      <c r="D4361" s="48">
        <v>580533677</v>
      </c>
      <c r="E4361" s="50" t="s">
        <v>2905</v>
      </c>
      <c r="F4361" s="51">
        <v>4042</v>
      </c>
      <c r="G4361" s="48">
        <v>0</v>
      </c>
      <c r="H4361" s="51" t="s">
        <v>2873</v>
      </c>
      <c r="I4361" s="51" t="s">
        <v>1196</v>
      </c>
      <c r="J4361" s="52">
        <v>4</v>
      </c>
      <c r="K4361" s="48" t="s">
        <v>1058</v>
      </c>
      <c r="L4361" s="48" t="s">
        <v>1058</v>
      </c>
      <c r="M4361" s="53">
        <v>19677.387530334028</v>
      </c>
      <c r="N4361" s="51"/>
    </row>
    <row r="4362" spans="2:14" x14ac:dyDescent="0.25">
      <c r="B4362" s="48">
        <v>4360</v>
      </c>
      <c r="C4362" s="49" t="s">
        <v>2588</v>
      </c>
      <c r="D4362" s="48">
        <v>580488948</v>
      </c>
      <c r="E4362" s="50" t="s">
        <v>1897</v>
      </c>
      <c r="F4362" s="51">
        <v>4049</v>
      </c>
      <c r="G4362" s="48">
        <v>11</v>
      </c>
      <c r="H4362" s="51" t="s">
        <v>2906</v>
      </c>
      <c r="I4362" s="51" t="s">
        <v>1160</v>
      </c>
      <c r="J4362" s="52">
        <v>4</v>
      </c>
      <c r="K4362" s="48" t="s">
        <v>1058</v>
      </c>
      <c r="L4362" s="48" t="s">
        <v>1058</v>
      </c>
      <c r="M4362" s="53">
        <v>19677.387530334028</v>
      </c>
      <c r="N4362" s="51"/>
    </row>
    <row r="4363" spans="2:14" x14ac:dyDescent="0.25">
      <c r="B4363" s="48">
        <v>4361</v>
      </c>
      <c r="C4363" s="49" t="s">
        <v>2588</v>
      </c>
      <c r="D4363" s="48">
        <v>580509834</v>
      </c>
      <c r="E4363" s="50" t="s">
        <v>2872</v>
      </c>
      <c r="F4363" s="51">
        <v>4054</v>
      </c>
      <c r="G4363" s="48">
        <v>12</v>
      </c>
      <c r="H4363" s="51" t="s">
        <v>2738</v>
      </c>
      <c r="I4363" s="51" t="s">
        <v>1096</v>
      </c>
      <c r="J4363" s="52">
        <v>5.5</v>
      </c>
      <c r="K4363" s="48" t="s">
        <v>1058</v>
      </c>
      <c r="L4363" s="48" t="s">
        <v>1058</v>
      </c>
      <c r="M4363" s="53">
        <v>27056.40785420929</v>
      </c>
      <c r="N4363" s="51"/>
    </row>
    <row r="4364" spans="2:14" x14ac:dyDescent="0.25">
      <c r="B4364" s="48">
        <v>4362</v>
      </c>
      <c r="C4364" s="49" t="s">
        <v>2588</v>
      </c>
      <c r="D4364" s="48">
        <v>580259075</v>
      </c>
      <c r="E4364" s="50" t="s">
        <v>2824</v>
      </c>
      <c r="F4364" s="51">
        <v>4056</v>
      </c>
      <c r="G4364" s="48">
        <v>19</v>
      </c>
      <c r="H4364" s="51" t="s">
        <v>2907</v>
      </c>
      <c r="I4364" s="51" t="s">
        <v>1062</v>
      </c>
      <c r="J4364" s="52">
        <v>0</v>
      </c>
      <c r="K4364" s="48" t="s">
        <v>1054</v>
      </c>
      <c r="L4364" s="48" t="s">
        <v>1058</v>
      </c>
      <c r="M4364" s="53">
        <v>0</v>
      </c>
      <c r="N4364" s="51"/>
    </row>
    <row r="4365" spans="2:14" x14ac:dyDescent="0.25">
      <c r="B4365" s="48">
        <v>4363</v>
      </c>
      <c r="C4365" s="49" t="s">
        <v>2588</v>
      </c>
      <c r="D4365" s="48">
        <v>580507341</v>
      </c>
      <c r="E4365" s="50" t="s">
        <v>2856</v>
      </c>
      <c r="F4365" s="51">
        <v>4064</v>
      </c>
      <c r="G4365" s="48">
        <v>10</v>
      </c>
      <c r="H4365" s="51" t="s">
        <v>2845</v>
      </c>
      <c r="I4365" s="51" t="s">
        <v>1189</v>
      </c>
      <c r="J4365" s="52">
        <v>8.8000000000000007</v>
      </c>
      <c r="K4365" s="48" t="s">
        <v>1058</v>
      </c>
      <c r="L4365" s="48" t="s">
        <v>1058</v>
      </c>
      <c r="M4365" s="53">
        <v>43290.252566734867</v>
      </c>
      <c r="N4365" s="51"/>
    </row>
    <row r="4366" spans="2:14" x14ac:dyDescent="0.25">
      <c r="B4366" s="48">
        <v>4364</v>
      </c>
      <c r="C4366" s="49" t="s">
        <v>2588</v>
      </c>
      <c r="D4366" s="48">
        <v>580593887</v>
      </c>
      <c r="E4366" s="50" t="s">
        <v>1698</v>
      </c>
      <c r="F4366" s="51">
        <v>4081</v>
      </c>
      <c r="G4366" s="48">
        <v>11</v>
      </c>
      <c r="H4366" s="51" t="s">
        <v>2558</v>
      </c>
      <c r="I4366" s="51" t="s">
        <v>1699</v>
      </c>
      <c r="J4366" s="52">
        <v>2.63</v>
      </c>
      <c r="K4366" s="48" t="s">
        <v>1058</v>
      </c>
      <c r="L4366" s="48" t="s">
        <v>1058</v>
      </c>
      <c r="M4366" s="53">
        <v>12937.882301194622</v>
      </c>
      <c r="N4366" s="51"/>
    </row>
    <row r="4367" spans="2:14" x14ac:dyDescent="0.25">
      <c r="B4367" s="48">
        <v>4365</v>
      </c>
      <c r="C4367" s="49" t="s">
        <v>2588</v>
      </c>
      <c r="D4367" s="48">
        <v>580395523</v>
      </c>
      <c r="E4367" s="50" t="s">
        <v>2908</v>
      </c>
      <c r="F4367" s="51">
        <v>4083</v>
      </c>
      <c r="G4367" s="48">
        <v>13</v>
      </c>
      <c r="H4367" s="51" t="s">
        <v>2598</v>
      </c>
      <c r="I4367" s="51" t="s">
        <v>1579</v>
      </c>
      <c r="J4367" s="52">
        <v>5</v>
      </c>
      <c r="K4367" s="48" t="s">
        <v>1058</v>
      </c>
      <c r="L4367" s="48" t="s">
        <v>1058</v>
      </c>
      <c r="M4367" s="53">
        <v>24596.734412917536</v>
      </c>
      <c r="N4367" s="51"/>
    </row>
    <row r="4368" spans="2:14" x14ac:dyDescent="0.25">
      <c r="B4368" s="48">
        <v>4366</v>
      </c>
      <c r="C4368" s="49" t="s">
        <v>2588</v>
      </c>
      <c r="D4368" s="48">
        <v>580481232</v>
      </c>
      <c r="E4368" s="50" t="s">
        <v>2632</v>
      </c>
      <c r="F4368" s="51">
        <v>4095</v>
      </c>
      <c r="G4368" s="48">
        <v>14</v>
      </c>
      <c r="H4368" s="51" t="s">
        <v>2674</v>
      </c>
      <c r="I4368" s="51" t="s">
        <v>1268</v>
      </c>
      <c r="J4368" s="52">
        <v>1.5</v>
      </c>
      <c r="K4368" s="48" t="s">
        <v>1058</v>
      </c>
      <c r="L4368" s="48" t="s">
        <v>1058</v>
      </c>
      <c r="M4368" s="53">
        <v>7379.0203238752601</v>
      </c>
      <c r="N4368" s="51"/>
    </row>
    <row r="4369" spans="2:14" x14ac:dyDescent="0.25">
      <c r="B4369" s="48">
        <v>4367</v>
      </c>
      <c r="C4369" s="49" t="s">
        <v>2588</v>
      </c>
      <c r="D4369" s="48">
        <v>580394278</v>
      </c>
      <c r="E4369" s="50" t="s">
        <v>2597</v>
      </c>
      <c r="F4369" s="51">
        <v>4110</v>
      </c>
      <c r="G4369" s="48">
        <v>14</v>
      </c>
      <c r="H4369" s="51" t="s">
        <v>2909</v>
      </c>
      <c r="I4369" s="51" t="s">
        <v>1098</v>
      </c>
      <c r="J4369" s="52">
        <v>0.97499999999999998</v>
      </c>
      <c r="K4369" s="48" t="s">
        <v>1058</v>
      </c>
      <c r="L4369" s="48" t="s">
        <v>1058</v>
      </c>
      <c r="M4369" s="53">
        <v>4796.363210518919</v>
      </c>
      <c r="N4369" s="51"/>
    </row>
    <row r="4370" spans="2:14" x14ac:dyDescent="0.25">
      <c r="B4370" s="48">
        <v>4368</v>
      </c>
      <c r="C4370" s="49" t="s">
        <v>2588</v>
      </c>
      <c r="D4370" s="48">
        <v>580394278</v>
      </c>
      <c r="E4370" s="50" t="s">
        <v>2597</v>
      </c>
      <c r="F4370" s="51">
        <v>4111</v>
      </c>
      <c r="G4370" s="48">
        <v>14</v>
      </c>
      <c r="H4370" s="51" t="s">
        <v>2778</v>
      </c>
      <c r="I4370" s="51" t="s">
        <v>1098</v>
      </c>
      <c r="J4370" s="52">
        <v>1.95</v>
      </c>
      <c r="K4370" s="48" t="s">
        <v>1058</v>
      </c>
      <c r="L4370" s="48" t="s">
        <v>1058</v>
      </c>
      <c r="M4370" s="53">
        <v>9592.726421037838</v>
      </c>
      <c r="N4370" s="51"/>
    </row>
    <row r="4371" spans="2:14" x14ac:dyDescent="0.25">
      <c r="B4371" s="48">
        <v>4369</v>
      </c>
      <c r="C4371" s="49" t="s">
        <v>2588</v>
      </c>
      <c r="D4371" s="48">
        <v>580431393</v>
      </c>
      <c r="E4371" s="50" t="s">
        <v>2681</v>
      </c>
      <c r="F4371" s="51">
        <v>4121</v>
      </c>
      <c r="G4371" s="48">
        <v>14</v>
      </c>
      <c r="H4371" s="51" t="s">
        <v>2690</v>
      </c>
      <c r="I4371" s="51" t="s">
        <v>1172</v>
      </c>
      <c r="J4371" s="52">
        <v>0.97499999999999998</v>
      </c>
      <c r="K4371" s="48" t="s">
        <v>1058</v>
      </c>
      <c r="L4371" s="48" t="s">
        <v>1058</v>
      </c>
      <c r="M4371" s="53">
        <v>4796.363210518919</v>
      </c>
      <c r="N4371" s="51"/>
    </row>
    <row r="4372" spans="2:14" x14ac:dyDescent="0.25">
      <c r="B4372" s="48">
        <v>4370</v>
      </c>
      <c r="C4372" s="49" t="s">
        <v>2588</v>
      </c>
      <c r="D4372" s="48">
        <v>580259075</v>
      </c>
      <c r="E4372" s="50" t="s">
        <v>2824</v>
      </c>
      <c r="F4372" s="51">
        <v>4122</v>
      </c>
      <c r="G4372" s="48">
        <v>12</v>
      </c>
      <c r="H4372" s="51" t="s">
        <v>2907</v>
      </c>
      <c r="I4372" s="51" t="s">
        <v>1062</v>
      </c>
      <c r="J4372" s="52">
        <v>0</v>
      </c>
      <c r="K4372" s="48" t="s">
        <v>1054</v>
      </c>
      <c r="L4372" s="48" t="s">
        <v>1058</v>
      </c>
      <c r="M4372" s="53">
        <v>0</v>
      </c>
      <c r="N4372" s="51"/>
    </row>
    <row r="4373" spans="2:14" x14ac:dyDescent="0.25">
      <c r="B4373" s="48">
        <v>4371</v>
      </c>
      <c r="C4373" s="49" t="s">
        <v>2588</v>
      </c>
      <c r="D4373" s="48">
        <v>580431393</v>
      </c>
      <c r="E4373" s="50" t="s">
        <v>2681</v>
      </c>
      <c r="F4373" s="51">
        <v>4133</v>
      </c>
      <c r="G4373" s="48">
        <v>13</v>
      </c>
      <c r="H4373" s="51" t="s">
        <v>2764</v>
      </c>
      <c r="I4373" s="51" t="s">
        <v>1172</v>
      </c>
      <c r="J4373" s="52">
        <v>1.95</v>
      </c>
      <c r="K4373" s="48" t="s">
        <v>1058</v>
      </c>
      <c r="L4373" s="48" t="s">
        <v>1058</v>
      </c>
      <c r="M4373" s="53">
        <v>9592.726421037838</v>
      </c>
      <c r="N4373" s="51"/>
    </row>
    <row r="4374" spans="2:14" x14ac:dyDescent="0.25">
      <c r="B4374" s="48">
        <v>4372</v>
      </c>
      <c r="C4374" s="49" t="s">
        <v>2588</v>
      </c>
      <c r="D4374" s="48">
        <v>580605699</v>
      </c>
      <c r="E4374" s="50" t="s">
        <v>2885</v>
      </c>
      <c r="F4374" s="51">
        <v>4134</v>
      </c>
      <c r="G4374" s="48">
        <v>13</v>
      </c>
      <c r="H4374" s="51" t="s">
        <v>2866</v>
      </c>
      <c r="I4374" s="51" t="s">
        <v>1130</v>
      </c>
      <c r="J4374" s="52">
        <v>8</v>
      </c>
      <c r="K4374" s="48" t="s">
        <v>1058</v>
      </c>
      <c r="L4374" s="48" t="s">
        <v>1058</v>
      </c>
      <c r="M4374" s="53">
        <v>39354.775060668057</v>
      </c>
      <c r="N4374" s="51"/>
    </row>
    <row r="4375" spans="2:14" x14ac:dyDescent="0.25">
      <c r="B4375" s="48">
        <v>4373</v>
      </c>
      <c r="C4375" s="49" t="s">
        <v>2588</v>
      </c>
      <c r="D4375" s="48">
        <v>580605699</v>
      </c>
      <c r="E4375" s="50" t="s">
        <v>2885</v>
      </c>
      <c r="F4375" s="51">
        <v>4135</v>
      </c>
      <c r="G4375" s="48">
        <v>11</v>
      </c>
      <c r="H4375" s="51" t="s">
        <v>2619</v>
      </c>
      <c r="I4375" s="51" t="s">
        <v>1130</v>
      </c>
      <c r="J4375" s="52">
        <v>0.75</v>
      </c>
      <c r="K4375" s="48" t="s">
        <v>1058</v>
      </c>
      <c r="L4375" s="48" t="s">
        <v>1058</v>
      </c>
      <c r="M4375" s="53">
        <v>3689.5101619376301</v>
      </c>
      <c r="N4375" s="51"/>
    </row>
    <row r="4376" spans="2:14" x14ac:dyDescent="0.25">
      <c r="B4376" s="48">
        <v>4374</v>
      </c>
      <c r="C4376" s="49" t="s">
        <v>2588</v>
      </c>
      <c r="D4376" s="48">
        <v>580235687</v>
      </c>
      <c r="E4376" s="50" t="s">
        <v>2605</v>
      </c>
      <c r="F4376" s="51">
        <v>4141</v>
      </c>
      <c r="G4376" s="48">
        <v>15</v>
      </c>
      <c r="H4376" s="51" t="s">
        <v>2695</v>
      </c>
      <c r="I4376" s="51" t="s">
        <v>1259</v>
      </c>
      <c r="J4376" s="52">
        <v>1.5</v>
      </c>
      <c r="K4376" s="48" t="s">
        <v>1058</v>
      </c>
      <c r="L4376" s="48" t="s">
        <v>1058</v>
      </c>
      <c r="M4376" s="53">
        <v>7379.0203238752601</v>
      </c>
      <c r="N4376" s="51"/>
    </row>
    <row r="4377" spans="2:14" x14ac:dyDescent="0.25">
      <c r="B4377" s="48">
        <v>4375</v>
      </c>
      <c r="C4377" s="49" t="s">
        <v>2588</v>
      </c>
      <c r="D4377" s="48">
        <v>580401818</v>
      </c>
      <c r="E4377" s="50" t="s">
        <v>1301</v>
      </c>
      <c r="F4377" s="51">
        <v>4149</v>
      </c>
      <c r="G4377" s="48">
        <v>14</v>
      </c>
      <c r="H4377" s="51" t="s">
        <v>2766</v>
      </c>
      <c r="I4377" s="51" t="s">
        <v>1158</v>
      </c>
      <c r="J4377" s="52">
        <v>1.5</v>
      </c>
      <c r="K4377" s="48" t="s">
        <v>1058</v>
      </c>
      <c r="L4377" s="48" t="s">
        <v>1058</v>
      </c>
      <c r="M4377" s="53">
        <v>7379.0203238752601</v>
      </c>
      <c r="N4377" s="51"/>
    </row>
    <row r="4378" spans="2:14" x14ac:dyDescent="0.25">
      <c r="B4378" s="48">
        <v>4376</v>
      </c>
      <c r="C4378" s="49" t="s">
        <v>2588</v>
      </c>
      <c r="D4378" s="48">
        <v>580539062</v>
      </c>
      <c r="E4378" s="50" t="s">
        <v>2721</v>
      </c>
      <c r="F4378" s="51">
        <v>4153</v>
      </c>
      <c r="G4378" s="48">
        <v>19</v>
      </c>
      <c r="H4378" s="51" t="s">
        <v>2547</v>
      </c>
      <c r="I4378" s="51" t="s">
        <v>1062</v>
      </c>
      <c r="J4378" s="52">
        <v>13</v>
      </c>
      <c r="K4378" s="48" t="s">
        <v>1058</v>
      </c>
      <c r="L4378" s="48" t="s">
        <v>1058</v>
      </c>
      <c r="M4378" s="53">
        <v>63951.509473585589</v>
      </c>
      <c r="N4378" s="51"/>
    </row>
    <row r="4379" spans="2:14" x14ac:dyDescent="0.25">
      <c r="B4379" s="48">
        <v>4377</v>
      </c>
      <c r="C4379" s="49" t="s">
        <v>2588</v>
      </c>
      <c r="D4379" s="48">
        <v>580160133</v>
      </c>
      <c r="E4379" s="50" t="s">
        <v>1247</v>
      </c>
      <c r="F4379" s="51">
        <v>4166</v>
      </c>
      <c r="G4379" s="48">
        <v>12</v>
      </c>
      <c r="H4379" s="51" t="s">
        <v>2766</v>
      </c>
      <c r="I4379" s="51" t="s">
        <v>1115</v>
      </c>
      <c r="J4379" s="52">
        <v>1.5</v>
      </c>
      <c r="K4379" s="48" t="s">
        <v>1058</v>
      </c>
      <c r="L4379" s="48" t="s">
        <v>1058</v>
      </c>
      <c r="M4379" s="53">
        <v>7379.0203238752601</v>
      </c>
      <c r="N4379" s="51"/>
    </row>
    <row r="4380" spans="2:14" x14ac:dyDescent="0.25">
      <c r="B4380" s="48">
        <v>4378</v>
      </c>
      <c r="C4380" s="49" t="s">
        <v>2588</v>
      </c>
      <c r="D4380" s="48">
        <v>580160133</v>
      </c>
      <c r="E4380" s="50" t="s">
        <v>1247</v>
      </c>
      <c r="F4380" s="51">
        <v>4170</v>
      </c>
      <c r="G4380" s="48">
        <v>13</v>
      </c>
      <c r="H4380" s="51" t="s">
        <v>2670</v>
      </c>
      <c r="I4380" s="51" t="s">
        <v>1115</v>
      </c>
      <c r="J4380" s="52">
        <v>0</v>
      </c>
      <c r="K4380" s="48" t="s">
        <v>1058</v>
      </c>
      <c r="L4380" s="48" t="s">
        <v>1058</v>
      </c>
      <c r="M4380" s="53">
        <v>0</v>
      </c>
      <c r="N4380" s="51"/>
    </row>
    <row r="4381" spans="2:14" x14ac:dyDescent="0.25">
      <c r="B4381" s="48">
        <v>4379</v>
      </c>
      <c r="C4381" s="49" t="s">
        <v>2588</v>
      </c>
      <c r="D4381" s="48">
        <v>513894139</v>
      </c>
      <c r="E4381" s="50" t="s">
        <v>2599</v>
      </c>
      <c r="F4381" s="51">
        <v>4173</v>
      </c>
      <c r="G4381" s="48">
        <v>18</v>
      </c>
      <c r="H4381" s="51" t="s">
        <v>2910</v>
      </c>
      <c r="I4381" s="51" t="s">
        <v>1135</v>
      </c>
      <c r="J4381" s="52">
        <v>1.5</v>
      </c>
      <c r="K4381" s="48" t="s">
        <v>1058</v>
      </c>
      <c r="L4381" s="48" t="s">
        <v>1058</v>
      </c>
      <c r="M4381" s="53">
        <v>7379.0203238752601</v>
      </c>
      <c r="N4381" s="51"/>
    </row>
    <row r="4382" spans="2:14" x14ac:dyDescent="0.25">
      <c r="B4382" s="48">
        <v>4380</v>
      </c>
      <c r="C4382" s="49" t="s">
        <v>2588</v>
      </c>
      <c r="D4382" s="48">
        <v>513894139</v>
      </c>
      <c r="E4382" s="50" t="s">
        <v>2599</v>
      </c>
      <c r="F4382" s="51">
        <v>4174</v>
      </c>
      <c r="G4382" s="48">
        <v>15</v>
      </c>
      <c r="H4382" s="51" t="s">
        <v>2746</v>
      </c>
      <c r="I4382" s="51" t="s">
        <v>1135</v>
      </c>
      <c r="J4382" s="52">
        <v>1.5</v>
      </c>
      <c r="K4382" s="48" t="s">
        <v>1058</v>
      </c>
      <c r="L4382" s="48" t="s">
        <v>1058</v>
      </c>
      <c r="M4382" s="53">
        <v>7379.0203238752601</v>
      </c>
      <c r="N4382" s="51"/>
    </row>
    <row r="4383" spans="2:14" x14ac:dyDescent="0.25">
      <c r="B4383" s="48">
        <v>4381</v>
      </c>
      <c r="C4383" s="49" t="s">
        <v>2588</v>
      </c>
      <c r="D4383" s="48">
        <v>580181659</v>
      </c>
      <c r="E4383" s="50" t="s">
        <v>2698</v>
      </c>
      <c r="F4383" s="51">
        <v>4176</v>
      </c>
      <c r="G4383" s="48">
        <v>15</v>
      </c>
      <c r="H4383" s="51" t="s">
        <v>2606</v>
      </c>
      <c r="I4383" s="51" t="s">
        <v>1237</v>
      </c>
      <c r="J4383" s="52">
        <v>0.75</v>
      </c>
      <c r="K4383" s="48" t="s">
        <v>1058</v>
      </c>
      <c r="L4383" s="48" t="s">
        <v>1058</v>
      </c>
      <c r="M4383" s="53">
        <v>3689.5101619376301</v>
      </c>
      <c r="N4383" s="51"/>
    </row>
    <row r="4384" spans="2:14" x14ac:dyDescent="0.25">
      <c r="B4384" s="48">
        <v>4382</v>
      </c>
      <c r="C4384" s="49" t="s">
        <v>2588</v>
      </c>
      <c r="D4384" s="48">
        <v>580274173</v>
      </c>
      <c r="E4384" s="50" t="s">
        <v>2629</v>
      </c>
      <c r="F4384" s="51">
        <v>4180</v>
      </c>
      <c r="G4384" s="48">
        <v>14</v>
      </c>
      <c r="H4384" s="51" t="s">
        <v>2783</v>
      </c>
      <c r="I4384" s="51" t="s">
        <v>1062</v>
      </c>
      <c r="J4384" s="52">
        <v>1.5</v>
      </c>
      <c r="K4384" s="48" t="s">
        <v>1058</v>
      </c>
      <c r="L4384" s="48" t="s">
        <v>1058</v>
      </c>
      <c r="M4384" s="53">
        <v>7379.0203238752601</v>
      </c>
      <c r="N4384" s="51"/>
    </row>
    <row r="4385" spans="2:14" x14ac:dyDescent="0.25">
      <c r="B4385" s="48">
        <v>4383</v>
      </c>
      <c r="C4385" s="49" t="s">
        <v>2588</v>
      </c>
      <c r="D4385" s="48">
        <v>580274173</v>
      </c>
      <c r="E4385" s="50" t="s">
        <v>2629</v>
      </c>
      <c r="F4385" s="51">
        <v>4181</v>
      </c>
      <c r="G4385" s="48">
        <v>12</v>
      </c>
      <c r="H4385" s="51" t="s">
        <v>2783</v>
      </c>
      <c r="I4385" s="51" t="s">
        <v>1062</v>
      </c>
      <c r="J4385" s="52">
        <v>1.5</v>
      </c>
      <c r="K4385" s="48" t="s">
        <v>1058</v>
      </c>
      <c r="L4385" s="48" t="s">
        <v>1058</v>
      </c>
      <c r="M4385" s="53">
        <v>7379.0203238752601</v>
      </c>
      <c r="N4385" s="51"/>
    </row>
    <row r="4386" spans="2:14" x14ac:dyDescent="0.25">
      <c r="B4386" s="48">
        <v>4384</v>
      </c>
      <c r="C4386" s="49" t="s">
        <v>2588</v>
      </c>
      <c r="D4386" s="48">
        <v>580274173</v>
      </c>
      <c r="E4386" s="50" t="s">
        <v>2629</v>
      </c>
      <c r="F4386" s="51">
        <v>4183</v>
      </c>
      <c r="G4386" s="48">
        <v>13</v>
      </c>
      <c r="H4386" s="51" t="s">
        <v>2837</v>
      </c>
      <c r="I4386" s="51" t="s">
        <v>1062</v>
      </c>
      <c r="J4386" s="52">
        <v>0</v>
      </c>
      <c r="K4386" s="48" t="s">
        <v>1058</v>
      </c>
      <c r="L4386" s="48" t="s">
        <v>1058</v>
      </c>
      <c r="M4386" s="53">
        <v>0</v>
      </c>
      <c r="N4386" s="51"/>
    </row>
    <row r="4387" spans="2:14" x14ac:dyDescent="0.25">
      <c r="B4387" s="48">
        <v>4385</v>
      </c>
      <c r="C4387" s="49" t="s">
        <v>2588</v>
      </c>
      <c r="D4387" s="48">
        <v>580274173</v>
      </c>
      <c r="E4387" s="50" t="s">
        <v>2629</v>
      </c>
      <c r="F4387" s="51">
        <v>4186</v>
      </c>
      <c r="G4387" s="48">
        <v>13</v>
      </c>
      <c r="H4387" s="51" t="s">
        <v>2911</v>
      </c>
      <c r="I4387" s="51" t="s">
        <v>1062</v>
      </c>
      <c r="J4387" s="52">
        <v>2</v>
      </c>
      <c r="K4387" s="48" t="s">
        <v>1058</v>
      </c>
      <c r="L4387" s="48" t="s">
        <v>1058</v>
      </c>
      <c r="M4387" s="53">
        <v>9838.6937651670141</v>
      </c>
      <c r="N4387" s="51"/>
    </row>
    <row r="4388" spans="2:14" x14ac:dyDescent="0.25">
      <c r="B4388" s="48">
        <v>4386</v>
      </c>
      <c r="C4388" s="49" t="s">
        <v>2588</v>
      </c>
      <c r="D4388" s="48">
        <v>580050789</v>
      </c>
      <c r="E4388" s="50" t="s">
        <v>2912</v>
      </c>
      <c r="F4388" s="51">
        <v>4197</v>
      </c>
      <c r="G4388" s="48">
        <v>11</v>
      </c>
      <c r="H4388" s="51" t="s">
        <v>2693</v>
      </c>
      <c r="I4388" s="51" t="s">
        <v>1135</v>
      </c>
      <c r="J4388" s="52">
        <v>0</v>
      </c>
      <c r="K4388" s="48" t="s">
        <v>1058</v>
      </c>
      <c r="L4388" s="48" t="s">
        <v>1054</v>
      </c>
      <c r="M4388" s="53">
        <v>0</v>
      </c>
      <c r="N4388" s="51"/>
    </row>
    <row r="4389" spans="2:14" x14ac:dyDescent="0.25">
      <c r="B4389" s="48">
        <v>4387</v>
      </c>
      <c r="C4389" s="49" t="s">
        <v>2588</v>
      </c>
      <c r="D4389" s="48">
        <v>580370203</v>
      </c>
      <c r="E4389" s="50" t="s">
        <v>1618</v>
      </c>
      <c r="F4389" s="51">
        <v>4201</v>
      </c>
      <c r="G4389" s="48">
        <v>11</v>
      </c>
      <c r="H4389" s="51" t="s">
        <v>2764</v>
      </c>
      <c r="I4389" s="51" t="s">
        <v>1619</v>
      </c>
      <c r="J4389" s="52">
        <v>1.5</v>
      </c>
      <c r="K4389" s="48" t="s">
        <v>1058</v>
      </c>
      <c r="L4389" s="48" t="s">
        <v>1058</v>
      </c>
      <c r="M4389" s="53">
        <v>7379.0203238752601</v>
      </c>
      <c r="N4389" s="51"/>
    </row>
    <row r="4390" spans="2:14" x14ac:dyDescent="0.25">
      <c r="B4390" s="48">
        <v>4388</v>
      </c>
      <c r="C4390" s="49" t="s">
        <v>2588</v>
      </c>
      <c r="D4390" s="48">
        <v>513692830</v>
      </c>
      <c r="E4390" s="50" t="s">
        <v>2653</v>
      </c>
      <c r="F4390" s="51">
        <v>4204</v>
      </c>
      <c r="G4390" s="48">
        <v>17</v>
      </c>
      <c r="H4390" s="51" t="s">
        <v>2675</v>
      </c>
      <c r="I4390" s="51" t="s">
        <v>1414</v>
      </c>
      <c r="J4390" s="52">
        <v>0</v>
      </c>
      <c r="K4390" s="48" t="s">
        <v>1058</v>
      </c>
      <c r="L4390" s="48" t="s">
        <v>1058</v>
      </c>
      <c r="M4390" s="53">
        <v>0</v>
      </c>
      <c r="N4390" s="51"/>
    </row>
    <row r="4391" spans="2:14" x14ac:dyDescent="0.25">
      <c r="B4391" s="48">
        <v>4389</v>
      </c>
      <c r="C4391" s="49" t="s">
        <v>2588</v>
      </c>
      <c r="D4391" s="48">
        <v>580560548</v>
      </c>
      <c r="E4391" s="50" t="s">
        <v>2913</v>
      </c>
      <c r="F4391" s="51">
        <v>4205</v>
      </c>
      <c r="G4391" s="48">
        <v>15</v>
      </c>
      <c r="H4391" s="51" t="s">
        <v>2801</v>
      </c>
      <c r="I4391" s="51" t="s">
        <v>2914</v>
      </c>
      <c r="J4391" s="52">
        <v>1.95</v>
      </c>
      <c r="K4391" s="48" t="s">
        <v>1058</v>
      </c>
      <c r="L4391" s="48" t="s">
        <v>1058</v>
      </c>
      <c r="M4391" s="53">
        <v>9592.726421037838</v>
      </c>
      <c r="N4391" s="51"/>
    </row>
    <row r="4392" spans="2:14" x14ac:dyDescent="0.25">
      <c r="B4392" s="48">
        <v>4390</v>
      </c>
      <c r="C4392" s="49" t="s">
        <v>2588</v>
      </c>
      <c r="D4392" s="48">
        <v>580587723</v>
      </c>
      <c r="E4392" s="50" t="s">
        <v>2716</v>
      </c>
      <c r="F4392" s="51">
        <v>4208</v>
      </c>
      <c r="G4392" s="48">
        <v>19</v>
      </c>
      <c r="H4392" s="51" t="s">
        <v>2857</v>
      </c>
      <c r="I4392" s="51" t="s">
        <v>1350</v>
      </c>
      <c r="J4392" s="52">
        <v>0.75</v>
      </c>
      <c r="K4392" s="48" t="s">
        <v>1058</v>
      </c>
      <c r="L4392" s="48" t="s">
        <v>1058</v>
      </c>
      <c r="M4392" s="53">
        <v>3689.5101619376301</v>
      </c>
      <c r="N4392" s="51"/>
    </row>
    <row r="4393" spans="2:14" x14ac:dyDescent="0.25">
      <c r="B4393" s="48">
        <v>4391</v>
      </c>
      <c r="C4393" s="49" t="s">
        <v>2588</v>
      </c>
      <c r="D4393" s="48">
        <v>580587723</v>
      </c>
      <c r="E4393" s="50" t="s">
        <v>2716</v>
      </c>
      <c r="F4393" s="51">
        <v>4209</v>
      </c>
      <c r="G4393" s="48">
        <v>15</v>
      </c>
      <c r="H4393" s="51" t="s">
        <v>2915</v>
      </c>
      <c r="I4393" s="51" t="s">
        <v>1350</v>
      </c>
      <c r="J4393" s="52">
        <v>0</v>
      </c>
      <c r="K4393" s="48" t="s">
        <v>1058</v>
      </c>
      <c r="L4393" s="48" t="s">
        <v>1058</v>
      </c>
      <c r="M4393" s="53">
        <v>0</v>
      </c>
      <c r="N4393" s="51"/>
    </row>
    <row r="4394" spans="2:14" x14ac:dyDescent="0.25">
      <c r="B4394" s="48">
        <v>4392</v>
      </c>
      <c r="C4394" s="49" t="s">
        <v>2588</v>
      </c>
      <c r="D4394" s="48">
        <v>580120855</v>
      </c>
      <c r="E4394" s="50" t="s">
        <v>2916</v>
      </c>
      <c r="F4394" s="51">
        <v>4215</v>
      </c>
      <c r="G4394" s="48">
        <v>19</v>
      </c>
      <c r="H4394" s="51" t="s">
        <v>2816</v>
      </c>
      <c r="I4394" s="51" t="s">
        <v>1307</v>
      </c>
      <c r="J4394" s="52">
        <v>0.75</v>
      </c>
      <c r="K4394" s="48" t="s">
        <v>1058</v>
      </c>
      <c r="L4394" s="48" t="s">
        <v>1058</v>
      </c>
      <c r="M4394" s="53">
        <v>3689.5101619376301</v>
      </c>
      <c r="N4394" s="51"/>
    </row>
    <row r="4395" spans="2:14" x14ac:dyDescent="0.25">
      <c r="B4395" s="48">
        <v>4393</v>
      </c>
      <c r="C4395" s="49" t="s">
        <v>2588</v>
      </c>
      <c r="D4395" s="48">
        <v>580418960</v>
      </c>
      <c r="E4395" s="50" t="s">
        <v>2703</v>
      </c>
      <c r="F4395" s="51">
        <v>4220</v>
      </c>
      <c r="G4395" s="48">
        <v>16</v>
      </c>
      <c r="H4395" s="51" t="s">
        <v>2778</v>
      </c>
      <c r="I4395" s="51" t="s">
        <v>1076</v>
      </c>
      <c r="J4395" s="52">
        <v>1.95</v>
      </c>
      <c r="K4395" s="48" t="s">
        <v>1058</v>
      </c>
      <c r="L4395" s="48" t="s">
        <v>1058</v>
      </c>
      <c r="M4395" s="53">
        <v>9592.726421037838</v>
      </c>
      <c r="N4395" s="51"/>
    </row>
    <row r="4396" spans="2:14" x14ac:dyDescent="0.25">
      <c r="B4396" s="48">
        <v>4394</v>
      </c>
      <c r="C4396" s="49" t="s">
        <v>2588</v>
      </c>
      <c r="D4396" s="48">
        <v>511854788</v>
      </c>
      <c r="E4396" s="50" t="s">
        <v>2896</v>
      </c>
      <c r="F4396" s="51">
        <v>4222</v>
      </c>
      <c r="G4396" s="48">
        <v>16</v>
      </c>
      <c r="H4396" s="51" t="s">
        <v>2842</v>
      </c>
      <c r="I4396" s="51" t="s">
        <v>2897</v>
      </c>
      <c r="J4396" s="52">
        <v>0</v>
      </c>
      <c r="K4396" s="48" t="s">
        <v>1058</v>
      </c>
      <c r="L4396" s="48" t="s">
        <v>1058</v>
      </c>
      <c r="M4396" s="53">
        <v>0</v>
      </c>
      <c r="N4396" s="51"/>
    </row>
    <row r="4397" spans="2:14" x14ac:dyDescent="0.25">
      <c r="B4397" s="48">
        <v>4395</v>
      </c>
      <c r="C4397" s="49" t="s">
        <v>2588</v>
      </c>
      <c r="D4397" s="48">
        <v>580513133</v>
      </c>
      <c r="E4397" s="50" t="s">
        <v>2917</v>
      </c>
      <c r="F4397" s="51">
        <v>4225</v>
      </c>
      <c r="G4397" s="48">
        <v>14</v>
      </c>
      <c r="H4397" s="51" t="s">
        <v>2918</v>
      </c>
      <c r="I4397" s="51" t="s">
        <v>1227</v>
      </c>
      <c r="J4397" s="52">
        <v>1.125</v>
      </c>
      <c r="K4397" s="48" t="s">
        <v>1058</v>
      </c>
      <c r="L4397" s="48" t="s">
        <v>1058</v>
      </c>
      <c r="M4397" s="53">
        <v>5534.2652429064456</v>
      </c>
      <c r="N4397" s="51"/>
    </row>
    <row r="4398" spans="2:14" x14ac:dyDescent="0.25">
      <c r="B4398" s="48">
        <v>4396</v>
      </c>
      <c r="C4398" s="49" t="s">
        <v>2588</v>
      </c>
      <c r="D4398" s="48">
        <v>580309680</v>
      </c>
      <c r="E4398" s="50" t="s">
        <v>1721</v>
      </c>
      <c r="F4398" s="51">
        <v>4228</v>
      </c>
      <c r="G4398" s="48">
        <v>9</v>
      </c>
      <c r="H4398" s="51" t="s">
        <v>2919</v>
      </c>
      <c r="I4398" s="51" t="s">
        <v>2295</v>
      </c>
      <c r="J4398" s="52">
        <v>1.5</v>
      </c>
      <c r="K4398" s="48" t="s">
        <v>1058</v>
      </c>
      <c r="L4398" s="48" t="s">
        <v>1058</v>
      </c>
      <c r="M4398" s="53">
        <v>7379.0203238752601</v>
      </c>
      <c r="N4398" s="51"/>
    </row>
    <row r="4399" spans="2:14" x14ac:dyDescent="0.25">
      <c r="B4399" s="48">
        <v>4397</v>
      </c>
      <c r="C4399" s="49" t="s">
        <v>2588</v>
      </c>
      <c r="D4399" s="48">
        <v>580482040</v>
      </c>
      <c r="E4399" s="50" t="s">
        <v>2697</v>
      </c>
      <c r="F4399" s="51">
        <v>4233</v>
      </c>
      <c r="G4399" s="48">
        <v>16</v>
      </c>
      <c r="H4399" s="51" t="s">
        <v>2740</v>
      </c>
      <c r="I4399" s="51" t="s">
        <v>1053</v>
      </c>
      <c r="J4399" s="52">
        <v>1.5</v>
      </c>
      <c r="K4399" s="48" t="s">
        <v>1058</v>
      </c>
      <c r="L4399" s="48" t="s">
        <v>1058</v>
      </c>
      <c r="M4399" s="53">
        <v>7379.0203238752601</v>
      </c>
      <c r="N4399" s="51"/>
    </row>
    <row r="4400" spans="2:14" x14ac:dyDescent="0.25">
      <c r="B4400" s="48">
        <v>4398</v>
      </c>
      <c r="C4400" s="49" t="s">
        <v>2588</v>
      </c>
      <c r="D4400" s="48">
        <v>580462166</v>
      </c>
      <c r="E4400" s="50" t="s">
        <v>2747</v>
      </c>
      <c r="F4400" s="51">
        <v>4250</v>
      </c>
      <c r="G4400" s="48">
        <v>15</v>
      </c>
      <c r="H4400" s="51" t="s">
        <v>2766</v>
      </c>
      <c r="I4400" s="51" t="s">
        <v>1280</v>
      </c>
      <c r="J4400" s="52">
        <v>1.5</v>
      </c>
      <c r="K4400" s="48" t="s">
        <v>1058</v>
      </c>
      <c r="L4400" s="48" t="s">
        <v>1058</v>
      </c>
      <c r="M4400" s="53">
        <v>7379.0203238752601</v>
      </c>
      <c r="N4400" s="51"/>
    </row>
    <row r="4401" spans="2:14" x14ac:dyDescent="0.25">
      <c r="B4401" s="48">
        <v>4399</v>
      </c>
      <c r="C4401" s="49" t="s">
        <v>2588</v>
      </c>
      <c r="D4401" s="48">
        <v>580406817</v>
      </c>
      <c r="E4401" s="50" t="s">
        <v>2620</v>
      </c>
      <c r="F4401" s="51">
        <v>4253</v>
      </c>
      <c r="G4401" s="48">
        <v>14</v>
      </c>
      <c r="H4401" s="51" t="s">
        <v>2888</v>
      </c>
      <c r="I4401" s="51" t="s">
        <v>1628</v>
      </c>
      <c r="J4401" s="52">
        <v>3</v>
      </c>
      <c r="K4401" s="48" t="s">
        <v>1058</v>
      </c>
      <c r="L4401" s="48" t="s">
        <v>1058</v>
      </c>
      <c r="M4401" s="53">
        <v>14758.04064775052</v>
      </c>
      <c r="N4401" s="51"/>
    </row>
    <row r="4402" spans="2:14" x14ac:dyDescent="0.25">
      <c r="B4402" s="48">
        <v>4400</v>
      </c>
      <c r="C4402" s="49" t="s">
        <v>2588</v>
      </c>
      <c r="D4402" s="48">
        <v>580386456</v>
      </c>
      <c r="E4402" s="50" t="s">
        <v>1902</v>
      </c>
      <c r="F4402" s="51">
        <v>4254</v>
      </c>
      <c r="G4402" s="48">
        <v>17</v>
      </c>
      <c r="H4402" s="51" t="s">
        <v>2803</v>
      </c>
      <c r="I4402" s="51" t="s">
        <v>1125</v>
      </c>
      <c r="J4402" s="52">
        <v>0</v>
      </c>
      <c r="K4402" s="48" t="s">
        <v>1058</v>
      </c>
      <c r="L4402" s="48" t="s">
        <v>1058</v>
      </c>
      <c r="M4402" s="53">
        <v>0</v>
      </c>
      <c r="N4402" s="51"/>
    </row>
    <row r="4403" spans="2:14" x14ac:dyDescent="0.25">
      <c r="B4403" s="48">
        <v>4401</v>
      </c>
      <c r="C4403" s="49" t="s">
        <v>2588</v>
      </c>
      <c r="D4403" s="48">
        <v>580386456</v>
      </c>
      <c r="E4403" s="50" t="s">
        <v>1902</v>
      </c>
      <c r="F4403" s="51">
        <v>4255</v>
      </c>
      <c r="G4403" s="48">
        <v>9</v>
      </c>
      <c r="H4403" s="51" t="s">
        <v>2920</v>
      </c>
      <c r="I4403" s="51" t="s">
        <v>1125</v>
      </c>
      <c r="J4403" s="52">
        <v>8</v>
      </c>
      <c r="K4403" s="48" t="s">
        <v>1058</v>
      </c>
      <c r="L4403" s="48" t="s">
        <v>1058</v>
      </c>
      <c r="M4403" s="53">
        <v>39354.775060668057</v>
      </c>
      <c r="N4403" s="51"/>
    </row>
    <row r="4404" spans="2:14" x14ac:dyDescent="0.25">
      <c r="B4404" s="48">
        <v>4402</v>
      </c>
      <c r="C4404" s="49" t="s">
        <v>2588</v>
      </c>
      <c r="D4404" s="48">
        <v>580417509</v>
      </c>
      <c r="E4404" s="50" t="s">
        <v>2767</v>
      </c>
      <c r="F4404" s="51">
        <v>4265</v>
      </c>
      <c r="G4404" s="48">
        <v>13</v>
      </c>
      <c r="H4404" s="51" t="s">
        <v>2657</v>
      </c>
      <c r="I4404" s="51" t="s">
        <v>1060</v>
      </c>
      <c r="J4404" s="52">
        <v>3</v>
      </c>
      <c r="K4404" s="48" t="s">
        <v>1058</v>
      </c>
      <c r="L4404" s="48" t="s">
        <v>1058</v>
      </c>
      <c r="M4404" s="53">
        <v>14758.04064775052</v>
      </c>
      <c r="N4404" s="51"/>
    </row>
    <row r="4405" spans="2:14" x14ac:dyDescent="0.25">
      <c r="B4405" s="48">
        <v>4403</v>
      </c>
      <c r="C4405" s="49" t="s">
        <v>2588</v>
      </c>
      <c r="D4405" s="48">
        <v>580459873</v>
      </c>
      <c r="E4405" s="50" t="s">
        <v>2755</v>
      </c>
      <c r="F4405" s="51">
        <v>4269</v>
      </c>
      <c r="G4405" s="48">
        <v>19</v>
      </c>
      <c r="H4405" s="51" t="s">
        <v>2652</v>
      </c>
      <c r="I4405" s="51" t="s">
        <v>2147</v>
      </c>
      <c r="J4405" s="52">
        <v>3.6</v>
      </c>
      <c r="K4405" s="48" t="s">
        <v>1058</v>
      </c>
      <c r="L4405" s="48" t="s">
        <v>1058</v>
      </c>
      <c r="M4405" s="53">
        <v>17709.648777300627</v>
      </c>
      <c r="N4405" s="51"/>
    </row>
    <row r="4406" spans="2:14" x14ac:dyDescent="0.25">
      <c r="B4406" s="48">
        <v>4404</v>
      </c>
      <c r="C4406" s="49" t="s">
        <v>2588</v>
      </c>
      <c r="D4406" s="48">
        <v>580459873</v>
      </c>
      <c r="E4406" s="50" t="s">
        <v>2755</v>
      </c>
      <c r="F4406" s="51">
        <v>4270</v>
      </c>
      <c r="G4406" s="48">
        <v>15</v>
      </c>
      <c r="H4406" s="51" t="s">
        <v>2845</v>
      </c>
      <c r="I4406" s="51" t="s">
        <v>2147</v>
      </c>
      <c r="J4406" s="52">
        <v>8.8000000000000007</v>
      </c>
      <c r="K4406" s="48" t="s">
        <v>1058</v>
      </c>
      <c r="L4406" s="48" t="s">
        <v>1058</v>
      </c>
      <c r="M4406" s="53">
        <v>43290.252566734867</v>
      </c>
      <c r="N4406" s="51"/>
    </row>
    <row r="4407" spans="2:14" x14ac:dyDescent="0.25">
      <c r="B4407" s="48">
        <v>4405</v>
      </c>
      <c r="C4407" s="49" t="s">
        <v>2588</v>
      </c>
      <c r="D4407" s="48">
        <v>580233997</v>
      </c>
      <c r="E4407" s="50" t="s">
        <v>2596</v>
      </c>
      <c r="F4407" s="51">
        <v>4275</v>
      </c>
      <c r="G4407" s="48">
        <v>13</v>
      </c>
      <c r="H4407" s="51" t="s">
        <v>2633</v>
      </c>
      <c r="I4407" s="51" t="s">
        <v>1053</v>
      </c>
      <c r="J4407" s="52">
        <v>3</v>
      </c>
      <c r="K4407" s="48" t="s">
        <v>1058</v>
      </c>
      <c r="L4407" s="48" t="s">
        <v>1058</v>
      </c>
      <c r="M4407" s="53">
        <v>14758.04064775052</v>
      </c>
      <c r="N4407" s="51"/>
    </row>
    <row r="4408" spans="2:14" x14ac:dyDescent="0.25">
      <c r="B4408" s="48">
        <v>4406</v>
      </c>
      <c r="C4408" s="49" t="s">
        <v>2588</v>
      </c>
      <c r="D4408" s="48">
        <v>580445989</v>
      </c>
      <c r="E4408" s="50" t="s">
        <v>2921</v>
      </c>
      <c r="F4408" s="51">
        <v>4285</v>
      </c>
      <c r="G4408" s="48">
        <v>15</v>
      </c>
      <c r="H4408" s="51" t="s">
        <v>2710</v>
      </c>
      <c r="I4408" s="51" t="s">
        <v>1107</v>
      </c>
      <c r="J4408" s="52">
        <v>0.75</v>
      </c>
      <c r="K4408" s="48" t="s">
        <v>1058</v>
      </c>
      <c r="L4408" s="48" t="s">
        <v>1058</v>
      </c>
      <c r="M4408" s="53">
        <v>3689.5101619376301</v>
      </c>
      <c r="N4408" s="51"/>
    </row>
    <row r="4409" spans="2:14" x14ac:dyDescent="0.25">
      <c r="B4409" s="48">
        <v>4407</v>
      </c>
      <c r="C4409" s="49" t="s">
        <v>2588</v>
      </c>
      <c r="D4409" s="48">
        <v>580307411</v>
      </c>
      <c r="E4409" s="50" t="s">
        <v>2730</v>
      </c>
      <c r="F4409" s="51">
        <v>4292</v>
      </c>
      <c r="G4409" s="48">
        <v>16</v>
      </c>
      <c r="H4409" s="51" t="s">
        <v>2740</v>
      </c>
      <c r="I4409" s="51" t="s">
        <v>1064</v>
      </c>
      <c r="J4409" s="52">
        <v>1.5</v>
      </c>
      <c r="K4409" s="48" t="s">
        <v>1058</v>
      </c>
      <c r="L4409" s="48" t="s">
        <v>1058</v>
      </c>
      <c r="M4409" s="53">
        <v>7379.0203238752601</v>
      </c>
      <c r="N4409" s="51"/>
    </row>
    <row r="4410" spans="2:14" x14ac:dyDescent="0.25">
      <c r="B4410" s="48">
        <v>4408</v>
      </c>
      <c r="C4410" s="49" t="s">
        <v>2588</v>
      </c>
      <c r="D4410" s="48">
        <v>580307411</v>
      </c>
      <c r="E4410" s="50" t="s">
        <v>2730</v>
      </c>
      <c r="F4410" s="51">
        <v>4293</v>
      </c>
      <c r="G4410" s="48">
        <v>14</v>
      </c>
      <c r="H4410" s="51" t="s">
        <v>2819</v>
      </c>
      <c r="I4410" s="51" t="s">
        <v>1064</v>
      </c>
      <c r="J4410" s="52">
        <v>0</v>
      </c>
      <c r="K4410" s="48" t="s">
        <v>1058</v>
      </c>
      <c r="L4410" s="48" t="s">
        <v>1058</v>
      </c>
      <c r="M4410" s="53">
        <v>0</v>
      </c>
      <c r="N4410" s="51"/>
    </row>
    <row r="4411" spans="2:14" x14ac:dyDescent="0.25">
      <c r="B4411" s="48">
        <v>4409</v>
      </c>
      <c r="C4411" s="49" t="s">
        <v>2588</v>
      </c>
      <c r="D4411" s="48">
        <v>580421915</v>
      </c>
      <c r="E4411" s="50" t="s">
        <v>2620</v>
      </c>
      <c r="F4411" s="51">
        <v>4298</v>
      </c>
      <c r="G4411" s="48">
        <v>17</v>
      </c>
      <c r="H4411" s="51" t="s">
        <v>2922</v>
      </c>
      <c r="I4411" s="51" t="s">
        <v>1066</v>
      </c>
      <c r="J4411" s="52">
        <v>0</v>
      </c>
      <c r="K4411" s="48" t="s">
        <v>1058</v>
      </c>
      <c r="L4411" s="48" t="s">
        <v>1058</v>
      </c>
      <c r="M4411" s="53">
        <v>0</v>
      </c>
      <c r="N4411" s="51"/>
    </row>
    <row r="4412" spans="2:14" x14ac:dyDescent="0.25">
      <c r="B4412" s="48">
        <v>4410</v>
      </c>
      <c r="C4412" s="49" t="s">
        <v>2588</v>
      </c>
      <c r="D4412" s="48">
        <v>580421915</v>
      </c>
      <c r="E4412" s="50" t="s">
        <v>2620</v>
      </c>
      <c r="F4412" s="51">
        <v>4300</v>
      </c>
      <c r="G4412" s="48">
        <v>14</v>
      </c>
      <c r="H4412" s="51" t="s">
        <v>2783</v>
      </c>
      <c r="I4412" s="51" t="s">
        <v>1066</v>
      </c>
      <c r="J4412" s="52">
        <v>1.5</v>
      </c>
      <c r="K4412" s="48" t="s">
        <v>1058</v>
      </c>
      <c r="L4412" s="48" t="s">
        <v>1058</v>
      </c>
      <c r="M4412" s="53">
        <v>7379.0203238752601</v>
      </c>
      <c r="N4412" s="51"/>
    </row>
    <row r="4413" spans="2:14" x14ac:dyDescent="0.25">
      <c r="B4413" s="48">
        <v>4411</v>
      </c>
      <c r="C4413" s="49" t="s">
        <v>2588</v>
      </c>
      <c r="D4413" s="48">
        <v>580458131</v>
      </c>
      <c r="E4413" s="50" t="s">
        <v>1254</v>
      </c>
      <c r="F4413" s="51">
        <v>4308</v>
      </c>
      <c r="G4413" s="48">
        <v>13</v>
      </c>
      <c r="H4413" s="51" t="s">
        <v>2766</v>
      </c>
      <c r="I4413" s="51" t="s">
        <v>1255</v>
      </c>
      <c r="J4413" s="52">
        <v>1.5</v>
      </c>
      <c r="K4413" s="48" t="s">
        <v>1058</v>
      </c>
      <c r="L4413" s="48" t="s">
        <v>1058</v>
      </c>
      <c r="M4413" s="53">
        <v>7379.0203238752601</v>
      </c>
      <c r="N4413" s="51"/>
    </row>
    <row r="4414" spans="2:14" x14ac:dyDescent="0.25">
      <c r="B4414" s="48">
        <v>4412</v>
      </c>
      <c r="C4414" s="49" t="s">
        <v>2588</v>
      </c>
      <c r="D4414" s="48">
        <v>580458131</v>
      </c>
      <c r="E4414" s="50" t="s">
        <v>1254</v>
      </c>
      <c r="F4414" s="51">
        <v>4310</v>
      </c>
      <c r="G4414" s="48">
        <v>15</v>
      </c>
      <c r="H4414" s="51" t="s">
        <v>2595</v>
      </c>
      <c r="I4414" s="51" t="s">
        <v>1255</v>
      </c>
      <c r="J4414" s="52">
        <v>1.5</v>
      </c>
      <c r="K4414" s="48" t="s">
        <v>1058</v>
      </c>
      <c r="L4414" s="48" t="s">
        <v>1058</v>
      </c>
      <c r="M4414" s="53">
        <v>7379.0203238752601</v>
      </c>
      <c r="N4414" s="51"/>
    </row>
    <row r="4415" spans="2:14" x14ac:dyDescent="0.25">
      <c r="B4415" s="48">
        <v>4413</v>
      </c>
      <c r="C4415" s="49" t="s">
        <v>2588</v>
      </c>
      <c r="D4415" s="48">
        <v>580498012</v>
      </c>
      <c r="E4415" s="50" t="s">
        <v>2884</v>
      </c>
      <c r="F4415" s="51">
        <v>4318</v>
      </c>
      <c r="G4415" s="48">
        <v>12</v>
      </c>
      <c r="H4415" s="51" t="s">
        <v>2888</v>
      </c>
      <c r="I4415" s="51" t="s">
        <v>1174</v>
      </c>
      <c r="J4415" s="52">
        <v>3.6</v>
      </c>
      <c r="K4415" s="48" t="s">
        <v>1058</v>
      </c>
      <c r="L4415" s="48" t="s">
        <v>1058</v>
      </c>
      <c r="M4415" s="53">
        <v>17709.648777300627</v>
      </c>
      <c r="N4415" s="51"/>
    </row>
    <row r="4416" spans="2:14" x14ac:dyDescent="0.25">
      <c r="B4416" s="48">
        <v>4414</v>
      </c>
      <c r="C4416" s="49" t="s">
        <v>2588</v>
      </c>
      <c r="D4416" s="48">
        <v>580350759</v>
      </c>
      <c r="E4416" s="50" t="s">
        <v>2308</v>
      </c>
      <c r="F4416" s="51">
        <v>4321</v>
      </c>
      <c r="G4416" s="48">
        <v>17</v>
      </c>
      <c r="H4416" s="51" t="s">
        <v>2713</v>
      </c>
      <c r="I4416" s="51" t="s">
        <v>2270</v>
      </c>
      <c r="J4416" s="52">
        <v>0.9</v>
      </c>
      <c r="K4416" s="48" t="s">
        <v>1058</v>
      </c>
      <c r="L4416" s="48" t="s">
        <v>1058</v>
      </c>
      <c r="M4416" s="53">
        <v>4427.4121943251566</v>
      </c>
      <c r="N4416" s="51"/>
    </row>
    <row r="4417" spans="2:14" x14ac:dyDescent="0.25">
      <c r="B4417" s="48">
        <v>4415</v>
      </c>
      <c r="C4417" s="49" t="s">
        <v>2588</v>
      </c>
      <c r="D4417" s="48">
        <v>580458859</v>
      </c>
      <c r="E4417" s="50" t="s">
        <v>2436</v>
      </c>
      <c r="F4417" s="51">
        <v>4322</v>
      </c>
      <c r="G4417" s="48">
        <v>9</v>
      </c>
      <c r="H4417" s="51" t="s">
        <v>2845</v>
      </c>
      <c r="I4417" s="51" t="s">
        <v>2437</v>
      </c>
      <c r="J4417" s="52">
        <v>10</v>
      </c>
      <c r="K4417" s="48" t="s">
        <v>1058</v>
      </c>
      <c r="L4417" s="48" t="s">
        <v>1058</v>
      </c>
      <c r="M4417" s="53">
        <v>49193.468825835072</v>
      </c>
      <c r="N4417" s="51"/>
    </row>
    <row r="4418" spans="2:14" x14ac:dyDescent="0.25">
      <c r="B4418" s="48">
        <v>4416</v>
      </c>
      <c r="C4418" s="49" t="s">
        <v>2588</v>
      </c>
      <c r="D4418" s="48">
        <v>580418226</v>
      </c>
      <c r="E4418" s="50" t="s">
        <v>2923</v>
      </c>
      <c r="F4418" s="51">
        <v>4330</v>
      </c>
      <c r="G4418" s="48">
        <v>15</v>
      </c>
      <c r="H4418" s="51" t="s">
        <v>2807</v>
      </c>
      <c r="I4418" s="51" t="s">
        <v>1636</v>
      </c>
      <c r="J4418" s="52">
        <v>0</v>
      </c>
      <c r="K4418" s="48" t="s">
        <v>1058</v>
      </c>
      <c r="L4418" s="48" t="s">
        <v>1058</v>
      </c>
      <c r="M4418" s="53">
        <v>0</v>
      </c>
      <c r="N4418" s="51"/>
    </row>
    <row r="4419" spans="2:14" x14ac:dyDescent="0.25">
      <c r="B4419" s="48">
        <v>4417</v>
      </c>
      <c r="C4419" s="49" t="s">
        <v>2588</v>
      </c>
      <c r="D4419" s="48">
        <v>580490860</v>
      </c>
      <c r="E4419" s="50" t="s">
        <v>2862</v>
      </c>
      <c r="F4419" s="51">
        <v>4334</v>
      </c>
      <c r="G4419" s="48">
        <v>15</v>
      </c>
      <c r="H4419" s="51" t="s">
        <v>2589</v>
      </c>
      <c r="I4419" s="51" t="s">
        <v>1705</v>
      </c>
      <c r="J4419" s="52">
        <v>3</v>
      </c>
      <c r="K4419" s="48" t="s">
        <v>1058</v>
      </c>
      <c r="L4419" s="48" t="s">
        <v>1058</v>
      </c>
      <c r="M4419" s="53">
        <v>14758.04064775052</v>
      </c>
      <c r="N4419" s="51"/>
    </row>
    <row r="4420" spans="2:14" x14ac:dyDescent="0.25">
      <c r="B4420" s="48">
        <v>4418</v>
      </c>
      <c r="C4420" s="49" t="s">
        <v>2588</v>
      </c>
      <c r="D4420" s="48">
        <v>580591931</v>
      </c>
      <c r="E4420" s="50" t="s">
        <v>1577</v>
      </c>
      <c r="F4420" s="51">
        <v>4335</v>
      </c>
      <c r="G4420" s="48">
        <v>14</v>
      </c>
      <c r="H4420" s="51" t="s">
        <v>2803</v>
      </c>
      <c r="I4420" s="51" t="s">
        <v>1125</v>
      </c>
      <c r="J4420" s="52">
        <v>0</v>
      </c>
      <c r="K4420" s="48" t="s">
        <v>1058</v>
      </c>
      <c r="L4420" s="48" t="s">
        <v>1058</v>
      </c>
      <c r="M4420" s="53">
        <v>0</v>
      </c>
      <c r="N4420" s="51"/>
    </row>
    <row r="4421" spans="2:14" x14ac:dyDescent="0.25">
      <c r="B4421" s="48">
        <v>4419</v>
      </c>
      <c r="C4421" s="49" t="s">
        <v>2588</v>
      </c>
      <c r="D4421" s="48">
        <v>580430296</v>
      </c>
      <c r="E4421" s="50" t="s">
        <v>2607</v>
      </c>
      <c r="F4421" s="51">
        <v>4336</v>
      </c>
      <c r="G4421" s="48">
        <v>14</v>
      </c>
      <c r="H4421" s="51" t="s">
        <v>2699</v>
      </c>
      <c r="I4421" s="51" t="s">
        <v>1141</v>
      </c>
      <c r="J4421" s="52">
        <v>0.75</v>
      </c>
      <c r="K4421" s="48" t="s">
        <v>1058</v>
      </c>
      <c r="L4421" s="48" t="s">
        <v>1058</v>
      </c>
      <c r="M4421" s="53">
        <v>3689.5101619376301</v>
      </c>
      <c r="N4421" s="51"/>
    </row>
    <row r="4422" spans="2:14" x14ac:dyDescent="0.25">
      <c r="B4422" s="48">
        <v>4420</v>
      </c>
      <c r="C4422" s="49" t="s">
        <v>2588</v>
      </c>
      <c r="D4422" s="48">
        <v>580278463</v>
      </c>
      <c r="E4422" s="50" t="s">
        <v>2592</v>
      </c>
      <c r="F4422" s="51">
        <v>4358</v>
      </c>
      <c r="G4422" s="48">
        <v>21</v>
      </c>
      <c r="H4422" s="51" t="s">
        <v>2924</v>
      </c>
      <c r="I4422" s="51" t="s">
        <v>1137</v>
      </c>
      <c r="J4422" s="52">
        <v>0</v>
      </c>
      <c r="K4422" s="48" t="s">
        <v>1054</v>
      </c>
      <c r="L4422" s="48" t="s">
        <v>1058</v>
      </c>
      <c r="M4422" s="53">
        <v>0</v>
      </c>
      <c r="N4422" s="51"/>
    </row>
    <row r="4423" spans="2:14" x14ac:dyDescent="0.25">
      <c r="B4423" s="48">
        <v>4421</v>
      </c>
      <c r="C4423" s="49" t="s">
        <v>2588</v>
      </c>
      <c r="D4423" s="48">
        <v>580420883</v>
      </c>
      <c r="E4423" s="50" t="s">
        <v>2848</v>
      </c>
      <c r="F4423" s="51">
        <v>4364</v>
      </c>
      <c r="G4423" s="48">
        <v>11</v>
      </c>
      <c r="H4423" s="51" t="s">
        <v>2887</v>
      </c>
      <c r="I4423" s="51" t="s">
        <v>1467</v>
      </c>
      <c r="J4423" s="52">
        <v>8.8000000000000007</v>
      </c>
      <c r="K4423" s="48" t="s">
        <v>1058</v>
      </c>
      <c r="L4423" s="48" t="s">
        <v>1058</v>
      </c>
      <c r="M4423" s="53">
        <v>43290.252566734867</v>
      </c>
      <c r="N4423" s="51"/>
    </row>
    <row r="4424" spans="2:14" x14ac:dyDescent="0.25">
      <c r="B4424" s="48">
        <v>4422</v>
      </c>
      <c r="C4424" s="49" t="s">
        <v>2588</v>
      </c>
      <c r="D4424" s="48">
        <v>580507531</v>
      </c>
      <c r="E4424" s="50" t="s">
        <v>2852</v>
      </c>
      <c r="F4424" s="51">
        <v>4372</v>
      </c>
      <c r="G4424" s="48">
        <v>13</v>
      </c>
      <c r="H4424" s="51" t="s">
        <v>2925</v>
      </c>
      <c r="I4424" s="51" t="s">
        <v>1160</v>
      </c>
      <c r="J4424" s="52">
        <v>0.75</v>
      </c>
      <c r="K4424" s="48" t="s">
        <v>1058</v>
      </c>
      <c r="L4424" s="48" t="s">
        <v>1058</v>
      </c>
      <c r="M4424" s="53">
        <v>3689.5101619376301</v>
      </c>
      <c r="N4424" s="51"/>
    </row>
    <row r="4425" spans="2:14" x14ac:dyDescent="0.25">
      <c r="B4425" s="48">
        <v>4423</v>
      </c>
      <c r="C4425" s="49" t="s">
        <v>2588</v>
      </c>
      <c r="D4425" s="48">
        <v>580507531</v>
      </c>
      <c r="E4425" s="50" t="s">
        <v>2852</v>
      </c>
      <c r="F4425" s="51">
        <v>4373</v>
      </c>
      <c r="G4425" s="48">
        <v>13</v>
      </c>
      <c r="H4425" s="51" t="s">
        <v>2764</v>
      </c>
      <c r="I4425" s="51" t="s">
        <v>1160</v>
      </c>
      <c r="J4425" s="52">
        <v>1.5</v>
      </c>
      <c r="K4425" s="48" t="s">
        <v>1058</v>
      </c>
      <c r="L4425" s="48" t="s">
        <v>1058</v>
      </c>
      <c r="M4425" s="53">
        <v>7379.0203238752601</v>
      </c>
      <c r="N4425" s="51"/>
    </row>
    <row r="4426" spans="2:14" x14ac:dyDescent="0.25">
      <c r="B4426" s="48">
        <v>4424</v>
      </c>
      <c r="C4426" s="49" t="s">
        <v>2588</v>
      </c>
      <c r="D4426" s="48">
        <v>580181659</v>
      </c>
      <c r="E4426" s="50" t="s">
        <v>2698</v>
      </c>
      <c r="F4426" s="51">
        <v>4384</v>
      </c>
      <c r="G4426" s="48">
        <v>22</v>
      </c>
      <c r="H4426" s="51" t="s">
        <v>2926</v>
      </c>
      <c r="I4426" s="51" t="s">
        <v>1237</v>
      </c>
      <c r="J4426" s="52">
        <v>0</v>
      </c>
      <c r="K4426" s="48" t="s">
        <v>1058</v>
      </c>
      <c r="L4426" s="48" t="s">
        <v>1058</v>
      </c>
      <c r="M4426" s="53">
        <v>0</v>
      </c>
      <c r="N4426" s="51"/>
    </row>
    <row r="4427" spans="2:14" x14ac:dyDescent="0.25">
      <c r="B4427" s="48">
        <v>4425</v>
      </c>
      <c r="C4427" s="49" t="s">
        <v>2588</v>
      </c>
      <c r="D4427" s="48">
        <v>580539062</v>
      </c>
      <c r="E4427" s="50" t="s">
        <v>2721</v>
      </c>
      <c r="F4427" s="51">
        <v>4387</v>
      </c>
      <c r="G4427" s="48">
        <v>9</v>
      </c>
      <c r="H4427" s="51" t="s">
        <v>2652</v>
      </c>
      <c r="I4427" s="51" t="s">
        <v>1062</v>
      </c>
      <c r="J4427" s="52">
        <v>3</v>
      </c>
      <c r="K4427" s="48" t="s">
        <v>1058</v>
      </c>
      <c r="L4427" s="48" t="s">
        <v>1058</v>
      </c>
      <c r="M4427" s="53">
        <v>14758.04064775052</v>
      </c>
      <c r="N4427" s="51"/>
    </row>
    <row r="4428" spans="2:14" x14ac:dyDescent="0.25">
      <c r="B4428" s="48">
        <v>4426</v>
      </c>
      <c r="C4428" s="49" t="s">
        <v>2588</v>
      </c>
      <c r="D4428" s="48">
        <v>580403590</v>
      </c>
      <c r="E4428" s="50" t="s">
        <v>2612</v>
      </c>
      <c r="F4428" s="51">
        <v>4388</v>
      </c>
      <c r="G4428" s="48">
        <v>10</v>
      </c>
      <c r="H4428" s="51" t="s">
        <v>2640</v>
      </c>
      <c r="I4428" s="51" t="s">
        <v>1307</v>
      </c>
      <c r="J4428" s="52">
        <v>1.3</v>
      </c>
      <c r="K4428" s="48" t="s">
        <v>1058</v>
      </c>
      <c r="L4428" s="48" t="s">
        <v>1058</v>
      </c>
      <c r="M4428" s="53">
        <v>6395.1509473585593</v>
      </c>
      <c r="N4428" s="51"/>
    </row>
    <row r="4429" spans="2:14" x14ac:dyDescent="0.25">
      <c r="B4429" s="48">
        <v>4427</v>
      </c>
      <c r="C4429" s="49" t="s">
        <v>2588</v>
      </c>
      <c r="D4429" s="48">
        <v>580093151</v>
      </c>
      <c r="E4429" s="50" t="s">
        <v>1294</v>
      </c>
      <c r="F4429" s="51">
        <v>4405</v>
      </c>
      <c r="G4429" s="48">
        <v>13</v>
      </c>
      <c r="H4429" s="51" t="s">
        <v>2739</v>
      </c>
      <c r="I4429" s="51" t="s">
        <v>1295</v>
      </c>
      <c r="J4429" s="52">
        <v>1.5</v>
      </c>
      <c r="K4429" s="48" t="s">
        <v>1058</v>
      </c>
      <c r="L4429" s="48" t="s">
        <v>1058</v>
      </c>
      <c r="M4429" s="53">
        <v>7379.0203238752601</v>
      </c>
      <c r="N4429" s="51"/>
    </row>
    <row r="4430" spans="2:14" x14ac:dyDescent="0.25">
      <c r="B4430" s="48">
        <v>4428</v>
      </c>
      <c r="C4430" s="49" t="s">
        <v>2588</v>
      </c>
      <c r="D4430" s="48">
        <v>580262251</v>
      </c>
      <c r="E4430" s="50" t="s">
        <v>2611</v>
      </c>
      <c r="F4430" s="51">
        <v>4413</v>
      </c>
      <c r="G4430" s="48">
        <v>18</v>
      </c>
      <c r="H4430" s="51" t="s">
        <v>2901</v>
      </c>
      <c r="I4430" s="51" t="s">
        <v>1141</v>
      </c>
      <c r="J4430" s="52">
        <v>1.5</v>
      </c>
      <c r="K4430" s="48" t="s">
        <v>1058</v>
      </c>
      <c r="L4430" s="48" t="s">
        <v>1058</v>
      </c>
      <c r="M4430" s="53">
        <v>7379.0203238752601</v>
      </c>
      <c r="N4430" s="51"/>
    </row>
    <row r="4431" spans="2:14" x14ac:dyDescent="0.25">
      <c r="B4431" s="48">
        <v>4429</v>
      </c>
      <c r="C4431" s="49" t="s">
        <v>2588</v>
      </c>
      <c r="D4431" s="48">
        <v>580416824</v>
      </c>
      <c r="E4431" s="50" t="s">
        <v>2654</v>
      </c>
      <c r="F4431" s="51">
        <v>4415</v>
      </c>
      <c r="G4431" s="48">
        <v>20</v>
      </c>
      <c r="H4431" s="51" t="s">
        <v>2685</v>
      </c>
      <c r="I4431" s="51" t="s">
        <v>1259</v>
      </c>
      <c r="J4431" s="52">
        <v>1.25</v>
      </c>
      <c r="K4431" s="48" t="s">
        <v>1058</v>
      </c>
      <c r="L4431" s="48" t="s">
        <v>1058</v>
      </c>
      <c r="M4431" s="53">
        <v>6149.1836032293841</v>
      </c>
      <c r="N4431" s="51"/>
    </row>
    <row r="4432" spans="2:14" x14ac:dyDescent="0.25">
      <c r="B4432" s="48">
        <v>4430</v>
      </c>
      <c r="C4432" s="49" t="s">
        <v>2588</v>
      </c>
      <c r="D4432" s="48">
        <v>580424638</v>
      </c>
      <c r="E4432" s="50" t="s">
        <v>1651</v>
      </c>
      <c r="F4432" s="51">
        <v>4416</v>
      </c>
      <c r="G4432" s="48">
        <v>15</v>
      </c>
      <c r="H4432" s="51" t="s">
        <v>2745</v>
      </c>
      <c r="I4432" s="51" t="s">
        <v>1081</v>
      </c>
      <c r="J4432" s="52">
        <v>0.97499999999999998</v>
      </c>
      <c r="K4432" s="48" t="s">
        <v>1058</v>
      </c>
      <c r="L4432" s="48" t="s">
        <v>1058</v>
      </c>
      <c r="M4432" s="53">
        <v>4796.363210518919</v>
      </c>
      <c r="N4432" s="51"/>
    </row>
    <row r="4433" spans="2:14" x14ac:dyDescent="0.25">
      <c r="B4433" s="48">
        <v>4431</v>
      </c>
      <c r="C4433" s="49" t="s">
        <v>2588</v>
      </c>
      <c r="D4433" s="48">
        <v>580419315</v>
      </c>
      <c r="E4433" s="50" t="s">
        <v>2927</v>
      </c>
      <c r="F4433" s="51">
        <v>4424</v>
      </c>
      <c r="G4433" s="48">
        <v>18</v>
      </c>
      <c r="H4433" s="51" t="s">
        <v>2890</v>
      </c>
      <c r="I4433" s="51" t="s">
        <v>1404</v>
      </c>
      <c r="J4433" s="52">
        <v>0.75</v>
      </c>
      <c r="K4433" s="48" t="s">
        <v>1058</v>
      </c>
      <c r="L4433" s="48" t="s">
        <v>1058</v>
      </c>
      <c r="M4433" s="53">
        <v>3689.5101619376301</v>
      </c>
      <c r="N4433" s="51"/>
    </row>
    <row r="4434" spans="2:14" x14ac:dyDescent="0.25">
      <c r="B4434" s="48">
        <v>4432</v>
      </c>
      <c r="C4434" s="49" t="s">
        <v>2588</v>
      </c>
      <c r="D4434" s="48">
        <v>580419315</v>
      </c>
      <c r="E4434" s="50" t="s">
        <v>2927</v>
      </c>
      <c r="F4434" s="51">
        <v>4425</v>
      </c>
      <c r="G4434" s="48">
        <v>23</v>
      </c>
      <c r="H4434" s="51" t="s">
        <v>2803</v>
      </c>
      <c r="I4434" s="51" t="s">
        <v>1404</v>
      </c>
      <c r="J4434" s="52">
        <v>0</v>
      </c>
      <c r="K4434" s="48" t="s">
        <v>1058</v>
      </c>
      <c r="L4434" s="48" t="s">
        <v>1058</v>
      </c>
      <c r="M4434" s="53">
        <v>0</v>
      </c>
      <c r="N4434" s="51"/>
    </row>
    <row r="4435" spans="2:14" x14ac:dyDescent="0.25">
      <c r="B4435" s="48">
        <v>4433</v>
      </c>
      <c r="C4435" s="49" t="s">
        <v>2588</v>
      </c>
      <c r="D4435" s="48">
        <v>580398642</v>
      </c>
      <c r="E4435" s="50" t="s">
        <v>2784</v>
      </c>
      <c r="F4435" s="51">
        <v>4435</v>
      </c>
      <c r="G4435" s="48">
        <v>16</v>
      </c>
      <c r="H4435" s="51" t="s">
        <v>2928</v>
      </c>
      <c r="I4435" s="51" t="s">
        <v>2194</v>
      </c>
      <c r="J4435" s="52">
        <v>1.5</v>
      </c>
      <c r="K4435" s="48" t="s">
        <v>1058</v>
      </c>
      <c r="L4435" s="48" t="s">
        <v>1058</v>
      </c>
      <c r="M4435" s="53">
        <v>7379.0203238752601</v>
      </c>
      <c r="N4435" s="51"/>
    </row>
    <row r="4436" spans="2:14" x14ac:dyDescent="0.25">
      <c r="B4436" s="48">
        <v>4434</v>
      </c>
      <c r="C4436" s="49" t="s">
        <v>2588</v>
      </c>
      <c r="D4436" s="48">
        <v>580546646</v>
      </c>
      <c r="E4436" s="50" t="s">
        <v>2929</v>
      </c>
      <c r="F4436" s="51">
        <v>4449</v>
      </c>
      <c r="G4436" s="48">
        <v>12</v>
      </c>
      <c r="H4436" s="51" t="s">
        <v>2781</v>
      </c>
      <c r="I4436" s="51" t="s">
        <v>2074</v>
      </c>
      <c r="J4436" s="52">
        <v>0.94499999999999995</v>
      </c>
      <c r="K4436" s="48" t="s">
        <v>1058</v>
      </c>
      <c r="L4436" s="48" t="s">
        <v>1058</v>
      </c>
      <c r="M4436" s="53">
        <v>4648.7828040414142</v>
      </c>
      <c r="N4436" s="51"/>
    </row>
    <row r="4437" spans="2:14" x14ac:dyDescent="0.25">
      <c r="B4437" s="48">
        <v>4435</v>
      </c>
      <c r="C4437" s="49" t="s">
        <v>2588</v>
      </c>
      <c r="D4437" s="48">
        <v>580510519</v>
      </c>
      <c r="E4437" s="50" t="s">
        <v>2930</v>
      </c>
      <c r="F4437" s="51">
        <v>4456</v>
      </c>
      <c r="G4437" s="48">
        <v>11</v>
      </c>
      <c r="H4437" s="51" t="s">
        <v>2753</v>
      </c>
      <c r="I4437" s="51" t="s">
        <v>1115</v>
      </c>
      <c r="J4437" s="52">
        <v>0</v>
      </c>
      <c r="K4437" s="48" t="s">
        <v>1058</v>
      </c>
      <c r="L4437" s="48" t="s">
        <v>1054</v>
      </c>
      <c r="M4437" s="53">
        <v>0</v>
      </c>
      <c r="N4437" s="51"/>
    </row>
    <row r="4438" spans="2:14" x14ac:dyDescent="0.25">
      <c r="B4438" s="48">
        <v>4436</v>
      </c>
      <c r="C4438" s="49" t="s">
        <v>2588</v>
      </c>
      <c r="D4438" s="48">
        <v>580259109</v>
      </c>
      <c r="E4438" s="50" t="s">
        <v>2679</v>
      </c>
      <c r="F4438" s="51">
        <v>4458</v>
      </c>
      <c r="G4438" s="48">
        <v>13</v>
      </c>
      <c r="H4438" s="51" t="s">
        <v>2746</v>
      </c>
      <c r="I4438" s="51" t="s">
        <v>1218</v>
      </c>
      <c r="J4438" s="52">
        <v>1.5</v>
      </c>
      <c r="K4438" s="48" t="s">
        <v>1058</v>
      </c>
      <c r="L4438" s="48" t="s">
        <v>1058</v>
      </c>
      <c r="M4438" s="53">
        <v>7379.0203238752601</v>
      </c>
      <c r="N4438" s="51"/>
    </row>
    <row r="4439" spans="2:14" x14ac:dyDescent="0.25">
      <c r="B4439" s="48">
        <v>4437</v>
      </c>
      <c r="C4439" s="49" t="s">
        <v>2588</v>
      </c>
      <c r="D4439" s="48">
        <v>580421915</v>
      </c>
      <c r="E4439" s="50" t="s">
        <v>2620</v>
      </c>
      <c r="F4439" s="51">
        <v>4461</v>
      </c>
      <c r="G4439" s="48">
        <v>13</v>
      </c>
      <c r="H4439" s="51" t="s">
        <v>2851</v>
      </c>
      <c r="I4439" s="51" t="s">
        <v>1066</v>
      </c>
      <c r="J4439" s="52">
        <v>0.75</v>
      </c>
      <c r="K4439" s="48" t="s">
        <v>1058</v>
      </c>
      <c r="L4439" s="48" t="s">
        <v>1058</v>
      </c>
      <c r="M4439" s="53">
        <v>3689.5101619376301</v>
      </c>
      <c r="N4439" s="51"/>
    </row>
    <row r="4440" spans="2:14" x14ac:dyDescent="0.25">
      <c r="B4440" s="48">
        <v>4438</v>
      </c>
      <c r="C4440" s="49" t="s">
        <v>2588</v>
      </c>
      <c r="D4440" s="48">
        <v>580490860</v>
      </c>
      <c r="E4440" s="50" t="s">
        <v>2862</v>
      </c>
      <c r="F4440" s="51">
        <v>4462</v>
      </c>
      <c r="G4440" s="48">
        <v>16</v>
      </c>
      <c r="H4440" s="51" t="s">
        <v>2880</v>
      </c>
      <c r="I4440" s="51" t="s">
        <v>1705</v>
      </c>
      <c r="J4440" s="52">
        <v>0.75</v>
      </c>
      <c r="K4440" s="48" t="s">
        <v>1058</v>
      </c>
      <c r="L4440" s="48" t="s">
        <v>1058</v>
      </c>
      <c r="M4440" s="53">
        <v>3689.5101619376301</v>
      </c>
      <c r="N4440" s="51"/>
    </row>
    <row r="4441" spans="2:14" x14ac:dyDescent="0.25">
      <c r="B4441" s="48">
        <v>4439</v>
      </c>
      <c r="C4441" s="49" t="s">
        <v>2588</v>
      </c>
      <c r="D4441" s="48">
        <v>580536472</v>
      </c>
      <c r="E4441" s="50" t="s">
        <v>2931</v>
      </c>
      <c r="F4441" s="51">
        <v>4468</v>
      </c>
      <c r="G4441" s="48">
        <v>13</v>
      </c>
      <c r="H4441" s="51" t="s">
        <v>2859</v>
      </c>
      <c r="I4441" s="51" t="s">
        <v>1091</v>
      </c>
      <c r="J4441" s="52">
        <v>4.4000000000000004</v>
      </c>
      <c r="K4441" s="48" t="s">
        <v>1058</v>
      </c>
      <c r="L4441" s="48" t="s">
        <v>1058</v>
      </c>
      <c r="M4441" s="53">
        <v>21645.126283367434</v>
      </c>
      <c r="N4441" s="51"/>
    </row>
    <row r="4442" spans="2:14" x14ac:dyDescent="0.25">
      <c r="B4442" s="48">
        <v>4440</v>
      </c>
      <c r="C4442" s="49" t="s">
        <v>2588</v>
      </c>
      <c r="D4442" s="48">
        <v>580493062</v>
      </c>
      <c r="E4442" s="50" t="s">
        <v>1961</v>
      </c>
      <c r="F4442" s="51">
        <v>4469</v>
      </c>
      <c r="G4442" s="48">
        <v>13</v>
      </c>
      <c r="H4442" s="51" t="s">
        <v>2873</v>
      </c>
      <c r="I4442" s="51" t="s">
        <v>1304</v>
      </c>
      <c r="J4442" s="52">
        <v>4</v>
      </c>
      <c r="K4442" s="48" t="s">
        <v>1058</v>
      </c>
      <c r="L4442" s="48" t="s">
        <v>1058</v>
      </c>
      <c r="M4442" s="53">
        <v>19677.387530334028</v>
      </c>
      <c r="N4442" s="51"/>
    </row>
    <row r="4443" spans="2:14" x14ac:dyDescent="0.25">
      <c r="B4443" s="48">
        <v>4441</v>
      </c>
      <c r="C4443" s="49" t="s">
        <v>2588</v>
      </c>
      <c r="D4443" s="48">
        <v>580368546</v>
      </c>
      <c r="E4443" s="50" t="s">
        <v>2757</v>
      </c>
      <c r="F4443" s="51">
        <v>4477</v>
      </c>
      <c r="G4443" s="48">
        <v>14</v>
      </c>
      <c r="H4443" s="51" t="s">
        <v>2623</v>
      </c>
      <c r="I4443" s="51" t="s">
        <v>2758</v>
      </c>
      <c r="J4443" s="52">
        <v>1.625</v>
      </c>
      <c r="K4443" s="48" t="s">
        <v>1058</v>
      </c>
      <c r="L4443" s="48" t="s">
        <v>1058</v>
      </c>
      <c r="M4443" s="53">
        <v>7993.9386841981986</v>
      </c>
      <c r="N4443" s="51"/>
    </row>
    <row r="4444" spans="2:14" x14ac:dyDescent="0.25">
      <c r="B4444" s="48">
        <v>4442</v>
      </c>
      <c r="C4444" s="49" t="s">
        <v>2588</v>
      </c>
      <c r="D4444" s="48">
        <v>580454684</v>
      </c>
      <c r="E4444" s="50" t="s">
        <v>2932</v>
      </c>
      <c r="F4444" s="51">
        <v>4478</v>
      </c>
      <c r="G4444" s="48">
        <v>9</v>
      </c>
      <c r="H4444" s="51" t="s">
        <v>2690</v>
      </c>
      <c r="I4444" s="51" t="s">
        <v>1284</v>
      </c>
      <c r="J4444" s="52">
        <v>0.75</v>
      </c>
      <c r="K4444" s="48" t="s">
        <v>1058</v>
      </c>
      <c r="L4444" s="48" t="s">
        <v>1058</v>
      </c>
      <c r="M4444" s="53">
        <v>3689.5101619376301</v>
      </c>
      <c r="N4444" s="51"/>
    </row>
    <row r="4445" spans="2:14" x14ac:dyDescent="0.25">
      <c r="B4445" s="48">
        <v>4443</v>
      </c>
      <c r="C4445" s="49" t="s">
        <v>2588</v>
      </c>
      <c r="D4445" s="48">
        <v>580353233</v>
      </c>
      <c r="E4445" s="50" t="s">
        <v>2641</v>
      </c>
      <c r="F4445" s="51">
        <v>4487</v>
      </c>
      <c r="G4445" s="48">
        <v>13</v>
      </c>
      <c r="H4445" s="51" t="s">
        <v>2725</v>
      </c>
      <c r="I4445" s="51" t="s">
        <v>1448</v>
      </c>
      <c r="J4445" s="52">
        <v>0.75</v>
      </c>
      <c r="K4445" s="48" t="s">
        <v>1058</v>
      </c>
      <c r="L4445" s="48" t="s">
        <v>1058</v>
      </c>
      <c r="M4445" s="53">
        <v>3689.5101619376301</v>
      </c>
      <c r="N4445" s="51"/>
    </row>
    <row r="4446" spans="2:14" x14ac:dyDescent="0.25">
      <c r="B4446" s="48">
        <v>4444</v>
      </c>
      <c r="C4446" s="49" t="s">
        <v>2588</v>
      </c>
      <c r="D4446" s="48">
        <v>580259075</v>
      </c>
      <c r="E4446" s="50" t="s">
        <v>2824</v>
      </c>
      <c r="F4446" s="51">
        <v>4498</v>
      </c>
      <c r="G4446" s="48">
        <v>15</v>
      </c>
      <c r="H4446" s="51" t="s">
        <v>2815</v>
      </c>
      <c r="I4446" s="51" t="s">
        <v>1062</v>
      </c>
      <c r="J4446" s="52">
        <v>0</v>
      </c>
      <c r="K4446" s="48" t="s">
        <v>1058</v>
      </c>
      <c r="L4446" s="48" t="s">
        <v>1058</v>
      </c>
      <c r="M4446" s="53">
        <v>0</v>
      </c>
      <c r="N4446" s="51"/>
    </row>
    <row r="4447" spans="2:14" x14ac:dyDescent="0.25">
      <c r="B4447" s="48">
        <v>4445</v>
      </c>
      <c r="C4447" s="49" t="s">
        <v>2588</v>
      </c>
      <c r="D4447" s="48">
        <v>580553022</v>
      </c>
      <c r="E4447" s="50" t="s">
        <v>2236</v>
      </c>
      <c r="F4447" s="51">
        <v>4501</v>
      </c>
      <c r="G4447" s="48">
        <v>17</v>
      </c>
      <c r="H4447" s="51" t="s">
        <v>2640</v>
      </c>
      <c r="I4447" s="51" t="s">
        <v>1137</v>
      </c>
      <c r="J4447" s="52">
        <v>1.5</v>
      </c>
      <c r="K4447" s="48" t="s">
        <v>1058</v>
      </c>
      <c r="L4447" s="48" t="s">
        <v>1058</v>
      </c>
      <c r="M4447" s="53">
        <v>7379.0203238752601</v>
      </c>
      <c r="N4447" s="51"/>
    </row>
    <row r="4448" spans="2:14" x14ac:dyDescent="0.25">
      <c r="B4448" s="48">
        <v>4446</v>
      </c>
      <c r="C4448" s="49" t="s">
        <v>2588</v>
      </c>
      <c r="D4448" s="48">
        <v>580093680</v>
      </c>
      <c r="E4448" s="50" t="s">
        <v>1815</v>
      </c>
      <c r="F4448" s="51">
        <v>4504</v>
      </c>
      <c r="G4448" s="48">
        <v>11</v>
      </c>
      <c r="H4448" s="51" t="s">
        <v>2746</v>
      </c>
      <c r="I4448" s="51" t="s">
        <v>1209</v>
      </c>
      <c r="J4448" s="52">
        <v>1.5</v>
      </c>
      <c r="K4448" s="48" t="s">
        <v>1058</v>
      </c>
      <c r="L4448" s="48" t="s">
        <v>1058</v>
      </c>
      <c r="M4448" s="53">
        <v>7379.0203238752601</v>
      </c>
      <c r="N4448" s="51"/>
    </row>
    <row r="4449" spans="2:14" x14ac:dyDescent="0.25">
      <c r="B4449" s="48">
        <v>4447</v>
      </c>
      <c r="C4449" s="49" t="s">
        <v>2588</v>
      </c>
      <c r="D4449" s="48">
        <v>580184828</v>
      </c>
      <c r="E4449" s="50" t="s">
        <v>2601</v>
      </c>
      <c r="F4449" s="51">
        <v>4517</v>
      </c>
      <c r="G4449" s="48">
        <v>16</v>
      </c>
      <c r="H4449" s="51" t="s">
        <v>2672</v>
      </c>
      <c r="I4449" s="51" t="s">
        <v>1207</v>
      </c>
      <c r="J4449" s="52">
        <v>0</v>
      </c>
      <c r="K4449" s="48" t="s">
        <v>1058</v>
      </c>
      <c r="L4449" s="48" t="s">
        <v>1058</v>
      </c>
      <c r="M4449" s="53">
        <v>0</v>
      </c>
      <c r="N4449" s="51"/>
    </row>
    <row r="4450" spans="2:14" x14ac:dyDescent="0.25">
      <c r="B4450" s="48">
        <v>4448</v>
      </c>
      <c r="C4450" s="49" t="s">
        <v>2588</v>
      </c>
      <c r="D4450" s="48">
        <v>580364982</v>
      </c>
      <c r="E4450" s="50" t="s">
        <v>2788</v>
      </c>
      <c r="F4450" s="51">
        <v>4519</v>
      </c>
      <c r="G4450" s="48">
        <v>23</v>
      </c>
      <c r="H4450" s="51" t="s">
        <v>2901</v>
      </c>
      <c r="I4450" s="51" t="s">
        <v>1053</v>
      </c>
      <c r="J4450" s="52">
        <v>1.5</v>
      </c>
      <c r="K4450" s="48" t="s">
        <v>1058</v>
      </c>
      <c r="L4450" s="48" t="s">
        <v>1058</v>
      </c>
      <c r="M4450" s="53">
        <v>7379.0203238752601</v>
      </c>
      <c r="N4450" s="51"/>
    </row>
    <row r="4451" spans="2:14" x14ac:dyDescent="0.25">
      <c r="B4451" s="48">
        <v>4449</v>
      </c>
      <c r="C4451" s="49" t="s">
        <v>2588</v>
      </c>
      <c r="D4451" s="48">
        <v>580500825</v>
      </c>
      <c r="E4451" s="50" t="s">
        <v>2639</v>
      </c>
      <c r="F4451" s="51">
        <v>4523</v>
      </c>
      <c r="G4451" s="48">
        <v>10</v>
      </c>
      <c r="H4451" s="51" t="s">
        <v>2906</v>
      </c>
      <c r="I4451" s="51" t="s">
        <v>1068</v>
      </c>
      <c r="J4451" s="52">
        <v>4</v>
      </c>
      <c r="K4451" s="48" t="s">
        <v>1058</v>
      </c>
      <c r="L4451" s="48" t="s">
        <v>1058</v>
      </c>
      <c r="M4451" s="53">
        <v>19677.387530334028</v>
      </c>
      <c r="N4451" s="51"/>
    </row>
    <row r="4452" spans="2:14" x14ac:dyDescent="0.25">
      <c r="B4452" s="48">
        <v>4450</v>
      </c>
      <c r="C4452" s="49" t="s">
        <v>2588</v>
      </c>
      <c r="D4452" s="48">
        <v>580546646</v>
      </c>
      <c r="E4452" s="50" t="s">
        <v>2929</v>
      </c>
      <c r="F4452" s="51">
        <v>4529</v>
      </c>
      <c r="G4452" s="48">
        <v>16</v>
      </c>
      <c r="H4452" s="51" t="s">
        <v>2892</v>
      </c>
      <c r="I4452" s="51" t="s">
        <v>2074</v>
      </c>
      <c r="J4452" s="52">
        <v>0</v>
      </c>
      <c r="K4452" s="48" t="s">
        <v>1058</v>
      </c>
      <c r="L4452" s="48" t="s">
        <v>1058</v>
      </c>
      <c r="M4452" s="53">
        <v>0</v>
      </c>
      <c r="N4452" s="51"/>
    </row>
    <row r="4453" spans="2:14" x14ac:dyDescent="0.25">
      <c r="B4453" s="48">
        <v>4451</v>
      </c>
      <c r="C4453" s="49" t="s">
        <v>2588</v>
      </c>
      <c r="D4453" s="48">
        <v>580284933</v>
      </c>
      <c r="E4453" s="50" t="s">
        <v>2639</v>
      </c>
      <c r="F4453" s="51">
        <v>4530</v>
      </c>
      <c r="G4453" s="48">
        <v>11</v>
      </c>
      <c r="H4453" s="51" t="s">
        <v>2801</v>
      </c>
      <c r="I4453" s="51" t="s">
        <v>1372</v>
      </c>
      <c r="J4453" s="52">
        <v>1.95</v>
      </c>
      <c r="K4453" s="48" t="s">
        <v>1058</v>
      </c>
      <c r="L4453" s="48" t="s">
        <v>1058</v>
      </c>
      <c r="M4453" s="53">
        <v>9592.726421037838</v>
      </c>
      <c r="N4453" s="51"/>
    </row>
    <row r="4454" spans="2:14" x14ac:dyDescent="0.25">
      <c r="B4454" s="48">
        <v>4452</v>
      </c>
      <c r="C4454" s="49" t="s">
        <v>2588</v>
      </c>
      <c r="D4454" s="48">
        <v>580307411</v>
      </c>
      <c r="E4454" s="50" t="s">
        <v>2730</v>
      </c>
      <c r="F4454" s="51">
        <v>4539</v>
      </c>
      <c r="G4454" s="48">
        <v>18</v>
      </c>
      <c r="H4454" s="51" t="s">
        <v>2900</v>
      </c>
      <c r="I4454" s="51" t="s">
        <v>1064</v>
      </c>
      <c r="J4454" s="52">
        <v>1.5</v>
      </c>
      <c r="K4454" s="48" t="s">
        <v>1058</v>
      </c>
      <c r="L4454" s="48" t="s">
        <v>1058</v>
      </c>
      <c r="M4454" s="53">
        <v>7379.0203238752601</v>
      </c>
      <c r="N4454" s="51"/>
    </row>
    <row r="4455" spans="2:14" x14ac:dyDescent="0.25">
      <c r="B4455" s="48">
        <v>4453</v>
      </c>
      <c r="C4455" s="49" t="s">
        <v>2588</v>
      </c>
      <c r="D4455" s="48">
        <v>580466993</v>
      </c>
      <c r="E4455" s="50" t="s">
        <v>2726</v>
      </c>
      <c r="F4455" s="51">
        <v>4541</v>
      </c>
      <c r="G4455" s="48">
        <v>13</v>
      </c>
      <c r="H4455" s="51" t="s">
        <v>2933</v>
      </c>
      <c r="I4455" s="51" t="s">
        <v>1119</v>
      </c>
      <c r="J4455" s="52">
        <v>1.5</v>
      </c>
      <c r="K4455" s="48" t="s">
        <v>1058</v>
      </c>
      <c r="L4455" s="48" t="s">
        <v>1058</v>
      </c>
      <c r="M4455" s="53">
        <v>7379.0203238752601</v>
      </c>
      <c r="N4455" s="51"/>
    </row>
    <row r="4456" spans="2:14" x14ac:dyDescent="0.25">
      <c r="B4456" s="48">
        <v>4454</v>
      </c>
      <c r="C4456" s="49" t="s">
        <v>2588</v>
      </c>
      <c r="D4456" s="48">
        <v>580605699</v>
      </c>
      <c r="E4456" s="50" t="s">
        <v>2885</v>
      </c>
      <c r="F4456" s="51">
        <v>4544</v>
      </c>
      <c r="G4456" s="48">
        <v>14</v>
      </c>
      <c r="H4456" s="51" t="s">
        <v>2700</v>
      </c>
      <c r="I4456" s="51" t="s">
        <v>1130</v>
      </c>
      <c r="J4456" s="52">
        <v>1.5</v>
      </c>
      <c r="K4456" s="48" t="s">
        <v>1058</v>
      </c>
      <c r="L4456" s="48" t="s">
        <v>1058</v>
      </c>
      <c r="M4456" s="53">
        <v>7379.0203238752601</v>
      </c>
      <c r="N4456" s="51"/>
    </row>
    <row r="4457" spans="2:14" x14ac:dyDescent="0.25">
      <c r="B4457" s="48">
        <v>4455</v>
      </c>
      <c r="C4457" s="49" t="s">
        <v>2588</v>
      </c>
      <c r="D4457" s="48">
        <v>580605699</v>
      </c>
      <c r="E4457" s="50" t="s">
        <v>2885</v>
      </c>
      <c r="F4457" s="51">
        <v>4545</v>
      </c>
      <c r="G4457" s="48">
        <v>20</v>
      </c>
      <c r="H4457" s="51" t="s">
        <v>2934</v>
      </c>
      <c r="I4457" s="51" t="s">
        <v>1130</v>
      </c>
      <c r="J4457" s="52">
        <v>0.75</v>
      </c>
      <c r="K4457" s="48" t="s">
        <v>1058</v>
      </c>
      <c r="L4457" s="48" t="s">
        <v>1058</v>
      </c>
      <c r="M4457" s="53">
        <v>3689.5101619376301</v>
      </c>
      <c r="N4457" s="51"/>
    </row>
    <row r="4458" spans="2:14" x14ac:dyDescent="0.25">
      <c r="B4458" s="48">
        <v>4456</v>
      </c>
      <c r="C4458" s="49" t="s">
        <v>2588</v>
      </c>
      <c r="D4458" s="48">
        <v>580259109</v>
      </c>
      <c r="E4458" s="50" t="s">
        <v>2679</v>
      </c>
      <c r="F4458" s="51">
        <v>4549</v>
      </c>
      <c r="G4458" s="48">
        <v>13</v>
      </c>
      <c r="H4458" s="51" t="s">
        <v>2699</v>
      </c>
      <c r="I4458" s="51" t="s">
        <v>1218</v>
      </c>
      <c r="J4458" s="52">
        <v>0.75</v>
      </c>
      <c r="K4458" s="48" t="s">
        <v>1058</v>
      </c>
      <c r="L4458" s="48" t="s">
        <v>1058</v>
      </c>
      <c r="M4458" s="53">
        <v>3689.5101619376301</v>
      </c>
      <c r="N4458" s="51"/>
    </row>
    <row r="4459" spans="2:14" x14ac:dyDescent="0.25">
      <c r="B4459" s="48">
        <v>4457</v>
      </c>
      <c r="C4459" s="49" t="s">
        <v>2588</v>
      </c>
      <c r="D4459" s="48">
        <v>580450666</v>
      </c>
      <c r="E4459" s="50" t="s">
        <v>1087</v>
      </c>
      <c r="F4459" s="51">
        <v>4557</v>
      </c>
      <c r="G4459" s="48">
        <v>16</v>
      </c>
      <c r="H4459" s="51" t="s">
        <v>2935</v>
      </c>
      <c r="I4459" s="51" t="s">
        <v>1088</v>
      </c>
      <c r="J4459" s="52">
        <v>2.2000000000000002</v>
      </c>
      <c r="K4459" s="48" t="s">
        <v>1058</v>
      </c>
      <c r="L4459" s="48" t="s">
        <v>1058</v>
      </c>
      <c r="M4459" s="53">
        <v>10822.563141683717</v>
      </c>
      <c r="N4459" s="51"/>
    </row>
    <row r="4460" spans="2:14" x14ac:dyDescent="0.25">
      <c r="B4460" s="48">
        <v>4458</v>
      </c>
      <c r="C4460" s="49" t="s">
        <v>2588</v>
      </c>
      <c r="D4460" s="48">
        <v>580401818</v>
      </c>
      <c r="E4460" s="50" t="s">
        <v>1301</v>
      </c>
      <c r="F4460" s="51">
        <v>4566</v>
      </c>
      <c r="G4460" s="48">
        <v>17</v>
      </c>
      <c r="H4460" s="51" t="s">
        <v>2853</v>
      </c>
      <c r="I4460" s="51" t="s">
        <v>1158</v>
      </c>
      <c r="J4460" s="52">
        <v>0</v>
      </c>
      <c r="K4460" s="48" t="s">
        <v>1058</v>
      </c>
      <c r="L4460" s="48" t="s">
        <v>1058</v>
      </c>
      <c r="M4460" s="53">
        <v>0</v>
      </c>
      <c r="N4460" s="51"/>
    </row>
    <row r="4461" spans="2:14" x14ac:dyDescent="0.25">
      <c r="B4461" s="48">
        <v>4459</v>
      </c>
      <c r="C4461" s="49" t="s">
        <v>2588</v>
      </c>
      <c r="D4461" s="48">
        <v>580491496</v>
      </c>
      <c r="E4461" s="50" t="s">
        <v>2936</v>
      </c>
      <c r="F4461" s="51">
        <v>4570</v>
      </c>
      <c r="G4461" s="48">
        <v>9</v>
      </c>
      <c r="H4461" s="51" t="s">
        <v>2787</v>
      </c>
      <c r="I4461" s="51" t="s">
        <v>2295</v>
      </c>
      <c r="J4461" s="52">
        <v>0</v>
      </c>
      <c r="K4461" s="48" t="s">
        <v>1058</v>
      </c>
      <c r="L4461" s="48" t="s">
        <v>1058</v>
      </c>
      <c r="M4461" s="53">
        <v>0</v>
      </c>
      <c r="N4461" s="51"/>
    </row>
    <row r="4462" spans="2:14" x14ac:dyDescent="0.25">
      <c r="B4462" s="48">
        <v>4460</v>
      </c>
      <c r="C4462" s="49" t="s">
        <v>2588</v>
      </c>
      <c r="D4462" s="48">
        <v>513692830</v>
      </c>
      <c r="E4462" s="50" t="s">
        <v>2653</v>
      </c>
      <c r="F4462" s="51">
        <v>4574</v>
      </c>
      <c r="G4462" s="48">
        <v>14</v>
      </c>
      <c r="H4462" s="51" t="s">
        <v>2763</v>
      </c>
      <c r="I4462" s="51" t="s">
        <v>1414</v>
      </c>
      <c r="J4462" s="52">
        <v>0</v>
      </c>
      <c r="K4462" s="48" t="s">
        <v>1058</v>
      </c>
      <c r="L4462" s="48" t="s">
        <v>1058</v>
      </c>
      <c r="M4462" s="53">
        <v>0</v>
      </c>
      <c r="N4462" s="51"/>
    </row>
    <row r="4463" spans="2:14" x14ac:dyDescent="0.25">
      <c r="B4463" s="48">
        <v>4461</v>
      </c>
      <c r="C4463" s="49" t="s">
        <v>2588</v>
      </c>
      <c r="D4463" s="48">
        <v>580373744</v>
      </c>
      <c r="E4463" s="50" t="s">
        <v>2226</v>
      </c>
      <c r="F4463" s="51">
        <v>4579</v>
      </c>
      <c r="G4463" s="48">
        <v>0</v>
      </c>
      <c r="H4463" s="51" t="s">
        <v>2845</v>
      </c>
      <c r="I4463" s="51" t="s">
        <v>1156</v>
      </c>
      <c r="J4463" s="52">
        <v>9.1999999999999993</v>
      </c>
      <c r="K4463" s="48" t="s">
        <v>1058</v>
      </c>
      <c r="L4463" s="48" t="s">
        <v>1058</v>
      </c>
      <c r="M4463" s="53">
        <v>45257.991319768262</v>
      </c>
      <c r="N4463" s="51"/>
    </row>
    <row r="4464" spans="2:14" x14ac:dyDescent="0.25">
      <c r="B4464" s="48">
        <v>4462</v>
      </c>
      <c r="C4464" s="49" t="s">
        <v>2588</v>
      </c>
      <c r="D4464" s="48">
        <v>510685589</v>
      </c>
      <c r="E4464" s="50" t="s">
        <v>2519</v>
      </c>
      <c r="F4464" s="51">
        <v>4581</v>
      </c>
      <c r="G4464" s="48">
        <v>17</v>
      </c>
      <c r="H4464" s="51" t="s">
        <v>2772</v>
      </c>
      <c r="I4464" s="51" t="s">
        <v>1330</v>
      </c>
      <c r="J4464" s="52">
        <v>0</v>
      </c>
      <c r="K4464" s="48" t="s">
        <v>1058</v>
      </c>
      <c r="L4464" s="48" t="s">
        <v>1058</v>
      </c>
      <c r="M4464" s="53">
        <v>0</v>
      </c>
      <c r="N4464" s="51"/>
    </row>
    <row r="4465" spans="2:14" x14ac:dyDescent="0.25">
      <c r="B4465" s="48">
        <v>4463</v>
      </c>
      <c r="C4465" s="49" t="s">
        <v>2588</v>
      </c>
      <c r="D4465" s="48">
        <v>580420768</v>
      </c>
      <c r="E4465" s="50" t="s">
        <v>2686</v>
      </c>
      <c r="F4465" s="51">
        <v>4585</v>
      </c>
      <c r="G4465" s="48">
        <v>15</v>
      </c>
      <c r="H4465" s="51" t="s">
        <v>2746</v>
      </c>
      <c r="I4465" s="51" t="s">
        <v>1646</v>
      </c>
      <c r="J4465" s="52">
        <v>1.5</v>
      </c>
      <c r="K4465" s="48" t="s">
        <v>1058</v>
      </c>
      <c r="L4465" s="48" t="s">
        <v>1058</v>
      </c>
      <c r="M4465" s="53">
        <v>7379.0203238752601</v>
      </c>
      <c r="N4465" s="51"/>
    </row>
    <row r="4466" spans="2:14" x14ac:dyDescent="0.25">
      <c r="B4466" s="48">
        <v>4464</v>
      </c>
      <c r="C4466" s="49" t="s">
        <v>2588</v>
      </c>
      <c r="D4466" s="48">
        <v>580420768</v>
      </c>
      <c r="E4466" s="50" t="s">
        <v>2686</v>
      </c>
      <c r="F4466" s="51">
        <v>4587</v>
      </c>
      <c r="G4466" s="48">
        <v>12</v>
      </c>
      <c r="H4466" s="51" t="s">
        <v>2768</v>
      </c>
      <c r="I4466" s="51" t="s">
        <v>1646</v>
      </c>
      <c r="J4466" s="52">
        <v>0.75</v>
      </c>
      <c r="K4466" s="48" t="s">
        <v>1058</v>
      </c>
      <c r="L4466" s="48" t="s">
        <v>1058</v>
      </c>
      <c r="M4466" s="53">
        <v>3689.5101619376301</v>
      </c>
      <c r="N4466" s="51"/>
    </row>
    <row r="4467" spans="2:14" x14ac:dyDescent="0.25">
      <c r="B4467" s="48">
        <v>4465</v>
      </c>
      <c r="C4467" s="49" t="s">
        <v>2588</v>
      </c>
      <c r="D4467" s="48">
        <v>580365120</v>
      </c>
      <c r="E4467" s="50" t="s">
        <v>2774</v>
      </c>
      <c r="F4467" s="51">
        <v>4588</v>
      </c>
      <c r="G4467" s="48">
        <v>11</v>
      </c>
      <c r="H4467" s="51" t="s">
        <v>2746</v>
      </c>
      <c r="I4467" s="51" t="s">
        <v>2776</v>
      </c>
      <c r="J4467" s="52">
        <v>1.5</v>
      </c>
      <c r="K4467" s="48" t="s">
        <v>1058</v>
      </c>
      <c r="L4467" s="48" t="s">
        <v>1058</v>
      </c>
      <c r="M4467" s="53">
        <v>7379.0203238752601</v>
      </c>
      <c r="N4467" s="51"/>
    </row>
    <row r="4468" spans="2:14" x14ac:dyDescent="0.25">
      <c r="B4468" s="48">
        <v>4466</v>
      </c>
      <c r="C4468" s="49" t="s">
        <v>2588</v>
      </c>
      <c r="D4468" s="48">
        <v>580181659</v>
      </c>
      <c r="E4468" s="50" t="s">
        <v>2698</v>
      </c>
      <c r="F4468" s="51">
        <v>4590</v>
      </c>
      <c r="G4468" s="48">
        <v>16</v>
      </c>
      <c r="H4468" s="51" t="s">
        <v>2741</v>
      </c>
      <c r="I4468" s="51" t="s">
        <v>1237</v>
      </c>
      <c r="J4468" s="52">
        <v>0.75</v>
      </c>
      <c r="K4468" s="48" t="s">
        <v>1058</v>
      </c>
      <c r="L4468" s="48" t="s">
        <v>1058</v>
      </c>
      <c r="M4468" s="53">
        <v>3689.5101619376301</v>
      </c>
      <c r="N4468" s="51"/>
    </row>
    <row r="4469" spans="2:14" x14ac:dyDescent="0.25">
      <c r="B4469" s="48">
        <v>4467</v>
      </c>
      <c r="C4469" s="49" t="s">
        <v>2588</v>
      </c>
      <c r="D4469" s="48">
        <v>580507531</v>
      </c>
      <c r="E4469" s="50" t="s">
        <v>2852</v>
      </c>
      <c r="F4469" s="51">
        <v>4591</v>
      </c>
      <c r="G4469" s="48">
        <v>17</v>
      </c>
      <c r="H4469" s="51" t="s">
        <v>2690</v>
      </c>
      <c r="I4469" s="51" t="s">
        <v>1160</v>
      </c>
      <c r="J4469" s="52">
        <v>0.75</v>
      </c>
      <c r="K4469" s="48" t="s">
        <v>1058</v>
      </c>
      <c r="L4469" s="48" t="s">
        <v>1058</v>
      </c>
      <c r="M4469" s="53">
        <v>3689.5101619376301</v>
      </c>
      <c r="N4469" s="51"/>
    </row>
    <row r="4470" spans="2:14" x14ac:dyDescent="0.25">
      <c r="B4470" s="48">
        <v>4468</v>
      </c>
      <c r="C4470" s="49" t="s">
        <v>2588</v>
      </c>
      <c r="D4470" s="48">
        <v>580475465</v>
      </c>
      <c r="E4470" s="50" t="s">
        <v>1680</v>
      </c>
      <c r="F4470" s="51">
        <v>4592</v>
      </c>
      <c r="G4470" s="48">
        <v>11</v>
      </c>
      <c r="H4470" s="51" t="s">
        <v>2937</v>
      </c>
      <c r="I4470" s="51" t="s">
        <v>1681</v>
      </c>
      <c r="J4470" s="52">
        <v>8.8000000000000007</v>
      </c>
      <c r="K4470" s="48" t="s">
        <v>1058</v>
      </c>
      <c r="L4470" s="48" t="s">
        <v>1058</v>
      </c>
      <c r="M4470" s="53">
        <v>43290.252566734867</v>
      </c>
      <c r="N4470" s="51"/>
    </row>
    <row r="4471" spans="2:14" x14ac:dyDescent="0.25">
      <c r="B4471" s="48">
        <v>4469</v>
      </c>
      <c r="C4471" s="49" t="s">
        <v>2588</v>
      </c>
      <c r="D4471" s="48">
        <v>580354546</v>
      </c>
      <c r="E4471" s="50" t="s">
        <v>2634</v>
      </c>
      <c r="F4471" s="51">
        <v>4599</v>
      </c>
      <c r="G4471" s="48">
        <v>14</v>
      </c>
      <c r="H4471" s="51" t="s">
        <v>2674</v>
      </c>
      <c r="I4471" s="51" t="s">
        <v>1147</v>
      </c>
      <c r="J4471" s="52">
        <v>1.5</v>
      </c>
      <c r="K4471" s="48" t="s">
        <v>1058</v>
      </c>
      <c r="L4471" s="48" t="s">
        <v>1058</v>
      </c>
      <c r="M4471" s="53">
        <v>7379.0203238752601</v>
      </c>
      <c r="N4471" s="51"/>
    </row>
    <row r="4472" spans="2:14" x14ac:dyDescent="0.25">
      <c r="B4472" s="48">
        <v>4470</v>
      </c>
      <c r="C4472" s="49" t="s">
        <v>2588</v>
      </c>
      <c r="D4472" s="48">
        <v>580279388</v>
      </c>
      <c r="E4472" s="50" t="s">
        <v>2641</v>
      </c>
      <c r="F4472" s="51">
        <v>4602</v>
      </c>
      <c r="G4472" s="48">
        <v>12</v>
      </c>
      <c r="H4472" s="51" t="s">
        <v>2715</v>
      </c>
      <c r="I4472" s="51" t="s">
        <v>1139</v>
      </c>
      <c r="J4472" s="52">
        <v>0.75</v>
      </c>
      <c r="K4472" s="48" t="s">
        <v>1058</v>
      </c>
      <c r="L4472" s="48" t="s">
        <v>1058</v>
      </c>
      <c r="M4472" s="53">
        <v>3689.5101619376301</v>
      </c>
      <c r="N4472" s="51"/>
    </row>
    <row r="4473" spans="2:14" x14ac:dyDescent="0.25">
      <c r="B4473" s="48">
        <v>4471</v>
      </c>
      <c r="C4473" s="49" t="s">
        <v>2588</v>
      </c>
      <c r="D4473" s="48">
        <v>580197317</v>
      </c>
      <c r="E4473" s="50" t="s">
        <v>2684</v>
      </c>
      <c r="F4473" s="51">
        <v>4604</v>
      </c>
      <c r="G4473" s="48">
        <v>13</v>
      </c>
      <c r="H4473" s="51" t="s">
        <v>2687</v>
      </c>
      <c r="I4473" s="51" t="s">
        <v>1053</v>
      </c>
      <c r="J4473" s="52">
        <v>5</v>
      </c>
      <c r="K4473" s="48" t="s">
        <v>1058</v>
      </c>
      <c r="L4473" s="48" t="s">
        <v>1058</v>
      </c>
      <c r="M4473" s="53">
        <v>24596.734412917536</v>
      </c>
      <c r="N4473" s="51"/>
    </row>
    <row r="4474" spans="2:14" x14ac:dyDescent="0.25">
      <c r="B4474" s="48">
        <v>4472</v>
      </c>
      <c r="C4474" s="49" t="s">
        <v>2588</v>
      </c>
      <c r="D4474" s="48">
        <v>580353233</v>
      </c>
      <c r="E4474" s="50" t="s">
        <v>2641</v>
      </c>
      <c r="F4474" s="51">
        <v>4605</v>
      </c>
      <c r="G4474" s="48">
        <v>12</v>
      </c>
      <c r="H4474" s="51" t="s">
        <v>2643</v>
      </c>
      <c r="I4474" s="51" t="s">
        <v>1448</v>
      </c>
      <c r="J4474" s="52">
        <v>1.5</v>
      </c>
      <c r="K4474" s="48" t="s">
        <v>1058</v>
      </c>
      <c r="L4474" s="48" t="s">
        <v>1058</v>
      </c>
      <c r="M4474" s="53">
        <v>7379.0203238752601</v>
      </c>
      <c r="N4474" s="51"/>
    </row>
    <row r="4475" spans="2:14" x14ac:dyDescent="0.25">
      <c r="B4475" s="48">
        <v>4473</v>
      </c>
      <c r="C4475" s="49" t="s">
        <v>2588</v>
      </c>
      <c r="D4475" s="48">
        <v>580295251</v>
      </c>
      <c r="E4475" s="50" t="s">
        <v>2876</v>
      </c>
      <c r="F4475" s="51">
        <v>4612</v>
      </c>
      <c r="G4475" s="48">
        <v>17</v>
      </c>
      <c r="H4475" s="51" t="s">
        <v>2610</v>
      </c>
      <c r="I4475" s="51" t="s">
        <v>1293</v>
      </c>
      <c r="J4475" s="52">
        <v>0</v>
      </c>
      <c r="K4475" s="48" t="s">
        <v>1058</v>
      </c>
      <c r="L4475" s="48" t="s">
        <v>1058</v>
      </c>
      <c r="M4475" s="53">
        <v>0</v>
      </c>
      <c r="N4475" s="51"/>
    </row>
    <row r="4476" spans="2:14" x14ac:dyDescent="0.25">
      <c r="B4476" s="48">
        <v>4474</v>
      </c>
      <c r="C4476" s="49" t="s">
        <v>2588</v>
      </c>
      <c r="D4476" s="48">
        <v>580591931</v>
      </c>
      <c r="E4476" s="50" t="s">
        <v>1577</v>
      </c>
      <c r="F4476" s="51">
        <v>4621</v>
      </c>
      <c r="G4476" s="48">
        <v>12</v>
      </c>
      <c r="H4476" s="51" t="s">
        <v>2814</v>
      </c>
      <c r="I4476" s="51" t="s">
        <v>1125</v>
      </c>
      <c r="J4476" s="52">
        <v>0</v>
      </c>
      <c r="K4476" s="48" t="s">
        <v>1058</v>
      </c>
      <c r="L4476" s="48" t="s">
        <v>1058</v>
      </c>
      <c r="M4476" s="53">
        <v>0</v>
      </c>
      <c r="N4476" s="51"/>
    </row>
    <row r="4477" spans="2:14" x14ac:dyDescent="0.25">
      <c r="B4477" s="48">
        <v>4475</v>
      </c>
      <c r="C4477" s="49" t="s">
        <v>2588</v>
      </c>
      <c r="D4477" s="48">
        <v>580438935</v>
      </c>
      <c r="E4477" s="50" t="s">
        <v>1709</v>
      </c>
      <c r="F4477" s="51">
        <v>4625</v>
      </c>
      <c r="G4477" s="48">
        <v>9</v>
      </c>
      <c r="H4477" s="51" t="s">
        <v>2693</v>
      </c>
      <c r="I4477" s="51" t="s">
        <v>1115</v>
      </c>
      <c r="J4477" s="52">
        <v>8</v>
      </c>
      <c r="K4477" s="48" t="s">
        <v>1058</v>
      </c>
      <c r="L4477" s="48" t="s">
        <v>1058</v>
      </c>
      <c r="M4477" s="53">
        <v>39354.775060668057</v>
      </c>
      <c r="N4477" s="51"/>
    </row>
    <row r="4478" spans="2:14" x14ac:dyDescent="0.25">
      <c r="B4478" s="48">
        <v>4476</v>
      </c>
      <c r="C4478" s="49" t="s">
        <v>2588</v>
      </c>
      <c r="D4478" s="48">
        <v>513894139</v>
      </c>
      <c r="E4478" s="50" t="s">
        <v>2599</v>
      </c>
      <c r="F4478" s="51">
        <v>4629</v>
      </c>
      <c r="G4478" s="48">
        <v>17</v>
      </c>
      <c r="H4478" s="51" t="s">
        <v>2688</v>
      </c>
      <c r="I4478" s="51" t="s">
        <v>1135</v>
      </c>
      <c r="J4478" s="52">
        <v>0.75</v>
      </c>
      <c r="K4478" s="48" t="s">
        <v>1058</v>
      </c>
      <c r="L4478" s="48" t="s">
        <v>1058</v>
      </c>
      <c r="M4478" s="53">
        <v>3689.5101619376301</v>
      </c>
      <c r="N4478" s="51"/>
    </row>
    <row r="4479" spans="2:14" x14ac:dyDescent="0.25">
      <c r="B4479" s="48">
        <v>4477</v>
      </c>
      <c r="C4479" s="49" t="s">
        <v>2588</v>
      </c>
      <c r="D4479" s="48">
        <v>513894139</v>
      </c>
      <c r="E4479" s="50" t="s">
        <v>2599</v>
      </c>
      <c r="F4479" s="51">
        <v>4633</v>
      </c>
      <c r="G4479" s="48">
        <v>12</v>
      </c>
      <c r="H4479" s="51" t="s">
        <v>2693</v>
      </c>
      <c r="I4479" s="51" t="s">
        <v>1135</v>
      </c>
      <c r="J4479" s="52">
        <v>8</v>
      </c>
      <c r="K4479" s="48" t="s">
        <v>1058</v>
      </c>
      <c r="L4479" s="48" t="s">
        <v>1058</v>
      </c>
      <c r="M4479" s="53">
        <v>39354.775060668057</v>
      </c>
      <c r="N4479" s="51"/>
    </row>
    <row r="4480" spans="2:14" x14ac:dyDescent="0.25">
      <c r="B4480" s="48">
        <v>4478</v>
      </c>
      <c r="C4480" s="49" t="s">
        <v>2588</v>
      </c>
      <c r="D4480" s="48">
        <v>580233997</v>
      </c>
      <c r="E4480" s="50" t="s">
        <v>2596</v>
      </c>
      <c r="F4480" s="51">
        <v>4636</v>
      </c>
      <c r="G4480" s="48">
        <v>21</v>
      </c>
      <c r="H4480" s="51" t="s">
        <v>2741</v>
      </c>
      <c r="I4480" s="51" t="s">
        <v>1053</v>
      </c>
      <c r="J4480" s="52">
        <v>0.75</v>
      </c>
      <c r="K4480" s="48" t="s">
        <v>1058</v>
      </c>
      <c r="L4480" s="48" t="s">
        <v>1058</v>
      </c>
      <c r="M4480" s="53">
        <v>3689.5101619376301</v>
      </c>
      <c r="N4480" s="51"/>
    </row>
    <row r="4481" spans="2:14" x14ac:dyDescent="0.25">
      <c r="B4481" s="48">
        <v>4479</v>
      </c>
      <c r="C4481" s="49" t="s">
        <v>2588</v>
      </c>
      <c r="D4481" s="48">
        <v>580370203</v>
      </c>
      <c r="E4481" s="50" t="s">
        <v>1618</v>
      </c>
      <c r="F4481" s="51">
        <v>4639</v>
      </c>
      <c r="G4481" s="48">
        <v>14</v>
      </c>
      <c r="H4481" s="51" t="s">
        <v>2890</v>
      </c>
      <c r="I4481" s="51" t="s">
        <v>1619</v>
      </c>
      <c r="J4481" s="52">
        <v>0.75</v>
      </c>
      <c r="K4481" s="48" t="s">
        <v>1058</v>
      </c>
      <c r="L4481" s="48" t="s">
        <v>1058</v>
      </c>
      <c r="M4481" s="53">
        <v>3689.5101619376301</v>
      </c>
      <c r="N4481" s="51"/>
    </row>
    <row r="4482" spans="2:14" x14ac:dyDescent="0.25">
      <c r="B4482" s="48">
        <v>4480</v>
      </c>
      <c r="C4482" s="49" t="s">
        <v>2588</v>
      </c>
      <c r="D4482" s="48">
        <v>580262251</v>
      </c>
      <c r="E4482" s="50" t="s">
        <v>2611</v>
      </c>
      <c r="F4482" s="51">
        <v>4651</v>
      </c>
      <c r="G4482" s="48">
        <v>20</v>
      </c>
      <c r="H4482" s="51" t="s">
        <v>2883</v>
      </c>
      <c r="I4482" s="51" t="s">
        <v>1141</v>
      </c>
      <c r="J4482" s="52">
        <v>0.75</v>
      </c>
      <c r="K4482" s="48" t="s">
        <v>1058</v>
      </c>
      <c r="L4482" s="48" t="s">
        <v>1058</v>
      </c>
      <c r="M4482" s="53">
        <v>3689.5101619376301</v>
      </c>
      <c r="N4482" s="51"/>
    </row>
    <row r="4483" spans="2:14" x14ac:dyDescent="0.25">
      <c r="B4483" s="48">
        <v>4481</v>
      </c>
      <c r="C4483" s="49" t="s">
        <v>2588</v>
      </c>
      <c r="D4483" s="48">
        <v>580462166</v>
      </c>
      <c r="E4483" s="50" t="s">
        <v>2747</v>
      </c>
      <c r="F4483" s="51">
        <v>4661</v>
      </c>
      <c r="G4483" s="48">
        <v>16</v>
      </c>
      <c r="H4483" s="51" t="s">
        <v>2890</v>
      </c>
      <c r="I4483" s="51" t="s">
        <v>1280</v>
      </c>
      <c r="J4483" s="52">
        <v>0.75</v>
      </c>
      <c r="K4483" s="48" t="s">
        <v>1058</v>
      </c>
      <c r="L4483" s="48" t="s">
        <v>1058</v>
      </c>
      <c r="M4483" s="53">
        <v>3689.5101619376301</v>
      </c>
      <c r="N4483" s="51"/>
    </row>
    <row r="4484" spans="2:14" x14ac:dyDescent="0.25">
      <c r="B4484" s="48">
        <v>4482</v>
      </c>
      <c r="C4484" s="49" t="s">
        <v>2588</v>
      </c>
      <c r="D4484" s="48">
        <v>580188480</v>
      </c>
      <c r="E4484" s="50" t="s">
        <v>2661</v>
      </c>
      <c r="F4484" s="51">
        <v>4674</v>
      </c>
      <c r="G4484" s="48">
        <v>9</v>
      </c>
      <c r="H4484" s="51" t="s">
        <v>2752</v>
      </c>
      <c r="I4484" s="51" t="s">
        <v>1141</v>
      </c>
      <c r="J4484" s="52">
        <v>8</v>
      </c>
      <c r="K4484" s="48" t="s">
        <v>1058</v>
      </c>
      <c r="L4484" s="48" t="s">
        <v>1058</v>
      </c>
      <c r="M4484" s="53">
        <v>39354.775060668057</v>
      </c>
      <c r="N4484" s="51"/>
    </row>
    <row r="4485" spans="2:14" x14ac:dyDescent="0.25">
      <c r="B4485" s="48">
        <v>4483</v>
      </c>
      <c r="C4485" s="49" t="s">
        <v>2588</v>
      </c>
      <c r="D4485" s="48">
        <v>580552461</v>
      </c>
      <c r="E4485" s="50" t="s">
        <v>2136</v>
      </c>
      <c r="F4485" s="51">
        <v>4677</v>
      </c>
      <c r="G4485" s="48">
        <v>12</v>
      </c>
      <c r="H4485" s="51" t="s">
        <v>2887</v>
      </c>
      <c r="I4485" s="51" t="s">
        <v>1074</v>
      </c>
      <c r="J4485" s="52">
        <v>10</v>
      </c>
      <c r="K4485" s="48" t="s">
        <v>1058</v>
      </c>
      <c r="L4485" s="48" t="s">
        <v>1058</v>
      </c>
      <c r="M4485" s="53">
        <v>49193.468825835072</v>
      </c>
      <c r="N4485" s="51"/>
    </row>
    <row r="4486" spans="2:14" x14ac:dyDescent="0.25">
      <c r="B4486" s="48">
        <v>4484</v>
      </c>
      <c r="C4486" s="49" t="s">
        <v>2588</v>
      </c>
      <c r="D4486" s="48">
        <v>580424638</v>
      </c>
      <c r="E4486" s="50" t="s">
        <v>1651</v>
      </c>
      <c r="F4486" s="51">
        <v>4686</v>
      </c>
      <c r="G4486" s="48">
        <v>26</v>
      </c>
      <c r="H4486" s="51" t="s">
        <v>2857</v>
      </c>
      <c r="I4486" s="51" t="s">
        <v>1081</v>
      </c>
      <c r="J4486" s="52">
        <v>0.97499999999999998</v>
      </c>
      <c r="K4486" s="48" t="s">
        <v>1058</v>
      </c>
      <c r="L4486" s="48" t="s">
        <v>1058</v>
      </c>
      <c r="M4486" s="53">
        <v>4796.363210518919</v>
      </c>
      <c r="N4486" s="51"/>
    </row>
    <row r="4487" spans="2:14" x14ac:dyDescent="0.25">
      <c r="B4487" s="48">
        <v>4485</v>
      </c>
      <c r="C4487" s="49" t="s">
        <v>2588</v>
      </c>
      <c r="D4487" s="48">
        <v>580424638</v>
      </c>
      <c r="E4487" s="50" t="s">
        <v>1651</v>
      </c>
      <c r="F4487" s="51">
        <v>4689</v>
      </c>
      <c r="G4487" s="48">
        <v>17</v>
      </c>
      <c r="H4487" s="51" t="s">
        <v>2938</v>
      </c>
      <c r="I4487" s="51" t="s">
        <v>1081</v>
      </c>
      <c r="J4487" s="52">
        <v>1.95</v>
      </c>
      <c r="K4487" s="48" t="s">
        <v>1058</v>
      </c>
      <c r="L4487" s="48" t="s">
        <v>1058</v>
      </c>
      <c r="M4487" s="53">
        <v>9592.726421037838</v>
      </c>
      <c r="N4487" s="51"/>
    </row>
    <row r="4488" spans="2:14" x14ac:dyDescent="0.25">
      <c r="B4488" s="48">
        <v>4486</v>
      </c>
      <c r="C4488" s="49" t="s">
        <v>2588</v>
      </c>
      <c r="D4488" s="48">
        <v>580424638</v>
      </c>
      <c r="E4488" s="50" t="s">
        <v>1651</v>
      </c>
      <c r="F4488" s="51">
        <v>4690</v>
      </c>
      <c r="G4488" s="48">
        <v>0</v>
      </c>
      <c r="H4488" s="51" t="s">
        <v>2600</v>
      </c>
      <c r="I4488" s="51" t="s">
        <v>1081</v>
      </c>
      <c r="J4488" s="52">
        <v>1.95</v>
      </c>
      <c r="K4488" s="48" t="s">
        <v>1058</v>
      </c>
      <c r="L4488" s="48" t="s">
        <v>1058</v>
      </c>
      <c r="M4488" s="53">
        <v>9592.726421037838</v>
      </c>
      <c r="N4488" s="51"/>
    </row>
    <row r="4489" spans="2:14" x14ac:dyDescent="0.25">
      <c r="B4489" s="48">
        <v>4487</v>
      </c>
      <c r="C4489" s="49" t="s">
        <v>2588</v>
      </c>
      <c r="D4489" s="48">
        <v>580530814</v>
      </c>
      <c r="E4489" s="50" t="s">
        <v>2603</v>
      </c>
      <c r="F4489" s="51">
        <v>4693</v>
      </c>
      <c r="G4489" s="48">
        <v>14</v>
      </c>
      <c r="H4489" s="51" t="s">
        <v>2857</v>
      </c>
      <c r="I4489" s="51" t="s">
        <v>1145</v>
      </c>
      <c r="J4489" s="52">
        <v>0.75</v>
      </c>
      <c r="K4489" s="48" t="s">
        <v>1058</v>
      </c>
      <c r="L4489" s="48" t="s">
        <v>1058</v>
      </c>
      <c r="M4489" s="53">
        <v>3689.5101619376301</v>
      </c>
      <c r="N4489" s="51"/>
    </row>
    <row r="4490" spans="2:14" x14ac:dyDescent="0.25">
      <c r="B4490" s="48">
        <v>4488</v>
      </c>
      <c r="C4490" s="49" t="s">
        <v>2588</v>
      </c>
      <c r="D4490" s="48">
        <v>580278463</v>
      </c>
      <c r="E4490" s="50" t="s">
        <v>2592</v>
      </c>
      <c r="F4490" s="51">
        <v>4695</v>
      </c>
      <c r="G4490" s="48">
        <v>19</v>
      </c>
      <c r="H4490" s="51" t="s">
        <v>2731</v>
      </c>
      <c r="I4490" s="51" t="s">
        <v>1137</v>
      </c>
      <c r="J4490" s="52">
        <v>1.8</v>
      </c>
      <c r="K4490" s="48" t="s">
        <v>1058</v>
      </c>
      <c r="L4490" s="48" t="s">
        <v>1058</v>
      </c>
      <c r="M4490" s="53">
        <v>8854.8243886503133</v>
      </c>
      <c r="N4490" s="51"/>
    </row>
    <row r="4491" spans="2:14" x14ac:dyDescent="0.25">
      <c r="B4491" s="48">
        <v>4489</v>
      </c>
      <c r="C4491" s="49" t="s">
        <v>2588</v>
      </c>
      <c r="D4491" s="48">
        <v>580555647</v>
      </c>
      <c r="E4491" s="50" t="s">
        <v>2903</v>
      </c>
      <c r="F4491" s="51">
        <v>4698</v>
      </c>
      <c r="G4491" s="48">
        <v>12</v>
      </c>
      <c r="H4491" s="51" t="s">
        <v>2673</v>
      </c>
      <c r="I4491" s="51" t="s">
        <v>1459</v>
      </c>
      <c r="J4491" s="52">
        <v>1.5</v>
      </c>
      <c r="K4491" s="48" t="s">
        <v>1058</v>
      </c>
      <c r="L4491" s="48" t="s">
        <v>1058</v>
      </c>
      <c r="M4491" s="53">
        <v>7379.0203238752601</v>
      </c>
      <c r="N4491" s="51"/>
    </row>
    <row r="4492" spans="2:14" x14ac:dyDescent="0.25">
      <c r="B4492" s="48">
        <v>4490</v>
      </c>
      <c r="C4492" s="49" t="s">
        <v>2588</v>
      </c>
      <c r="D4492" s="48">
        <v>580278463</v>
      </c>
      <c r="E4492" s="50" t="s">
        <v>2592</v>
      </c>
      <c r="F4492" s="51">
        <v>4702</v>
      </c>
      <c r="G4492" s="48">
        <v>16</v>
      </c>
      <c r="H4492" s="51" t="s">
        <v>2827</v>
      </c>
      <c r="I4492" s="51" t="s">
        <v>1137</v>
      </c>
      <c r="J4492" s="52">
        <v>0</v>
      </c>
      <c r="K4492" s="48" t="s">
        <v>1054</v>
      </c>
      <c r="L4492" s="48" t="s">
        <v>1058</v>
      </c>
      <c r="M4492" s="53">
        <v>0</v>
      </c>
      <c r="N4492" s="51"/>
    </row>
    <row r="4493" spans="2:14" x14ac:dyDescent="0.25">
      <c r="B4493" s="48">
        <v>4491</v>
      </c>
      <c r="C4493" s="49" t="s">
        <v>2588</v>
      </c>
      <c r="D4493" s="48">
        <v>580038156</v>
      </c>
      <c r="E4493" s="50" t="s">
        <v>2671</v>
      </c>
      <c r="F4493" s="51">
        <v>4703</v>
      </c>
      <c r="G4493" s="48">
        <v>11</v>
      </c>
      <c r="H4493" s="51" t="s">
        <v>2939</v>
      </c>
      <c r="I4493" s="51" t="s">
        <v>1137</v>
      </c>
      <c r="J4493" s="52">
        <v>2.75</v>
      </c>
      <c r="K4493" s="48" t="s">
        <v>1058</v>
      </c>
      <c r="L4493" s="48" t="s">
        <v>1058</v>
      </c>
      <c r="M4493" s="53">
        <v>13528.203927104645</v>
      </c>
      <c r="N4493" s="51"/>
    </row>
    <row r="4494" spans="2:14" x14ac:dyDescent="0.25">
      <c r="B4494" s="48">
        <v>4492</v>
      </c>
      <c r="C4494" s="49" t="s">
        <v>2588</v>
      </c>
      <c r="D4494" s="48">
        <v>580435014</v>
      </c>
      <c r="E4494" s="50" t="s">
        <v>2691</v>
      </c>
      <c r="F4494" s="51">
        <v>4710</v>
      </c>
      <c r="G4494" s="48">
        <v>15</v>
      </c>
      <c r="H4494" s="51" t="s">
        <v>2821</v>
      </c>
      <c r="I4494" s="51" t="s">
        <v>1932</v>
      </c>
      <c r="J4494" s="52">
        <v>0.75</v>
      </c>
      <c r="K4494" s="48" t="s">
        <v>1058</v>
      </c>
      <c r="L4494" s="48" t="s">
        <v>1058</v>
      </c>
      <c r="M4494" s="53">
        <v>3689.5101619376301</v>
      </c>
      <c r="N4494" s="51"/>
    </row>
    <row r="4495" spans="2:14" x14ac:dyDescent="0.25">
      <c r="B4495" s="48">
        <v>4493</v>
      </c>
      <c r="C4495" s="49" t="s">
        <v>2588</v>
      </c>
      <c r="D4495" s="48">
        <v>580482040</v>
      </c>
      <c r="E4495" s="50" t="s">
        <v>2697</v>
      </c>
      <c r="F4495" s="51">
        <v>4713</v>
      </c>
      <c r="G4495" s="48">
        <v>19</v>
      </c>
      <c r="H4495" s="51" t="s">
        <v>2741</v>
      </c>
      <c r="I4495" s="51" t="s">
        <v>1053</v>
      </c>
      <c r="J4495" s="52">
        <v>0.75</v>
      </c>
      <c r="K4495" s="48" t="s">
        <v>1058</v>
      </c>
      <c r="L4495" s="48" t="s">
        <v>1058</v>
      </c>
      <c r="M4495" s="53">
        <v>3689.5101619376301</v>
      </c>
      <c r="N4495" s="51"/>
    </row>
    <row r="4496" spans="2:14" x14ac:dyDescent="0.25">
      <c r="B4496" s="48">
        <v>4494</v>
      </c>
      <c r="C4496" s="49" t="s">
        <v>2588</v>
      </c>
      <c r="D4496" s="48">
        <v>580354991</v>
      </c>
      <c r="E4496" s="50" t="s">
        <v>1612</v>
      </c>
      <c r="F4496" s="51">
        <v>4715</v>
      </c>
      <c r="G4496" s="48">
        <v>12</v>
      </c>
      <c r="H4496" s="51" t="s">
        <v>2868</v>
      </c>
      <c r="I4496" s="51" t="s">
        <v>1613</v>
      </c>
      <c r="J4496" s="52">
        <v>4.4000000000000004</v>
      </c>
      <c r="K4496" s="48" t="s">
        <v>1058</v>
      </c>
      <c r="L4496" s="48" t="s">
        <v>1058</v>
      </c>
      <c r="M4496" s="53">
        <v>21645.126283367434</v>
      </c>
      <c r="N4496" s="51"/>
    </row>
    <row r="4497" spans="2:14" x14ac:dyDescent="0.25">
      <c r="B4497" s="48">
        <v>4495</v>
      </c>
      <c r="C4497" s="49" t="s">
        <v>2588</v>
      </c>
      <c r="D4497" s="48">
        <v>580482040</v>
      </c>
      <c r="E4497" s="50" t="s">
        <v>2697</v>
      </c>
      <c r="F4497" s="51">
        <v>4716</v>
      </c>
      <c r="G4497" s="48">
        <v>17</v>
      </c>
      <c r="H4497" s="51" t="s">
        <v>2678</v>
      </c>
      <c r="I4497" s="51" t="s">
        <v>1053</v>
      </c>
      <c r="J4497" s="52">
        <v>0.75</v>
      </c>
      <c r="K4497" s="48" t="s">
        <v>1058</v>
      </c>
      <c r="L4497" s="48" t="s">
        <v>1058</v>
      </c>
      <c r="M4497" s="53">
        <v>3689.5101619376301</v>
      </c>
      <c r="N4497" s="51"/>
    </row>
    <row r="4498" spans="2:14" x14ac:dyDescent="0.25">
      <c r="B4498" s="48">
        <v>4496</v>
      </c>
      <c r="C4498" s="49" t="s">
        <v>2588</v>
      </c>
      <c r="D4498" s="48">
        <v>580482040</v>
      </c>
      <c r="E4498" s="50" t="s">
        <v>2697</v>
      </c>
      <c r="F4498" s="51">
        <v>4717</v>
      </c>
      <c r="G4498" s="48">
        <v>15</v>
      </c>
      <c r="H4498" s="51" t="s">
        <v>2719</v>
      </c>
      <c r="I4498" s="51" t="s">
        <v>1053</v>
      </c>
      <c r="J4498" s="52">
        <v>0</v>
      </c>
      <c r="K4498" s="48" t="s">
        <v>1058</v>
      </c>
      <c r="L4498" s="48" t="s">
        <v>1058</v>
      </c>
      <c r="M4498" s="53">
        <v>0</v>
      </c>
      <c r="N4498" s="51"/>
    </row>
    <row r="4499" spans="2:14" x14ac:dyDescent="0.25">
      <c r="B4499" s="48">
        <v>4497</v>
      </c>
      <c r="C4499" s="49" t="s">
        <v>2588</v>
      </c>
      <c r="D4499" s="48">
        <v>580482040</v>
      </c>
      <c r="E4499" s="50" t="s">
        <v>2697</v>
      </c>
      <c r="F4499" s="51">
        <v>4718</v>
      </c>
      <c r="G4499" s="48">
        <v>18</v>
      </c>
      <c r="H4499" s="51" t="s">
        <v>2748</v>
      </c>
      <c r="I4499" s="51" t="s">
        <v>1053</v>
      </c>
      <c r="J4499" s="52">
        <v>0</v>
      </c>
      <c r="K4499" s="48" t="s">
        <v>1058</v>
      </c>
      <c r="L4499" s="48" t="s">
        <v>1058</v>
      </c>
      <c r="M4499" s="53">
        <v>0</v>
      </c>
      <c r="N4499" s="51"/>
    </row>
    <row r="4500" spans="2:14" x14ac:dyDescent="0.25">
      <c r="B4500" s="48">
        <v>4498</v>
      </c>
      <c r="C4500" s="49" t="s">
        <v>2588</v>
      </c>
      <c r="D4500" s="48">
        <v>580038156</v>
      </c>
      <c r="E4500" s="50" t="s">
        <v>2671</v>
      </c>
      <c r="F4500" s="51">
        <v>4722</v>
      </c>
      <c r="G4500" s="48">
        <v>15</v>
      </c>
      <c r="H4500" s="51" t="s">
        <v>2940</v>
      </c>
      <c r="I4500" s="51" t="s">
        <v>1137</v>
      </c>
      <c r="J4500" s="52">
        <v>4.4000000000000004</v>
      </c>
      <c r="K4500" s="48" t="s">
        <v>1058</v>
      </c>
      <c r="L4500" s="48" t="s">
        <v>1058</v>
      </c>
      <c r="M4500" s="53">
        <v>21645.126283367434</v>
      </c>
      <c r="N4500" s="51"/>
    </row>
    <row r="4501" spans="2:14" x14ac:dyDescent="0.25">
      <c r="B4501" s="48">
        <v>4499</v>
      </c>
      <c r="C4501" s="49" t="s">
        <v>2588</v>
      </c>
      <c r="D4501" s="48">
        <v>580093151</v>
      </c>
      <c r="E4501" s="50" t="s">
        <v>1294</v>
      </c>
      <c r="F4501" s="51">
        <v>4733</v>
      </c>
      <c r="G4501" s="48">
        <v>14</v>
      </c>
      <c r="H4501" s="51" t="s">
        <v>2740</v>
      </c>
      <c r="I4501" s="51" t="s">
        <v>1295</v>
      </c>
      <c r="J4501" s="52">
        <v>1.5</v>
      </c>
      <c r="K4501" s="48" t="s">
        <v>1058</v>
      </c>
      <c r="L4501" s="48" t="s">
        <v>1058</v>
      </c>
      <c r="M4501" s="53">
        <v>7379.0203238752601</v>
      </c>
      <c r="N4501" s="51"/>
    </row>
    <row r="4502" spans="2:14" x14ac:dyDescent="0.25">
      <c r="B4502" s="48">
        <v>4500</v>
      </c>
      <c r="C4502" s="49" t="s">
        <v>2588</v>
      </c>
      <c r="D4502" s="48">
        <v>580395465</v>
      </c>
      <c r="E4502" s="50" t="s">
        <v>2650</v>
      </c>
      <c r="F4502" s="51">
        <v>4738</v>
      </c>
      <c r="G4502" s="48">
        <v>18</v>
      </c>
      <c r="H4502" s="51" t="s">
        <v>2941</v>
      </c>
      <c r="I4502" s="51" t="s">
        <v>1476</v>
      </c>
      <c r="J4502" s="52">
        <v>1.5</v>
      </c>
      <c r="K4502" s="48" t="s">
        <v>1058</v>
      </c>
      <c r="L4502" s="48" t="s">
        <v>1058</v>
      </c>
      <c r="M4502" s="53">
        <v>7379.0203238752601</v>
      </c>
      <c r="N4502" s="51"/>
    </row>
    <row r="4503" spans="2:14" x14ac:dyDescent="0.25">
      <c r="B4503" s="48">
        <v>4501</v>
      </c>
      <c r="C4503" s="49" t="s">
        <v>2588</v>
      </c>
      <c r="D4503" s="48">
        <v>580395465</v>
      </c>
      <c r="E4503" s="50" t="s">
        <v>2650</v>
      </c>
      <c r="F4503" s="51">
        <v>4739</v>
      </c>
      <c r="G4503" s="48">
        <v>14</v>
      </c>
      <c r="H4503" s="51" t="s">
        <v>2631</v>
      </c>
      <c r="I4503" s="51" t="s">
        <v>1476</v>
      </c>
      <c r="J4503" s="52">
        <v>0</v>
      </c>
      <c r="K4503" s="48" t="s">
        <v>1058</v>
      </c>
      <c r="L4503" s="48" t="s">
        <v>1058</v>
      </c>
      <c r="M4503" s="53">
        <v>0</v>
      </c>
      <c r="N4503" s="51"/>
    </row>
    <row r="4504" spans="2:14" x14ac:dyDescent="0.25">
      <c r="B4504" s="48">
        <v>4502</v>
      </c>
      <c r="C4504" s="49" t="s">
        <v>2588</v>
      </c>
      <c r="D4504" s="48">
        <v>580551802</v>
      </c>
      <c r="E4504" s="50" t="s">
        <v>2942</v>
      </c>
      <c r="F4504" s="51">
        <v>4744</v>
      </c>
      <c r="G4504" s="48">
        <v>13</v>
      </c>
      <c r="H4504" s="51" t="s">
        <v>2907</v>
      </c>
      <c r="I4504" s="51" t="s">
        <v>1062</v>
      </c>
      <c r="J4504" s="52">
        <v>0</v>
      </c>
      <c r="K4504" s="48" t="s">
        <v>1054</v>
      </c>
      <c r="L4504" s="48" t="s">
        <v>1058</v>
      </c>
      <c r="M4504" s="53">
        <v>0</v>
      </c>
      <c r="N4504" s="51"/>
    </row>
    <row r="4505" spans="2:14" x14ac:dyDescent="0.25">
      <c r="B4505" s="48">
        <v>4503</v>
      </c>
      <c r="C4505" s="49" t="s">
        <v>2588</v>
      </c>
      <c r="D4505" s="48">
        <v>580254357</v>
      </c>
      <c r="E4505" s="50" t="s">
        <v>2637</v>
      </c>
      <c r="F4505" s="51">
        <v>4745</v>
      </c>
      <c r="G4505" s="48">
        <v>16</v>
      </c>
      <c r="H4505" s="51" t="s">
        <v>2731</v>
      </c>
      <c r="I4505" s="51" t="s">
        <v>1137</v>
      </c>
      <c r="J4505" s="52">
        <v>1.8</v>
      </c>
      <c r="K4505" s="48" t="s">
        <v>1058</v>
      </c>
      <c r="L4505" s="48" t="s">
        <v>1058</v>
      </c>
      <c r="M4505" s="53">
        <v>8854.8243886503133</v>
      </c>
      <c r="N4505" s="51"/>
    </row>
    <row r="4506" spans="2:14" x14ac:dyDescent="0.25">
      <c r="B4506" s="48">
        <v>4504</v>
      </c>
      <c r="C4506" s="49" t="s">
        <v>2588</v>
      </c>
      <c r="D4506" s="48">
        <v>580539062</v>
      </c>
      <c r="E4506" s="50" t="s">
        <v>2721</v>
      </c>
      <c r="F4506" s="51">
        <v>4758</v>
      </c>
      <c r="G4506" s="48">
        <v>14</v>
      </c>
      <c r="H4506" s="51" t="s">
        <v>2815</v>
      </c>
      <c r="I4506" s="51" t="s">
        <v>1062</v>
      </c>
      <c r="J4506" s="52">
        <v>0</v>
      </c>
      <c r="K4506" s="48" t="s">
        <v>1058</v>
      </c>
      <c r="L4506" s="48" t="s">
        <v>1058</v>
      </c>
      <c r="M4506" s="53">
        <v>0</v>
      </c>
      <c r="N4506" s="51"/>
    </row>
    <row r="4507" spans="2:14" x14ac:dyDescent="0.25">
      <c r="B4507" s="48">
        <v>4505</v>
      </c>
      <c r="C4507" s="49" t="s">
        <v>2588</v>
      </c>
      <c r="D4507" s="48">
        <v>580498012</v>
      </c>
      <c r="E4507" s="50" t="s">
        <v>2884</v>
      </c>
      <c r="F4507" s="51">
        <v>4760</v>
      </c>
      <c r="G4507" s="48">
        <v>9</v>
      </c>
      <c r="H4507" s="51" t="s">
        <v>2887</v>
      </c>
      <c r="I4507" s="51" t="s">
        <v>1174</v>
      </c>
      <c r="J4507" s="52">
        <v>8.8000000000000007</v>
      </c>
      <c r="K4507" s="48" t="s">
        <v>1058</v>
      </c>
      <c r="L4507" s="48" t="s">
        <v>1058</v>
      </c>
      <c r="M4507" s="53">
        <v>43290.252566734867</v>
      </c>
      <c r="N4507" s="51"/>
    </row>
    <row r="4508" spans="2:14" x14ac:dyDescent="0.25">
      <c r="B4508" s="48">
        <v>4506</v>
      </c>
      <c r="C4508" s="49" t="s">
        <v>2588</v>
      </c>
      <c r="D4508" s="48">
        <v>580421915</v>
      </c>
      <c r="E4508" s="50" t="s">
        <v>2620</v>
      </c>
      <c r="F4508" s="51">
        <v>4763</v>
      </c>
      <c r="G4508" s="48">
        <v>14</v>
      </c>
      <c r="H4508" s="51" t="s">
        <v>2851</v>
      </c>
      <c r="I4508" s="51" t="s">
        <v>1066</v>
      </c>
      <c r="J4508" s="52">
        <v>0.75</v>
      </c>
      <c r="K4508" s="48" t="s">
        <v>1058</v>
      </c>
      <c r="L4508" s="48" t="s">
        <v>1058</v>
      </c>
      <c r="M4508" s="53">
        <v>3689.5101619376301</v>
      </c>
      <c r="N4508" s="51"/>
    </row>
    <row r="4509" spans="2:14" x14ac:dyDescent="0.25">
      <c r="B4509" s="48">
        <v>4507</v>
      </c>
      <c r="C4509" s="49" t="s">
        <v>2588</v>
      </c>
      <c r="D4509" s="48">
        <v>580551323</v>
      </c>
      <c r="E4509" s="50" t="s">
        <v>2630</v>
      </c>
      <c r="F4509" s="51">
        <v>4770</v>
      </c>
      <c r="G4509" s="48">
        <v>15</v>
      </c>
      <c r="H4509" s="51" t="s">
        <v>2775</v>
      </c>
      <c r="I4509" s="51" t="s">
        <v>1884</v>
      </c>
      <c r="J4509" s="52">
        <v>0.64</v>
      </c>
      <c r="K4509" s="48" t="s">
        <v>1058</v>
      </c>
      <c r="L4509" s="48" t="s">
        <v>1058</v>
      </c>
      <c r="M4509" s="53">
        <v>3148.3820048534444</v>
      </c>
      <c r="N4509" s="51"/>
    </row>
    <row r="4510" spans="2:14" x14ac:dyDescent="0.25">
      <c r="B4510" s="48">
        <v>4508</v>
      </c>
      <c r="C4510" s="49" t="s">
        <v>2588</v>
      </c>
      <c r="D4510" s="48">
        <v>580458859</v>
      </c>
      <c r="E4510" s="50" t="s">
        <v>2436</v>
      </c>
      <c r="F4510" s="51">
        <v>4773</v>
      </c>
      <c r="G4510" s="48">
        <v>9</v>
      </c>
      <c r="H4510" s="51" t="s">
        <v>2845</v>
      </c>
      <c r="I4510" s="51" t="s">
        <v>2437</v>
      </c>
      <c r="J4510" s="52">
        <v>10</v>
      </c>
      <c r="K4510" s="48" t="s">
        <v>1058</v>
      </c>
      <c r="L4510" s="48" t="s">
        <v>1058</v>
      </c>
      <c r="M4510" s="53">
        <v>49193.468825835072</v>
      </c>
      <c r="N4510" s="51"/>
    </row>
    <row r="4511" spans="2:14" x14ac:dyDescent="0.25">
      <c r="B4511" s="48">
        <v>4509</v>
      </c>
      <c r="C4511" s="49" t="s">
        <v>2588</v>
      </c>
      <c r="D4511" s="48">
        <v>580419315</v>
      </c>
      <c r="E4511" s="50" t="s">
        <v>2927</v>
      </c>
      <c r="F4511" s="51">
        <v>4785</v>
      </c>
      <c r="G4511" s="48">
        <v>10</v>
      </c>
      <c r="H4511" s="51" t="s">
        <v>2919</v>
      </c>
      <c r="I4511" s="51" t="s">
        <v>1404</v>
      </c>
      <c r="J4511" s="52">
        <v>1.5</v>
      </c>
      <c r="K4511" s="48" t="s">
        <v>1058</v>
      </c>
      <c r="L4511" s="48" t="s">
        <v>1058</v>
      </c>
      <c r="M4511" s="53">
        <v>7379.0203238752601</v>
      </c>
      <c r="N4511" s="51"/>
    </row>
    <row r="4512" spans="2:14" x14ac:dyDescent="0.25">
      <c r="B4512" s="48">
        <v>4510</v>
      </c>
      <c r="C4512" s="49" t="s">
        <v>2588</v>
      </c>
      <c r="D4512" s="48">
        <v>580488948</v>
      </c>
      <c r="E4512" s="50" t="s">
        <v>1897</v>
      </c>
      <c r="F4512" s="51">
        <v>4808</v>
      </c>
      <c r="G4512" s="48">
        <v>19</v>
      </c>
      <c r="H4512" s="51" t="s">
        <v>2869</v>
      </c>
      <c r="I4512" s="51" t="s">
        <v>1160</v>
      </c>
      <c r="J4512" s="52">
        <v>2</v>
      </c>
      <c r="K4512" s="48" t="s">
        <v>1058</v>
      </c>
      <c r="L4512" s="48" t="s">
        <v>1058</v>
      </c>
      <c r="M4512" s="53">
        <v>9838.6937651670141</v>
      </c>
      <c r="N4512" s="51"/>
    </row>
    <row r="4513" spans="2:14" x14ac:dyDescent="0.25">
      <c r="B4513" s="48">
        <v>4511</v>
      </c>
      <c r="C4513" s="49" t="s">
        <v>2588</v>
      </c>
      <c r="D4513" s="48">
        <v>580458131</v>
      </c>
      <c r="E4513" s="50" t="s">
        <v>1254</v>
      </c>
      <c r="F4513" s="51">
        <v>4814</v>
      </c>
      <c r="G4513" s="48">
        <v>16</v>
      </c>
      <c r="H4513" s="51" t="s">
        <v>2670</v>
      </c>
      <c r="I4513" s="51" t="s">
        <v>1255</v>
      </c>
      <c r="J4513" s="52">
        <v>0</v>
      </c>
      <c r="K4513" s="48" t="s">
        <v>1058</v>
      </c>
      <c r="L4513" s="48" t="s">
        <v>1058</v>
      </c>
      <c r="M4513" s="53">
        <v>0</v>
      </c>
      <c r="N4513" s="51"/>
    </row>
    <row r="4514" spans="2:14" x14ac:dyDescent="0.25">
      <c r="B4514" s="48">
        <v>4512</v>
      </c>
      <c r="C4514" s="49" t="s">
        <v>2588</v>
      </c>
      <c r="D4514" s="48">
        <v>580563120</v>
      </c>
      <c r="E4514" s="50" t="s">
        <v>2618</v>
      </c>
      <c r="F4514" s="51">
        <v>4818</v>
      </c>
      <c r="G4514" s="48">
        <v>15</v>
      </c>
      <c r="H4514" s="51" t="s">
        <v>2598</v>
      </c>
      <c r="I4514" s="51" t="s">
        <v>1922</v>
      </c>
      <c r="J4514" s="52">
        <v>7.5</v>
      </c>
      <c r="K4514" s="48" t="s">
        <v>1058</v>
      </c>
      <c r="L4514" s="48" t="s">
        <v>1058</v>
      </c>
      <c r="M4514" s="53">
        <v>36895.101619376306</v>
      </c>
      <c r="N4514" s="51"/>
    </row>
    <row r="4515" spans="2:14" x14ac:dyDescent="0.25">
      <c r="B4515" s="48">
        <v>4513</v>
      </c>
      <c r="C4515" s="49" t="s">
        <v>2588</v>
      </c>
      <c r="D4515" s="48">
        <v>580397107</v>
      </c>
      <c r="E4515" s="50" t="s">
        <v>2042</v>
      </c>
      <c r="F4515" s="51">
        <v>4823</v>
      </c>
      <c r="G4515" s="48">
        <v>17</v>
      </c>
      <c r="H4515" s="51" t="s">
        <v>2781</v>
      </c>
      <c r="I4515" s="51" t="s">
        <v>1444</v>
      </c>
      <c r="J4515" s="52">
        <v>0.78</v>
      </c>
      <c r="K4515" s="48" t="s">
        <v>1058</v>
      </c>
      <c r="L4515" s="48" t="s">
        <v>1058</v>
      </c>
      <c r="M4515" s="53">
        <v>3837.0905684151357</v>
      </c>
      <c r="N4515" s="51"/>
    </row>
    <row r="4516" spans="2:14" x14ac:dyDescent="0.25">
      <c r="B4516" s="48">
        <v>4514</v>
      </c>
      <c r="C4516" s="49" t="s">
        <v>2588</v>
      </c>
      <c r="D4516" s="48">
        <v>580541647</v>
      </c>
      <c r="E4516" s="50" t="s">
        <v>2943</v>
      </c>
      <c r="F4516" s="51">
        <v>4830</v>
      </c>
      <c r="G4516" s="48">
        <v>13</v>
      </c>
      <c r="H4516" s="51" t="s">
        <v>2827</v>
      </c>
      <c r="I4516" s="51" t="s">
        <v>2048</v>
      </c>
      <c r="J4516" s="52">
        <v>0</v>
      </c>
      <c r="K4516" s="48" t="s">
        <v>1054</v>
      </c>
      <c r="L4516" s="48" t="s">
        <v>1058</v>
      </c>
      <c r="M4516" s="53">
        <v>0</v>
      </c>
      <c r="N4516" s="51"/>
    </row>
    <row r="4517" spans="2:14" x14ac:dyDescent="0.25">
      <c r="B4517" s="48">
        <v>4515</v>
      </c>
      <c r="C4517" s="49" t="s">
        <v>2588</v>
      </c>
      <c r="D4517" s="48">
        <v>580259075</v>
      </c>
      <c r="E4517" s="50" t="s">
        <v>2824</v>
      </c>
      <c r="F4517" s="51">
        <v>4835</v>
      </c>
      <c r="G4517" s="48">
        <v>12</v>
      </c>
      <c r="H4517" s="51" t="s">
        <v>2907</v>
      </c>
      <c r="I4517" s="51" t="s">
        <v>1062</v>
      </c>
      <c r="J4517" s="52">
        <v>0</v>
      </c>
      <c r="K4517" s="48" t="s">
        <v>1054</v>
      </c>
      <c r="L4517" s="48" t="s">
        <v>1058</v>
      </c>
      <c r="M4517" s="53">
        <v>0</v>
      </c>
      <c r="N4517" s="51"/>
    </row>
    <row r="4518" spans="2:14" x14ac:dyDescent="0.25">
      <c r="B4518" s="48">
        <v>4516</v>
      </c>
      <c r="C4518" s="49" t="s">
        <v>2588</v>
      </c>
      <c r="D4518" s="48">
        <v>580430296</v>
      </c>
      <c r="E4518" s="50" t="s">
        <v>2607</v>
      </c>
      <c r="F4518" s="51">
        <v>4839</v>
      </c>
      <c r="G4518" s="48">
        <v>12</v>
      </c>
      <c r="H4518" s="51" t="s">
        <v>2944</v>
      </c>
      <c r="I4518" s="51" t="s">
        <v>1141</v>
      </c>
      <c r="J4518" s="52">
        <v>1.5</v>
      </c>
      <c r="K4518" s="48" t="s">
        <v>1058</v>
      </c>
      <c r="L4518" s="48" t="s">
        <v>1058</v>
      </c>
      <c r="M4518" s="53">
        <v>7379.0203238752601</v>
      </c>
      <c r="N4518" s="51"/>
    </row>
    <row r="4519" spans="2:14" x14ac:dyDescent="0.25">
      <c r="B4519" s="48">
        <v>4517</v>
      </c>
      <c r="C4519" s="49" t="s">
        <v>2588</v>
      </c>
      <c r="D4519" s="48">
        <v>580591931</v>
      </c>
      <c r="E4519" s="50" t="s">
        <v>1577</v>
      </c>
      <c r="F4519" s="51">
        <v>4842</v>
      </c>
      <c r="G4519" s="48">
        <v>18</v>
      </c>
      <c r="H4519" s="51" t="s">
        <v>2899</v>
      </c>
      <c r="I4519" s="51" t="s">
        <v>1125</v>
      </c>
      <c r="J4519" s="52">
        <v>3</v>
      </c>
      <c r="K4519" s="48" t="s">
        <v>1058</v>
      </c>
      <c r="L4519" s="48" t="s">
        <v>1058</v>
      </c>
      <c r="M4519" s="53">
        <v>14758.04064775052</v>
      </c>
      <c r="N4519" s="51"/>
    </row>
    <row r="4520" spans="2:14" x14ac:dyDescent="0.25">
      <c r="B4520" s="48">
        <v>4518</v>
      </c>
      <c r="C4520" s="49" t="s">
        <v>2588</v>
      </c>
      <c r="D4520" s="48">
        <v>580394278</v>
      </c>
      <c r="E4520" s="50" t="s">
        <v>2106</v>
      </c>
      <c r="F4520" s="51">
        <v>4844</v>
      </c>
      <c r="G4520" s="48">
        <v>10</v>
      </c>
      <c r="H4520" s="51" t="s">
        <v>2945</v>
      </c>
      <c r="I4520" s="51" t="s">
        <v>1164</v>
      </c>
      <c r="J4520" s="52">
        <v>0.75</v>
      </c>
      <c r="K4520" s="48" t="s">
        <v>1058</v>
      </c>
      <c r="L4520" s="48" t="s">
        <v>1058</v>
      </c>
      <c r="M4520" s="53">
        <v>3689.5101619376301</v>
      </c>
      <c r="N4520" s="51"/>
    </row>
    <row r="4521" spans="2:14" x14ac:dyDescent="0.25">
      <c r="B4521" s="48">
        <v>4519</v>
      </c>
      <c r="C4521" s="49" t="s">
        <v>2588</v>
      </c>
      <c r="D4521" s="48">
        <v>580403590</v>
      </c>
      <c r="E4521" s="50" t="s">
        <v>2612</v>
      </c>
      <c r="F4521" s="51">
        <v>4848</v>
      </c>
      <c r="G4521" s="48">
        <v>10</v>
      </c>
      <c r="H4521" s="51" t="s">
        <v>2860</v>
      </c>
      <c r="I4521" s="51" t="s">
        <v>1307</v>
      </c>
      <c r="J4521" s="52">
        <v>4</v>
      </c>
      <c r="K4521" s="48" t="s">
        <v>1058</v>
      </c>
      <c r="L4521" s="48" t="s">
        <v>1058</v>
      </c>
      <c r="M4521" s="53">
        <v>19677.387530334028</v>
      </c>
      <c r="N4521" s="51"/>
    </row>
    <row r="4522" spans="2:14" x14ac:dyDescent="0.25">
      <c r="B4522" s="48">
        <v>4520</v>
      </c>
      <c r="C4522" s="49" t="s">
        <v>2588</v>
      </c>
      <c r="D4522" s="48">
        <v>580050789</v>
      </c>
      <c r="E4522" s="50" t="s">
        <v>2912</v>
      </c>
      <c r="F4522" s="51">
        <v>4871</v>
      </c>
      <c r="G4522" s="48">
        <v>1</v>
      </c>
      <c r="H4522" s="51" t="s">
        <v>2667</v>
      </c>
      <c r="I4522" s="51" t="s">
        <v>1135</v>
      </c>
      <c r="J4522" s="52">
        <v>0</v>
      </c>
      <c r="K4522" s="48" t="s">
        <v>1058</v>
      </c>
      <c r="L4522" s="48" t="s">
        <v>1054</v>
      </c>
      <c r="M4522" s="53">
        <v>0</v>
      </c>
      <c r="N4522" s="51"/>
    </row>
    <row r="4523" spans="2:14" x14ac:dyDescent="0.25">
      <c r="B4523" s="48">
        <v>4521</v>
      </c>
      <c r="C4523" s="49" t="s">
        <v>2588</v>
      </c>
      <c r="D4523" s="48">
        <v>580184828</v>
      </c>
      <c r="E4523" s="50" t="s">
        <v>2601</v>
      </c>
      <c r="F4523" s="51">
        <v>4874</v>
      </c>
      <c r="G4523" s="48">
        <v>18</v>
      </c>
      <c r="H4523" s="51" t="s">
        <v>2748</v>
      </c>
      <c r="I4523" s="51" t="s">
        <v>1207</v>
      </c>
      <c r="J4523" s="52">
        <v>0</v>
      </c>
      <c r="K4523" s="48" t="s">
        <v>1058</v>
      </c>
      <c r="L4523" s="48" t="s">
        <v>1058</v>
      </c>
      <c r="M4523" s="53">
        <v>0</v>
      </c>
      <c r="N4523" s="51"/>
    </row>
    <row r="4524" spans="2:14" x14ac:dyDescent="0.25">
      <c r="B4524" s="48">
        <v>4522</v>
      </c>
      <c r="C4524" s="49" t="s">
        <v>2588</v>
      </c>
      <c r="D4524" s="48">
        <v>580295251</v>
      </c>
      <c r="E4524" s="50" t="s">
        <v>2876</v>
      </c>
      <c r="F4524" s="51">
        <v>4876</v>
      </c>
      <c r="G4524" s="48">
        <v>16</v>
      </c>
      <c r="H4524" s="51" t="s">
        <v>2790</v>
      </c>
      <c r="I4524" s="51" t="s">
        <v>1293</v>
      </c>
      <c r="J4524" s="52">
        <v>0.75</v>
      </c>
      <c r="K4524" s="48" t="s">
        <v>1058</v>
      </c>
      <c r="L4524" s="48" t="s">
        <v>1058</v>
      </c>
      <c r="M4524" s="53">
        <v>3689.5101619376301</v>
      </c>
      <c r="N4524" s="51"/>
    </row>
    <row r="4525" spans="2:14" x14ac:dyDescent="0.25">
      <c r="B4525" s="48">
        <v>4523</v>
      </c>
      <c r="C4525" s="49" t="s">
        <v>2588</v>
      </c>
      <c r="D4525" s="48">
        <v>580226827</v>
      </c>
      <c r="E4525" s="50" t="s">
        <v>2647</v>
      </c>
      <c r="F4525" s="51">
        <v>4880</v>
      </c>
      <c r="G4525" s="48">
        <v>14</v>
      </c>
      <c r="H4525" s="51" t="s">
        <v>2915</v>
      </c>
      <c r="I4525" s="51" t="s">
        <v>1109</v>
      </c>
      <c r="J4525" s="52">
        <v>0</v>
      </c>
      <c r="K4525" s="48" t="s">
        <v>1058</v>
      </c>
      <c r="L4525" s="48" t="s">
        <v>1058</v>
      </c>
      <c r="M4525" s="53">
        <v>0</v>
      </c>
      <c r="N4525" s="51"/>
    </row>
    <row r="4526" spans="2:14" x14ac:dyDescent="0.25">
      <c r="B4526" s="48">
        <v>4524</v>
      </c>
      <c r="C4526" s="49" t="s">
        <v>2588</v>
      </c>
      <c r="D4526" s="48">
        <v>580671592</v>
      </c>
      <c r="E4526" s="50" t="s">
        <v>2174</v>
      </c>
      <c r="F4526" s="51">
        <v>4885</v>
      </c>
      <c r="G4526" s="48">
        <v>10</v>
      </c>
      <c r="H4526" s="51" t="s">
        <v>2873</v>
      </c>
      <c r="I4526" s="51" t="s">
        <v>2176</v>
      </c>
      <c r="J4526" s="52">
        <v>4</v>
      </c>
      <c r="K4526" s="48" t="s">
        <v>1058</v>
      </c>
      <c r="L4526" s="48" t="s">
        <v>1058</v>
      </c>
      <c r="M4526" s="53">
        <v>19677.387530334028</v>
      </c>
      <c r="N4526" s="51"/>
    </row>
    <row r="4527" spans="2:14" x14ac:dyDescent="0.25">
      <c r="B4527" s="48">
        <v>4525</v>
      </c>
      <c r="C4527" s="49" t="s">
        <v>2588</v>
      </c>
      <c r="D4527" s="48">
        <v>580305266</v>
      </c>
      <c r="E4527" s="50" t="s">
        <v>2618</v>
      </c>
      <c r="F4527" s="51">
        <v>4893</v>
      </c>
      <c r="G4527" s="48">
        <v>0</v>
      </c>
      <c r="H4527" s="51" t="s">
        <v>2866</v>
      </c>
      <c r="I4527" s="51" t="s">
        <v>1276</v>
      </c>
      <c r="J4527" s="52">
        <v>9.1999999999999993</v>
      </c>
      <c r="K4527" s="48" t="s">
        <v>1058</v>
      </c>
      <c r="L4527" s="48" t="s">
        <v>1058</v>
      </c>
      <c r="M4527" s="53">
        <v>45257.991319768262</v>
      </c>
      <c r="N4527" s="51"/>
    </row>
    <row r="4528" spans="2:14" x14ac:dyDescent="0.25">
      <c r="B4528" s="48">
        <v>4526</v>
      </c>
      <c r="C4528" s="49" t="s">
        <v>2588</v>
      </c>
      <c r="D4528" s="48">
        <v>580307411</v>
      </c>
      <c r="E4528" s="50" t="s">
        <v>2730</v>
      </c>
      <c r="F4528" s="51">
        <v>4901</v>
      </c>
      <c r="G4528" s="48">
        <v>13</v>
      </c>
      <c r="H4528" s="51" t="s">
        <v>2889</v>
      </c>
      <c r="I4528" s="51" t="s">
        <v>1064</v>
      </c>
      <c r="J4528" s="52">
        <v>0</v>
      </c>
      <c r="K4528" s="48" t="s">
        <v>1058</v>
      </c>
      <c r="L4528" s="48" t="s">
        <v>1058</v>
      </c>
      <c r="M4528" s="53">
        <v>0</v>
      </c>
      <c r="N4528" s="51"/>
    </row>
    <row r="4529" spans="2:14" x14ac:dyDescent="0.25">
      <c r="B4529" s="48">
        <v>4527</v>
      </c>
      <c r="C4529" s="49" t="s">
        <v>2588</v>
      </c>
      <c r="D4529" s="48">
        <v>580421915</v>
      </c>
      <c r="E4529" s="50" t="s">
        <v>2620</v>
      </c>
      <c r="F4529" s="51">
        <v>4906</v>
      </c>
      <c r="G4529" s="48">
        <v>13</v>
      </c>
      <c r="H4529" s="51" t="s">
        <v>2922</v>
      </c>
      <c r="I4529" s="51" t="s">
        <v>1066</v>
      </c>
      <c r="J4529" s="52">
        <v>0</v>
      </c>
      <c r="K4529" s="48" t="s">
        <v>1058</v>
      </c>
      <c r="L4529" s="48" t="s">
        <v>1058</v>
      </c>
      <c r="M4529" s="53">
        <v>0</v>
      </c>
      <c r="N4529" s="51"/>
    </row>
    <row r="4530" spans="2:14" x14ac:dyDescent="0.25">
      <c r="B4530" s="48">
        <v>4528</v>
      </c>
      <c r="C4530" s="49" t="s">
        <v>2588</v>
      </c>
      <c r="D4530" s="48">
        <v>580551323</v>
      </c>
      <c r="E4530" s="50" t="s">
        <v>2630</v>
      </c>
      <c r="F4530" s="51">
        <v>4910</v>
      </c>
      <c r="G4530" s="48">
        <v>15</v>
      </c>
      <c r="H4530" s="51" t="s">
        <v>2770</v>
      </c>
      <c r="I4530" s="51" t="s">
        <v>1884</v>
      </c>
      <c r="J4530" s="52">
        <v>0</v>
      </c>
      <c r="K4530" s="48" t="s">
        <v>1058</v>
      </c>
      <c r="L4530" s="48" t="s">
        <v>1058</v>
      </c>
      <c r="M4530" s="53">
        <v>0</v>
      </c>
      <c r="N4530" s="51"/>
    </row>
    <row r="4531" spans="2:14" x14ac:dyDescent="0.25">
      <c r="B4531" s="48">
        <v>4529</v>
      </c>
      <c r="C4531" s="49" t="s">
        <v>2588</v>
      </c>
      <c r="D4531" s="48">
        <v>580605699</v>
      </c>
      <c r="E4531" s="50" t="s">
        <v>2885</v>
      </c>
      <c r="F4531" s="51">
        <v>4912</v>
      </c>
      <c r="G4531" s="48">
        <v>10</v>
      </c>
      <c r="H4531" s="51" t="s">
        <v>2845</v>
      </c>
      <c r="I4531" s="51" t="s">
        <v>1130</v>
      </c>
      <c r="J4531" s="52">
        <v>8</v>
      </c>
      <c r="K4531" s="48" t="s">
        <v>1058</v>
      </c>
      <c r="L4531" s="48" t="s">
        <v>1058</v>
      </c>
      <c r="M4531" s="53">
        <v>39354.775060668057</v>
      </c>
      <c r="N4531" s="51"/>
    </row>
    <row r="4532" spans="2:14" x14ac:dyDescent="0.25">
      <c r="B4532" s="48">
        <v>4530</v>
      </c>
      <c r="C4532" s="49" t="s">
        <v>2588</v>
      </c>
      <c r="D4532" s="48">
        <v>580401818</v>
      </c>
      <c r="E4532" s="50" t="s">
        <v>1301</v>
      </c>
      <c r="F4532" s="51">
        <v>4914</v>
      </c>
      <c r="G4532" s="48">
        <v>15</v>
      </c>
      <c r="H4532" s="51" t="s">
        <v>2787</v>
      </c>
      <c r="I4532" s="51" t="s">
        <v>1158</v>
      </c>
      <c r="J4532" s="52">
        <v>0</v>
      </c>
      <c r="K4532" s="48" t="s">
        <v>1058</v>
      </c>
      <c r="L4532" s="48" t="s">
        <v>1058</v>
      </c>
      <c r="M4532" s="53">
        <v>0</v>
      </c>
      <c r="N4532" s="51"/>
    </row>
    <row r="4533" spans="2:14" x14ac:dyDescent="0.25">
      <c r="B4533" s="48">
        <v>4531</v>
      </c>
      <c r="C4533" s="49" t="s">
        <v>2588</v>
      </c>
      <c r="D4533" s="48">
        <v>580096121</v>
      </c>
      <c r="E4533" s="50" t="s">
        <v>2946</v>
      </c>
      <c r="F4533" s="51">
        <v>4915</v>
      </c>
      <c r="G4533" s="48">
        <v>0</v>
      </c>
      <c r="H4533" s="51" t="s">
        <v>2608</v>
      </c>
      <c r="I4533" s="51" t="s">
        <v>1661</v>
      </c>
      <c r="J4533" s="52">
        <v>0.63</v>
      </c>
      <c r="K4533" s="48" t="s">
        <v>1058</v>
      </c>
      <c r="L4533" s="48" t="s">
        <v>1058</v>
      </c>
      <c r="M4533" s="53">
        <v>3099.1885360276096</v>
      </c>
      <c r="N4533" s="51"/>
    </row>
    <row r="4534" spans="2:14" x14ac:dyDescent="0.25">
      <c r="B4534" s="48">
        <v>4532</v>
      </c>
      <c r="C4534" s="49" t="s">
        <v>2588</v>
      </c>
      <c r="D4534" s="48">
        <v>511602591</v>
      </c>
      <c r="E4534" s="50" t="s">
        <v>2777</v>
      </c>
      <c r="F4534" s="51">
        <v>4917</v>
      </c>
      <c r="G4534" s="48">
        <v>13</v>
      </c>
      <c r="H4534" s="51" t="s">
        <v>2619</v>
      </c>
      <c r="I4534" s="51" t="s">
        <v>1803</v>
      </c>
      <c r="J4534" s="52">
        <v>0.97499999999999998</v>
      </c>
      <c r="K4534" s="48" t="s">
        <v>1058</v>
      </c>
      <c r="L4534" s="48" t="s">
        <v>1058</v>
      </c>
      <c r="M4534" s="53">
        <v>4796.363210518919</v>
      </c>
      <c r="N4534" s="51"/>
    </row>
    <row r="4535" spans="2:14" x14ac:dyDescent="0.25">
      <c r="B4535" s="48">
        <v>4533</v>
      </c>
      <c r="C4535" s="49" t="s">
        <v>2588</v>
      </c>
      <c r="D4535" s="48">
        <v>580541647</v>
      </c>
      <c r="E4535" s="50" t="s">
        <v>2943</v>
      </c>
      <c r="F4535" s="51">
        <v>4918</v>
      </c>
      <c r="G4535" s="48">
        <v>15</v>
      </c>
      <c r="H4535" s="51" t="s">
        <v>2835</v>
      </c>
      <c r="I4535" s="51" t="s">
        <v>2048</v>
      </c>
      <c r="J4535" s="52">
        <v>0</v>
      </c>
      <c r="K4535" s="48" t="s">
        <v>1058</v>
      </c>
      <c r="L4535" s="48" t="s">
        <v>1058</v>
      </c>
      <c r="M4535" s="53">
        <v>0</v>
      </c>
      <c r="N4535" s="51"/>
    </row>
    <row r="4536" spans="2:14" x14ac:dyDescent="0.25">
      <c r="B4536" s="48">
        <v>4534</v>
      </c>
      <c r="C4536" s="49" t="s">
        <v>2588</v>
      </c>
      <c r="D4536" s="48">
        <v>580541647</v>
      </c>
      <c r="E4536" s="50" t="s">
        <v>2943</v>
      </c>
      <c r="F4536" s="51">
        <v>4919</v>
      </c>
      <c r="G4536" s="48">
        <v>16</v>
      </c>
      <c r="H4536" s="51" t="s">
        <v>2710</v>
      </c>
      <c r="I4536" s="51" t="s">
        <v>2048</v>
      </c>
      <c r="J4536" s="52">
        <v>0.9</v>
      </c>
      <c r="K4536" s="48" t="s">
        <v>1058</v>
      </c>
      <c r="L4536" s="48" t="s">
        <v>1058</v>
      </c>
      <c r="M4536" s="53">
        <v>4427.4121943251566</v>
      </c>
      <c r="N4536" s="51"/>
    </row>
    <row r="4537" spans="2:14" x14ac:dyDescent="0.25">
      <c r="B4537" s="48">
        <v>4535</v>
      </c>
      <c r="C4537" s="49" t="s">
        <v>2588</v>
      </c>
      <c r="D4537" s="48">
        <v>580541647</v>
      </c>
      <c r="E4537" s="50" t="s">
        <v>2943</v>
      </c>
      <c r="F4537" s="51">
        <v>4920</v>
      </c>
      <c r="G4537" s="48">
        <v>13</v>
      </c>
      <c r="H4537" s="51" t="s">
        <v>2816</v>
      </c>
      <c r="I4537" s="51" t="s">
        <v>2048</v>
      </c>
      <c r="J4537" s="52">
        <v>0.9</v>
      </c>
      <c r="K4537" s="48" t="s">
        <v>1058</v>
      </c>
      <c r="L4537" s="48" t="s">
        <v>1058</v>
      </c>
      <c r="M4537" s="53">
        <v>4427.4121943251566</v>
      </c>
      <c r="N4537" s="51"/>
    </row>
    <row r="4538" spans="2:14" x14ac:dyDescent="0.25">
      <c r="B4538" s="48">
        <v>4536</v>
      </c>
      <c r="C4538" s="49" t="s">
        <v>2588</v>
      </c>
      <c r="D4538" s="48">
        <v>580417509</v>
      </c>
      <c r="E4538" s="50" t="s">
        <v>2767</v>
      </c>
      <c r="F4538" s="51">
        <v>4923</v>
      </c>
      <c r="G4538" s="48">
        <v>16</v>
      </c>
      <c r="H4538" s="51" t="s">
        <v>2840</v>
      </c>
      <c r="I4538" s="51" t="s">
        <v>1060</v>
      </c>
      <c r="J4538" s="52">
        <v>0</v>
      </c>
      <c r="K4538" s="48" t="s">
        <v>1058</v>
      </c>
      <c r="L4538" s="48" t="s">
        <v>1058</v>
      </c>
      <c r="M4538" s="53">
        <v>0</v>
      </c>
      <c r="N4538" s="51"/>
    </row>
    <row r="4539" spans="2:14" x14ac:dyDescent="0.25">
      <c r="B4539" s="48">
        <v>4537</v>
      </c>
      <c r="C4539" s="49" t="s">
        <v>2588</v>
      </c>
      <c r="D4539" s="48">
        <v>580354546</v>
      </c>
      <c r="E4539" s="50" t="s">
        <v>2634</v>
      </c>
      <c r="F4539" s="51">
        <v>4925</v>
      </c>
      <c r="G4539" s="48">
        <v>17</v>
      </c>
      <c r="H4539" s="51" t="s">
        <v>2790</v>
      </c>
      <c r="I4539" s="51" t="s">
        <v>1147</v>
      </c>
      <c r="J4539" s="52">
        <v>0.75</v>
      </c>
      <c r="K4539" s="48" t="s">
        <v>1058</v>
      </c>
      <c r="L4539" s="48" t="s">
        <v>1058</v>
      </c>
      <c r="M4539" s="53">
        <v>3689.5101619376301</v>
      </c>
      <c r="N4539" s="51"/>
    </row>
    <row r="4540" spans="2:14" x14ac:dyDescent="0.25">
      <c r="B4540" s="48">
        <v>4538</v>
      </c>
      <c r="C4540" s="49" t="s">
        <v>2588</v>
      </c>
      <c r="D4540" s="48">
        <v>580482040</v>
      </c>
      <c r="E4540" s="50" t="s">
        <v>2697</v>
      </c>
      <c r="F4540" s="51">
        <v>4928</v>
      </c>
      <c r="G4540" s="48">
        <v>19</v>
      </c>
      <c r="H4540" s="51" t="s">
        <v>2604</v>
      </c>
      <c r="I4540" s="51" t="s">
        <v>1053</v>
      </c>
      <c r="J4540" s="52">
        <v>3</v>
      </c>
      <c r="K4540" s="48" t="s">
        <v>1058</v>
      </c>
      <c r="L4540" s="48" t="s">
        <v>1058</v>
      </c>
      <c r="M4540" s="53">
        <v>14758.04064775052</v>
      </c>
      <c r="N4540" s="51"/>
    </row>
    <row r="4541" spans="2:14" x14ac:dyDescent="0.25">
      <c r="B4541" s="48">
        <v>4539</v>
      </c>
      <c r="C4541" s="49" t="s">
        <v>2588</v>
      </c>
      <c r="D4541" s="48">
        <v>580482040</v>
      </c>
      <c r="E4541" s="50" t="s">
        <v>2697</v>
      </c>
      <c r="F4541" s="51">
        <v>4929</v>
      </c>
      <c r="G4541" s="48">
        <v>14</v>
      </c>
      <c r="H4541" s="51" t="s">
        <v>2643</v>
      </c>
      <c r="I4541" s="51" t="s">
        <v>1053</v>
      </c>
      <c r="J4541" s="52">
        <v>1.5</v>
      </c>
      <c r="K4541" s="48" t="s">
        <v>1058</v>
      </c>
      <c r="L4541" s="48" t="s">
        <v>1058</v>
      </c>
      <c r="M4541" s="53">
        <v>7379.0203238752601</v>
      </c>
      <c r="N4541" s="51"/>
    </row>
    <row r="4542" spans="2:14" x14ac:dyDescent="0.25">
      <c r="B4542" s="48">
        <v>4540</v>
      </c>
      <c r="C4542" s="49" t="s">
        <v>2588</v>
      </c>
      <c r="D4542" s="48">
        <v>580482040</v>
      </c>
      <c r="E4542" s="50" t="s">
        <v>2697</v>
      </c>
      <c r="F4542" s="51">
        <v>4930</v>
      </c>
      <c r="G4542" s="48">
        <v>13</v>
      </c>
      <c r="H4542" s="51" t="s">
        <v>2740</v>
      </c>
      <c r="I4542" s="51" t="s">
        <v>1053</v>
      </c>
      <c r="J4542" s="52">
        <v>1.5</v>
      </c>
      <c r="K4542" s="48" t="s">
        <v>1058</v>
      </c>
      <c r="L4542" s="48" t="s">
        <v>1058</v>
      </c>
      <c r="M4542" s="53">
        <v>7379.0203238752601</v>
      </c>
      <c r="N4542" s="51"/>
    </row>
    <row r="4543" spans="2:14" x14ac:dyDescent="0.25">
      <c r="B4543" s="48">
        <v>4541</v>
      </c>
      <c r="C4543" s="49" t="s">
        <v>2588</v>
      </c>
      <c r="D4543" s="48">
        <v>580482040</v>
      </c>
      <c r="E4543" s="50" t="s">
        <v>2697</v>
      </c>
      <c r="F4543" s="51">
        <v>4931</v>
      </c>
      <c r="G4543" s="48">
        <v>14</v>
      </c>
      <c r="H4543" s="51" t="s">
        <v>2606</v>
      </c>
      <c r="I4543" s="51" t="s">
        <v>1053</v>
      </c>
      <c r="J4543" s="52">
        <v>0.75</v>
      </c>
      <c r="K4543" s="48" t="s">
        <v>1058</v>
      </c>
      <c r="L4543" s="48" t="s">
        <v>1058</v>
      </c>
      <c r="M4543" s="53">
        <v>3689.5101619376301</v>
      </c>
      <c r="N4543" s="51"/>
    </row>
    <row r="4544" spans="2:14" x14ac:dyDescent="0.25">
      <c r="B4544" s="48">
        <v>4542</v>
      </c>
      <c r="C4544" s="49" t="s">
        <v>2588</v>
      </c>
      <c r="D4544" s="48">
        <v>580482040</v>
      </c>
      <c r="E4544" s="50" t="s">
        <v>2697</v>
      </c>
      <c r="F4544" s="51">
        <v>4932</v>
      </c>
      <c r="G4544" s="48">
        <v>21</v>
      </c>
      <c r="H4544" s="51" t="s">
        <v>2719</v>
      </c>
      <c r="I4544" s="51" t="s">
        <v>1053</v>
      </c>
      <c r="J4544" s="52">
        <v>0</v>
      </c>
      <c r="K4544" s="48" t="s">
        <v>1058</v>
      </c>
      <c r="L4544" s="48" t="s">
        <v>1058</v>
      </c>
      <c r="M4544" s="53">
        <v>0</v>
      </c>
      <c r="N4544" s="51"/>
    </row>
    <row r="4545" spans="2:14" x14ac:dyDescent="0.25">
      <c r="B4545" s="48">
        <v>4543</v>
      </c>
      <c r="C4545" s="49" t="s">
        <v>2588</v>
      </c>
      <c r="D4545" s="48">
        <v>580368546</v>
      </c>
      <c r="E4545" s="50" t="s">
        <v>2757</v>
      </c>
      <c r="F4545" s="51">
        <v>4936</v>
      </c>
      <c r="G4545" s="48">
        <v>16</v>
      </c>
      <c r="H4545" s="51" t="s">
        <v>2832</v>
      </c>
      <c r="I4545" s="51" t="s">
        <v>2758</v>
      </c>
      <c r="J4545" s="52">
        <v>0.97499999999999998</v>
      </c>
      <c r="K4545" s="48" t="s">
        <v>1058</v>
      </c>
      <c r="L4545" s="48" t="s">
        <v>1058</v>
      </c>
      <c r="M4545" s="53">
        <v>4796.363210518919</v>
      </c>
      <c r="N4545" s="51"/>
    </row>
    <row r="4546" spans="2:14" x14ac:dyDescent="0.25">
      <c r="B4546" s="48">
        <v>4544</v>
      </c>
      <c r="C4546" s="49" t="s">
        <v>2588</v>
      </c>
      <c r="D4546" s="48">
        <v>510685589</v>
      </c>
      <c r="E4546" s="50" t="s">
        <v>2519</v>
      </c>
      <c r="F4546" s="51">
        <v>4937</v>
      </c>
      <c r="G4546" s="48">
        <v>17</v>
      </c>
      <c r="H4546" s="51" t="s">
        <v>2737</v>
      </c>
      <c r="I4546" s="51" t="s">
        <v>1330</v>
      </c>
      <c r="J4546" s="52">
        <v>0.75</v>
      </c>
      <c r="K4546" s="48" t="s">
        <v>1058</v>
      </c>
      <c r="L4546" s="48" t="s">
        <v>1058</v>
      </c>
      <c r="M4546" s="53">
        <v>3689.5101619376301</v>
      </c>
      <c r="N4546" s="51"/>
    </row>
    <row r="4547" spans="2:14" x14ac:dyDescent="0.25">
      <c r="B4547" s="48">
        <v>4545</v>
      </c>
      <c r="C4547" s="49" t="s">
        <v>2588</v>
      </c>
      <c r="D4547" s="48">
        <v>510873938</v>
      </c>
      <c r="E4547" s="50" t="s">
        <v>2616</v>
      </c>
      <c r="F4547" s="51">
        <v>4939</v>
      </c>
      <c r="G4547" s="48">
        <v>0</v>
      </c>
      <c r="H4547" s="51" t="s">
        <v>2775</v>
      </c>
      <c r="I4547" s="51" t="s">
        <v>1505</v>
      </c>
      <c r="J4547" s="52">
        <v>0.63</v>
      </c>
      <c r="K4547" s="48" t="s">
        <v>1058</v>
      </c>
      <c r="L4547" s="48" t="s">
        <v>1058</v>
      </c>
      <c r="M4547" s="53">
        <v>3099.1885360276096</v>
      </c>
      <c r="N4547" s="51"/>
    </row>
    <row r="4548" spans="2:14" x14ac:dyDescent="0.25">
      <c r="B4548" s="48">
        <v>4546</v>
      </c>
      <c r="C4548" s="49" t="s">
        <v>2588</v>
      </c>
      <c r="D4548" s="48">
        <v>580491496</v>
      </c>
      <c r="E4548" s="50" t="s">
        <v>2936</v>
      </c>
      <c r="F4548" s="51">
        <v>4954</v>
      </c>
      <c r="G4548" s="48">
        <v>9</v>
      </c>
      <c r="H4548" s="51" t="s">
        <v>2773</v>
      </c>
      <c r="I4548" s="51" t="s">
        <v>2295</v>
      </c>
      <c r="J4548" s="52">
        <v>0.75</v>
      </c>
      <c r="K4548" s="48" t="s">
        <v>1058</v>
      </c>
      <c r="L4548" s="48" t="s">
        <v>1058</v>
      </c>
      <c r="M4548" s="53">
        <v>3689.5101619376301</v>
      </c>
      <c r="N4548" s="51"/>
    </row>
    <row r="4549" spans="2:14" x14ac:dyDescent="0.25">
      <c r="B4549" s="48">
        <v>4547</v>
      </c>
      <c r="C4549" s="49" t="s">
        <v>2588</v>
      </c>
      <c r="D4549" s="48">
        <v>580370203</v>
      </c>
      <c r="E4549" s="50" t="s">
        <v>1618</v>
      </c>
      <c r="F4549" s="51">
        <v>4960</v>
      </c>
      <c r="G4549" s="48">
        <v>13</v>
      </c>
      <c r="H4549" s="51" t="s">
        <v>2818</v>
      </c>
      <c r="I4549" s="51" t="s">
        <v>1619</v>
      </c>
      <c r="J4549" s="52">
        <v>0</v>
      </c>
      <c r="K4549" s="48" t="s">
        <v>1058</v>
      </c>
      <c r="L4549" s="48" t="s">
        <v>1058</v>
      </c>
      <c r="M4549" s="53">
        <v>0</v>
      </c>
      <c r="N4549" s="51"/>
    </row>
    <row r="4550" spans="2:14" x14ac:dyDescent="0.25">
      <c r="B4550" s="48">
        <v>4548</v>
      </c>
      <c r="C4550" s="49" t="s">
        <v>2588</v>
      </c>
      <c r="D4550" s="48">
        <v>580462166</v>
      </c>
      <c r="E4550" s="50" t="s">
        <v>2747</v>
      </c>
      <c r="F4550" s="51">
        <v>4962</v>
      </c>
      <c r="G4550" s="48">
        <v>17</v>
      </c>
      <c r="H4550" s="51" t="s">
        <v>2724</v>
      </c>
      <c r="I4550" s="51" t="s">
        <v>1280</v>
      </c>
      <c r="J4550" s="52">
        <v>3</v>
      </c>
      <c r="K4550" s="48" t="s">
        <v>1058</v>
      </c>
      <c r="L4550" s="48" t="s">
        <v>1058</v>
      </c>
      <c r="M4550" s="53">
        <v>14758.04064775052</v>
      </c>
      <c r="N4550" s="51"/>
    </row>
    <row r="4551" spans="2:14" x14ac:dyDescent="0.25">
      <c r="B4551" s="48">
        <v>4549</v>
      </c>
      <c r="C4551" s="49" t="s">
        <v>2588</v>
      </c>
      <c r="D4551" s="48">
        <v>580353670</v>
      </c>
      <c r="E4551" s="50" t="s">
        <v>2720</v>
      </c>
      <c r="F4551" s="51">
        <v>4965</v>
      </c>
      <c r="G4551" s="48">
        <v>9</v>
      </c>
      <c r="H4551" s="51" t="s">
        <v>2778</v>
      </c>
      <c r="I4551" s="51" t="s">
        <v>1176</v>
      </c>
      <c r="J4551" s="52">
        <v>2.25</v>
      </c>
      <c r="K4551" s="48" t="s">
        <v>1058</v>
      </c>
      <c r="L4551" s="48" t="s">
        <v>1058</v>
      </c>
      <c r="M4551" s="53">
        <v>11068.530485812891</v>
      </c>
      <c r="N4551" s="51"/>
    </row>
    <row r="4552" spans="2:14" x14ac:dyDescent="0.25">
      <c r="B4552" s="48">
        <v>4550</v>
      </c>
      <c r="C4552" s="49" t="s">
        <v>2588</v>
      </c>
      <c r="D4552" s="48">
        <v>580365120</v>
      </c>
      <c r="E4552" s="50" t="s">
        <v>2774</v>
      </c>
      <c r="F4552" s="51">
        <v>4969</v>
      </c>
      <c r="G4552" s="48">
        <v>14</v>
      </c>
      <c r="H4552" s="51" t="s">
        <v>2737</v>
      </c>
      <c r="I4552" s="51" t="s">
        <v>2776</v>
      </c>
      <c r="J4552" s="52">
        <v>0.75</v>
      </c>
      <c r="K4552" s="48" t="s">
        <v>1058</v>
      </c>
      <c r="L4552" s="48" t="s">
        <v>1058</v>
      </c>
      <c r="M4552" s="53">
        <v>3689.5101619376301</v>
      </c>
      <c r="N4552" s="51"/>
    </row>
    <row r="4553" spans="2:14" x14ac:dyDescent="0.25">
      <c r="B4553" s="48">
        <v>4551</v>
      </c>
      <c r="C4553" s="49" t="s">
        <v>2588</v>
      </c>
      <c r="D4553" s="48">
        <v>580181659</v>
      </c>
      <c r="E4553" s="50" t="s">
        <v>2698</v>
      </c>
      <c r="F4553" s="51">
        <v>4973</v>
      </c>
      <c r="G4553" s="48">
        <v>15</v>
      </c>
      <c r="H4553" s="51" t="s">
        <v>2854</v>
      </c>
      <c r="I4553" s="51" t="s">
        <v>1237</v>
      </c>
      <c r="J4553" s="52">
        <v>4</v>
      </c>
      <c r="K4553" s="48" t="s">
        <v>1058</v>
      </c>
      <c r="L4553" s="48" t="s">
        <v>1058</v>
      </c>
      <c r="M4553" s="53">
        <v>19677.387530334028</v>
      </c>
      <c r="N4553" s="51"/>
    </row>
    <row r="4554" spans="2:14" x14ac:dyDescent="0.25">
      <c r="B4554" s="48">
        <v>4552</v>
      </c>
      <c r="C4554" s="49" t="s">
        <v>2588</v>
      </c>
      <c r="D4554" s="48">
        <v>580410991</v>
      </c>
      <c r="E4554" s="50" t="s">
        <v>2947</v>
      </c>
      <c r="F4554" s="51">
        <v>4978</v>
      </c>
      <c r="G4554" s="48">
        <v>20</v>
      </c>
      <c r="H4554" s="51" t="s">
        <v>2673</v>
      </c>
      <c r="I4554" s="51" t="s">
        <v>1078</v>
      </c>
      <c r="J4554" s="52">
        <v>1.25</v>
      </c>
      <c r="K4554" s="48" t="s">
        <v>1058</v>
      </c>
      <c r="L4554" s="48" t="s">
        <v>1058</v>
      </c>
      <c r="M4554" s="53">
        <v>6149.1836032293841</v>
      </c>
      <c r="N4554" s="51"/>
    </row>
    <row r="4555" spans="2:14" x14ac:dyDescent="0.25">
      <c r="B4555" s="48">
        <v>4553</v>
      </c>
      <c r="C4555" s="49" t="s">
        <v>2588</v>
      </c>
      <c r="D4555" s="48">
        <v>580410991</v>
      </c>
      <c r="E4555" s="50" t="s">
        <v>2947</v>
      </c>
      <c r="F4555" s="51">
        <v>4981</v>
      </c>
      <c r="G4555" s="48">
        <v>16</v>
      </c>
      <c r="H4555" s="51" t="s">
        <v>2711</v>
      </c>
      <c r="I4555" s="51" t="s">
        <v>1078</v>
      </c>
      <c r="J4555" s="52">
        <v>3</v>
      </c>
      <c r="K4555" s="48" t="s">
        <v>1058</v>
      </c>
      <c r="L4555" s="48" t="s">
        <v>1058</v>
      </c>
      <c r="M4555" s="53">
        <v>14758.04064775052</v>
      </c>
      <c r="N4555" s="51"/>
    </row>
    <row r="4556" spans="2:14" x14ac:dyDescent="0.25">
      <c r="B4556" s="48">
        <v>4554</v>
      </c>
      <c r="C4556" s="49" t="s">
        <v>2588</v>
      </c>
      <c r="D4556" s="48">
        <v>580546646</v>
      </c>
      <c r="E4556" s="50" t="s">
        <v>2929</v>
      </c>
      <c r="F4556" s="51">
        <v>4989</v>
      </c>
      <c r="G4556" s="48">
        <v>14</v>
      </c>
      <c r="H4556" s="51" t="s">
        <v>2939</v>
      </c>
      <c r="I4556" s="51" t="s">
        <v>2074</v>
      </c>
      <c r="J4556" s="52">
        <v>3.125</v>
      </c>
      <c r="K4556" s="48" t="s">
        <v>1058</v>
      </c>
      <c r="L4556" s="48" t="s">
        <v>1058</v>
      </c>
      <c r="M4556" s="53">
        <v>15372.95900807346</v>
      </c>
      <c r="N4556" s="51"/>
    </row>
    <row r="4557" spans="2:14" x14ac:dyDescent="0.25">
      <c r="B4557" s="48">
        <v>4555</v>
      </c>
      <c r="C4557" s="49" t="s">
        <v>2588</v>
      </c>
      <c r="D4557" s="48">
        <v>580421915</v>
      </c>
      <c r="E4557" s="50" t="s">
        <v>2620</v>
      </c>
      <c r="F4557" s="51">
        <v>4993</v>
      </c>
      <c r="G4557" s="48">
        <v>16</v>
      </c>
      <c r="H4557" s="51" t="s">
        <v>2676</v>
      </c>
      <c r="I4557" s="51" t="s">
        <v>1066</v>
      </c>
      <c r="J4557" s="52">
        <v>3</v>
      </c>
      <c r="K4557" s="48" t="s">
        <v>1058</v>
      </c>
      <c r="L4557" s="48" t="s">
        <v>1058</v>
      </c>
      <c r="M4557" s="53">
        <v>14758.04064775052</v>
      </c>
      <c r="N4557" s="51"/>
    </row>
    <row r="4558" spans="2:14" x14ac:dyDescent="0.25">
      <c r="B4558" s="48">
        <v>4556</v>
      </c>
      <c r="C4558" s="49" t="s">
        <v>2588</v>
      </c>
      <c r="D4558" s="48">
        <v>580546646</v>
      </c>
      <c r="E4558" s="50" t="s">
        <v>2929</v>
      </c>
      <c r="F4558" s="51">
        <v>4995</v>
      </c>
      <c r="G4558" s="48">
        <v>15</v>
      </c>
      <c r="H4558" s="51" t="s">
        <v>2842</v>
      </c>
      <c r="I4558" s="51" t="s">
        <v>2074</v>
      </c>
      <c r="J4558" s="52">
        <v>0</v>
      </c>
      <c r="K4558" s="48" t="s">
        <v>1058</v>
      </c>
      <c r="L4558" s="48" t="s">
        <v>1058</v>
      </c>
      <c r="M4558" s="53">
        <v>0</v>
      </c>
      <c r="N4558" s="51"/>
    </row>
    <row r="4559" spans="2:14" x14ac:dyDescent="0.25">
      <c r="B4559" s="48">
        <v>4557</v>
      </c>
      <c r="C4559" s="49" t="s">
        <v>2588</v>
      </c>
      <c r="D4559" s="48">
        <v>580691293</v>
      </c>
      <c r="E4559" s="50" t="s">
        <v>2849</v>
      </c>
      <c r="F4559" s="51">
        <v>4999</v>
      </c>
      <c r="G4559" s="48">
        <v>15</v>
      </c>
      <c r="H4559" s="51" t="s">
        <v>2756</v>
      </c>
      <c r="I4559" s="51" t="s">
        <v>1442</v>
      </c>
      <c r="J4559" s="52">
        <v>0.75</v>
      </c>
      <c r="K4559" s="48" t="s">
        <v>1058</v>
      </c>
      <c r="L4559" s="48" t="s">
        <v>1058</v>
      </c>
      <c r="M4559" s="53">
        <v>3689.5101619376301</v>
      </c>
      <c r="N4559" s="51"/>
    </row>
    <row r="4560" spans="2:14" x14ac:dyDescent="0.25">
      <c r="B4560" s="48">
        <v>4558</v>
      </c>
      <c r="C4560" s="49" t="s">
        <v>2588</v>
      </c>
      <c r="D4560" s="48">
        <v>580377794</v>
      </c>
      <c r="E4560" s="50" t="s">
        <v>2658</v>
      </c>
      <c r="F4560" s="51">
        <v>5005</v>
      </c>
      <c r="G4560" s="48">
        <v>10</v>
      </c>
      <c r="H4560" s="51" t="s">
        <v>2864</v>
      </c>
      <c r="I4560" s="51" t="s">
        <v>1158</v>
      </c>
      <c r="J4560" s="52">
        <v>4</v>
      </c>
      <c r="K4560" s="48" t="s">
        <v>1058</v>
      </c>
      <c r="L4560" s="48" t="s">
        <v>1058</v>
      </c>
      <c r="M4560" s="53">
        <v>19677.387530334028</v>
      </c>
      <c r="N4560" s="51"/>
    </row>
    <row r="4561" spans="2:14" x14ac:dyDescent="0.25">
      <c r="B4561" s="48">
        <v>4559</v>
      </c>
      <c r="C4561" s="49" t="s">
        <v>2588</v>
      </c>
      <c r="D4561" s="48">
        <v>580197317</v>
      </c>
      <c r="E4561" s="50" t="s">
        <v>2684</v>
      </c>
      <c r="F4561" s="51">
        <v>5010</v>
      </c>
      <c r="G4561" s="48">
        <v>12</v>
      </c>
      <c r="H4561" s="51" t="s">
        <v>2687</v>
      </c>
      <c r="I4561" s="51" t="s">
        <v>1053</v>
      </c>
      <c r="J4561" s="52">
        <v>5</v>
      </c>
      <c r="K4561" s="48" t="s">
        <v>1058</v>
      </c>
      <c r="L4561" s="48" t="s">
        <v>1058</v>
      </c>
      <c r="M4561" s="53">
        <v>24596.734412917536</v>
      </c>
      <c r="N4561" s="51"/>
    </row>
    <row r="4562" spans="2:14" x14ac:dyDescent="0.25">
      <c r="B4562" s="48">
        <v>4560</v>
      </c>
      <c r="C4562" s="49" t="s">
        <v>2588</v>
      </c>
      <c r="D4562" s="48">
        <v>580233997</v>
      </c>
      <c r="E4562" s="50" t="s">
        <v>2596</v>
      </c>
      <c r="F4562" s="51">
        <v>5018</v>
      </c>
      <c r="G4562" s="48">
        <v>12</v>
      </c>
      <c r="H4562" s="51" t="s">
        <v>2740</v>
      </c>
      <c r="I4562" s="51" t="s">
        <v>1053</v>
      </c>
      <c r="J4562" s="52">
        <v>1.5</v>
      </c>
      <c r="K4562" s="48" t="s">
        <v>1058</v>
      </c>
      <c r="L4562" s="48" t="s">
        <v>1058</v>
      </c>
      <c r="M4562" s="53">
        <v>7379.0203238752601</v>
      </c>
      <c r="N4562" s="51"/>
    </row>
    <row r="4563" spans="2:14" x14ac:dyDescent="0.25">
      <c r="B4563" s="48">
        <v>4561</v>
      </c>
      <c r="C4563" s="49" t="s">
        <v>2588</v>
      </c>
      <c r="D4563" s="48">
        <v>580403590</v>
      </c>
      <c r="E4563" s="50" t="s">
        <v>2612</v>
      </c>
      <c r="F4563" s="51">
        <v>5021</v>
      </c>
      <c r="G4563" s="48">
        <v>9</v>
      </c>
      <c r="H4563" s="51" t="s">
        <v>2659</v>
      </c>
      <c r="I4563" s="51" t="s">
        <v>1307</v>
      </c>
      <c r="J4563" s="52">
        <v>5.2</v>
      </c>
      <c r="K4563" s="48" t="s">
        <v>1058</v>
      </c>
      <c r="L4563" s="48" t="s">
        <v>1058</v>
      </c>
      <c r="M4563" s="53">
        <v>25580.603789434237</v>
      </c>
      <c r="N4563" s="51"/>
    </row>
    <row r="4564" spans="2:14" x14ac:dyDescent="0.25">
      <c r="B4564" s="48">
        <v>4562</v>
      </c>
      <c r="C4564" s="49" t="s">
        <v>2588</v>
      </c>
      <c r="D4564" s="48">
        <v>580682441</v>
      </c>
      <c r="E4564" s="50" t="s">
        <v>2850</v>
      </c>
      <c r="F4564" s="51">
        <v>5025</v>
      </c>
      <c r="G4564" s="48">
        <v>13</v>
      </c>
      <c r="H4564" s="51" t="s">
        <v>2948</v>
      </c>
      <c r="I4564" s="51" t="s">
        <v>1096</v>
      </c>
      <c r="J4564" s="52">
        <v>8.8000000000000007</v>
      </c>
      <c r="K4564" s="48" t="s">
        <v>1058</v>
      </c>
      <c r="L4564" s="48" t="s">
        <v>1058</v>
      </c>
      <c r="M4564" s="53">
        <v>43290.252566734867</v>
      </c>
      <c r="N4564" s="51"/>
    </row>
    <row r="4565" spans="2:14" x14ac:dyDescent="0.25">
      <c r="B4565" s="48">
        <v>4563</v>
      </c>
      <c r="C4565" s="49" t="s">
        <v>2588</v>
      </c>
      <c r="D4565" s="48">
        <v>580394278</v>
      </c>
      <c r="E4565" s="50" t="s">
        <v>2597</v>
      </c>
      <c r="F4565" s="51">
        <v>5030</v>
      </c>
      <c r="G4565" s="48">
        <v>16</v>
      </c>
      <c r="H4565" s="51" t="s">
        <v>2834</v>
      </c>
      <c r="I4565" s="51" t="s">
        <v>1098</v>
      </c>
      <c r="J4565" s="52">
        <v>0</v>
      </c>
      <c r="K4565" s="48" t="s">
        <v>1058</v>
      </c>
      <c r="L4565" s="48" t="s">
        <v>1058</v>
      </c>
      <c r="M4565" s="53">
        <v>0</v>
      </c>
      <c r="N4565" s="51"/>
    </row>
    <row r="4566" spans="2:14" x14ac:dyDescent="0.25">
      <c r="B4566" s="48">
        <v>4564</v>
      </c>
      <c r="C4566" s="49" t="s">
        <v>2588</v>
      </c>
      <c r="D4566" s="48">
        <v>580394278</v>
      </c>
      <c r="E4566" s="50" t="s">
        <v>2597</v>
      </c>
      <c r="F4566" s="51">
        <v>5032</v>
      </c>
      <c r="G4566" s="48">
        <v>15</v>
      </c>
      <c r="H4566" s="51" t="s">
        <v>2834</v>
      </c>
      <c r="I4566" s="51" t="s">
        <v>1098</v>
      </c>
      <c r="J4566" s="52">
        <v>0</v>
      </c>
      <c r="K4566" s="48" t="s">
        <v>1058</v>
      </c>
      <c r="L4566" s="48" t="s">
        <v>1058</v>
      </c>
      <c r="M4566" s="53">
        <v>0</v>
      </c>
      <c r="N4566" s="51"/>
    </row>
    <row r="4567" spans="2:14" x14ac:dyDescent="0.25">
      <c r="B4567" s="48">
        <v>4565</v>
      </c>
      <c r="C4567" s="49" t="s">
        <v>2588</v>
      </c>
      <c r="D4567" s="48">
        <v>516675360</v>
      </c>
      <c r="E4567" s="50" t="s">
        <v>2597</v>
      </c>
      <c r="F4567" s="51">
        <v>5033</v>
      </c>
      <c r="G4567" s="48">
        <v>15</v>
      </c>
      <c r="H4567" s="51" t="s">
        <v>2909</v>
      </c>
      <c r="I4567" s="51" t="s">
        <v>1098</v>
      </c>
      <c r="J4567" s="52">
        <v>0.97499999999999998</v>
      </c>
      <c r="K4567" s="48" t="s">
        <v>1058</v>
      </c>
      <c r="L4567" s="48" t="s">
        <v>1058</v>
      </c>
      <c r="M4567" s="53">
        <v>4796.363210518919</v>
      </c>
      <c r="N4567" s="51"/>
    </row>
    <row r="4568" spans="2:14" x14ac:dyDescent="0.25">
      <c r="B4568" s="48">
        <v>4566</v>
      </c>
      <c r="C4568" s="49" t="s">
        <v>2588</v>
      </c>
      <c r="D4568" s="48">
        <v>580394278</v>
      </c>
      <c r="E4568" s="50" t="s">
        <v>2597</v>
      </c>
      <c r="F4568" s="51">
        <v>5035</v>
      </c>
      <c r="G4568" s="48">
        <v>12</v>
      </c>
      <c r="H4568" s="51" t="s">
        <v>2783</v>
      </c>
      <c r="I4568" s="51" t="s">
        <v>1098</v>
      </c>
      <c r="J4568" s="52">
        <v>1.95</v>
      </c>
      <c r="K4568" s="48" t="s">
        <v>1058</v>
      </c>
      <c r="L4568" s="48" t="s">
        <v>1058</v>
      </c>
      <c r="M4568" s="53">
        <v>9592.726421037838</v>
      </c>
      <c r="N4568" s="51"/>
    </row>
    <row r="4569" spans="2:14" x14ac:dyDescent="0.25">
      <c r="B4569" s="48">
        <v>4567</v>
      </c>
      <c r="C4569" s="49" t="s">
        <v>2588</v>
      </c>
      <c r="D4569" s="48">
        <v>580394278</v>
      </c>
      <c r="E4569" s="50" t="s">
        <v>2597</v>
      </c>
      <c r="F4569" s="51">
        <v>5039</v>
      </c>
      <c r="G4569" s="48">
        <v>20</v>
      </c>
      <c r="H4569" s="51" t="s">
        <v>2628</v>
      </c>
      <c r="I4569" s="51" t="s">
        <v>1098</v>
      </c>
      <c r="J4569" s="52">
        <v>0.81899999999999995</v>
      </c>
      <c r="K4569" s="48" t="s">
        <v>1058</v>
      </c>
      <c r="L4569" s="48" t="s">
        <v>1058</v>
      </c>
      <c r="M4569" s="53">
        <v>4028.9450968358919</v>
      </c>
      <c r="N4569" s="51"/>
    </row>
    <row r="4570" spans="2:14" x14ac:dyDescent="0.25">
      <c r="B4570" s="48">
        <v>4568</v>
      </c>
      <c r="C4570" s="49" t="s">
        <v>2588</v>
      </c>
      <c r="D4570" s="48">
        <v>513692830</v>
      </c>
      <c r="E4570" s="50" t="s">
        <v>2653</v>
      </c>
      <c r="F4570" s="51">
        <v>5040</v>
      </c>
      <c r="G4570" s="48">
        <v>17</v>
      </c>
      <c r="H4570" s="51" t="s">
        <v>2797</v>
      </c>
      <c r="I4570" s="51" t="s">
        <v>1414</v>
      </c>
      <c r="J4570" s="52">
        <v>0.75</v>
      </c>
      <c r="K4570" s="48" t="s">
        <v>1058</v>
      </c>
      <c r="L4570" s="48" t="s">
        <v>1058</v>
      </c>
      <c r="M4570" s="53">
        <v>3689.5101619376301</v>
      </c>
      <c r="N4570" s="51"/>
    </row>
    <row r="4571" spans="2:14" x14ac:dyDescent="0.25">
      <c r="B4571" s="48">
        <v>4569</v>
      </c>
      <c r="C4571" s="49" t="s">
        <v>2588</v>
      </c>
      <c r="D4571" s="48">
        <v>580421915</v>
      </c>
      <c r="E4571" s="50" t="s">
        <v>2620</v>
      </c>
      <c r="F4571" s="51">
        <v>5047</v>
      </c>
      <c r="G4571" s="48">
        <v>16</v>
      </c>
      <c r="H4571" s="51" t="s">
        <v>2628</v>
      </c>
      <c r="I4571" s="51" t="s">
        <v>1066</v>
      </c>
      <c r="J4571" s="52">
        <v>0.64</v>
      </c>
      <c r="K4571" s="48" t="s">
        <v>1058</v>
      </c>
      <c r="L4571" s="48" t="s">
        <v>1058</v>
      </c>
      <c r="M4571" s="53">
        <v>3148.3820048534444</v>
      </c>
      <c r="N4571" s="51"/>
    </row>
    <row r="4572" spans="2:14" x14ac:dyDescent="0.25">
      <c r="B4572" s="48">
        <v>4570</v>
      </c>
      <c r="C4572" s="49" t="s">
        <v>2588</v>
      </c>
      <c r="D4572" s="48">
        <v>580539062</v>
      </c>
      <c r="E4572" s="50" t="s">
        <v>2721</v>
      </c>
      <c r="F4572" s="51">
        <v>5052</v>
      </c>
      <c r="G4572" s="48">
        <v>11</v>
      </c>
      <c r="H4572" s="51" t="s">
        <v>2625</v>
      </c>
      <c r="I4572" s="51" t="s">
        <v>1062</v>
      </c>
      <c r="J4572" s="52">
        <v>1.5</v>
      </c>
      <c r="K4572" s="48" t="s">
        <v>1058</v>
      </c>
      <c r="L4572" s="48" t="s">
        <v>1058</v>
      </c>
      <c r="M4572" s="53">
        <v>7379.0203238752601</v>
      </c>
      <c r="N4572" s="51"/>
    </row>
    <row r="4573" spans="2:14" x14ac:dyDescent="0.25">
      <c r="B4573" s="48">
        <v>4571</v>
      </c>
      <c r="C4573" s="49" t="s">
        <v>2588</v>
      </c>
      <c r="D4573" s="48">
        <v>580120855</v>
      </c>
      <c r="E4573" s="50" t="s">
        <v>2916</v>
      </c>
      <c r="F4573" s="51">
        <v>5070</v>
      </c>
      <c r="G4573" s="48">
        <v>11</v>
      </c>
      <c r="H4573" s="51" t="s">
        <v>2724</v>
      </c>
      <c r="I4573" s="51" t="s">
        <v>1307</v>
      </c>
      <c r="J4573" s="52">
        <v>3</v>
      </c>
      <c r="K4573" s="48" t="s">
        <v>1058</v>
      </c>
      <c r="L4573" s="48" t="s">
        <v>1058</v>
      </c>
      <c r="M4573" s="53">
        <v>14758.04064775052</v>
      </c>
      <c r="N4573" s="51"/>
    </row>
    <row r="4574" spans="2:14" x14ac:dyDescent="0.25">
      <c r="B4574" s="48">
        <v>4572</v>
      </c>
      <c r="C4574" s="49" t="s">
        <v>2588</v>
      </c>
      <c r="D4574" s="48">
        <v>580120855</v>
      </c>
      <c r="E4574" s="50" t="s">
        <v>2916</v>
      </c>
      <c r="F4574" s="51">
        <v>5072</v>
      </c>
      <c r="G4574" s="48">
        <v>14</v>
      </c>
      <c r="H4574" s="51" t="s">
        <v>2640</v>
      </c>
      <c r="I4574" s="51" t="s">
        <v>1307</v>
      </c>
      <c r="J4574" s="52">
        <v>1.25</v>
      </c>
      <c r="K4574" s="48" t="s">
        <v>1058</v>
      </c>
      <c r="L4574" s="48" t="s">
        <v>1058</v>
      </c>
      <c r="M4574" s="53">
        <v>6149.1836032293841</v>
      </c>
      <c r="N4574" s="51"/>
    </row>
    <row r="4575" spans="2:14" x14ac:dyDescent="0.25">
      <c r="B4575" s="48">
        <v>4573</v>
      </c>
      <c r="C4575" s="49" t="s">
        <v>2588</v>
      </c>
      <c r="D4575" s="48">
        <v>580490860</v>
      </c>
      <c r="E4575" s="50" t="s">
        <v>2862</v>
      </c>
      <c r="F4575" s="51">
        <v>5078</v>
      </c>
      <c r="G4575" s="48">
        <v>9</v>
      </c>
      <c r="H4575" s="51" t="s">
        <v>2651</v>
      </c>
      <c r="I4575" s="51" t="s">
        <v>1705</v>
      </c>
      <c r="J4575" s="52">
        <v>1.5</v>
      </c>
      <c r="K4575" s="48" t="s">
        <v>1058</v>
      </c>
      <c r="L4575" s="48" t="s">
        <v>1058</v>
      </c>
      <c r="M4575" s="53">
        <v>7379.0203238752601</v>
      </c>
      <c r="N4575" s="51"/>
    </row>
    <row r="4576" spans="2:14" x14ac:dyDescent="0.25">
      <c r="B4576" s="48">
        <v>4574</v>
      </c>
      <c r="C4576" s="49" t="s">
        <v>2588</v>
      </c>
      <c r="D4576" s="48">
        <v>512158668</v>
      </c>
      <c r="E4576" s="50" t="s">
        <v>2596</v>
      </c>
      <c r="F4576" s="51">
        <v>5080</v>
      </c>
      <c r="G4576" s="48">
        <v>14</v>
      </c>
      <c r="H4576" s="51" t="s">
        <v>2763</v>
      </c>
      <c r="I4576" s="51" t="s">
        <v>1572</v>
      </c>
      <c r="J4576" s="52">
        <v>0</v>
      </c>
      <c r="K4576" s="48" t="s">
        <v>1058</v>
      </c>
      <c r="L4576" s="48" t="s">
        <v>1058</v>
      </c>
      <c r="M4576" s="53">
        <v>0</v>
      </c>
      <c r="N4576" s="51"/>
    </row>
    <row r="4577" spans="2:14" x14ac:dyDescent="0.25">
      <c r="B4577" s="48">
        <v>4575</v>
      </c>
      <c r="C4577" s="49" t="s">
        <v>2588</v>
      </c>
      <c r="D4577" s="48">
        <v>580278463</v>
      </c>
      <c r="E4577" s="50" t="s">
        <v>2592</v>
      </c>
      <c r="F4577" s="51">
        <v>5086</v>
      </c>
      <c r="G4577" s="48">
        <v>17</v>
      </c>
      <c r="H4577" s="51" t="s">
        <v>2826</v>
      </c>
      <c r="I4577" s="51" t="s">
        <v>1137</v>
      </c>
      <c r="J4577" s="52">
        <v>0.9</v>
      </c>
      <c r="K4577" s="48" t="s">
        <v>1058</v>
      </c>
      <c r="L4577" s="48" t="s">
        <v>1058</v>
      </c>
      <c r="M4577" s="53">
        <v>4427.4121943251566</v>
      </c>
      <c r="N4577" s="51"/>
    </row>
    <row r="4578" spans="2:14" x14ac:dyDescent="0.25">
      <c r="B4578" s="48">
        <v>4576</v>
      </c>
      <c r="C4578" s="49" t="s">
        <v>2588</v>
      </c>
      <c r="D4578" s="48">
        <v>580278463</v>
      </c>
      <c r="E4578" s="50" t="s">
        <v>2592</v>
      </c>
      <c r="F4578" s="51">
        <v>5088</v>
      </c>
      <c r="G4578" s="48">
        <v>12</v>
      </c>
      <c r="H4578" s="51" t="s">
        <v>2924</v>
      </c>
      <c r="I4578" s="51" t="s">
        <v>1137</v>
      </c>
      <c r="J4578" s="52">
        <v>0</v>
      </c>
      <c r="K4578" s="48" t="s">
        <v>1054</v>
      </c>
      <c r="L4578" s="48" t="s">
        <v>1058</v>
      </c>
      <c r="M4578" s="53">
        <v>0</v>
      </c>
      <c r="N4578" s="51"/>
    </row>
    <row r="4579" spans="2:14" x14ac:dyDescent="0.25">
      <c r="B4579" s="48">
        <v>4577</v>
      </c>
      <c r="C4579" s="49" t="s">
        <v>2588</v>
      </c>
      <c r="D4579" s="48">
        <v>580356988</v>
      </c>
      <c r="E4579" s="50" t="s">
        <v>2124</v>
      </c>
      <c r="F4579" s="51">
        <v>5090</v>
      </c>
      <c r="G4579" s="48">
        <v>18</v>
      </c>
      <c r="H4579" s="51" t="s">
        <v>2949</v>
      </c>
      <c r="I4579" s="51" t="s">
        <v>1137</v>
      </c>
      <c r="J4579" s="52">
        <v>0</v>
      </c>
      <c r="K4579" s="48" t="s">
        <v>1054</v>
      </c>
      <c r="L4579" s="48" t="s">
        <v>1058</v>
      </c>
      <c r="M4579" s="53">
        <v>0</v>
      </c>
      <c r="N4579" s="51"/>
    </row>
    <row r="4580" spans="2:14" x14ac:dyDescent="0.25">
      <c r="B4580" s="48">
        <v>4578</v>
      </c>
      <c r="C4580" s="49" t="s">
        <v>2588</v>
      </c>
      <c r="D4580" s="48">
        <v>511854788</v>
      </c>
      <c r="E4580" s="50" t="s">
        <v>2896</v>
      </c>
      <c r="F4580" s="51">
        <v>5094</v>
      </c>
      <c r="G4580" s="48">
        <v>14</v>
      </c>
      <c r="H4580" s="51" t="s">
        <v>2680</v>
      </c>
      <c r="I4580" s="51" t="s">
        <v>2897</v>
      </c>
      <c r="J4580" s="52">
        <v>0.97499999999999998</v>
      </c>
      <c r="K4580" s="48" t="s">
        <v>1058</v>
      </c>
      <c r="L4580" s="48" t="s">
        <v>1058</v>
      </c>
      <c r="M4580" s="53">
        <v>4796.363210518919</v>
      </c>
      <c r="N4580" s="51"/>
    </row>
    <row r="4581" spans="2:14" x14ac:dyDescent="0.25">
      <c r="B4581" s="48">
        <v>4579</v>
      </c>
      <c r="C4581" s="49" t="s">
        <v>2588</v>
      </c>
      <c r="D4581" s="48">
        <v>580591931</v>
      </c>
      <c r="E4581" s="50" t="s">
        <v>1577</v>
      </c>
      <c r="F4581" s="51">
        <v>5096</v>
      </c>
      <c r="G4581" s="48">
        <v>19</v>
      </c>
      <c r="H4581" s="51" t="s">
        <v>2890</v>
      </c>
      <c r="I4581" s="51" t="s">
        <v>1125</v>
      </c>
      <c r="J4581" s="52">
        <v>0.75</v>
      </c>
      <c r="K4581" s="48" t="s">
        <v>1058</v>
      </c>
      <c r="L4581" s="48" t="s">
        <v>1058</v>
      </c>
      <c r="M4581" s="53">
        <v>3689.5101619376301</v>
      </c>
      <c r="N4581" s="51"/>
    </row>
    <row r="4582" spans="2:14" x14ac:dyDescent="0.25">
      <c r="B4582" s="48">
        <v>4580</v>
      </c>
      <c r="C4582" s="49" t="s">
        <v>2588</v>
      </c>
      <c r="D4582" s="48">
        <v>580591931</v>
      </c>
      <c r="E4582" s="50" t="s">
        <v>1577</v>
      </c>
      <c r="F4582" s="51">
        <v>5097</v>
      </c>
      <c r="G4582" s="48">
        <v>14</v>
      </c>
      <c r="H4582" s="51" t="s">
        <v>2736</v>
      </c>
      <c r="I4582" s="51" t="s">
        <v>1125</v>
      </c>
      <c r="J4582" s="52">
        <v>1.5</v>
      </c>
      <c r="K4582" s="48" t="s">
        <v>1058</v>
      </c>
      <c r="L4582" s="48" t="s">
        <v>1058</v>
      </c>
      <c r="M4582" s="53">
        <v>7379.0203238752601</v>
      </c>
      <c r="N4582" s="51"/>
    </row>
    <row r="4583" spans="2:14" x14ac:dyDescent="0.25">
      <c r="B4583" s="48">
        <v>4581</v>
      </c>
      <c r="C4583" s="49" t="s">
        <v>2588</v>
      </c>
      <c r="D4583" s="48">
        <v>580530814</v>
      </c>
      <c r="E4583" s="50" t="s">
        <v>2603</v>
      </c>
      <c r="F4583" s="51">
        <v>5110</v>
      </c>
      <c r="G4583" s="48">
        <v>13</v>
      </c>
      <c r="H4583" s="51" t="s">
        <v>2717</v>
      </c>
      <c r="I4583" s="51" t="s">
        <v>1145</v>
      </c>
      <c r="J4583" s="52">
        <v>0</v>
      </c>
      <c r="K4583" s="48" t="s">
        <v>1058</v>
      </c>
      <c r="L4583" s="48" t="s">
        <v>1058</v>
      </c>
      <c r="M4583" s="53">
        <v>0</v>
      </c>
      <c r="N4583" s="51"/>
    </row>
    <row r="4584" spans="2:14" x14ac:dyDescent="0.25">
      <c r="B4584" s="48">
        <v>4582</v>
      </c>
      <c r="C4584" s="49" t="s">
        <v>2588</v>
      </c>
      <c r="D4584" s="48">
        <v>580530814</v>
      </c>
      <c r="E4584" s="50" t="s">
        <v>2603</v>
      </c>
      <c r="F4584" s="51">
        <v>5112</v>
      </c>
      <c r="G4584" s="48">
        <v>17</v>
      </c>
      <c r="H4584" s="51" t="s">
        <v>2857</v>
      </c>
      <c r="I4584" s="51" t="s">
        <v>1145</v>
      </c>
      <c r="J4584" s="52">
        <v>0.75</v>
      </c>
      <c r="K4584" s="48" t="s">
        <v>1058</v>
      </c>
      <c r="L4584" s="48" t="s">
        <v>1058</v>
      </c>
      <c r="M4584" s="53">
        <v>3689.5101619376301</v>
      </c>
      <c r="N4584" s="51"/>
    </row>
    <row r="4585" spans="2:14" x14ac:dyDescent="0.25">
      <c r="B4585" s="48">
        <v>4583</v>
      </c>
      <c r="C4585" s="49" t="s">
        <v>2588</v>
      </c>
      <c r="D4585" s="48">
        <v>580353233</v>
      </c>
      <c r="E4585" s="50" t="s">
        <v>2641</v>
      </c>
      <c r="F4585" s="51">
        <v>5113</v>
      </c>
      <c r="G4585" s="48">
        <v>13</v>
      </c>
      <c r="H4585" s="51" t="s">
        <v>2812</v>
      </c>
      <c r="I4585" s="51" t="s">
        <v>1448</v>
      </c>
      <c r="J4585" s="52">
        <v>0</v>
      </c>
      <c r="K4585" s="48" t="s">
        <v>1058</v>
      </c>
      <c r="L4585" s="48" t="s">
        <v>1058</v>
      </c>
      <c r="M4585" s="53">
        <v>0</v>
      </c>
      <c r="N4585" s="51"/>
    </row>
    <row r="4586" spans="2:14" x14ac:dyDescent="0.25">
      <c r="B4586" s="48">
        <v>4584</v>
      </c>
      <c r="C4586" s="49" t="s">
        <v>2588</v>
      </c>
      <c r="D4586" s="48">
        <v>580259075</v>
      </c>
      <c r="E4586" s="50" t="s">
        <v>2824</v>
      </c>
      <c r="F4586" s="51">
        <v>5118</v>
      </c>
      <c r="G4586" s="48">
        <v>15</v>
      </c>
      <c r="H4586" s="51" t="s">
        <v>2804</v>
      </c>
      <c r="I4586" s="51" t="s">
        <v>1062</v>
      </c>
      <c r="J4586" s="52">
        <v>0.75</v>
      </c>
      <c r="K4586" s="48" t="s">
        <v>1058</v>
      </c>
      <c r="L4586" s="48" t="s">
        <v>1058</v>
      </c>
      <c r="M4586" s="53">
        <v>3689.5101619376301</v>
      </c>
      <c r="N4586" s="51"/>
    </row>
    <row r="4587" spans="2:14" x14ac:dyDescent="0.25">
      <c r="B4587" s="48">
        <v>4585</v>
      </c>
      <c r="C4587" s="49" t="s">
        <v>2588</v>
      </c>
      <c r="D4587" s="48">
        <v>580274173</v>
      </c>
      <c r="E4587" s="50" t="s">
        <v>2629</v>
      </c>
      <c r="F4587" s="51">
        <v>5120</v>
      </c>
      <c r="G4587" s="48">
        <v>14</v>
      </c>
      <c r="H4587" s="51" t="s">
        <v>2837</v>
      </c>
      <c r="I4587" s="51" t="s">
        <v>1062</v>
      </c>
      <c r="J4587" s="52">
        <v>0</v>
      </c>
      <c r="K4587" s="48" t="s">
        <v>1058</v>
      </c>
      <c r="L4587" s="48" t="s">
        <v>1058</v>
      </c>
      <c r="M4587" s="53">
        <v>0</v>
      </c>
      <c r="N4587" s="51"/>
    </row>
    <row r="4588" spans="2:14" x14ac:dyDescent="0.25">
      <c r="B4588" s="48">
        <v>4586</v>
      </c>
      <c r="C4588" s="49" t="s">
        <v>2588</v>
      </c>
      <c r="D4588" s="48">
        <v>580160133</v>
      </c>
      <c r="E4588" s="50" t="s">
        <v>1247</v>
      </c>
      <c r="F4588" s="51">
        <v>5121</v>
      </c>
      <c r="G4588" s="48">
        <v>15</v>
      </c>
      <c r="H4588" s="51" t="s">
        <v>2928</v>
      </c>
      <c r="I4588" s="51" t="s">
        <v>1115</v>
      </c>
      <c r="J4588" s="52">
        <v>1.5</v>
      </c>
      <c r="K4588" s="48" t="s">
        <v>1058</v>
      </c>
      <c r="L4588" s="48" t="s">
        <v>1058</v>
      </c>
      <c r="M4588" s="53">
        <v>7379.0203238752601</v>
      </c>
      <c r="N4588" s="51"/>
    </row>
    <row r="4589" spans="2:14" x14ac:dyDescent="0.25">
      <c r="B4589" s="48">
        <v>4587</v>
      </c>
      <c r="C4589" s="49" t="s">
        <v>2588</v>
      </c>
      <c r="D4589" s="48">
        <v>580160133</v>
      </c>
      <c r="E4589" s="50" t="s">
        <v>1247</v>
      </c>
      <c r="F4589" s="51">
        <v>5122</v>
      </c>
      <c r="G4589" s="48">
        <v>14</v>
      </c>
      <c r="H4589" s="51" t="s">
        <v>2645</v>
      </c>
      <c r="I4589" s="51" t="s">
        <v>1115</v>
      </c>
      <c r="J4589" s="52">
        <v>0</v>
      </c>
      <c r="K4589" s="48" t="s">
        <v>1058</v>
      </c>
      <c r="L4589" s="48" t="s">
        <v>1058</v>
      </c>
      <c r="M4589" s="53">
        <v>0</v>
      </c>
      <c r="N4589" s="51"/>
    </row>
    <row r="4590" spans="2:14" x14ac:dyDescent="0.25">
      <c r="B4590" s="48">
        <v>4588</v>
      </c>
      <c r="C4590" s="49" t="s">
        <v>2588</v>
      </c>
      <c r="D4590" s="48">
        <v>580551802</v>
      </c>
      <c r="E4590" s="50" t="s">
        <v>2942</v>
      </c>
      <c r="F4590" s="51">
        <v>5127</v>
      </c>
      <c r="G4590" s="48">
        <v>14</v>
      </c>
      <c r="H4590" s="51" t="s">
        <v>2815</v>
      </c>
      <c r="I4590" s="51" t="s">
        <v>1062</v>
      </c>
      <c r="J4590" s="52">
        <v>0</v>
      </c>
      <c r="K4590" s="48" t="s">
        <v>1058</v>
      </c>
      <c r="L4590" s="48" t="s">
        <v>1058</v>
      </c>
      <c r="M4590" s="53">
        <v>0</v>
      </c>
      <c r="N4590" s="51"/>
    </row>
    <row r="4591" spans="2:14" x14ac:dyDescent="0.25">
      <c r="B4591" s="48">
        <v>4589</v>
      </c>
      <c r="C4591" s="49" t="s">
        <v>2588</v>
      </c>
      <c r="D4591" s="48">
        <v>580353233</v>
      </c>
      <c r="E4591" s="50" t="s">
        <v>2641</v>
      </c>
      <c r="F4591" s="51">
        <v>5148</v>
      </c>
      <c r="G4591" s="48">
        <v>14</v>
      </c>
      <c r="H4591" s="51" t="s">
        <v>2694</v>
      </c>
      <c r="I4591" s="51" t="s">
        <v>1448</v>
      </c>
      <c r="J4591" s="52">
        <v>3</v>
      </c>
      <c r="K4591" s="48" t="s">
        <v>1058</v>
      </c>
      <c r="L4591" s="48" t="s">
        <v>1058</v>
      </c>
      <c r="M4591" s="53">
        <v>14758.04064775052</v>
      </c>
      <c r="N4591" s="51"/>
    </row>
    <row r="4592" spans="2:14" x14ac:dyDescent="0.25">
      <c r="B4592" s="48">
        <v>4590</v>
      </c>
      <c r="C4592" s="49" t="s">
        <v>2588</v>
      </c>
      <c r="D4592" s="48">
        <v>580354991</v>
      </c>
      <c r="E4592" s="50" t="s">
        <v>1612</v>
      </c>
      <c r="F4592" s="51">
        <v>5149</v>
      </c>
      <c r="G4592" s="48">
        <v>10</v>
      </c>
      <c r="H4592" s="51" t="s">
        <v>2887</v>
      </c>
      <c r="I4592" s="51" t="s">
        <v>1613</v>
      </c>
      <c r="J4592" s="52">
        <v>8.8000000000000007</v>
      </c>
      <c r="K4592" s="48" t="s">
        <v>1058</v>
      </c>
      <c r="L4592" s="48" t="s">
        <v>1058</v>
      </c>
      <c r="M4592" s="53">
        <v>43290.252566734867</v>
      </c>
      <c r="N4592" s="51"/>
    </row>
    <row r="4593" spans="2:14" x14ac:dyDescent="0.25">
      <c r="B4593" s="48">
        <v>4591</v>
      </c>
      <c r="C4593" s="49" t="s">
        <v>2588</v>
      </c>
      <c r="D4593" s="48">
        <v>580038156</v>
      </c>
      <c r="E4593" s="50" t="s">
        <v>2671</v>
      </c>
      <c r="F4593" s="51">
        <v>5153</v>
      </c>
      <c r="G4593" s="48">
        <v>20</v>
      </c>
      <c r="H4593" s="51" t="s">
        <v>2593</v>
      </c>
      <c r="I4593" s="51" t="s">
        <v>1137</v>
      </c>
      <c r="J4593" s="52">
        <v>0.75600000000000001</v>
      </c>
      <c r="K4593" s="48" t="s">
        <v>1058</v>
      </c>
      <c r="L4593" s="48" t="s">
        <v>1058</v>
      </c>
      <c r="M4593" s="53">
        <v>3719.0262432331315</v>
      </c>
      <c r="N4593" s="51"/>
    </row>
    <row r="4594" spans="2:14" x14ac:dyDescent="0.25">
      <c r="B4594" s="48">
        <v>4592</v>
      </c>
      <c r="C4594" s="49" t="s">
        <v>2588</v>
      </c>
      <c r="D4594" s="48">
        <v>580259109</v>
      </c>
      <c r="E4594" s="50" t="s">
        <v>2679</v>
      </c>
      <c r="F4594" s="51">
        <v>5154</v>
      </c>
      <c r="G4594" s="48">
        <v>14</v>
      </c>
      <c r="H4594" s="51" t="s">
        <v>2881</v>
      </c>
      <c r="I4594" s="51" t="s">
        <v>1218</v>
      </c>
      <c r="J4594" s="52">
        <v>2</v>
      </c>
      <c r="K4594" s="48" t="s">
        <v>1058</v>
      </c>
      <c r="L4594" s="48" t="s">
        <v>1058</v>
      </c>
      <c r="M4594" s="53">
        <v>9838.6937651670141</v>
      </c>
      <c r="N4594" s="51"/>
    </row>
    <row r="4595" spans="2:14" x14ac:dyDescent="0.25">
      <c r="B4595" s="48">
        <v>4593</v>
      </c>
      <c r="C4595" s="49" t="s">
        <v>2588</v>
      </c>
      <c r="D4595" s="48">
        <v>580259109</v>
      </c>
      <c r="E4595" s="50" t="s">
        <v>2679</v>
      </c>
      <c r="F4595" s="51">
        <v>5157</v>
      </c>
      <c r="G4595" s="48">
        <v>9</v>
      </c>
      <c r="H4595" s="51" t="s">
        <v>2667</v>
      </c>
      <c r="I4595" s="51" t="s">
        <v>1218</v>
      </c>
      <c r="J4595" s="52">
        <v>20</v>
      </c>
      <c r="K4595" s="48" t="s">
        <v>1058</v>
      </c>
      <c r="L4595" s="48" t="s">
        <v>1058</v>
      </c>
      <c r="M4595" s="53">
        <v>98386.937651670145</v>
      </c>
      <c r="N4595" s="51"/>
    </row>
    <row r="4596" spans="2:14" x14ac:dyDescent="0.25">
      <c r="B4596" s="48">
        <v>4594</v>
      </c>
      <c r="C4596" s="49" t="s">
        <v>2588</v>
      </c>
      <c r="D4596" s="48">
        <v>580259109</v>
      </c>
      <c r="E4596" s="50" t="s">
        <v>2679</v>
      </c>
      <c r="F4596" s="51">
        <v>5158</v>
      </c>
      <c r="G4596" s="48">
        <v>20</v>
      </c>
      <c r="H4596" s="51" t="s">
        <v>2739</v>
      </c>
      <c r="I4596" s="51" t="s">
        <v>1218</v>
      </c>
      <c r="J4596" s="52">
        <v>1.5</v>
      </c>
      <c r="K4596" s="48" t="s">
        <v>1058</v>
      </c>
      <c r="L4596" s="48" t="s">
        <v>1058</v>
      </c>
      <c r="M4596" s="53">
        <v>7379.0203238752601</v>
      </c>
      <c r="N4596" s="51"/>
    </row>
    <row r="4597" spans="2:14" x14ac:dyDescent="0.25">
      <c r="B4597" s="48">
        <v>4595</v>
      </c>
      <c r="C4597" s="49" t="s">
        <v>2588</v>
      </c>
      <c r="D4597" s="48">
        <v>580284933</v>
      </c>
      <c r="E4597" s="50" t="s">
        <v>2639</v>
      </c>
      <c r="F4597" s="51">
        <v>5159</v>
      </c>
      <c r="G4597" s="48">
        <v>9</v>
      </c>
      <c r="H4597" s="51" t="s">
        <v>2589</v>
      </c>
      <c r="I4597" s="51" t="s">
        <v>1372</v>
      </c>
      <c r="J4597" s="52">
        <v>3.9</v>
      </c>
      <c r="K4597" s="48" t="s">
        <v>1058</v>
      </c>
      <c r="L4597" s="48" t="s">
        <v>1058</v>
      </c>
      <c r="M4597" s="53">
        <v>19185.452842075676</v>
      </c>
      <c r="N4597" s="51"/>
    </row>
    <row r="4598" spans="2:14" x14ac:dyDescent="0.25">
      <c r="B4598" s="48">
        <v>4596</v>
      </c>
      <c r="C4598" s="49" t="s">
        <v>2588</v>
      </c>
      <c r="D4598" s="48">
        <v>580284933</v>
      </c>
      <c r="E4598" s="50" t="s">
        <v>2639</v>
      </c>
      <c r="F4598" s="51">
        <v>5160</v>
      </c>
      <c r="G4598" s="48">
        <v>15</v>
      </c>
      <c r="H4598" s="51" t="s">
        <v>2680</v>
      </c>
      <c r="I4598" s="51" t="s">
        <v>1372</v>
      </c>
      <c r="J4598" s="52">
        <v>0.97499999999999998</v>
      </c>
      <c r="K4598" s="48" t="s">
        <v>1058</v>
      </c>
      <c r="L4598" s="48" t="s">
        <v>1058</v>
      </c>
      <c r="M4598" s="53">
        <v>4796.363210518919</v>
      </c>
      <c r="N4598" s="51"/>
    </row>
    <row r="4599" spans="2:14" x14ac:dyDescent="0.25">
      <c r="B4599" s="48">
        <v>4597</v>
      </c>
      <c r="C4599" s="49" t="s">
        <v>2588</v>
      </c>
      <c r="D4599" s="48">
        <v>580356988</v>
      </c>
      <c r="E4599" s="50" t="s">
        <v>2124</v>
      </c>
      <c r="F4599" s="51">
        <v>5175</v>
      </c>
      <c r="G4599" s="48">
        <v>19</v>
      </c>
      <c r="H4599" s="51" t="s">
        <v>2949</v>
      </c>
      <c r="I4599" s="51" t="s">
        <v>2126</v>
      </c>
      <c r="J4599" s="52">
        <v>0</v>
      </c>
      <c r="K4599" s="48" t="s">
        <v>1054</v>
      </c>
      <c r="L4599" s="48" t="s">
        <v>1058</v>
      </c>
      <c r="M4599" s="53">
        <v>0</v>
      </c>
      <c r="N4599" s="51"/>
    </row>
    <row r="4600" spans="2:14" x14ac:dyDescent="0.25">
      <c r="B4600" s="48">
        <v>4598</v>
      </c>
      <c r="C4600" s="49" t="s">
        <v>2588</v>
      </c>
      <c r="D4600" s="48">
        <v>580356988</v>
      </c>
      <c r="E4600" s="50" t="s">
        <v>2124</v>
      </c>
      <c r="F4600" s="51">
        <v>5176</v>
      </c>
      <c r="G4600" s="48">
        <v>14</v>
      </c>
      <c r="H4600" s="51" t="s">
        <v>2706</v>
      </c>
      <c r="I4600" s="51" t="s">
        <v>2126</v>
      </c>
      <c r="J4600" s="52">
        <v>0.75</v>
      </c>
      <c r="K4600" s="48" t="s">
        <v>1058</v>
      </c>
      <c r="L4600" s="48" t="s">
        <v>1058</v>
      </c>
      <c r="M4600" s="53">
        <v>3689.5101619376301</v>
      </c>
      <c r="N4600" s="51"/>
    </row>
    <row r="4601" spans="2:14" x14ac:dyDescent="0.25">
      <c r="B4601" s="48">
        <v>4599</v>
      </c>
      <c r="C4601" s="49" t="s">
        <v>2588</v>
      </c>
      <c r="D4601" s="48">
        <v>580356988</v>
      </c>
      <c r="E4601" s="50" t="s">
        <v>2124</v>
      </c>
      <c r="F4601" s="51">
        <v>5177</v>
      </c>
      <c r="G4601" s="48">
        <v>11</v>
      </c>
      <c r="H4601" s="51" t="s">
        <v>2835</v>
      </c>
      <c r="I4601" s="51" t="s">
        <v>2126</v>
      </c>
      <c r="J4601" s="52">
        <v>0</v>
      </c>
      <c r="K4601" s="48" t="s">
        <v>1058</v>
      </c>
      <c r="L4601" s="48" t="s">
        <v>1058</v>
      </c>
      <c r="M4601" s="53">
        <v>0</v>
      </c>
      <c r="N4601" s="51"/>
    </row>
    <row r="4602" spans="2:14" x14ac:dyDescent="0.25">
      <c r="B4602" s="48">
        <v>4600</v>
      </c>
      <c r="C4602" s="49" t="s">
        <v>2588</v>
      </c>
      <c r="D4602" s="48">
        <v>580420347</v>
      </c>
      <c r="E4602" s="50" t="s">
        <v>2720</v>
      </c>
      <c r="F4602" s="51">
        <v>5183</v>
      </c>
      <c r="G4602" s="48">
        <v>12</v>
      </c>
      <c r="H4602" s="51" t="s">
        <v>2832</v>
      </c>
      <c r="I4602" s="51" t="s">
        <v>1262</v>
      </c>
      <c r="J4602" s="52">
        <v>0.97499999999999998</v>
      </c>
      <c r="K4602" s="48" t="s">
        <v>1058</v>
      </c>
      <c r="L4602" s="48" t="s">
        <v>1058</v>
      </c>
      <c r="M4602" s="53">
        <v>4796.363210518919</v>
      </c>
      <c r="N4602" s="51"/>
    </row>
    <row r="4603" spans="2:14" x14ac:dyDescent="0.25">
      <c r="B4603" s="48">
        <v>4601</v>
      </c>
      <c r="C4603" s="49" t="s">
        <v>2588</v>
      </c>
      <c r="D4603" s="48">
        <v>580395465</v>
      </c>
      <c r="E4603" s="50" t="s">
        <v>2650</v>
      </c>
      <c r="F4603" s="51">
        <v>5190</v>
      </c>
      <c r="G4603" s="48">
        <v>19</v>
      </c>
      <c r="H4603" s="51" t="s">
        <v>2743</v>
      </c>
      <c r="I4603" s="51" t="s">
        <v>1476</v>
      </c>
      <c r="J4603" s="52">
        <v>1.5</v>
      </c>
      <c r="K4603" s="48" t="s">
        <v>1058</v>
      </c>
      <c r="L4603" s="48" t="s">
        <v>1058</v>
      </c>
      <c r="M4603" s="53">
        <v>7379.0203238752601</v>
      </c>
      <c r="N4603" s="51"/>
    </row>
    <row r="4604" spans="2:14" x14ac:dyDescent="0.25">
      <c r="B4604" s="48">
        <v>4602</v>
      </c>
      <c r="C4604" s="49" t="s">
        <v>2588</v>
      </c>
      <c r="D4604" s="48">
        <v>580386456</v>
      </c>
      <c r="E4604" s="50" t="s">
        <v>1902</v>
      </c>
      <c r="F4604" s="51">
        <v>5196</v>
      </c>
      <c r="G4604" s="48">
        <v>15</v>
      </c>
      <c r="H4604" s="51" t="s">
        <v>2814</v>
      </c>
      <c r="I4604" s="51" t="s">
        <v>1125</v>
      </c>
      <c r="J4604" s="52">
        <v>0</v>
      </c>
      <c r="K4604" s="48" t="s">
        <v>1058</v>
      </c>
      <c r="L4604" s="48" t="s">
        <v>1058</v>
      </c>
      <c r="M4604" s="53">
        <v>0</v>
      </c>
      <c r="N4604" s="51"/>
    </row>
    <row r="4605" spans="2:14" x14ac:dyDescent="0.25">
      <c r="B4605" s="48">
        <v>4603</v>
      </c>
      <c r="C4605" s="49" t="s">
        <v>2588</v>
      </c>
      <c r="D4605" s="48">
        <v>580417509</v>
      </c>
      <c r="E4605" s="50" t="s">
        <v>2767</v>
      </c>
      <c r="F4605" s="51">
        <v>5204</v>
      </c>
      <c r="G4605" s="48">
        <v>13</v>
      </c>
      <c r="H4605" s="51" t="s">
        <v>2746</v>
      </c>
      <c r="I4605" s="51" t="s">
        <v>1060</v>
      </c>
      <c r="J4605" s="52">
        <v>1.5</v>
      </c>
      <c r="K4605" s="48" t="s">
        <v>1058</v>
      </c>
      <c r="L4605" s="48" t="s">
        <v>1058</v>
      </c>
      <c r="M4605" s="53">
        <v>7379.0203238752601</v>
      </c>
      <c r="N4605" s="51"/>
    </row>
    <row r="4606" spans="2:14" x14ac:dyDescent="0.25">
      <c r="B4606" s="48">
        <v>4604</v>
      </c>
      <c r="C4606" s="49" t="s">
        <v>2588</v>
      </c>
      <c r="D4606" s="48">
        <v>580458859</v>
      </c>
      <c r="E4606" s="50" t="s">
        <v>2436</v>
      </c>
      <c r="F4606" s="51">
        <v>5210</v>
      </c>
      <c r="G4606" s="48">
        <v>9</v>
      </c>
      <c r="H4606" s="51" t="s">
        <v>2948</v>
      </c>
      <c r="I4606" s="51" t="s">
        <v>2437</v>
      </c>
      <c r="J4606" s="52">
        <v>10</v>
      </c>
      <c r="K4606" s="48" t="s">
        <v>1058</v>
      </c>
      <c r="L4606" s="48" t="s">
        <v>1058</v>
      </c>
      <c r="M4606" s="53">
        <v>49193.468825835072</v>
      </c>
      <c r="N4606" s="51"/>
    </row>
    <row r="4607" spans="2:14" x14ac:dyDescent="0.25">
      <c r="B4607" s="48">
        <v>4605</v>
      </c>
      <c r="C4607" s="49" t="s">
        <v>2588</v>
      </c>
      <c r="D4607" s="48">
        <v>580497048</v>
      </c>
      <c r="E4607" s="50" t="s">
        <v>2950</v>
      </c>
      <c r="F4607" s="51">
        <v>5212</v>
      </c>
      <c r="G4607" s="48">
        <v>15</v>
      </c>
      <c r="H4607" s="51" t="s">
        <v>2729</v>
      </c>
      <c r="I4607" s="51" t="s">
        <v>1307</v>
      </c>
      <c r="J4607" s="52">
        <v>3</v>
      </c>
      <c r="K4607" s="48" t="s">
        <v>1058</v>
      </c>
      <c r="L4607" s="48" t="s">
        <v>1058</v>
      </c>
      <c r="M4607" s="53">
        <v>14758.04064775052</v>
      </c>
      <c r="N4607" s="51"/>
    </row>
    <row r="4608" spans="2:14" x14ac:dyDescent="0.25">
      <c r="B4608" s="48">
        <v>4606</v>
      </c>
      <c r="C4608" s="49" t="s">
        <v>2588</v>
      </c>
      <c r="D4608" s="48">
        <v>580497048</v>
      </c>
      <c r="E4608" s="50" t="s">
        <v>2950</v>
      </c>
      <c r="F4608" s="51">
        <v>5214</v>
      </c>
      <c r="G4608" s="48">
        <v>20</v>
      </c>
      <c r="H4608" s="51" t="s">
        <v>2806</v>
      </c>
      <c r="I4608" s="51" t="s">
        <v>1307</v>
      </c>
      <c r="J4608" s="52">
        <v>0.75</v>
      </c>
      <c r="K4608" s="48" t="s">
        <v>1058</v>
      </c>
      <c r="L4608" s="48" t="s">
        <v>1058</v>
      </c>
      <c r="M4608" s="53">
        <v>3689.5101619376301</v>
      </c>
      <c r="N4608" s="51"/>
    </row>
    <row r="4609" spans="2:14" x14ac:dyDescent="0.25">
      <c r="B4609" s="48">
        <v>4607</v>
      </c>
      <c r="C4609" s="49" t="s">
        <v>2588</v>
      </c>
      <c r="D4609" s="48">
        <v>580497048</v>
      </c>
      <c r="E4609" s="50" t="s">
        <v>2950</v>
      </c>
      <c r="F4609" s="51">
        <v>5216</v>
      </c>
      <c r="G4609" s="48">
        <v>23</v>
      </c>
      <c r="H4609" s="51" t="s">
        <v>2951</v>
      </c>
      <c r="I4609" s="51" t="s">
        <v>1307</v>
      </c>
      <c r="J4609" s="52">
        <v>1.5</v>
      </c>
      <c r="K4609" s="48" t="s">
        <v>1058</v>
      </c>
      <c r="L4609" s="48" t="s">
        <v>1058</v>
      </c>
      <c r="M4609" s="53">
        <v>7379.0203238752601</v>
      </c>
      <c r="N4609" s="51"/>
    </row>
    <row r="4610" spans="2:14" x14ac:dyDescent="0.25">
      <c r="B4610" s="48">
        <v>4608</v>
      </c>
      <c r="C4610" s="49" t="s">
        <v>2588</v>
      </c>
      <c r="D4610" s="48">
        <v>580403590</v>
      </c>
      <c r="E4610" s="50" t="s">
        <v>2612</v>
      </c>
      <c r="F4610" s="51">
        <v>5260</v>
      </c>
      <c r="G4610" s="48">
        <v>20</v>
      </c>
      <c r="H4610" s="51" t="s">
        <v>2682</v>
      </c>
      <c r="I4610" s="51" t="s">
        <v>1307</v>
      </c>
      <c r="J4610" s="52">
        <v>0</v>
      </c>
      <c r="K4610" s="48" t="s">
        <v>1058</v>
      </c>
      <c r="L4610" s="48" t="s">
        <v>1058</v>
      </c>
      <c r="M4610" s="53">
        <v>0</v>
      </c>
      <c r="N4610" s="51"/>
    </row>
    <row r="4611" spans="2:14" x14ac:dyDescent="0.25">
      <c r="B4611" s="48">
        <v>4609</v>
      </c>
      <c r="C4611" s="49" t="s">
        <v>2588</v>
      </c>
      <c r="D4611" s="48">
        <v>580307411</v>
      </c>
      <c r="E4611" s="50" t="s">
        <v>2730</v>
      </c>
      <c r="F4611" s="51">
        <v>5276</v>
      </c>
      <c r="G4611" s="48">
        <v>18</v>
      </c>
      <c r="H4611" s="51" t="s">
        <v>2819</v>
      </c>
      <c r="I4611" s="51" t="s">
        <v>1064</v>
      </c>
      <c r="J4611" s="52">
        <v>0</v>
      </c>
      <c r="K4611" s="48" t="s">
        <v>1058</v>
      </c>
      <c r="L4611" s="48" t="s">
        <v>1058</v>
      </c>
      <c r="M4611" s="53">
        <v>0</v>
      </c>
      <c r="N4611" s="51"/>
    </row>
    <row r="4612" spans="2:14" x14ac:dyDescent="0.25">
      <c r="B4612" s="48">
        <v>4610</v>
      </c>
      <c r="C4612" s="49" t="s">
        <v>2588</v>
      </c>
      <c r="D4612" s="48">
        <v>580307411</v>
      </c>
      <c r="E4612" s="50" t="s">
        <v>2730</v>
      </c>
      <c r="F4612" s="51">
        <v>5277</v>
      </c>
      <c r="G4612" s="48">
        <v>16</v>
      </c>
      <c r="H4612" s="51" t="s">
        <v>2800</v>
      </c>
      <c r="I4612" s="51" t="s">
        <v>1064</v>
      </c>
      <c r="J4612" s="52">
        <v>0</v>
      </c>
      <c r="K4612" s="48" t="s">
        <v>1058</v>
      </c>
      <c r="L4612" s="48" t="s">
        <v>1058</v>
      </c>
      <c r="M4612" s="53">
        <v>0</v>
      </c>
      <c r="N4612" s="51"/>
    </row>
    <row r="4613" spans="2:14" x14ac:dyDescent="0.25">
      <c r="B4613" s="48">
        <v>4611</v>
      </c>
      <c r="C4613" s="49" t="s">
        <v>2588</v>
      </c>
      <c r="D4613" s="48">
        <v>580433316</v>
      </c>
      <c r="E4613" s="50" t="s">
        <v>1908</v>
      </c>
      <c r="F4613" s="51">
        <v>5281</v>
      </c>
      <c r="G4613" s="48">
        <v>17</v>
      </c>
      <c r="H4613" s="51" t="s">
        <v>2842</v>
      </c>
      <c r="I4613" s="51" t="s">
        <v>1909</v>
      </c>
      <c r="J4613" s="52">
        <v>0</v>
      </c>
      <c r="K4613" s="48" t="s">
        <v>1058</v>
      </c>
      <c r="L4613" s="48" t="s">
        <v>1058</v>
      </c>
      <c r="M4613" s="53">
        <v>0</v>
      </c>
      <c r="N4613" s="51"/>
    </row>
    <row r="4614" spans="2:14" x14ac:dyDescent="0.25">
      <c r="B4614" s="48">
        <v>4612</v>
      </c>
      <c r="C4614" s="49" t="s">
        <v>2588</v>
      </c>
      <c r="D4614" s="48">
        <v>580431393</v>
      </c>
      <c r="E4614" s="50" t="s">
        <v>2681</v>
      </c>
      <c r="F4614" s="51">
        <v>5284</v>
      </c>
      <c r="G4614" s="48">
        <v>17</v>
      </c>
      <c r="H4614" s="51" t="s">
        <v>2696</v>
      </c>
      <c r="I4614" s="51" t="s">
        <v>1172</v>
      </c>
      <c r="J4614" s="52">
        <v>0.97499999999999998</v>
      </c>
      <c r="K4614" s="48" t="s">
        <v>1058</v>
      </c>
      <c r="L4614" s="48" t="s">
        <v>1058</v>
      </c>
      <c r="M4614" s="53">
        <v>4796.363210518919</v>
      </c>
      <c r="N4614" s="51"/>
    </row>
    <row r="4615" spans="2:14" x14ac:dyDescent="0.25">
      <c r="B4615" s="48">
        <v>4613</v>
      </c>
      <c r="C4615" s="49" t="s">
        <v>2588</v>
      </c>
      <c r="D4615" s="48">
        <v>580403590</v>
      </c>
      <c r="E4615" s="50" t="s">
        <v>2612</v>
      </c>
      <c r="F4615" s="51">
        <v>5286</v>
      </c>
      <c r="G4615" s="48">
        <v>13</v>
      </c>
      <c r="H4615" s="51" t="s">
        <v>2952</v>
      </c>
      <c r="I4615" s="51" t="s">
        <v>1307</v>
      </c>
      <c r="J4615" s="52">
        <v>1.5</v>
      </c>
      <c r="K4615" s="48" t="s">
        <v>1058</v>
      </c>
      <c r="L4615" s="48" t="s">
        <v>1058</v>
      </c>
      <c r="M4615" s="53">
        <v>7379.0203238752601</v>
      </c>
      <c r="N4615" s="51"/>
    </row>
    <row r="4616" spans="2:14" x14ac:dyDescent="0.25">
      <c r="B4616" s="48">
        <v>4614</v>
      </c>
      <c r="C4616" s="49" t="s">
        <v>2588</v>
      </c>
      <c r="D4616" s="48">
        <v>580403590</v>
      </c>
      <c r="E4616" s="50" t="s">
        <v>2612</v>
      </c>
      <c r="F4616" s="51">
        <v>5288</v>
      </c>
      <c r="G4616" s="48">
        <v>17</v>
      </c>
      <c r="H4616" s="51" t="s">
        <v>2613</v>
      </c>
      <c r="I4616" s="51" t="s">
        <v>1307</v>
      </c>
      <c r="J4616" s="52">
        <v>0</v>
      </c>
      <c r="K4616" s="48" t="s">
        <v>1058</v>
      </c>
      <c r="L4616" s="48" t="s">
        <v>1058</v>
      </c>
      <c r="M4616" s="53">
        <v>0</v>
      </c>
      <c r="N4616" s="51"/>
    </row>
    <row r="4617" spans="2:14" x14ac:dyDescent="0.25">
      <c r="B4617" s="48">
        <v>4615</v>
      </c>
      <c r="C4617" s="49" t="s">
        <v>2588</v>
      </c>
      <c r="D4617" s="48">
        <v>580403590</v>
      </c>
      <c r="E4617" s="50" t="s">
        <v>2612</v>
      </c>
      <c r="F4617" s="51">
        <v>5289</v>
      </c>
      <c r="G4617" s="48">
        <v>11</v>
      </c>
      <c r="H4617" s="51" t="s">
        <v>2796</v>
      </c>
      <c r="I4617" s="51" t="s">
        <v>1307</v>
      </c>
      <c r="J4617" s="52">
        <v>8</v>
      </c>
      <c r="K4617" s="48" t="s">
        <v>1058</v>
      </c>
      <c r="L4617" s="48" t="s">
        <v>1058</v>
      </c>
      <c r="M4617" s="53">
        <v>39354.775060668057</v>
      </c>
      <c r="N4617" s="51"/>
    </row>
    <row r="4618" spans="2:14" x14ac:dyDescent="0.25">
      <c r="B4618" s="48">
        <v>4616</v>
      </c>
      <c r="C4618" s="49" t="s">
        <v>2588</v>
      </c>
      <c r="D4618" s="48">
        <v>580493062</v>
      </c>
      <c r="E4618" s="50" t="s">
        <v>1961</v>
      </c>
      <c r="F4618" s="51">
        <v>5296</v>
      </c>
      <c r="G4618" s="48">
        <v>15</v>
      </c>
      <c r="H4618" s="51" t="s">
        <v>2813</v>
      </c>
      <c r="I4618" s="51" t="s">
        <v>1304</v>
      </c>
      <c r="J4618" s="52">
        <v>0</v>
      </c>
      <c r="K4618" s="48" t="s">
        <v>1058</v>
      </c>
      <c r="L4618" s="48" t="s">
        <v>1058</v>
      </c>
      <c r="M4618" s="53">
        <v>0</v>
      </c>
      <c r="N4618" s="51"/>
    </row>
    <row r="4619" spans="2:14" x14ac:dyDescent="0.25">
      <c r="B4619" s="48">
        <v>4617</v>
      </c>
      <c r="C4619" s="49" t="s">
        <v>2588</v>
      </c>
      <c r="D4619" s="48">
        <v>580420768</v>
      </c>
      <c r="E4619" s="50" t="s">
        <v>2686</v>
      </c>
      <c r="F4619" s="51">
        <v>5302</v>
      </c>
      <c r="G4619" s="48">
        <v>13</v>
      </c>
      <c r="H4619" s="51" t="s">
        <v>2737</v>
      </c>
      <c r="I4619" s="51" t="s">
        <v>1646</v>
      </c>
      <c r="J4619" s="52">
        <v>0.75</v>
      </c>
      <c r="K4619" s="48" t="s">
        <v>1058</v>
      </c>
      <c r="L4619" s="48" t="s">
        <v>1058</v>
      </c>
      <c r="M4619" s="53">
        <v>3689.5101619376301</v>
      </c>
      <c r="N4619" s="51"/>
    </row>
    <row r="4620" spans="2:14" x14ac:dyDescent="0.25">
      <c r="B4620" s="48">
        <v>4618</v>
      </c>
      <c r="C4620" s="49" t="s">
        <v>2588</v>
      </c>
      <c r="D4620" s="48">
        <v>580555647</v>
      </c>
      <c r="E4620" s="50" t="s">
        <v>2903</v>
      </c>
      <c r="F4620" s="51">
        <v>5305</v>
      </c>
      <c r="G4620" s="48">
        <v>9</v>
      </c>
      <c r="H4620" s="51" t="s">
        <v>2840</v>
      </c>
      <c r="I4620" s="51" t="s">
        <v>1459</v>
      </c>
      <c r="J4620" s="52">
        <v>0</v>
      </c>
      <c r="K4620" s="48" t="s">
        <v>1058</v>
      </c>
      <c r="L4620" s="48" t="s">
        <v>1058</v>
      </c>
      <c r="M4620" s="53">
        <v>0</v>
      </c>
      <c r="N4620" s="51"/>
    </row>
    <row r="4621" spans="2:14" x14ac:dyDescent="0.25">
      <c r="B4621" s="48">
        <v>4619</v>
      </c>
      <c r="C4621" s="49" t="s">
        <v>2588</v>
      </c>
      <c r="D4621" s="48">
        <v>580424638</v>
      </c>
      <c r="E4621" s="50" t="s">
        <v>1651</v>
      </c>
      <c r="F4621" s="51">
        <v>5308</v>
      </c>
      <c r="G4621" s="48">
        <v>0</v>
      </c>
      <c r="H4621" s="51" t="s">
        <v>2938</v>
      </c>
      <c r="I4621" s="51" t="s">
        <v>1081</v>
      </c>
      <c r="J4621" s="52">
        <v>1.95</v>
      </c>
      <c r="K4621" s="48" t="s">
        <v>1058</v>
      </c>
      <c r="L4621" s="48" t="s">
        <v>1058</v>
      </c>
      <c r="M4621" s="53">
        <v>9592.726421037838</v>
      </c>
      <c r="N4621" s="51"/>
    </row>
    <row r="4622" spans="2:14" x14ac:dyDescent="0.25">
      <c r="B4622" s="48">
        <v>4620</v>
      </c>
      <c r="C4622" s="49" t="s">
        <v>2588</v>
      </c>
      <c r="D4622" s="48">
        <v>580353670</v>
      </c>
      <c r="E4622" s="50" t="s">
        <v>2720</v>
      </c>
      <c r="F4622" s="51">
        <v>5309</v>
      </c>
      <c r="G4622" s="48">
        <v>12</v>
      </c>
      <c r="H4622" s="51" t="s">
        <v>2561</v>
      </c>
      <c r="I4622" s="51" t="s">
        <v>1176</v>
      </c>
      <c r="J4622" s="52">
        <v>3.75</v>
      </c>
      <c r="K4622" s="48" t="s">
        <v>1058</v>
      </c>
      <c r="L4622" s="48" t="s">
        <v>1058</v>
      </c>
      <c r="M4622" s="53">
        <v>18447.550809688153</v>
      </c>
      <c r="N4622" s="51"/>
    </row>
    <row r="4623" spans="2:14" x14ac:dyDescent="0.25">
      <c r="B4623" s="48">
        <v>4621</v>
      </c>
      <c r="C4623" s="49" t="s">
        <v>2588</v>
      </c>
      <c r="D4623" s="48">
        <v>580475465</v>
      </c>
      <c r="E4623" s="50" t="s">
        <v>1680</v>
      </c>
      <c r="F4623" s="51">
        <v>5315</v>
      </c>
      <c r="G4623" s="48">
        <v>10</v>
      </c>
      <c r="H4623" s="51" t="s">
        <v>2953</v>
      </c>
      <c r="I4623" s="51" t="s">
        <v>1681</v>
      </c>
      <c r="J4623" s="52">
        <v>2.75</v>
      </c>
      <c r="K4623" s="48" t="s">
        <v>1058</v>
      </c>
      <c r="L4623" s="48" t="s">
        <v>1058</v>
      </c>
      <c r="M4623" s="53">
        <v>13528.203927104645</v>
      </c>
      <c r="N4623" s="51"/>
    </row>
    <row r="4624" spans="2:14" x14ac:dyDescent="0.25">
      <c r="B4624" s="48">
        <v>4622</v>
      </c>
      <c r="C4624" s="49" t="s">
        <v>2588</v>
      </c>
      <c r="D4624" s="48">
        <v>580401818</v>
      </c>
      <c r="E4624" s="50" t="s">
        <v>1301</v>
      </c>
      <c r="F4624" s="51">
        <v>5323</v>
      </c>
      <c r="G4624" s="48">
        <v>16</v>
      </c>
      <c r="H4624" s="51" t="s">
        <v>2878</v>
      </c>
      <c r="I4624" s="51" t="s">
        <v>1158</v>
      </c>
      <c r="J4624" s="52">
        <v>0.75</v>
      </c>
      <c r="K4624" s="48" t="s">
        <v>1058</v>
      </c>
      <c r="L4624" s="48" t="s">
        <v>1058</v>
      </c>
      <c r="M4624" s="53">
        <v>3689.5101619376301</v>
      </c>
      <c r="N4624" s="51"/>
    </row>
    <row r="4625" spans="2:14" x14ac:dyDescent="0.25">
      <c r="B4625" s="48">
        <v>4623</v>
      </c>
      <c r="C4625" s="49" t="s">
        <v>2588</v>
      </c>
      <c r="D4625" s="48">
        <v>580541647</v>
      </c>
      <c r="E4625" s="50" t="s">
        <v>2943</v>
      </c>
      <c r="F4625" s="51">
        <v>5330</v>
      </c>
      <c r="G4625" s="48">
        <v>11</v>
      </c>
      <c r="H4625" s="51" t="s">
        <v>2952</v>
      </c>
      <c r="I4625" s="51" t="s">
        <v>2048</v>
      </c>
      <c r="J4625" s="52">
        <v>1.8</v>
      </c>
      <c r="K4625" s="48" t="s">
        <v>1058</v>
      </c>
      <c r="L4625" s="48" t="s">
        <v>1058</v>
      </c>
      <c r="M4625" s="53">
        <v>8854.8243886503133</v>
      </c>
      <c r="N4625" s="51"/>
    </row>
    <row r="4626" spans="2:14" x14ac:dyDescent="0.25">
      <c r="B4626" s="48">
        <v>4624</v>
      </c>
      <c r="C4626" s="49" t="s">
        <v>2588</v>
      </c>
      <c r="D4626" s="48">
        <v>580541647</v>
      </c>
      <c r="E4626" s="50" t="s">
        <v>2943</v>
      </c>
      <c r="F4626" s="51">
        <v>5333</v>
      </c>
      <c r="G4626" s="48">
        <v>10</v>
      </c>
      <c r="H4626" s="51" t="s">
        <v>2731</v>
      </c>
      <c r="I4626" s="51" t="s">
        <v>2048</v>
      </c>
      <c r="J4626" s="52">
        <v>1.8</v>
      </c>
      <c r="K4626" s="48" t="s">
        <v>1058</v>
      </c>
      <c r="L4626" s="48" t="s">
        <v>1058</v>
      </c>
      <c r="M4626" s="53">
        <v>8854.8243886503133</v>
      </c>
      <c r="N4626" s="51"/>
    </row>
    <row r="4627" spans="2:14" x14ac:dyDescent="0.25">
      <c r="B4627" s="48">
        <v>4625</v>
      </c>
      <c r="C4627" s="49" t="s">
        <v>2588</v>
      </c>
      <c r="D4627" s="48">
        <v>580541647</v>
      </c>
      <c r="E4627" s="50" t="s">
        <v>2943</v>
      </c>
      <c r="F4627" s="51">
        <v>5334</v>
      </c>
      <c r="G4627" s="48">
        <v>10</v>
      </c>
      <c r="H4627" s="51" t="s">
        <v>2589</v>
      </c>
      <c r="I4627" s="51" t="s">
        <v>2048</v>
      </c>
      <c r="J4627" s="52">
        <v>3.6</v>
      </c>
      <c r="K4627" s="48" t="s">
        <v>1058</v>
      </c>
      <c r="L4627" s="48" t="s">
        <v>1058</v>
      </c>
      <c r="M4627" s="53">
        <v>17709.648777300627</v>
      </c>
      <c r="N4627" s="51"/>
    </row>
    <row r="4628" spans="2:14" x14ac:dyDescent="0.25">
      <c r="B4628" s="48">
        <v>4626</v>
      </c>
      <c r="C4628" s="49" t="s">
        <v>2588</v>
      </c>
      <c r="D4628" s="48">
        <v>580462166</v>
      </c>
      <c r="E4628" s="50" t="s">
        <v>2747</v>
      </c>
      <c r="F4628" s="51">
        <v>5338</v>
      </c>
      <c r="G4628" s="48">
        <v>17</v>
      </c>
      <c r="H4628" s="51" t="s">
        <v>2818</v>
      </c>
      <c r="I4628" s="51" t="s">
        <v>1280</v>
      </c>
      <c r="J4628" s="52">
        <v>0</v>
      </c>
      <c r="K4628" s="48" t="s">
        <v>1058</v>
      </c>
      <c r="L4628" s="48" t="s">
        <v>1058</v>
      </c>
      <c r="M4628" s="53">
        <v>0</v>
      </c>
      <c r="N4628" s="51"/>
    </row>
    <row r="4629" spans="2:14" x14ac:dyDescent="0.25">
      <c r="B4629" s="48">
        <v>4627</v>
      </c>
      <c r="C4629" s="49" t="s">
        <v>2588</v>
      </c>
      <c r="D4629" s="48">
        <v>580462166</v>
      </c>
      <c r="E4629" s="50" t="s">
        <v>2747</v>
      </c>
      <c r="F4629" s="51">
        <v>5339</v>
      </c>
      <c r="G4629" s="48">
        <v>15</v>
      </c>
      <c r="H4629" s="51" t="s">
        <v>2899</v>
      </c>
      <c r="I4629" s="51" t="s">
        <v>1280</v>
      </c>
      <c r="J4629" s="52">
        <v>3</v>
      </c>
      <c r="K4629" s="48" t="s">
        <v>1058</v>
      </c>
      <c r="L4629" s="48" t="s">
        <v>1058</v>
      </c>
      <c r="M4629" s="53">
        <v>14758.04064775052</v>
      </c>
      <c r="N4629" s="51"/>
    </row>
    <row r="4630" spans="2:14" x14ac:dyDescent="0.25">
      <c r="B4630" s="48">
        <v>4628</v>
      </c>
      <c r="C4630" s="49" t="s">
        <v>2588</v>
      </c>
      <c r="D4630" s="48">
        <v>580462166</v>
      </c>
      <c r="E4630" s="50" t="s">
        <v>2747</v>
      </c>
      <c r="F4630" s="51">
        <v>5341</v>
      </c>
      <c r="G4630" s="48">
        <v>18</v>
      </c>
      <c r="H4630" s="51" t="s">
        <v>2928</v>
      </c>
      <c r="I4630" s="51" t="s">
        <v>1280</v>
      </c>
      <c r="J4630" s="52">
        <v>1.5</v>
      </c>
      <c r="K4630" s="48" t="s">
        <v>1058</v>
      </c>
      <c r="L4630" s="48" t="s">
        <v>1058</v>
      </c>
      <c r="M4630" s="53">
        <v>7379.0203238752601</v>
      </c>
      <c r="N4630" s="51"/>
    </row>
    <row r="4631" spans="2:14" x14ac:dyDescent="0.25">
      <c r="B4631" s="48">
        <v>4629</v>
      </c>
      <c r="C4631" s="49" t="s">
        <v>2588</v>
      </c>
      <c r="D4631" s="48">
        <v>580386456</v>
      </c>
      <c r="E4631" s="50" t="s">
        <v>1902</v>
      </c>
      <c r="F4631" s="51">
        <v>5342</v>
      </c>
      <c r="G4631" s="48">
        <v>13</v>
      </c>
      <c r="H4631" s="51" t="s">
        <v>2890</v>
      </c>
      <c r="I4631" s="51" t="s">
        <v>1125</v>
      </c>
      <c r="J4631" s="52">
        <v>0.75</v>
      </c>
      <c r="K4631" s="48" t="s">
        <v>1058</v>
      </c>
      <c r="L4631" s="48" t="s">
        <v>1058</v>
      </c>
      <c r="M4631" s="53">
        <v>3689.5101619376301</v>
      </c>
      <c r="N4631" s="51"/>
    </row>
    <row r="4632" spans="2:14" x14ac:dyDescent="0.25">
      <c r="B4632" s="48">
        <v>4630</v>
      </c>
      <c r="C4632" s="49" t="s">
        <v>2588</v>
      </c>
      <c r="D4632" s="48">
        <v>580462166</v>
      </c>
      <c r="E4632" s="50" t="s">
        <v>2747</v>
      </c>
      <c r="F4632" s="51">
        <v>5343</v>
      </c>
      <c r="G4632" s="48">
        <v>18</v>
      </c>
      <c r="H4632" s="51" t="s">
        <v>2818</v>
      </c>
      <c r="I4632" s="51" t="s">
        <v>1280</v>
      </c>
      <c r="J4632" s="52">
        <v>0</v>
      </c>
      <c r="K4632" s="48" t="s">
        <v>1058</v>
      </c>
      <c r="L4632" s="48" t="s">
        <v>1058</v>
      </c>
      <c r="M4632" s="53">
        <v>0</v>
      </c>
      <c r="N4632" s="51"/>
    </row>
    <row r="4633" spans="2:14" x14ac:dyDescent="0.25">
      <c r="B4633" s="48">
        <v>4631</v>
      </c>
      <c r="C4633" s="49" t="s">
        <v>2588</v>
      </c>
      <c r="D4633" s="48">
        <v>580386456</v>
      </c>
      <c r="E4633" s="50" t="s">
        <v>1902</v>
      </c>
      <c r="F4633" s="51">
        <v>5344</v>
      </c>
      <c r="G4633" s="48">
        <v>12</v>
      </c>
      <c r="H4633" s="51" t="s">
        <v>2802</v>
      </c>
      <c r="I4633" s="51" t="s">
        <v>1125</v>
      </c>
      <c r="J4633" s="52">
        <v>8</v>
      </c>
      <c r="K4633" s="48" t="s">
        <v>1058</v>
      </c>
      <c r="L4633" s="48" t="s">
        <v>1058</v>
      </c>
      <c r="M4633" s="53">
        <v>39354.775060668057</v>
      </c>
      <c r="N4633" s="51"/>
    </row>
    <row r="4634" spans="2:14" x14ac:dyDescent="0.25">
      <c r="B4634" s="48">
        <v>4632</v>
      </c>
      <c r="C4634" s="49" t="s">
        <v>2588</v>
      </c>
      <c r="D4634" s="48">
        <v>580605699</v>
      </c>
      <c r="E4634" s="50" t="s">
        <v>2885</v>
      </c>
      <c r="F4634" s="51">
        <v>5346</v>
      </c>
      <c r="G4634" s="48">
        <v>13</v>
      </c>
      <c r="H4634" s="51" t="s">
        <v>2676</v>
      </c>
      <c r="I4634" s="51" t="s">
        <v>1130</v>
      </c>
      <c r="J4634" s="52">
        <v>3</v>
      </c>
      <c r="K4634" s="48" t="s">
        <v>1058</v>
      </c>
      <c r="L4634" s="48" t="s">
        <v>1058</v>
      </c>
      <c r="M4634" s="53">
        <v>14758.04064775052</v>
      </c>
      <c r="N4634" s="51"/>
    </row>
    <row r="4635" spans="2:14" x14ac:dyDescent="0.25">
      <c r="B4635" s="48">
        <v>4633</v>
      </c>
      <c r="C4635" s="49" t="s">
        <v>2588</v>
      </c>
      <c r="D4635" s="48">
        <v>580419810</v>
      </c>
      <c r="E4635" s="50" t="s">
        <v>1643</v>
      </c>
      <c r="F4635" s="51">
        <v>5351</v>
      </c>
      <c r="G4635" s="48">
        <v>17</v>
      </c>
      <c r="H4635" s="51" t="s">
        <v>2811</v>
      </c>
      <c r="I4635" s="51" t="s">
        <v>1078</v>
      </c>
      <c r="J4635" s="52">
        <v>0.75</v>
      </c>
      <c r="K4635" s="48" t="s">
        <v>1058</v>
      </c>
      <c r="L4635" s="48" t="s">
        <v>1058</v>
      </c>
      <c r="M4635" s="53">
        <v>3689.5101619376301</v>
      </c>
      <c r="N4635" s="51"/>
    </row>
    <row r="4636" spans="2:14" x14ac:dyDescent="0.25">
      <c r="B4636" s="48">
        <v>4634</v>
      </c>
      <c r="C4636" s="49" t="s">
        <v>2588</v>
      </c>
      <c r="D4636" s="48">
        <v>580235687</v>
      </c>
      <c r="E4636" s="50" t="s">
        <v>2605</v>
      </c>
      <c r="F4636" s="51">
        <v>5354</v>
      </c>
      <c r="G4636" s="48">
        <v>20</v>
      </c>
      <c r="H4636" s="51" t="s">
        <v>2812</v>
      </c>
      <c r="I4636" s="51" t="s">
        <v>1259</v>
      </c>
      <c r="J4636" s="52">
        <v>0</v>
      </c>
      <c r="K4636" s="48" t="s">
        <v>1058</v>
      </c>
      <c r="L4636" s="48" t="s">
        <v>1058</v>
      </c>
      <c r="M4636" s="53">
        <v>0</v>
      </c>
      <c r="N4636" s="51"/>
    </row>
    <row r="4637" spans="2:14" x14ac:dyDescent="0.25">
      <c r="B4637" s="48">
        <v>4635</v>
      </c>
      <c r="C4637" s="49" t="s">
        <v>2588</v>
      </c>
      <c r="D4637" s="48">
        <v>580435014</v>
      </c>
      <c r="E4637" s="50" t="s">
        <v>2691</v>
      </c>
      <c r="F4637" s="51">
        <v>5356</v>
      </c>
      <c r="G4637" s="48">
        <v>12</v>
      </c>
      <c r="H4637" s="51" t="s">
        <v>2919</v>
      </c>
      <c r="I4637" s="51" t="s">
        <v>1932</v>
      </c>
      <c r="J4637" s="52">
        <v>1.5</v>
      </c>
      <c r="K4637" s="48" t="s">
        <v>1058</v>
      </c>
      <c r="L4637" s="48" t="s">
        <v>1058</v>
      </c>
      <c r="M4637" s="53">
        <v>7379.0203238752601</v>
      </c>
      <c r="N4637" s="51"/>
    </row>
    <row r="4638" spans="2:14" x14ac:dyDescent="0.25">
      <c r="B4638" s="48">
        <v>4636</v>
      </c>
      <c r="C4638" s="49" t="s">
        <v>2588</v>
      </c>
      <c r="D4638" s="48">
        <v>580093680</v>
      </c>
      <c r="E4638" s="50" t="s">
        <v>1815</v>
      </c>
      <c r="F4638" s="51">
        <v>5357</v>
      </c>
      <c r="G4638" s="48">
        <v>14</v>
      </c>
      <c r="H4638" s="51" t="s">
        <v>2625</v>
      </c>
      <c r="I4638" s="51" t="s">
        <v>1209</v>
      </c>
      <c r="J4638" s="52">
        <v>1.5</v>
      </c>
      <c r="K4638" s="48" t="s">
        <v>1058</v>
      </c>
      <c r="L4638" s="48" t="s">
        <v>1058</v>
      </c>
      <c r="M4638" s="53">
        <v>7379.0203238752601</v>
      </c>
      <c r="N4638" s="51"/>
    </row>
    <row r="4639" spans="2:14" x14ac:dyDescent="0.25">
      <c r="B4639" s="48">
        <v>4637</v>
      </c>
      <c r="C4639" s="49" t="s">
        <v>2588</v>
      </c>
      <c r="D4639" s="48">
        <v>580417509</v>
      </c>
      <c r="E4639" s="50" t="s">
        <v>2767</v>
      </c>
      <c r="F4639" s="51">
        <v>5367</v>
      </c>
      <c r="G4639" s="48">
        <v>18</v>
      </c>
      <c r="H4639" s="51" t="s">
        <v>2694</v>
      </c>
      <c r="I4639" s="51" t="s">
        <v>1060</v>
      </c>
      <c r="J4639" s="52">
        <v>3</v>
      </c>
      <c r="K4639" s="48" t="s">
        <v>1058</v>
      </c>
      <c r="L4639" s="48" t="s">
        <v>1058</v>
      </c>
      <c r="M4639" s="53">
        <v>14758.04064775052</v>
      </c>
      <c r="N4639" s="51"/>
    </row>
    <row r="4640" spans="2:14" x14ac:dyDescent="0.25">
      <c r="B4640" s="48">
        <v>4638</v>
      </c>
      <c r="C4640" s="49" t="s">
        <v>2588</v>
      </c>
      <c r="D4640" s="48">
        <v>580238178</v>
      </c>
      <c r="E4640" s="50" t="s">
        <v>1965</v>
      </c>
      <c r="F4640" s="51">
        <v>5369</v>
      </c>
      <c r="G4640" s="48">
        <v>14</v>
      </c>
      <c r="H4640" s="51" t="s">
        <v>2813</v>
      </c>
      <c r="I4640" s="51" t="s">
        <v>1167</v>
      </c>
      <c r="J4640" s="52">
        <v>0</v>
      </c>
      <c r="K4640" s="48" t="s">
        <v>1058</v>
      </c>
      <c r="L4640" s="48" t="s">
        <v>1058</v>
      </c>
      <c r="M4640" s="53">
        <v>0</v>
      </c>
      <c r="N4640" s="51"/>
    </row>
    <row r="4641" spans="2:14" x14ac:dyDescent="0.25">
      <c r="B4641" s="48">
        <v>4639</v>
      </c>
      <c r="C4641" s="49" t="s">
        <v>2588</v>
      </c>
      <c r="D4641" s="48">
        <v>580354546</v>
      </c>
      <c r="E4641" s="50" t="s">
        <v>2634</v>
      </c>
      <c r="F4641" s="51">
        <v>5379</v>
      </c>
      <c r="G4641" s="48">
        <v>16</v>
      </c>
      <c r="H4641" s="51" t="s">
        <v>2670</v>
      </c>
      <c r="I4641" s="51" t="s">
        <v>1147</v>
      </c>
      <c r="J4641" s="52">
        <v>0</v>
      </c>
      <c r="K4641" s="48" t="s">
        <v>1058</v>
      </c>
      <c r="L4641" s="48" t="s">
        <v>1058</v>
      </c>
      <c r="M4641" s="53">
        <v>0</v>
      </c>
      <c r="N4641" s="51"/>
    </row>
    <row r="4642" spans="2:14" x14ac:dyDescent="0.25">
      <c r="B4642" s="48">
        <v>4640</v>
      </c>
      <c r="C4642" s="49" t="s">
        <v>2588</v>
      </c>
      <c r="D4642" s="48">
        <v>580354546</v>
      </c>
      <c r="E4642" s="50" t="s">
        <v>2634</v>
      </c>
      <c r="F4642" s="51">
        <v>5381</v>
      </c>
      <c r="G4642" s="48">
        <v>18</v>
      </c>
      <c r="H4642" s="51" t="s">
        <v>2817</v>
      </c>
      <c r="I4642" s="51" t="s">
        <v>1147</v>
      </c>
      <c r="J4642" s="52">
        <v>0</v>
      </c>
      <c r="K4642" s="48" t="s">
        <v>1058</v>
      </c>
      <c r="L4642" s="48" t="s">
        <v>1058</v>
      </c>
      <c r="M4642" s="53">
        <v>0</v>
      </c>
      <c r="N4642" s="51"/>
    </row>
    <row r="4643" spans="2:14" x14ac:dyDescent="0.25">
      <c r="B4643" s="48">
        <v>4641</v>
      </c>
      <c r="C4643" s="49" t="s">
        <v>2588</v>
      </c>
      <c r="D4643" s="48">
        <v>580394278</v>
      </c>
      <c r="E4643" s="50" t="s">
        <v>2106</v>
      </c>
      <c r="F4643" s="51">
        <v>5387</v>
      </c>
      <c r="G4643" s="48">
        <v>18</v>
      </c>
      <c r="H4643" s="51" t="s">
        <v>2778</v>
      </c>
      <c r="I4643" s="51" t="s">
        <v>1164</v>
      </c>
      <c r="J4643" s="52">
        <v>1.5</v>
      </c>
      <c r="K4643" s="48" t="s">
        <v>1058</v>
      </c>
      <c r="L4643" s="48" t="s">
        <v>1058</v>
      </c>
      <c r="M4643" s="53">
        <v>7379.0203238752601</v>
      </c>
      <c r="N4643" s="51"/>
    </row>
    <row r="4644" spans="2:14" x14ac:dyDescent="0.25">
      <c r="B4644" s="48">
        <v>4642</v>
      </c>
      <c r="C4644" s="49" t="s">
        <v>2588</v>
      </c>
      <c r="D4644" s="48">
        <v>513894139</v>
      </c>
      <c r="E4644" s="50" t="s">
        <v>2599</v>
      </c>
      <c r="F4644" s="51">
        <v>5394</v>
      </c>
      <c r="G4644" s="48">
        <v>17</v>
      </c>
      <c r="H4644" s="51" t="s">
        <v>2646</v>
      </c>
      <c r="I4644" s="51" t="s">
        <v>1135</v>
      </c>
      <c r="J4644" s="52">
        <v>0</v>
      </c>
      <c r="K4644" s="48" t="s">
        <v>1058</v>
      </c>
      <c r="L4644" s="48" t="s">
        <v>1058</v>
      </c>
      <c r="M4644" s="53">
        <v>0</v>
      </c>
      <c r="N4644" s="51"/>
    </row>
    <row r="4645" spans="2:14" x14ac:dyDescent="0.25">
      <c r="B4645" s="48">
        <v>4643</v>
      </c>
      <c r="C4645" s="49" t="s">
        <v>2588</v>
      </c>
      <c r="D4645" s="48">
        <v>513894139</v>
      </c>
      <c r="E4645" s="50" t="s">
        <v>2599</v>
      </c>
      <c r="F4645" s="51">
        <v>5397</v>
      </c>
      <c r="G4645" s="48">
        <v>17</v>
      </c>
      <c r="H4645" s="51" t="s">
        <v>2954</v>
      </c>
      <c r="I4645" s="51" t="s">
        <v>1135</v>
      </c>
      <c r="J4645" s="52">
        <v>2</v>
      </c>
      <c r="K4645" s="48" t="s">
        <v>1058</v>
      </c>
      <c r="L4645" s="48" t="s">
        <v>1058</v>
      </c>
      <c r="M4645" s="53">
        <v>9838.6937651670141</v>
      </c>
      <c r="N4645" s="51"/>
    </row>
    <row r="4646" spans="2:14" x14ac:dyDescent="0.25">
      <c r="B4646" s="48">
        <v>4644</v>
      </c>
      <c r="C4646" s="49" t="s">
        <v>2588</v>
      </c>
      <c r="D4646" s="48">
        <v>580455806</v>
      </c>
      <c r="E4646" s="50" t="s">
        <v>2877</v>
      </c>
      <c r="F4646" s="51">
        <v>5403</v>
      </c>
      <c r="G4646" s="48">
        <v>9</v>
      </c>
      <c r="H4646" s="51" t="s">
        <v>2854</v>
      </c>
      <c r="I4646" s="51" t="s">
        <v>1222</v>
      </c>
      <c r="J4646" s="52">
        <v>4</v>
      </c>
      <c r="K4646" s="48" t="s">
        <v>1058</v>
      </c>
      <c r="L4646" s="48" t="s">
        <v>1058</v>
      </c>
      <c r="M4646" s="53">
        <v>19677.387530334028</v>
      </c>
      <c r="N4646" s="51"/>
    </row>
    <row r="4647" spans="2:14" x14ac:dyDescent="0.25">
      <c r="B4647" s="48">
        <v>4645</v>
      </c>
      <c r="C4647" s="49" t="s">
        <v>2588</v>
      </c>
      <c r="D4647" s="48">
        <v>580417681</v>
      </c>
      <c r="E4647" s="50" t="s">
        <v>2798</v>
      </c>
      <c r="F4647" s="51">
        <v>5405</v>
      </c>
      <c r="G4647" s="48">
        <v>16</v>
      </c>
      <c r="H4647" s="51" t="s">
        <v>2782</v>
      </c>
      <c r="I4647" s="51" t="s">
        <v>1634</v>
      </c>
      <c r="J4647" s="52">
        <v>0</v>
      </c>
      <c r="K4647" s="48" t="s">
        <v>1058</v>
      </c>
      <c r="L4647" s="48" t="s">
        <v>1058</v>
      </c>
      <c r="M4647" s="53">
        <v>0</v>
      </c>
      <c r="N4647" s="51"/>
    </row>
    <row r="4648" spans="2:14" x14ac:dyDescent="0.25">
      <c r="B4648" s="48">
        <v>4646</v>
      </c>
      <c r="C4648" s="49" t="s">
        <v>2588</v>
      </c>
      <c r="D4648" s="48">
        <v>580560548</v>
      </c>
      <c r="E4648" s="50" t="s">
        <v>2913</v>
      </c>
      <c r="F4648" s="51">
        <v>5409</v>
      </c>
      <c r="G4648" s="48">
        <v>11</v>
      </c>
      <c r="H4648" s="51" t="s">
        <v>2847</v>
      </c>
      <c r="I4648" s="51" t="s">
        <v>2914</v>
      </c>
      <c r="J4648" s="52">
        <v>3.9</v>
      </c>
      <c r="K4648" s="48" t="s">
        <v>1058</v>
      </c>
      <c r="L4648" s="48" t="s">
        <v>1058</v>
      </c>
      <c r="M4648" s="53">
        <v>19185.452842075676</v>
      </c>
      <c r="N4648" s="51"/>
    </row>
    <row r="4649" spans="2:14" x14ac:dyDescent="0.25">
      <c r="B4649" s="48">
        <v>4647</v>
      </c>
      <c r="C4649" s="49" t="s">
        <v>2588</v>
      </c>
      <c r="D4649" s="48">
        <v>580513133</v>
      </c>
      <c r="E4649" s="50" t="s">
        <v>2917</v>
      </c>
      <c r="F4649" s="51">
        <v>5426</v>
      </c>
      <c r="G4649" s="48">
        <v>0</v>
      </c>
      <c r="H4649" s="51" t="s">
        <v>2781</v>
      </c>
      <c r="I4649" s="51" t="s">
        <v>1227</v>
      </c>
      <c r="J4649" s="52">
        <v>0.94499999999999995</v>
      </c>
      <c r="K4649" s="48" t="s">
        <v>1058</v>
      </c>
      <c r="L4649" s="48" t="s">
        <v>1058</v>
      </c>
      <c r="M4649" s="53">
        <v>4648.7828040414142</v>
      </c>
      <c r="N4649" s="51"/>
    </row>
    <row r="4650" spans="2:14" x14ac:dyDescent="0.25">
      <c r="B4650" s="48">
        <v>4648</v>
      </c>
      <c r="C4650" s="49" t="s">
        <v>2588</v>
      </c>
      <c r="D4650" s="48">
        <v>580591931</v>
      </c>
      <c r="E4650" s="50" t="s">
        <v>1577</v>
      </c>
      <c r="F4650" s="51">
        <v>5427</v>
      </c>
      <c r="G4650" s="48">
        <v>16</v>
      </c>
      <c r="H4650" s="51" t="s">
        <v>2797</v>
      </c>
      <c r="I4650" s="51" t="s">
        <v>1125</v>
      </c>
      <c r="J4650" s="52">
        <v>0.75</v>
      </c>
      <c r="K4650" s="48" t="s">
        <v>1058</v>
      </c>
      <c r="L4650" s="48" t="s">
        <v>1058</v>
      </c>
      <c r="M4650" s="53">
        <v>3689.5101619376301</v>
      </c>
      <c r="N4650" s="51"/>
    </row>
    <row r="4651" spans="2:14" x14ac:dyDescent="0.25">
      <c r="B4651" s="48">
        <v>4649</v>
      </c>
      <c r="C4651" s="49" t="s">
        <v>2588</v>
      </c>
      <c r="D4651" s="48">
        <v>580445989</v>
      </c>
      <c r="E4651" s="50" t="s">
        <v>2642</v>
      </c>
      <c r="F4651" s="51">
        <v>5429</v>
      </c>
      <c r="G4651" s="48">
        <v>16</v>
      </c>
      <c r="H4651" s="51" t="s">
        <v>2608</v>
      </c>
      <c r="I4651" s="51" t="s">
        <v>1107</v>
      </c>
      <c r="J4651" s="52">
        <v>0.64</v>
      </c>
      <c r="K4651" s="48" t="s">
        <v>1058</v>
      </c>
      <c r="L4651" s="48" t="s">
        <v>1058</v>
      </c>
      <c r="M4651" s="53">
        <v>3148.3820048534444</v>
      </c>
      <c r="N4651" s="51"/>
    </row>
    <row r="4652" spans="2:14" x14ac:dyDescent="0.25">
      <c r="B4652" s="48">
        <v>4650</v>
      </c>
      <c r="C4652" s="49" t="s">
        <v>2588</v>
      </c>
      <c r="D4652" s="48">
        <v>580481232</v>
      </c>
      <c r="E4652" s="50" t="s">
        <v>2632</v>
      </c>
      <c r="F4652" s="51">
        <v>5444</v>
      </c>
      <c r="G4652" s="48">
        <v>16</v>
      </c>
      <c r="H4652" s="51" t="s">
        <v>2724</v>
      </c>
      <c r="I4652" s="51" t="s">
        <v>1268</v>
      </c>
      <c r="J4652" s="52">
        <v>3</v>
      </c>
      <c r="K4652" s="48" t="s">
        <v>1058</v>
      </c>
      <c r="L4652" s="48" t="s">
        <v>1058</v>
      </c>
      <c r="M4652" s="53">
        <v>14758.04064775052</v>
      </c>
      <c r="N4652" s="51"/>
    </row>
    <row r="4653" spans="2:14" x14ac:dyDescent="0.25">
      <c r="B4653" s="48">
        <v>4651</v>
      </c>
      <c r="C4653" s="49" t="s">
        <v>2588</v>
      </c>
      <c r="D4653" s="48">
        <v>580481232</v>
      </c>
      <c r="E4653" s="50" t="s">
        <v>2632</v>
      </c>
      <c r="F4653" s="51">
        <v>5445</v>
      </c>
      <c r="G4653" s="48">
        <v>17</v>
      </c>
      <c r="H4653" s="51" t="s">
        <v>2782</v>
      </c>
      <c r="I4653" s="51" t="s">
        <v>1268</v>
      </c>
      <c r="J4653" s="52">
        <v>0</v>
      </c>
      <c r="K4653" s="48" t="s">
        <v>1058</v>
      </c>
      <c r="L4653" s="48" t="s">
        <v>1058</v>
      </c>
      <c r="M4653" s="53">
        <v>0</v>
      </c>
      <c r="N4653" s="51"/>
    </row>
    <row r="4654" spans="2:14" x14ac:dyDescent="0.25">
      <c r="B4654" s="48">
        <v>4652</v>
      </c>
      <c r="C4654" s="49" t="s">
        <v>2588</v>
      </c>
      <c r="D4654" s="48">
        <v>580197317</v>
      </c>
      <c r="E4654" s="50" t="s">
        <v>2684</v>
      </c>
      <c r="F4654" s="51">
        <v>5456</v>
      </c>
      <c r="G4654" s="48">
        <v>9</v>
      </c>
      <c r="H4654" s="51" t="s">
        <v>2761</v>
      </c>
      <c r="I4654" s="51" t="s">
        <v>1053</v>
      </c>
      <c r="J4654" s="52">
        <v>8</v>
      </c>
      <c r="K4654" s="48" t="s">
        <v>1058</v>
      </c>
      <c r="L4654" s="48" t="s">
        <v>1058</v>
      </c>
      <c r="M4654" s="53">
        <v>39354.775060668057</v>
      </c>
      <c r="N4654" s="51"/>
    </row>
    <row r="4655" spans="2:14" x14ac:dyDescent="0.25">
      <c r="B4655" s="48">
        <v>4653</v>
      </c>
      <c r="C4655" s="49" t="s">
        <v>2588</v>
      </c>
      <c r="D4655" s="48">
        <v>580539062</v>
      </c>
      <c r="E4655" s="50" t="s">
        <v>2721</v>
      </c>
      <c r="F4655" s="51">
        <v>5457</v>
      </c>
      <c r="G4655" s="48">
        <v>9</v>
      </c>
      <c r="H4655" s="51" t="s">
        <v>2911</v>
      </c>
      <c r="I4655" s="51" t="s">
        <v>1062</v>
      </c>
      <c r="J4655" s="52">
        <v>2</v>
      </c>
      <c r="K4655" s="48" t="s">
        <v>1058</v>
      </c>
      <c r="L4655" s="48" t="s">
        <v>1058</v>
      </c>
      <c r="M4655" s="53">
        <v>9838.6937651670141</v>
      </c>
      <c r="N4655" s="51"/>
    </row>
    <row r="4656" spans="2:14" x14ac:dyDescent="0.25">
      <c r="B4656" s="48">
        <v>4654</v>
      </c>
      <c r="C4656" s="49" t="s">
        <v>2588</v>
      </c>
      <c r="D4656" s="48">
        <v>580197317</v>
      </c>
      <c r="E4656" s="50" t="s">
        <v>2684</v>
      </c>
      <c r="F4656" s="51">
        <v>5458</v>
      </c>
      <c r="G4656" s="48">
        <v>18</v>
      </c>
      <c r="H4656" s="51" t="s">
        <v>2725</v>
      </c>
      <c r="I4656" s="51" t="s">
        <v>1053</v>
      </c>
      <c r="J4656" s="52">
        <v>0.75</v>
      </c>
      <c r="K4656" s="48" t="s">
        <v>1058</v>
      </c>
      <c r="L4656" s="48" t="s">
        <v>1058</v>
      </c>
      <c r="M4656" s="53">
        <v>3689.5101619376301</v>
      </c>
      <c r="N4656" s="51"/>
    </row>
    <row r="4657" spans="2:14" x14ac:dyDescent="0.25">
      <c r="B4657" s="48">
        <v>4655</v>
      </c>
      <c r="C4657" s="49" t="s">
        <v>2588</v>
      </c>
      <c r="D4657" s="48">
        <v>580197317</v>
      </c>
      <c r="E4657" s="50" t="s">
        <v>2684</v>
      </c>
      <c r="F4657" s="51">
        <v>5459</v>
      </c>
      <c r="G4657" s="48">
        <v>9</v>
      </c>
      <c r="H4657" s="51" t="s">
        <v>2855</v>
      </c>
      <c r="I4657" s="51" t="s">
        <v>1053</v>
      </c>
      <c r="J4657" s="52">
        <v>4</v>
      </c>
      <c r="K4657" s="48" t="s">
        <v>1058</v>
      </c>
      <c r="L4657" s="48" t="s">
        <v>1058</v>
      </c>
      <c r="M4657" s="53">
        <v>19677.387530334028</v>
      </c>
      <c r="N4657" s="51"/>
    </row>
    <row r="4658" spans="2:14" x14ac:dyDescent="0.25">
      <c r="B4658" s="48">
        <v>4656</v>
      </c>
      <c r="C4658" s="49" t="s">
        <v>2588</v>
      </c>
      <c r="D4658" s="48">
        <v>580593887</v>
      </c>
      <c r="E4658" s="50" t="s">
        <v>1278</v>
      </c>
      <c r="F4658" s="51">
        <v>5467</v>
      </c>
      <c r="G4658" s="48">
        <v>16</v>
      </c>
      <c r="H4658" s="51" t="s">
        <v>2636</v>
      </c>
      <c r="I4658" s="51" t="s">
        <v>1180</v>
      </c>
      <c r="J4658" s="52">
        <v>1.5</v>
      </c>
      <c r="K4658" s="48" t="s">
        <v>1058</v>
      </c>
      <c r="L4658" s="48" t="s">
        <v>1058</v>
      </c>
      <c r="M4658" s="53">
        <v>7379.0203238752601</v>
      </c>
      <c r="N4658" s="51"/>
    </row>
    <row r="4659" spans="2:14" x14ac:dyDescent="0.25">
      <c r="B4659" s="48">
        <v>4657</v>
      </c>
      <c r="C4659" s="49" t="s">
        <v>2588</v>
      </c>
      <c r="D4659" s="48">
        <v>580593887</v>
      </c>
      <c r="E4659" s="50" t="s">
        <v>1278</v>
      </c>
      <c r="F4659" s="51">
        <v>5468</v>
      </c>
      <c r="G4659" s="48">
        <v>14</v>
      </c>
      <c r="H4659" s="51" t="s">
        <v>2779</v>
      </c>
      <c r="I4659" s="51" t="s">
        <v>1180</v>
      </c>
      <c r="J4659" s="52">
        <v>0</v>
      </c>
      <c r="K4659" s="48" t="s">
        <v>1058</v>
      </c>
      <c r="L4659" s="48" t="s">
        <v>1058</v>
      </c>
      <c r="M4659" s="53">
        <v>0</v>
      </c>
      <c r="N4659" s="51"/>
    </row>
    <row r="4660" spans="2:14" x14ac:dyDescent="0.25">
      <c r="B4660" s="48">
        <v>4658</v>
      </c>
      <c r="C4660" s="49" t="s">
        <v>2588</v>
      </c>
      <c r="D4660" s="48">
        <v>580160133</v>
      </c>
      <c r="E4660" s="50" t="s">
        <v>1247</v>
      </c>
      <c r="F4660" s="51">
        <v>5475</v>
      </c>
      <c r="G4660" s="48">
        <v>18</v>
      </c>
      <c r="H4660" s="51" t="s">
        <v>2591</v>
      </c>
      <c r="I4660" s="51" t="s">
        <v>1115</v>
      </c>
      <c r="J4660" s="52">
        <v>0.75</v>
      </c>
      <c r="K4660" s="48" t="s">
        <v>1058</v>
      </c>
      <c r="L4660" s="48" t="s">
        <v>1058</v>
      </c>
      <c r="M4660" s="53">
        <v>3689.5101619376301</v>
      </c>
      <c r="N4660" s="51"/>
    </row>
    <row r="4661" spans="2:14" x14ac:dyDescent="0.25">
      <c r="B4661" s="48">
        <v>4659</v>
      </c>
      <c r="C4661" s="49" t="s">
        <v>2588</v>
      </c>
      <c r="D4661" s="48">
        <v>580353233</v>
      </c>
      <c r="E4661" s="50" t="s">
        <v>2641</v>
      </c>
      <c r="F4661" s="51">
        <v>5478</v>
      </c>
      <c r="G4661" s="48">
        <v>13</v>
      </c>
      <c r="H4661" s="51" t="s">
        <v>2719</v>
      </c>
      <c r="I4661" s="51" t="s">
        <v>1448</v>
      </c>
      <c r="J4661" s="52">
        <v>0</v>
      </c>
      <c r="K4661" s="48" t="s">
        <v>1058</v>
      </c>
      <c r="L4661" s="48" t="s">
        <v>1058</v>
      </c>
      <c r="M4661" s="53">
        <v>0</v>
      </c>
      <c r="N4661" s="51"/>
    </row>
    <row r="4662" spans="2:14" x14ac:dyDescent="0.25">
      <c r="B4662" s="48">
        <v>4660</v>
      </c>
      <c r="C4662" s="49" t="s">
        <v>2588</v>
      </c>
      <c r="D4662" s="48">
        <v>580120855</v>
      </c>
      <c r="E4662" s="50" t="s">
        <v>2916</v>
      </c>
      <c r="F4662" s="51">
        <v>5479</v>
      </c>
      <c r="G4662" s="48">
        <v>18</v>
      </c>
      <c r="H4662" s="51" t="s">
        <v>2955</v>
      </c>
      <c r="I4662" s="51" t="s">
        <v>1307</v>
      </c>
      <c r="J4662" s="52">
        <v>0</v>
      </c>
      <c r="K4662" s="48" t="s">
        <v>1058</v>
      </c>
      <c r="L4662" s="48" t="s">
        <v>1058</v>
      </c>
      <c r="M4662" s="53">
        <v>0</v>
      </c>
      <c r="N4662" s="51"/>
    </row>
    <row r="4663" spans="2:14" x14ac:dyDescent="0.25">
      <c r="B4663" s="48">
        <v>4661</v>
      </c>
      <c r="C4663" s="49" t="s">
        <v>2588</v>
      </c>
      <c r="D4663" s="48">
        <v>580410991</v>
      </c>
      <c r="E4663" s="50" t="s">
        <v>2947</v>
      </c>
      <c r="F4663" s="51">
        <v>5480</v>
      </c>
      <c r="G4663" s="48">
        <v>11</v>
      </c>
      <c r="H4663" s="51" t="s">
        <v>2743</v>
      </c>
      <c r="I4663" s="51" t="s">
        <v>1078</v>
      </c>
      <c r="J4663" s="52">
        <v>1.5</v>
      </c>
      <c r="K4663" s="48" t="s">
        <v>1058</v>
      </c>
      <c r="L4663" s="48" t="s">
        <v>1058</v>
      </c>
      <c r="M4663" s="53">
        <v>7379.0203238752601</v>
      </c>
      <c r="N4663" s="51"/>
    </row>
    <row r="4664" spans="2:14" x14ac:dyDescent="0.25">
      <c r="B4664" s="48">
        <v>4662</v>
      </c>
      <c r="C4664" s="49" t="s">
        <v>2588</v>
      </c>
      <c r="D4664" s="48">
        <v>580410991</v>
      </c>
      <c r="E4664" s="50" t="s">
        <v>2947</v>
      </c>
      <c r="F4664" s="51">
        <v>5481</v>
      </c>
      <c r="G4664" s="48">
        <v>16</v>
      </c>
      <c r="H4664" s="51" t="s">
        <v>2760</v>
      </c>
      <c r="I4664" s="51" t="s">
        <v>1078</v>
      </c>
      <c r="J4664" s="52">
        <v>0.75</v>
      </c>
      <c r="K4664" s="48" t="s">
        <v>1058</v>
      </c>
      <c r="L4664" s="48" t="s">
        <v>1058</v>
      </c>
      <c r="M4664" s="53">
        <v>3689.5101619376301</v>
      </c>
      <c r="N4664" s="51"/>
    </row>
    <row r="4665" spans="2:14" x14ac:dyDescent="0.25">
      <c r="B4665" s="48">
        <v>4663</v>
      </c>
      <c r="C4665" s="49" t="s">
        <v>2588</v>
      </c>
      <c r="D4665" s="48">
        <v>580386092</v>
      </c>
      <c r="E4665" s="50" t="s">
        <v>2614</v>
      </c>
      <c r="F4665" s="51">
        <v>5484</v>
      </c>
      <c r="G4665" s="48">
        <v>23</v>
      </c>
      <c r="H4665" s="51" t="s">
        <v>2937</v>
      </c>
      <c r="I4665" s="51" t="s">
        <v>1187</v>
      </c>
      <c r="J4665" s="52">
        <v>8.8000000000000007</v>
      </c>
      <c r="K4665" s="48" t="s">
        <v>1058</v>
      </c>
      <c r="L4665" s="48" t="s">
        <v>1058</v>
      </c>
      <c r="M4665" s="53">
        <v>43290.252566734867</v>
      </c>
      <c r="N4665" s="51"/>
    </row>
    <row r="4666" spans="2:14" x14ac:dyDescent="0.25">
      <c r="B4666" s="48">
        <v>4664</v>
      </c>
      <c r="C4666" s="49" t="s">
        <v>2588</v>
      </c>
      <c r="D4666" s="48">
        <v>580507531</v>
      </c>
      <c r="E4666" s="50" t="s">
        <v>2852</v>
      </c>
      <c r="F4666" s="51">
        <v>5485</v>
      </c>
      <c r="G4666" s="48">
        <v>17</v>
      </c>
      <c r="H4666" s="51" t="s">
        <v>2786</v>
      </c>
      <c r="I4666" s="51" t="s">
        <v>1160</v>
      </c>
      <c r="J4666" s="52">
        <v>0</v>
      </c>
      <c r="K4666" s="48" t="s">
        <v>1058</v>
      </c>
      <c r="L4666" s="48" t="s">
        <v>1058</v>
      </c>
      <c r="M4666" s="53">
        <v>0</v>
      </c>
      <c r="N4666" s="51"/>
    </row>
    <row r="4667" spans="2:14" x14ac:dyDescent="0.25">
      <c r="B4667" s="48">
        <v>4665</v>
      </c>
      <c r="C4667" s="49" t="s">
        <v>2588</v>
      </c>
      <c r="D4667" s="48">
        <v>580259075</v>
      </c>
      <c r="E4667" s="50" t="s">
        <v>2824</v>
      </c>
      <c r="F4667" s="51">
        <v>5487</v>
      </c>
      <c r="G4667" s="48">
        <v>16</v>
      </c>
      <c r="H4667" s="51" t="s">
        <v>2760</v>
      </c>
      <c r="I4667" s="51" t="s">
        <v>1062</v>
      </c>
      <c r="J4667" s="52">
        <v>0.75</v>
      </c>
      <c r="K4667" s="48" t="s">
        <v>1058</v>
      </c>
      <c r="L4667" s="48" t="s">
        <v>1058</v>
      </c>
      <c r="M4667" s="53">
        <v>3689.5101619376301</v>
      </c>
      <c r="N4667" s="51"/>
    </row>
    <row r="4668" spans="2:14" x14ac:dyDescent="0.25">
      <c r="B4668" s="48">
        <v>4666</v>
      </c>
      <c r="C4668" s="49" t="s">
        <v>2588</v>
      </c>
      <c r="D4668" s="48">
        <v>580259109</v>
      </c>
      <c r="E4668" s="50" t="s">
        <v>2679</v>
      </c>
      <c r="F4668" s="51">
        <v>5497</v>
      </c>
      <c r="G4668" s="48">
        <v>12</v>
      </c>
      <c r="H4668" s="51" t="s">
        <v>2861</v>
      </c>
      <c r="I4668" s="51" t="s">
        <v>1218</v>
      </c>
      <c r="J4668" s="52">
        <v>4</v>
      </c>
      <c r="K4668" s="48" t="s">
        <v>1058</v>
      </c>
      <c r="L4668" s="48" t="s">
        <v>1058</v>
      </c>
      <c r="M4668" s="53">
        <v>19677.387530334028</v>
      </c>
      <c r="N4668" s="51"/>
    </row>
    <row r="4669" spans="2:14" x14ac:dyDescent="0.25">
      <c r="B4669" s="48">
        <v>4667</v>
      </c>
      <c r="C4669" s="49" t="s">
        <v>2588</v>
      </c>
      <c r="D4669" s="48">
        <v>580259109</v>
      </c>
      <c r="E4669" s="50" t="s">
        <v>2679</v>
      </c>
      <c r="F4669" s="51">
        <v>5499</v>
      </c>
      <c r="G4669" s="48">
        <v>19</v>
      </c>
      <c r="H4669" s="51" t="s">
        <v>2728</v>
      </c>
      <c r="I4669" s="51" t="s">
        <v>1218</v>
      </c>
      <c r="J4669" s="52">
        <v>0</v>
      </c>
      <c r="K4669" s="48" t="s">
        <v>1058</v>
      </c>
      <c r="L4669" s="48" t="s">
        <v>1058</v>
      </c>
      <c r="M4669" s="53">
        <v>0</v>
      </c>
      <c r="N4669" s="51"/>
    </row>
    <row r="4670" spans="2:14" x14ac:dyDescent="0.25">
      <c r="B4670" s="48">
        <v>4668</v>
      </c>
      <c r="C4670" s="49" t="s">
        <v>2588</v>
      </c>
      <c r="D4670" s="48">
        <v>580420883</v>
      </c>
      <c r="E4670" s="50" t="s">
        <v>2848</v>
      </c>
      <c r="F4670" s="51">
        <v>5500</v>
      </c>
      <c r="G4670" s="48">
        <v>25</v>
      </c>
      <c r="H4670" s="51" t="s">
        <v>2874</v>
      </c>
      <c r="I4670" s="51" t="s">
        <v>1467</v>
      </c>
      <c r="J4670" s="52">
        <v>4.4000000000000004</v>
      </c>
      <c r="K4670" s="48" t="s">
        <v>1058</v>
      </c>
      <c r="L4670" s="48" t="s">
        <v>1058</v>
      </c>
      <c r="M4670" s="53">
        <v>21645.126283367434</v>
      </c>
      <c r="N4670" s="51"/>
    </row>
    <row r="4671" spans="2:14" x14ac:dyDescent="0.25">
      <c r="B4671" s="48">
        <v>4669</v>
      </c>
      <c r="C4671" s="49" t="s">
        <v>2588</v>
      </c>
      <c r="D4671" s="48">
        <v>580402808</v>
      </c>
      <c r="E4671" s="50" t="s">
        <v>2660</v>
      </c>
      <c r="F4671" s="51">
        <v>5506</v>
      </c>
      <c r="G4671" s="48">
        <v>22</v>
      </c>
      <c r="H4671" s="51" t="s">
        <v>2787</v>
      </c>
      <c r="I4671" s="51" t="s">
        <v>1158</v>
      </c>
      <c r="J4671" s="52">
        <v>0</v>
      </c>
      <c r="K4671" s="48" t="s">
        <v>1058</v>
      </c>
      <c r="L4671" s="48" t="s">
        <v>1058</v>
      </c>
      <c r="M4671" s="53">
        <v>0</v>
      </c>
      <c r="N4671" s="51"/>
    </row>
    <row r="4672" spans="2:14" x14ac:dyDescent="0.25">
      <c r="B4672" s="48">
        <v>4670</v>
      </c>
      <c r="C4672" s="49" t="s">
        <v>2588</v>
      </c>
      <c r="D4672" s="48">
        <v>580093151</v>
      </c>
      <c r="E4672" s="50" t="s">
        <v>1294</v>
      </c>
      <c r="F4672" s="51">
        <v>5510</v>
      </c>
      <c r="G4672" s="48">
        <v>18</v>
      </c>
      <c r="H4672" s="51" t="s">
        <v>2606</v>
      </c>
      <c r="I4672" s="51" t="s">
        <v>1295</v>
      </c>
      <c r="J4672" s="52">
        <v>0.75</v>
      </c>
      <c r="K4672" s="48" t="s">
        <v>1058</v>
      </c>
      <c r="L4672" s="48" t="s">
        <v>1058</v>
      </c>
      <c r="M4672" s="53">
        <v>3689.5101619376301</v>
      </c>
      <c r="N4672" s="51"/>
    </row>
    <row r="4673" spans="2:14" x14ac:dyDescent="0.25">
      <c r="B4673" s="48">
        <v>4671</v>
      </c>
      <c r="C4673" s="49" t="s">
        <v>2588</v>
      </c>
      <c r="D4673" s="48">
        <v>580093151</v>
      </c>
      <c r="E4673" s="50" t="s">
        <v>1294</v>
      </c>
      <c r="F4673" s="51">
        <v>5512</v>
      </c>
      <c r="G4673" s="48">
        <v>20</v>
      </c>
      <c r="H4673" s="51" t="s">
        <v>2900</v>
      </c>
      <c r="I4673" s="51" t="s">
        <v>1295</v>
      </c>
      <c r="J4673" s="52">
        <v>1.5</v>
      </c>
      <c r="K4673" s="48" t="s">
        <v>1058</v>
      </c>
      <c r="L4673" s="48" t="s">
        <v>1058</v>
      </c>
      <c r="M4673" s="53">
        <v>7379.0203238752601</v>
      </c>
      <c r="N4673" s="51"/>
    </row>
    <row r="4674" spans="2:14" x14ac:dyDescent="0.25">
      <c r="B4674" s="48">
        <v>4672</v>
      </c>
      <c r="C4674" s="49" t="s">
        <v>2588</v>
      </c>
      <c r="D4674" s="48">
        <v>580458859</v>
      </c>
      <c r="E4674" s="50" t="s">
        <v>2436</v>
      </c>
      <c r="F4674" s="51">
        <v>5514</v>
      </c>
      <c r="G4674" s="48">
        <v>9</v>
      </c>
      <c r="H4674" s="51" t="s">
        <v>2866</v>
      </c>
      <c r="I4674" s="51" t="s">
        <v>2437</v>
      </c>
      <c r="J4674" s="52">
        <v>10</v>
      </c>
      <c r="K4674" s="48" t="s">
        <v>1058</v>
      </c>
      <c r="L4674" s="48" t="s">
        <v>1058</v>
      </c>
      <c r="M4674" s="53">
        <v>49193.468825835072</v>
      </c>
      <c r="N4674" s="51"/>
    </row>
    <row r="4675" spans="2:14" x14ac:dyDescent="0.25">
      <c r="B4675" s="48">
        <v>4673</v>
      </c>
      <c r="C4675" s="49" t="s">
        <v>2588</v>
      </c>
      <c r="D4675" s="48">
        <v>580370203</v>
      </c>
      <c r="E4675" s="50" t="s">
        <v>1618</v>
      </c>
      <c r="F4675" s="51">
        <v>5516</v>
      </c>
      <c r="G4675" s="48">
        <v>15</v>
      </c>
      <c r="H4675" s="51" t="s">
        <v>2814</v>
      </c>
      <c r="I4675" s="51" t="s">
        <v>1619</v>
      </c>
      <c r="J4675" s="52">
        <v>0</v>
      </c>
      <c r="K4675" s="48" t="s">
        <v>1058</v>
      </c>
      <c r="L4675" s="48" t="s">
        <v>1058</v>
      </c>
      <c r="M4675" s="53">
        <v>0</v>
      </c>
      <c r="N4675" s="51"/>
    </row>
    <row r="4676" spans="2:14" x14ac:dyDescent="0.25">
      <c r="B4676" s="48">
        <v>4674</v>
      </c>
      <c r="C4676" s="49" t="s">
        <v>2588</v>
      </c>
      <c r="D4676" s="48">
        <v>580430296</v>
      </c>
      <c r="E4676" s="50" t="s">
        <v>2607</v>
      </c>
      <c r="F4676" s="51">
        <v>5520</v>
      </c>
      <c r="G4676" s="48">
        <v>13</v>
      </c>
      <c r="H4676" s="51" t="s">
        <v>2820</v>
      </c>
      <c r="I4676" s="51" t="s">
        <v>1141</v>
      </c>
      <c r="J4676" s="52">
        <v>2.5</v>
      </c>
      <c r="K4676" s="48" t="s">
        <v>1058</v>
      </c>
      <c r="L4676" s="48" t="s">
        <v>1058</v>
      </c>
      <c r="M4676" s="53">
        <v>12298.367206458768</v>
      </c>
      <c r="N4676" s="51"/>
    </row>
    <row r="4677" spans="2:14" x14ac:dyDescent="0.25">
      <c r="B4677" s="48">
        <v>4675</v>
      </c>
      <c r="C4677" s="49" t="s">
        <v>2588</v>
      </c>
      <c r="D4677" s="48">
        <v>580364875</v>
      </c>
      <c r="E4677" s="50" t="s">
        <v>2771</v>
      </c>
      <c r="F4677" s="51">
        <v>5524</v>
      </c>
      <c r="G4677" s="48">
        <v>11</v>
      </c>
      <c r="H4677" s="51" t="s">
        <v>2945</v>
      </c>
      <c r="I4677" s="51" t="s">
        <v>1085</v>
      </c>
      <c r="J4677" s="52">
        <v>0.75</v>
      </c>
      <c r="K4677" s="48" t="s">
        <v>1058</v>
      </c>
      <c r="L4677" s="48" t="s">
        <v>1058</v>
      </c>
      <c r="M4677" s="53">
        <v>3689.5101619376301</v>
      </c>
      <c r="N4677" s="51"/>
    </row>
    <row r="4678" spans="2:14" x14ac:dyDescent="0.25">
      <c r="B4678" s="48">
        <v>4676</v>
      </c>
      <c r="C4678" s="49" t="s">
        <v>2588</v>
      </c>
      <c r="D4678" s="48">
        <v>580274173</v>
      </c>
      <c r="E4678" s="50" t="s">
        <v>2629</v>
      </c>
      <c r="F4678" s="51">
        <v>5528</v>
      </c>
      <c r="G4678" s="48">
        <v>14</v>
      </c>
      <c r="H4678" s="51" t="s">
        <v>2837</v>
      </c>
      <c r="I4678" s="51" t="s">
        <v>1062</v>
      </c>
      <c r="J4678" s="52">
        <v>0</v>
      </c>
      <c r="K4678" s="48" t="s">
        <v>1058</v>
      </c>
      <c r="L4678" s="48" t="s">
        <v>1058</v>
      </c>
      <c r="M4678" s="53">
        <v>0</v>
      </c>
      <c r="N4678" s="51"/>
    </row>
    <row r="4679" spans="2:14" x14ac:dyDescent="0.25">
      <c r="B4679" s="48">
        <v>4677</v>
      </c>
      <c r="C4679" s="49" t="s">
        <v>2588</v>
      </c>
      <c r="D4679" s="48">
        <v>580274173</v>
      </c>
      <c r="E4679" s="50" t="s">
        <v>2629</v>
      </c>
      <c r="F4679" s="51">
        <v>5529</v>
      </c>
      <c r="G4679" s="48">
        <v>14</v>
      </c>
      <c r="H4679" s="51" t="s">
        <v>2837</v>
      </c>
      <c r="I4679" s="51" t="s">
        <v>1062</v>
      </c>
      <c r="J4679" s="52">
        <v>0</v>
      </c>
      <c r="K4679" s="48" t="s">
        <v>1058</v>
      </c>
      <c r="L4679" s="48" t="s">
        <v>1058</v>
      </c>
      <c r="M4679" s="53">
        <v>0</v>
      </c>
      <c r="N4679" s="51"/>
    </row>
    <row r="4680" spans="2:14" x14ac:dyDescent="0.25">
      <c r="B4680" s="48">
        <v>4678</v>
      </c>
      <c r="C4680" s="49" t="s">
        <v>2588</v>
      </c>
      <c r="D4680" s="48">
        <v>580278463</v>
      </c>
      <c r="E4680" s="50" t="s">
        <v>2592</v>
      </c>
      <c r="F4680" s="51">
        <v>5536</v>
      </c>
      <c r="G4680" s="48">
        <v>15</v>
      </c>
      <c r="H4680" s="51" t="s">
        <v>2664</v>
      </c>
      <c r="I4680" s="51" t="s">
        <v>1137</v>
      </c>
      <c r="J4680" s="52">
        <v>1.8</v>
      </c>
      <c r="K4680" s="48" t="s">
        <v>1058</v>
      </c>
      <c r="L4680" s="48" t="s">
        <v>1058</v>
      </c>
      <c r="M4680" s="53">
        <v>8854.8243886503133</v>
      </c>
      <c r="N4680" s="51"/>
    </row>
    <row r="4681" spans="2:14" x14ac:dyDescent="0.25">
      <c r="B4681" s="48">
        <v>4679</v>
      </c>
      <c r="C4681" s="49" t="s">
        <v>2588</v>
      </c>
      <c r="D4681" s="48">
        <v>580278463</v>
      </c>
      <c r="E4681" s="50" t="s">
        <v>2592</v>
      </c>
      <c r="F4681" s="51">
        <v>5538</v>
      </c>
      <c r="G4681" s="48">
        <v>13</v>
      </c>
      <c r="H4681" s="51" t="s">
        <v>2940</v>
      </c>
      <c r="I4681" s="51" t="s">
        <v>1137</v>
      </c>
      <c r="J4681" s="52">
        <v>4.4000000000000004</v>
      </c>
      <c r="K4681" s="48" t="s">
        <v>1058</v>
      </c>
      <c r="L4681" s="48" t="s">
        <v>1058</v>
      </c>
      <c r="M4681" s="53">
        <v>21645.126283367434</v>
      </c>
      <c r="N4681" s="51"/>
    </row>
    <row r="4682" spans="2:14" x14ac:dyDescent="0.25">
      <c r="B4682" s="48">
        <v>4680</v>
      </c>
      <c r="C4682" s="49" t="s">
        <v>2588</v>
      </c>
      <c r="D4682" s="48">
        <v>580278463</v>
      </c>
      <c r="E4682" s="50" t="s">
        <v>2592</v>
      </c>
      <c r="F4682" s="51">
        <v>5541</v>
      </c>
      <c r="G4682" s="48">
        <v>16</v>
      </c>
      <c r="H4682" s="51" t="s">
        <v>2835</v>
      </c>
      <c r="I4682" s="51" t="s">
        <v>1137</v>
      </c>
      <c r="J4682" s="52">
        <v>0</v>
      </c>
      <c r="K4682" s="48" t="s">
        <v>1058</v>
      </c>
      <c r="L4682" s="48" t="s">
        <v>1058</v>
      </c>
      <c r="M4682" s="53">
        <v>0</v>
      </c>
      <c r="N4682" s="51"/>
    </row>
    <row r="4683" spans="2:14" x14ac:dyDescent="0.25">
      <c r="B4683" s="48">
        <v>4681</v>
      </c>
      <c r="C4683" s="49" t="s">
        <v>2588</v>
      </c>
      <c r="D4683" s="48">
        <v>580356988</v>
      </c>
      <c r="E4683" s="50" t="s">
        <v>2124</v>
      </c>
      <c r="F4683" s="51">
        <v>5543</v>
      </c>
      <c r="G4683" s="48">
        <v>20</v>
      </c>
      <c r="H4683" s="51" t="s">
        <v>2835</v>
      </c>
      <c r="I4683" s="51" t="s">
        <v>1137</v>
      </c>
      <c r="J4683" s="52">
        <v>0</v>
      </c>
      <c r="K4683" s="48" t="s">
        <v>1058</v>
      </c>
      <c r="L4683" s="48" t="s">
        <v>1058</v>
      </c>
      <c r="M4683" s="53">
        <v>0</v>
      </c>
      <c r="N4683" s="51"/>
    </row>
    <row r="4684" spans="2:14" x14ac:dyDescent="0.25">
      <c r="B4684" s="48">
        <v>4682</v>
      </c>
      <c r="C4684" s="49" t="s">
        <v>2588</v>
      </c>
      <c r="D4684" s="48">
        <v>580278463</v>
      </c>
      <c r="E4684" s="50" t="s">
        <v>2592</v>
      </c>
      <c r="F4684" s="51">
        <v>5544</v>
      </c>
      <c r="G4684" s="48">
        <v>16</v>
      </c>
      <c r="H4684" s="51" t="s">
        <v>2828</v>
      </c>
      <c r="I4684" s="51" t="s">
        <v>1137</v>
      </c>
      <c r="J4684" s="52">
        <v>0</v>
      </c>
      <c r="K4684" s="48" t="s">
        <v>1058</v>
      </c>
      <c r="L4684" s="48" t="s">
        <v>1058</v>
      </c>
      <c r="M4684" s="53">
        <v>0</v>
      </c>
      <c r="N4684" s="51"/>
    </row>
    <row r="4685" spans="2:14" x14ac:dyDescent="0.25">
      <c r="B4685" s="48">
        <v>4683</v>
      </c>
      <c r="C4685" s="49" t="s">
        <v>2588</v>
      </c>
      <c r="D4685" s="48">
        <v>580278463</v>
      </c>
      <c r="E4685" s="50" t="s">
        <v>2592</v>
      </c>
      <c r="F4685" s="51">
        <v>5545</v>
      </c>
      <c r="G4685" s="48">
        <v>18</v>
      </c>
      <c r="H4685" s="51" t="s">
        <v>2955</v>
      </c>
      <c r="I4685" s="51" t="s">
        <v>1137</v>
      </c>
      <c r="J4685" s="52">
        <v>0</v>
      </c>
      <c r="K4685" s="48" t="s">
        <v>1058</v>
      </c>
      <c r="L4685" s="48" t="s">
        <v>1058</v>
      </c>
      <c r="M4685" s="53">
        <v>0</v>
      </c>
      <c r="N4685" s="51"/>
    </row>
    <row r="4686" spans="2:14" x14ac:dyDescent="0.25">
      <c r="B4686" s="48">
        <v>4684</v>
      </c>
      <c r="C4686" s="49" t="s">
        <v>2588</v>
      </c>
      <c r="D4686" s="48">
        <v>580278463</v>
      </c>
      <c r="E4686" s="50" t="s">
        <v>2592</v>
      </c>
      <c r="F4686" s="51">
        <v>5546</v>
      </c>
      <c r="G4686" s="48">
        <v>15</v>
      </c>
      <c r="H4686" s="51" t="s">
        <v>2835</v>
      </c>
      <c r="I4686" s="51" t="s">
        <v>1137</v>
      </c>
      <c r="J4686" s="52">
        <v>0</v>
      </c>
      <c r="K4686" s="48" t="s">
        <v>1058</v>
      </c>
      <c r="L4686" s="48" t="s">
        <v>1058</v>
      </c>
      <c r="M4686" s="53">
        <v>0</v>
      </c>
      <c r="N4686" s="51"/>
    </row>
    <row r="4687" spans="2:14" x14ac:dyDescent="0.25">
      <c r="B4687" s="48">
        <v>4685</v>
      </c>
      <c r="C4687" s="49" t="s">
        <v>2588</v>
      </c>
      <c r="D4687" s="48">
        <v>580691293</v>
      </c>
      <c r="E4687" s="50" t="s">
        <v>2849</v>
      </c>
      <c r="F4687" s="51">
        <v>5547</v>
      </c>
      <c r="G4687" s="48">
        <v>13</v>
      </c>
      <c r="H4687" s="51" t="s">
        <v>2675</v>
      </c>
      <c r="I4687" s="51" t="s">
        <v>1442</v>
      </c>
      <c r="J4687" s="52">
        <v>0</v>
      </c>
      <c r="K4687" s="48" t="s">
        <v>1058</v>
      </c>
      <c r="L4687" s="48" t="s">
        <v>1058</v>
      </c>
      <c r="M4687" s="53">
        <v>0</v>
      </c>
      <c r="N4687" s="51"/>
    </row>
    <row r="4688" spans="2:14" x14ac:dyDescent="0.25">
      <c r="B4688" s="48">
        <v>4686</v>
      </c>
      <c r="C4688" s="49" t="s">
        <v>2588</v>
      </c>
      <c r="D4688" s="48">
        <v>580691293</v>
      </c>
      <c r="E4688" s="50" t="s">
        <v>2849</v>
      </c>
      <c r="F4688" s="51">
        <v>5548</v>
      </c>
      <c r="G4688" s="48">
        <v>11</v>
      </c>
      <c r="H4688" s="51" t="s">
        <v>2891</v>
      </c>
      <c r="I4688" s="51" t="s">
        <v>1442</v>
      </c>
      <c r="J4688" s="52">
        <v>2</v>
      </c>
      <c r="K4688" s="48" t="s">
        <v>1058</v>
      </c>
      <c r="L4688" s="48" t="s">
        <v>1058</v>
      </c>
      <c r="M4688" s="53">
        <v>9838.6937651670141</v>
      </c>
      <c r="N4688" s="51"/>
    </row>
    <row r="4689" spans="2:14" x14ac:dyDescent="0.25">
      <c r="B4689" s="48">
        <v>4687</v>
      </c>
      <c r="C4689" s="49" t="s">
        <v>2588</v>
      </c>
      <c r="D4689" s="48">
        <v>580552461</v>
      </c>
      <c r="E4689" s="50" t="s">
        <v>2136</v>
      </c>
      <c r="F4689" s="51">
        <v>5551</v>
      </c>
      <c r="G4689" s="48">
        <v>11</v>
      </c>
      <c r="H4689" s="51" t="s">
        <v>2868</v>
      </c>
      <c r="I4689" s="51" t="s">
        <v>1074</v>
      </c>
      <c r="J4689" s="52">
        <v>5</v>
      </c>
      <c r="K4689" s="48" t="s">
        <v>1058</v>
      </c>
      <c r="L4689" s="48" t="s">
        <v>1058</v>
      </c>
      <c r="M4689" s="53">
        <v>24596.734412917536</v>
      </c>
      <c r="N4689" s="51"/>
    </row>
    <row r="4690" spans="2:14" x14ac:dyDescent="0.25">
      <c r="B4690" s="48">
        <v>4688</v>
      </c>
      <c r="C4690" s="49" t="s">
        <v>2588</v>
      </c>
      <c r="D4690" s="48">
        <v>580254357</v>
      </c>
      <c r="E4690" s="50" t="s">
        <v>2637</v>
      </c>
      <c r="F4690" s="51">
        <v>5553</v>
      </c>
      <c r="G4690" s="48">
        <v>16</v>
      </c>
      <c r="H4690" s="51" t="s">
        <v>2659</v>
      </c>
      <c r="I4690" s="51" t="s">
        <v>1137</v>
      </c>
      <c r="J4690" s="52">
        <v>5.5</v>
      </c>
      <c r="K4690" s="48" t="s">
        <v>1058</v>
      </c>
      <c r="L4690" s="48" t="s">
        <v>1058</v>
      </c>
      <c r="M4690" s="53">
        <v>27056.40785420929</v>
      </c>
      <c r="N4690" s="51"/>
    </row>
    <row r="4691" spans="2:14" x14ac:dyDescent="0.25">
      <c r="B4691" s="48">
        <v>4689</v>
      </c>
      <c r="C4691" s="49" t="s">
        <v>2588</v>
      </c>
      <c r="D4691" s="48">
        <v>580488948</v>
      </c>
      <c r="E4691" s="50" t="s">
        <v>1897</v>
      </c>
      <c r="F4691" s="51">
        <v>5559</v>
      </c>
      <c r="G4691" s="48">
        <v>14</v>
      </c>
      <c r="H4691" s="51" t="s">
        <v>2869</v>
      </c>
      <c r="I4691" s="51" t="s">
        <v>1160</v>
      </c>
      <c r="J4691" s="52">
        <v>2</v>
      </c>
      <c r="K4691" s="48" t="s">
        <v>1058</v>
      </c>
      <c r="L4691" s="48" t="s">
        <v>1058</v>
      </c>
      <c r="M4691" s="53">
        <v>9838.6937651670141</v>
      </c>
      <c r="N4691" s="51"/>
    </row>
    <row r="4692" spans="2:14" x14ac:dyDescent="0.25">
      <c r="B4692" s="48">
        <v>4690</v>
      </c>
      <c r="C4692" s="49" t="s">
        <v>2588</v>
      </c>
      <c r="D4692" s="48">
        <v>580416824</v>
      </c>
      <c r="E4692" s="50" t="s">
        <v>2654</v>
      </c>
      <c r="F4692" s="51">
        <v>5562</v>
      </c>
      <c r="G4692" s="48">
        <v>16</v>
      </c>
      <c r="H4692" s="51" t="s">
        <v>2772</v>
      </c>
      <c r="I4692" s="51" t="s">
        <v>1259</v>
      </c>
      <c r="J4692" s="52">
        <v>0</v>
      </c>
      <c r="K4692" s="48" t="s">
        <v>1058</v>
      </c>
      <c r="L4692" s="48" t="s">
        <v>1058</v>
      </c>
      <c r="M4692" s="53">
        <v>0</v>
      </c>
      <c r="N4692" s="51"/>
    </row>
    <row r="4693" spans="2:14" x14ac:dyDescent="0.25">
      <c r="B4693" s="48">
        <v>4691</v>
      </c>
      <c r="C4693" s="49" t="s">
        <v>2588</v>
      </c>
      <c r="D4693" s="48">
        <v>580519932</v>
      </c>
      <c r="E4693" s="50" t="s">
        <v>2956</v>
      </c>
      <c r="F4693" s="51">
        <v>5574</v>
      </c>
      <c r="G4693" s="48">
        <v>18</v>
      </c>
      <c r="H4693" s="51" t="s">
        <v>2598</v>
      </c>
      <c r="I4693" s="51" t="s">
        <v>1184</v>
      </c>
      <c r="J4693" s="52">
        <v>6</v>
      </c>
      <c r="K4693" s="48" t="s">
        <v>1058</v>
      </c>
      <c r="L4693" s="48" t="s">
        <v>1058</v>
      </c>
      <c r="M4693" s="53">
        <v>29516.081295501041</v>
      </c>
      <c r="N4693" s="51"/>
    </row>
    <row r="4694" spans="2:14" x14ac:dyDescent="0.25">
      <c r="B4694" s="48">
        <v>4692</v>
      </c>
      <c r="C4694" s="49" t="s">
        <v>2588</v>
      </c>
      <c r="D4694" s="48">
        <v>513894139</v>
      </c>
      <c r="E4694" s="50" t="s">
        <v>2599</v>
      </c>
      <c r="F4694" s="51">
        <v>5580</v>
      </c>
      <c r="G4694" s="48">
        <v>15</v>
      </c>
      <c r="H4694" s="51" t="s">
        <v>2673</v>
      </c>
      <c r="I4694" s="51" t="s">
        <v>1135</v>
      </c>
      <c r="J4694" s="52">
        <v>1.25</v>
      </c>
      <c r="K4694" s="48" t="s">
        <v>1058</v>
      </c>
      <c r="L4694" s="48" t="s">
        <v>1058</v>
      </c>
      <c r="M4694" s="53">
        <v>6149.1836032293841</v>
      </c>
      <c r="N4694" s="51"/>
    </row>
    <row r="4695" spans="2:14" x14ac:dyDescent="0.25">
      <c r="B4695" s="48">
        <v>4693</v>
      </c>
      <c r="C4695" s="49" t="s">
        <v>2588</v>
      </c>
      <c r="D4695" s="48">
        <v>580514610</v>
      </c>
      <c r="E4695" s="50" t="s">
        <v>2181</v>
      </c>
      <c r="F4695" s="51">
        <v>5592</v>
      </c>
      <c r="G4695" s="48">
        <v>16</v>
      </c>
      <c r="H4695" s="51" t="s">
        <v>2753</v>
      </c>
      <c r="I4695" s="51" t="s">
        <v>1311</v>
      </c>
      <c r="J4695" s="52">
        <v>0</v>
      </c>
      <c r="K4695" s="48" t="s">
        <v>1058</v>
      </c>
      <c r="L4695" s="48" t="s">
        <v>1054</v>
      </c>
      <c r="M4695" s="53">
        <v>0</v>
      </c>
      <c r="N4695" s="51"/>
    </row>
    <row r="4696" spans="2:14" x14ac:dyDescent="0.25">
      <c r="B4696" s="48">
        <v>4694</v>
      </c>
      <c r="C4696" s="49" t="s">
        <v>2588</v>
      </c>
      <c r="D4696" s="48">
        <v>580368546</v>
      </c>
      <c r="E4696" s="50" t="s">
        <v>2757</v>
      </c>
      <c r="F4696" s="51">
        <v>5593</v>
      </c>
      <c r="G4696" s="48">
        <v>13</v>
      </c>
      <c r="H4696" s="51" t="s">
        <v>2909</v>
      </c>
      <c r="I4696" s="51" t="s">
        <v>2758</v>
      </c>
      <c r="J4696" s="52">
        <v>0.97499999999999998</v>
      </c>
      <c r="K4696" s="48" t="s">
        <v>1058</v>
      </c>
      <c r="L4696" s="48" t="s">
        <v>1058</v>
      </c>
      <c r="M4696" s="53">
        <v>4796.363210518919</v>
      </c>
      <c r="N4696" s="51"/>
    </row>
    <row r="4697" spans="2:14" x14ac:dyDescent="0.25">
      <c r="B4697" s="48">
        <v>4695</v>
      </c>
      <c r="C4697" s="49" t="s">
        <v>2588</v>
      </c>
      <c r="D4697" s="48">
        <v>580500825</v>
      </c>
      <c r="E4697" s="50" t="s">
        <v>2639</v>
      </c>
      <c r="F4697" s="51">
        <v>5595</v>
      </c>
      <c r="G4697" s="48">
        <v>13</v>
      </c>
      <c r="H4697" s="51" t="s">
        <v>2892</v>
      </c>
      <c r="I4697" s="51" t="s">
        <v>1068</v>
      </c>
      <c r="J4697" s="52">
        <v>0</v>
      </c>
      <c r="K4697" s="48" t="s">
        <v>1058</v>
      </c>
      <c r="L4697" s="48" t="s">
        <v>1058</v>
      </c>
      <c r="M4697" s="53">
        <v>0</v>
      </c>
      <c r="N4697" s="51"/>
    </row>
    <row r="4698" spans="2:14" x14ac:dyDescent="0.25">
      <c r="B4698" s="48">
        <v>4696</v>
      </c>
      <c r="C4698" s="49" t="s">
        <v>2588</v>
      </c>
      <c r="D4698" s="48">
        <v>580543320</v>
      </c>
      <c r="E4698" s="50" t="s">
        <v>2594</v>
      </c>
      <c r="F4698" s="51">
        <v>5601</v>
      </c>
      <c r="G4698" s="48">
        <v>23</v>
      </c>
      <c r="H4698" s="51" t="s">
        <v>2689</v>
      </c>
      <c r="I4698" s="51" t="s">
        <v>1139</v>
      </c>
      <c r="J4698" s="52">
        <v>0</v>
      </c>
      <c r="K4698" s="48" t="s">
        <v>1058</v>
      </c>
      <c r="L4698" s="48" t="s">
        <v>1058</v>
      </c>
      <c r="M4698" s="53">
        <v>0</v>
      </c>
      <c r="N4698" s="51"/>
    </row>
    <row r="4699" spans="2:14" x14ac:dyDescent="0.25">
      <c r="B4699" s="48">
        <v>4697</v>
      </c>
      <c r="C4699" s="49" t="s">
        <v>2588</v>
      </c>
      <c r="D4699" s="48">
        <v>580254357</v>
      </c>
      <c r="E4699" s="50" t="s">
        <v>2637</v>
      </c>
      <c r="F4699" s="51">
        <v>5606</v>
      </c>
      <c r="G4699" s="48">
        <v>19</v>
      </c>
      <c r="H4699" s="51" t="s">
        <v>2924</v>
      </c>
      <c r="I4699" s="51" t="s">
        <v>1137</v>
      </c>
      <c r="J4699" s="52">
        <v>0</v>
      </c>
      <c r="K4699" s="48" t="s">
        <v>1054</v>
      </c>
      <c r="L4699" s="48" t="s">
        <v>1058</v>
      </c>
      <c r="M4699" s="53">
        <v>0</v>
      </c>
      <c r="N4699" s="51"/>
    </row>
    <row r="4700" spans="2:14" x14ac:dyDescent="0.25">
      <c r="B4700" s="48">
        <v>4698</v>
      </c>
      <c r="C4700" s="49" t="s">
        <v>2588</v>
      </c>
      <c r="D4700" s="48">
        <v>580651149</v>
      </c>
      <c r="E4700" s="50" t="s">
        <v>1700</v>
      </c>
      <c r="F4700" s="51">
        <v>5608</v>
      </c>
      <c r="G4700" s="48">
        <v>12</v>
      </c>
      <c r="H4700" s="51" t="s">
        <v>2636</v>
      </c>
      <c r="I4700" s="51" t="s">
        <v>1426</v>
      </c>
      <c r="J4700" s="52">
        <v>2.5</v>
      </c>
      <c r="K4700" s="48" t="s">
        <v>1058</v>
      </c>
      <c r="L4700" s="48" t="s">
        <v>1058</v>
      </c>
      <c r="M4700" s="53">
        <v>12298.367206458768</v>
      </c>
      <c r="N4700" s="51"/>
    </row>
    <row r="4701" spans="2:14" x14ac:dyDescent="0.25">
      <c r="B4701" s="48">
        <v>4699</v>
      </c>
      <c r="C4701" s="49" t="s">
        <v>2588</v>
      </c>
      <c r="D4701" s="48">
        <v>580394278</v>
      </c>
      <c r="E4701" s="50" t="s">
        <v>2597</v>
      </c>
      <c r="F4701" s="51">
        <v>5619</v>
      </c>
      <c r="G4701" s="48">
        <v>10</v>
      </c>
      <c r="H4701" s="51" t="s">
        <v>2874</v>
      </c>
      <c r="I4701" s="51" t="s">
        <v>1098</v>
      </c>
      <c r="J4701" s="52">
        <v>4.5999999999999996</v>
      </c>
      <c r="K4701" s="48" t="s">
        <v>1058</v>
      </c>
      <c r="L4701" s="48" t="s">
        <v>1058</v>
      </c>
      <c r="M4701" s="53">
        <v>22628.995659884131</v>
      </c>
      <c r="N4701" s="51"/>
    </row>
    <row r="4702" spans="2:14" x14ac:dyDescent="0.25">
      <c r="B4702" s="48">
        <v>4700</v>
      </c>
      <c r="C4702" s="49" t="s">
        <v>2588</v>
      </c>
      <c r="D4702" s="48">
        <v>580470771</v>
      </c>
      <c r="E4702" s="50" t="s">
        <v>2843</v>
      </c>
      <c r="F4702" s="51">
        <v>5622</v>
      </c>
      <c r="G4702" s="48">
        <v>15</v>
      </c>
      <c r="H4702" s="51" t="s">
        <v>2754</v>
      </c>
      <c r="I4702" s="51" t="s">
        <v>2225</v>
      </c>
      <c r="J4702" s="52">
        <v>8.8000000000000007</v>
      </c>
      <c r="K4702" s="48" t="s">
        <v>1058</v>
      </c>
      <c r="L4702" s="48" t="s">
        <v>1058</v>
      </c>
      <c r="M4702" s="53">
        <v>43290.252566734867</v>
      </c>
      <c r="N4702" s="51"/>
    </row>
    <row r="4703" spans="2:14" x14ac:dyDescent="0.25">
      <c r="B4703" s="48">
        <v>4701</v>
      </c>
      <c r="C4703" s="49" t="s">
        <v>2588</v>
      </c>
      <c r="D4703" s="48">
        <v>580470771</v>
      </c>
      <c r="E4703" s="50" t="s">
        <v>2843</v>
      </c>
      <c r="F4703" s="51">
        <v>5623</v>
      </c>
      <c r="G4703" s="48">
        <v>13</v>
      </c>
      <c r="H4703" s="51" t="s">
        <v>2948</v>
      </c>
      <c r="I4703" s="51" t="s">
        <v>2225</v>
      </c>
      <c r="J4703" s="52">
        <v>8.8000000000000007</v>
      </c>
      <c r="K4703" s="48" t="s">
        <v>1058</v>
      </c>
      <c r="L4703" s="48" t="s">
        <v>1058</v>
      </c>
      <c r="M4703" s="53">
        <v>43290.252566734867</v>
      </c>
      <c r="N4703" s="51"/>
    </row>
    <row r="4704" spans="2:14" x14ac:dyDescent="0.25">
      <c r="B4704" s="48">
        <v>4702</v>
      </c>
      <c r="C4704" s="49" t="s">
        <v>2588</v>
      </c>
      <c r="D4704" s="48">
        <v>580450666</v>
      </c>
      <c r="E4704" s="50" t="s">
        <v>1087</v>
      </c>
      <c r="F4704" s="51">
        <v>5633</v>
      </c>
      <c r="G4704" s="48">
        <v>11</v>
      </c>
      <c r="H4704" s="51" t="s">
        <v>2868</v>
      </c>
      <c r="I4704" s="51" t="s">
        <v>1088</v>
      </c>
      <c r="J4704" s="52">
        <v>4.4000000000000004</v>
      </c>
      <c r="K4704" s="48" t="s">
        <v>1058</v>
      </c>
      <c r="L4704" s="48" t="s">
        <v>1058</v>
      </c>
      <c r="M4704" s="53">
        <v>21645.126283367434</v>
      </c>
      <c r="N4704" s="51"/>
    </row>
    <row r="4705" spans="2:14" x14ac:dyDescent="0.25">
      <c r="B4705" s="48">
        <v>4703</v>
      </c>
      <c r="C4705" s="49" t="s">
        <v>2588</v>
      </c>
      <c r="D4705" s="48">
        <v>511854788</v>
      </c>
      <c r="E4705" s="50" t="s">
        <v>2896</v>
      </c>
      <c r="F4705" s="51">
        <v>5640</v>
      </c>
      <c r="G4705" s="48">
        <v>13</v>
      </c>
      <c r="H4705" s="51" t="s">
        <v>2801</v>
      </c>
      <c r="I4705" s="51" t="s">
        <v>2897</v>
      </c>
      <c r="J4705" s="52">
        <v>1.95</v>
      </c>
      <c r="K4705" s="48" t="s">
        <v>1058</v>
      </c>
      <c r="L4705" s="48" t="s">
        <v>1058</v>
      </c>
      <c r="M4705" s="53">
        <v>9592.726421037838</v>
      </c>
      <c r="N4705" s="51"/>
    </row>
    <row r="4706" spans="2:14" x14ac:dyDescent="0.25">
      <c r="B4706" s="48">
        <v>4704</v>
      </c>
      <c r="C4706" s="49" t="s">
        <v>2588</v>
      </c>
      <c r="D4706" s="48">
        <v>580307411</v>
      </c>
      <c r="E4706" s="50" t="s">
        <v>2730</v>
      </c>
      <c r="F4706" s="51">
        <v>5647</v>
      </c>
      <c r="G4706" s="48">
        <v>11</v>
      </c>
      <c r="H4706" s="51" t="s">
        <v>2861</v>
      </c>
      <c r="I4706" s="51" t="s">
        <v>1064</v>
      </c>
      <c r="J4706" s="52">
        <v>4</v>
      </c>
      <c r="K4706" s="48" t="s">
        <v>1058</v>
      </c>
      <c r="L4706" s="48" t="s">
        <v>1058</v>
      </c>
      <c r="M4706" s="53">
        <v>19677.387530334028</v>
      </c>
      <c r="N4706" s="51"/>
    </row>
    <row r="4707" spans="2:14" x14ac:dyDescent="0.25">
      <c r="B4707" s="48">
        <v>4705</v>
      </c>
      <c r="C4707" s="49" t="s">
        <v>2588</v>
      </c>
      <c r="D4707" s="48">
        <v>580462166</v>
      </c>
      <c r="E4707" s="50" t="s">
        <v>2747</v>
      </c>
      <c r="F4707" s="51">
        <v>5649</v>
      </c>
      <c r="G4707" s="48">
        <v>15</v>
      </c>
      <c r="H4707" s="51" t="s">
        <v>2817</v>
      </c>
      <c r="I4707" s="51" t="s">
        <v>1280</v>
      </c>
      <c r="J4707" s="52">
        <v>0</v>
      </c>
      <c r="K4707" s="48" t="s">
        <v>1058</v>
      </c>
      <c r="L4707" s="48" t="s">
        <v>1058</v>
      </c>
      <c r="M4707" s="53">
        <v>0</v>
      </c>
      <c r="N4707" s="51"/>
    </row>
    <row r="4708" spans="2:14" x14ac:dyDescent="0.25">
      <c r="B4708" s="48">
        <v>4706</v>
      </c>
      <c r="C4708" s="49" t="s">
        <v>2588</v>
      </c>
      <c r="D4708" s="48">
        <v>580462166</v>
      </c>
      <c r="E4708" s="50" t="s">
        <v>2747</v>
      </c>
      <c r="F4708" s="51">
        <v>5650</v>
      </c>
      <c r="G4708" s="48">
        <v>12</v>
      </c>
      <c r="H4708" s="51" t="s">
        <v>2817</v>
      </c>
      <c r="I4708" s="51" t="s">
        <v>1280</v>
      </c>
      <c r="J4708" s="52">
        <v>0</v>
      </c>
      <c r="K4708" s="48" t="s">
        <v>1058</v>
      </c>
      <c r="L4708" s="48" t="s">
        <v>1058</v>
      </c>
      <c r="M4708" s="53">
        <v>0</v>
      </c>
      <c r="N4708" s="51"/>
    </row>
    <row r="4709" spans="2:14" x14ac:dyDescent="0.25">
      <c r="B4709" s="48">
        <v>4707</v>
      </c>
      <c r="C4709" s="49" t="s">
        <v>2588</v>
      </c>
      <c r="D4709" s="48">
        <v>580462166</v>
      </c>
      <c r="E4709" s="50" t="s">
        <v>2747</v>
      </c>
      <c r="F4709" s="51">
        <v>5651</v>
      </c>
      <c r="G4709" s="48">
        <v>17</v>
      </c>
      <c r="H4709" s="51" t="s">
        <v>2797</v>
      </c>
      <c r="I4709" s="51" t="s">
        <v>1280</v>
      </c>
      <c r="J4709" s="52">
        <v>0.75</v>
      </c>
      <c r="K4709" s="48" t="s">
        <v>1058</v>
      </c>
      <c r="L4709" s="48" t="s">
        <v>1058</v>
      </c>
      <c r="M4709" s="53">
        <v>3689.5101619376301</v>
      </c>
      <c r="N4709" s="51"/>
    </row>
    <row r="4710" spans="2:14" x14ac:dyDescent="0.25">
      <c r="B4710" s="48">
        <v>4708</v>
      </c>
      <c r="C4710" s="49" t="s">
        <v>2588</v>
      </c>
      <c r="D4710" s="48">
        <v>580401818</v>
      </c>
      <c r="E4710" s="50" t="s">
        <v>1301</v>
      </c>
      <c r="F4710" s="51">
        <v>5654</v>
      </c>
      <c r="G4710" s="48">
        <v>16</v>
      </c>
      <c r="H4710" s="51" t="s">
        <v>2853</v>
      </c>
      <c r="I4710" s="51" t="s">
        <v>1158</v>
      </c>
      <c r="J4710" s="52">
        <v>0</v>
      </c>
      <c r="K4710" s="48" t="s">
        <v>1058</v>
      </c>
      <c r="L4710" s="48" t="s">
        <v>1058</v>
      </c>
      <c r="M4710" s="53">
        <v>0</v>
      </c>
      <c r="N4710" s="51"/>
    </row>
    <row r="4711" spans="2:14" x14ac:dyDescent="0.25">
      <c r="B4711" s="48">
        <v>4709</v>
      </c>
      <c r="C4711" s="49" t="s">
        <v>2588</v>
      </c>
      <c r="D4711" s="48">
        <v>580401818</v>
      </c>
      <c r="E4711" s="50" t="s">
        <v>1301</v>
      </c>
      <c r="F4711" s="51">
        <v>5655</v>
      </c>
      <c r="G4711" s="48">
        <v>17</v>
      </c>
      <c r="H4711" s="51" t="s">
        <v>2692</v>
      </c>
      <c r="I4711" s="51" t="s">
        <v>1158</v>
      </c>
      <c r="J4711" s="52">
        <v>3</v>
      </c>
      <c r="K4711" s="48" t="s">
        <v>1058</v>
      </c>
      <c r="L4711" s="48" t="s">
        <v>1058</v>
      </c>
      <c r="M4711" s="53">
        <v>14758.04064775052</v>
      </c>
      <c r="N4711" s="51"/>
    </row>
    <row r="4712" spans="2:14" x14ac:dyDescent="0.25">
      <c r="B4712" s="48">
        <v>4710</v>
      </c>
      <c r="C4712" s="49" t="s">
        <v>2588</v>
      </c>
      <c r="D4712" s="48">
        <v>580401818</v>
      </c>
      <c r="E4712" s="50" t="s">
        <v>1301</v>
      </c>
      <c r="F4712" s="51">
        <v>5656</v>
      </c>
      <c r="G4712" s="48">
        <v>13</v>
      </c>
      <c r="H4712" s="51" t="s">
        <v>2690</v>
      </c>
      <c r="I4712" s="51" t="s">
        <v>1158</v>
      </c>
      <c r="J4712" s="52">
        <v>0.75</v>
      </c>
      <c r="K4712" s="48" t="s">
        <v>1058</v>
      </c>
      <c r="L4712" s="48" t="s">
        <v>1058</v>
      </c>
      <c r="M4712" s="53">
        <v>3689.5101619376301</v>
      </c>
      <c r="N4712" s="51"/>
    </row>
    <row r="4713" spans="2:14" x14ac:dyDescent="0.25">
      <c r="B4713" s="48">
        <v>4711</v>
      </c>
      <c r="C4713" s="49" t="s">
        <v>2588</v>
      </c>
      <c r="D4713" s="48">
        <v>580403590</v>
      </c>
      <c r="E4713" s="50" t="s">
        <v>2612</v>
      </c>
      <c r="F4713" s="51">
        <v>5659</v>
      </c>
      <c r="G4713" s="48">
        <v>16</v>
      </c>
      <c r="H4713" s="51" t="s">
        <v>2816</v>
      </c>
      <c r="I4713" s="51" t="s">
        <v>1307</v>
      </c>
      <c r="J4713" s="52">
        <v>0.75</v>
      </c>
      <c r="K4713" s="48" t="s">
        <v>1058</v>
      </c>
      <c r="L4713" s="48" t="s">
        <v>1058</v>
      </c>
      <c r="M4713" s="53">
        <v>3689.5101619376301</v>
      </c>
      <c r="N4713" s="51"/>
    </row>
    <row r="4714" spans="2:14" x14ac:dyDescent="0.25">
      <c r="B4714" s="48">
        <v>4712</v>
      </c>
      <c r="C4714" s="49" t="s">
        <v>2588</v>
      </c>
      <c r="D4714" s="48">
        <v>580403590</v>
      </c>
      <c r="E4714" s="50" t="s">
        <v>2612</v>
      </c>
      <c r="F4714" s="51">
        <v>5660</v>
      </c>
      <c r="G4714" s="48">
        <v>17</v>
      </c>
      <c r="H4714" s="51" t="s">
        <v>2951</v>
      </c>
      <c r="I4714" s="51" t="s">
        <v>1307</v>
      </c>
      <c r="J4714" s="52">
        <v>1.5</v>
      </c>
      <c r="K4714" s="48" t="s">
        <v>1058</v>
      </c>
      <c r="L4714" s="48" t="s">
        <v>1058</v>
      </c>
      <c r="M4714" s="53">
        <v>7379.0203238752601</v>
      </c>
      <c r="N4714" s="51"/>
    </row>
    <row r="4715" spans="2:14" x14ac:dyDescent="0.25">
      <c r="B4715" s="48">
        <v>4713</v>
      </c>
      <c r="C4715" s="49" t="s">
        <v>2588</v>
      </c>
      <c r="D4715" s="48">
        <v>580403590</v>
      </c>
      <c r="E4715" s="50" t="s">
        <v>2612</v>
      </c>
      <c r="F4715" s="51">
        <v>5661</v>
      </c>
      <c r="G4715" s="48">
        <v>12</v>
      </c>
      <c r="H4715" s="51" t="s">
        <v>2957</v>
      </c>
      <c r="I4715" s="51" t="s">
        <v>1307</v>
      </c>
      <c r="J4715" s="52">
        <v>2</v>
      </c>
      <c r="K4715" s="48" t="s">
        <v>1058</v>
      </c>
      <c r="L4715" s="48" t="s">
        <v>1058</v>
      </c>
      <c r="M4715" s="53">
        <v>9838.6937651670141</v>
      </c>
      <c r="N4715" s="51"/>
    </row>
    <row r="4716" spans="2:14" x14ac:dyDescent="0.25">
      <c r="B4716" s="48">
        <v>4714</v>
      </c>
      <c r="C4716" s="49" t="s">
        <v>2588</v>
      </c>
      <c r="D4716" s="48">
        <v>511602591</v>
      </c>
      <c r="E4716" s="50" t="s">
        <v>2777</v>
      </c>
      <c r="F4716" s="51">
        <v>5665</v>
      </c>
      <c r="G4716" s="48">
        <v>16</v>
      </c>
      <c r="H4716" s="51" t="s">
        <v>2915</v>
      </c>
      <c r="I4716" s="51" t="s">
        <v>1803</v>
      </c>
      <c r="J4716" s="52">
        <v>0</v>
      </c>
      <c r="K4716" s="48" t="s">
        <v>1058</v>
      </c>
      <c r="L4716" s="48" t="s">
        <v>1058</v>
      </c>
      <c r="M4716" s="53">
        <v>0</v>
      </c>
      <c r="N4716" s="51"/>
    </row>
    <row r="4717" spans="2:14" x14ac:dyDescent="0.25">
      <c r="B4717" s="48">
        <v>4715</v>
      </c>
      <c r="C4717" s="49" t="s">
        <v>2588</v>
      </c>
      <c r="D4717" s="48">
        <v>580410991</v>
      </c>
      <c r="E4717" s="50" t="s">
        <v>2947</v>
      </c>
      <c r="F4717" s="51">
        <v>5667</v>
      </c>
      <c r="G4717" s="48">
        <v>21</v>
      </c>
      <c r="H4717" s="51" t="s">
        <v>2735</v>
      </c>
      <c r="I4717" s="51" t="s">
        <v>1078</v>
      </c>
      <c r="J4717" s="52">
        <v>0</v>
      </c>
      <c r="K4717" s="48" t="s">
        <v>1058</v>
      </c>
      <c r="L4717" s="48" t="s">
        <v>1058</v>
      </c>
      <c r="M4717" s="53">
        <v>0</v>
      </c>
      <c r="N4717" s="51"/>
    </row>
    <row r="4718" spans="2:14" x14ac:dyDescent="0.25">
      <c r="B4718" s="48">
        <v>4716</v>
      </c>
      <c r="C4718" s="49" t="s">
        <v>2588</v>
      </c>
      <c r="D4718" s="48">
        <v>580395523</v>
      </c>
      <c r="E4718" s="50" t="s">
        <v>2908</v>
      </c>
      <c r="F4718" s="51">
        <v>5676</v>
      </c>
      <c r="G4718" s="48">
        <v>17</v>
      </c>
      <c r="H4718" s="51" t="s">
        <v>2883</v>
      </c>
      <c r="I4718" s="51" t="s">
        <v>1579</v>
      </c>
      <c r="J4718" s="52">
        <v>0.75</v>
      </c>
      <c r="K4718" s="48" t="s">
        <v>1058</v>
      </c>
      <c r="L4718" s="48" t="s">
        <v>1058</v>
      </c>
      <c r="M4718" s="53">
        <v>3689.5101619376301</v>
      </c>
      <c r="N4718" s="51"/>
    </row>
    <row r="4719" spans="2:14" x14ac:dyDescent="0.25">
      <c r="B4719" s="48">
        <v>4717</v>
      </c>
      <c r="C4719" s="49" t="s">
        <v>2588</v>
      </c>
      <c r="D4719" s="48">
        <v>580626687</v>
      </c>
      <c r="E4719" s="50" t="s">
        <v>2624</v>
      </c>
      <c r="F4719" s="51">
        <v>5683</v>
      </c>
      <c r="G4719" s="48">
        <v>15</v>
      </c>
      <c r="H4719" s="51" t="s">
        <v>2954</v>
      </c>
      <c r="I4719" s="51" t="s">
        <v>1111</v>
      </c>
      <c r="J4719" s="52">
        <v>2</v>
      </c>
      <c r="K4719" s="48" t="s">
        <v>1058</v>
      </c>
      <c r="L4719" s="48" t="s">
        <v>1058</v>
      </c>
      <c r="M4719" s="53">
        <v>9838.6937651670141</v>
      </c>
      <c r="N4719" s="51"/>
    </row>
    <row r="4720" spans="2:14" x14ac:dyDescent="0.25">
      <c r="B4720" s="48">
        <v>4718</v>
      </c>
      <c r="C4720" s="49" t="s">
        <v>2588</v>
      </c>
      <c r="D4720" s="48">
        <v>580353670</v>
      </c>
      <c r="E4720" s="50" t="s">
        <v>2720</v>
      </c>
      <c r="F4720" s="51">
        <v>5689</v>
      </c>
      <c r="G4720" s="48">
        <v>14</v>
      </c>
      <c r="H4720" s="51" t="s">
        <v>2938</v>
      </c>
      <c r="I4720" s="51" t="s">
        <v>1176</v>
      </c>
      <c r="J4720" s="52">
        <v>2.25</v>
      </c>
      <c r="K4720" s="48" t="s">
        <v>1058</v>
      </c>
      <c r="L4720" s="48" t="s">
        <v>1058</v>
      </c>
      <c r="M4720" s="53">
        <v>11068.530485812891</v>
      </c>
      <c r="N4720" s="51"/>
    </row>
    <row r="4721" spans="2:14" x14ac:dyDescent="0.25">
      <c r="B4721" s="48">
        <v>4719</v>
      </c>
      <c r="C4721" s="49" t="s">
        <v>2588</v>
      </c>
      <c r="D4721" s="48">
        <v>580274173</v>
      </c>
      <c r="E4721" s="50" t="s">
        <v>2629</v>
      </c>
      <c r="F4721" s="51">
        <v>5691</v>
      </c>
      <c r="G4721" s="48">
        <v>13</v>
      </c>
      <c r="H4721" s="51" t="s">
        <v>2652</v>
      </c>
      <c r="I4721" s="51" t="s">
        <v>1062</v>
      </c>
      <c r="J4721" s="52">
        <v>3</v>
      </c>
      <c r="K4721" s="48" t="s">
        <v>1058</v>
      </c>
      <c r="L4721" s="48" t="s">
        <v>1058</v>
      </c>
      <c r="M4721" s="53">
        <v>14758.04064775052</v>
      </c>
      <c r="N4721" s="51"/>
    </row>
    <row r="4722" spans="2:14" x14ac:dyDescent="0.25">
      <c r="B4722" s="48">
        <v>4720</v>
      </c>
      <c r="C4722" s="49" t="s">
        <v>2588</v>
      </c>
      <c r="D4722" s="48">
        <v>580274173</v>
      </c>
      <c r="E4722" s="50" t="s">
        <v>2629</v>
      </c>
      <c r="F4722" s="51">
        <v>5693</v>
      </c>
      <c r="G4722" s="48">
        <v>13</v>
      </c>
      <c r="H4722" s="51" t="s">
        <v>2760</v>
      </c>
      <c r="I4722" s="51" t="s">
        <v>1062</v>
      </c>
      <c r="J4722" s="52">
        <v>0.75</v>
      </c>
      <c r="K4722" s="48" t="s">
        <v>1058</v>
      </c>
      <c r="L4722" s="48" t="s">
        <v>1058</v>
      </c>
      <c r="M4722" s="53">
        <v>3689.5101619376301</v>
      </c>
      <c r="N4722" s="51"/>
    </row>
    <row r="4723" spans="2:14" x14ac:dyDescent="0.25">
      <c r="B4723" s="48">
        <v>4721</v>
      </c>
      <c r="C4723" s="49" t="s">
        <v>2588</v>
      </c>
      <c r="D4723" s="48">
        <v>580262251</v>
      </c>
      <c r="E4723" s="50" t="s">
        <v>2611</v>
      </c>
      <c r="F4723" s="51">
        <v>5695</v>
      </c>
      <c r="G4723" s="48">
        <v>16</v>
      </c>
      <c r="H4723" s="51" t="s">
        <v>2707</v>
      </c>
      <c r="I4723" s="51" t="s">
        <v>1141</v>
      </c>
      <c r="J4723" s="52">
        <v>0</v>
      </c>
      <c r="K4723" s="48" t="s">
        <v>1058</v>
      </c>
      <c r="L4723" s="48" t="s">
        <v>1058</v>
      </c>
      <c r="M4723" s="53">
        <v>0</v>
      </c>
      <c r="N4723" s="51"/>
    </row>
    <row r="4724" spans="2:14" x14ac:dyDescent="0.25">
      <c r="B4724" s="48">
        <v>4722</v>
      </c>
      <c r="C4724" s="49" t="s">
        <v>2588</v>
      </c>
      <c r="D4724" s="48">
        <v>580093151</v>
      </c>
      <c r="E4724" s="50" t="s">
        <v>1294</v>
      </c>
      <c r="F4724" s="51">
        <v>5698</v>
      </c>
      <c r="G4724" s="48">
        <v>11</v>
      </c>
      <c r="H4724" s="51" t="s">
        <v>2889</v>
      </c>
      <c r="I4724" s="51" t="s">
        <v>1295</v>
      </c>
      <c r="J4724" s="52">
        <v>0</v>
      </c>
      <c r="K4724" s="48" t="s">
        <v>1058</v>
      </c>
      <c r="L4724" s="48" t="s">
        <v>1058</v>
      </c>
      <c r="M4724" s="53">
        <v>0</v>
      </c>
      <c r="N4724" s="51"/>
    </row>
    <row r="4725" spans="2:14" x14ac:dyDescent="0.25">
      <c r="B4725" s="48">
        <v>4723</v>
      </c>
      <c r="C4725" s="49" t="s">
        <v>2588</v>
      </c>
      <c r="D4725" s="48">
        <v>580093151</v>
      </c>
      <c r="E4725" s="50" t="s">
        <v>1294</v>
      </c>
      <c r="F4725" s="51">
        <v>5701</v>
      </c>
      <c r="G4725" s="48">
        <v>19</v>
      </c>
      <c r="H4725" s="51" t="s">
        <v>2741</v>
      </c>
      <c r="I4725" s="51" t="s">
        <v>1295</v>
      </c>
      <c r="J4725" s="52">
        <v>0.75</v>
      </c>
      <c r="K4725" s="48" t="s">
        <v>1058</v>
      </c>
      <c r="L4725" s="48" t="s">
        <v>1058</v>
      </c>
      <c r="M4725" s="53">
        <v>3689.5101619376301</v>
      </c>
      <c r="N4725" s="51"/>
    </row>
    <row r="4726" spans="2:14" x14ac:dyDescent="0.25">
      <c r="B4726" s="48">
        <v>4724</v>
      </c>
      <c r="C4726" s="49" t="s">
        <v>2588</v>
      </c>
      <c r="D4726" s="48">
        <v>580386456</v>
      </c>
      <c r="E4726" s="50" t="s">
        <v>1902</v>
      </c>
      <c r="F4726" s="51">
        <v>5707</v>
      </c>
      <c r="G4726" s="48">
        <v>13</v>
      </c>
      <c r="H4726" s="51" t="s">
        <v>2692</v>
      </c>
      <c r="I4726" s="51" t="s">
        <v>1125</v>
      </c>
      <c r="J4726" s="52">
        <v>3</v>
      </c>
      <c r="K4726" s="48" t="s">
        <v>1058</v>
      </c>
      <c r="L4726" s="48" t="s">
        <v>1058</v>
      </c>
      <c r="M4726" s="53">
        <v>14758.04064775052</v>
      </c>
      <c r="N4726" s="51"/>
    </row>
    <row r="4727" spans="2:14" x14ac:dyDescent="0.25">
      <c r="B4727" s="48">
        <v>4725</v>
      </c>
      <c r="C4727" s="49" t="s">
        <v>2588</v>
      </c>
      <c r="D4727" s="48">
        <v>580181659</v>
      </c>
      <c r="E4727" s="50" t="s">
        <v>2698</v>
      </c>
      <c r="F4727" s="51">
        <v>5720</v>
      </c>
      <c r="G4727" s="48">
        <v>19</v>
      </c>
      <c r="H4727" s="51" t="s">
        <v>2958</v>
      </c>
      <c r="I4727" s="51" t="s">
        <v>1237</v>
      </c>
      <c r="J4727" s="52">
        <v>3</v>
      </c>
      <c r="K4727" s="48" t="s">
        <v>1058</v>
      </c>
      <c r="L4727" s="48" t="s">
        <v>1058</v>
      </c>
      <c r="M4727" s="53">
        <v>14758.04064775052</v>
      </c>
      <c r="N4727" s="51"/>
    </row>
    <row r="4728" spans="2:14" x14ac:dyDescent="0.25">
      <c r="B4728" s="48">
        <v>4726</v>
      </c>
      <c r="C4728" s="49" t="s">
        <v>2588</v>
      </c>
      <c r="D4728" s="48">
        <v>580305266</v>
      </c>
      <c r="E4728" s="50" t="s">
        <v>2618</v>
      </c>
      <c r="F4728" s="51">
        <v>5723</v>
      </c>
      <c r="G4728" s="48">
        <v>0</v>
      </c>
      <c r="H4728" s="51" t="s">
        <v>2934</v>
      </c>
      <c r="I4728" s="51" t="s">
        <v>1276</v>
      </c>
      <c r="J4728" s="52">
        <v>0.97499999999999998</v>
      </c>
      <c r="K4728" s="48" t="s">
        <v>1058</v>
      </c>
      <c r="L4728" s="48" t="s">
        <v>1058</v>
      </c>
      <c r="M4728" s="53">
        <v>4796.363210518919</v>
      </c>
      <c r="N4728" s="51"/>
    </row>
    <row r="4729" spans="2:14" x14ac:dyDescent="0.25">
      <c r="B4729" s="48">
        <v>4727</v>
      </c>
      <c r="C4729" s="49" t="s">
        <v>2588</v>
      </c>
      <c r="D4729" s="48">
        <v>580481232</v>
      </c>
      <c r="E4729" s="50" t="s">
        <v>2632</v>
      </c>
      <c r="F4729" s="51">
        <v>5724</v>
      </c>
      <c r="G4729" s="48">
        <v>16</v>
      </c>
      <c r="H4729" s="51" t="s">
        <v>2959</v>
      </c>
      <c r="I4729" s="51" t="s">
        <v>1268</v>
      </c>
      <c r="J4729" s="52">
        <v>2</v>
      </c>
      <c r="K4729" s="48" t="s">
        <v>1058</v>
      </c>
      <c r="L4729" s="48" t="s">
        <v>1058</v>
      </c>
      <c r="M4729" s="53">
        <v>9838.6937651670141</v>
      </c>
      <c r="N4729" s="51"/>
    </row>
    <row r="4730" spans="2:14" x14ac:dyDescent="0.25">
      <c r="B4730" s="48">
        <v>4728</v>
      </c>
      <c r="C4730" s="49" t="s">
        <v>2588</v>
      </c>
      <c r="D4730" s="48">
        <v>580481232</v>
      </c>
      <c r="E4730" s="50" t="s">
        <v>2632</v>
      </c>
      <c r="F4730" s="51">
        <v>5725</v>
      </c>
      <c r="G4730" s="48">
        <v>15</v>
      </c>
      <c r="H4730" s="51" t="s">
        <v>2785</v>
      </c>
      <c r="I4730" s="51" t="s">
        <v>1268</v>
      </c>
      <c r="J4730" s="52">
        <v>0</v>
      </c>
      <c r="K4730" s="48" t="s">
        <v>1058</v>
      </c>
      <c r="L4730" s="48" t="s">
        <v>1058</v>
      </c>
      <c r="M4730" s="53">
        <v>0</v>
      </c>
      <c r="N4730" s="51"/>
    </row>
    <row r="4731" spans="2:14" x14ac:dyDescent="0.25">
      <c r="B4731" s="48">
        <v>4729</v>
      </c>
      <c r="C4731" s="49" t="s">
        <v>2588</v>
      </c>
      <c r="D4731" s="48">
        <v>580466993</v>
      </c>
      <c r="E4731" s="50" t="s">
        <v>2726</v>
      </c>
      <c r="F4731" s="51">
        <v>5732</v>
      </c>
      <c r="G4731" s="48">
        <v>16</v>
      </c>
      <c r="H4731" s="51" t="s">
        <v>2898</v>
      </c>
      <c r="I4731" s="51" t="s">
        <v>1119</v>
      </c>
      <c r="J4731" s="52">
        <v>2</v>
      </c>
      <c r="K4731" s="48" t="s">
        <v>1058</v>
      </c>
      <c r="L4731" s="48" t="s">
        <v>1058</v>
      </c>
      <c r="M4731" s="53">
        <v>9838.6937651670141</v>
      </c>
      <c r="N4731" s="51"/>
    </row>
    <row r="4732" spans="2:14" x14ac:dyDescent="0.25">
      <c r="B4732" s="48">
        <v>4730</v>
      </c>
      <c r="C4732" s="49" t="s">
        <v>2588</v>
      </c>
      <c r="D4732" s="48">
        <v>580095396</v>
      </c>
      <c r="E4732" s="50" t="s">
        <v>2762</v>
      </c>
      <c r="F4732" s="51">
        <v>5733</v>
      </c>
      <c r="G4732" s="48">
        <v>19</v>
      </c>
      <c r="H4732" s="51" t="s">
        <v>2898</v>
      </c>
      <c r="I4732" s="51" t="s">
        <v>1255</v>
      </c>
      <c r="J4732" s="52">
        <v>2</v>
      </c>
      <c r="K4732" s="48" t="s">
        <v>1058</v>
      </c>
      <c r="L4732" s="48" t="s">
        <v>1058</v>
      </c>
      <c r="M4732" s="53">
        <v>9838.6937651670141</v>
      </c>
      <c r="N4732" s="51"/>
    </row>
    <row r="4733" spans="2:14" x14ac:dyDescent="0.25">
      <c r="B4733" s="48">
        <v>4731</v>
      </c>
      <c r="C4733" s="49" t="s">
        <v>2588</v>
      </c>
      <c r="D4733" s="48">
        <v>580507531</v>
      </c>
      <c r="E4733" s="50" t="s">
        <v>2852</v>
      </c>
      <c r="F4733" s="51">
        <v>5741</v>
      </c>
      <c r="G4733" s="48">
        <v>14</v>
      </c>
      <c r="H4733" s="51" t="s">
        <v>2702</v>
      </c>
      <c r="I4733" s="51" t="s">
        <v>1160</v>
      </c>
      <c r="J4733" s="52">
        <v>3</v>
      </c>
      <c r="K4733" s="48" t="s">
        <v>1058</v>
      </c>
      <c r="L4733" s="48" t="s">
        <v>1058</v>
      </c>
      <c r="M4733" s="53">
        <v>14758.04064775052</v>
      </c>
      <c r="N4733" s="51"/>
    </row>
    <row r="4734" spans="2:14" x14ac:dyDescent="0.25">
      <c r="B4734" s="48">
        <v>4732</v>
      </c>
      <c r="C4734" s="49" t="s">
        <v>2588</v>
      </c>
      <c r="D4734" s="48">
        <v>580533677</v>
      </c>
      <c r="E4734" s="50" t="s">
        <v>2905</v>
      </c>
      <c r="F4734" s="51">
        <v>5743</v>
      </c>
      <c r="G4734" s="48">
        <v>0</v>
      </c>
      <c r="H4734" s="51" t="s">
        <v>2953</v>
      </c>
      <c r="I4734" s="51" t="s">
        <v>1196</v>
      </c>
      <c r="J4734" s="52">
        <v>2.5</v>
      </c>
      <c r="K4734" s="48" t="s">
        <v>1058</v>
      </c>
      <c r="L4734" s="48" t="s">
        <v>1058</v>
      </c>
      <c r="M4734" s="53">
        <v>12298.367206458768</v>
      </c>
      <c r="N4734" s="51"/>
    </row>
    <row r="4735" spans="2:14" x14ac:dyDescent="0.25">
      <c r="B4735" s="48">
        <v>4733</v>
      </c>
      <c r="C4735" s="49" t="s">
        <v>2588</v>
      </c>
      <c r="D4735" s="48">
        <v>513692830</v>
      </c>
      <c r="E4735" s="50" t="s">
        <v>2653</v>
      </c>
      <c r="F4735" s="51">
        <v>5749</v>
      </c>
      <c r="G4735" s="48">
        <v>15</v>
      </c>
      <c r="H4735" s="51" t="s">
        <v>2900</v>
      </c>
      <c r="I4735" s="51" t="s">
        <v>1414</v>
      </c>
      <c r="J4735" s="52">
        <v>1.5</v>
      </c>
      <c r="K4735" s="48" t="s">
        <v>1058</v>
      </c>
      <c r="L4735" s="48" t="s">
        <v>1058</v>
      </c>
      <c r="M4735" s="53">
        <v>7379.0203238752601</v>
      </c>
      <c r="N4735" s="51"/>
    </row>
    <row r="4736" spans="2:14" x14ac:dyDescent="0.25">
      <c r="B4736" s="48">
        <v>4734</v>
      </c>
      <c r="C4736" s="49" t="s">
        <v>2588</v>
      </c>
      <c r="D4736" s="48">
        <v>580421915</v>
      </c>
      <c r="E4736" s="50" t="s">
        <v>2620</v>
      </c>
      <c r="F4736" s="51">
        <v>5756</v>
      </c>
      <c r="G4736" s="48">
        <v>10</v>
      </c>
      <c r="H4736" s="51" t="s">
        <v>2851</v>
      </c>
      <c r="I4736" s="51" t="s">
        <v>1066</v>
      </c>
      <c r="J4736" s="52">
        <v>0.75</v>
      </c>
      <c r="K4736" s="48" t="s">
        <v>1058</v>
      </c>
      <c r="L4736" s="48" t="s">
        <v>1058</v>
      </c>
      <c r="M4736" s="53">
        <v>3689.5101619376301</v>
      </c>
      <c r="N4736" s="51"/>
    </row>
    <row r="4737" spans="2:14" x14ac:dyDescent="0.25">
      <c r="B4737" s="48">
        <v>4735</v>
      </c>
      <c r="C4737" s="49" t="s">
        <v>2588</v>
      </c>
      <c r="D4737" s="48">
        <v>580421915</v>
      </c>
      <c r="E4737" s="50" t="s">
        <v>2620</v>
      </c>
      <c r="F4737" s="51">
        <v>5757</v>
      </c>
      <c r="G4737" s="48">
        <v>16</v>
      </c>
      <c r="H4737" s="51" t="s">
        <v>2851</v>
      </c>
      <c r="I4737" s="51" t="s">
        <v>1066</v>
      </c>
      <c r="J4737" s="52">
        <v>0.75</v>
      </c>
      <c r="K4737" s="48" t="s">
        <v>1058</v>
      </c>
      <c r="L4737" s="48" t="s">
        <v>1058</v>
      </c>
      <c r="M4737" s="53">
        <v>3689.5101619376301</v>
      </c>
      <c r="N4737" s="51"/>
    </row>
    <row r="4738" spans="2:14" x14ac:dyDescent="0.25">
      <c r="B4738" s="48">
        <v>4736</v>
      </c>
      <c r="C4738" s="49" t="s">
        <v>2588</v>
      </c>
      <c r="D4738" s="48">
        <v>580238178</v>
      </c>
      <c r="E4738" s="50" t="s">
        <v>1965</v>
      </c>
      <c r="F4738" s="51">
        <v>5758</v>
      </c>
      <c r="G4738" s="48">
        <v>17</v>
      </c>
      <c r="H4738" s="51" t="s">
        <v>2841</v>
      </c>
      <c r="I4738" s="51" t="s">
        <v>1167</v>
      </c>
      <c r="J4738" s="52">
        <v>0</v>
      </c>
      <c r="K4738" s="48" t="s">
        <v>1058</v>
      </c>
      <c r="L4738" s="48" t="s">
        <v>1058</v>
      </c>
      <c r="M4738" s="53">
        <v>0</v>
      </c>
      <c r="N4738" s="51"/>
    </row>
    <row r="4739" spans="2:14" x14ac:dyDescent="0.25">
      <c r="B4739" s="48">
        <v>4737</v>
      </c>
      <c r="C4739" s="49" t="s">
        <v>2588</v>
      </c>
      <c r="D4739" s="48">
        <v>580539062</v>
      </c>
      <c r="E4739" s="50" t="s">
        <v>2721</v>
      </c>
      <c r="F4739" s="51">
        <v>5760</v>
      </c>
      <c r="G4739" s="48">
        <v>13</v>
      </c>
      <c r="H4739" s="51" t="s">
        <v>2873</v>
      </c>
      <c r="I4739" s="51" t="s">
        <v>1062</v>
      </c>
      <c r="J4739" s="52">
        <v>4</v>
      </c>
      <c r="K4739" s="48" t="s">
        <v>1058</v>
      </c>
      <c r="L4739" s="48" t="s">
        <v>1058</v>
      </c>
      <c r="M4739" s="53">
        <v>19677.387530334028</v>
      </c>
      <c r="N4739" s="51"/>
    </row>
    <row r="4740" spans="2:14" x14ac:dyDescent="0.25">
      <c r="B4740" s="48">
        <v>4738</v>
      </c>
      <c r="C4740" s="49" t="s">
        <v>2588</v>
      </c>
      <c r="D4740" s="48">
        <v>580539062</v>
      </c>
      <c r="E4740" s="50" t="s">
        <v>2721</v>
      </c>
      <c r="F4740" s="51">
        <v>5762</v>
      </c>
      <c r="G4740" s="48">
        <v>15</v>
      </c>
      <c r="H4740" s="51" t="s">
        <v>2783</v>
      </c>
      <c r="I4740" s="51" t="s">
        <v>1062</v>
      </c>
      <c r="J4740" s="52">
        <v>1.5</v>
      </c>
      <c r="K4740" s="48" t="s">
        <v>1058</v>
      </c>
      <c r="L4740" s="48" t="s">
        <v>1058</v>
      </c>
      <c r="M4740" s="53">
        <v>7379.0203238752601</v>
      </c>
      <c r="N4740" s="51"/>
    </row>
    <row r="4741" spans="2:14" x14ac:dyDescent="0.25">
      <c r="B4741" s="48">
        <v>4739</v>
      </c>
      <c r="C4741" s="49" t="s">
        <v>2588</v>
      </c>
      <c r="D4741" s="48">
        <v>580482040</v>
      </c>
      <c r="E4741" s="50" t="s">
        <v>2697</v>
      </c>
      <c r="F4741" s="51">
        <v>5767</v>
      </c>
      <c r="G4741" s="48">
        <v>20</v>
      </c>
      <c r="H4741" s="51" t="s">
        <v>2699</v>
      </c>
      <c r="I4741" s="51" t="s">
        <v>1053</v>
      </c>
      <c r="J4741" s="52">
        <v>0.75</v>
      </c>
      <c r="K4741" s="48" t="s">
        <v>1058</v>
      </c>
      <c r="L4741" s="48" t="s">
        <v>1058</v>
      </c>
      <c r="M4741" s="53">
        <v>3689.5101619376301</v>
      </c>
      <c r="N4741" s="51"/>
    </row>
    <row r="4742" spans="2:14" x14ac:dyDescent="0.25">
      <c r="B4742" s="48">
        <v>4740</v>
      </c>
      <c r="C4742" s="49" t="s">
        <v>2588</v>
      </c>
      <c r="D4742" s="48">
        <v>580530814</v>
      </c>
      <c r="E4742" s="50" t="s">
        <v>2603</v>
      </c>
      <c r="F4742" s="51">
        <v>5769</v>
      </c>
      <c r="G4742" s="48">
        <v>14</v>
      </c>
      <c r="H4742" s="51" t="s">
        <v>2866</v>
      </c>
      <c r="I4742" s="51" t="s">
        <v>1145</v>
      </c>
      <c r="J4742" s="52">
        <v>8</v>
      </c>
      <c r="K4742" s="48" t="s">
        <v>1058</v>
      </c>
      <c r="L4742" s="48" t="s">
        <v>1058</v>
      </c>
      <c r="M4742" s="53">
        <v>39354.775060668057</v>
      </c>
      <c r="N4742" s="51"/>
    </row>
    <row r="4743" spans="2:14" x14ac:dyDescent="0.25">
      <c r="B4743" s="48">
        <v>4741</v>
      </c>
      <c r="C4743" s="49" t="s">
        <v>2588</v>
      </c>
      <c r="D4743" s="48">
        <v>580417509</v>
      </c>
      <c r="E4743" s="50" t="s">
        <v>2767</v>
      </c>
      <c r="F4743" s="51">
        <v>5780</v>
      </c>
      <c r="G4743" s="48">
        <v>19</v>
      </c>
      <c r="H4743" s="51" t="s">
        <v>2617</v>
      </c>
      <c r="I4743" s="51" t="s">
        <v>1060</v>
      </c>
      <c r="J4743" s="52">
        <v>0.75</v>
      </c>
      <c r="K4743" s="48" t="s">
        <v>1058</v>
      </c>
      <c r="L4743" s="48" t="s">
        <v>1058</v>
      </c>
      <c r="M4743" s="53">
        <v>3689.5101619376301</v>
      </c>
      <c r="N4743" s="51"/>
    </row>
    <row r="4744" spans="2:14" x14ac:dyDescent="0.25">
      <c r="B4744" s="48">
        <v>4742</v>
      </c>
      <c r="C4744" s="49" t="s">
        <v>2588</v>
      </c>
      <c r="D4744" s="48">
        <v>580417509</v>
      </c>
      <c r="E4744" s="50" t="s">
        <v>2767</v>
      </c>
      <c r="F4744" s="51">
        <v>5782</v>
      </c>
      <c r="G4744" s="48">
        <v>13</v>
      </c>
      <c r="H4744" s="51" t="s">
        <v>2836</v>
      </c>
      <c r="I4744" s="51" t="s">
        <v>1060</v>
      </c>
      <c r="J4744" s="52">
        <v>0</v>
      </c>
      <c r="K4744" s="48" t="s">
        <v>1058</v>
      </c>
      <c r="L4744" s="48" t="s">
        <v>1058</v>
      </c>
      <c r="M4744" s="53">
        <v>0</v>
      </c>
      <c r="N4744" s="51"/>
    </row>
    <row r="4745" spans="2:14" x14ac:dyDescent="0.25">
      <c r="B4745" s="48">
        <v>4743</v>
      </c>
      <c r="C4745" s="49" t="s">
        <v>2588</v>
      </c>
      <c r="D4745" s="48">
        <v>580394278</v>
      </c>
      <c r="E4745" s="50" t="s">
        <v>2106</v>
      </c>
      <c r="F4745" s="51">
        <v>5783</v>
      </c>
      <c r="G4745" s="48">
        <v>14</v>
      </c>
      <c r="H4745" s="51" t="s">
        <v>2831</v>
      </c>
      <c r="I4745" s="51" t="s">
        <v>1164</v>
      </c>
      <c r="J4745" s="52">
        <v>0</v>
      </c>
      <c r="K4745" s="48" t="s">
        <v>1058</v>
      </c>
      <c r="L4745" s="48" t="s">
        <v>1058</v>
      </c>
      <c r="M4745" s="53">
        <v>0</v>
      </c>
      <c r="N4745" s="51"/>
    </row>
    <row r="4746" spans="2:14" x14ac:dyDescent="0.25">
      <c r="B4746" s="48">
        <v>4744</v>
      </c>
      <c r="C4746" s="49" t="s">
        <v>2588</v>
      </c>
      <c r="D4746" s="48">
        <v>580652600</v>
      </c>
      <c r="E4746" s="50" t="s">
        <v>2885</v>
      </c>
      <c r="F4746" s="51">
        <v>5786</v>
      </c>
      <c r="G4746" s="48">
        <v>14</v>
      </c>
      <c r="H4746" s="51" t="s">
        <v>2708</v>
      </c>
      <c r="I4746" s="51" t="s">
        <v>1130</v>
      </c>
      <c r="J4746" s="52">
        <v>5.2</v>
      </c>
      <c r="K4746" s="48" t="s">
        <v>1058</v>
      </c>
      <c r="L4746" s="48" t="s">
        <v>1058</v>
      </c>
      <c r="M4746" s="53">
        <v>25580.603789434237</v>
      </c>
      <c r="N4746" s="51"/>
    </row>
    <row r="4747" spans="2:14" x14ac:dyDescent="0.25">
      <c r="B4747" s="48">
        <v>4745</v>
      </c>
      <c r="C4747" s="49" t="s">
        <v>2588</v>
      </c>
      <c r="D4747" s="48">
        <v>580424638</v>
      </c>
      <c r="E4747" s="50" t="s">
        <v>1651</v>
      </c>
      <c r="F4747" s="51">
        <v>5790</v>
      </c>
      <c r="G4747" s="48">
        <v>18</v>
      </c>
      <c r="H4747" s="51" t="s">
        <v>2676</v>
      </c>
      <c r="I4747" s="51" t="s">
        <v>1081</v>
      </c>
      <c r="J4747" s="52">
        <v>3.9</v>
      </c>
      <c r="K4747" s="48" t="s">
        <v>1058</v>
      </c>
      <c r="L4747" s="48" t="s">
        <v>1058</v>
      </c>
      <c r="M4747" s="53">
        <v>19185.452842075676</v>
      </c>
      <c r="N4747" s="51"/>
    </row>
    <row r="4748" spans="2:14" x14ac:dyDescent="0.25">
      <c r="B4748" s="48">
        <v>4746</v>
      </c>
      <c r="C4748" s="49" t="s">
        <v>2588</v>
      </c>
      <c r="D4748" s="48">
        <v>580555647</v>
      </c>
      <c r="E4748" s="50" t="s">
        <v>2903</v>
      </c>
      <c r="F4748" s="51">
        <v>5791</v>
      </c>
      <c r="G4748" s="48">
        <v>0</v>
      </c>
      <c r="H4748" s="51" t="s">
        <v>2910</v>
      </c>
      <c r="I4748" s="51" t="s">
        <v>1459</v>
      </c>
      <c r="J4748" s="52">
        <v>1.8</v>
      </c>
      <c r="K4748" s="48" t="s">
        <v>1058</v>
      </c>
      <c r="L4748" s="48" t="s">
        <v>1058</v>
      </c>
      <c r="M4748" s="53">
        <v>8854.8243886503133</v>
      </c>
      <c r="N4748" s="51"/>
    </row>
    <row r="4749" spans="2:14" x14ac:dyDescent="0.25">
      <c r="B4749" s="48">
        <v>4747</v>
      </c>
      <c r="C4749" s="49" t="s">
        <v>2588</v>
      </c>
      <c r="D4749" s="48">
        <v>580233997</v>
      </c>
      <c r="E4749" s="50" t="s">
        <v>2596</v>
      </c>
      <c r="F4749" s="51">
        <v>5793</v>
      </c>
      <c r="G4749" s="48">
        <v>20</v>
      </c>
      <c r="H4749" s="51" t="s">
        <v>2741</v>
      </c>
      <c r="I4749" s="51" t="s">
        <v>1053</v>
      </c>
      <c r="J4749" s="52">
        <v>0.75</v>
      </c>
      <c r="K4749" s="48" t="s">
        <v>1058</v>
      </c>
      <c r="L4749" s="48" t="s">
        <v>1058</v>
      </c>
      <c r="M4749" s="53">
        <v>3689.5101619376301</v>
      </c>
      <c r="N4749" s="51"/>
    </row>
    <row r="4750" spans="2:14" x14ac:dyDescent="0.25">
      <c r="B4750" s="48">
        <v>4748</v>
      </c>
      <c r="C4750" s="49" t="s">
        <v>2588</v>
      </c>
      <c r="D4750" s="48">
        <v>580233997</v>
      </c>
      <c r="E4750" s="50" t="s">
        <v>2596</v>
      </c>
      <c r="F4750" s="51">
        <v>5794</v>
      </c>
      <c r="G4750" s="48">
        <v>19</v>
      </c>
      <c r="H4750" s="51" t="s">
        <v>2591</v>
      </c>
      <c r="I4750" s="51" t="s">
        <v>1053</v>
      </c>
      <c r="J4750" s="52">
        <v>0.75</v>
      </c>
      <c r="K4750" s="48" t="s">
        <v>1058</v>
      </c>
      <c r="L4750" s="48" t="s">
        <v>1058</v>
      </c>
      <c r="M4750" s="53">
        <v>3689.5101619376301</v>
      </c>
      <c r="N4750" s="51"/>
    </row>
    <row r="4751" spans="2:14" x14ac:dyDescent="0.25">
      <c r="B4751" s="48">
        <v>4749</v>
      </c>
      <c r="C4751" s="49" t="s">
        <v>2588</v>
      </c>
      <c r="D4751" s="48">
        <v>580233997</v>
      </c>
      <c r="E4751" s="50" t="s">
        <v>2596</v>
      </c>
      <c r="F4751" s="51">
        <v>5796</v>
      </c>
      <c r="G4751" s="48">
        <v>18</v>
      </c>
      <c r="H4751" s="51" t="s">
        <v>2839</v>
      </c>
      <c r="I4751" s="51" t="s">
        <v>1053</v>
      </c>
      <c r="J4751" s="52">
        <v>0</v>
      </c>
      <c r="K4751" s="48" t="s">
        <v>1058</v>
      </c>
      <c r="L4751" s="48" t="s">
        <v>1058</v>
      </c>
      <c r="M4751" s="53">
        <v>0</v>
      </c>
      <c r="N4751" s="51"/>
    </row>
    <row r="4752" spans="2:14" x14ac:dyDescent="0.25">
      <c r="B4752" s="48">
        <v>4750</v>
      </c>
      <c r="C4752" s="49" t="s">
        <v>2588</v>
      </c>
      <c r="D4752" s="48">
        <v>580233997</v>
      </c>
      <c r="E4752" s="50" t="s">
        <v>2596</v>
      </c>
      <c r="F4752" s="51">
        <v>5797</v>
      </c>
      <c r="G4752" s="48">
        <v>18</v>
      </c>
      <c r="H4752" s="51" t="s">
        <v>2839</v>
      </c>
      <c r="I4752" s="51" t="s">
        <v>1053</v>
      </c>
      <c r="J4752" s="52">
        <v>0</v>
      </c>
      <c r="K4752" s="48" t="s">
        <v>1058</v>
      </c>
      <c r="L4752" s="48" t="s">
        <v>1058</v>
      </c>
      <c r="M4752" s="53">
        <v>0</v>
      </c>
      <c r="N4752" s="51"/>
    </row>
    <row r="4753" spans="2:14" x14ac:dyDescent="0.25">
      <c r="B4753" s="48">
        <v>4751</v>
      </c>
      <c r="C4753" s="49" t="s">
        <v>2588</v>
      </c>
      <c r="D4753" s="48">
        <v>580233997</v>
      </c>
      <c r="E4753" s="50" t="s">
        <v>2596</v>
      </c>
      <c r="F4753" s="51">
        <v>5799</v>
      </c>
      <c r="G4753" s="48">
        <v>17</v>
      </c>
      <c r="H4753" s="51" t="s">
        <v>2839</v>
      </c>
      <c r="I4753" s="51" t="s">
        <v>1053</v>
      </c>
      <c r="J4753" s="52">
        <v>0</v>
      </c>
      <c r="K4753" s="48" t="s">
        <v>1058</v>
      </c>
      <c r="L4753" s="48" t="s">
        <v>1058</v>
      </c>
      <c r="M4753" s="53">
        <v>0</v>
      </c>
      <c r="N4753" s="51"/>
    </row>
    <row r="4754" spans="2:14" x14ac:dyDescent="0.25">
      <c r="B4754" s="48">
        <v>4752</v>
      </c>
      <c r="C4754" s="49" t="s">
        <v>2588</v>
      </c>
      <c r="D4754" s="48">
        <v>580466902</v>
      </c>
      <c r="E4754" s="50" t="s">
        <v>2288</v>
      </c>
      <c r="F4754" s="51">
        <v>5803</v>
      </c>
      <c r="G4754" s="48">
        <v>15</v>
      </c>
      <c r="H4754" s="51" t="s">
        <v>2608</v>
      </c>
      <c r="I4754" s="51" t="s">
        <v>1912</v>
      </c>
      <c r="J4754" s="52">
        <v>0.63</v>
      </c>
      <c r="K4754" s="48" t="s">
        <v>1058</v>
      </c>
      <c r="L4754" s="48" t="s">
        <v>1058</v>
      </c>
      <c r="M4754" s="53">
        <v>3099.1885360276096</v>
      </c>
      <c r="N4754" s="51"/>
    </row>
    <row r="4755" spans="2:14" x14ac:dyDescent="0.25">
      <c r="B4755" s="48">
        <v>4753</v>
      </c>
      <c r="C4755" s="49" t="s">
        <v>2588</v>
      </c>
      <c r="D4755" s="48">
        <v>580466902</v>
      </c>
      <c r="E4755" s="50" t="s">
        <v>2288</v>
      </c>
      <c r="F4755" s="51">
        <v>5804</v>
      </c>
      <c r="G4755" s="48">
        <v>19</v>
      </c>
      <c r="H4755" s="51" t="s">
        <v>2749</v>
      </c>
      <c r="I4755" s="51" t="s">
        <v>1912</v>
      </c>
      <c r="J4755" s="52">
        <v>0</v>
      </c>
      <c r="K4755" s="48" t="s">
        <v>1058</v>
      </c>
      <c r="L4755" s="48" t="s">
        <v>1058</v>
      </c>
      <c r="M4755" s="53">
        <v>0</v>
      </c>
      <c r="N4755" s="51"/>
    </row>
    <row r="4756" spans="2:14" x14ac:dyDescent="0.25">
      <c r="B4756" s="48">
        <v>4754</v>
      </c>
      <c r="C4756" s="49" t="s">
        <v>2588</v>
      </c>
      <c r="D4756" s="48">
        <v>580466902</v>
      </c>
      <c r="E4756" s="50" t="s">
        <v>2288</v>
      </c>
      <c r="F4756" s="51">
        <v>5806</v>
      </c>
      <c r="G4756" s="48">
        <v>14</v>
      </c>
      <c r="H4756" s="51" t="s">
        <v>2749</v>
      </c>
      <c r="I4756" s="51" t="s">
        <v>1912</v>
      </c>
      <c r="J4756" s="52">
        <v>0</v>
      </c>
      <c r="K4756" s="48" t="s">
        <v>1058</v>
      </c>
      <c r="L4756" s="48" t="s">
        <v>1058</v>
      </c>
      <c r="M4756" s="53">
        <v>0</v>
      </c>
      <c r="N4756" s="51"/>
    </row>
    <row r="4757" spans="2:14" x14ac:dyDescent="0.25">
      <c r="B4757" s="48">
        <v>4755</v>
      </c>
      <c r="C4757" s="49" t="s">
        <v>2588</v>
      </c>
      <c r="D4757" s="48">
        <v>580466902</v>
      </c>
      <c r="E4757" s="50" t="s">
        <v>2288</v>
      </c>
      <c r="F4757" s="51">
        <v>5807</v>
      </c>
      <c r="G4757" s="48">
        <v>15</v>
      </c>
      <c r="H4757" s="51" t="s">
        <v>2819</v>
      </c>
      <c r="I4757" s="51" t="s">
        <v>1912</v>
      </c>
      <c r="J4757" s="52">
        <v>0</v>
      </c>
      <c r="K4757" s="48" t="s">
        <v>1058</v>
      </c>
      <c r="L4757" s="48" t="s">
        <v>1058</v>
      </c>
      <c r="M4757" s="53">
        <v>0</v>
      </c>
      <c r="N4757" s="51"/>
    </row>
    <row r="4758" spans="2:14" x14ac:dyDescent="0.25">
      <c r="B4758" s="48">
        <v>4756</v>
      </c>
      <c r="C4758" s="49" t="s">
        <v>2588</v>
      </c>
      <c r="D4758" s="48">
        <v>580466902</v>
      </c>
      <c r="E4758" s="50" t="s">
        <v>2288</v>
      </c>
      <c r="F4758" s="51">
        <v>5808</v>
      </c>
      <c r="G4758" s="48">
        <v>14</v>
      </c>
      <c r="H4758" s="51" t="s">
        <v>2699</v>
      </c>
      <c r="I4758" s="51" t="s">
        <v>1912</v>
      </c>
      <c r="J4758" s="52">
        <v>0.75</v>
      </c>
      <c r="K4758" s="48" t="s">
        <v>1058</v>
      </c>
      <c r="L4758" s="48" t="s">
        <v>1058</v>
      </c>
      <c r="M4758" s="53">
        <v>3689.5101619376301</v>
      </c>
      <c r="N4758" s="51"/>
    </row>
    <row r="4759" spans="2:14" x14ac:dyDescent="0.25">
      <c r="B4759" s="48">
        <v>4757</v>
      </c>
      <c r="C4759" s="49" t="s">
        <v>2588</v>
      </c>
      <c r="D4759" s="48">
        <v>580466902</v>
      </c>
      <c r="E4759" s="50" t="s">
        <v>2288</v>
      </c>
      <c r="F4759" s="51">
        <v>5810</v>
      </c>
      <c r="G4759" s="48">
        <v>13</v>
      </c>
      <c r="H4759" s="51" t="s">
        <v>2819</v>
      </c>
      <c r="I4759" s="51" t="s">
        <v>1912</v>
      </c>
      <c r="J4759" s="52">
        <v>0</v>
      </c>
      <c r="K4759" s="48" t="s">
        <v>1058</v>
      </c>
      <c r="L4759" s="48" t="s">
        <v>1058</v>
      </c>
      <c r="M4759" s="53">
        <v>0</v>
      </c>
      <c r="N4759" s="51"/>
    </row>
    <row r="4760" spans="2:14" x14ac:dyDescent="0.25">
      <c r="B4760" s="48">
        <v>4758</v>
      </c>
      <c r="C4760" s="49" t="s">
        <v>2588</v>
      </c>
      <c r="D4760" s="48">
        <v>580466902</v>
      </c>
      <c r="E4760" s="50" t="s">
        <v>2288</v>
      </c>
      <c r="F4760" s="51">
        <v>5812</v>
      </c>
      <c r="G4760" s="48">
        <v>18</v>
      </c>
      <c r="H4760" s="51" t="s">
        <v>2870</v>
      </c>
      <c r="I4760" s="51" t="s">
        <v>1912</v>
      </c>
      <c r="J4760" s="52">
        <v>2</v>
      </c>
      <c r="K4760" s="48" t="s">
        <v>1058</v>
      </c>
      <c r="L4760" s="48" t="s">
        <v>1058</v>
      </c>
      <c r="M4760" s="53">
        <v>9838.6937651670141</v>
      </c>
      <c r="N4760" s="51"/>
    </row>
    <row r="4761" spans="2:14" x14ac:dyDescent="0.25">
      <c r="B4761" s="48">
        <v>4759</v>
      </c>
      <c r="C4761" s="49" t="s">
        <v>2588</v>
      </c>
      <c r="D4761" s="48">
        <v>580466902</v>
      </c>
      <c r="E4761" s="50" t="s">
        <v>2288</v>
      </c>
      <c r="F4761" s="51">
        <v>5813</v>
      </c>
      <c r="G4761" s="48">
        <v>14</v>
      </c>
      <c r="H4761" s="51" t="s">
        <v>2604</v>
      </c>
      <c r="I4761" s="51" t="s">
        <v>1912</v>
      </c>
      <c r="J4761" s="52">
        <v>3</v>
      </c>
      <c r="K4761" s="48" t="s">
        <v>1058</v>
      </c>
      <c r="L4761" s="48" t="s">
        <v>1058</v>
      </c>
      <c r="M4761" s="53">
        <v>14758.04064775052</v>
      </c>
      <c r="N4761" s="51"/>
    </row>
    <row r="4762" spans="2:14" x14ac:dyDescent="0.25">
      <c r="B4762" s="48">
        <v>4760</v>
      </c>
      <c r="C4762" s="49" t="s">
        <v>2588</v>
      </c>
      <c r="D4762" s="48">
        <v>580466902</v>
      </c>
      <c r="E4762" s="50" t="s">
        <v>2288</v>
      </c>
      <c r="F4762" s="51">
        <v>5814</v>
      </c>
      <c r="G4762" s="48">
        <v>13</v>
      </c>
      <c r="H4762" s="51" t="s">
        <v>2879</v>
      </c>
      <c r="I4762" s="51" t="s">
        <v>1912</v>
      </c>
      <c r="J4762" s="52">
        <v>0.75</v>
      </c>
      <c r="K4762" s="48" t="s">
        <v>1058</v>
      </c>
      <c r="L4762" s="48" t="s">
        <v>1058</v>
      </c>
      <c r="M4762" s="53">
        <v>3689.5101619376301</v>
      </c>
      <c r="N4762" s="51"/>
    </row>
    <row r="4763" spans="2:14" x14ac:dyDescent="0.25">
      <c r="B4763" s="48">
        <v>4761</v>
      </c>
      <c r="C4763" s="49" t="s">
        <v>2588</v>
      </c>
      <c r="D4763" s="48">
        <v>580466902</v>
      </c>
      <c r="E4763" s="50" t="s">
        <v>2288</v>
      </c>
      <c r="F4763" s="51">
        <v>5815</v>
      </c>
      <c r="G4763" s="48">
        <v>10</v>
      </c>
      <c r="H4763" s="51" t="s">
        <v>2687</v>
      </c>
      <c r="I4763" s="51" t="s">
        <v>1912</v>
      </c>
      <c r="J4763" s="52">
        <v>5</v>
      </c>
      <c r="K4763" s="48" t="s">
        <v>1058</v>
      </c>
      <c r="L4763" s="48" t="s">
        <v>1058</v>
      </c>
      <c r="M4763" s="53">
        <v>24596.734412917536</v>
      </c>
      <c r="N4763" s="51"/>
    </row>
    <row r="4764" spans="2:14" x14ac:dyDescent="0.25">
      <c r="B4764" s="48">
        <v>4762</v>
      </c>
      <c r="C4764" s="49" t="s">
        <v>2588</v>
      </c>
      <c r="D4764" s="48">
        <v>580459048</v>
      </c>
      <c r="E4764" s="50" t="s">
        <v>1658</v>
      </c>
      <c r="F4764" s="51">
        <v>5817</v>
      </c>
      <c r="G4764" s="48">
        <v>11</v>
      </c>
      <c r="H4764" s="51" t="s">
        <v>2919</v>
      </c>
      <c r="I4764" s="51" t="s">
        <v>1309</v>
      </c>
      <c r="J4764" s="52">
        <v>1.5</v>
      </c>
      <c r="K4764" s="48" t="s">
        <v>1058</v>
      </c>
      <c r="L4764" s="48" t="s">
        <v>1058</v>
      </c>
      <c r="M4764" s="53">
        <v>7379.0203238752601</v>
      </c>
      <c r="N4764" s="51"/>
    </row>
    <row r="4765" spans="2:14" x14ac:dyDescent="0.25">
      <c r="B4765" s="48">
        <v>4763</v>
      </c>
      <c r="C4765" s="49" t="s">
        <v>2588</v>
      </c>
      <c r="D4765" s="48">
        <v>580551323</v>
      </c>
      <c r="E4765" s="50" t="s">
        <v>2630</v>
      </c>
      <c r="F4765" s="51">
        <v>5821</v>
      </c>
      <c r="G4765" s="48">
        <v>19</v>
      </c>
      <c r="H4765" s="51" t="s">
        <v>2811</v>
      </c>
      <c r="I4765" s="51" t="s">
        <v>1884</v>
      </c>
      <c r="J4765" s="52">
        <v>0.75</v>
      </c>
      <c r="K4765" s="48" t="s">
        <v>1058</v>
      </c>
      <c r="L4765" s="48" t="s">
        <v>1058</v>
      </c>
      <c r="M4765" s="53">
        <v>3689.5101619376301</v>
      </c>
      <c r="N4765" s="51"/>
    </row>
    <row r="4766" spans="2:14" x14ac:dyDescent="0.25">
      <c r="B4766" s="48">
        <v>4764</v>
      </c>
      <c r="C4766" s="49" t="s">
        <v>2588</v>
      </c>
      <c r="D4766" s="48">
        <v>580173425</v>
      </c>
      <c r="E4766" s="50" t="s">
        <v>2789</v>
      </c>
      <c r="F4766" s="51">
        <v>5824</v>
      </c>
      <c r="G4766" s="48">
        <v>18</v>
      </c>
      <c r="H4766" s="51" t="s">
        <v>2944</v>
      </c>
      <c r="I4766" s="51" t="s">
        <v>1871</v>
      </c>
      <c r="J4766" s="52">
        <v>1.5</v>
      </c>
      <c r="K4766" s="48" t="s">
        <v>1058</v>
      </c>
      <c r="L4766" s="48" t="s">
        <v>1058</v>
      </c>
      <c r="M4766" s="53">
        <v>7379.0203238752601</v>
      </c>
      <c r="N4766" s="51"/>
    </row>
    <row r="4767" spans="2:14" x14ac:dyDescent="0.25">
      <c r="B4767" s="48">
        <v>4765</v>
      </c>
      <c r="C4767" s="49" t="s">
        <v>2588</v>
      </c>
      <c r="D4767" s="48">
        <v>580475465</v>
      </c>
      <c r="E4767" s="50" t="s">
        <v>1680</v>
      </c>
      <c r="F4767" s="51">
        <v>5839</v>
      </c>
      <c r="G4767" s="48">
        <v>12</v>
      </c>
      <c r="H4767" s="51" t="s">
        <v>2854</v>
      </c>
      <c r="I4767" s="51" t="s">
        <v>1681</v>
      </c>
      <c r="J4767" s="52">
        <v>4.4000000000000004</v>
      </c>
      <c r="K4767" s="48" t="s">
        <v>1058</v>
      </c>
      <c r="L4767" s="48" t="s">
        <v>1058</v>
      </c>
      <c r="M4767" s="53">
        <v>21645.126283367434</v>
      </c>
      <c r="N4767" s="51"/>
    </row>
    <row r="4768" spans="2:14" x14ac:dyDescent="0.25">
      <c r="B4768" s="48">
        <v>4766</v>
      </c>
      <c r="C4768" s="49" t="s">
        <v>2588</v>
      </c>
      <c r="D4768" s="48">
        <v>580419315</v>
      </c>
      <c r="E4768" s="50" t="s">
        <v>2927</v>
      </c>
      <c r="F4768" s="51">
        <v>5845</v>
      </c>
      <c r="G4768" s="48">
        <v>10</v>
      </c>
      <c r="H4768" s="51" t="s">
        <v>2736</v>
      </c>
      <c r="I4768" s="51" t="s">
        <v>1404</v>
      </c>
      <c r="J4768" s="52">
        <v>1.5</v>
      </c>
      <c r="K4768" s="48" t="s">
        <v>1058</v>
      </c>
      <c r="L4768" s="48" t="s">
        <v>1058</v>
      </c>
      <c r="M4768" s="53">
        <v>7379.0203238752601</v>
      </c>
      <c r="N4768" s="51"/>
    </row>
    <row r="4769" spans="2:14" x14ac:dyDescent="0.25">
      <c r="B4769" s="48">
        <v>4767</v>
      </c>
      <c r="C4769" s="49" t="s">
        <v>2588</v>
      </c>
      <c r="D4769" s="48">
        <v>580394278</v>
      </c>
      <c r="E4769" s="50" t="s">
        <v>2597</v>
      </c>
      <c r="F4769" s="51">
        <v>5846</v>
      </c>
      <c r="G4769" s="48">
        <v>11</v>
      </c>
      <c r="H4769" s="51" t="s">
        <v>2960</v>
      </c>
      <c r="I4769" s="51" t="s">
        <v>1098</v>
      </c>
      <c r="J4769" s="52">
        <v>0</v>
      </c>
      <c r="K4769" s="48" t="s">
        <v>1058</v>
      </c>
      <c r="L4769" s="48" t="s">
        <v>1058</v>
      </c>
      <c r="M4769" s="53">
        <v>0</v>
      </c>
      <c r="N4769" s="51"/>
    </row>
    <row r="4770" spans="2:14" x14ac:dyDescent="0.25">
      <c r="B4770" s="48">
        <v>4768</v>
      </c>
      <c r="C4770" s="49" t="s">
        <v>2588</v>
      </c>
      <c r="D4770" s="48">
        <v>580519932</v>
      </c>
      <c r="E4770" s="50" t="s">
        <v>2956</v>
      </c>
      <c r="F4770" s="51">
        <v>5854</v>
      </c>
      <c r="G4770" s="48">
        <v>21</v>
      </c>
      <c r="H4770" s="51" t="s">
        <v>2958</v>
      </c>
      <c r="I4770" s="51" t="s">
        <v>1184</v>
      </c>
      <c r="J4770" s="52">
        <v>3.6</v>
      </c>
      <c r="K4770" s="48" t="s">
        <v>1058</v>
      </c>
      <c r="L4770" s="48" t="s">
        <v>1058</v>
      </c>
      <c r="M4770" s="53">
        <v>17709.648777300627</v>
      </c>
      <c r="N4770" s="51"/>
    </row>
    <row r="4771" spans="2:14" x14ac:dyDescent="0.25">
      <c r="B4771" s="48">
        <v>4769</v>
      </c>
      <c r="C4771" s="49" t="s">
        <v>2588</v>
      </c>
      <c r="D4771" s="48">
        <v>580519932</v>
      </c>
      <c r="E4771" s="50" t="s">
        <v>2956</v>
      </c>
      <c r="F4771" s="51">
        <v>5855</v>
      </c>
      <c r="G4771" s="48">
        <v>10</v>
      </c>
      <c r="H4771" s="51" t="s">
        <v>2867</v>
      </c>
      <c r="I4771" s="51" t="s">
        <v>1184</v>
      </c>
      <c r="J4771" s="52">
        <v>8.8000000000000007</v>
      </c>
      <c r="K4771" s="48" t="s">
        <v>1058</v>
      </c>
      <c r="L4771" s="48" t="s">
        <v>1058</v>
      </c>
      <c r="M4771" s="53">
        <v>43290.252566734867</v>
      </c>
      <c r="N4771" s="51"/>
    </row>
    <row r="4772" spans="2:14" x14ac:dyDescent="0.25">
      <c r="B4772" s="48">
        <v>4770</v>
      </c>
      <c r="C4772" s="49" t="s">
        <v>2588</v>
      </c>
      <c r="D4772" s="48">
        <v>580691293</v>
      </c>
      <c r="E4772" s="50" t="s">
        <v>2849</v>
      </c>
      <c r="F4772" s="51">
        <v>5866</v>
      </c>
      <c r="G4772" s="48">
        <v>13</v>
      </c>
      <c r="H4772" s="51" t="s">
        <v>2725</v>
      </c>
      <c r="I4772" s="51" t="s">
        <v>1442</v>
      </c>
      <c r="J4772" s="52">
        <v>0.75</v>
      </c>
      <c r="K4772" s="48" t="s">
        <v>1058</v>
      </c>
      <c r="L4772" s="48" t="s">
        <v>1058</v>
      </c>
      <c r="M4772" s="53">
        <v>3689.5101619376301</v>
      </c>
      <c r="N4772" s="51"/>
    </row>
    <row r="4773" spans="2:14" x14ac:dyDescent="0.25">
      <c r="B4773" s="48">
        <v>4771</v>
      </c>
      <c r="C4773" s="49" t="s">
        <v>2588</v>
      </c>
      <c r="D4773" s="48">
        <v>580560548</v>
      </c>
      <c r="E4773" s="50" t="s">
        <v>2913</v>
      </c>
      <c r="F4773" s="51">
        <v>5870</v>
      </c>
      <c r="G4773" s="48">
        <v>14</v>
      </c>
      <c r="H4773" s="51" t="s">
        <v>2863</v>
      </c>
      <c r="I4773" s="51" t="s">
        <v>2914</v>
      </c>
      <c r="J4773" s="52">
        <v>0</v>
      </c>
      <c r="K4773" s="48" t="s">
        <v>1054</v>
      </c>
      <c r="L4773" s="48" t="s">
        <v>1058</v>
      </c>
      <c r="M4773" s="53">
        <v>0</v>
      </c>
      <c r="N4773" s="51"/>
    </row>
    <row r="4774" spans="2:14" x14ac:dyDescent="0.25">
      <c r="B4774" s="48">
        <v>4772</v>
      </c>
      <c r="C4774" s="49" t="s">
        <v>2588</v>
      </c>
      <c r="D4774" s="48">
        <v>580560548</v>
      </c>
      <c r="E4774" s="50" t="s">
        <v>2913</v>
      </c>
      <c r="F4774" s="51">
        <v>5871</v>
      </c>
      <c r="G4774" s="48">
        <v>15</v>
      </c>
      <c r="H4774" s="51" t="s">
        <v>2696</v>
      </c>
      <c r="I4774" s="51" t="s">
        <v>2914</v>
      </c>
      <c r="J4774" s="52">
        <v>0.97499999999999998</v>
      </c>
      <c r="K4774" s="48" t="s">
        <v>1058</v>
      </c>
      <c r="L4774" s="48" t="s">
        <v>1058</v>
      </c>
      <c r="M4774" s="53">
        <v>4796.363210518919</v>
      </c>
      <c r="N4774" s="51"/>
    </row>
    <row r="4775" spans="2:14" x14ac:dyDescent="0.25">
      <c r="B4775" s="48">
        <v>4773</v>
      </c>
      <c r="C4775" s="49" t="s">
        <v>2588</v>
      </c>
      <c r="D4775" s="48">
        <v>580552461</v>
      </c>
      <c r="E4775" s="50" t="s">
        <v>2136</v>
      </c>
      <c r="F4775" s="51">
        <v>5873</v>
      </c>
      <c r="G4775" s="48">
        <v>9</v>
      </c>
      <c r="H4775" s="51" t="s">
        <v>2799</v>
      </c>
      <c r="I4775" s="51" t="s">
        <v>1074</v>
      </c>
      <c r="J4775" s="52">
        <v>10</v>
      </c>
      <c r="K4775" s="48" t="s">
        <v>1058</v>
      </c>
      <c r="L4775" s="48" t="s">
        <v>1058</v>
      </c>
      <c r="M4775" s="53">
        <v>49193.468825835072</v>
      </c>
      <c r="N4775" s="51"/>
    </row>
    <row r="4776" spans="2:14" x14ac:dyDescent="0.25">
      <c r="B4776" s="48">
        <v>4774</v>
      </c>
      <c r="C4776" s="49" t="s">
        <v>2588</v>
      </c>
      <c r="D4776" s="48">
        <v>580360568</v>
      </c>
      <c r="E4776" s="50" t="s">
        <v>2780</v>
      </c>
      <c r="F4776" s="51">
        <v>5874</v>
      </c>
      <c r="G4776" s="48">
        <v>0</v>
      </c>
      <c r="H4776" s="51" t="s">
        <v>2847</v>
      </c>
      <c r="I4776" s="51" t="s">
        <v>1396</v>
      </c>
      <c r="J4776" s="52">
        <v>3.9</v>
      </c>
      <c r="K4776" s="48" t="s">
        <v>1058</v>
      </c>
      <c r="L4776" s="48" t="s">
        <v>1058</v>
      </c>
      <c r="M4776" s="53">
        <v>19185.452842075676</v>
      </c>
      <c r="N4776" s="51"/>
    </row>
    <row r="4777" spans="2:14" x14ac:dyDescent="0.25">
      <c r="B4777" s="48">
        <v>4775</v>
      </c>
      <c r="C4777" s="49" t="s">
        <v>2588</v>
      </c>
      <c r="D4777" s="48">
        <v>580395465</v>
      </c>
      <c r="E4777" s="50" t="s">
        <v>2650</v>
      </c>
      <c r="F4777" s="51">
        <v>5891</v>
      </c>
      <c r="G4777" s="48">
        <v>20</v>
      </c>
      <c r="H4777" s="51" t="s">
        <v>2688</v>
      </c>
      <c r="I4777" s="51" t="s">
        <v>1476</v>
      </c>
      <c r="J4777" s="52">
        <v>0.75</v>
      </c>
      <c r="K4777" s="48" t="s">
        <v>1058</v>
      </c>
      <c r="L4777" s="48" t="s">
        <v>1058</v>
      </c>
      <c r="M4777" s="53">
        <v>3689.5101619376301</v>
      </c>
      <c r="N4777" s="51"/>
    </row>
    <row r="4778" spans="2:14" x14ac:dyDescent="0.25">
      <c r="B4778" s="48">
        <v>4776</v>
      </c>
      <c r="C4778" s="49" t="s">
        <v>2588</v>
      </c>
      <c r="D4778" s="48">
        <v>580395465</v>
      </c>
      <c r="E4778" s="50" t="s">
        <v>2650</v>
      </c>
      <c r="F4778" s="51">
        <v>5893</v>
      </c>
      <c r="G4778" s="48">
        <v>17</v>
      </c>
      <c r="H4778" s="51" t="s">
        <v>2836</v>
      </c>
      <c r="I4778" s="51" t="s">
        <v>1476</v>
      </c>
      <c r="J4778" s="52">
        <v>0</v>
      </c>
      <c r="K4778" s="48" t="s">
        <v>1058</v>
      </c>
      <c r="L4778" s="48" t="s">
        <v>1058</v>
      </c>
      <c r="M4778" s="53">
        <v>0</v>
      </c>
      <c r="N4778" s="51"/>
    </row>
    <row r="4779" spans="2:14" x14ac:dyDescent="0.25">
      <c r="B4779" s="48">
        <v>4777</v>
      </c>
      <c r="C4779" s="49" t="s">
        <v>2588</v>
      </c>
      <c r="D4779" s="48">
        <v>580120855</v>
      </c>
      <c r="E4779" s="50" t="s">
        <v>2916</v>
      </c>
      <c r="F4779" s="51">
        <v>5896</v>
      </c>
      <c r="G4779" s="48">
        <v>12</v>
      </c>
      <c r="H4779" s="51" t="s">
        <v>2706</v>
      </c>
      <c r="I4779" s="51" t="s">
        <v>1307</v>
      </c>
      <c r="J4779" s="52">
        <v>0.75</v>
      </c>
      <c r="K4779" s="48" t="s">
        <v>1058</v>
      </c>
      <c r="L4779" s="48" t="s">
        <v>1058</v>
      </c>
      <c r="M4779" s="53">
        <v>3689.5101619376301</v>
      </c>
      <c r="N4779" s="51"/>
    </row>
    <row r="4780" spans="2:14" x14ac:dyDescent="0.25">
      <c r="B4780" s="48">
        <v>4778</v>
      </c>
      <c r="C4780" s="49" t="s">
        <v>2588</v>
      </c>
      <c r="D4780" s="48">
        <v>580120855</v>
      </c>
      <c r="E4780" s="50" t="s">
        <v>2916</v>
      </c>
      <c r="F4780" s="51">
        <v>5898</v>
      </c>
      <c r="G4780" s="48">
        <v>14</v>
      </c>
      <c r="H4780" s="51" t="s">
        <v>2816</v>
      </c>
      <c r="I4780" s="51" t="s">
        <v>1307</v>
      </c>
      <c r="J4780" s="52">
        <v>0.75</v>
      </c>
      <c r="K4780" s="48" t="s">
        <v>1058</v>
      </c>
      <c r="L4780" s="48" t="s">
        <v>1058</v>
      </c>
      <c r="M4780" s="53">
        <v>3689.5101619376301</v>
      </c>
      <c r="N4780" s="51"/>
    </row>
    <row r="4781" spans="2:14" x14ac:dyDescent="0.25">
      <c r="B4781" s="48">
        <v>4779</v>
      </c>
      <c r="C4781" s="49" t="s">
        <v>2588</v>
      </c>
      <c r="D4781" s="48">
        <v>580350759</v>
      </c>
      <c r="E4781" s="50" t="s">
        <v>2308</v>
      </c>
      <c r="F4781" s="51">
        <v>5902</v>
      </c>
      <c r="G4781" s="48">
        <v>17</v>
      </c>
      <c r="H4781" s="51" t="s">
        <v>2874</v>
      </c>
      <c r="I4781" s="51" t="s">
        <v>2270</v>
      </c>
      <c r="J4781" s="52">
        <v>4.4000000000000004</v>
      </c>
      <c r="K4781" s="48" t="s">
        <v>1058</v>
      </c>
      <c r="L4781" s="48" t="s">
        <v>1058</v>
      </c>
      <c r="M4781" s="53">
        <v>21645.126283367434</v>
      </c>
      <c r="N4781" s="51"/>
    </row>
    <row r="4782" spans="2:14" x14ac:dyDescent="0.25">
      <c r="B4782" s="48">
        <v>4780</v>
      </c>
      <c r="C4782" s="49" t="s">
        <v>2588</v>
      </c>
      <c r="D4782" s="48">
        <v>580587723</v>
      </c>
      <c r="E4782" s="50" t="s">
        <v>2716</v>
      </c>
      <c r="F4782" s="51">
        <v>5903</v>
      </c>
      <c r="G4782" s="48">
        <v>15</v>
      </c>
      <c r="H4782" s="51" t="s">
        <v>2783</v>
      </c>
      <c r="I4782" s="51" t="s">
        <v>1350</v>
      </c>
      <c r="J4782" s="52">
        <v>1.5</v>
      </c>
      <c r="K4782" s="48" t="s">
        <v>1058</v>
      </c>
      <c r="L4782" s="48" t="s">
        <v>1058</v>
      </c>
      <c r="M4782" s="53">
        <v>7379.0203238752601</v>
      </c>
      <c r="N4782" s="51"/>
    </row>
    <row r="4783" spans="2:14" x14ac:dyDescent="0.25">
      <c r="B4783" s="48">
        <v>4781</v>
      </c>
      <c r="C4783" s="49" t="s">
        <v>2588</v>
      </c>
      <c r="D4783" s="48">
        <v>510681968</v>
      </c>
      <c r="E4783" s="50" t="s">
        <v>2961</v>
      </c>
      <c r="F4783" s="51">
        <v>5908</v>
      </c>
      <c r="G4783" s="48">
        <v>9</v>
      </c>
      <c r="H4783" s="51" t="s">
        <v>2652</v>
      </c>
      <c r="I4783" s="51" t="s">
        <v>1057</v>
      </c>
      <c r="J4783" s="52">
        <v>3</v>
      </c>
      <c r="K4783" s="48" t="s">
        <v>1058</v>
      </c>
      <c r="L4783" s="48" t="s">
        <v>1058</v>
      </c>
      <c r="M4783" s="53">
        <v>14758.04064775052</v>
      </c>
      <c r="N4783" s="51"/>
    </row>
    <row r="4784" spans="2:14" x14ac:dyDescent="0.25">
      <c r="B4784" s="48">
        <v>4782</v>
      </c>
      <c r="C4784" s="49" t="s">
        <v>2588</v>
      </c>
      <c r="D4784" s="48">
        <v>580365120</v>
      </c>
      <c r="E4784" s="50" t="s">
        <v>2774</v>
      </c>
      <c r="F4784" s="51">
        <v>5913</v>
      </c>
      <c r="G4784" s="48">
        <v>15</v>
      </c>
      <c r="H4784" s="51" t="s">
        <v>2830</v>
      </c>
      <c r="I4784" s="51" t="s">
        <v>2776</v>
      </c>
      <c r="J4784" s="52">
        <v>0</v>
      </c>
      <c r="K4784" s="48" t="s">
        <v>1058</v>
      </c>
      <c r="L4784" s="48" t="s">
        <v>1058</v>
      </c>
      <c r="M4784" s="53">
        <v>0</v>
      </c>
      <c r="N4784" s="51"/>
    </row>
    <row r="4785" spans="2:14" x14ac:dyDescent="0.25">
      <c r="B4785" s="48">
        <v>4783</v>
      </c>
      <c r="C4785" s="49" t="s">
        <v>2588</v>
      </c>
      <c r="D4785" s="48">
        <v>580593887</v>
      </c>
      <c r="E4785" s="50" t="s">
        <v>1278</v>
      </c>
      <c r="F4785" s="51">
        <v>5917</v>
      </c>
      <c r="G4785" s="48">
        <v>18</v>
      </c>
      <c r="H4785" s="51" t="s">
        <v>2805</v>
      </c>
      <c r="I4785" s="51" t="s">
        <v>1180</v>
      </c>
      <c r="J4785" s="52">
        <v>0</v>
      </c>
      <c r="K4785" s="48" t="s">
        <v>1058</v>
      </c>
      <c r="L4785" s="48" t="s">
        <v>1058</v>
      </c>
      <c r="M4785" s="53">
        <v>0</v>
      </c>
      <c r="N4785" s="51"/>
    </row>
    <row r="4786" spans="2:14" x14ac:dyDescent="0.25">
      <c r="B4786" s="48">
        <v>4784</v>
      </c>
      <c r="C4786" s="49" t="s">
        <v>2588</v>
      </c>
      <c r="D4786" s="48">
        <v>580543320</v>
      </c>
      <c r="E4786" s="50" t="s">
        <v>2594</v>
      </c>
      <c r="F4786" s="51">
        <v>5920</v>
      </c>
      <c r="G4786" s="48">
        <v>16</v>
      </c>
      <c r="H4786" s="51" t="s">
        <v>2604</v>
      </c>
      <c r="I4786" s="51" t="s">
        <v>1139</v>
      </c>
      <c r="J4786" s="52">
        <v>3</v>
      </c>
      <c r="K4786" s="48" t="s">
        <v>1058</v>
      </c>
      <c r="L4786" s="48" t="s">
        <v>1058</v>
      </c>
      <c r="M4786" s="53">
        <v>14758.04064775052</v>
      </c>
      <c r="N4786" s="51"/>
    </row>
    <row r="4787" spans="2:14" x14ac:dyDescent="0.25">
      <c r="B4787" s="48">
        <v>4785</v>
      </c>
      <c r="C4787" s="49" t="s">
        <v>2588</v>
      </c>
      <c r="D4787" s="48">
        <v>580254357</v>
      </c>
      <c r="E4787" s="50" t="s">
        <v>2637</v>
      </c>
      <c r="F4787" s="51">
        <v>5929</v>
      </c>
      <c r="G4787" s="48">
        <v>18</v>
      </c>
      <c r="H4787" s="51" t="s">
        <v>2828</v>
      </c>
      <c r="I4787" s="51" t="s">
        <v>1137</v>
      </c>
      <c r="J4787" s="52">
        <v>0</v>
      </c>
      <c r="K4787" s="48" t="s">
        <v>1058</v>
      </c>
      <c r="L4787" s="48" t="s">
        <v>1058</v>
      </c>
      <c r="M4787" s="53">
        <v>0</v>
      </c>
      <c r="N4787" s="51"/>
    </row>
    <row r="4788" spans="2:14" x14ac:dyDescent="0.25">
      <c r="B4788" s="48">
        <v>4786</v>
      </c>
      <c r="C4788" s="49" t="s">
        <v>2588</v>
      </c>
      <c r="D4788" s="48">
        <v>580259075</v>
      </c>
      <c r="E4788" s="50" t="s">
        <v>2824</v>
      </c>
      <c r="F4788" s="51">
        <v>5939</v>
      </c>
      <c r="G4788" s="48">
        <v>12</v>
      </c>
      <c r="H4788" s="51" t="s">
        <v>2907</v>
      </c>
      <c r="I4788" s="51" t="s">
        <v>1062</v>
      </c>
      <c r="J4788" s="52">
        <v>0</v>
      </c>
      <c r="K4788" s="48" t="s">
        <v>1054</v>
      </c>
      <c r="L4788" s="48" t="s">
        <v>1058</v>
      </c>
      <c r="M4788" s="53">
        <v>0</v>
      </c>
      <c r="N4788" s="51"/>
    </row>
    <row r="4789" spans="2:14" x14ac:dyDescent="0.25">
      <c r="B4789" s="48">
        <v>4787</v>
      </c>
      <c r="C4789" s="49" t="s">
        <v>2588</v>
      </c>
      <c r="D4789" s="48">
        <v>580354991</v>
      </c>
      <c r="E4789" s="50" t="s">
        <v>1612</v>
      </c>
      <c r="F4789" s="51">
        <v>5941</v>
      </c>
      <c r="G4789" s="48">
        <v>10</v>
      </c>
      <c r="H4789" s="51" t="s">
        <v>2868</v>
      </c>
      <c r="I4789" s="51" t="s">
        <v>1613</v>
      </c>
      <c r="J4789" s="52">
        <v>4.4000000000000004</v>
      </c>
      <c r="K4789" s="48" t="s">
        <v>1058</v>
      </c>
      <c r="L4789" s="48" t="s">
        <v>1058</v>
      </c>
      <c r="M4789" s="53">
        <v>21645.126283367434</v>
      </c>
      <c r="N4789" s="51"/>
    </row>
    <row r="4790" spans="2:14" x14ac:dyDescent="0.25">
      <c r="B4790" s="48">
        <v>4788</v>
      </c>
      <c r="C4790" s="49" t="s">
        <v>2588</v>
      </c>
      <c r="D4790" s="48">
        <v>580459873</v>
      </c>
      <c r="E4790" s="50" t="s">
        <v>2755</v>
      </c>
      <c r="F4790" s="51">
        <v>5945</v>
      </c>
      <c r="G4790" s="48">
        <v>14</v>
      </c>
      <c r="H4790" s="51" t="s">
        <v>2866</v>
      </c>
      <c r="I4790" s="51" t="s">
        <v>2147</v>
      </c>
      <c r="J4790" s="52">
        <v>8.8000000000000007</v>
      </c>
      <c r="K4790" s="48" t="s">
        <v>1058</v>
      </c>
      <c r="L4790" s="48" t="s">
        <v>1058</v>
      </c>
      <c r="M4790" s="53">
        <v>43290.252566734867</v>
      </c>
      <c r="N4790" s="51"/>
    </row>
    <row r="4791" spans="2:14" x14ac:dyDescent="0.25">
      <c r="B4791" s="48">
        <v>4789</v>
      </c>
      <c r="C4791" s="49" t="s">
        <v>2588</v>
      </c>
      <c r="D4791" s="48">
        <v>580476059</v>
      </c>
      <c r="E4791" s="50" t="s">
        <v>2686</v>
      </c>
      <c r="F4791" s="51">
        <v>5948</v>
      </c>
      <c r="G4791" s="48">
        <v>17</v>
      </c>
      <c r="H4791" s="51" t="s">
        <v>2962</v>
      </c>
      <c r="I4791" s="51" t="s">
        <v>1490</v>
      </c>
      <c r="J4791" s="52">
        <v>2</v>
      </c>
      <c r="K4791" s="48" t="s">
        <v>1058</v>
      </c>
      <c r="L4791" s="48" t="s">
        <v>1058</v>
      </c>
      <c r="M4791" s="53">
        <v>9838.6937651670141</v>
      </c>
      <c r="N4791" s="51"/>
    </row>
    <row r="4792" spans="2:14" x14ac:dyDescent="0.25">
      <c r="B4792" s="48">
        <v>4790</v>
      </c>
      <c r="C4792" s="49" t="s">
        <v>2588</v>
      </c>
      <c r="D4792" s="48">
        <v>580278463</v>
      </c>
      <c r="E4792" s="50" t="s">
        <v>2592</v>
      </c>
      <c r="F4792" s="51">
        <v>5951</v>
      </c>
      <c r="G4792" s="48">
        <v>15</v>
      </c>
      <c r="H4792" s="51" t="s">
        <v>2826</v>
      </c>
      <c r="I4792" s="51" t="s">
        <v>1137</v>
      </c>
      <c r="J4792" s="52">
        <v>0.9</v>
      </c>
      <c r="K4792" s="48" t="s">
        <v>1058</v>
      </c>
      <c r="L4792" s="48" t="s">
        <v>1058</v>
      </c>
      <c r="M4792" s="53">
        <v>4427.4121943251566</v>
      </c>
      <c r="N4792" s="51"/>
    </row>
    <row r="4793" spans="2:14" x14ac:dyDescent="0.25">
      <c r="B4793" s="48">
        <v>4791</v>
      </c>
      <c r="C4793" s="49" t="s">
        <v>2588</v>
      </c>
      <c r="D4793" s="48">
        <v>580278463</v>
      </c>
      <c r="E4793" s="50" t="s">
        <v>2592</v>
      </c>
      <c r="F4793" s="51">
        <v>5953</v>
      </c>
      <c r="G4793" s="48">
        <v>16</v>
      </c>
      <c r="H4793" s="51" t="s">
        <v>2924</v>
      </c>
      <c r="I4793" s="51" t="s">
        <v>1137</v>
      </c>
      <c r="J4793" s="52">
        <v>0</v>
      </c>
      <c r="K4793" s="48" t="s">
        <v>1054</v>
      </c>
      <c r="L4793" s="48" t="s">
        <v>1058</v>
      </c>
      <c r="M4793" s="53">
        <v>0</v>
      </c>
      <c r="N4793" s="51"/>
    </row>
    <row r="4794" spans="2:14" x14ac:dyDescent="0.25">
      <c r="B4794" s="48">
        <v>4792</v>
      </c>
      <c r="C4794" s="49" t="s">
        <v>2588</v>
      </c>
      <c r="D4794" s="48">
        <v>580278463</v>
      </c>
      <c r="E4794" s="50" t="s">
        <v>2592</v>
      </c>
      <c r="F4794" s="51">
        <v>5956</v>
      </c>
      <c r="G4794" s="48">
        <v>16</v>
      </c>
      <c r="H4794" s="51" t="s">
        <v>2826</v>
      </c>
      <c r="I4794" s="51" t="s">
        <v>1137</v>
      </c>
      <c r="J4794" s="52">
        <v>0.9</v>
      </c>
      <c r="K4794" s="48" t="s">
        <v>1058</v>
      </c>
      <c r="L4794" s="48" t="s">
        <v>1058</v>
      </c>
      <c r="M4794" s="53">
        <v>4427.4121943251566</v>
      </c>
      <c r="N4794" s="51"/>
    </row>
    <row r="4795" spans="2:14" x14ac:dyDescent="0.25">
      <c r="B4795" s="48">
        <v>4793</v>
      </c>
      <c r="C4795" s="49" t="s">
        <v>2588</v>
      </c>
      <c r="D4795" s="48">
        <v>580278463</v>
      </c>
      <c r="E4795" s="50" t="s">
        <v>2592</v>
      </c>
      <c r="F4795" s="51">
        <v>5957</v>
      </c>
      <c r="G4795" s="48">
        <v>14</v>
      </c>
      <c r="H4795" s="51" t="s">
        <v>2816</v>
      </c>
      <c r="I4795" s="51" t="s">
        <v>1137</v>
      </c>
      <c r="J4795" s="52">
        <v>0.9</v>
      </c>
      <c r="K4795" s="48" t="s">
        <v>1058</v>
      </c>
      <c r="L4795" s="48" t="s">
        <v>1058</v>
      </c>
      <c r="M4795" s="53">
        <v>4427.4121943251566</v>
      </c>
      <c r="N4795" s="51"/>
    </row>
    <row r="4796" spans="2:14" x14ac:dyDescent="0.25">
      <c r="B4796" s="48">
        <v>4794</v>
      </c>
      <c r="C4796" s="49" t="s">
        <v>2588</v>
      </c>
      <c r="D4796" s="48">
        <v>580596377</v>
      </c>
      <c r="E4796" s="50" t="s">
        <v>2963</v>
      </c>
      <c r="F4796" s="51">
        <v>5966</v>
      </c>
      <c r="G4796" s="48">
        <v>18</v>
      </c>
      <c r="H4796" s="51" t="s">
        <v>2685</v>
      </c>
      <c r="I4796" s="51" t="s">
        <v>1141</v>
      </c>
      <c r="J4796" s="52">
        <v>1.28</v>
      </c>
      <c r="K4796" s="48" t="s">
        <v>1058</v>
      </c>
      <c r="L4796" s="48" t="s">
        <v>1058</v>
      </c>
      <c r="M4796" s="53">
        <v>6296.7640097068888</v>
      </c>
      <c r="N4796" s="51"/>
    </row>
    <row r="4797" spans="2:14" x14ac:dyDescent="0.25">
      <c r="B4797" s="48">
        <v>4795</v>
      </c>
      <c r="C4797" s="49" t="s">
        <v>2588</v>
      </c>
      <c r="D4797" s="48">
        <v>580181659</v>
      </c>
      <c r="E4797" s="50" t="s">
        <v>2698</v>
      </c>
      <c r="F4797" s="51">
        <v>5984</v>
      </c>
      <c r="G4797" s="48">
        <v>11</v>
      </c>
      <c r="H4797" s="51" t="s">
        <v>2667</v>
      </c>
      <c r="I4797" s="51" t="s">
        <v>1237</v>
      </c>
      <c r="J4797" s="52">
        <v>10</v>
      </c>
      <c r="K4797" s="48" t="s">
        <v>1058</v>
      </c>
      <c r="L4797" s="48" t="s">
        <v>1058</v>
      </c>
      <c r="M4797" s="53">
        <v>49193.468825835072</v>
      </c>
      <c r="N4797" s="51"/>
    </row>
    <row r="4798" spans="2:14" x14ac:dyDescent="0.25">
      <c r="B4798" s="48">
        <v>4796</v>
      </c>
      <c r="C4798" s="49" t="s">
        <v>2588</v>
      </c>
      <c r="D4798" s="48">
        <v>580197317</v>
      </c>
      <c r="E4798" s="50" t="s">
        <v>2684</v>
      </c>
      <c r="F4798" s="51">
        <v>5985</v>
      </c>
      <c r="G4798" s="48">
        <v>15</v>
      </c>
      <c r="H4798" s="51" t="s">
        <v>2820</v>
      </c>
      <c r="I4798" s="51" t="s">
        <v>1053</v>
      </c>
      <c r="J4798" s="52">
        <v>2.5</v>
      </c>
      <c r="K4798" s="48" t="s">
        <v>1058</v>
      </c>
      <c r="L4798" s="48" t="s">
        <v>1058</v>
      </c>
      <c r="M4798" s="53">
        <v>12298.367206458768</v>
      </c>
      <c r="N4798" s="51"/>
    </row>
    <row r="4799" spans="2:14" x14ac:dyDescent="0.25">
      <c r="B4799" s="48">
        <v>4797</v>
      </c>
      <c r="C4799" s="49" t="s">
        <v>2588</v>
      </c>
      <c r="D4799" s="48">
        <v>580197317</v>
      </c>
      <c r="E4799" s="50" t="s">
        <v>2684</v>
      </c>
      <c r="F4799" s="51">
        <v>5986</v>
      </c>
      <c r="G4799" s="48">
        <v>0</v>
      </c>
      <c r="H4799" s="51" t="s">
        <v>2901</v>
      </c>
      <c r="I4799" s="51" t="s">
        <v>1053</v>
      </c>
      <c r="J4799" s="52">
        <v>1.5</v>
      </c>
      <c r="K4799" s="48" t="s">
        <v>1058</v>
      </c>
      <c r="L4799" s="48" t="s">
        <v>1058</v>
      </c>
      <c r="M4799" s="53">
        <v>7379.0203238752601</v>
      </c>
      <c r="N4799" s="51"/>
    </row>
    <row r="4800" spans="2:14" x14ac:dyDescent="0.25">
      <c r="B4800" s="48">
        <v>4798</v>
      </c>
      <c r="C4800" s="49" t="s">
        <v>2588</v>
      </c>
      <c r="D4800" s="48">
        <v>580197317</v>
      </c>
      <c r="E4800" s="50" t="s">
        <v>2684</v>
      </c>
      <c r="F4800" s="51">
        <v>5987</v>
      </c>
      <c r="G4800" s="48">
        <v>9</v>
      </c>
      <c r="H4800" s="51" t="s">
        <v>2867</v>
      </c>
      <c r="I4800" s="51" t="s">
        <v>1053</v>
      </c>
      <c r="J4800" s="52">
        <v>8</v>
      </c>
      <c r="K4800" s="48" t="s">
        <v>1058</v>
      </c>
      <c r="L4800" s="48" t="s">
        <v>1058</v>
      </c>
      <c r="M4800" s="53">
        <v>39354.775060668057</v>
      </c>
      <c r="N4800" s="51"/>
    </row>
    <row r="4801" spans="2:14" x14ac:dyDescent="0.25">
      <c r="B4801" s="48">
        <v>4799</v>
      </c>
      <c r="C4801" s="49" t="s">
        <v>2588</v>
      </c>
      <c r="D4801" s="48">
        <v>580458859</v>
      </c>
      <c r="E4801" s="50" t="s">
        <v>2436</v>
      </c>
      <c r="F4801" s="51">
        <v>5989</v>
      </c>
      <c r="G4801" s="48">
        <v>9</v>
      </c>
      <c r="H4801" s="51" t="s">
        <v>2866</v>
      </c>
      <c r="I4801" s="51" t="s">
        <v>2437</v>
      </c>
      <c r="J4801" s="52">
        <v>10</v>
      </c>
      <c r="K4801" s="48" t="s">
        <v>1058</v>
      </c>
      <c r="L4801" s="48" t="s">
        <v>1058</v>
      </c>
      <c r="M4801" s="53">
        <v>49193.468825835072</v>
      </c>
      <c r="N4801" s="51"/>
    </row>
    <row r="4802" spans="2:14" x14ac:dyDescent="0.25">
      <c r="B4802" s="48">
        <v>4800</v>
      </c>
      <c r="C4802" s="49" t="s">
        <v>2588</v>
      </c>
      <c r="D4802" s="48">
        <v>580421915</v>
      </c>
      <c r="E4802" s="50" t="s">
        <v>2620</v>
      </c>
      <c r="F4802" s="51">
        <v>5990</v>
      </c>
      <c r="G4802" s="48">
        <v>13</v>
      </c>
      <c r="H4802" s="51" t="s">
        <v>2922</v>
      </c>
      <c r="I4802" s="51" t="s">
        <v>1066</v>
      </c>
      <c r="J4802" s="52">
        <v>0</v>
      </c>
      <c r="K4802" s="48" t="s">
        <v>1058</v>
      </c>
      <c r="L4802" s="48" t="s">
        <v>1058</v>
      </c>
      <c r="M4802" s="53">
        <v>0</v>
      </c>
      <c r="N4802" s="51"/>
    </row>
    <row r="4803" spans="2:14" x14ac:dyDescent="0.25">
      <c r="B4803" s="48">
        <v>4801</v>
      </c>
      <c r="C4803" s="49" t="s">
        <v>2588</v>
      </c>
      <c r="D4803" s="48">
        <v>580353233</v>
      </c>
      <c r="E4803" s="50" t="s">
        <v>2641</v>
      </c>
      <c r="F4803" s="51">
        <v>6001</v>
      </c>
      <c r="G4803" s="48">
        <v>13</v>
      </c>
      <c r="H4803" s="51" t="s">
        <v>2756</v>
      </c>
      <c r="I4803" s="51" t="s">
        <v>1448</v>
      </c>
      <c r="J4803" s="52">
        <v>0.75</v>
      </c>
      <c r="K4803" s="48" t="s">
        <v>1058</v>
      </c>
      <c r="L4803" s="48" t="s">
        <v>1058</v>
      </c>
      <c r="M4803" s="53">
        <v>3689.5101619376301</v>
      </c>
      <c r="N4803" s="51"/>
    </row>
    <row r="4804" spans="2:14" x14ac:dyDescent="0.25">
      <c r="B4804" s="48">
        <v>4802</v>
      </c>
      <c r="C4804" s="49" t="s">
        <v>2588</v>
      </c>
      <c r="D4804" s="48">
        <v>580490860</v>
      </c>
      <c r="E4804" s="50" t="s">
        <v>2862</v>
      </c>
      <c r="F4804" s="51">
        <v>6005</v>
      </c>
      <c r="G4804" s="48">
        <v>0</v>
      </c>
      <c r="H4804" s="51" t="s">
        <v>2593</v>
      </c>
      <c r="I4804" s="51" t="s">
        <v>1705</v>
      </c>
      <c r="J4804" s="52">
        <v>0.63</v>
      </c>
      <c r="K4804" s="48" t="s">
        <v>1058</v>
      </c>
      <c r="L4804" s="48" t="s">
        <v>1058</v>
      </c>
      <c r="M4804" s="53">
        <v>3099.1885360276096</v>
      </c>
      <c r="N4804" s="51"/>
    </row>
    <row r="4805" spans="2:14" x14ac:dyDescent="0.25">
      <c r="B4805" s="48">
        <v>4803</v>
      </c>
      <c r="C4805" s="49" t="s">
        <v>2588</v>
      </c>
      <c r="D4805" s="48">
        <v>580430643</v>
      </c>
      <c r="E4805" s="50" t="s">
        <v>2701</v>
      </c>
      <c r="F4805" s="51">
        <v>6013</v>
      </c>
      <c r="G4805" s="48">
        <v>13</v>
      </c>
      <c r="H4805" s="51" t="s">
        <v>2669</v>
      </c>
      <c r="I4805" s="51" t="s">
        <v>2513</v>
      </c>
      <c r="J4805" s="52">
        <v>0</v>
      </c>
      <c r="K4805" s="48" t="s">
        <v>1058</v>
      </c>
      <c r="L4805" s="48" t="s">
        <v>1058</v>
      </c>
      <c r="M4805" s="53">
        <v>0</v>
      </c>
      <c r="N4805" s="51"/>
    </row>
    <row r="4806" spans="2:14" x14ac:dyDescent="0.25">
      <c r="B4806" s="48">
        <v>4804</v>
      </c>
      <c r="C4806" s="49" t="s">
        <v>2588</v>
      </c>
      <c r="D4806" s="48">
        <v>580370781</v>
      </c>
      <c r="E4806" s="50" t="s">
        <v>2964</v>
      </c>
      <c r="F4806" s="51">
        <v>6016</v>
      </c>
      <c r="G4806" s="48">
        <v>0</v>
      </c>
      <c r="H4806" s="51" t="s">
        <v>2781</v>
      </c>
      <c r="I4806" s="51" t="s">
        <v>2965</v>
      </c>
      <c r="J4806" s="52">
        <v>0.81899999999999995</v>
      </c>
      <c r="K4806" s="48" t="s">
        <v>1058</v>
      </c>
      <c r="L4806" s="48" t="s">
        <v>1058</v>
      </c>
      <c r="M4806" s="53">
        <v>4028.9450968358919</v>
      </c>
      <c r="N4806" s="51"/>
    </row>
    <row r="4807" spans="2:14" x14ac:dyDescent="0.25">
      <c r="B4807" s="48">
        <v>4805</v>
      </c>
      <c r="C4807" s="49" t="s">
        <v>2588</v>
      </c>
      <c r="D4807" s="48">
        <v>580459287</v>
      </c>
      <c r="E4807" s="50" t="s">
        <v>2966</v>
      </c>
      <c r="F4807" s="51">
        <v>6026</v>
      </c>
      <c r="G4807" s="48">
        <v>11</v>
      </c>
      <c r="H4807" s="51" t="s">
        <v>2874</v>
      </c>
      <c r="I4807" s="51" t="s">
        <v>2414</v>
      </c>
      <c r="J4807" s="52">
        <v>4.5999999999999996</v>
      </c>
      <c r="K4807" s="48" t="s">
        <v>1058</v>
      </c>
      <c r="L4807" s="48" t="s">
        <v>1058</v>
      </c>
      <c r="M4807" s="53">
        <v>22628.995659884131</v>
      </c>
      <c r="N4807" s="51"/>
    </row>
    <row r="4808" spans="2:14" x14ac:dyDescent="0.25">
      <c r="B4808" s="48">
        <v>4806</v>
      </c>
      <c r="C4808" s="49" t="s">
        <v>2588</v>
      </c>
      <c r="D4808" s="48">
        <v>580488948</v>
      </c>
      <c r="E4808" s="50" t="s">
        <v>1897</v>
      </c>
      <c r="F4808" s="51">
        <v>6028</v>
      </c>
      <c r="G4808" s="48">
        <v>10</v>
      </c>
      <c r="H4808" s="51" t="s">
        <v>2906</v>
      </c>
      <c r="I4808" s="51" t="s">
        <v>1160</v>
      </c>
      <c r="J4808" s="52">
        <v>4</v>
      </c>
      <c r="K4808" s="48" t="s">
        <v>1058</v>
      </c>
      <c r="L4808" s="48" t="s">
        <v>1058</v>
      </c>
      <c r="M4808" s="53">
        <v>19677.387530334028</v>
      </c>
      <c r="N4808" s="51"/>
    </row>
    <row r="4809" spans="2:14" x14ac:dyDescent="0.25">
      <c r="B4809" s="48">
        <v>4807</v>
      </c>
      <c r="C4809" s="49" t="s">
        <v>2588</v>
      </c>
      <c r="D4809" s="48">
        <v>580488948</v>
      </c>
      <c r="E4809" s="50" t="s">
        <v>1897</v>
      </c>
      <c r="F4809" s="51">
        <v>6029</v>
      </c>
      <c r="G4809" s="48">
        <v>9</v>
      </c>
      <c r="H4809" s="51" t="s">
        <v>2920</v>
      </c>
      <c r="I4809" s="51" t="s">
        <v>1160</v>
      </c>
      <c r="J4809" s="52">
        <v>8</v>
      </c>
      <c r="K4809" s="48" t="s">
        <v>1058</v>
      </c>
      <c r="L4809" s="48" t="s">
        <v>1058</v>
      </c>
      <c r="M4809" s="53">
        <v>39354.775060668057</v>
      </c>
      <c r="N4809" s="51"/>
    </row>
    <row r="4810" spans="2:14" x14ac:dyDescent="0.25">
      <c r="B4810" s="48">
        <v>4808</v>
      </c>
      <c r="C4810" s="49" t="s">
        <v>2588</v>
      </c>
      <c r="D4810" s="48">
        <v>580653806</v>
      </c>
      <c r="E4810" s="50" t="s">
        <v>1897</v>
      </c>
      <c r="F4810" s="51">
        <v>6030</v>
      </c>
      <c r="G4810" s="48">
        <v>12</v>
      </c>
      <c r="H4810" s="51" t="s">
        <v>2659</v>
      </c>
      <c r="I4810" s="51" t="s">
        <v>1160</v>
      </c>
      <c r="J4810" s="52">
        <v>5</v>
      </c>
      <c r="K4810" s="48" t="s">
        <v>1058</v>
      </c>
      <c r="L4810" s="48" t="s">
        <v>1058</v>
      </c>
      <c r="M4810" s="53">
        <v>24596.734412917536</v>
      </c>
      <c r="N4810" s="51"/>
    </row>
    <row r="4811" spans="2:14" x14ac:dyDescent="0.25">
      <c r="B4811" s="48">
        <v>4809</v>
      </c>
      <c r="C4811" s="49" t="s">
        <v>2588</v>
      </c>
      <c r="D4811" s="48">
        <v>580395523</v>
      </c>
      <c r="E4811" s="50" t="s">
        <v>2908</v>
      </c>
      <c r="F4811" s="51">
        <v>6040</v>
      </c>
      <c r="G4811" s="48">
        <v>19</v>
      </c>
      <c r="H4811" s="51" t="s">
        <v>2879</v>
      </c>
      <c r="I4811" s="51" t="s">
        <v>1579</v>
      </c>
      <c r="J4811" s="52">
        <v>0.75</v>
      </c>
      <c r="K4811" s="48" t="s">
        <v>1058</v>
      </c>
      <c r="L4811" s="48" t="s">
        <v>1058</v>
      </c>
      <c r="M4811" s="53">
        <v>3689.5101619376301</v>
      </c>
      <c r="N4811" s="51"/>
    </row>
    <row r="4812" spans="2:14" x14ac:dyDescent="0.25">
      <c r="B4812" s="48">
        <v>4810</v>
      </c>
      <c r="C4812" s="49" t="s">
        <v>2588</v>
      </c>
      <c r="D4812" s="48">
        <v>580421915</v>
      </c>
      <c r="E4812" s="50" t="s">
        <v>2620</v>
      </c>
      <c r="F4812" s="51">
        <v>6048</v>
      </c>
      <c r="G4812" s="48">
        <v>14</v>
      </c>
      <c r="H4812" s="51" t="s">
        <v>2783</v>
      </c>
      <c r="I4812" s="51" t="s">
        <v>1066</v>
      </c>
      <c r="J4812" s="52">
        <v>1.5</v>
      </c>
      <c r="K4812" s="48" t="s">
        <v>1058</v>
      </c>
      <c r="L4812" s="48" t="s">
        <v>1058</v>
      </c>
      <c r="M4812" s="53">
        <v>7379.0203238752601</v>
      </c>
      <c r="N4812" s="51"/>
    </row>
    <row r="4813" spans="2:14" x14ac:dyDescent="0.25">
      <c r="B4813" s="48">
        <v>4811</v>
      </c>
      <c r="C4813" s="49" t="s">
        <v>2588</v>
      </c>
      <c r="D4813" s="48">
        <v>580403590</v>
      </c>
      <c r="E4813" s="50" t="s">
        <v>2612</v>
      </c>
      <c r="F4813" s="51">
        <v>6049</v>
      </c>
      <c r="G4813" s="48">
        <v>21</v>
      </c>
      <c r="H4813" s="51" t="s">
        <v>2589</v>
      </c>
      <c r="I4813" s="51" t="s">
        <v>1307</v>
      </c>
      <c r="J4813" s="52">
        <v>3</v>
      </c>
      <c r="K4813" s="48" t="s">
        <v>1058</v>
      </c>
      <c r="L4813" s="48" t="s">
        <v>1058</v>
      </c>
      <c r="M4813" s="53">
        <v>14758.04064775052</v>
      </c>
      <c r="N4813" s="51"/>
    </row>
    <row r="4814" spans="2:14" x14ac:dyDescent="0.25">
      <c r="B4814" s="48">
        <v>4812</v>
      </c>
      <c r="C4814" s="49" t="s">
        <v>2588</v>
      </c>
      <c r="D4814" s="48">
        <v>580671592</v>
      </c>
      <c r="E4814" s="50" t="s">
        <v>2174</v>
      </c>
      <c r="F4814" s="51">
        <v>6051</v>
      </c>
      <c r="G4814" s="48">
        <v>9</v>
      </c>
      <c r="H4814" s="51" t="s">
        <v>2953</v>
      </c>
      <c r="I4814" s="51" t="s">
        <v>2176</v>
      </c>
      <c r="J4814" s="52">
        <v>2.5</v>
      </c>
      <c r="K4814" s="48" t="s">
        <v>1058</v>
      </c>
      <c r="L4814" s="48" t="s">
        <v>1058</v>
      </c>
      <c r="M4814" s="53">
        <v>12298.367206458768</v>
      </c>
      <c r="N4814" s="51"/>
    </row>
    <row r="4815" spans="2:14" x14ac:dyDescent="0.25">
      <c r="B4815" s="48">
        <v>4813</v>
      </c>
      <c r="C4815" s="49" t="s">
        <v>2588</v>
      </c>
      <c r="D4815" s="48">
        <v>580402808</v>
      </c>
      <c r="E4815" s="50" t="s">
        <v>2660</v>
      </c>
      <c r="F4815" s="51">
        <v>6053</v>
      </c>
      <c r="G4815" s="48">
        <v>15</v>
      </c>
      <c r="H4815" s="51" t="s">
        <v>2792</v>
      </c>
      <c r="I4815" s="51" t="s">
        <v>1158</v>
      </c>
      <c r="J4815" s="52">
        <v>0.64</v>
      </c>
      <c r="K4815" s="48" t="s">
        <v>1058</v>
      </c>
      <c r="L4815" s="48" t="s">
        <v>1058</v>
      </c>
      <c r="M4815" s="53">
        <v>3148.3820048534444</v>
      </c>
      <c r="N4815" s="51"/>
    </row>
    <row r="4816" spans="2:14" x14ac:dyDescent="0.25">
      <c r="B4816" s="48">
        <v>4814</v>
      </c>
      <c r="C4816" s="49" t="s">
        <v>2588</v>
      </c>
      <c r="D4816" s="48">
        <v>580431393</v>
      </c>
      <c r="E4816" s="50" t="s">
        <v>2681</v>
      </c>
      <c r="F4816" s="51">
        <v>6055</v>
      </c>
      <c r="G4816" s="48">
        <v>9</v>
      </c>
      <c r="H4816" s="51" t="s">
        <v>2640</v>
      </c>
      <c r="I4816" s="51" t="s">
        <v>1172</v>
      </c>
      <c r="J4816" s="52">
        <v>1.625</v>
      </c>
      <c r="K4816" s="48" t="s">
        <v>1058</v>
      </c>
      <c r="L4816" s="48" t="s">
        <v>1058</v>
      </c>
      <c r="M4816" s="53">
        <v>7993.9386841981986</v>
      </c>
      <c r="N4816" s="51"/>
    </row>
    <row r="4817" spans="2:14" x14ac:dyDescent="0.25">
      <c r="B4817" s="48">
        <v>4815</v>
      </c>
      <c r="C4817" s="49" t="s">
        <v>2588</v>
      </c>
      <c r="D4817" s="48">
        <v>580419315</v>
      </c>
      <c r="E4817" s="50" t="s">
        <v>2927</v>
      </c>
      <c r="F4817" s="51">
        <v>6058</v>
      </c>
      <c r="G4817" s="48">
        <v>19</v>
      </c>
      <c r="H4817" s="51" t="s">
        <v>2794</v>
      </c>
      <c r="I4817" s="51" t="s">
        <v>1404</v>
      </c>
      <c r="J4817" s="52">
        <v>0.63</v>
      </c>
      <c r="K4817" s="48" t="s">
        <v>1058</v>
      </c>
      <c r="L4817" s="48" t="s">
        <v>1058</v>
      </c>
      <c r="M4817" s="53">
        <v>3099.1885360276096</v>
      </c>
      <c r="N4817" s="51"/>
    </row>
    <row r="4818" spans="2:14" x14ac:dyDescent="0.25">
      <c r="B4818" s="48">
        <v>4816</v>
      </c>
      <c r="C4818" s="49" t="s">
        <v>2588</v>
      </c>
      <c r="D4818" s="48">
        <v>580641579</v>
      </c>
      <c r="E4818" s="50" t="s">
        <v>1698</v>
      </c>
      <c r="F4818" s="51">
        <v>6059</v>
      </c>
      <c r="G4818" s="48">
        <v>11</v>
      </c>
      <c r="H4818" s="51" t="s">
        <v>2810</v>
      </c>
      <c r="I4818" s="51" t="s">
        <v>1699</v>
      </c>
      <c r="J4818" s="52">
        <v>0</v>
      </c>
      <c r="K4818" s="48" t="s">
        <v>1058</v>
      </c>
      <c r="L4818" s="48" t="s">
        <v>1058</v>
      </c>
      <c r="M4818" s="53">
        <v>0</v>
      </c>
      <c r="N4818" s="51"/>
    </row>
    <row r="4819" spans="2:14" x14ac:dyDescent="0.25">
      <c r="B4819" s="48">
        <v>4817</v>
      </c>
      <c r="C4819" s="49" t="s">
        <v>2588</v>
      </c>
      <c r="D4819" s="48">
        <v>580095396</v>
      </c>
      <c r="E4819" s="50" t="s">
        <v>2762</v>
      </c>
      <c r="F4819" s="51">
        <v>6066</v>
      </c>
      <c r="G4819" s="48">
        <v>9</v>
      </c>
      <c r="H4819" s="51" t="s">
        <v>2802</v>
      </c>
      <c r="I4819" s="51" t="s">
        <v>1255</v>
      </c>
      <c r="J4819" s="52">
        <v>8</v>
      </c>
      <c r="K4819" s="48" t="s">
        <v>1058</v>
      </c>
      <c r="L4819" s="48" t="s">
        <v>1058</v>
      </c>
      <c r="M4819" s="53">
        <v>39354.775060668057</v>
      </c>
      <c r="N4819" s="51"/>
    </row>
    <row r="4820" spans="2:14" x14ac:dyDescent="0.25">
      <c r="B4820" s="48">
        <v>4818</v>
      </c>
      <c r="C4820" s="49" t="s">
        <v>2588</v>
      </c>
      <c r="D4820" s="48">
        <v>580307411</v>
      </c>
      <c r="E4820" s="50" t="s">
        <v>2730</v>
      </c>
      <c r="F4820" s="51">
        <v>6070</v>
      </c>
      <c r="G4820" s="48">
        <v>15</v>
      </c>
      <c r="H4820" s="51" t="s">
        <v>2854</v>
      </c>
      <c r="I4820" s="51" t="s">
        <v>1064</v>
      </c>
      <c r="J4820" s="52">
        <v>4</v>
      </c>
      <c r="K4820" s="48" t="s">
        <v>1058</v>
      </c>
      <c r="L4820" s="48" t="s">
        <v>1058</v>
      </c>
      <c r="M4820" s="53">
        <v>19677.387530334028</v>
      </c>
      <c r="N4820" s="51"/>
    </row>
    <row r="4821" spans="2:14" x14ac:dyDescent="0.25">
      <c r="B4821" s="48">
        <v>4819</v>
      </c>
      <c r="C4821" s="49" t="s">
        <v>2588</v>
      </c>
      <c r="D4821" s="48">
        <v>580307411</v>
      </c>
      <c r="E4821" s="50" t="s">
        <v>2730</v>
      </c>
      <c r="F4821" s="51">
        <v>6071</v>
      </c>
      <c r="G4821" s="48">
        <v>12</v>
      </c>
      <c r="H4821" s="51" t="s">
        <v>2718</v>
      </c>
      <c r="I4821" s="51" t="s">
        <v>1064</v>
      </c>
      <c r="J4821" s="52">
        <v>0.75</v>
      </c>
      <c r="K4821" s="48" t="s">
        <v>1058</v>
      </c>
      <c r="L4821" s="48" t="s">
        <v>1058</v>
      </c>
      <c r="M4821" s="53">
        <v>3689.5101619376301</v>
      </c>
      <c r="N4821" s="51"/>
    </row>
    <row r="4822" spans="2:14" x14ac:dyDescent="0.25">
      <c r="B4822" s="48">
        <v>4820</v>
      </c>
      <c r="C4822" s="49" t="s">
        <v>2588</v>
      </c>
      <c r="D4822" s="48">
        <v>580539062</v>
      </c>
      <c r="E4822" s="50" t="s">
        <v>2721</v>
      </c>
      <c r="F4822" s="51">
        <v>6072</v>
      </c>
      <c r="G4822" s="48">
        <v>15</v>
      </c>
      <c r="H4822" s="51" t="s">
        <v>2738</v>
      </c>
      <c r="I4822" s="51" t="s">
        <v>1062</v>
      </c>
      <c r="J4822" s="52">
        <v>5</v>
      </c>
      <c r="K4822" s="48" t="s">
        <v>1058</v>
      </c>
      <c r="L4822" s="48" t="s">
        <v>1058</v>
      </c>
      <c r="M4822" s="53">
        <v>24596.734412917536</v>
      </c>
      <c r="N4822" s="51"/>
    </row>
    <row r="4823" spans="2:14" x14ac:dyDescent="0.25">
      <c r="B4823" s="48">
        <v>4821</v>
      </c>
      <c r="C4823" s="49" t="s">
        <v>2588</v>
      </c>
      <c r="D4823" s="48">
        <v>580539062</v>
      </c>
      <c r="E4823" s="50" t="s">
        <v>2721</v>
      </c>
      <c r="F4823" s="51">
        <v>6077</v>
      </c>
      <c r="G4823" s="48">
        <v>16</v>
      </c>
      <c r="H4823" s="51" t="s">
        <v>2745</v>
      </c>
      <c r="I4823" s="51" t="s">
        <v>1062</v>
      </c>
      <c r="J4823" s="52">
        <v>0.75</v>
      </c>
      <c r="K4823" s="48" t="s">
        <v>1058</v>
      </c>
      <c r="L4823" s="48" t="s">
        <v>1058</v>
      </c>
      <c r="M4823" s="53">
        <v>3689.5101619376301</v>
      </c>
      <c r="N4823" s="51"/>
    </row>
    <row r="4824" spans="2:14" x14ac:dyDescent="0.25">
      <c r="B4824" s="48">
        <v>4822</v>
      </c>
      <c r="C4824" s="49" t="s">
        <v>2588</v>
      </c>
      <c r="D4824" s="48">
        <v>580551802</v>
      </c>
      <c r="E4824" s="50" t="s">
        <v>2942</v>
      </c>
      <c r="F4824" s="51">
        <v>6081</v>
      </c>
      <c r="G4824" s="48">
        <v>12</v>
      </c>
      <c r="H4824" s="51" t="s">
        <v>2621</v>
      </c>
      <c r="I4824" s="51" t="s">
        <v>1062</v>
      </c>
      <c r="J4824" s="52">
        <v>0.63</v>
      </c>
      <c r="K4824" s="48" t="s">
        <v>1058</v>
      </c>
      <c r="L4824" s="48" t="s">
        <v>1058</v>
      </c>
      <c r="M4824" s="53">
        <v>3099.1885360276096</v>
      </c>
      <c r="N4824" s="51"/>
    </row>
    <row r="4825" spans="2:14" x14ac:dyDescent="0.25">
      <c r="B4825" s="48">
        <v>4823</v>
      </c>
      <c r="C4825" s="49" t="s">
        <v>2588</v>
      </c>
      <c r="D4825" s="48">
        <v>580093680</v>
      </c>
      <c r="E4825" s="50" t="s">
        <v>1815</v>
      </c>
      <c r="F4825" s="51">
        <v>6106</v>
      </c>
      <c r="G4825" s="48">
        <v>10</v>
      </c>
      <c r="H4825" s="51" t="s">
        <v>2711</v>
      </c>
      <c r="I4825" s="51" t="s">
        <v>1209</v>
      </c>
      <c r="J4825" s="52">
        <v>3</v>
      </c>
      <c r="K4825" s="48" t="s">
        <v>1058</v>
      </c>
      <c r="L4825" s="48" t="s">
        <v>1058</v>
      </c>
      <c r="M4825" s="53">
        <v>14758.04064775052</v>
      </c>
      <c r="N4825" s="51"/>
    </row>
    <row r="4826" spans="2:14" x14ac:dyDescent="0.25">
      <c r="B4826" s="48">
        <v>4824</v>
      </c>
      <c r="C4826" s="49" t="s">
        <v>2588</v>
      </c>
      <c r="D4826" s="48">
        <v>513894139</v>
      </c>
      <c r="E4826" s="50" t="s">
        <v>2599</v>
      </c>
      <c r="F4826" s="51">
        <v>6108</v>
      </c>
      <c r="G4826" s="48">
        <v>10</v>
      </c>
      <c r="H4826" s="51" t="s">
        <v>2738</v>
      </c>
      <c r="I4826" s="51" t="s">
        <v>1135</v>
      </c>
      <c r="J4826" s="52">
        <v>10</v>
      </c>
      <c r="K4826" s="48" t="s">
        <v>1058</v>
      </c>
      <c r="L4826" s="48" t="s">
        <v>1058</v>
      </c>
      <c r="M4826" s="53">
        <v>49193.468825835072</v>
      </c>
      <c r="N4826" s="51"/>
    </row>
    <row r="4827" spans="2:14" x14ac:dyDescent="0.25">
      <c r="B4827" s="48">
        <v>4825</v>
      </c>
      <c r="C4827" s="49" t="s">
        <v>2588</v>
      </c>
      <c r="D4827" s="48">
        <v>513894139</v>
      </c>
      <c r="E4827" s="50" t="s">
        <v>2599</v>
      </c>
      <c r="F4827" s="51">
        <v>6109</v>
      </c>
      <c r="G4827" s="48">
        <v>15</v>
      </c>
      <c r="H4827" s="51" t="s">
        <v>2854</v>
      </c>
      <c r="I4827" s="51" t="s">
        <v>1135</v>
      </c>
      <c r="J4827" s="52">
        <v>4</v>
      </c>
      <c r="K4827" s="48" t="s">
        <v>1058</v>
      </c>
      <c r="L4827" s="48" t="s">
        <v>1058</v>
      </c>
      <c r="M4827" s="53">
        <v>19677.387530334028</v>
      </c>
      <c r="N4827" s="51"/>
    </row>
    <row r="4828" spans="2:14" x14ac:dyDescent="0.25">
      <c r="B4828" s="48">
        <v>4826</v>
      </c>
      <c r="C4828" s="49" t="s">
        <v>2588</v>
      </c>
      <c r="D4828" s="48">
        <v>512158668</v>
      </c>
      <c r="E4828" s="50" t="s">
        <v>2596</v>
      </c>
      <c r="F4828" s="51">
        <v>6112</v>
      </c>
      <c r="G4828" s="48">
        <v>17</v>
      </c>
      <c r="H4828" s="51" t="s">
        <v>2675</v>
      </c>
      <c r="I4828" s="51" t="s">
        <v>1572</v>
      </c>
      <c r="J4828" s="52">
        <v>0</v>
      </c>
      <c r="K4828" s="48" t="s">
        <v>1058</v>
      </c>
      <c r="L4828" s="48" t="s">
        <v>1058</v>
      </c>
      <c r="M4828" s="53">
        <v>0</v>
      </c>
      <c r="N4828" s="51"/>
    </row>
    <row r="4829" spans="2:14" x14ac:dyDescent="0.25">
      <c r="B4829" s="48">
        <v>4827</v>
      </c>
      <c r="C4829" s="49" t="s">
        <v>2588</v>
      </c>
      <c r="D4829" s="48">
        <v>580401818</v>
      </c>
      <c r="E4829" s="50" t="s">
        <v>1301</v>
      </c>
      <c r="F4829" s="51">
        <v>6142</v>
      </c>
      <c r="G4829" s="48">
        <v>15</v>
      </c>
      <c r="H4829" s="51" t="s">
        <v>2787</v>
      </c>
      <c r="I4829" s="51" t="s">
        <v>1158</v>
      </c>
      <c r="J4829" s="52">
        <v>0</v>
      </c>
      <c r="K4829" s="48" t="s">
        <v>1058</v>
      </c>
      <c r="L4829" s="48" t="s">
        <v>1058</v>
      </c>
      <c r="M4829" s="53">
        <v>0</v>
      </c>
      <c r="N4829" s="51"/>
    </row>
    <row r="4830" spans="2:14" x14ac:dyDescent="0.25">
      <c r="B4830" s="48">
        <v>4828</v>
      </c>
      <c r="C4830" s="49" t="s">
        <v>2588</v>
      </c>
      <c r="D4830" s="48">
        <v>580401818</v>
      </c>
      <c r="E4830" s="50" t="s">
        <v>1301</v>
      </c>
      <c r="F4830" s="51">
        <v>6143</v>
      </c>
      <c r="G4830" s="48">
        <v>14</v>
      </c>
      <c r="H4830" s="51" t="s">
        <v>2764</v>
      </c>
      <c r="I4830" s="51" t="s">
        <v>1158</v>
      </c>
      <c r="J4830" s="52">
        <v>1.5</v>
      </c>
      <c r="K4830" s="48" t="s">
        <v>1058</v>
      </c>
      <c r="L4830" s="48" t="s">
        <v>1058</v>
      </c>
      <c r="M4830" s="53">
        <v>7379.0203238752601</v>
      </c>
      <c r="N4830" s="51"/>
    </row>
    <row r="4831" spans="2:14" x14ac:dyDescent="0.25">
      <c r="B4831" s="48">
        <v>4829</v>
      </c>
      <c r="C4831" s="49" t="s">
        <v>2588</v>
      </c>
      <c r="D4831" s="48">
        <v>580417715</v>
      </c>
      <c r="E4831" s="50" t="s">
        <v>2434</v>
      </c>
      <c r="F4831" s="51">
        <v>6149</v>
      </c>
      <c r="G4831" s="48">
        <v>14</v>
      </c>
      <c r="H4831" s="51" t="s">
        <v>2859</v>
      </c>
      <c r="I4831" s="51" t="s">
        <v>1078</v>
      </c>
      <c r="J4831" s="52">
        <v>4</v>
      </c>
      <c r="K4831" s="48" t="s">
        <v>1058</v>
      </c>
      <c r="L4831" s="48" t="s">
        <v>1058</v>
      </c>
      <c r="M4831" s="53">
        <v>19677.387530334028</v>
      </c>
      <c r="N4831" s="51"/>
    </row>
    <row r="4832" spans="2:14" x14ac:dyDescent="0.25">
      <c r="B4832" s="48">
        <v>4830</v>
      </c>
      <c r="C4832" s="49" t="s">
        <v>2588</v>
      </c>
      <c r="D4832" s="48">
        <v>580410991</v>
      </c>
      <c r="E4832" s="50" t="s">
        <v>2947</v>
      </c>
      <c r="F4832" s="51">
        <v>6154</v>
      </c>
      <c r="G4832" s="48">
        <v>16</v>
      </c>
      <c r="H4832" s="51" t="s">
        <v>2663</v>
      </c>
      <c r="I4832" s="51" t="s">
        <v>1078</v>
      </c>
      <c r="J4832" s="52">
        <v>0</v>
      </c>
      <c r="K4832" s="48" t="s">
        <v>1058</v>
      </c>
      <c r="L4832" s="48" t="s">
        <v>1058</v>
      </c>
      <c r="M4832" s="53">
        <v>0</v>
      </c>
      <c r="N4832" s="51"/>
    </row>
    <row r="4833" spans="2:14" x14ac:dyDescent="0.25">
      <c r="B4833" s="48">
        <v>4831</v>
      </c>
      <c r="C4833" s="49" t="s">
        <v>2588</v>
      </c>
      <c r="D4833" s="48">
        <v>580353670</v>
      </c>
      <c r="E4833" s="50" t="s">
        <v>2720</v>
      </c>
      <c r="F4833" s="51">
        <v>6167</v>
      </c>
      <c r="G4833" s="48">
        <v>18</v>
      </c>
      <c r="H4833" s="51" t="s">
        <v>2909</v>
      </c>
      <c r="I4833" s="51" t="s">
        <v>1176</v>
      </c>
      <c r="J4833" s="52">
        <v>1.125</v>
      </c>
      <c r="K4833" s="48" t="s">
        <v>1058</v>
      </c>
      <c r="L4833" s="48" t="s">
        <v>1058</v>
      </c>
      <c r="M4833" s="53">
        <v>5534.2652429064456</v>
      </c>
      <c r="N4833" s="51"/>
    </row>
    <row r="4834" spans="2:14" x14ac:dyDescent="0.25">
      <c r="B4834" s="48">
        <v>4832</v>
      </c>
      <c r="C4834" s="49" t="s">
        <v>2588</v>
      </c>
      <c r="D4834" s="48">
        <v>580365120</v>
      </c>
      <c r="E4834" s="50" t="s">
        <v>2774</v>
      </c>
      <c r="F4834" s="51">
        <v>6171</v>
      </c>
      <c r="G4834" s="48">
        <v>14</v>
      </c>
      <c r="H4834" s="51" t="s">
        <v>2646</v>
      </c>
      <c r="I4834" s="51" t="s">
        <v>2776</v>
      </c>
      <c r="J4834" s="52">
        <v>0</v>
      </c>
      <c r="K4834" s="48" t="s">
        <v>1058</v>
      </c>
      <c r="L4834" s="48" t="s">
        <v>1058</v>
      </c>
      <c r="M4834" s="53">
        <v>0</v>
      </c>
      <c r="N4834" s="51"/>
    </row>
    <row r="4835" spans="2:14" x14ac:dyDescent="0.25">
      <c r="B4835" s="48">
        <v>4833</v>
      </c>
      <c r="C4835" s="49" t="s">
        <v>2588</v>
      </c>
      <c r="D4835" s="48">
        <v>580365120</v>
      </c>
      <c r="E4835" s="50" t="s">
        <v>2774</v>
      </c>
      <c r="F4835" s="51">
        <v>6172</v>
      </c>
      <c r="G4835" s="48">
        <v>13</v>
      </c>
      <c r="H4835" s="51" t="s">
        <v>2809</v>
      </c>
      <c r="I4835" s="51" t="s">
        <v>2776</v>
      </c>
      <c r="J4835" s="52">
        <v>3</v>
      </c>
      <c r="K4835" s="48" t="s">
        <v>1058</v>
      </c>
      <c r="L4835" s="48" t="s">
        <v>1058</v>
      </c>
      <c r="M4835" s="53">
        <v>14758.04064775052</v>
      </c>
      <c r="N4835" s="51"/>
    </row>
    <row r="4836" spans="2:14" x14ac:dyDescent="0.25">
      <c r="B4836" s="48">
        <v>4834</v>
      </c>
      <c r="C4836" s="49" t="s">
        <v>2588</v>
      </c>
      <c r="D4836" s="48">
        <v>580354546</v>
      </c>
      <c r="E4836" s="50" t="s">
        <v>2634</v>
      </c>
      <c r="F4836" s="51">
        <v>6184</v>
      </c>
      <c r="G4836" s="48">
        <v>14</v>
      </c>
      <c r="H4836" s="51" t="s">
        <v>2951</v>
      </c>
      <c r="I4836" s="51" t="s">
        <v>1147</v>
      </c>
      <c r="J4836" s="52">
        <v>1.5</v>
      </c>
      <c r="K4836" s="48" t="s">
        <v>1058</v>
      </c>
      <c r="L4836" s="48" t="s">
        <v>1058</v>
      </c>
      <c r="M4836" s="53">
        <v>7379.0203238752601</v>
      </c>
      <c r="N4836" s="51"/>
    </row>
    <row r="4837" spans="2:14" x14ac:dyDescent="0.25">
      <c r="B4837" s="48">
        <v>4835</v>
      </c>
      <c r="C4837" s="49" t="s">
        <v>2588</v>
      </c>
      <c r="D4837" s="48">
        <v>580354546</v>
      </c>
      <c r="E4837" s="50" t="s">
        <v>2634</v>
      </c>
      <c r="F4837" s="51">
        <v>6185</v>
      </c>
      <c r="G4837" s="48">
        <v>10</v>
      </c>
      <c r="H4837" s="51" t="s">
        <v>2715</v>
      </c>
      <c r="I4837" s="51" t="s">
        <v>1147</v>
      </c>
      <c r="J4837" s="52">
        <v>0.75</v>
      </c>
      <c r="K4837" s="48" t="s">
        <v>1058</v>
      </c>
      <c r="L4837" s="48" t="s">
        <v>1058</v>
      </c>
      <c r="M4837" s="53">
        <v>3689.5101619376301</v>
      </c>
      <c r="N4837" s="51"/>
    </row>
    <row r="4838" spans="2:14" x14ac:dyDescent="0.25">
      <c r="B4838" s="48">
        <v>4836</v>
      </c>
      <c r="C4838" s="49" t="s">
        <v>2588</v>
      </c>
      <c r="D4838" s="48">
        <v>580093151</v>
      </c>
      <c r="E4838" s="50" t="s">
        <v>1294</v>
      </c>
      <c r="F4838" s="51">
        <v>6191</v>
      </c>
      <c r="G4838" s="48">
        <v>11</v>
      </c>
      <c r="H4838" s="51" t="s">
        <v>2881</v>
      </c>
      <c r="I4838" s="51" t="s">
        <v>1295</v>
      </c>
      <c r="J4838" s="52">
        <v>2</v>
      </c>
      <c r="K4838" s="48" t="s">
        <v>1058</v>
      </c>
      <c r="L4838" s="48" t="s">
        <v>1058</v>
      </c>
      <c r="M4838" s="53">
        <v>9838.6937651670141</v>
      </c>
      <c r="N4838" s="51"/>
    </row>
    <row r="4839" spans="2:14" x14ac:dyDescent="0.25">
      <c r="B4839" s="48">
        <v>4837</v>
      </c>
      <c r="C4839" s="49" t="s">
        <v>2588</v>
      </c>
      <c r="D4839" s="48">
        <v>580305266</v>
      </c>
      <c r="E4839" s="50" t="s">
        <v>2618</v>
      </c>
      <c r="F4839" s="51">
        <v>6202</v>
      </c>
      <c r="G4839" s="48">
        <v>15</v>
      </c>
      <c r="H4839" s="51" t="s">
        <v>2783</v>
      </c>
      <c r="I4839" s="51" t="s">
        <v>1276</v>
      </c>
      <c r="J4839" s="52">
        <v>1.95</v>
      </c>
      <c r="K4839" s="48" t="s">
        <v>1058</v>
      </c>
      <c r="L4839" s="48" t="s">
        <v>1058</v>
      </c>
      <c r="M4839" s="53">
        <v>9592.726421037838</v>
      </c>
      <c r="N4839" s="51"/>
    </row>
    <row r="4840" spans="2:14" x14ac:dyDescent="0.25">
      <c r="B4840" s="48">
        <v>4838</v>
      </c>
      <c r="C4840" s="49" t="s">
        <v>2588</v>
      </c>
      <c r="D4840" s="48">
        <v>580093151</v>
      </c>
      <c r="E4840" s="50" t="s">
        <v>1294</v>
      </c>
      <c r="F4840" s="51">
        <v>6206</v>
      </c>
      <c r="G4840" s="48">
        <v>19</v>
      </c>
      <c r="H4840" s="51" t="s">
        <v>2900</v>
      </c>
      <c r="I4840" s="51" t="s">
        <v>1295</v>
      </c>
      <c r="J4840" s="52">
        <v>1.5</v>
      </c>
      <c r="K4840" s="48" t="s">
        <v>1058</v>
      </c>
      <c r="L4840" s="48" t="s">
        <v>1058</v>
      </c>
      <c r="M4840" s="53">
        <v>7379.0203238752601</v>
      </c>
      <c r="N4840" s="51"/>
    </row>
    <row r="4841" spans="2:14" x14ac:dyDescent="0.25">
      <c r="B4841" s="48">
        <v>4839</v>
      </c>
      <c r="C4841" s="49" t="s">
        <v>2588</v>
      </c>
      <c r="D4841" s="48">
        <v>580100139</v>
      </c>
      <c r="E4841" s="50" t="s">
        <v>1539</v>
      </c>
      <c r="F4841" s="51">
        <v>6210</v>
      </c>
      <c r="G4841" s="48">
        <v>12</v>
      </c>
      <c r="H4841" s="51" t="s">
        <v>2659</v>
      </c>
      <c r="I4841" s="51" t="s">
        <v>1180</v>
      </c>
      <c r="J4841" s="52">
        <v>5.6099999999999994</v>
      </c>
      <c r="K4841" s="48" t="s">
        <v>1058</v>
      </c>
      <c r="L4841" s="48" t="s">
        <v>1058</v>
      </c>
      <c r="M4841" s="53">
        <v>27597.536011293472</v>
      </c>
      <c r="N4841" s="51"/>
    </row>
    <row r="4842" spans="2:14" x14ac:dyDescent="0.25">
      <c r="B4842" s="48">
        <v>4840</v>
      </c>
      <c r="C4842" s="49" t="s">
        <v>2588</v>
      </c>
      <c r="D4842" s="48">
        <v>513692830</v>
      </c>
      <c r="E4842" s="50" t="s">
        <v>2653</v>
      </c>
      <c r="F4842" s="51">
        <v>6232</v>
      </c>
      <c r="G4842" s="48">
        <v>15</v>
      </c>
      <c r="H4842" s="51" t="s">
        <v>2725</v>
      </c>
      <c r="I4842" s="51" t="s">
        <v>1414</v>
      </c>
      <c r="J4842" s="52">
        <v>0.75</v>
      </c>
      <c r="K4842" s="48" t="s">
        <v>1058</v>
      </c>
      <c r="L4842" s="48" t="s">
        <v>1058</v>
      </c>
      <c r="M4842" s="53">
        <v>3689.5101619376301</v>
      </c>
      <c r="N4842" s="51"/>
    </row>
    <row r="4843" spans="2:14" x14ac:dyDescent="0.25">
      <c r="B4843" s="48">
        <v>4841</v>
      </c>
      <c r="C4843" s="49" t="s">
        <v>2588</v>
      </c>
      <c r="D4843" s="48">
        <v>513692830</v>
      </c>
      <c r="E4843" s="50" t="s">
        <v>2653</v>
      </c>
      <c r="F4843" s="51">
        <v>6233</v>
      </c>
      <c r="G4843" s="48">
        <v>18</v>
      </c>
      <c r="H4843" s="51" t="s">
        <v>2790</v>
      </c>
      <c r="I4843" s="51" t="s">
        <v>1414</v>
      </c>
      <c r="J4843" s="52">
        <v>0.75</v>
      </c>
      <c r="K4843" s="48" t="s">
        <v>1058</v>
      </c>
      <c r="L4843" s="48" t="s">
        <v>1058</v>
      </c>
      <c r="M4843" s="53">
        <v>3689.5101619376301</v>
      </c>
      <c r="N4843" s="51"/>
    </row>
    <row r="4844" spans="2:14" x14ac:dyDescent="0.25">
      <c r="B4844" s="48">
        <v>4842</v>
      </c>
      <c r="C4844" s="49" t="s">
        <v>2588</v>
      </c>
      <c r="D4844" s="48">
        <v>580345973</v>
      </c>
      <c r="E4844" s="50" t="s">
        <v>2712</v>
      </c>
      <c r="F4844" s="51">
        <v>6243</v>
      </c>
      <c r="G4844" s="48">
        <v>18</v>
      </c>
      <c r="H4844" s="51" t="s">
        <v>2934</v>
      </c>
      <c r="I4844" s="51" t="s">
        <v>1156</v>
      </c>
      <c r="J4844" s="52">
        <v>0.97499999999999998</v>
      </c>
      <c r="K4844" s="48" t="s">
        <v>1058</v>
      </c>
      <c r="L4844" s="48" t="s">
        <v>1058</v>
      </c>
      <c r="M4844" s="53">
        <v>4796.363210518919</v>
      </c>
      <c r="N4844" s="51"/>
    </row>
    <row r="4845" spans="2:14" x14ac:dyDescent="0.25">
      <c r="B4845" s="48">
        <v>4843</v>
      </c>
      <c r="C4845" s="49" t="s">
        <v>2588</v>
      </c>
      <c r="D4845" s="48">
        <v>580539062</v>
      </c>
      <c r="E4845" s="50" t="s">
        <v>2721</v>
      </c>
      <c r="F4845" s="51">
        <v>6249</v>
      </c>
      <c r="G4845" s="48">
        <v>15</v>
      </c>
      <c r="H4845" s="51" t="s">
        <v>2754</v>
      </c>
      <c r="I4845" s="51" t="s">
        <v>1062</v>
      </c>
      <c r="J4845" s="52">
        <v>8</v>
      </c>
      <c r="K4845" s="48" t="s">
        <v>1058</v>
      </c>
      <c r="L4845" s="48" t="s">
        <v>1058</v>
      </c>
      <c r="M4845" s="53">
        <v>39354.775060668057</v>
      </c>
      <c r="N4845" s="51"/>
    </row>
    <row r="4846" spans="2:14" x14ac:dyDescent="0.25">
      <c r="B4846" s="48">
        <v>4844</v>
      </c>
      <c r="C4846" s="49" t="s">
        <v>2588</v>
      </c>
      <c r="D4846" s="48">
        <v>580353233</v>
      </c>
      <c r="E4846" s="50" t="s">
        <v>2641</v>
      </c>
      <c r="F4846" s="51">
        <v>6265</v>
      </c>
      <c r="G4846" s="48">
        <v>15</v>
      </c>
      <c r="H4846" s="51" t="s">
        <v>2719</v>
      </c>
      <c r="I4846" s="51" t="s">
        <v>1448</v>
      </c>
      <c r="J4846" s="52">
        <v>0</v>
      </c>
      <c r="K4846" s="48" t="s">
        <v>1058</v>
      </c>
      <c r="L4846" s="48" t="s">
        <v>1058</v>
      </c>
      <c r="M4846" s="53">
        <v>0</v>
      </c>
      <c r="N4846" s="51"/>
    </row>
    <row r="4847" spans="2:14" x14ac:dyDescent="0.25">
      <c r="B4847" s="48">
        <v>4845</v>
      </c>
      <c r="C4847" s="49" t="s">
        <v>2588</v>
      </c>
      <c r="D4847" s="48">
        <v>580417509</v>
      </c>
      <c r="E4847" s="50" t="s">
        <v>2767</v>
      </c>
      <c r="F4847" s="51">
        <v>6266</v>
      </c>
      <c r="G4847" s="48">
        <v>15</v>
      </c>
      <c r="H4847" s="51" t="s">
        <v>2673</v>
      </c>
      <c r="I4847" s="51" t="s">
        <v>1060</v>
      </c>
      <c r="J4847" s="52">
        <v>1.25</v>
      </c>
      <c r="K4847" s="48" t="s">
        <v>1058</v>
      </c>
      <c r="L4847" s="48" t="s">
        <v>1058</v>
      </c>
      <c r="M4847" s="53">
        <v>6149.1836032293841</v>
      </c>
      <c r="N4847" s="51"/>
    </row>
    <row r="4848" spans="2:14" x14ac:dyDescent="0.25">
      <c r="B4848" s="48">
        <v>4846</v>
      </c>
      <c r="C4848" s="49" t="s">
        <v>2588</v>
      </c>
      <c r="D4848" s="48">
        <v>580481232</v>
      </c>
      <c r="E4848" s="50" t="s">
        <v>2632</v>
      </c>
      <c r="F4848" s="51">
        <v>6280</v>
      </c>
      <c r="G4848" s="48">
        <v>20</v>
      </c>
      <c r="H4848" s="51" t="s">
        <v>2651</v>
      </c>
      <c r="I4848" s="51" t="s">
        <v>1268</v>
      </c>
      <c r="J4848" s="52">
        <v>1.5</v>
      </c>
      <c r="K4848" s="48" t="s">
        <v>1058</v>
      </c>
      <c r="L4848" s="48" t="s">
        <v>1058</v>
      </c>
      <c r="M4848" s="53">
        <v>7379.0203238752601</v>
      </c>
      <c r="N4848" s="51"/>
    </row>
    <row r="4849" spans="2:14" x14ac:dyDescent="0.25">
      <c r="B4849" s="48">
        <v>4847</v>
      </c>
      <c r="C4849" s="49" t="s">
        <v>2588</v>
      </c>
      <c r="D4849" s="48">
        <v>580552461</v>
      </c>
      <c r="E4849" s="50" t="s">
        <v>2136</v>
      </c>
      <c r="F4849" s="51">
        <v>6283</v>
      </c>
      <c r="G4849" s="48">
        <v>9</v>
      </c>
      <c r="H4849" s="51" t="s">
        <v>2838</v>
      </c>
      <c r="I4849" s="51" t="s">
        <v>1074</v>
      </c>
      <c r="J4849" s="52">
        <v>3.125</v>
      </c>
      <c r="K4849" s="48" t="s">
        <v>1058</v>
      </c>
      <c r="L4849" s="48" t="s">
        <v>1058</v>
      </c>
      <c r="M4849" s="53">
        <v>15372.95900807346</v>
      </c>
      <c r="N4849" s="51"/>
    </row>
    <row r="4850" spans="2:14" x14ac:dyDescent="0.25">
      <c r="B4850" s="48">
        <v>4848</v>
      </c>
      <c r="C4850" s="49" t="s">
        <v>2588</v>
      </c>
      <c r="D4850" s="48">
        <v>580708717</v>
      </c>
      <c r="E4850" s="50" t="s">
        <v>2967</v>
      </c>
      <c r="F4850" s="51">
        <v>6287</v>
      </c>
      <c r="G4850" s="48">
        <v>27</v>
      </c>
      <c r="H4850" s="51" t="s">
        <v>2868</v>
      </c>
      <c r="I4850" s="51" t="s">
        <v>2225</v>
      </c>
      <c r="J4850" s="52">
        <v>4.4000000000000004</v>
      </c>
      <c r="K4850" s="48" t="s">
        <v>1058</v>
      </c>
      <c r="L4850" s="48" t="s">
        <v>1058</v>
      </c>
      <c r="M4850" s="53">
        <v>21645.126283367434</v>
      </c>
      <c r="N4850" s="51"/>
    </row>
    <row r="4851" spans="2:14" x14ac:dyDescent="0.25">
      <c r="B4851" s="48">
        <v>4849</v>
      </c>
      <c r="C4851" s="49" t="s">
        <v>2588</v>
      </c>
      <c r="D4851" s="48">
        <v>580445989</v>
      </c>
      <c r="E4851" s="50" t="s">
        <v>2921</v>
      </c>
      <c r="F4851" s="51">
        <v>6289</v>
      </c>
      <c r="G4851" s="48">
        <v>12</v>
      </c>
      <c r="H4851" s="51" t="s">
        <v>2613</v>
      </c>
      <c r="I4851" s="51" t="s">
        <v>1720</v>
      </c>
      <c r="J4851" s="52">
        <v>0</v>
      </c>
      <c r="K4851" s="48" t="s">
        <v>1058</v>
      </c>
      <c r="L4851" s="48" t="s">
        <v>1058</v>
      </c>
      <c r="M4851" s="53">
        <v>0</v>
      </c>
      <c r="N4851" s="51"/>
    </row>
    <row r="4852" spans="2:14" x14ac:dyDescent="0.25">
      <c r="B4852" s="48">
        <v>4850</v>
      </c>
      <c r="C4852" s="49" t="s">
        <v>2588</v>
      </c>
      <c r="D4852" s="48">
        <v>580445989</v>
      </c>
      <c r="E4852" s="50" t="s">
        <v>2921</v>
      </c>
      <c r="F4852" s="51">
        <v>6291</v>
      </c>
      <c r="G4852" s="48">
        <v>17</v>
      </c>
      <c r="H4852" s="51" t="s">
        <v>2682</v>
      </c>
      <c r="I4852" s="51" t="s">
        <v>1720</v>
      </c>
      <c r="J4852" s="52">
        <v>0</v>
      </c>
      <c r="K4852" s="48" t="s">
        <v>1058</v>
      </c>
      <c r="L4852" s="48" t="s">
        <v>1058</v>
      </c>
      <c r="M4852" s="53">
        <v>0</v>
      </c>
      <c r="N4852" s="51"/>
    </row>
    <row r="4853" spans="2:14" x14ac:dyDescent="0.25">
      <c r="B4853" s="48">
        <v>4851</v>
      </c>
      <c r="C4853" s="49" t="s">
        <v>2588</v>
      </c>
      <c r="D4853" s="48">
        <v>580626687</v>
      </c>
      <c r="E4853" s="50" t="s">
        <v>2624</v>
      </c>
      <c r="F4853" s="51">
        <v>6292</v>
      </c>
      <c r="G4853" s="48">
        <v>17</v>
      </c>
      <c r="H4853" s="51" t="s">
        <v>2673</v>
      </c>
      <c r="I4853" s="51" t="s">
        <v>1111</v>
      </c>
      <c r="J4853" s="52">
        <v>1.25</v>
      </c>
      <c r="K4853" s="48" t="s">
        <v>1058</v>
      </c>
      <c r="L4853" s="48" t="s">
        <v>1058</v>
      </c>
      <c r="M4853" s="53">
        <v>6149.1836032293841</v>
      </c>
      <c r="N4853" s="51"/>
    </row>
    <row r="4854" spans="2:14" x14ac:dyDescent="0.25">
      <c r="B4854" s="48">
        <v>4852</v>
      </c>
      <c r="C4854" s="49" t="s">
        <v>2588</v>
      </c>
      <c r="D4854" s="48">
        <v>580626687</v>
      </c>
      <c r="E4854" s="50" t="s">
        <v>2624</v>
      </c>
      <c r="F4854" s="51">
        <v>6294</v>
      </c>
      <c r="G4854" s="48">
        <v>12</v>
      </c>
      <c r="H4854" s="51" t="s">
        <v>2859</v>
      </c>
      <c r="I4854" s="51" t="s">
        <v>1111</v>
      </c>
      <c r="J4854" s="52">
        <v>4</v>
      </c>
      <c r="K4854" s="48" t="s">
        <v>1058</v>
      </c>
      <c r="L4854" s="48" t="s">
        <v>1058</v>
      </c>
      <c r="M4854" s="53">
        <v>19677.387530334028</v>
      </c>
      <c r="N4854" s="51"/>
    </row>
    <row r="4855" spans="2:14" x14ac:dyDescent="0.25">
      <c r="B4855" s="48">
        <v>4853</v>
      </c>
      <c r="C4855" s="49" t="s">
        <v>2588</v>
      </c>
      <c r="D4855" s="48">
        <v>580395465</v>
      </c>
      <c r="E4855" s="50" t="s">
        <v>2650</v>
      </c>
      <c r="F4855" s="51">
        <v>6301</v>
      </c>
      <c r="G4855" s="48">
        <v>21</v>
      </c>
      <c r="H4855" s="51" t="s">
        <v>2617</v>
      </c>
      <c r="I4855" s="51" t="s">
        <v>1476</v>
      </c>
      <c r="J4855" s="52">
        <v>0.75</v>
      </c>
      <c r="K4855" s="48" t="s">
        <v>1058</v>
      </c>
      <c r="L4855" s="48" t="s">
        <v>1058</v>
      </c>
      <c r="M4855" s="53">
        <v>3689.5101619376301</v>
      </c>
      <c r="N4855" s="51"/>
    </row>
    <row r="4856" spans="2:14" x14ac:dyDescent="0.25">
      <c r="B4856" s="48">
        <v>4854</v>
      </c>
      <c r="C4856" s="49" t="s">
        <v>2588</v>
      </c>
      <c r="D4856" s="48">
        <v>580181659</v>
      </c>
      <c r="E4856" s="50" t="s">
        <v>2698</v>
      </c>
      <c r="F4856" s="51">
        <v>6304</v>
      </c>
      <c r="G4856" s="48">
        <v>17</v>
      </c>
      <c r="H4856" s="51" t="s">
        <v>2604</v>
      </c>
      <c r="I4856" s="51" t="s">
        <v>1237</v>
      </c>
      <c r="J4856" s="52">
        <v>3</v>
      </c>
      <c r="K4856" s="48" t="s">
        <v>1058</v>
      </c>
      <c r="L4856" s="48" t="s">
        <v>1058</v>
      </c>
      <c r="M4856" s="53">
        <v>14758.04064775052</v>
      </c>
      <c r="N4856" s="51"/>
    </row>
    <row r="4857" spans="2:14" x14ac:dyDescent="0.25">
      <c r="B4857" s="48">
        <v>4855</v>
      </c>
      <c r="C4857" s="49" t="s">
        <v>2588</v>
      </c>
      <c r="D4857" s="48">
        <v>580352540</v>
      </c>
      <c r="E4857" s="50" t="s">
        <v>1250</v>
      </c>
      <c r="F4857" s="51">
        <v>6307</v>
      </c>
      <c r="G4857" s="48">
        <v>9</v>
      </c>
      <c r="H4857" s="51" t="s">
        <v>2845</v>
      </c>
      <c r="I4857" s="51" t="s">
        <v>1072</v>
      </c>
      <c r="J4857" s="52">
        <v>10</v>
      </c>
      <c r="K4857" s="48" t="s">
        <v>1058</v>
      </c>
      <c r="L4857" s="48" t="s">
        <v>1058</v>
      </c>
      <c r="M4857" s="53">
        <v>49193.468825835072</v>
      </c>
      <c r="N4857" s="51"/>
    </row>
    <row r="4858" spans="2:14" x14ac:dyDescent="0.25">
      <c r="B4858" s="48">
        <v>4856</v>
      </c>
      <c r="C4858" s="49" t="s">
        <v>2588</v>
      </c>
      <c r="D4858" s="48">
        <v>580262251</v>
      </c>
      <c r="E4858" s="50" t="s">
        <v>2611</v>
      </c>
      <c r="F4858" s="51">
        <v>6312</v>
      </c>
      <c r="G4858" s="48">
        <v>19</v>
      </c>
      <c r="H4858" s="51" t="s">
        <v>2883</v>
      </c>
      <c r="I4858" s="51" t="s">
        <v>1141</v>
      </c>
      <c r="J4858" s="52">
        <v>0.75</v>
      </c>
      <c r="K4858" s="48" t="s">
        <v>1058</v>
      </c>
      <c r="L4858" s="48" t="s">
        <v>1058</v>
      </c>
      <c r="M4858" s="53">
        <v>3689.5101619376301</v>
      </c>
      <c r="N4858" s="51"/>
    </row>
    <row r="4859" spans="2:14" x14ac:dyDescent="0.25">
      <c r="B4859" s="48">
        <v>4857</v>
      </c>
      <c r="C4859" s="49" t="s">
        <v>2588</v>
      </c>
      <c r="D4859" s="48">
        <v>580416824</v>
      </c>
      <c r="E4859" s="50" t="s">
        <v>2654</v>
      </c>
      <c r="F4859" s="51">
        <v>6313</v>
      </c>
      <c r="G4859" s="48">
        <v>14</v>
      </c>
      <c r="H4859" s="51" t="s">
        <v>2606</v>
      </c>
      <c r="I4859" s="51" t="s">
        <v>1259</v>
      </c>
      <c r="J4859" s="52">
        <v>0.75</v>
      </c>
      <c r="K4859" s="48" t="s">
        <v>1058</v>
      </c>
      <c r="L4859" s="48" t="s">
        <v>1058</v>
      </c>
      <c r="M4859" s="53">
        <v>3689.5101619376301</v>
      </c>
      <c r="N4859" s="51"/>
    </row>
    <row r="4860" spans="2:14" x14ac:dyDescent="0.25">
      <c r="B4860" s="48">
        <v>4858</v>
      </c>
      <c r="C4860" s="49" t="s">
        <v>2588</v>
      </c>
      <c r="D4860" s="48">
        <v>580262251</v>
      </c>
      <c r="E4860" s="50" t="s">
        <v>2611</v>
      </c>
      <c r="F4860" s="51">
        <v>6314</v>
      </c>
      <c r="G4860" s="48">
        <v>19</v>
      </c>
      <c r="H4860" s="51" t="s">
        <v>2718</v>
      </c>
      <c r="I4860" s="51" t="s">
        <v>1141</v>
      </c>
      <c r="J4860" s="52">
        <v>0.75</v>
      </c>
      <c r="K4860" s="48" t="s">
        <v>1058</v>
      </c>
      <c r="L4860" s="48" t="s">
        <v>1058</v>
      </c>
      <c r="M4860" s="53">
        <v>3689.5101619376301</v>
      </c>
      <c r="N4860" s="51"/>
    </row>
    <row r="4861" spans="2:14" x14ac:dyDescent="0.25">
      <c r="B4861" s="48">
        <v>4859</v>
      </c>
      <c r="C4861" s="49" t="s">
        <v>2588</v>
      </c>
      <c r="D4861" s="48">
        <v>580262251</v>
      </c>
      <c r="E4861" s="50" t="s">
        <v>2611</v>
      </c>
      <c r="F4861" s="51">
        <v>6315</v>
      </c>
      <c r="G4861" s="48">
        <v>14</v>
      </c>
      <c r="H4861" s="51" t="s">
        <v>2944</v>
      </c>
      <c r="I4861" s="51" t="s">
        <v>1141</v>
      </c>
      <c r="J4861" s="52">
        <v>1.5</v>
      </c>
      <c r="K4861" s="48" t="s">
        <v>1058</v>
      </c>
      <c r="L4861" s="48" t="s">
        <v>1058</v>
      </c>
      <c r="M4861" s="53">
        <v>7379.0203238752601</v>
      </c>
      <c r="N4861" s="51"/>
    </row>
    <row r="4862" spans="2:14" x14ac:dyDescent="0.25">
      <c r="B4862" s="48">
        <v>4860</v>
      </c>
      <c r="C4862" s="49" t="s">
        <v>2588</v>
      </c>
      <c r="D4862" s="48">
        <v>580519932</v>
      </c>
      <c r="E4862" s="50" t="s">
        <v>2956</v>
      </c>
      <c r="F4862" s="51">
        <v>6319</v>
      </c>
      <c r="G4862" s="48">
        <v>21</v>
      </c>
      <c r="H4862" s="51" t="s">
        <v>2739</v>
      </c>
      <c r="I4862" s="51" t="s">
        <v>1184</v>
      </c>
      <c r="J4862" s="52">
        <v>1.8</v>
      </c>
      <c r="K4862" s="48" t="s">
        <v>1058</v>
      </c>
      <c r="L4862" s="48" t="s">
        <v>1058</v>
      </c>
      <c r="M4862" s="53">
        <v>8854.8243886503133</v>
      </c>
      <c r="N4862" s="51"/>
    </row>
    <row r="4863" spans="2:14" x14ac:dyDescent="0.25">
      <c r="B4863" s="48">
        <v>4861</v>
      </c>
      <c r="C4863" s="49" t="s">
        <v>2588</v>
      </c>
      <c r="D4863" s="48">
        <v>580233997</v>
      </c>
      <c r="E4863" s="50" t="s">
        <v>2596</v>
      </c>
      <c r="F4863" s="51">
        <v>6322</v>
      </c>
      <c r="G4863" s="48">
        <v>20</v>
      </c>
      <c r="H4863" s="51" t="s">
        <v>2595</v>
      </c>
      <c r="I4863" s="51" t="s">
        <v>1053</v>
      </c>
      <c r="J4863" s="52">
        <v>1.5</v>
      </c>
      <c r="K4863" s="48" t="s">
        <v>1058</v>
      </c>
      <c r="L4863" s="48" t="s">
        <v>1058</v>
      </c>
      <c r="M4863" s="53">
        <v>7379.0203238752601</v>
      </c>
      <c r="N4863" s="51"/>
    </row>
    <row r="4864" spans="2:14" x14ac:dyDescent="0.25">
      <c r="B4864" s="48">
        <v>4862</v>
      </c>
      <c r="C4864" s="49" t="s">
        <v>2588</v>
      </c>
      <c r="D4864" s="48">
        <v>580233997</v>
      </c>
      <c r="E4864" s="50" t="s">
        <v>2596</v>
      </c>
      <c r="F4864" s="51">
        <v>6323</v>
      </c>
      <c r="G4864" s="48">
        <v>15</v>
      </c>
      <c r="H4864" s="51" t="s">
        <v>2683</v>
      </c>
      <c r="I4864" s="51" t="s">
        <v>1053</v>
      </c>
      <c r="J4864" s="52">
        <v>0</v>
      </c>
      <c r="K4864" s="48" t="s">
        <v>1058</v>
      </c>
      <c r="L4864" s="48" t="s">
        <v>1058</v>
      </c>
      <c r="M4864" s="53">
        <v>0</v>
      </c>
      <c r="N4864" s="51"/>
    </row>
    <row r="4865" spans="2:14" x14ac:dyDescent="0.25">
      <c r="B4865" s="48">
        <v>4863</v>
      </c>
      <c r="C4865" s="49" t="s">
        <v>2588</v>
      </c>
      <c r="D4865" s="48">
        <v>580233997</v>
      </c>
      <c r="E4865" s="50" t="s">
        <v>2596</v>
      </c>
      <c r="F4865" s="51">
        <v>6324</v>
      </c>
      <c r="G4865" s="48">
        <v>19</v>
      </c>
      <c r="H4865" s="51" t="s">
        <v>2683</v>
      </c>
      <c r="I4865" s="51" t="s">
        <v>1053</v>
      </c>
      <c r="J4865" s="52">
        <v>0</v>
      </c>
      <c r="K4865" s="48" t="s">
        <v>1058</v>
      </c>
      <c r="L4865" s="48" t="s">
        <v>1058</v>
      </c>
      <c r="M4865" s="53">
        <v>0</v>
      </c>
      <c r="N4865" s="51"/>
    </row>
    <row r="4866" spans="2:14" x14ac:dyDescent="0.25">
      <c r="B4866" s="48">
        <v>4864</v>
      </c>
      <c r="C4866" s="49" t="s">
        <v>2588</v>
      </c>
      <c r="D4866" s="48">
        <v>580420347</v>
      </c>
      <c r="E4866" s="50" t="s">
        <v>2720</v>
      </c>
      <c r="F4866" s="51">
        <v>6329</v>
      </c>
      <c r="G4866" s="48">
        <v>17</v>
      </c>
      <c r="H4866" s="51" t="s">
        <v>2938</v>
      </c>
      <c r="I4866" s="51" t="s">
        <v>1262</v>
      </c>
      <c r="J4866" s="52">
        <v>1.95</v>
      </c>
      <c r="K4866" s="48" t="s">
        <v>1058</v>
      </c>
      <c r="L4866" s="48" t="s">
        <v>1058</v>
      </c>
      <c r="M4866" s="53">
        <v>9592.726421037838</v>
      </c>
      <c r="N4866" s="51"/>
    </row>
    <row r="4867" spans="2:14" x14ac:dyDescent="0.25">
      <c r="B4867" s="48">
        <v>4865</v>
      </c>
      <c r="C4867" s="49" t="s">
        <v>2588</v>
      </c>
      <c r="D4867" s="48">
        <v>580316065</v>
      </c>
      <c r="E4867" s="50" t="s">
        <v>2750</v>
      </c>
      <c r="F4867" s="51">
        <v>6334</v>
      </c>
      <c r="G4867" s="48">
        <v>14</v>
      </c>
      <c r="H4867" s="51" t="s">
        <v>2751</v>
      </c>
      <c r="I4867" s="51" t="s">
        <v>1720</v>
      </c>
      <c r="J4867" s="52">
        <v>0.75</v>
      </c>
      <c r="K4867" s="48" t="s">
        <v>1058</v>
      </c>
      <c r="L4867" s="48" t="s">
        <v>1058</v>
      </c>
      <c r="M4867" s="53">
        <v>3689.5101619376301</v>
      </c>
      <c r="N4867" s="51"/>
    </row>
    <row r="4868" spans="2:14" x14ac:dyDescent="0.25">
      <c r="B4868" s="48">
        <v>4866</v>
      </c>
      <c r="C4868" s="49" t="s">
        <v>2588</v>
      </c>
      <c r="D4868" s="48">
        <v>580378610</v>
      </c>
      <c r="E4868" s="50" t="s">
        <v>1621</v>
      </c>
      <c r="F4868" s="51">
        <v>6345</v>
      </c>
      <c r="G4868" s="48">
        <v>18</v>
      </c>
      <c r="H4868" s="51" t="s">
        <v>2782</v>
      </c>
      <c r="I4868" s="51" t="s">
        <v>2732</v>
      </c>
      <c r="J4868" s="52">
        <v>0</v>
      </c>
      <c r="K4868" s="48" t="s">
        <v>1058</v>
      </c>
      <c r="L4868" s="48" t="s">
        <v>1058</v>
      </c>
      <c r="M4868" s="53">
        <v>0</v>
      </c>
      <c r="N4868" s="51"/>
    </row>
    <row r="4869" spans="2:14" x14ac:dyDescent="0.25">
      <c r="B4869" s="48">
        <v>4867</v>
      </c>
      <c r="C4869" s="49" t="s">
        <v>2588</v>
      </c>
      <c r="D4869" s="48">
        <v>580360568</v>
      </c>
      <c r="E4869" s="50" t="s">
        <v>2780</v>
      </c>
      <c r="F4869" s="51">
        <v>6350</v>
      </c>
      <c r="G4869" s="48">
        <v>0</v>
      </c>
      <c r="H4869" s="51" t="s">
        <v>2968</v>
      </c>
      <c r="I4869" s="51" t="s">
        <v>1396</v>
      </c>
      <c r="J4869" s="52">
        <v>0</v>
      </c>
      <c r="K4869" s="48" t="s">
        <v>1054</v>
      </c>
      <c r="L4869" s="48" t="s">
        <v>1058</v>
      </c>
      <c r="M4869" s="53">
        <v>0</v>
      </c>
      <c r="N4869" s="51"/>
    </row>
    <row r="4870" spans="2:14" x14ac:dyDescent="0.25">
      <c r="B4870" s="48">
        <v>4868</v>
      </c>
      <c r="C4870" s="49" t="s">
        <v>2588</v>
      </c>
      <c r="D4870" s="48">
        <v>580466902</v>
      </c>
      <c r="E4870" s="50" t="s">
        <v>2288</v>
      </c>
      <c r="F4870" s="51">
        <v>6364</v>
      </c>
      <c r="G4870" s="48">
        <v>12</v>
      </c>
      <c r="H4870" s="51" t="s">
        <v>2855</v>
      </c>
      <c r="I4870" s="51" t="s">
        <v>1912</v>
      </c>
      <c r="J4870" s="52">
        <v>4</v>
      </c>
      <c r="K4870" s="48" t="s">
        <v>1058</v>
      </c>
      <c r="L4870" s="48" t="s">
        <v>1058</v>
      </c>
      <c r="M4870" s="53">
        <v>19677.387530334028</v>
      </c>
      <c r="N4870" s="51"/>
    </row>
    <row r="4871" spans="2:14" x14ac:dyDescent="0.25">
      <c r="B4871" s="48">
        <v>4869</v>
      </c>
      <c r="C4871" s="49" t="s">
        <v>2588</v>
      </c>
      <c r="D4871" s="48">
        <v>580466902</v>
      </c>
      <c r="E4871" s="50" t="s">
        <v>2288</v>
      </c>
      <c r="F4871" s="51">
        <v>6366</v>
      </c>
      <c r="G4871" s="48">
        <v>14</v>
      </c>
      <c r="H4871" s="51" t="s">
        <v>2944</v>
      </c>
      <c r="I4871" s="51" t="s">
        <v>1912</v>
      </c>
      <c r="J4871" s="52">
        <v>1.5</v>
      </c>
      <c r="K4871" s="48" t="s">
        <v>1058</v>
      </c>
      <c r="L4871" s="48" t="s">
        <v>1058</v>
      </c>
      <c r="M4871" s="53">
        <v>7379.0203238752601</v>
      </c>
      <c r="N4871" s="51"/>
    </row>
    <row r="4872" spans="2:14" x14ac:dyDescent="0.25">
      <c r="B4872" s="48">
        <v>4870</v>
      </c>
      <c r="C4872" s="49" t="s">
        <v>2588</v>
      </c>
      <c r="D4872" s="48">
        <v>580466902</v>
      </c>
      <c r="E4872" s="50" t="s">
        <v>2288</v>
      </c>
      <c r="F4872" s="51">
        <v>6367</v>
      </c>
      <c r="G4872" s="48">
        <v>17</v>
      </c>
      <c r="H4872" s="51" t="s">
        <v>2883</v>
      </c>
      <c r="I4872" s="51" t="s">
        <v>1912</v>
      </c>
      <c r="J4872" s="52">
        <v>0.75</v>
      </c>
      <c r="K4872" s="48" t="s">
        <v>1058</v>
      </c>
      <c r="L4872" s="48" t="s">
        <v>1058</v>
      </c>
      <c r="M4872" s="53">
        <v>3689.5101619376301</v>
      </c>
      <c r="N4872" s="51"/>
    </row>
    <row r="4873" spans="2:14" x14ac:dyDescent="0.25">
      <c r="B4873" s="48">
        <v>4871</v>
      </c>
      <c r="C4873" s="49" t="s">
        <v>2588</v>
      </c>
      <c r="D4873" s="48">
        <v>580466902</v>
      </c>
      <c r="E4873" s="50" t="s">
        <v>2288</v>
      </c>
      <c r="F4873" s="51">
        <v>6368</v>
      </c>
      <c r="G4873" s="48">
        <v>17</v>
      </c>
      <c r="H4873" s="51" t="s">
        <v>2879</v>
      </c>
      <c r="I4873" s="51" t="s">
        <v>1912</v>
      </c>
      <c r="J4873" s="52">
        <v>0.75</v>
      </c>
      <c r="K4873" s="48" t="s">
        <v>1058</v>
      </c>
      <c r="L4873" s="48" t="s">
        <v>1058</v>
      </c>
      <c r="M4873" s="53">
        <v>3689.5101619376301</v>
      </c>
      <c r="N4873" s="51"/>
    </row>
    <row r="4874" spans="2:14" x14ac:dyDescent="0.25">
      <c r="B4874" s="48">
        <v>4872</v>
      </c>
      <c r="C4874" s="49" t="s">
        <v>2588</v>
      </c>
      <c r="D4874" s="48">
        <v>580364958</v>
      </c>
      <c r="E4874" s="50" t="s">
        <v>2791</v>
      </c>
      <c r="F4874" s="51">
        <v>6371</v>
      </c>
      <c r="G4874" s="48">
        <v>14</v>
      </c>
      <c r="H4874" s="51" t="s">
        <v>2918</v>
      </c>
      <c r="I4874" s="51" t="s">
        <v>1835</v>
      </c>
      <c r="J4874" s="52">
        <v>0.75</v>
      </c>
      <c r="K4874" s="48" t="s">
        <v>1058</v>
      </c>
      <c r="L4874" s="48" t="s">
        <v>1058</v>
      </c>
      <c r="M4874" s="53">
        <v>3689.5101619376301</v>
      </c>
      <c r="N4874" s="51"/>
    </row>
    <row r="4875" spans="2:14" x14ac:dyDescent="0.25">
      <c r="B4875" s="48">
        <v>4873</v>
      </c>
      <c r="C4875" s="49" t="s">
        <v>2588</v>
      </c>
      <c r="D4875" s="48">
        <v>580421915</v>
      </c>
      <c r="E4875" s="50" t="s">
        <v>2620</v>
      </c>
      <c r="F4875" s="51">
        <v>6379</v>
      </c>
      <c r="G4875" s="48">
        <v>15</v>
      </c>
      <c r="H4875" s="51" t="s">
        <v>2733</v>
      </c>
      <c r="I4875" s="51" t="s">
        <v>1066</v>
      </c>
      <c r="J4875" s="52">
        <v>1.5</v>
      </c>
      <c r="K4875" s="48" t="s">
        <v>1058</v>
      </c>
      <c r="L4875" s="48" t="s">
        <v>1058</v>
      </c>
      <c r="M4875" s="53">
        <v>7379.0203238752601</v>
      </c>
      <c r="N4875" s="51"/>
    </row>
    <row r="4876" spans="2:14" x14ac:dyDescent="0.25">
      <c r="B4876" s="48">
        <v>4874</v>
      </c>
      <c r="C4876" s="49" t="s">
        <v>2588</v>
      </c>
      <c r="D4876" s="48">
        <v>580421915</v>
      </c>
      <c r="E4876" s="50" t="s">
        <v>2620</v>
      </c>
      <c r="F4876" s="51">
        <v>6383</v>
      </c>
      <c r="G4876" s="48">
        <v>13</v>
      </c>
      <c r="H4876" s="51" t="s">
        <v>2700</v>
      </c>
      <c r="I4876" s="51" t="s">
        <v>1066</v>
      </c>
      <c r="J4876" s="52">
        <v>1.5</v>
      </c>
      <c r="K4876" s="48" t="s">
        <v>1058</v>
      </c>
      <c r="L4876" s="48" t="s">
        <v>1058</v>
      </c>
      <c r="M4876" s="53">
        <v>7379.0203238752601</v>
      </c>
      <c r="N4876" s="51"/>
    </row>
    <row r="4877" spans="2:14" x14ac:dyDescent="0.25">
      <c r="B4877" s="48">
        <v>4875</v>
      </c>
      <c r="C4877" s="49" t="s">
        <v>2588</v>
      </c>
      <c r="D4877" s="48">
        <v>580421915</v>
      </c>
      <c r="E4877" s="50" t="s">
        <v>2620</v>
      </c>
      <c r="F4877" s="51">
        <v>6385</v>
      </c>
      <c r="G4877" s="48">
        <v>10</v>
      </c>
      <c r="H4877" s="51" t="s">
        <v>2676</v>
      </c>
      <c r="I4877" s="51" t="s">
        <v>1066</v>
      </c>
      <c r="J4877" s="52">
        <v>3</v>
      </c>
      <c r="K4877" s="48" t="s">
        <v>1058</v>
      </c>
      <c r="L4877" s="48" t="s">
        <v>1058</v>
      </c>
      <c r="M4877" s="53">
        <v>14758.04064775052</v>
      </c>
      <c r="N4877" s="51"/>
    </row>
    <row r="4878" spans="2:14" x14ac:dyDescent="0.25">
      <c r="B4878" s="48">
        <v>4876</v>
      </c>
      <c r="C4878" s="49" t="s">
        <v>2588</v>
      </c>
      <c r="D4878" s="48">
        <v>580421915</v>
      </c>
      <c r="E4878" s="50" t="s">
        <v>2620</v>
      </c>
      <c r="F4878" s="51">
        <v>6386</v>
      </c>
      <c r="G4878" s="48">
        <v>14</v>
      </c>
      <c r="H4878" s="51" t="s">
        <v>2619</v>
      </c>
      <c r="I4878" s="51" t="s">
        <v>1066</v>
      </c>
      <c r="J4878" s="52">
        <v>0.75</v>
      </c>
      <c r="K4878" s="48" t="s">
        <v>1058</v>
      </c>
      <c r="L4878" s="48" t="s">
        <v>1058</v>
      </c>
      <c r="M4878" s="53">
        <v>3689.5101619376301</v>
      </c>
      <c r="N4878" s="51"/>
    </row>
    <row r="4879" spans="2:14" x14ac:dyDescent="0.25">
      <c r="B4879" s="48">
        <v>4877</v>
      </c>
      <c r="C4879" s="49" t="s">
        <v>2588</v>
      </c>
      <c r="D4879" s="48">
        <v>580364875</v>
      </c>
      <c r="E4879" s="50" t="s">
        <v>2771</v>
      </c>
      <c r="F4879" s="51">
        <v>6396</v>
      </c>
      <c r="G4879" s="48">
        <v>13</v>
      </c>
      <c r="H4879" s="51" t="s">
        <v>2676</v>
      </c>
      <c r="I4879" s="51" t="s">
        <v>1085</v>
      </c>
      <c r="J4879" s="52">
        <v>3</v>
      </c>
      <c r="K4879" s="48" t="s">
        <v>1058</v>
      </c>
      <c r="L4879" s="48" t="s">
        <v>1058</v>
      </c>
      <c r="M4879" s="53">
        <v>14758.04064775052</v>
      </c>
      <c r="N4879" s="51"/>
    </row>
    <row r="4880" spans="2:14" x14ac:dyDescent="0.25">
      <c r="B4880" s="48">
        <v>4878</v>
      </c>
      <c r="C4880" s="49" t="s">
        <v>2588</v>
      </c>
      <c r="D4880" s="48">
        <v>580635878</v>
      </c>
      <c r="E4880" s="50" t="s">
        <v>2871</v>
      </c>
      <c r="F4880" s="51">
        <v>6402</v>
      </c>
      <c r="G4880" s="48">
        <v>18</v>
      </c>
      <c r="H4880" s="51" t="s">
        <v>2621</v>
      </c>
      <c r="I4880" s="51" t="s">
        <v>1062</v>
      </c>
      <c r="J4880" s="52">
        <v>1.25</v>
      </c>
      <c r="K4880" s="48" t="s">
        <v>1058</v>
      </c>
      <c r="L4880" s="48" t="s">
        <v>1058</v>
      </c>
      <c r="M4880" s="53">
        <v>6149.1836032293841</v>
      </c>
      <c r="N4880" s="51"/>
    </row>
    <row r="4881" spans="2:14" x14ac:dyDescent="0.25">
      <c r="B4881" s="48">
        <v>4879</v>
      </c>
      <c r="C4881" s="49" t="s">
        <v>2588</v>
      </c>
      <c r="D4881" s="48">
        <v>580462166</v>
      </c>
      <c r="E4881" s="50" t="s">
        <v>2747</v>
      </c>
      <c r="F4881" s="51">
        <v>6412</v>
      </c>
      <c r="G4881" s="48">
        <v>15</v>
      </c>
      <c r="H4881" s="51" t="s">
        <v>2898</v>
      </c>
      <c r="I4881" s="51" t="s">
        <v>1280</v>
      </c>
      <c r="J4881" s="52">
        <v>2</v>
      </c>
      <c r="K4881" s="48" t="s">
        <v>1058</v>
      </c>
      <c r="L4881" s="48" t="s">
        <v>1058</v>
      </c>
      <c r="M4881" s="53">
        <v>9838.6937651670141</v>
      </c>
      <c r="N4881" s="51"/>
    </row>
    <row r="4882" spans="2:14" x14ac:dyDescent="0.25">
      <c r="B4882" s="48">
        <v>4880</v>
      </c>
      <c r="C4882" s="49" t="s">
        <v>2588</v>
      </c>
      <c r="D4882" s="48">
        <v>580462166</v>
      </c>
      <c r="E4882" s="50" t="s">
        <v>2747</v>
      </c>
      <c r="F4882" s="51">
        <v>6413</v>
      </c>
      <c r="G4882" s="48">
        <v>17</v>
      </c>
      <c r="H4882" s="51" t="s">
        <v>2890</v>
      </c>
      <c r="I4882" s="51" t="s">
        <v>1280</v>
      </c>
      <c r="J4882" s="52">
        <v>0.75</v>
      </c>
      <c r="K4882" s="48" t="s">
        <v>1058</v>
      </c>
      <c r="L4882" s="48" t="s">
        <v>1058</v>
      </c>
      <c r="M4882" s="53">
        <v>3689.5101619376301</v>
      </c>
      <c r="N4882" s="51"/>
    </row>
    <row r="4883" spans="2:14" x14ac:dyDescent="0.25">
      <c r="B4883" s="48">
        <v>4881</v>
      </c>
      <c r="C4883" s="49" t="s">
        <v>2588</v>
      </c>
      <c r="D4883" s="48">
        <v>580527430</v>
      </c>
      <c r="E4883" s="50" t="s">
        <v>2969</v>
      </c>
      <c r="F4883" s="51">
        <v>6416</v>
      </c>
      <c r="G4883" s="48">
        <v>11</v>
      </c>
      <c r="H4883" s="51" t="s">
        <v>2838</v>
      </c>
      <c r="I4883" s="51" t="s">
        <v>1083</v>
      </c>
      <c r="J4883" s="52">
        <v>2.75</v>
      </c>
      <c r="K4883" s="48" t="s">
        <v>1058</v>
      </c>
      <c r="L4883" s="48" t="s">
        <v>1058</v>
      </c>
      <c r="M4883" s="53">
        <v>13528.203927104645</v>
      </c>
      <c r="N4883" s="51"/>
    </row>
    <row r="4884" spans="2:14" x14ac:dyDescent="0.25">
      <c r="B4884" s="48">
        <v>4882</v>
      </c>
      <c r="C4884" s="49" t="s">
        <v>2588</v>
      </c>
      <c r="D4884" s="48">
        <v>580424638</v>
      </c>
      <c r="E4884" s="50" t="s">
        <v>1651</v>
      </c>
      <c r="F4884" s="51">
        <v>6417</v>
      </c>
      <c r="G4884" s="48">
        <v>19</v>
      </c>
      <c r="H4884" s="51" t="s">
        <v>2793</v>
      </c>
      <c r="I4884" s="51" t="s">
        <v>1081</v>
      </c>
      <c r="J4884" s="52">
        <v>1.95</v>
      </c>
      <c r="K4884" s="48" t="s">
        <v>1058</v>
      </c>
      <c r="L4884" s="48" t="s">
        <v>1058</v>
      </c>
      <c r="M4884" s="53">
        <v>9592.726421037838</v>
      </c>
      <c r="N4884" s="51"/>
    </row>
    <row r="4885" spans="2:14" x14ac:dyDescent="0.25">
      <c r="B4885" s="48">
        <v>4883</v>
      </c>
      <c r="C4885" s="49" t="s">
        <v>2588</v>
      </c>
      <c r="D4885" s="48">
        <v>580631513</v>
      </c>
      <c r="E4885" s="50" t="s">
        <v>1410</v>
      </c>
      <c r="F4885" s="51">
        <v>6422</v>
      </c>
      <c r="G4885" s="48">
        <v>15</v>
      </c>
      <c r="H4885" s="51" t="s">
        <v>2955</v>
      </c>
      <c r="I4885" s="51" t="s">
        <v>1093</v>
      </c>
      <c r="J4885" s="52">
        <v>0</v>
      </c>
      <c r="K4885" s="48" t="s">
        <v>1058</v>
      </c>
      <c r="L4885" s="48" t="s">
        <v>1058</v>
      </c>
      <c r="M4885" s="53">
        <v>0</v>
      </c>
      <c r="N4885" s="51"/>
    </row>
    <row r="4886" spans="2:14" x14ac:dyDescent="0.25">
      <c r="B4886" s="48">
        <v>4884</v>
      </c>
      <c r="C4886" s="49" t="s">
        <v>2588</v>
      </c>
      <c r="D4886" s="48">
        <v>580458859</v>
      </c>
      <c r="E4886" s="50" t="s">
        <v>2436</v>
      </c>
      <c r="F4886" s="51">
        <v>6425</v>
      </c>
      <c r="G4886" s="48">
        <v>9</v>
      </c>
      <c r="H4886" s="51" t="s">
        <v>2886</v>
      </c>
      <c r="I4886" s="51" t="s">
        <v>2437</v>
      </c>
      <c r="J4886" s="52">
        <v>5</v>
      </c>
      <c r="K4886" s="48" t="s">
        <v>1058</v>
      </c>
      <c r="L4886" s="48" t="s">
        <v>1058</v>
      </c>
      <c r="M4886" s="53">
        <v>24596.734412917536</v>
      </c>
      <c r="N4886" s="51"/>
    </row>
    <row r="4887" spans="2:14" x14ac:dyDescent="0.25">
      <c r="B4887" s="48">
        <v>4885</v>
      </c>
      <c r="C4887" s="49" t="s">
        <v>2588</v>
      </c>
      <c r="D4887" s="48">
        <v>580458859</v>
      </c>
      <c r="E4887" s="50" t="s">
        <v>2436</v>
      </c>
      <c r="F4887" s="51">
        <v>6428</v>
      </c>
      <c r="G4887" s="48">
        <v>9</v>
      </c>
      <c r="H4887" s="51" t="s">
        <v>2886</v>
      </c>
      <c r="I4887" s="51" t="s">
        <v>2437</v>
      </c>
      <c r="J4887" s="52">
        <v>5</v>
      </c>
      <c r="K4887" s="48" t="s">
        <v>1058</v>
      </c>
      <c r="L4887" s="48" t="s">
        <v>1058</v>
      </c>
      <c r="M4887" s="53">
        <v>24596.734412917536</v>
      </c>
      <c r="N4887" s="51"/>
    </row>
    <row r="4888" spans="2:14" x14ac:dyDescent="0.25">
      <c r="B4888" s="48">
        <v>4886</v>
      </c>
      <c r="C4888" s="49" t="s">
        <v>2588</v>
      </c>
      <c r="D4888" s="48">
        <v>580357358</v>
      </c>
      <c r="E4888" s="50" t="s">
        <v>2722</v>
      </c>
      <c r="F4888" s="51">
        <v>6430</v>
      </c>
      <c r="G4888" s="48">
        <v>9</v>
      </c>
      <c r="H4888" s="51" t="s">
        <v>2858</v>
      </c>
      <c r="I4888" s="51" t="s">
        <v>1252</v>
      </c>
      <c r="J4888" s="52">
        <v>8</v>
      </c>
      <c r="K4888" s="48" t="s">
        <v>1058</v>
      </c>
      <c r="L4888" s="48" t="s">
        <v>1058</v>
      </c>
      <c r="M4888" s="53">
        <v>39354.775060668057</v>
      </c>
      <c r="N4888" s="51"/>
    </row>
    <row r="4889" spans="2:14" x14ac:dyDescent="0.25">
      <c r="B4889" s="48">
        <v>4887</v>
      </c>
      <c r="C4889" s="49" t="s">
        <v>2588</v>
      </c>
      <c r="D4889" s="48">
        <v>580357358</v>
      </c>
      <c r="E4889" s="50" t="s">
        <v>2722</v>
      </c>
      <c r="F4889" s="51">
        <v>6431</v>
      </c>
      <c r="G4889" s="48">
        <v>9</v>
      </c>
      <c r="H4889" s="51" t="s">
        <v>2937</v>
      </c>
      <c r="I4889" s="51" t="s">
        <v>1252</v>
      </c>
      <c r="J4889" s="52">
        <v>8</v>
      </c>
      <c r="K4889" s="48" t="s">
        <v>1058</v>
      </c>
      <c r="L4889" s="48" t="s">
        <v>1058</v>
      </c>
      <c r="M4889" s="53">
        <v>39354.775060668057</v>
      </c>
      <c r="N4889" s="51"/>
    </row>
    <row r="4890" spans="2:14" x14ac:dyDescent="0.25">
      <c r="B4890" s="48">
        <v>4888</v>
      </c>
      <c r="C4890" s="49" t="s">
        <v>2588</v>
      </c>
      <c r="D4890" s="48">
        <v>580120855</v>
      </c>
      <c r="E4890" s="50" t="s">
        <v>2916</v>
      </c>
      <c r="F4890" s="51">
        <v>6432</v>
      </c>
      <c r="G4890" s="48">
        <v>15</v>
      </c>
      <c r="H4890" s="51" t="s">
        <v>2766</v>
      </c>
      <c r="I4890" s="51" t="s">
        <v>1307</v>
      </c>
      <c r="J4890" s="52">
        <v>1.5</v>
      </c>
      <c r="K4890" s="48" t="s">
        <v>1058</v>
      </c>
      <c r="L4890" s="48" t="s">
        <v>1058</v>
      </c>
      <c r="M4890" s="53">
        <v>7379.0203238752601</v>
      </c>
      <c r="N4890" s="51"/>
    </row>
    <row r="4891" spans="2:14" x14ac:dyDescent="0.25">
      <c r="B4891" s="48">
        <v>4889</v>
      </c>
      <c r="C4891" s="49" t="s">
        <v>2588</v>
      </c>
      <c r="D4891" s="48">
        <v>580357358</v>
      </c>
      <c r="E4891" s="50" t="s">
        <v>2722</v>
      </c>
      <c r="F4891" s="51">
        <v>6434</v>
      </c>
      <c r="G4891" s="48">
        <v>6</v>
      </c>
      <c r="H4891" s="51" t="s">
        <v>2859</v>
      </c>
      <c r="I4891" s="51" t="s">
        <v>1252</v>
      </c>
      <c r="J4891" s="52">
        <v>4</v>
      </c>
      <c r="K4891" s="48" t="s">
        <v>1058</v>
      </c>
      <c r="L4891" s="48" t="s">
        <v>1058</v>
      </c>
      <c r="M4891" s="53">
        <v>19677.387530334028</v>
      </c>
      <c r="N4891" s="51"/>
    </row>
    <row r="4892" spans="2:14" x14ac:dyDescent="0.25">
      <c r="B4892" s="48">
        <v>4890</v>
      </c>
      <c r="C4892" s="49" t="s">
        <v>2588</v>
      </c>
      <c r="D4892" s="48">
        <v>580419315</v>
      </c>
      <c r="E4892" s="50" t="s">
        <v>2927</v>
      </c>
      <c r="F4892" s="51">
        <v>6444</v>
      </c>
      <c r="G4892" s="48">
        <v>18</v>
      </c>
      <c r="H4892" s="51" t="s">
        <v>2613</v>
      </c>
      <c r="I4892" s="51" t="s">
        <v>1404</v>
      </c>
      <c r="J4892" s="52">
        <v>0</v>
      </c>
      <c r="K4892" s="48" t="s">
        <v>1058</v>
      </c>
      <c r="L4892" s="48" t="s">
        <v>1058</v>
      </c>
      <c r="M4892" s="53">
        <v>0</v>
      </c>
      <c r="N4892" s="51"/>
    </row>
    <row r="4893" spans="2:14" x14ac:dyDescent="0.25">
      <c r="B4893" s="48">
        <v>4891</v>
      </c>
      <c r="C4893" s="49" t="s">
        <v>2588</v>
      </c>
      <c r="D4893" s="48">
        <v>580419315</v>
      </c>
      <c r="E4893" s="50" t="s">
        <v>2927</v>
      </c>
      <c r="F4893" s="51">
        <v>6446</v>
      </c>
      <c r="G4893" s="48">
        <v>17</v>
      </c>
      <c r="H4893" s="51" t="s">
        <v>2690</v>
      </c>
      <c r="I4893" s="51" t="s">
        <v>1404</v>
      </c>
      <c r="J4893" s="52">
        <v>0.75</v>
      </c>
      <c r="K4893" s="48" t="s">
        <v>1058</v>
      </c>
      <c r="L4893" s="48" t="s">
        <v>1058</v>
      </c>
      <c r="M4893" s="53">
        <v>3689.5101619376301</v>
      </c>
      <c r="N4893" s="51"/>
    </row>
    <row r="4894" spans="2:14" x14ac:dyDescent="0.25">
      <c r="B4894" s="48">
        <v>4892</v>
      </c>
      <c r="C4894" s="49" t="s">
        <v>2588</v>
      </c>
      <c r="D4894" s="48">
        <v>580420768</v>
      </c>
      <c r="E4894" s="50" t="s">
        <v>2686</v>
      </c>
      <c r="F4894" s="51">
        <v>6447</v>
      </c>
      <c r="G4894" s="48">
        <v>13</v>
      </c>
      <c r="H4894" s="51" t="s">
        <v>2910</v>
      </c>
      <c r="I4894" s="51" t="s">
        <v>1646</v>
      </c>
      <c r="J4894" s="52">
        <v>1.5</v>
      </c>
      <c r="K4894" s="48" t="s">
        <v>1058</v>
      </c>
      <c r="L4894" s="48" t="s">
        <v>1058</v>
      </c>
      <c r="M4894" s="53">
        <v>7379.0203238752601</v>
      </c>
      <c r="N4894" s="51"/>
    </row>
    <row r="4895" spans="2:14" x14ac:dyDescent="0.25">
      <c r="B4895" s="48">
        <v>4893</v>
      </c>
      <c r="C4895" s="49" t="s">
        <v>2588</v>
      </c>
      <c r="D4895" s="48">
        <v>580497048</v>
      </c>
      <c r="E4895" s="50" t="s">
        <v>2950</v>
      </c>
      <c r="F4895" s="51">
        <v>6459</v>
      </c>
      <c r="G4895" s="48">
        <v>13</v>
      </c>
      <c r="H4895" s="51" t="s">
        <v>2751</v>
      </c>
      <c r="I4895" s="51" t="s">
        <v>1307</v>
      </c>
      <c r="J4895" s="52">
        <v>0.75</v>
      </c>
      <c r="K4895" s="48" t="s">
        <v>1058</v>
      </c>
      <c r="L4895" s="48" t="s">
        <v>1058</v>
      </c>
      <c r="M4895" s="53">
        <v>3689.5101619376301</v>
      </c>
      <c r="N4895" s="51"/>
    </row>
    <row r="4896" spans="2:14" x14ac:dyDescent="0.25">
      <c r="B4896" s="48">
        <v>4894</v>
      </c>
      <c r="C4896" s="49" t="s">
        <v>2588</v>
      </c>
      <c r="D4896" s="48">
        <v>580421915</v>
      </c>
      <c r="E4896" s="50" t="s">
        <v>2620</v>
      </c>
      <c r="F4896" s="51">
        <v>6465</v>
      </c>
      <c r="G4896" s="48">
        <v>10</v>
      </c>
      <c r="H4896" s="51" t="s">
        <v>2922</v>
      </c>
      <c r="I4896" s="51" t="s">
        <v>1066</v>
      </c>
      <c r="J4896" s="52">
        <v>0</v>
      </c>
      <c r="K4896" s="48" t="s">
        <v>1058</v>
      </c>
      <c r="L4896" s="48" t="s">
        <v>1058</v>
      </c>
      <c r="M4896" s="53">
        <v>0</v>
      </c>
      <c r="N4896" s="51"/>
    </row>
    <row r="4897" spans="2:14" x14ac:dyDescent="0.25">
      <c r="B4897" s="48">
        <v>4895</v>
      </c>
      <c r="C4897" s="49" t="s">
        <v>2588</v>
      </c>
      <c r="D4897" s="48">
        <v>580421915</v>
      </c>
      <c r="E4897" s="50" t="s">
        <v>2620</v>
      </c>
      <c r="F4897" s="51">
        <v>6468</v>
      </c>
      <c r="G4897" s="48">
        <v>15</v>
      </c>
      <c r="H4897" s="51" t="s">
        <v>2970</v>
      </c>
      <c r="I4897" s="51" t="s">
        <v>1066</v>
      </c>
      <c r="J4897" s="52">
        <v>2</v>
      </c>
      <c r="K4897" s="48" t="s">
        <v>1058</v>
      </c>
      <c r="L4897" s="48" t="s">
        <v>1058</v>
      </c>
      <c r="M4897" s="53">
        <v>9838.6937651670141</v>
      </c>
      <c r="N4897" s="51"/>
    </row>
    <row r="4898" spans="2:14" x14ac:dyDescent="0.25">
      <c r="B4898" s="48">
        <v>4896</v>
      </c>
      <c r="C4898" s="49" t="s">
        <v>2588</v>
      </c>
      <c r="D4898" s="48">
        <v>580364875</v>
      </c>
      <c r="E4898" s="50" t="s">
        <v>2771</v>
      </c>
      <c r="F4898" s="51">
        <v>6469</v>
      </c>
      <c r="G4898" s="48">
        <v>11</v>
      </c>
      <c r="H4898" s="51" t="s">
        <v>2945</v>
      </c>
      <c r="I4898" s="51" t="s">
        <v>1085</v>
      </c>
      <c r="J4898" s="52">
        <v>0.75</v>
      </c>
      <c r="K4898" s="48" t="s">
        <v>1058</v>
      </c>
      <c r="L4898" s="48" t="s">
        <v>1058</v>
      </c>
      <c r="M4898" s="53">
        <v>3689.5101619376301</v>
      </c>
      <c r="N4898" s="51"/>
    </row>
    <row r="4899" spans="2:14" x14ac:dyDescent="0.25">
      <c r="B4899" s="48">
        <v>4897</v>
      </c>
      <c r="C4899" s="49" t="s">
        <v>2588</v>
      </c>
      <c r="D4899" s="48">
        <v>580430072</v>
      </c>
      <c r="E4899" s="50" t="s">
        <v>2971</v>
      </c>
      <c r="F4899" s="51">
        <v>6475</v>
      </c>
      <c r="G4899" s="48">
        <v>9</v>
      </c>
      <c r="H4899" s="51" t="s">
        <v>2851</v>
      </c>
      <c r="I4899" s="51" t="s">
        <v>1959</v>
      </c>
      <c r="J4899" s="52">
        <v>0.75</v>
      </c>
      <c r="K4899" s="48" t="s">
        <v>1058</v>
      </c>
      <c r="L4899" s="48" t="s">
        <v>1058</v>
      </c>
      <c r="M4899" s="53">
        <v>3689.5101619376301</v>
      </c>
      <c r="N4899" s="51"/>
    </row>
    <row r="4900" spans="2:14" x14ac:dyDescent="0.25">
      <c r="B4900" s="48">
        <v>4898</v>
      </c>
      <c r="C4900" s="49" t="s">
        <v>2588</v>
      </c>
      <c r="D4900" s="48">
        <v>580345973</v>
      </c>
      <c r="E4900" s="50" t="s">
        <v>2712</v>
      </c>
      <c r="F4900" s="51">
        <v>6477</v>
      </c>
      <c r="G4900" s="48">
        <v>0</v>
      </c>
      <c r="H4900" s="51" t="s">
        <v>2676</v>
      </c>
      <c r="I4900" s="51" t="s">
        <v>1156</v>
      </c>
      <c r="J4900" s="52">
        <v>3.9</v>
      </c>
      <c r="K4900" s="48" t="s">
        <v>1058</v>
      </c>
      <c r="L4900" s="48" t="s">
        <v>1058</v>
      </c>
      <c r="M4900" s="53">
        <v>19185.452842075676</v>
      </c>
      <c r="N4900" s="51"/>
    </row>
    <row r="4901" spans="2:14" x14ac:dyDescent="0.25">
      <c r="B4901" s="48">
        <v>4899</v>
      </c>
      <c r="C4901" s="49" t="s">
        <v>2588</v>
      </c>
      <c r="D4901" s="48">
        <v>580476059</v>
      </c>
      <c r="E4901" s="50" t="s">
        <v>2686</v>
      </c>
      <c r="F4901" s="51">
        <v>6479</v>
      </c>
      <c r="G4901" s="48">
        <v>15</v>
      </c>
      <c r="H4901" s="51" t="s">
        <v>2775</v>
      </c>
      <c r="I4901" s="51" t="s">
        <v>1490</v>
      </c>
      <c r="J4901" s="52">
        <v>0.63</v>
      </c>
      <c r="K4901" s="48" t="s">
        <v>1058</v>
      </c>
      <c r="L4901" s="48" t="s">
        <v>1058</v>
      </c>
      <c r="M4901" s="53">
        <v>3099.1885360276096</v>
      </c>
      <c r="N4901" s="51"/>
    </row>
    <row r="4902" spans="2:14" x14ac:dyDescent="0.25">
      <c r="B4902" s="48">
        <v>4900</v>
      </c>
      <c r="C4902" s="49" t="s">
        <v>2588</v>
      </c>
      <c r="D4902" s="48">
        <v>580328599</v>
      </c>
      <c r="E4902" s="50" t="s">
        <v>2844</v>
      </c>
      <c r="F4902" s="51">
        <v>6487</v>
      </c>
      <c r="G4902" s="48">
        <v>15</v>
      </c>
      <c r="H4902" s="51" t="s">
        <v>2873</v>
      </c>
      <c r="I4902" s="51" t="s">
        <v>2477</v>
      </c>
      <c r="J4902" s="52">
        <v>4.4000000000000004</v>
      </c>
      <c r="K4902" s="48" t="s">
        <v>1058</v>
      </c>
      <c r="L4902" s="48" t="s">
        <v>1058</v>
      </c>
      <c r="M4902" s="53">
        <v>21645.126283367434</v>
      </c>
      <c r="N4902" s="51"/>
    </row>
    <row r="4903" spans="2:14" x14ac:dyDescent="0.25">
      <c r="B4903" s="48">
        <v>4901</v>
      </c>
      <c r="C4903" s="49" t="s">
        <v>2588</v>
      </c>
      <c r="D4903" s="48">
        <v>580228443</v>
      </c>
      <c r="E4903" s="50" t="s">
        <v>2594</v>
      </c>
      <c r="F4903" s="51">
        <v>6488</v>
      </c>
      <c r="G4903" s="48">
        <v>15</v>
      </c>
      <c r="H4903" s="51" t="s">
        <v>2861</v>
      </c>
      <c r="I4903" s="51" t="s">
        <v>1139</v>
      </c>
      <c r="J4903" s="52">
        <v>4</v>
      </c>
      <c r="K4903" s="48" t="s">
        <v>1058</v>
      </c>
      <c r="L4903" s="48" t="s">
        <v>1058</v>
      </c>
      <c r="M4903" s="53">
        <v>19677.387530334028</v>
      </c>
      <c r="N4903" s="51"/>
    </row>
    <row r="4904" spans="2:14" x14ac:dyDescent="0.25">
      <c r="B4904" s="48">
        <v>4902</v>
      </c>
      <c r="C4904" s="49" t="s">
        <v>2588</v>
      </c>
      <c r="D4904" s="48">
        <v>580536472</v>
      </c>
      <c r="E4904" s="50" t="s">
        <v>2931</v>
      </c>
      <c r="F4904" s="51">
        <v>6492</v>
      </c>
      <c r="G4904" s="48">
        <v>11</v>
      </c>
      <c r="H4904" s="51" t="s">
        <v>2754</v>
      </c>
      <c r="I4904" s="51" t="s">
        <v>1091</v>
      </c>
      <c r="J4904" s="52">
        <v>8.8000000000000007</v>
      </c>
      <c r="K4904" s="48" t="s">
        <v>1058</v>
      </c>
      <c r="L4904" s="48" t="s">
        <v>1058</v>
      </c>
      <c r="M4904" s="53">
        <v>43290.252566734867</v>
      </c>
      <c r="N4904" s="51"/>
    </row>
    <row r="4905" spans="2:14" x14ac:dyDescent="0.25">
      <c r="B4905" s="48">
        <v>4903</v>
      </c>
      <c r="C4905" s="49" t="s">
        <v>2588</v>
      </c>
      <c r="D4905" s="48">
        <v>580278463</v>
      </c>
      <c r="E4905" s="50" t="s">
        <v>2592</v>
      </c>
      <c r="F4905" s="51">
        <v>6512</v>
      </c>
      <c r="G4905" s="48">
        <v>14</v>
      </c>
      <c r="H4905" s="51" t="s">
        <v>2664</v>
      </c>
      <c r="I4905" s="51" t="s">
        <v>1137</v>
      </c>
      <c r="J4905" s="52">
        <v>1.8</v>
      </c>
      <c r="K4905" s="48" t="s">
        <v>1058</v>
      </c>
      <c r="L4905" s="48" t="s">
        <v>1058</v>
      </c>
      <c r="M4905" s="53">
        <v>8854.8243886503133</v>
      </c>
      <c r="N4905" s="51"/>
    </row>
    <row r="4906" spans="2:14" x14ac:dyDescent="0.25">
      <c r="B4906" s="48">
        <v>4904</v>
      </c>
      <c r="C4906" s="49" t="s">
        <v>2588</v>
      </c>
      <c r="D4906" s="48">
        <v>580278463</v>
      </c>
      <c r="E4906" s="50" t="s">
        <v>2592</v>
      </c>
      <c r="F4906" s="51">
        <v>6515</v>
      </c>
      <c r="G4906" s="48">
        <v>16</v>
      </c>
      <c r="H4906" s="51" t="s">
        <v>2706</v>
      </c>
      <c r="I4906" s="51" t="s">
        <v>1137</v>
      </c>
      <c r="J4906" s="52">
        <v>0.9</v>
      </c>
      <c r="K4906" s="48" t="s">
        <v>1058</v>
      </c>
      <c r="L4906" s="48" t="s">
        <v>1058</v>
      </c>
      <c r="M4906" s="53">
        <v>4427.4121943251566</v>
      </c>
      <c r="N4906" s="51"/>
    </row>
    <row r="4907" spans="2:14" x14ac:dyDescent="0.25">
      <c r="B4907" s="48">
        <v>4905</v>
      </c>
      <c r="C4907" s="49" t="s">
        <v>2588</v>
      </c>
      <c r="D4907" s="48">
        <v>580509834</v>
      </c>
      <c r="E4907" s="50" t="s">
        <v>2872</v>
      </c>
      <c r="F4907" s="51">
        <v>6523</v>
      </c>
      <c r="G4907" s="48">
        <v>9</v>
      </c>
      <c r="H4907" s="51" t="s">
        <v>2948</v>
      </c>
      <c r="I4907" s="51" t="s">
        <v>1096</v>
      </c>
      <c r="J4907" s="52">
        <v>8.8000000000000007</v>
      </c>
      <c r="K4907" s="48" t="s">
        <v>1058</v>
      </c>
      <c r="L4907" s="48" t="s">
        <v>1058</v>
      </c>
      <c r="M4907" s="53">
        <v>43290.252566734867</v>
      </c>
      <c r="N4907" s="51"/>
    </row>
    <row r="4908" spans="2:14" x14ac:dyDescent="0.25">
      <c r="B4908" s="48">
        <v>4906</v>
      </c>
      <c r="C4908" s="49" t="s">
        <v>2588</v>
      </c>
      <c r="D4908" s="48">
        <v>580093151</v>
      </c>
      <c r="E4908" s="50" t="s">
        <v>1294</v>
      </c>
      <c r="F4908" s="51">
        <v>6542</v>
      </c>
      <c r="G4908" s="48">
        <v>16</v>
      </c>
      <c r="H4908" s="51" t="s">
        <v>2958</v>
      </c>
      <c r="I4908" s="51" t="s">
        <v>1295</v>
      </c>
      <c r="J4908" s="52">
        <v>3</v>
      </c>
      <c r="K4908" s="48" t="s">
        <v>1058</v>
      </c>
      <c r="L4908" s="48" t="s">
        <v>1058</v>
      </c>
      <c r="M4908" s="53">
        <v>14758.04064775052</v>
      </c>
      <c r="N4908" s="51"/>
    </row>
    <row r="4909" spans="2:14" x14ac:dyDescent="0.25">
      <c r="B4909" s="48">
        <v>4907</v>
      </c>
      <c r="C4909" s="49" t="s">
        <v>2588</v>
      </c>
      <c r="D4909" s="48">
        <v>580539062</v>
      </c>
      <c r="E4909" s="50" t="s">
        <v>2721</v>
      </c>
      <c r="F4909" s="51">
        <v>6546</v>
      </c>
      <c r="G4909" s="48">
        <v>14</v>
      </c>
      <c r="H4909" s="51" t="s">
        <v>2623</v>
      </c>
      <c r="I4909" s="51" t="s">
        <v>1057</v>
      </c>
      <c r="J4909" s="52">
        <v>1.25</v>
      </c>
      <c r="K4909" s="48" t="s">
        <v>1058</v>
      </c>
      <c r="L4909" s="48" t="s">
        <v>1058</v>
      </c>
      <c r="M4909" s="53">
        <v>6149.1836032293841</v>
      </c>
      <c r="N4909" s="51"/>
    </row>
    <row r="4910" spans="2:14" x14ac:dyDescent="0.25">
      <c r="B4910" s="48">
        <v>4908</v>
      </c>
      <c r="C4910" s="49" t="s">
        <v>2588</v>
      </c>
      <c r="D4910" s="48">
        <v>580419810</v>
      </c>
      <c r="E4910" s="50" t="s">
        <v>1643</v>
      </c>
      <c r="F4910" s="51">
        <v>6547</v>
      </c>
      <c r="G4910" s="48">
        <v>16</v>
      </c>
      <c r="H4910" s="51" t="s">
        <v>2972</v>
      </c>
      <c r="I4910" s="51" t="s">
        <v>1078</v>
      </c>
      <c r="J4910" s="52">
        <v>0</v>
      </c>
      <c r="K4910" s="48" t="s">
        <v>1054</v>
      </c>
      <c r="L4910" s="48" t="s">
        <v>1058</v>
      </c>
      <c r="M4910" s="53">
        <v>0</v>
      </c>
      <c r="N4910" s="51"/>
    </row>
    <row r="4911" spans="2:14" x14ac:dyDescent="0.25">
      <c r="B4911" s="48">
        <v>4909</v>
      </c>
      <c r="C4911" s="49" t="s">
        <v>2588</v>
      </c>
      <c r="D4911" s="48">
        <v>580394278</v>
      </c>
      <c r="E4911" s="50" t="s">
        <v>2597</v>
      </c>
      <c r="F4911" s="51">
        <v>6549</v>
      </c>
      <c r="G4911" s="48">
        <v>14</v>
      </c>
      <c r="H4911" s="51" t="s">
        <v>2970</v>
      </c>
      <c r="I4911" s="51" t="s">
        <v>1098</v>
      </c>
      <c r="J4911" s="52">
        <v>2.2999999999999998</v>
      </c>
      <c r="K4911" s="48" t="s">
        <v>1058</v>
      </c>
      <c r="L4911" s="48" t="s">
        <v>1058</v>
      </c>
      <c r="M4911" s="53">
        <v>11314.497829942065</v>
      </c>
      <c r="N4911" s="51"/>
    </row>
    <row r="4912" spans="2:14" x14ac:dyDescent="0.25">
      <c r="B4912" s="48">
        <v>4910</v>
      </c>
      <c r="C4912" s="49" t="s">
        <v>2588</v>
      </c>
      <c r="D4912" s="48">
        <v>580421915</v>
      </c>
      <c r="E4912" s="50" t="s">
        <v>2620</v>
      </c>
      <c r="F4912" s="51">
        <v>6551</v>
      </c>
      <c r="G4912" s="48">
        <v>16</v>
      </c>
      <c r="H4912" s="51" t="s">
        <v>2893</v>
      </c>
      <c r="I4912" s="51" t="s">
        <v>1066</v>
      </c>
      <c r="J4912" s="52">
        <v>0</v>
      </c>
      <c r="K4912" s="48" t="s">
        <v>1058</v>
      </c>
      <c r="L4912" s="48" t="s">
        <v>1058</v>
      </c>
      <c r="M4912" s="53">
        <v>0</v>
      </c>
      <c r="N4912" s="51"/>
    </row>
    <row r="4913" spans="2:14" x14ac:dyDescent="0.25">
      <c r="B4913" s="48">
        <v>4911</v>
      </c>
      <c r="C4913" s="49" t="s">
        <v>2588</v>
      </c>
      <c r="D4913" s="48">
        <v>580421915</v>
      </c>
      <c r="E4913" s="50" t="s">
        <v>2620</v>
      </c>
      <c r="F4913" s="51">
        <v>6552</v>
      </c>
      <c r="G4913" s="48">
        <v>16</v>
      </c>
      <c r="H4913" s="51" t="s">
        <v>2922</v>
      </c>
      <c r="I4913" s="51" t="s">
        <v>1066</v>
      </c>
      <c r="J4913" s="52">
        <v>0</v>
      </c>
      <c r="K4913" s="48" t="s">
        <v>1058</v>
      </c>
      <c r="L4913" s="48" t="s">
        <v>1058</v>
      </c>
      <c r="M4913" s="53">
        <v>0</v>
      </c>
      <c r="N4913" s="51"/>
    </row>
    <row r="4914" spans="2:14" x14ac:dyDescent="0.25">
      <c r="B4914" s="48">
        <v>4912</v>
      </c>
      <c r="C4914" s="49" t="s">
        <v>2588</v>
      </c>
      <c r="D4914" s="48">
        <v>580421915</v>
      </c>
      <c r="E4914" s="50" t="s">
        <v>2620</v>
      </c>
      <c r="F4914" s="51">
        <v>6553</v>
      </c>
      <c r="G4914" s="48">
        <v>12</v>
      </c>
      <c r="H4914" s="51" t="s">
        <v>2893</v>
      </c>
      <c r="I4914" s="51" t="s">
        <v>1066</v>
      </c>
      <c r="J4914" s="52">
        <v>0</v>
      </c>
      <c r="K4914" s="48" t="s">
        <v>1058</v>
      </c>
      <c r="L4914" s="48" t="s">
        <v>1058</v>
      </c>
      <c r="M4914" s="53">
        <v>0</v>
      </c>
      <c r="N4914" s="51"/>
    </row>
    <row r="4915" spans="2:14" x14ac:dyDescent="0.25">
      <c r="B4915" s="48">
        <v>4913</v>
      </c>
      <c r="C4915" s="49" t="s">
        <v>2588</v>
      </c>
      <c r="D4915" s="48">
        <v>580202638</v>
      </c>
      <c r="E4915" s="50" t="s">
        <v>2973</v>
      </c>
      <c r="F4915" s="51">
        <v>6562</v>
      </c>
      <c r="G4915" s="48">
        <v>16</v>
      </c>
      <c r="H4915" s="51" t="s">
        <v>2939</v>
      </c>
      <c r="I4915" s="51" t="s">
        <v>1240</v>
      </c>
      <c r="J4915" s="52">
        <v>2.5</v>
      </c>
      <c r="K4915" s="48" t="s">
        <v>1058</v>
      </c>
      <c r="L4915" s="48" t="s">
        <v>1058</v>
      </c>
      <c r="M4915" s="53">
        <v>12298.367206458768</v>
      </c>
      <c r="N4915" s="51"/>
    </row>
    <row r="4916" spans="2:14" x14ac:dyDescent="0.25">
      <c r="B4916" s="48">
        <v>4914</v>
      </c>
      <c r="C4916" s="49" t="s">
        <v>2588</v>
      </c>
      <c r="D4916" s="48">
        <v>510718752</v>
      </c>
      <c r="E4916" s="50" t="s">
        <v>2974</v>
      </c>
      <c r="F4916" s="51">
        <v>6569</v>
      </c>
      <c r="G4916" s="48">
        <v>17</v>
      </c>
      <c r="H4916" s="51" t="s">
        <v>2792</v>
      </c>
      <c r="I4916" s="51" t="s">
        <v>1794</v>
      </c>
      <c r="J4916" s="52">
        <v>1.5</v>
      </c>
      <c r="K4916" s="48" t="s">
        <v>1058</v>
      </c>
      <c r="L4916" s="48" t="s">
        <v>1058</v>
      </c>
      <c r="M4916" s="53">
        <v>7379.0203238752601</v>
      </c>
      <c r="N4916" s="51"/>
    </row>
    <row r="4917" spans="2:14" x14ac:dyDescent="0.25">
      <c r="B4917" s="48">
        <v>4915</v>
      </c>
      <c r="C4917" s="49" t="s">
        <v>2588</v>
      </c>
      <c r="D4917" s="48">
        <v>580533677</v>
      </c>
      <c r="E4917" s="50" t="s">
        <v>2905</v>
      </c>
      <c r="F4917" s="51">
        <v>6577</v>
      </c>
      <c r="G4917" s="48">
        <v>0</v>
      </c>
      <c r="H4917" s="51" t="s">
        <v>2754</v>
      </c>
      <c r="I4917" s="51" t="s">
        <v>1196</v>
      </c>
      <c r="J4917" s="52">
        <v>8</v>
      </c>
      <c r="K4917" s="48" t="s">
        <v>1058</v>
      </c>
      <c r="L4917" s="48" t="s">
        <v>1058</v>
      </c>
      <c r="M4917" s="53">
        <v>39354.775060668057</v>
      </c>
      <c r="N4917" s="51"/>
    </row>
    <row r="4918" spans="2:14" x14ac:dyDescent="0.25">
      <c r="B4918" s="48">
        <v>4916</v>
      </c>
      <c r="C4918" s="49" t="s">
        <v>2588</v>
      </c>
      <c r="D4918" s="48">
        <v>580120418</v>
      </c>
      <c r="E4918" s="50" t="s">
        <v>1365</v>
      </c>
      <c r="F4918" s="51">
        <v>6581</v>
      </c>
      <c r="G4918" s="48">
        <v>9</v>
      </c>
      <c r="H4918" s="51" t="s">
        <v>2796</v>
      </c>
      <c r="I4918" s="51" t="s">
        <v>1363</v>
      </c>
      <c r="J4918" s="52">
        <v>8</v>
      </c>
      <c r="K4918" s="48" t="s">
        <v>1058</v>
      </c>
      <c r="L4918" s="48" t="s">
        <v>1058</v>
      </c>
      <c r="M4918" s="53">
        <v>39354.775060668057</v>
      </c>
      <c r="N4918" s="51"/>
    </row>
    <row r="4919" spans="2:14" x14ac:dyDescent="0.25">
      <c r="B4919" s="48">
        <v>4917</v>
      </c>
      <c r="C4919" s="49" t="s">
        <v>2588</v>
      </c>
      <c r="D4919" s="48">
        <v>580350759</v>
      </c>
      <c r="E4919" s="50" t="s">
        <v>2308</v>
      </c>
      <c r="F4919" s="51">
        <v>6590</v>
      </c>
      <c r="G4919" s="48">
        <v>11</v>
      </c>
      <c r="H4919" s="51" t="s">
        <v>2799</v>
      </c>
      <c r="I4919" s="51" t="s">
        <v>2270</v>
      </c>
      <c r="J4919" s="52">
        <v>8.8000000000000007</v>
      </c>
      <c r="K4919" s="48" t="s">
        <v>1058</v>
      </c>
      <c r="L4919" s="48" t="s">
        <v>1058</v>
      </c>
      <c r="M4919" s="53">
        <v>43290.252566734867</v>
      </c>
      <c r="N4919" s="51"/>
    </row>
    <row r="4920" spans="2:14" x14ac:dyDescent="0.25">
      <c r="B4920" s="48">
        <v>4918</v>
      </c>
      <c r="C4920" s="49" t="s">
        <v>2588</v>
      </c>
      <c r="D4920" s="48">
        <v>580648889</v>
      </c>
      <c r="E4920" s="50" t="s">
        <v>2668</v>
      </c>
      <c r="F4920" s="51">
        <v>6591</v>
      </c>
      <c r="G4920" s="48">
        <v>13</v>
      </c>
      <c r="H4920" s="51" t="s">
        <v>2821</v>
      </c>
      <c r="I4920" s="51" t="s">
        <v>1122</v>
      </c>
      <c r="J4920" s="52">
        <v>0.9</v>
      </c>
      <c r="K4920" s="48" t="s">
        <v>1058</v>
      </c>
      <c r="L4920" s="48" t="s">
        <v>1058</v>
      </c>
      <c r="M4920" s="53">
        <v>4427.4121943251566</v>
      </c>
      <c r="N4920" s="51"/>
    </row>
    <row r="4921" spans="2:14" x14ac:dyDescent="0.25">
      <c r="B4921" s="48">
        <v>4919</v>
      </c>
      <c r="C4921" s="49" t="s">
        <v>2588</v>
      </c>
      <c r="D4921" s="48">
        <v>580365120</v>
      </c>
      <c r="E4921" s="50" t="s">
        <v>2774</v>
      </c>
      <c r="F4921" s="51">
        <v>6636</v>
      </c>
      <c r="G4921" s="48">
        <v>10</v>
      </c>
      <c r="H4921" s="51" t="s">
        <v>2688</v>
      </c>
      <c r="I4921" s="51" t="s">
        <v>2776</v>
      </c>
      <c r="J4921" s="52">
        <v>0.75</v>
      </c>
      <c r="K4921" s="48" t="s">
        <v>1058</v>
      </c>
      <c r="L4921" s="48" t="s">
        <v>1058</v>
      </c>
      <c r="M4921" s="53">
        <v>3689.5101619376301</v>
      </c>
      <c r="N4921" s="51"/>
    </row>
    <row r="4922" spans="2:14" x14ac:dyDescent="0.25">
      <c r="B4922" s="48">
        <v>4920</v>
      </c>
      <c r="C4922" s="49" t="s">
        <v>2588</v>
      </c>
      <c r="D4922" s="48">
        <v>580481232</v>
      </c>
      <c r="E4922" s="50" t="s">
        <v>2632</v>
      </c>
      <c r="F4922" s="51">
        <v>6650</v>
      </c>
      <c r="G4922" s="48">
        <v>15</v>
      </c>
      <c r="H4922" s="51" t="s">
        <v>2766</v>
      </c>
      <c r="I4922" s="51" t="s">
        <v>1268</v>
      </c>
      <c r="J4922" s="52">
        <v>1.5</v>
      </c>
      <c r="K4922" s="48" t="s">
        <v>1058</v>
      </c>
      <c r="L4922" s="48" t="s">
        <v>1058</v>
      </c>
      <c r="M4922" s="53">
        <v>7379.0203238752601</v>
      </c>
      <c r="N4922" s="51"/>
    </row>
    <row r="4923" spans="2:14" x14ac:dyDescent="0.25">
      <c r="B4923" s="48">
        <v>4921</v>
      </c>
      <c r="C4923" s="49" t="s">
        <v>2588</v>
      </c>
      <c r="D4923" s="48">
        <v>580553022</v>
      </c>
      <c r="E4923" s="50" t="s">
        <v>2236</v>
      </c>
      <c r="F4923" s="51">
        <v>6654</v>
      </c>
      <c r="G4923" s="48">
        <v>24</v>
      </c>
      <c r="H4923" s="51" t="s">
        <v>2729</v>
      </c>
      <c r="I4923" s="51" t="s">
        <v>1137</v>
      </c>
      <c r="J4923" s="52">
        <v>3.6</v>
      </c>
      <c r="K4923" s="48" t="s">
        <v>1058</v>
      </c>
      <c r="L4923" s="48" t="s">
        <v>1058</v>
      </c>
      <c r="M4923" s="53">
        <v>17709.648777300627</v>
      </c>
      <c r="N4923" s="51"/>
    </row>
    <row r="4924" spans="2:14" x14ac:dyDescent="0.25">
      <c r="B4924" s="48">
        <v>4922</v>
      </c>
      <c r="C4924" s="49" t="s">
        <v>2588</v>
      </c>
      <c r="D4924" s="48">
        <v>580364958</v>
      </c>
      <c r="E4924" s="50" t="s">
        <v>2791</v>
      </c>
      <c r="F4924" s="51">
        <v>6655</v>
      </c>
      <c r="G4924" s="48">
        <v>21</v>
      </c>
      <c r="H4924" s="51" t="s">
        <v>2975</v>
      </c>
      <c r="I4924" s="51" t="s">
        <v>1835</v>
      </c>
      <c r="J4924" s="52">
        <v>0</v>
      </c>
      <c r="K4924" s="48" t="s">
        <v>1058</v>
      </c>
      <c r="L4924" s="48" t="s">
        <v>1058</v>
      </c>
      <c r="M4924" s="53">
        <v>0</v>
      </c>
      <c r="N4924" s="51"/>
    </row>
    <row r="4925" spans="2:14" x14ac:dyDescent="0.25">
      <c r="B4925" s="48">
        <v>4923</v>
      </c>
      <c r="C4925" s="49" t="s">
        <v>2588</v>
      </c>
      <c r="D4925" s="48">
        <v>580462166</v>
      </c>
      <c r="E4925" s="50" t="s">
        <v>2747</v>
      </c>
      <c r="F4925" s="51">
        <v>6667</v>
      </c>
      <c r="G4925" s="48">
        <v>16</v>
      </c>
      <c r="H4925" s="51" t="s">
        <v>2864</v>
      </c>
      <c r="I4925" s="51" t="s">
        <v>1280</v>
      </c>
      <c r="J4925" s="52">
        <v>4</v>
      </c>
      <c r="K4925" s="48" t="s">
        <v>1058</v>
      </c>
      <c r="L4925" s="48" t="s">
        <v>1058</v>
      </c>
      <c r="M4925" s="53">
        <v>19677.387530334028</v>
      </c>
      <c r="N4925" s="51"/>
    </row>
    <row r="4926" spans="2:14" x14ac:dyDescent="0.25">
      <c r="B4926" s="48">
        <v>4924</v>
      </c>
      <c r="C4926" s="49" t="s">
        <v>2588</v>
      </c>
      <c r="D4926" s="48">
        <v>580262251</v>
      </c>
      <c r="E4926" s="50" t="s">
        <v>2611</v>
      </c>
      <c r="F4926" s="51">
        <v>6677</v>
      </c>
      <c r="G4926" s="48">
        <v>18</v>
      </c>
      <c r="H4926" s="51" t="s">
        <v>2608</v>
      </c>
      <c r="I4926" s="51" t="s">
        <v>1141</v>
      </c>
      <c r="J4926" s="52">
        <v>0.64</v>
      </c>
      <c r="K4926" s="48" t="s">
        <v>1058</v>
      </c>
      <c r="L4926" s="48" t="s">
        <v>1058</v>
      </c>
      <c r="M4926" s="53">
        <v>3148.3820048534444</v>
      </c>
      <c r="N4926" s="51"/>
    </row>
    <row r="4927" spans="2:14" x14ac:dyDescent="0.25">
      <c r="B4927" s="48">
        <v>4925</v>
      </c>
      <c r="C4927" s="49" t="s">
        <v>2588</v>
      </c>
      <c r="D4927" s="48">
        <v>580365120</v>
      </c>
      <c r="E4927" s="50" t="s">
        <v>2774</v>
      </c>
      <c r="F4927" s="51">
        <v>6679</v>
      </c>
      <c r="G4927" s="48">
        <v>9</v>
      </c>
      <c r="H4927" s="51" t="s">
        <v>2937</v>
      </c>
      <c r="I4927" s="51" t="s">
        <v>2776</v>
      </c>
      <c r="J4927" s="52">
        <v>8</v>
      </c>
      <c r="K4927" s="48" t="s">
        <v>1058</v>
      </c>
      <c r="L4927" s="48" t="s">
        <v>1058</v>
      </c>
      <c r="M4927" s="53">
        <v>39354.775060668057</v>
      </c>
      <c r="N4927" s="51"/>
    </row>
    <row r="4928" spans="2:14" x14ac:dyDescent="0.25">
      <c r="B4928" s="48">
        <v>4926</v>
      </c>
      <c r="C4928" s="49" t="s">
        <v>2588</v>
      </c>
      <c r="D4928" s="48">
        <v>580430072</v>
      </c>
      <c r="E4928" s="50" t="s">
        <v>2971</v>
      </c>
      <c r="F4928" s="51">
        <v>6680</v>
      </c>
      <c r="G4928" s="48">
        <v>10</v>
      </c>
      <c r="H4928" s="51" t="s">
        <v>2841</v>
      </c>
      <c r="I4928" s="51" t="s">
        <v>1959</v>
      </c>
      <c r="J4928" s="52">
        <v>0</v>
      </c>
      <c r="K4928" s="48" t="s">
        <v>1058</v>
      </c>
      <c r="L4928" s="48" t="s">
        <v>1058</v>
      </c>
      <c r="M4928" s="53">
        <v>0</v>
      </c>
      <c r="N4928" s="51"/>
    </row>
    <row r="4929" spans="2:14" x14ac:dyDescent="0.25">
      <c r="B4929" s="48">
        <v>4927</v>
      </c>
      <c r="C4929" s="49" t="s">
        <v>2588</v>
      </c>
      <c r="D4929" s="48">
        <v>580093151</v>
      </c>
      <c r="E4929" s="50" t="s">
        <v>1294</v>
      </c>
      <c r="F4929" s="51">
        <v>6682</v>
      </c>
      <c r="G4929" s="48">
        <v>12</v>
      </c>
      <c r="H4929" s="51" t="s">
        <v>2854</v>
      </c>
      <c r="I4929" s="51" t="s">
        <v>1295</v>
      </c>
      <c r="J4929" s="52">
        <v>4</v>
      </c>
      <c r="K4929" s="48" t="s">
        <v>1058</v>
      </c>
      <c r="L4929" s="48" t="s">
        <v>1058</v>
      </c>
      <c r="M4929" s="53">
        <v>19677.387530334028</v>
      </c>
      <c r="N4929" s="51"/>
    </row>
    <row r="4930" spans="2:14" x14ac:dyDescent="0.25">
      <c r="B4930" s="48">
        <v>4928</v>
      </c>
      <c r="C4930" s="49" t="s">
        <v>2588</v>
      </c>
      <c r="D4930" s="48">
        <v>512158668</v>
      </c>
      <c r="E4930" s="50" t="s">
        <v>2596</v>
      </c>
      <c r="F4930" s="51">
        <v>6685</v>
      </c>
      <c r="G4930" s="48">
        <v>18</v>
      </c>
      <c r="H4930" s="51" t="s">
        <v>2976</v>
      </c>
      <c r="I4930" s="51" t="s">
        <v>1572</v>
      </c>
      <c r="J4930" s="52">
        <v>1.25</v>
      </c>
      <c r="K4930" s="48" t="s">
        <v>1058</v>
      </c>
      <c r="L4930" s="48" t="s">
        <v>1058</v>
      </c>
      <c r="M4930" s="53">
        <v>6149.1836032293841</v>
      </c>
      <c r="N4930" s="51"/>
    </row>
    <row r="4931" spans="2:14" x14ac:dyDescent="0.25">
      <c r="B4931" s="48">
        <v>4929</v>
      </c>
      <c r="C4931" s="49" t="s">
        <v>2588</v>
      </c>
      <c r="D4931" s="48">
        <v>580307411</v>
      </c>
      <c r="E4931" s="50" t="s">
        <v>2730</v>
      </c>
      <c r="F4931" s="51">
        <v>6689</v>
      </c>
      <c r="G4931" s="48">
        <v>9</v>
      </c>
      <c r="H4931" s="51" t="s">
        <v>2761</v>
      </c>
      <c r="I4931" s="51" t="s">
        <v>1064</v>
      </c>
      <c r="J4931" s="52">
        <v>8</v>
      </c>
      <c r="K4931" s="48" t="s">
        <v>1058</v>
      </c>
      <c r="L4931" s="48" t="s">
        <v>1058</v>
      </c>
      <c r="M4931" s="53">
        <v>39354.775060668057</v>
      </c>
      <c r="N4931" s="51"/>
    </row>
    <row r="4932" spans="2:14" x14ac:dyDescent="0.25">
      <c r="B4932" s="48">
        <v>4930</v>
      </c>
      <c r="C4932" s="49" t="s">
        <v>2588</v>
      </c>
      <c r="D4932" s="48">
        <v>580430072</v>
      </c>
      <c r="E4932" s="50" t="s">
        <v>2971</v>
      </c>
      <c r="F4932" s="51">
        <v>6706</v>
      </c>
      <c r="G4932" s="48">
        <v>10</v>
      </c>
      <c r="H4932" s="51" t="s">
        <v>2713</v>
      </c>
      <c r="I4932" s="51" t="s">
        <v>1959</v>
      </c>
      <c r="J4932" s="52">
        <v>0.75</v>
      </c>
      <c r="K4932" s="48" t="s">
        <v>1058</v>
      </c>
      <c r="L4932" s="48" t="s">
        <v>1058</v>
      </c>
      <c r="M4932" s="53">
        <v>3689.5101619376301</v>
      </c>
      <c r="N4932" s="51"/>
    </row>
    <row r="4933" spans="2:14" x14ac:dyDescent="0.25">
      <c r="B4933" s="48">
        <v>4931</v>
      </c>
      <c r="C4933" s="49" t="s">
        <v>2588</v>
      </c>
      <c r="D4933" s="48">
        <v>580462166</v>
      </c>
      <c r="E4933" s="50" t="s">
        <v>2644</v>
      </c>
      <c r="F4933" s="51">
        <v>6712</v>
      </c>
      <c r="G4933" s="48">
        <v>10</v>
      </c>
      <c r="H4933" s="51" t="s">
        <v>2890</v>
      </c>
      <c r="I4933" s="51" t="s">
        <v>1473</v>
      </c>
      <c r="J4933" s="52">
        <v>0.75</v>
      </c>
      <c r="K4933" s="48" t="s">
        <v>1058</v>
      </c>
      <c r="L4933" s="48" t="s">
        <v>1058</v>
      </c>
      <c r="M4933" s="53">
        <v>3689.5101619376301</v>
      </c>
      <c r="N4933" s="51"/>
    </row>
    <row r="4934" spans="2:14" x14ac:dyDescent="0.25">
      <c r="B4934" s="48">
        <v>4932</v>
      </c>
      <c r="C4934" s="49" t="s">
        <v>2588</v>
      </c>
      <c r="D4934" s="48">
        <v>580049534</v>
      </c>
      <c r="E4934" s="50" t="s">
        <v>2977</v>
      </c>
      <c r="F4934" s="51">
        <v>6713</v>
      </c>
      <c r="G4934" s="48">
        <v>0</v>
      </c>
      <c r="H4934" s="51" t="s">
        <v>2781</v>
      </c>
      <c r="I4934" s="51" t="s">
        <v>1235</v>
      </c>
      <c r="J4934" s="52">
        <v>0.63</v>
      </c>
      <c r="K4934" s="48" t="s">
        <v>1058</v>
      </c>
      <c r="L4934" s="48" t="s">
        <v>1058</v>
      </c>
      <c r="M4934" s="53">
        <v>3099.1885360276096</v>
      </c>
      <c r="N4934" s="51"/>
    </row>
    <row r="4935" spans="2:14" x14ac:dyDescent="0.25">
      <c r="B4935" s="48">
        <v>4933</v>
      </c>
      <c r="C4935" s="49" t="s">
        <v>2588</v>
      </c>
      <c r="D4935" s="48">
        <v>580417509</v>
      </c>
      <c r="E4935" s="50" t="s">
        <v>2767</v>
      </c>
      <c r="F4935" s="51">
        <v>6715</v>
      </c>
      <c r="G4935" s="48">
        <v>17</v>
      </c>
      <c r="H4935" s="51" t="s">
        <v>2688</v>
      </c>
      <c r="I4935" s="51" t="s">
        <v>1060</v>
      </c>
      <c r="J4935" s="52">
        <v>0.75</v>
      </c>
      <c r="K4935" s="48" t="s">
        <v>1058</v>
      </c>
      <c r="L4935" s="48" t="s">
        <v>1058</v>
      </c>
      <c r="M4935" s="53">
        <v>3689.5101619376301</v>
      </c>
      <c r="N4935" s="51"/>
    </row>
    <row r="4936" spans="2:14" x14ac:dyDescent="0.25">
      <c r="B4936" s="48">
        <v>4934</v>
      </c>
      <c r="C4936" s="49" t="s">
        <v>2588</v>
      </c>
      <c r="D4936" s="48">
        <v>580404796</v>
      </c>
      <c r="E4936" s="50" t="s">
        <v>2742</v>
      </c>
      <c r="F4936" s="51">
        <v>6716</v>
      </c>
      <c r="G4936" s="48">
        <v>14</v>
      </c>
      <c r="H4936" s="51" t="s">
        <v>2815</v>
      </c>
      <c r="I4936" s="51" t="s">
        <v>1246</v>
      </c>
      <c r="J4936" s="52">
        <v>0</v>
      </c>
      <c r="K4936" s="48" t="s">
        <v>1058</v>
      </c>
      <c r="L4936" s="48" t="s">
        <v>1058</v>
      </c>
      <c r="M4936" s="53">
        <v>0</v>
      </c>
      <c r="N4936" s="51"/>
    </row>
    <row r="4937" spans="2:14" x14ac:dyDescent="0.25">
      <c r="B4937" s="48">
        <v>4935</v>
      </c>
      <c r="C4937" s="49" t="s">
        <v>2588</v>
      </c>
      <c r="D4937" s="48">
        <v>580181659</v>
      </c>
      <c r="E4937" s="50" t="s">
        <v>2698</v>
      </c>
      <c r="F4937" s="51">
        <v>6717</v>
      </c>
      <c r="G4937" s="48">
        <v>15</v>
      </c>
      <c r="H4937" s="51" t="s">
        <v>2900</v>
      </c>
      <c r="I4937" s="51" t="s">
        <v>1237</v>
      </c>
      <c r="J4937" s="52">
        <v>1.5</v>
      </c>
      <c r="K4937" s="48" t="s">
        <v>1058</v>
      </c>
      <c r="L4937" s="48" t="s">
        <v>1058</v>
      </c>
      <c r="M4937" s="53">
        <v>7379.0203238752601</v>
      </c>
      <c r="N4937" s="51"/>
    </row>
    <row r="4938" spans="2:14" x14ac:dyDescent="0.25">
      <c r="B4938" s="48">
        <v>4936</v>
      </c>
      <c r="C4938" s="49" t="s">
        <v>2588</v>
      </c>
      <c r="D4938" s="48">
        <v>580482040</v>
      </c>
      <c r="E4938" s="50" t="s">
        <v>2697</v>
      </c>
      <c r="F4938" s="51">
        <v>6718</v>
      </c>
      <c r="G4938" s="48">
        <v>17</v>
      </c>
      <c r="H4938" s="51" t="s">
        <v>2606</v>
      </c>
      <c r="I4938" s="51" t="s">
        <v>1053</v>
      </c>
      <c r="J4938" s="52">
        <v>0.75</v>
      </c>
      <c r="K4938" s="48" t="s">
        <v>1058</v>
      </c>
      <c r="L4938" s="48" t="s">
        <v>1058</v>
      </c>
      <c r="M4938" s="53">
        <v>3689.5101619376301</v>
      </c>
      <c r="N4938" s="51"/>
    </row>
    <row r="4939" spans="2:14" x14ac:dyDescent="0.25">
      <c r="B4939" s="48">
        <v>4937</v>
      </c>
      <c r="C4939" s="49" t="s">
        <v>2588</v>
      </c>
      <c r="D4939" s="48">
        <v>580093680</v>
      </c>
      <c r="E4939" s="50" t="s">
        <v>1815</v>
      </c>
      <c r="F4939" s="51">
        <v>6721</v>
      </c>
      <c r="G4939" s="48">
        <v>12</v>
      </c>
      <c r="H4939" s="51" t="s">
        <v>2811</v>
      </c>
      <c r="I4939" s="51" t="s">
        <v>1209</v>
      </c>
      <c r="J4939" s="52">
        <v>0.75</v>
      </c>
      <c r="K4939" s="48" t="s">
        <v>1058</v>
      </c>
      <c r="L4939" s="48" t="s">
        <v>1058</v>
      </c>
      <c r="M4939" s="53">
        <v>3689.5101619376301</v>
      </c>
      <c r="N4939" s="51"/>
    </row>
    <row r="4940" spans="2:14" x14ac:dyDescent="0.25">
      <c r="B4940" s="48">
        <v>4938</v>
      </c>
      <c r="C4940" s="49" t="s">
        <v>2588</v>
      </c>
      <c r="D4940" s="48">
        <v>580419315</v>
      </c>
      <c r="E4940" s="50" t="s">
        <v>2927</v>
      </c>
      <c r="F4940" s="51">
        <v>6724</v>
      </c>
      <c r="G4940" s="48">
        <v>12</v>
      </c>
      <c r="H4940" s="51" t="s">
        <v>2940</v>
      </c>
      <c r="I4940" s="51" t="s">
        <v>1404</v>
      </c>
      <c r="J4940" s="52">
        <v>4</v>
      </c>
      <c r="K4940" s="48" t="s">
        <v>1058</v>
      </c>
      <c r="L4940" s="48" t="s">
        <v>1058</v>
      </c>
      <c r="M4940" s="53">
        <v>19677.387530334028</v>
      </c>
      <c r="N4940" s="51"/>
    </row>
    <row r="4941" spans="2:14" x14ac:dyDescent="0.25">
      <c r="B4941" s="48">
        <v>4939</v>
      </c>
      <c r="C4941" s="49" t="s">
        <v>2588</v>
      </c>
      <c r="D4941" s="48">
        <v>580226785</v>
      </c>
      <c r="E4941" s="50" t="s">
        <v>2660</v>
      </c>
      <c r="F4941" s="51">
        <v>6727</v>
      </c>
      <c r="G4941" s="48">
        <v>15</v>
      </c>
      <c r="H4941" s="51" t="s">
        <v>2807</v>
      </c>
      <c r="I4941" s="51" t="s">
        <v>2072</v>
      </c>
      <c r="J4941" s="52">
        <v>0</v>
      </c>
      <c r="K4941" s="48" t="s">
        <v>1058</v>
      </c>
      <c r="L4941" s="48" t="s">
        <v>1058</v>
      </c>
      <c r="M4941" s="53">
        <v>0</v>
      </c>
      <c r="N4941" s="51"/>
    </row>
    <row r="4942" spans="2:14" x14ac:dyDescent="0.25">
      <c r="B4942" s="48">
        <v>4940</v>
      </c>
      <c r="C4942" s="49" t="s">
        <v>2588</v>
      </c>
      <c r="D4942" s="48">
        <v>580458131</v>
      </c>
      <c r="E4942" s="50" t="s">
        <v>1254</v>
      </c>
      <c r="F4942" s="51">
        <v>6730</v>
      </c>
      <c r="G4942" s="48">
        <v>16</v>
      </c>
      <c r="H4942" s="51" t="s">
        <v>2933</v>
      </c>
      <c r="I4942" s="51" t="s">
        <v>1255</v>
      </c>
      <c r="J4942" s="52">
        <v>1.5</v>
      </c>
      <c r="K4942" s="48" t="s">
        <v>1058</v>
      </c>
      <c r="L4942" s="48" t="s">
        <v>1058</v>
      </c>
      <c r="M4942" s="53">
        <v>7379.0203238752601</v>
      </c>
      <c r="N4942" s="51"/>
    </row>
    <row r="4943" spans="2:14" x14ac:dyDescent="0.25">
      <c r="B4943" s="48">
        <v>4941</v>
      </c>
      <c r="C4943" s="49" t="s">
        <v>2588</v>
      </c>
      <c r="D4943" s="48">
        <v>580188480</v>
      </c>
      <c r="E4943" s="50" t="s">
        <v>2661</v>
      </c>
      <c r="F4943" s="51">
        <v>6732</v>
      </c>
      <c r="G4943" s="48">
        <v>9</v>
      </c>
      <c r="H4943" s="51" t="s">
        <v>2867</v>
      </c>
      <c r="I4943" s="51" t="s">
        <v>1141</v>
      </c>
      <c r="J4943" s="52">
        <v>8</v>
      </c>
      <c r="K4943" s="48" t="s">
        <v>1058</v>
      </c>
      <c r="L4943" s="48" t="s">
        <v>1058</v>
      </c>
      <c r="M4943" s="53">
        <v>39354.775060668057</v>
      </c>
      <c r="N4943" s="51"/>
    </row>
    <row r="4944" spans="2:14" x14ac:dyDescent="0.25">
      <c r="B4944" s="48">
        <v>4942</v>
      </c>
      <c r="C4944" s="49" t="s">
        <v>2588</v>
      </c>
      <c r="D4944" s="48">
        <v>580274173</v>
      </c>
      <c r="E4944" s="50" t="s">
        <v>2629</v>
      </c>
      <c r="F4944" s="51">
        <v>6733</v>
      </c>
      <c r="G4944" s="48">
        <v>9</v>
      </c>
      <c r="H4944" s="51" t="s">
        <v>2837</v>
      </c>
      <c r="I4944" s="51" t="s">
        <v>1062</v>
      </c>
      <c r="J4944" s="52">
        <v>0</v>
      </c>
      <c r="K4944" s="48" t="s">
        <v>1058</v>
      </c>
      <c r="L4944" s="48" t="s">
        <v>1058</v>
      </c>
      <c r="M4944" s="53">
        <v>0</v>
      </c>
      <c r="N4944" s="51"/>
    </row>
    <row r="4945" spans="2:14" x14ac:dyDescent="0.25">
      <c r="B4945" s="48">
        <v>4943</v>
      </c>
      <c r="C4945" s="49" t="s">
        <v>2588</v>
      </c>
      <c r="D4945" s="48">
        <v>580274173</v>
      </c>
      <c r="E4945" s="50" t="s">
        <v>2629</v>
      </c>
      <c r="F4945" s="51">
        <v>6739</v>
      </c>
      <c r="G4945" s="48">
        <v>11</v>
      </c>
      <c r="H4945" s="51" t="s">
        <v>2911</v>
      </c>
      <c r="I4945" s="51" t="s">
        <v>1062</v>
      </c>
      <c r="J4945" s="52">
        <v>2</v>
      </c>
      <c r="K4945" s="48" t="s">
        <v>1058</v>
      </c>
      <c r="L4945" s="48" t="s">
        <v>1058</v>
      </c>
      <c r="M4945" s="53">
        <v>9838.6937651670141</v>
      </c>
      <c r="N4945" s="51"/>
    </row>
    <row r="4946" spans="2:14" x14ac:dyDescent="0.25">
      <c r="B4946" s="48">
        <v>4944</v>
      </c>
      <c r="C4946" s="49" t="s">
        <v>2588</v>
      </c>
      <c r="D4946" s="48">
        <v>580354991</v>
      </c>
      <c r="E4946" s="50" t="s">
        <v>1612</v>
      </c>
      <c r="F4946" s="51">
        <v>6745</v>
      </c>
      <c r="G4946" s="48">
        <v>10</v>
      </c>
      <c r="H4946" s="51" t="s">
        <v>2887</v>
      </c>
      <c r="I4946" s="51" t="s">
        <v>1613</v>
      </c>
      <c r="J4946" s="52">
        <v>8.8000000000000007</v>
      </c>
      <c r="K4946" s="48" t="s">
        <v>1058</v>
      </c>
      <c r="L4946" s="48" t="s">
        <v>1058</v>
      </c>
      <c r="M4946" s="53">
        <v>43290.252566734867</v>
      </c>
      <c r="N4946" s="51"/>
    </row>
    <row r="4947" spans="2:14" x14ac:dyDescent="0.25">
      <c r="B4947" s="48">
        <v>4945</v>
      </c>
      <c r="C4947" s="49" t="s">
        <v>2588</v>
      </c>
      <c r="D4947" s="48">
        <v>580354991</v>
      </c>
      <c r="E4947" s="50" t="s">
        <v>1612</v>
      </c>
      <c r="F4947" s="51">
        <v>6746</v>
      </c>
      <c r="G4947" s="48">
        <v>10</v>
      </c>
      <c r="H4947" s="51" t="s">
        <v>2799</v>
      </c>
      <c r="I4947" s="51" t="s">
        <v>1613</v>
      </c>
      <c r="J4947" s="52">
        <v>8.8000000000000007</v>
      </c>
      <c r="K4947" s="48" t="s">
        <v>1058</v>
      </c>
      <c r="L4947" s="48" t="s">
        <v>1058</v>
      </c>
      <c r="M4947" s="53">
        <v>43290.252566734867</v>
      </c>
      <c r="N4947" s="51"/>
    </row>
    <row r="4948" spans="2:14" x14ac:dyDescent="0.25">
      <c r="B4948" s="48">
        <v>4946</v>
      </c>
      <c r="C4948" s="49" t="s">
        <v>2588</v>
      </c>
      <c r="D4948" s="48">
        <v>580488948</v>
      </c>
      <c r="E4948" s="50" t="s">
        <v>1897</v>
      </c>
      <c r="F4948" s="51">
        <v>6749</v>
      </c>
      <c r="G4948" s="48">
        <v>10</v>
      </c>
      <c r="H4948" s="51" t="s">
        <v>2906</v>
      </c>
      <c r="I4948" s="51" t="s">
        <v>1160</v>
      </c>
      <c r="J4948" s="52">
        <v>4</v>
      </c>
      <c r="K4948" s="48" t="s">
        <v>1058</v>
      </c>
      <c r="L4948" s="48" t="s">
        <v>1058</v>
      </c>
      <c r="M4948" s="53">
        <v>19677.387530334028</v>
      </c>
      <c r="N4948" s="51"/>
    </row>
    <row r="4949" spans="2:14" x14ac:dyDescent="0.25">
      <c r="B4949" s="48">
        <v>4947</v>
      </c>
      <c r="C4949" s="49" t="s">
        <v>2588</v>
      </c>
      <c r="D4949" s="48">
        <v>580462166</v>
      </c>
      <c r="E4949" s="50" t="s">
        <v>2747</v>
      </c>
      <c r="F4949" s="51">
        <v>6758</v>
      </c>
      <c r="G4949" s="48">
        <v>15</v>
      </c>
      <c r="H4949" s="51" t="s">
        <v>2928</v>
      </c>
      <c r="I4949" s="51" t="s">
        <v>1280</v>
      </c>
      <c r="J4949" s="52">
        <v>1.5</v>
      </c>
      <c r="K4949" s="48" t="s">
        <v>1058</v>
      </c>
      <c r="L4949" s="48" t="s">
        <v>1058</v>
      </c>
      <c r="M4949" s="53">
        <v>7379.0203238752601</v>
      </c>
      <c r="N4949" s="51"/>
    </row>
    <row r="4950" spans="2:14" x14ac:dyDescent="0.25">
      <c r="B4950" s="48">
        <v>4948</v>
      </c>
      <c r="C4950" s="49" t="s">
        <v>2588</v>
      </c>
      <c r="D4950" s="48">
        <v>580555647</v>
      </c>
      <c r="E4950" s="50" t="s">
        <v>2903</v>
      </c>
      <c r="F4950" s="51">
        <v>6765</v>
      </c>
      <c r="G4950" s="48">
        <v>15</v>
      </c>
      <c r="H4950" s="51" t="s">
        <v>2836</v>
      </c>
      <c r="I4950" s="51" t="s">
        <v>1459</v>
      </c>
      <c r="J4950" s="52">
        <v>0</v>
      </c>
      <c r="K4950" s="48" t="s">
        <v>1058</v>
      </c>
      <c r="L4950" s="48" t="s">
        <v>1058</v>
      </c>
      <c r="M4950" s="53">
        <v>0</v>
      </c>
      <c r="N4950" s="51"/>
    </row>
    <row r="4951" spans="2:14" x14ac:dyDescent="0.25">
      <c r="B4951" s="48">
        <v>4949</v>
      </c>
      <c r="C4951" s="49" t="s">
        <v>2588</v>
      </c>
      <c r="D4951" s="48">
        <v>580626687</v>
      </c>
      <c r="E4951" s="50" t="s">
        <v>2624</v>
      </c>
      <c r="F4951" s="51">
        <v>6770</v>
      </c>
      <c r="G4951" s="48">
        <v>14</v>
      </c>
      <c r="H4951" s="51" t="s">
        <v>2978</v>
      </c>
      <c r="I4951" s="51" t="s">
        <v>1111</v>
      </c>
      <c r="J4951" s="52">
        <v>0</v>
      </c>
      <c r="K4951" s="48" t="s">
        <v>1054</v>
      </c>
      <c r="L4951" s="48" t="s">
        <v>1058</v>
      </c>
      <c r="M4951" s="53">
        <v>0</v>
      </c>
      <c r="N4951" s="51"/>
    </row>
    <row r="4952" spans="2:14" x14ac:dyDescent="0.25">
      <c r="B4952" s="48">
        <v>4950</v>
      </c>
      <c r="C4952" s="49" t="s">
        <v>2588</v>
      </c>
      <c r="D4952" s="48">
        <v>580421915</v>
      </c>
      <c r="E4952" s="50" t="s">
        <v>2620</v>
      </c>
      <c r="F4952" s="51">
        <v>6771</v>
      </c>
      <c r="G4952" s="48">
        <v>12</v>
      </c>
      <c r="H4952" s="51" t="s">
        <v>2922</v>
      </c>
      <c r="I4952" s="51" t="s">
        <v>1066</v>
      </c>
      <c r="J4952" s="52">
        <v>0</v>
      </c>
      <c r="K4952" s="48" t="s">
        <v>1058</v>
      </c>
      <c r="L4952" s="48" t="s">
        <v>1058</v>
      </c>
      <c r="M4952" s="53">
        <v>0</v>
      </c>
      <c r="N4952" s="51"/>
    </row>
    <row r="4953" spans="2:14" x14ac:dyDescent="0.25">
      <c r="B4953" s="48">
        <v>4951</v>
      </c>
      <c r="C4953" s="49" t="s">
        <v>2588</v>
      </c>
      <c r="D4953" s="48">
        <v>580708717</v>
      </c>
      <c r="E4953" s="50" t="s">
        <v>2967</v>
      </c>
      <c r="F4953" s="51">
        <v>6772</v>
      </c>
      <c r="G4953" s="48">
        <v>15</v>
      </c>
      <c r="H4953" s="51" t="s">
        <v>2769</v>
      </c>
      <c r="I4953" s="51" t="s">
        <v>2225</v>
      </c>
      <c r="J4953" s="52">
        <v>8.8000000000000007</v>
      </c>
      <c r="K4953" s="48" t="s">
        <v>1058</v>
      </c>
      <c r="L4953" s="48" t="s">
        <v>1058</v>
      </c>
      <c r="M4953" s="53">
        <v>43290.252566734867</v>
      </c>
      <c r="N4953" s="51"/>
    </row>
    <row r="4954" spans="2:14" x14ac:dyDescent="0.25">
      <c r="B4954" s="48">
        <v>4952</v>
      </c>
      <c r="C4954" s="49" t="s">
        <v>2588</v>
      </c>
      <c r="D4954" s="48">
        <v>580708717</v>
      </c>
      <c r="E4954" s="50" t="s">
        <v>2967</v>
      </c>
      <c r="F4954" s="51">
        <v>6773</v>
      </c>
      <c r="G4954" s="48">
        <v>22</v>
      </c>
      <c r="H4954" s="51" t="s">
        <v>2902</v>
      </c>
      <c r="I4954" s="51" t="s">
        <v>2225</v>
      </c>
      <c r="J4954" s="52">
        <v>2.2000000000000002</v>
      </c>
      <c r="K4954" s="48" t="s">
        <v>1058</v>
      </c>
      <c r="L4954" s="48" t="s">
        <v>1058</v>
      </c>
      <c r="M4954" s="53">
        <v>10822.563141683717</v>
      </c>
      <c r="N4954" s="51"/>
    </row>
    <row r="4955" spans="2:14" x14ac:dyDescent="0.25">
      <c r="B4955" s="48">
        <v>4953</v>
      </c>
      <c r="C4955" s="49" t="s">
        <v>2588</v>
      </c>
      <c r="D4955" s="48">
        <v>580410991</v>
      </c>
      <c r="E4955" s="50" t="s">
        <v>2947</v>
      </c>
      <c r="F4955" s="51">
        <v>6779</v>
      </c>
      <c r="G4955" s="48">
        <v>19</v>
      </c>
      <c r="H4955" s="51" t="s">
        <v>2941</v>
      </c>
      <c r="I4955" s="51" t="s">
        <v>1078</v>
      </c>
      <c r="J4955" s="52">
        <v>1.5</v>
      </c>
      <c r="K4955" s="48" t="s">
        <v>1058</v>
      </c>
      <c r="L4955" s="48" t="s">
        <v>1058</v>
      </c>
      <c r="M4955" s="53">
        <v>7379.0203238752601</v>
      </c>
      <c r="N4955" s="51"/>
    </row>
    <row r="4956" spans="2:14" x14ac:dyDescent="0.25">
      <c r="B4956" s="48">
        <v>4954</v>
      </c>
      <c r="C4956" s="49" t="s">
        <v>2588</v>
      </c>
      <c r="D4956" s="48">
        <v>580364875</v>
      </c>
      <c r="E4956" s="50" t="s">
        <v>2771</v>
      </c>
      <c r="F4956" s="51">
        <v>6795</v>
      </c>
      <c r="G4956" s="48">
        <v>12</v>
      </c>
      <c r="H4956" s="51" t="s">
        <v>2621</v>
      </c>
      <c r="I4956" s="51" t="s">
        <v>1085</v>
      </c>
      <c r="J4956" s="52">
        <v>0.63</v>
      </c>
      <c r="K4956" s="48" t="s">
        <v>1058</v>
      </c>
      <c r="L4956" s="48" t="s">
        <v>1058</v>
      </c>
      <c r="M4956" s="53">
        <v>3099.1885360276096</v>
      </c>
      <c r="N4956" s="51"/>
    </row>
    <row r="4957" spans="2:14" x14ac:dyDescent="0.25">
      <c r="B4957" s="48">
        <v>4955</v>
      </c>
      <c r="C4957" s="49" t="s">
        <v>2588</v>
      </c>
      <c r="D4957" s="48">
        <v>580421105</v>
      </c>
      <c r="E4957" s="50" t="s">
        <v>2709</v>
      </c>
      <c r="F4957" s="51">
        <v>6820</v>
      </c>
      <c r="G4957" s="48">
        <v>14</v>
      </c>
      <c r="H4957" s="51" t="s">
        <v>2797</v>
      </c>
      <c r="I4957" s="51" t="s">
        <v>1551</v>
      </c>
      <c r="J4957" s="52">
        <v>0.75</v>
      </c>
      <c r="K4957" s="48" t="s">
        <v>1058</v>
      </c>
      <c r="L4957" s="48" t="s">
        <v>1058</v>
      </c>
      <c r="M4957" s="53">
        <v>3689.5101619376301</v>
      </c>
      <c r="N4957" s="51"/>
    </row>
    <row r="4958" spans="2:14" x14ac:dyDescent="0.25">
      <c r="B4958" s="48">
        <v>4956</v>
      </c>
      <c r="C4958" s="49" t="s">
        <v>2588</v>
      </c>
      <c r="D4958" s="48">
        <v>570021881</v>
      </c>
      <c r="E4958" s="50" t="s">
        <v>2979</v>
      </c>
      <c r="F4958" s="51">
        <v>6827</v>
      </c>
      <c r="G4958" s="48">
        <v>16</v>
      </c>
      <c r="H4958" s="51" t="s">
        <v>2763</v>
      </c>
      <c r="I4958" s="51" t="s">
        <v>1139</v>
      </c>
      <c r="J4958" s="52">
        <v>0</v>
      </c>
      <c r="K4958" s="48" t="s">
        <v>1058</v>
      </c>
      <c r="L4958" s="48" t="s">
        <v>1054</v>
      </c>
      <c r="M4958" s="53">
        <v>0</v>
      </c>
      <c r="N4958" s="51"/>
    </row>
    <row r="4959" spans="2:14" x14ac:dyDescent="0.25">
      <c r="B4959" s="48">
        <v>4957</v>
      </c>
      <c r="C4959" s="49" t="s">
        <v>2588</v>
      </c>
      <c r="D4959" s="48">
        <v>580356988</v>
      </c>
      <c r="E4959" s="50" t="s">
        <v>2124</v>
      </c>
      <c r="F4959" s="51">
        <v>6830</v>
      </c>
      <c r="G4959" s="48">
        <v>16</v>
      </c>
      <c r="H4959" s="51" t="s">
        <v>2724</v>
      </c>
      <c r="I4959" s="51" t="s">
        <v>2126</v>
      </c>
      <c r="J4959" s="52">
        <v>3</v>
      </c>
      <c r="K4959" s="48" t="s">
        <v>1058</v>
      </c>
      <c r="L4959" s="48" t="s">
        <v>1058</v>
      </c>
      <c r="M4959" s="53">
        <v>14758.04064775052</v>
      </c>
      <c r="N4959" s="51"/>
    </row>
    <row r="4960" spans="2:14" x14ac:dyDescent="0.25">
      <c r="B4960" s="48">
        <v>4958</v>
      </c>
      <c r="C4960" s="49" t="s">
        <v>2588</v>
      </c>
      <c r="D4960" s="48">
        <v>580401818</v>
      </c>
      <c r="E4960" s="50" t="s">
        <v>1301</v>
      </c>
      <c r="F4960" s="51">
        <v>6832</v>
      </c>
      <c r="G4960" s="48">
        <v>16</v>
      </c>
      <c r="H4960" s="51" t="s">
        <v>2736</v>
      </c>
      <c r="I4960" s="51" t="s">
        <v>1158</v>
      </c>
      <c r="J4960" s="52">
        <v>1.5</v>
      </c>
      <c r="K4960" s="48" t="s">
        <v>1058</v>
      </c>
      <c r="L4960" s="48" t="s">
        <v>1058</v>
      </c>
      <c r="M4960" s="53">
        <v>7379.0203238752601</v>
      </c>
      <c r="N4960" s="51"/>
    </row>
    <row r="4961" spans="2:14" x14ac:dyDescent="0.25">
      <c r="B4961" s="48">
        <v>4959</v>
      </c>
      <c r="C4961" s="49" t="s">
        <v>2588</v>
      </c>
      <c r="D4961" s="48">
        <v>580401818</v>
      </c>
      <c r="E4961" s="50" t="s">
        <v>1301</v>
      </c>
      <c r="F4961" s="51">
        <v>6835</v>
      </c>
      <c r="G4961" s="48">
        <v>16</v>
      </c>
      <c r="H4961" s="51" t="s">
        <v>2878</v>
      </c>
      <c r="I4961" s="51" t="s">
        <v>1158</v>
      </c>
      <c r="J4961" s="52">
        <v>0.75</v>
      </c>
      <c r="K4961" s="48" t="s">
        <v>1058</v>
      </c>
      <c r="L4961" s="48" t="s">
        <v>1058</v>
      </c>
      <c r="M4961" s="53">
        <v>3689.5101619376301</v>
      </c>
      <c r="N4961" s="51"/>
    </row>
    <row r="4962" spans="2:14" x14ac:dyDescent="0.25">
      <c r="B4962" s="48">
        <v>4960</v>
      </c>
      <c r="C4962" s="49" t="s">
        <v>2588</v>
      </c>
      <c r="D4962" s="48">
        <v>580401818</v>
      </c>
      <c r="E4962" s="50" t="s">
        <v>1301</v>
      </c>
      <c r="F4962" s="51">
        <v>6836</v>
      </c>
      <c r="G4962" s="48">
        <v>16</v>
      </c>
      <c r="H4962" s="51" t="s">
        <v>2773</v>
      </c>
      <c r="I4962" s="51" t="s">
        <v>1158</v>
      </c>
      <c r="J4962" s="52">
        <v>0.75</v>
      </c>
      <c r="K4962" s="48" t="s">
        <v>1058</v>
      </c>
      <c r="L4962" s="48" t="s">
        <v>1058</v>
      </c>
      <c r="M4962" s="53">
        <v>3689.5101619376301</v>
      </c>
      <c r="N4962" s="51"/>
    </row>
    <row r="4963" spans="2:14" x14ac:dyDescent="0.25">
      <c r="B4963" s="48">
        <v>4961</v>
      </c>
      <c r="C4963" s="49" t="s">
        <v>2588</v>
      </c>
      <c r="D4963" s="48">
        <v>580403590</v>
      </c>
      <c r="E4963" s="50" t="s">
        <v>2612</v>
      </c>
      <c r="F4963" s="51">
        <v>6839</v>
      </c>
      <c r="G4963" s="48">
        <v>12</v>
      </c>
      <c r="H4963" s="51" t="s">
        <v>2940</v>
      </c>
      <c r="I4963" s="51" t="s">
        <v>1307</v>
      </c>
      <c r="J4963" s="52">
        <v>4</v>
      </c>
      <c r="K4963" s="48" t="s">
        <v>1058</v>
      </c>
      <c r="L4963" s="48" t="s">
        <v>1058</v>
      </c>
      <c r="M4963" s="53">
        <v>19677.387530334028</v>
      </c>
      <c r="N4963" s="51"/>
    </row>
    <row r="4964" spans="2:14" x14ac:dyDescent="0.25">
      <c r="B4964" s="48">
        <v>4962</v>
      </c>
      <c r="C4964" s="49" t="s">
        <v>2588</v>
      </c>
      <c r="D4964" s="48">
        <v>580403590</v>
      </c>
      <c r="E4964" s="50" t="s">
        <v>2612</v>
      </c>
      <c r="F4964" s="51">
        <v>6840</v>
      </c>
      <c r="G4964" s="48">
        <v>16</v>
      </c>
      <c r="H4964" s="51" t="s">
        <v>2939</v>
      </c>
      <c r="I4964" s="51" t="s">
        <v>1307</v>
      </c>
      <c r="J4964" s="52">
        <v>5</v>
      </c>
      <c r="K4964" s="48" t="s">
        <v>1058</v>
      </c>
      <c r="L4964" s="48" t="s">
        <v>1058</v>
      </c>
      <c r="M4964" s="53">
        <v>24596.734412917536</v>
      </c>
      <c r="N4964" s="51"/>
    </row>
    <row r="4965" spans="2:14" x14ac:dyDescent="0.25">
      <c r="B4965" s="48">
        <v>4963</v>
      </c>
      <c r="C4965" s="49" t="s">
        <v>2588</v>
      </c>
      <c r="D4965" s="48">
        <v>580356988</v>
      </c>
      <c r="E4965" s="50" t="s">
        <v>2124</v>
      </c>
      <c r="F4965" s="51">
        <v>6850</v>
      </c>
      <c r="G4965" s="48">
        <v>11</v>
      </c>
      <c r="H4965" s="51" t="s">
        <v>2949</v>
      </c>
      <c r="I4965" s="51" t="s">
        <v>2126</v>
      </c>
      <c r="J4965" s="52">
        <v>0</v>
      </c>
      <c r="K4965" s="48" t="s">
        <v>1054</v>
      </c>
      <c r="L4965" s="48" t="s">
        <v>1058</v>
      </c>
      <c r="M4965" s="53">
        <v>0</v>
      </c>
      <c r="N4965" s="51"/>
    </row>
    <row r="4966" spans="2:14" x14ac:dyDescent="0.25">
      <c r="B4966" s="48">
        <v>4964</v>
      </c>
      <c r="C4966" s="49" t="s">
        <v>2588</v>
      </c>
      <c r="D4966" s="48">
        <v>580356988</v>
      </c>
      <c r="E4966" s="50" t="s">
        <v>2124</v>
      </c>
      <c r="F4966" s="51">
        <v>6851</v>
      </c>
      <c r="G4966" s="48">
        <v>15</v>
      </c>
      <c r="H4966" s="51" t="s">
        <v>2816</v>
      </c>
      <c r="I4966" s="51" t="s">
        <v>2126</v>
      </c>
      <c r="J4966" s="52">
        <v>0.75</v>
      </c>
      <c r="K4966" s="48" t="s">
        <v>1058</v>
      </c>
      <c r="L4966" s="48" t="s">
        <v>1058</v>
      </c>
      <c r="M4966" s="53">
        <v>3689.5101619376301</v>
      </c>
      <c r="N4966" s="51"/>
    </row>
    <row r="4967" spans="2:14" x14ac:dyDescent="0.25">
      <c r="B4967" s="48">
        <v>4965</v>
      </c>
      <c r="C4967" s="49" t="s">
        <v>2588</v>
      </c>
      <c r="D4967" s="48">
        <v>580042125</v>
      </c>
      <c r="E4967" s="50" t="s">
        <v>2549</v>
      </c>
      <c r="F4967" s="51">
        <v>6857</v>
      </c>
      <c r="G4967" s="48">
        <v>14</v>
      </c>
      <c r="H4967" s="51" t="s">
        <v>2861</v>
      </c>
      <c r="I4967" s="51" t="s">
        <v>1259</v>
      </c>
      <c r="J4967" s="52">
        <v>4</v>
      </c>
      <c r="K4967" s="48" t="s">
        <v>1058</v>
      </c>
      <c r="L4967" s="48" t="s">
        <v>1058</v>
      </c>
      <c r="M4967" s="53">
        <v>19677.387530334028</v>
      </c>
      <c r="N4967" s="51"/>
    </row>
    <row r="4968" spans="2:14" x14ac:dyDescent="0.25">
      <c r="B4968" s="48">
        <v>4966</v>
      </c>
      <c r="C4968" s="49" t="s">
        <v>2588</v>
      </c>
      <c r="D4968" s="48">
        <v>580530814</v>
      </c>
      <c r="E4968" s="50" t="s">
        <v>2603</v>
      </c>
      <c r="F4968" s="51">
        <v>6862</v>
      </c>
      <c r="G4968" s="48">
        <v>17</v>
      </c>
      <c r="H4968" s="51" t="s">
        <v>2676</v>
      </c>
      <c r="I4968" s="51" t="s">
        <v>1145</v>
      </c>
      <c r="J4968" s="52">
        <v>3</v>
      </c>
      <c r="K4968" s="48" t="s">
        <v>1058</v>
      </c>
      <c r="L4968" s="48" t="s">
        <v>1058</v>
      </c>
      <c r="M4968" s="53">
        <v>14758.04064775052</v>
      </c>
      <c r="N4968" s="51"/>
    </row>
    <row r="4969" spans="2:14" x14ac:dyDescent="0.25">
      <c r="B4969" s="48">
        <v>4967</v>
      </c>
      <c r="C4969" s="49" t="s">
        <v>2588</v>
      </c>
      <c r="D4969" s="48">
        <v>580530814</v>
      </c>
      <c r="E4969" s="50" t="s">
        <v>2603</v>
      </c>
      <c r="F4969" s="51">
        <v>6863</v>
      </c>
      <c r="G4969" s="48">
        <v>11</v>
      </c>
      <c r="H4969" s="51" t="s">
        <v>2783</v>
      </c>
      <c r="I4969" s="51" t="s">
        <v>1145</v>
      </c>
      <c r="J4969" s="52">
        <v>1.5</v>
      </c>
      <c r="K4969" s="48" t="s">
        <v>1058</v>
      </c>
      <c r="L4969" s="48" t="s">
        <v>1058</v>
      </c>
      <c r="M4969" s="53">
        <v>7379.0203238752601</v>
      </c>
      <c r="N4969" s="51"/>
    </row>
    <row r="4970" spans="2:14" x14ac:dyDescent="0.25">
      <c r="B4970" s="48">
        <v>4968</v>
      </c>
      <c r="C4970" s="49" t="s">
        <v>2588</v>
      </c>
      <c r="D4970" s="48">
        <v>580284933</v>
      </c>
      <c r="E4970" s="50" t="s">
        <v>2639</v>
      </c>
      <c r="F4970" s="51">
        <v>6870</v>
      </c>
      <c r="G4970" s="48">
        <v>17</v>
      </c>
      <c r="H4970" s="51" t="s">
        <v>2892</v>
      </c>
      <c r="I4970" s="51" t="s">
        <v>1372</v>
      </c>
      <c r="J4970" s="52">
        <v>0</v>
      </c>
      <c r="K4970" s="48" t="s">
        <v>1058</v>
      </c>
      <c r="L4970" s="48" t="s">
        <v>1058</v>
      </c>
      <c r="M4970" s="53">
        <v>0</v>
      </c>
      <c r="N4970" s="51"/>
    </row>
    <row r="4971" spans="2:14" x14ac:dyDescent="0.25">
      <c r="B4971" s="48">
        <v>4969</v>
      </c>
      <c r="C4971" s="49" t="s">
        <v>2588</v>
      </c>
      <c r="D4971" s="48">
        <v>580368546</v>
      </c>
      <c r="E4971" s="50" t="s">
        <v>2757</v>
      </c>
      <c r="F4971" s="51">
        <v>6889</v>
      </c>
      <c r="G4971" s="48">
        <v>9</v>
      </c>
      <c r="H4971" s="51" t="s">
        <v>2676</v>
      </c>
      <c r="I4971" s="51" t="s">
        <v>2758</v>
      </c>
      <c r="J4971" s="52">
        <v>3.9</v>
      </c>
      <c r="K4971" s="48" t="s">
        <v>1058</v>
      </c>
      <c r="L4971" s="48" t="s">
        <v>1058</v>
      </c>
      <c r="M4971" s="53">
        <v>19185.452842075676</v>
      </c>
      <c r="N4971" s="51"/>
    </row>
    <row r="4972" spans="2:14" x14ac:dyDescent="0.25">
      <c r="B4972" s="48">
        <v>4970</v>
      </c>
      <c r="C4972" s="49" t="s">
        <v>2588</v>
      </c>
      <c r="D4972" s="48">
        <v>580420347</v>
      </c>
      <c r="E4972" s="50" t="s">
        <v>2720</v>
      </c>
      <c r="F4972" s="51">
        <v>6891</v>
      </c>
      <c r="G4972" s="48">
        <v>17</v>
      </c>
      <c r="H4972" s="51" t="s">
        <v>2874</v>
      </c>
      <c r="I4972" s="51" t="s">
        <v>1262</v>
      </c>
      <c r="J4972" s="52">
        <v>4.5999999999999996</v>
      </c>
      <c r="K4972" s="48" t="s">
        <v>1058</v>
      </c>
      <c r="L4972" s="48" t="s">
        <v>1058</v>
      </c>
      <c r="M4972" s="53">
        <v>22628.995659884131</v>
      </c>
      <c r="N4972" s="51"/>
    </row>
    <row r="4973" spans="2:14" x14ac:dyDescent="0.25">
      <c r="B4973" s="48">
        <v>4971</v>
      </c>
      <c r="C4973" s="49" t="s">
        <v>2588</v>
      </c>
      <c r="D4973" s="48">
        <v>580481232</v>
      </c>
      <c r="E4973" s="50" t="s">
        <v>2632</v>
      </c>
      <c r="F4973" s="51">
        <v>6893</v>
      </c>
      <c r="G4973" s="48">
        <v>13</v>
      </c>
      <c r="H4973" s="51" t="s">
        <v>2878</v>
      </c>
      <c r="I4973" s="51" t="s">
        <v>1268</v>
      </c>
      <c r="J4973" s="52">
        <v>0.75</v>
      </c>
      <c r="K4973" s="48" t="s">
        <v>1058</v>
      </c>
      <c r="L4973" s="48" t="s">
        <v>1058</v>
      </c>
      <c r="M4973" s="53">
        <v>3689.5101619376301</v>
      </c>
      <c r="N4973" s="51"/>
    </row>
    <row r="4974" spans="2:14" x14ac:dyDescent="0.25">
      <c r="B4974" s="48">
        <v>4972</v>
      </c>
      <c r="C4974" s="49" t="s">
        <v>2588</v>
      </c>
      <c r="D4974" s="48">
        <v>580259109</v>
      </c>
      <c r="E4974" s="50" t="s">
        <v>2679</v>
      </c>
      <c r="F4974" s="51">
        <v>6896</v>
      </c>
      <c r="G4974" s="48">
        <v>12</v>
      </c>
      <c r="H4974" s="51" t="s">
        <v>2881</v>
      </c>
      <c r="I4974" s="51" t="s">
        <v>1218</v>
      </c>
      <c r="J4974" s="52">
        <v>2</v>
      </c>
      <c r="K4974" s="48" t="s">
        <v>1058</v>
      </c>
      <c r="L4974" s="48" t="s">
        <v>1058</v>
      </c>
      <c r="M4974" s="53">
        <v>9838.6937651670141</v>
      </c>
      <c r="N4974" s="51"/>
    </row>
    <row r="4975" spans="2:14" x14ac:dyDescent="0.25">
      <c r="B4975" s="48">
        <v>4973</v>
      </c>
      <c r="C4975" s="49" t="s">
        <v>2588</v>
      </c>
      <c r="D4975" s="48">
        <v>580466902</v>
      </c>
      <c r="E4975" s="50" t="s">
        <v>2288</v>
      </c>
      <c r="F4975" s="51">
        <v>6904</v>
      </c>
      <c r="G4975" s="48">
        <v>16</v>
      </c>
      <c r="H4975" s="51" t="s">
        <v>2901</v>
      </c>
      <c r="I4975" s="51" t="s">
        <v>1912</v>
      </c>
      <c r="J4975" s="52">
        <v>1.5</v>
      </c>
      <c r="K4975" s="48" t="s">
        <v>1058</v>
      </c>
      <c r="L4975" s="48" t="s">
        <v>1058</v>
      </c>
      <c r="M4975" s="53">
        <v>7379.0203238752601</v>
      </c>
      <c r="N4975" s="51"/>
    </row>
    <row r="4976" spans="2:14" x14ac:dyDescent="0.25">
      <c r="B4976" s="48">
        <v>4974</v>
      </c>
      <c r="C4976" s="49" t="s">
        <v>2588</v>
      </c>
      <c r="D4976" s="48">
        <v>580481935</v>
      </c>
      <c r="E4976" s="50" t="s">
        <v>2727</v>
      </c>
      <c r="F4976" s="51">
        <v>6910</v>
      </c>
      <c r="G4976" s="48">
        <v>18</v>
      </c>
      <c r="H4976" s="51" t="s">
        <v>2746</v>
      </c>
      <c r="I4976" s="51" t="s">
        <v>1596</v>
      </c>
      <c r="J4976" s="52">
        <v>1.5</v>
      </c>
      <c r="K4976" s="48" t="s">
        <v>1058</v>
      </c>
      <c r="L4976" s="48" t="s">
        <v>1058</v>
      </c>
      <c r="M4976" s="53">
        <v>7379.0203238752601</v>
      </c>
      <c r="N4976" s="51"/>
    </row>
    <row r="4977" spans="2:14" x14ac:dyDescent="0.25">
      <c r="B4977" s="48">
        <v>4975</v>
      </c>
      <c r="C4977" s="49" t="s">
        <v>2588</v>
      </c>
      <c r="D4977" s="48">
        <v>580481935</v>
      </c>
      <c r="E4977" s="50" t="s">
        <v>2727</v>
      </c>
      <c r="F4977" s="51">
        <v>6913</v>
      </c>
      <c r="G4977" s="48">
        <v>16</v>
      </c>
      <c r="H4977" s="51" t="s">
        <v>2770</v>
      </c>
      <c r="I4977" s="51" t="s">
        <v>1596</v>
      </c>
      <c r="J4977" s="52">
        <v>0</v>
      </c>
      <c r="K4977" s="48" t="s">
        <v>1058</v>
      </c>
      <c r="L4977" s="48" t="s">
        <v>1058</v>
      </c>
      <c r="M4977" s="53">
        <v>0</v>
      </c>
      <c r="N4977" s="51"/>
    </row>
    <row r="4978" spans="2:14" x14ac:dyDescent="0.25">
      <c r="B4978" s="48">
        <v>4976</v>
      </c>
      <c r="C4978" s="49" t="s">
        <v>2588</v>
      </c>
      <c r="D4978" s="48">
        <v>513692830</v>
      </c>
      <c r="E4978" s="50" t="s">
        <v>2653</v>
      </c>
      <c r="F4978" s="51">
        <v>6921</v>
      </c>
      <c r="G4978" s="48">
        <v>17</v>
      </c>
      <c r="H4978" s="51" t="s">
        <v>2672</v>
      </c>
      <c r="I4978" s="51" t="s">
        <v>1414</v>
      </c>
      <c r="J4978" s="52">
        <v>0</v>
      </c>
      <c r="K4978" s="48" t="s">
        <v>1058</v>
      </c>
      <c r="L4978" s="48" t="s">
        <v>1058</v>
      </c>
      <c r="M4978" s="53">
        <v>0</v>
      </c>
      <c r="N4978" s="51"/>
    </row>
    <row r="4979" spans="2:14" x14ac:dyDescent="0.25">
      <c r="B4979" s="48">
        <v>4977</v>
      </c>
      <c r="C4979" s="49" t="s">
        <v>2588</v>
      </c>
      <c r="D4979" s="48">
        <v>580424638</v>
      </c>
      <c r="E4979" s="50" t="s">
        <v>1651</v>
      </c>
      <c r="F4979" s="51">
        <v>6928</v>
      </c>
      <c r="G4979" s="48">
        <v>17</v>
      </c>
      <c r="H4979" s="51" t="s">
        <v>2980</v>
      </c>
      <c r="I4979" s="51" t="s">
        <v>1081</v>
      </c>
      <c r="J4979" s="52">
        <v>0.97499999999999998</v>
      </c>
      <c r="K4979" s="48" t="s">
        <v>1058</v>
      </c>
      <c r="L4979" s="48" t="s">
        <v>1058</v>
      </c>
      <c r="M4979" s="53">
        <v>4796.363210518919</v>
      </c>
      <c r="N4979" s="51"/>
    </row>
    <row r="4980" spans="2:14" x14ac:dyDescent="0.25">
      <c r="B4980" s="48">
        <v>4978</v>
      </c>
      <c r="C4980" s="49" t="s">
        <v>2588</v>
      </c>
      <c r="D4980" s="48">
        <v>580519932</v>
      </c>
      <c r="E4980" s="50" t="s">
        <v>2956</v>
      </c>
      <c r="F4980" s="51">
        <v>6935</v>
      </c>
      <c r="G4980" s="48">
        <v>17</v>
      </c>
      <c r="H4980" s="51" t="s">
        <v>2854</v>
      </c>
      <c r="I4980" s="51" t="s">
        <v>1184</v>
      </c>
      <c r="J4980" s="52">
        <v>4.4000000000000004</v>
      </c>
      <c r="K4980" s="48" t="s">
        <v>1058</v>
      </c>
      <c r="L4980" s="48" t="s">
        <v>1058</v>
      </c>
      <c r="M4980" s="53">
        <v>21645.126283367434</v>
      </c>
      <c r="N4980" s="51"/>
    </row>
    <row r="4981" spans="2:14" x14ac:dyDescent="0.25">
      <c r="B4981" s="48">
        <v>4979</v>
      </c>
      <c r="C4981" s="49" t="s">
        <v>2588</v>
      </c>
      <c r="D4981" s="48">
        <v>580462166</v>
      </c>
      <c r="E4981" s="50" t="s">
        <v>2747</v>
      </c>
      <c r="F4981" s="51">
        <v>6938</v>
      </c>
      <c r="G4981" s="48">
        <v>14</v>
      </c>
      <c r="H4981" s="51" t="s">
        <v>2753</v>
      </c>
      <c r="I4981" s="51" t="s">
        <v>1280</v>
      </c>
      <c r="J4981" s="52">
        <v>0.63</v>
      </c>
      <c r="K4981" s="48" t="s">
        <v>1058</v>
      </c>
      <c r="L4981" s="48" t="s">
        <v>1058</v>
      </c>
      <c r="M4981" s="53">
        <v>3099.1885360276096</v>
      </c>
      <c r="N4981" s="51"/>
    </row>
    <row r="4982" spans="2:14" x14ac:dyDescent="0.25">
      <c r="B4982" s="48">
        <v>4980</v>
      </c>
      <c r="C4982" s="49" t="s">
        <v>2588</v>
      </c>
      <c r="D4982" s="48">
        <v>580593887</v>
      </c>
      <c r="E4982" s="50" t="s">
        <v>1278</v>
      </c>
      <c r="F4982" s="51">
        <v>6945</v>
      </c>
      <c r="G4982" s="48">
        <v>15</v>
      </c>
      <c r="H4982" s="51" t="s">
        <v>2806</v>
      </c>
      <c r="I4982" s="51" t="s">
        <v>1180</v>
      </c>
      <c r="J4982" s="52">
        <v>0.9</v>
      </c>
      <c r="K4982" s="48" t="s">
        <v>1058</v>
      </c>
      <c r="L4982" s="48" t="s">
        <v>1058</v>
      </c>
      <c r="M4982" s="53">
        <v>4427.4121943251566</v>
      </c>
      <c r="N4982" s="51"/>
    </row>
    <row r="4983" spans="2:14" x14ac:dyDescent="0.25">
      <c r="B4983" s="48">
        <v>4981</v>
      </c>
      <c r="C4983" s="49" t="s">
        <v>2588</v>
      </c>
      <c r="D4983" s="48">
        <v>580691293</v>
      </c>
      <c r="E4983" s="50" t="s">
        <v>2849</v>
      </c>
      <c r="F4983" s="51">
        <v>6947</v>
      </c>
      <c r="G4983" s="48">
        <v>16</v>
      </c>
      <c r="H4983" s="51" t="s">
        <v>2976</v>
      </c>
      <c r="I4983" s="51" t="s">
        <v>1442</v>
      </c>
      <c r="J4983" s="52">
        <v>0.63</v>
      </c>
      <c r="K4983" s="48" t="s">
        <v>1058</v>
      </c>
      <c r="L4983" s="48" t="s">
        <v>1058</v>
      </c>
      <c r="M4983" s="53">
        <v>3099.1885360276096</v>
      </c>
      <c r="N4983" s="51"/>
    </row>
    <row r="4984" spans="2:14" x14ac:dyDescent="0.25">
      <c r="B4984" s="48">
        <v>4982</v>
      </c>
      <c r="C4984" s="49" t="s">
        <v>2588</v>
      </c>
      <c r="D4984" s="48">
        <v>580295251</v>
      </c>
      <c r="E4984" s="50" t="s">
        <v>2876</v>
      </c>
      <c r="F4984" s="51">
        <v>6953</v>
      </c>
      <c r="G4984" s="48">
        <v>13</v>
      </c>
      <c r="H4984" s="51" t="s">
        <v>2692</v>
      </c>
      <c r="I4984" s="51" t="s">
        <v>1293</v>
      </c>
      <c r="J4984" s="52">
        <v>3</v>
      </c>
      <c r="K4984" s="48" t="s">
        <v>1058</v>
      </c>
      <c r="L4984" s="48" t="s">
        <v>1058</v>
      </c>
      <c r="M4984" s="53">
        <v>14758.04064775052</v>
      </c>
      <c r="N4984" s="51"/>
    </row>
    <row r="4985" spans="2:14" x14ac:dyDescent="0.25">
      <c r="B4985" s="48">
        <v>4983</v>
      </c>
      <c r="C4985" s="49" t="s">
        <v>2588</v>
      </c>
      <c r="D4985" s="48">
        <v>580295251</v>
      </c>
      <c r="E4985" s="50" t="s">
        <v>2876</v>
      </c>
      <c r="F4985" s="51">
        <v>6954</v>
      </c>
      <c r="G4985" s="48">
        <v>18</v>
      </c>
      <c r="H4985" s="51" t="s">
        <v>2725</v>
      </c>
      <c r="I4985" s="51" t="s">
        <v>1293</v>
      </c>
      <c r="J4985" s="52">
        <v>0.75</v>
      </c>
      <c r="K4985" s="48" t="s">
        <v>1058</v>
      </c>
      <c r="L4985" s="48" t="s">
        <v>1058</v>
      </c>
      <c r="M4985" s="53">
        <v>3689.5101619376301</v>
      </c>
      <c r="N4985" s="51"/>
    </row>
    <row r="4986" spans="2:14" x14ac:dyDescent="0.25">
      <c r="B4986" s="48">
        <v>4984</v>
      </c>
      <c r="C4986" s="49" t="s">
        <v>2588</v>
      </c>
      <c r="D4986" s="48">
        <v>580507531</v>
      </c>
      <c r="E4986" s="50" t="s">
        <v>2765</v>
      </c>
      <c r="F4986" s="51">
        <v>6978</v>
      </c>
      <c r="G4986" s="48">
        <v>19</v>
      </c>
      <c r="H4986" s="51" t="s">
        <v>2702</v>
      </c>
      <c r="I4986" s="51" t="s">
        <v>1160</v>
      </c>
      <c r="J4986" s="52">
        <v>3</v>
      </c>
      <c r="K4986" s="48" t="s">
        <v>1058</v>
      </c>
      <c r="L4986" s="48" t="s">
        <v>1058</v>
      </c>
      <c r="M4986" s="53">
        <v>14758.04064775052</v>
      </c>
      <c r="N4986" s="51"/>
    </row>
    <row r="4987" spans="2:14" x14ac:dyDescent="0.25">
      <c r="B4987" s="48">
        <v>4985</v>
      </c>
      <c r="C4987" s="49" t="s">
        <v>2588</v>
      </c>
      <c r="D4987" s="48">
        <v>580543320</v>
      </c>
      <c r="E4987" s="50" t="s">
        <v>2594</v>
      </c>
      <c r="F4987" s="51">
        <v>6989</v>
      </c>
      <c r="G4987" s="48">
        <v>17</v>
      </c>
      <c r="H4987" s="51" t="s">
        <v>2672</v>
      </c>
      <c r="I4987" s="51" t="s">
        <v>1139</v>
      </c>
      <c r="J4987" s="52">
        <v>0</v>
      </c>
      <c r="K4987" s="48" t="s">
        <v>1058</v>
      </c>
      <c r="L4987" s="48" t="s">
        <v>1058</v>
      </c>
      <c r="M4987" s="53">
        <v>0</v>
      </c>
      <c r="N4987" s="51"/>
    </row>
    <row r="4988" spans="2:14" x14ac:dyDescent="0.25">
      <c r="B4988" s="48">
        <v>4986</v>
      </c>
      <c r="C4988" s="49" t="s">
        <v>2588</v>
      </c>
      <c r="D4988" s="48">
        <v>580543320</v>
      </c>
      <c r="E4988" s="50" t="s">
        <v>2594</v>
      </c>
      <c r="F4988" s="51">
        <v>6990</v>
      </c>
      <c r="G4988" s="48">
        <v>15</v>
      </c>
      <c r="H4988" s="51" t="s">
        <v>2976</v>
      </c>
      <c r="I4988" s="51" t="s">
        <v>1139</v>
      </c>
      <c r="J4988" s="52">
        <v>0.64</v>
      </c>
      <c r="K4988" s="48" t="s">
        <v>1058</v>
      </c>
      <c r="L4988" s="48" t="s">
        <v>1058</v>
      </c>
      <c r="M4988" s="53">
        <v>3148.3820048534444</v>
      </c>
      <c r="N4988" s="51"/>
    </row>
    <row r="4989" spans="2:14" x14ac:dyDescent="0.25">
      <c r="B4989" s="48">
        <v>4987</v>
      </c>
      <c r="C4989" s="49" t="s">
        <v>2588</v>
      </c>
      <c r="D4989" s="48">
        <v>580120418</v>
      </c>
      <c r="E4989" s="50" t="s">
        <v>1365</v>
      </c>
      <c r="F4989" s="51">
        <v>7003</v>
      </c>
      <c r="G4989" s="48">
        <v>16</v>
      </c>
      <c r="H4989" s="51" t="s">
        <v>2939</v>
      </c>
      <c r="I4989" s="51" t="s">
        <v>1363</v>
      </c>
      <c r="J4989" s="52">
        <v>2.56</v>
      </c>
      <c r="K4989" s="48" t="s">
        <v>1058</v>
      </c>
      <c r="L4989" s="48" t="s">
        <v>1058</v>
      </c>
      <c r="M4989" s="53">
        <v>12593.528019413778</v>
      </c>
      <c r="N4989" s="51"/>
    </row>
    <row r="4990" spans="2:14" x14ac:dyDescent="0.25">
      <c r="B4990" s="48">
        <v>4988</v>
      </c>
      <c r="C4990" s="49" t="s">
        <v>2588</v>
      </c>
      <c r="D4990" s="48">
        <v>580184828</v>
      </c>
      <c r="E4990" s="50" t="s">
        <v>2601</v>
      </c>
      <c r="F4990" s="51">
        <v>7015</v>
      </c>
      <c r="G4990" s="48">
        <v>14</v>
      </c>
      <c r="H4990" s="51" t="s">
        <v>2976</v>
      </c>
      <c r="I4990" s="51" t="s">
        <v>1139</v>
      </c>
      <c r="J4990" s="52">
        <v>0.63</v>
      </c>
      <c r="K4990" s="48" t="s">
        <v>1058</v>
      </c>
      <c r="L4990" s="48" t="s">
        <v>1058</v>
      </c>
      <c r="M4990" s="53">
        <v>3099.1885360276096</v>
      </c>
      <c r="N4990" s="51"/>
    </row>
    <row r="4991" spans="2:14" x14ac:dyDescent="0.25">
      <c r="B4991" s="48">
        <v>4989</v>
      </c>
      <c r="C4991" s="49" t="s">
        <v>2588</v>
      </c>
      <c r="D4991" s="48">
        <v>580226827</v>
      </c>
      <c r="E4991" s="50" t="s">
        <v>2647</v>
      </c>
      <c r="F4991" s="51">
        <v>7017</v>
      </c>
      <c r="G4991" s="48">
        <v>16</v>
      </c>
      <c r="H4991" s="51" t="s">
        <v>2915</v>
      </c>
      <c r="I4991" s="51" t="s">
        <v>1109</v>
      </c>
      <c r="J4991" s="52">
        <v>0</v>
      </c>
      <c r="K4991" s="48" t="s">
        <v>1058</v>
      </c>
      <c r="L4991" s="48" t="s">
        <v>1058</v>
      </c>
      <c r="M4991" s="53">
        <v>0</v>
      </c>
      <c r="N4991" s="51"/>
    </row>
    <row r="4992" spans="2:14" x14ac:dyDescent="0.25">
      <c r="B4992" s="48">
        <v>4990</v>
      </c>
      <c r="C4992" s="49" t="s">
        <v>2588</v>
      </c>
      <c r="D4992" s="48">
        <v>580394278</v>
      </c>
      <c r="E4992" s="50" t="s">
        <v>2597</v>
      </c>
      <c r="F4992" s="51">
        <v>7028</v>
      </c>
      <c r="G4992" s="48">
        <v>9</v>
      </c>
      <c r="H4992" s="51" t="s">
        <v>2561</v>
      </c>
      <c r="I4992" s="51" t="s">
        <v>1098</v>
      </c>
      <c r="J4992" s="52">
        <v>3.25</v>
      </c>
      <c r="K4992" s="48" t="s">
        <v>1058</v>
      </c>
      <c r="L4992" s="48" t="s">
        <v>1058</v>
      </c>
      <c r="M4992" s="53">
        <v>15987.877368396397</v>
      </c>
      <c r="N4992" s="51"/>
    </row>
    <row r="4993" spans="2:14" x14ac:dyDescent="0.25">
      <c r="B4993" s="48">
        <v>4991</v>
      </c>
      <c r="C4993" s="49" t="s">
        <v>2588</v>
      </c>
      <c r="D4993" s="48">
        <v>580366946</v>
      </c>
      <c r="E4993" s="50" t="s">
        <v>2639</v>
      </c>
      <c r="F4993" s="51">
        <v>7032</v>
      </c>
      <c r="G4993" s="48">
        <v>18</v>
      </c>
      <c r="H4993" s="51" t="s">
        <v>2807</v>
      </c>
      <c r="I4993" s="51" t="s">
        <v>1068</v>
      </c>
      <c r="J4993" s="52">
        <v>0</v>
      </c>
      <c r="K4993" s="48" t="s">
        <v>1058</v>
      </c>
      <c r="L4993" s="48" t="s">
        <v>1058</v>
      </c>
      <c r="M4993" s="53">
        <v>0</v>
      </c>
      <c r="N4993" s="51"/>
    </row>
    <row r="4994" spans="2:14" x14ac:dyDescent="0.25">
      <c r="B4994" s="48">
        <v>4992</v>
      </c>
      <c r="C4994" s="49" t="s">
        <v>2588</v>
      </c>
      <c r="D4994" s="48">
        <v>580377794</v>
      </c>
      <c r="E4994" s="50" t="s">
        <v>2658</v>
      </c>
      <c r="F4994" s="51">
        <v>7034</v>
      </c>
      <c r="G4994" s="48">
        <v>9</v>
      </c>
      <c r="H4994" s="51" t="s">
        <v>2981</v>
      </c>
      <c r="I4994" s="51" t="s">
        <v>1158</v>
      </c>
      <c r="J4994" s="52">
        <v>0</v>
      </c>
      <c r="K4994" s="48" t="s">
        <v>1054</v>
      </c>
      <c r="L4994" s="48" t="s">
        <v>1058</v>
      </c>
      <c r="M4994" s="53">
        <v>0</v>
      </c>
      <c r="N4994" s="51"/>
    </row>
    <row r="4995" spans="2:14" x14ac:dyDescent="0.25">
      <c r="B4995" s="48">
        <v>4993</v>
      </c>
      <c r="C4995" s="49" t="s">
        <v>2588</v>
      </c>
      <c r="D4995" s="48">
        <v>580378610</v>
      </c>
      <c r="E4995" s="50" t="s">
        <v>1621</v>
      </c>
      <c r="F4995" s="51">
        <v>7043</v>
      </c>
      <c r="G4995" s="48">
        <v>19</v>
      </c>
      <c r="H4995" s="51" t="s">
        <v>2878</v>
      </c>
      <c r="I4995" s="51" t="s">
        <v>2732</v>
      </c>
      <c r="J4995" s="52">
        <v>0.75</v>
      </c>
      <c r="K4995" s="48" t="s">
        <v>1058</v>
      </c>
      <c r="L4995" s="48" t="s">
        <v>1058</v>
      </c>
      <c r="M4995" s="53">
        <v>3689.5101619376301</v>
      </c>
      <c r="N4995" s="51"/>
    </row>
    <row r="4996" spans="2:14" x14ac:dyDescent="0.25">
      <c r="B4996" s="48">
        <v>4994</v>
      </c>
      <c r="C4996" s="49" t="s">
        <v>2588</v>
      </c>
      <c r="D4996" s="48">
        <v>580233997</v>
      </c>
      <c r="E4996" s="50" t="s">
        <v>2596</v>
      </c>
      <c r="F4996" s="51">
        <v>7049</v>
      </c>
      <c r="G4996" s="48">
        <v>18</v>
      </c>
      <c r="H4996" s="51" t="s">
        <v>2839</v>
      </c>
      <c r="I4996" s="51" t="s">
        <v>1053</v>
      </c>
      <c r="J4996" s="52">
        <v>0</v>
      </c>
      <c r="K4996" s="48" t="s">
        <v>1058</v>
      </c>
      <c r="L4996" s="48" t="s">
        <v>1058</v>
      </c>
      <c r="M4996" s="53">
        <v>0</v>
      </c>
      <c r="N4996" s="51"/>
    </row>
    <row r="4997" spans="2:14" x14ac:dyDescent="0.25">
      <c r="B4997" s="48">
        <v>4995</v>
      </c>
      <c r="C4997" s="49" t="s">
        <v>2588</v>
      </c>
      <c r="D4997" s="48">
        <v>580233997</v>
      </c>
      <c r="E4997" s="50" t="s">
        <v>2596</v>
      </c>
      <c r="F4997" s="51">
        <v>7051</v>
      </c>
      <c r="G4997" s="48">
        <v>18</v>
      </c>
      <c r="H4997" s="51" t="s">
        <v>2839</v>
      </c>
      <c r="I4997" s="51" t="s">
        <v>1053</v>
      </c>
      <c r="J4997" s="52">
        <v>0</v>
      </c>
      <c r="K4997" s="48" t="s">
        <v>1058</v>
      </c>
      <c r="L4997" s="48" t="s">
        <v>1058</v>
      </c>
      <c r="M4997" s="53">
        <v>0</v>
      </c>
      <c r="N4997" s="51"/>
    </row>
    <row r="4998" spans="2:14" x14ac:dyDescent="0.25">
      <c r="B4998" s="48">
        <v>4996</v>
      </c>
      <c r="C4998" s="49" t="s">
        <v>2588</v>
      </c>
      <c r="D4998" s="48">
        <v>580402808</v>
      </c>
      <c r="E4998" s="50" t="s">
        <v>2660</v>
      </c>
      <c r="F4998" s="51">
        <v>7055</v>
      </c>
      <c r="G4998" s="48">
        <v>16</v>
      </c>
      <c r="H4998" s="51" t="s">
        <v>2853</v>
      </c>
      <c r="I4998" s="51" t="s">
        <v>1158</v>
      </c>
      <c r="J4998" s="52">
        <v>0</v>
      </c>
      <c r="K4998" s="48" t="s">
        <v>1058</v>
      </c>
      <c r="L4998" s="48" t="s">
        <v>1058</v>
      </c>
      <c r="M4998" s="53">
        <v>0</v>
      </c>
      <c r="N4998" s="51"/>
    </row>
    <row r="4999" spans="2:14" x14ac:dyDescent="0.25">
      <c r="B4999" s="48">
        <v>4997</v>
      </c>
      <c r="C4999" s="49" t="s">
        <v>2588</v>
      </c>
      <c r="D4999" s="48">
        <v>580370203</v>
      </c>
      <c r="E4999" s="50" t="s">
        <v>1618</v>
      </c>
      <c r="F4999" s="51">
        <v>7056</v>
      </c>
      <c r="G4999" s="48">
        <v>13</v>
      </c>
      <c r="H4999" s="51" t="s">
        <v>2899</v>
      </c>
      <c r="I4999" s="51" t="s">
        <v>1619</v>
      </c>
      <c r="J4999" s="52">
        <v>3</v>
      </c>
      <c r="K4999" s="48" t="s">
        <v>1058</v>
      </c>
      <c r="L4999" s="48" t="s">
        <v>1058</v>
      </c>
      <c r="M4999" s="53">
        <v>14758.04064775052</v>
      </c>
      <c r="N4999" s="51"/>
    </row>
    <row r="5000" spans="2:14" x14ac:dyDescent="0.25">
      <c r="B5000" s="48">
        <v>4998</v>
      </c>
      <c r="C5000" s="49" t="s">
        <v>2588</v>
      </c>
      <c r="D5000" s="48">
        <v>580543320</v>
      </c>
      <c r="E5000" s="50" t="s">
        <v>2594</v>
      </c>
      <c r="F5000" s="51">
        <v>7060</v>
      </c>
      <c r="G5000" s="48">
        <v>19</v>
      </c>
      <c r="H5000" s="51" t="s">
        <v>2748</v>
      </c>
      <c r="I5000" s="51" t="s">
        <v>1139</v>
      </c>
      <c r="J5000" s="52">
        <v>0</v>
      </c>
      <c r="K5000" s="48" t="s">
        <v>1058</v>
      </c>
      <c r="L5000" s="48" t="s">
        <v>1058</v>
      </c>
      <c r="M5000" s="53">
        <v>0</v>
      </c>
      <c r="N5000" s="51"/>
    </row>
    <row r="5001" spans="2:14" x14ac:dyDescent="0.25">
      <c r="B5001" s="48">
        <v>4999</v>
      </c>
      <c r="C5001" s="49" t="s">
        <v>2588</v>
      </c>
      <c r="D5001" s="48">
        <v>580641579</v>
      </c>
      <c r="E5001" s="50" t="s">
        <v>1698</v>
      </c>
      <c r="F5001" s="51">
        <v>7061</v>
      </c>
      <c r="G5001" s="48">
        <v>11</v>
      </c>
      <c r="H5001" s="51" t="s">
        <v>2821</v>
      </c>
      <c r="I5001" s="51" t="s">
        <v>1699</v>
      </c>
      <c r="J5001" s="52">
        <v>0.75</v>
      </c>
      <c r="K5001" s="48" t="s">
        <v>1058</v>
      </c>
      <c r="L5001" s="48" t="s">
        <v>1058</v>
      </c>
      <c r="M5001" s="53">
        <v>3689.5101619376301</v>
      </c>
      <c r="N5001" s="51"/>
    </row>
    <row r="5002" spans="2:14" x14ac:dyDescent="0.25">
      <c r="B5002" s="48">
        <v>5000</v>
      </c>
      <c r="C5002" s="49" t="s">
        <v>2588</v>
      </c>
      <c r="D5002" s="48">
        <v>580354546</v>
      </c>
      <c r="E5002" s="50" t="s">
        <v>2634</v>
      </c>
      <c r="F5002" s="51">
        <v>7062</v>
      </c>
      <c r="G5002" s="48">
        <v>10</v>
      </c>
      <c r="H5002" s="51" t="s">
        <v>2692</v>
      </c>
      <c r="I5002" s="51" t="s">
        <v>1147</v>
      </c>
      <c r="J5002" s="52">
        <v>3</v>
      </c>
      <c r="K5002" s="48" t="s">
        <v>1058</v>
      </c>
      <c r="L5002" s="48" t="s">
        <v>1058</v>
      </c>
      <c r="M5002" s="53">
        <v>14758.04064775052</v>
      </c>
      <c r="N5002" s="51"/>
    </row>
    <row r="5003" spans="2:14" x14ac:dyDescent="0.25">
      <c r="B5003" s="48">
        <v>5001</v>
      </c>
      <c r="C5003" s="49" t="s">
        <v>2588</v>
      </c>
      <c r="D5003" s="48">
        <v>580493062</v>
      </c>
      <c r="E5003" s="50" t="s">
        <v>1961</v>
      </c>
      <c r="F5003" s="51">
        <v>7064</v>
      </c>
      <c r="G5003" s="48">
        <v>15</v>
      </c>
      <c r="H5003" s="51" t="s">
        <v>2851</v>
      </c>
      <c r="I5003" s="51" t="s">
        <v>1304</v>
      </c>
      <c r="J5003" s="52">
        <v>0.75</v>
      </c>
      <c r="K5003" s="48" t="s">
        <v>1058</v>
      </c>
      <c r="L5003" s="48" t="s">
        <v>1058</v>
      </c>
      <c r="M5003" s="53">
        <v>3689.5101619376301</v>
      </c>
      <c r="N5003" s="51"/>
    </row>
    <row r="5004" spans="2:14" x14ac:dyDescent="0.25">
      <c r="B5004" s="48">
        <v>5002</v>
      </c>
      <c r="C5004" s="49" t="s">
        <v>2588</v>
      </c>
      <c r="D5004" s="48">
        <v>580466902</v>
      </c>
      <c r="E5004" s="50" t="s">
        <v>2288</v>
      </c>
      <c r="F5004" s="51">
        <v>7068</v>
      </c>
      <c r="G5004" s="48">
        <v>9</v>
      </c>
      <c r="H5004" s="51" t="s">
        <v>2761</v>
      </c>
      <c r="I5004" s="51" t="s">
        <v>1912</v>
      </c>
      <c r="J5004" s="52">
        <v>8</v>
      </c>
      <c r="K5004" s="48" t="s">
        <v>1058</v>
      </c>
      <c r="L5004" s="48" t="s">
        <v>1058</v>
      </c>
      <c r="M5004" s="53">
        <v>39354.775060668057</v>
      </c>
      <c r="N5004" s="51"/>
    </row>
    <row r="5005" spans="2:14" x14ac:dyDescent="0.25">
      <c r="B5005" s="48">
        <v>5003</v>
      </c>
      <c r="C5005" s="49" t="s">
        <v>2588</v>
      </c>
      <c r="D5005" s="48">
        <v>510681968</v>
      </c>
      <c r="E5005" s="50" t="s">
        <v>2961</v>
      </c>
      <c r="F5005" s="51">
        <v>7077</v>
      </c>
      <c r="G5005" s="48">
        <v>14</v>
      </c>
      <c r="H5005" s="51" t="s">
        <v>2982</v>
      </c>
      <c r="I5005" s="51" t="s">
        <v>1057</v>
      </c>
      <c r="J5005" s="52">
        <v>1.5</v>
      </c>
      <c r="K5005" s="48" t="s">
        <v>1058</v>
      </c>
      <c r="L5005" s="48" t="s">
        <v>1058</v>
      </c>
      <c r="M5005" s="53">
        <v>7379.0203238752601</v>
      </c>
      <c r="N5005" s="51"/>
    </row>
    <row r="5006" spans="2:14" x14ac:dyDescent="0.25">
      <c r="B5006" s="48">
        <v>5004</v>
      </c>
      <c r="C5006" s="49" t="s">
        <v>2588</v>
      </c>
      <c r="D5006" s="48">
        <v>580365120</v>
      </c>
      <c r="E5006" s="50" t="s">
        <v>2774</v>
      </c>
      <c r="F5006" s="51">
        <v>7078</v>
      </c>
      <c r="G5006" s="48">
        <v>16</v>
      </c>
      <c r="H5006" s="51" t="s">
        <v>2617</v>
      </c>
      <c r="I5006" s="51" t="s">
        <v>2776</v>
      </c>
      <c r="J5006" s="52">
        <v>0.75</v>
      </c>
      <c r="K5006" s="48" t="s">
        <v>1058</v>
      </c>
      <c r="L5006" s="48" t="s">
        <v>1058</v>
      </c>
      <c r="M5006" s="53">
        <v>3689.5101619376301</v>
      </c>
      <c r="N5006" s="51"/>
    </row>
    <row r="5007" spans="2:14" x14ac:dyDescent="0.25">
      <c r="B5007" s="48">
        <v>5005</v>
      </c>
      <c r="C5007" s="49" t="s">
        <v>2588</v>
      </c>
      <c r="D5007" s="48">
        <v>580481232</v>
      </c>
      <c r="E5007" s="50" t="s">
        <v>2632</v>
      </c>
      <c r="F5007" s="51">
        <v>7080</v>
      </c>
      <c r="G5007" s="48">
        <v>18</v>
      </c>
      <c r="H5007" s="51" t="s">
        <v>2692</v>
      </c>
      <c r="I5007" s="51" t="s">
        <v>1268</v>
      </c>
      <c r="J5007" s="52">
        <v>3</v>
      </c>
      <c r="K5007" s="48" t="s">
        <v>1058</v>
      </c>
      <c r="L5007" s="48" t="s">
        <v>1058</v>
      </c>
      <c r="M5007" s="53">
        <v>14758.04064775052</v>
      </c>
      <c r="N5007" s="51"/>
    </row>
    <row r="5008" spans="2:14" x14ac:dyDescent="0.25">
      <c r="B5008" s="48">
        <v>5006</v>
      </c>
      <c r="C5008" s="49" t="s">
        <v>2588</v>
      </c>
      <c r="D5008" s="48">
        <v>580181659</v>
      </c>
      <c r="E5008" s="50" t="s">
        <v>2698</v>
      </c>
      <c r="F5008" s="51">
        <v>7088</v>
      </c>
      <c r="G5008" s="48">
        <v>21</v>
      </c>
      <c r="H5008" s="51" t="s">
        <v>2739</v>
      </c>
      <c r="I5008" s="51" t="s">
        <v>1237</v>
      </c>
      <c r="J5008" s="52">
        <v>1.5</v>
      </c>
      <c r="K5008" s="48" t="s">
        <v>1058</v>
      </c>
      <c r="L5008" s="48" t="s">
        <v>1058</v>
      </c>
      <c r="M5008" s="53">
        <v>7379.0203238752601</v>
      </c>
      <c r="N5008" s="51"/>
    </row>
    <row r="5009" spans="2:14" x14ac:dyDescent="0.25">
      <c r="B5009" s="48">
        <v>5007</v>
      </c>
      <c r="C5009" s="49" t="s">
        <v>2588</v>
      </c>
      <c r="D5009" s="48">
        <v>580357358</v>
      </c>
      <c r="E5009" s="50" t="s">
        <v>2722</v>
      </c>
      <c r="F5009" s="51">
        <v>7092</v>
      </c>
      <c r="G5009" s="48">
        <v>16</v>
      </c>
      <c r="H5009" s="51" t="s">
        <v>2941</v>
      </c>
      <c r="I5009" s="51" t="s">
        <v>1252</v>
      </c>
      <c r="J5009" s="52">
        <v>1.5</v>
      </c>
      <c r="K5009" s="48" t="s">
        <v>1058</v>
      </c>
      <c r="L5009" s="48" t="s">
        <v>1058</v>
      </c>
      <c r="M5009" s="53">
        <v>7379.0203238752601</v>
      </c>
      <c r="N5009" s="51"/>
    </row>
    <row r="5010" spans="2:14" x14ac:dyDescent="0.25">
      <c r="B5010" s="48">
        <v>5008</v>
      </c>
      <c r="C5010" s="49" t="s">
        <v>2588</v>
      </c>
      <c r="D5010" s="48">
        <v>580384204</v>
      </c>
      <c r="E5010" s="50" t="s">
        <v>2639</v>
      </c>
      <c r="F5010" s="51">
        <v>7094</v>
      </c>
      <c r="G5010" s="48">
        <v>15</v>
      </c>
      <c r="H5010" s="51" t="s">
        <v>2807</v>
      </c>
      <c r="I5010" s="51" t="s">
        <v>1812</v>
      </c>
      <c r="J5010" s="52">
        <v>0</v>
      </c>
      <c r="K5010" s="48" t="s">
        <v>1058</v>
      </c>
      <c r="L5010" s="48" t="s">
        <v>1058</v>
      </c>
      <c r="M5010" s="53">
        <v>0</v>
      </c>
      <c r="N5010" s="51"/>
    </row>
    <row r="5011" spans="2:14" x14ac:dyDescent="0.25">
      <c r="B5011" s="48">
        <v>5009</v>
      </c>
      <c r="C5011" s="49" t="s">
        <v>2588</v>
      </c>
      <c r="D5011" s="48">
        <v>510681968</v>
      </c>
      <c r="E5011" s="50" t="s">
        <v>2961</v>
      </c>
      <c r="F5011" s="51">
        <v>7097</v>
      </c>
      <c r="G5011" s="48">
        <v>14</v>
      </c>
      <c r="H5011" s="51" t="s">
        <v>2980</v>
      </c>
      <c r="I5011" s="51" t="s">
        <v>1057</v>
      </c>
      <c r="J5011" s="52">
        <v>0.75</v>
      </c>
      <c r="K5011" s="48" t="s">
        <v>1058</v>
      </c>
      <c r="L5011" s="48" t="s">
        <v>1058</v>
      </c>
      <c r="M5011" s="53">
        <v>3689.5101619376301</v>
      </c>
      <c r="N5011" s="51"/>
    </row>
    <row r="5012" spans="2:14" x14ac:dyDescent="0.25">
      <c r="B5012" s="48">
        <v>5010</v>
      </c>
      <c r="C5012" s="49" t="s">
        <v>2588</v>
      </c>
      <c r="D5012" s="48">
        <v>580626687</v>
      </c>
      <c r="E5012" s="50" t="s">
        <v>2624</v>
      </c>
      <c r="F5012" s="51">
        <v>7105</v>
      </c>
      <c r="G5012" s="48">
        <v>10</v>
      </c>
      <c r="H5012" s="51" t="s">
        <v>2769</v>
      </c>
      <c r="I5012" s="51" t="s">
        <v>1111</v>
      </c>
      <c r="J5012" s="52">
        <v>8</v>
      </c>
      <c r="K5012" s="48" t="s">
        <v>1058</v>
      </c>
      <c r="L5012" s="48" t="s">
        <v>1058</v>
      </c>
      <c r="M5012" s="53">
        <v>39354.775060668057</v>
      </c>
      <c r="N5012" s="51"/>
    </row>
    <row r="5013" spans="2:14" x14ac:dyDescent="0.25">
      <c r="B5013" s="48">
        <v>5011</v>
      </c>
      <c r="C5013" s="49" t="s">
        <v>2588</v>
      </c>
      <c r="D5013" s="48">
        <v>580403590</v>
      </c>
      <c r="E5013" s="50" t="s">
        <v>2612</v>
      </c>
      <c r="F5013" s="51">
        <v>7108</v>
      </c>
      <c r="G5013" s="48">
        <v>12</v>
      </c>
      <c r="H5013" s="51" t="s">
        <v>2926</v>
      </c>
      <c r="I5013" s="51" t="s">
        <v>1307</v>
      </c>
      <c r="J5013" s="52">
        <v>0</v>
      </c>
      <c r="K5013" s="48" t="s">
        <v>1058</v>
      </c>
      <c r="L5013" s="48" t="s">
        <v>1058</v>
      </c>
      <c r="M5013" s="53">
        <v>0</v>
      </c>
      <c r="N5013" s="51"/>
    </row>
    <row r="5014" spans="2:14" x14ac:dyDescent="0.25">
      <c r="B5014" s="48">
        <v>5012</v>
      </c>
      <c r="C5014" s="49" t="s">
        <v>2588</v>
      </c>
      <c r="D5014" s="48">
        <v>580441921</v>
      </c>
      <c r="E5014" s="50" t="s">
        <v>2590</v>
      </c>
      <c r="F5014" s="51">
        <v>7116</v>
      </c>
      <c r="G5014" s="48">
        <v>14</v>
      </c>
      <c r="H5014" s="51" t="s">
        <v>2898</v>
      </c>
      <c r="I5014" s="51" t="s">
        <v>1117</v>
      </c>
      <c r="J5014" s="52">
        <v>2</v>
      </c>
      <c r="K5014" s="48" t="s">
        <v>1058</v>
      </c>
      <c r="L5014" s="48" t="s">
        <v>1058</v>
      </c>
      <c r="M5014" s="53">
        <v>9838.6937651670141</v>
      </c>
      <c r="N5014" s="51"/>
    </row>
    <row r="5015" spans="2:14" x14ac:dyDescent="0.25">
      <c r="B5015" s="48">
        <v>5013</v>
      </c>
      <c r="C5015" s="49" t="s">
        <v>2588</v>
      </c>
      <c r="D5015" s="48">
        <v>580543320</v>
      </c>
      <c r="E5015" s="50" t="s">
        <v>2594</v>
      </c>
      <c r="F5015" s="51">
        <v>7118</v>
      </c>
      <c r="G5015" s="48">
        <v>11</v>
      </c>
      <c r="H5015" s="51" t="s">
        <v>2766</v>
      </c>
      <c r="I5015" s="51" t="s">
        <v>1139</v>
      </c>
      <c r="J5015" s="52">
        <v>1.5</v>
      </c>
      <c r="K5015" s="48" t="s">
        <v>1058</v>
      </c>
      <c r="L5015" s="48" t="s">
        <v>1058</v>
      </c>
      <c r="M5015" s="53">
        <v>7379.0203238752601</v>
      </c>
      <c r="N5015" s="51"/>
    </row>
    <row r="5016" spans="2:14" x14ac:dyDescent="0.25">
      <c r="B5016" s="48">
        <v>5014</v>
      </c>
      <c r="C5016" s="49" t="s">
        <v>2588</v>
      </c>
      <c r="D5016" s="48">
        <v>580364958</v>
      </c>
      <c r="E5016" s="50" t="s">
        <v>2791</v>
      </c>
      <c r="F5016" s="51">
        <v>7119</v>
      </c>
      <c r="G5016" s="48">
        <v>18</v>
      </c>
      <c r="H5016" s="51" t="s">
        <v>2807</v>
      </c>
      <c r="I5016" s="51" t="s">
        <v>1835</v>
      </c>
      <c r="J5016" s="52">
        <v>0</v>
      </c>
      <c r="K5016" s="48" t="s">
        <v>1058</v>
      </c>
      <c r="L5016" s="48" t="s">
        <v>1058</v>
      </c>
      <c r="M5016" s="53">
        <v>0</v>
      </c>
      <c r="N5016" s="51"/>
    </row>
    <row r="5017" spans="2:14" x14ac:dyDescent="0.25">
      <c r="B5017" s="48">
        <v>5015</v>
      </c>
      <c r="C5017" s="49" t="s">
        <v>2588</v>
      </c>
      <c r="D5017" s="48">
        <v>580386092</v>
      </c>
      <c r="E5017" s="50" t="s">
        <v>2614</v>
      </c>
      <c r="F5017" s="51">
        <v>7126</v>
      </c>
      <c r="G5017" s="48">
        <v>16</v>
      </c>
      <c r="H5017" s="51" t="s">
        <v>2858</v>
      </c>
      <c r="I5017" s="51" t="s">
        <v>1187</v>
      </c>
      <c r="J5017" s="52">
        <v>8.8000000000000007</v>
      </c>
      <c r="K5017" s="48" t="s">
        <v>1058</v>
      </c>
      <c r="L5017" s="48" t="s">
        <v>1058</v>
      </c>
      <c r="M5017" s="53">
        <v>43290.252566734867</v>
      </c>
      <c r="N5017" s="51"/>
    </row>
    <row r="5018" spans="2:14" x14ac:dyDescent="0.25">
      <c r="B5018" s="48">
        <v>5016</v>
      </c>
      <c r="C5018" s="49" t="s">
        <v>2588</v>
      </c>
      <c r="D5018" s="48">
        <v>580386092</v>
      </c>
      <c r="E5018" s="50" t="s">
        <v>2614</v>
      </c>
      <c r="F5018" s="51">
        <v>7127</v>
      </c>
      <c r="G5018" s="48">
        <v>0</v>
      </c>
      <c r="H5018" s="51" t="s">
        <v>2875</v>
      </c>
      <c r="I5018" s="51" t="s">
        <v>1187</v>
      </c>
      <c r="J5018" s="52">
        <v>2.2000000000000002</v>
      </c>
      <c r="K5018" s="48" t="s">
        <v>1058</v>
      </c>
      <c r="L5018" s="48" t="s">
        <v>1058</v>
      </c>
      <c r="M5018" s="53">
        <v>10822.563141683717</v>
      </c>
      <c r="N5018" s="51"/>
    </row>
    <row r="5019" spans="2:14" x14ac:dyDescent="0.25">
      <c r="B5019" s="48">
        <v>5017</v>
      </c>
      <c r="C5019" s="49" t="s">
        <v>2588</v>
      </c>
      <c r="D5019" s="48">
        <v>580226785</v>
      </c>
      <c r="E5019" s="50" t="s">
        <v>2660</v>
      </c>
      <c r="F5019" s="51">
        <v>7130</v>
      </c>
      <c r="G5019" s="48">
        <v>10</v>
      </c>
      <c r="H5019" s="51" t="s">
        <v>2589</v>
      </c>
      <c r="I5019" s="51" t="s">
        <v>2072</v>
      </c>
      <c r="J5019" s="52">
        <v>3.9</v>
      </c>
      <c r="K5019" s="48" t="s">
        <v>1058</v>
      </c>
      <c r="L5019" s="48" t="s">
        <v>1058</v>
      </c>
      <c r="M5019" s="53">
        <v>19185.452842075676</v>
      </c>
      <c r="N5019" s="51"/>
    </row>
    <row r="5020" spans="2:14" x14ac:dyDescent="0.25">
      <c r="B5020" s="48">
        <v>5018</v>
      </c>
      <c r="C5020" s="49" t="s">
        <v>2588</v>
      </c>
      <c r="D5020" s="48">
        <v>580226785</v>
      </c>
      <c r="E5020" s="50" t="s">
        <v>2660</v>
      </c>
      <c r="F5020" s="51">
        <v>7131</v>
      </c>
      <c r="G5020" s="48">
        <v>16</v>
      </c>
      <c r="H5020" s="51" t="s">
        <v>2925</v>
      </c>
      <c r="I5020" s="51" t="s">
        <v>2072</v>
      </c>
      <c r="J5020" s="52">
        <v>0.97499999999999998</v>
      </c>
      <c r="K5020" s="48" t="s">
        <v>1058</v>
      </c>
      <c r="L5020" s="48" t="s">
        <v>1058</v>
      </c>
      <c r="M5020" s="53">
        <v>4796.363210518919</v>
      </c>
      <c r="N5020" s="51"/>
    </row>
    <row r="5021" spans="2:14" x14ac:dyDescent="0.25">
      <c r="B5021" s="48">
        <v>5019</v>
      </c>
      <c r="C5021" s="49" t="s">
        <v>2588</v>
      </c>
      <c r="D5021" s="48">
        <v>580458131</v>
      </c>
      <c r="E5021" s="50" t="s">
        <v>1254</v>
      </c>
      <c r="F5021" s="51">
        <v>7133</v>
      </c>
      <c r="G5021" s="48">
        <v>17</v>
      </c>
      <c r="H5021" s="51" t="s">
        <v>2714</v>
      </c>
      <c r="I5021" s="51" t="s">
        <v>1255</v>
      </c>
      <c r="J5021" s="52">
        <v>3</v>
      </c>
      <c r="K5021" s="48" t="s">
        <v>1058</v>
      </c>
      <c r="L5021" s="48" t="s">
        <v>1058</v>
      </c>
      <c r="M5021" s="53">
        <v>14758.04064775052</v>
      </c>
      <c r="N5021" s="51"/>
    </row>
    <row r="5022" spans="2:14" x14ac:dyDescent="0.25">
      <c r="B5022" s="48">
        <v>5020</v>
      </c>
      <c r="C5022" s="49" t="s">
        <v>2588</v>
      </c>
      <c r="D5022" s="48">
        <v>580560548</v>
      </c>
      <c r="E5022" s="50" t="s">
        <v>2913</v>
      </c>
      <c r="F5022" s="51">
        <v>7141</v>
      </c>
      <c r="G5022" s="48">
        <v>10</v>
      </c>
      <c r="H5022" s="51" t="s">
        <v>2906</v>
      </c>
      <c r="I5022" s="51" t="s">
        <v>2914</v>
      </c>
      <c r="J5022" s="52">
        <v>4.5999999999999996</v>
      </c>
      <c r="K5022" s="48" t="s">
        <v>1058</v>
      </c>
      <c r="L5022" s="48" t="s">
        <v>1058</v>
      </c>
      <c r="M5022" s="53">
        <v>22628.995659884131</v>
      </c>
      <c r="N5022" s="51"/>
    </row>
    <row r="5023" spans="2:14" x14ac:dyDescent="0.25">
      <c r="B5023" s="48">
        <v>5021</v>
      </c>
      <c r="C5023" s="49" t="s">
        <v>2588</v>
      </c>
      <c r="D5023" s="48">
        <v>580560548</v>
      </c>
      <c r="E5023" s="50" t="s">
        <v>2913</v>
      </c>
      <c r="F5023" s="51">
        <v>7142</v>
      </c>
      <c r="G5023" s="48">
        <v>15</v>
      </c>
      <c r="H5023" s="51" t="s">
        <v>2664</v>
      </c>
      <c r="I5023" s="51" t="s">
        <v>2914</v>
      </c>
      <c r="J5023" s="52">
        <v>1.95</v>
      </c>
      <c r="K5023" s="48" t="s">
        <v>1058</v>
      </c>
      <c r="L5023" s="48" t="s">
        <v>1058</v>
      </c>
      <c r="M5023" s="53">
        <v>9592.726421037838</v>
      </c>
      <c r="N5023" s="51"/>
    </row>
    <row r="5024" spans="2:14" x14ac:dyDescent="0.25">
      <c r="B5024" s="48">
        <v>5022</v>
      </c>
      <c r="C5024" s="49" t="s">
        <v>2588</v>
      </c>
      <c r="D5024" s="48">
        <v>580459873</v>
      </c>
      <c r="E5024" s="50" t="s">
        <v>2755</v>
      </c>
      <c r="F5024" s="51">
        <v>7146</v>
      </c>
      <c r="G5024" s="48">
        <v>17</v>
      </c>
      <c r="H5024" s="51" t="s">
        <v>2868</v>
      </c>
      <c r="I5024" s="51" t="s">
        <v>2147</v>
      </c>
      <c r="J5024" s="52">
        <v>4.4000000000000004</v>
      </c>
      <c r="K5024" s="48" t="s">
        <v>1058</v>
      </c>
      <c r="L5024" s="48" t="s">
        <v>1058</v>
      </c>
      <c r="M5024" s="53">
        <v>21645.126283367434</v>
      </c>
      <c r="N5024" s="51"/>
    </row>
    <row r="5025" spans="2:14" x14ac:dyDescent="0.25">
      <c r="B5025" s="48">
        <v>5023</v>
      </c>
      <c r="C5025" s="49" t="s">
        <v>2588</v>
      </c>
      <c r="D5025" s="48">
        <v>513692830</v>
      </c>
      <c r="E5025" s="50" t="s">
        <v>2653</v>
      </c>
      <c r="F5025" s="51">
        <v>7149</v>
      </c>
      <c r="G5025" s="48">
        <v>16</v>
      </c>
      <c r="H5025" s="51" t="s">
        <v>2689</v>
      </c>
      <c r="I5025" s="51" t="s">
        <v>1414</v>
      </c>
      <c r="J5025" s="52">
        <v>0</v>
      </c>
      <c r="K5025" s="48" t="s">
        <v>1058</v>
      </c>
      <c r="L5025" s="48" t="s">
        <v>1058</v>
      </c>
      <c r="M5025" s="53">
        <v>0</v>
      </c>
      <c r="N5025" s="51"/>
    </row>
    <row r="5026" spans="2:14" x14ac:dyDescent="0.25">
      <c r="B5026" s="48">
        <v>5024</v>
      </c>
      <c r="C5026" s="49" t="s">
        <v>2588</v>
      </c>
      <c r="D5026" s="48">
        <v>580235687</v>
      </c>
      <c r="E5026" s="50" t="s">
        <v>2605</v>
      </c>
      <c r="F5026" s="51">
        <v>7151</v>
      </c>
      <c r="G5026" s="48">
        <v>14</v>
      </c>
      <c r="H5026" s="51" t="s">
        <v>2812</v>
      </c>
      <c r="I5026" s="51" t="s">
        <v>1259</v>
      </c>
      <c r="J5026" s="52">
        <v>0</v>
      </c>
      <c r="K5026" s="48" t="s">
        <v>1058</v>
      </c>
      <c r="L5026" s="48" t="s">
        <v>1058</v>
      </c>
      <c r="M5026" s="53">
        <v>0</v>
      </c>
      <c r="N5026" s="51"/>
    </row>
    <row r="5027" spans="2:14" x14ac:dyDescent="0.25">
      <c r="B5027" s="48">
        <v>5025</v>
      </c>
      <c r="C5027" s="49" t="s">
        <v>2588</v>
      </c>
      <c r="D5027" s="48">
        <v>580093151</v>
      </c>
      <c r="E5027" s="50" t="s">
        <v>1294</v>
      </c>
      <c r="F5027" s="51">
        <v>7168</v>
      </c>
      <c r="G5027" s="48">
        <v>14</v>
      </c>
      <c r="H5027" s="51" t="s">
        <v>2958</v>
      </c>
      <c r="I5027" s="51" t="s">
        <v>1295</v>
      </c>
      <c r="J5027" s="52">
        <v>3</v>
      </c>
      <c r="K5027" s="48" t="s">
        <v>1058</v>
      </c>
      <c r="L5027" s="48" t="s">
        <v>1058</v>
      </c>
      <c r="M5027" s="53">
        <v>14758.04064775052</v>
      </c>
      <c r="N5027" s="51"/>
    </row>
    <row r="5028" spans="2:14" x14ac:dyDescent="0.25">
      <c r="B5028" s="48">
        <v>5026</v>
      </c>
      <c r="C5028" s="49" t="s">
        <v>2588</v>
      </c>
      <c r="D5028" s="48">
        <v>580093151</v>
      </c>
      <c r="E5028" s="50" t="s">
        <v>1294</v>
      </c>
      <c r="F5028" s="51">
        <v>7170</v>
      </c>
      <c r="G5028" s="48">
        <v>17</v>
      </c>
      <c r="H5028" s="51" t="s">
        <v>2823</v>
      </c>
      <c r="I5028" s="51" t="s">
        <v>1295</v>
      </c>
      <c r="J5028" s="52">
        <v>0</v>
      </c>
      <c r="K5028" s="48" t="s">
        <v>1058</v>
      </c>
      <c r="L5028" s="48" t="s">
        <v>1058</v>
      </c>
      <c r="M5028" s="53">
        <v>0</v>
      </c>
      <c r="N5028" s="51"/>
    </row>
    <row r="5029" spans="2:14" x14ac:dyDescent="0.25">
      <c r="B5029" s="48">
        <v>5027</v>
      </c>
      <c r="C5029" s="49" t="s">
        <v>2588</v>
      </c>
      <c r="D5029" s="48">
        <v>580555647</v>
      </c>
      <c r="E5029" s="50" t="s">
        <v>2903</v>
      </c>
      <c r="F5029" s="51">
        <v>7173</v>
      </c>
      <c r="G5029" s="48">
        <v>9</v>
      </c>
      <c r="H5029" s="51" t="s">
        <v>2625</v>
      </c>
      <c r="I5029" s="51" t="s">
        <v>1459</v>
      </c>
      <c r="J5029" s="52">
        <v>1.8</v>
      </c>
      <c r="K5029" s="48" t="s">
        <v>1058</v>
      </c>
      <c r="L5029" s="48" t="s">
        <v>1058</v>
      </c>
      <c r="M5029" s="53">
        <v>8854.8243886503133</v>
      </c>
      <c r="N5029" s="51"/>
    </row>
    <row r="5030" spans="2:14" x14ac:dyDescent="0.25">
      <c r="B5030" s="48">
        <v>5028</v>
      </c>
      <c r="C5030" s="49" t="s">
        <v>2588</v>
      </c>
      <c r="D5030" s="48">
        <v>580596377</v>
      </c>
      <c r="E5030" s="50" t="s">
        <v>2963</v>
      </c>
      <c r="F5030" s="51">
        <v>7176</v>
      </c>
      <c r="G5030" s="48">
        <v>15</v>
      </c>
      <c r="H5030" s="51" t="s">
        <v>2707</v>
      </c>
      <c r="I5030" s="51" t="s">
        <v>1141</v>
      </c>
      <c r="J5030" s="52">
        <v>0</v>
      </c>
      <c r="K5030" s="48" t="s">
        <v>1058</v>
      </c>
      <c r="L5030" s="48" t="s">
        <v>1058</v>
      </c>
      <c r="M5030" s="53">
        <v>0</v>
      </c>
      <c r="N5030" s="51"/>
    </row>
    <row r="5031" spans="2:14" x14ac:dyDescent="0.25">
      <c r="B5031" s="48">
        <v>5029</v>
      </c>
      <c r="C5031" s="49" t="s">
        <v>2588</v>
      </c>
      <c r="D5031" s="48">
        <v>580295251</v>
      </c>
      <c r="E5031" s="50" t="s">
        <v>2876</v>
      </c>
      <c r="F5031" s="51">
        <v>7178</v>
      </c>
      <c r="G5031" s="48">
        <v>13</v>
      </c>
      <c r="H5031" s="51" t="s">
        <v>2900</v>
      </c>
      <c r="I5031" s="51" t="s">
        <v>1293</v>
      </c>
      <c r="J5031" s="52">
        <v>1.5</v>
      </c>
      <c r="K5031" s="48" t="s">
        <v>1058</v>
      </c>
      <c r="L5031" s="48" t="s">
        <v>1058</v>
      </c>
      <c r="M5031" s="53">
        <v>7379.0203238752601</v>
      </c>
      <c r="N5031" s="51"/>
    </row>
    <row r="5032" spans="2:14" x14ac:dyDescent="0.25">
      <c r="B5032" s="48">
        <v>5030</v>
      </c>
      <c r="C5032" s="49" t="s">
        <v>2588</v>
      </c>
      <c r="D5032" s="48">
        <v>580173425</v>
      </c>
      <c r="E5032" s="50" t="s">
        <v>2789</v>
      </c>
      <c r="F5032" s="51">
        <v>7179</v>
      </c>
      <c r="G5032" s="48">
        <v>21</v>
      </c>
      <c r="H5032" s="51" t="s">
        <v>2707</v>
      </c>
      <c r="I5032" s="51" t="s">
        <v>1871</v>
      </c>
      <c r="J5032" s="52">
        <v>0</v>
      </c>
      <c r="K5032" s="48" t="s">
        <v>1058</v>
      </c>
      <c r="L5032" s="48" t="s">
        <v>1058</v>
      </c>
      <c r="M5032" s="53">
        <v>0</v>
      </c>
      <c r="N5032" s="51"/>
    </row>
    <row r="5033" spans="2:14" x14ac:dyDescent="0.25">
      <c r="B5033" s="48">
        <v>5031</v>
      </c>
      <c r="C5033" s="49" t="s">
        <v>2588</v>
      </c>
      <c r="D5033" s="48">
        <v>580530814</v>
      </c>
      <c r="E5033" s="50" t="s">
        <v>2603</v>
      </c>
      <c r="F5033" s="51">
        <v>7184</v>
      </c>
      <c r="G5033" s="48">
        <v>13</v>
      </c>
      <c r="H5033" s="51" t="s">
        <v>2980</v>
      </c>
      <c r="I5033" s="51" t="s">
        <v>1145</v>
      </c>
      <c r="J5033" s="52">
        <v>0.75</v>
      </c>
      <c r="K5033" s="48" t="s">
        <v>1058</v>
      </c>
      <c r="L5033" s="48" t="s">
        <v>1058</v>
      </c>
      <c r="M5033" s="53">
        <v>3689.5101619376301</v>
      </c>
      <c r="N5033" s="51"/>
    </row>
    <row r="5034" spans="2:14" x14ac:dyDescent="0.25">
      <c r="B5034" s="48">
        <v>5032</v>
      </c>
      <c r="C5034" s="49" t="s">
        <v>2588</v>
      </c>
      <c r="D5034" s="48">
        <v>513692830</v>
      </c>
      <c r="E5034" s="50" t="s">
        <v>2653</v>
      </c>
      <c r="F5034" s="51">
        <v>7189</v>
      </c>
      <c r="G5034" s="48">
        <v>17</v>
      </c>
      <c r="H5034" s="51" t="s">
        <v>2719</v>
      </c>
      <c r="I5034" s="51" t="s">
        <v>1414</v>
      </c>
      <c r="J5034" s="52">
        <v>0</v>
      </c>
      <c r="K5034" s="48" t="s">
        <v>1058</v>
      </c>
      <c r="L5034" s="48" t="s">
        <v>1058</v>
      </c>
      <c r="M5034" s="53">
        <v>0</v>
      </c>
      <c r="N5034" s="51"/>
    </row>
    <row r="5035" spans="2:14" x14ac:dyDescent="0.25">
      <c r="B5035" s="48">
        <v>5033</v>
      </c>
      <c r="C5035" s="49" t="s">
        <v>2588</v>
      </c>
      <c r="D5035" s="48">
        <v>513692830</v>
      </c>
      <c r="E5035" s="50" t="s">
        <v>2653</v>
      </c>
      <c r="F5035" s="51">
        <v>7190</v>
      </c>
      <c r="G5035" s="48">
        <v>17</v>
      </c>
      <c r="H5035" s="51" t="s">
        <v>2933</v>
      </c>
      <c r="I5035" s="51" t="s">
        <v>1414</v>
      </c>
      <c r="J5035" s="52">
        <v>1.5</v>
      </c>
      <c r="K5035" s="48" t="s">
        <v>1058</v>
      </c>
      <c r="L5035" s="48" t="s">
        <v>1058</v>
      </c>
      <c r="M5035" s="53">
        <v>7379.0203238752601</v>
      </c>
      <c r="N5035" s="51"/>
    </row>
    <row r="5036" spans="2:14" x14ac:dyDescent="0.25">
      <c r="B5036" s="48">
        <v>5034</v>
      </c>
      <c r="C5036" s="49" t="s">
        <v>2588</v>
      </c>
      <c r="D5036" s="48">
        <v>580533677</v>
      </c>
      <c r="E5036" s="50" t="s">
        <v>2905</v>
      </c>
      <c r="F5036" s="51">
        <v>7194</v>
      </c>
      <c r="G5036" s="48">
        <v>9</v>
      </c>
      <c r="H5036" s="51" t="s">
        <v>2911</v>
      </c>
      <c r="I5036" s="51" t="s">
        <v>1196</v>
      </c>
      <c r="J5036" s="52">
        <v>2</v>
      </c>
      <c r="K5036" s="48" t="s">
        <v>1058</v>
      </c>
      <c r="L5036" s="48" t="s">
        <v>1058</v>
      </c>
      <c r="M5036" s="53">
        <v>9838.6937651670141</v>
      </c>
      <c r="N5036" s="51"/>
    </row>
    <row r="5037" spans="2:14" x14ac:dyDescent="0.25">
      <c r="B5037" s="48">
        <v>5035</v>
      </c>
      <c r="C5037" s="49" t="s">
        <v>2588</v>
      </c>
      <c r="D5037" s="48">
        <v>580533677</v>
      </c>
      <c r="E5037" s="50" t="s">
        <v>2905</v>
      </c>
      <c r="F5037" s="51">
        <v>7195</v>
      </c>
      <c r="G5037" s="48">
        <v>10</v>
      </c>
      <c r="H5037" s="51" t="s">
        <v>2948</v>
      </c>
      <c r="I5037" s="51" t="s">
        <v>1196</v>
      </c>
      <c r="J5037" s="52">
        <v>8</v>
      </c>
      <c r="K5037" s="48" t="s">
        <v>1058</v>
      </c>
      <c r="L5037" s="48" t="s">
        <v>1058</v>
      </c>
      <c r="M5037" s="53">
        <v>39354.775060668057</v>
      </c>
      <c r="N5037" s="51"/>
    </row>
    <row r="5038" spans="2:14" x14ac:dyDescent="0.25">
      <c r="B5038" s="48">
        <v>5036</v>
      </c>
      <c r="C5038" s="49" t="s">
        <v>2588</v>
      </c>
      <c r="D5038" s="48">
        <v>580404796</v>
      </c>
      <c r="E5038" s="50" t="s">
        <v>2742</v>
      </c>
      <c r="F5038" s="51">
        <v>7204</v>
      </c>
      <c r="G5038" s="48">
        <v>15</v>
      </c>
      <c r="H5038" s="51" t="s">
        <v>2804</v>
      </c>
      <c r="I5038" s="51" t="s">
        <v>1246</v>
      </c>
      <c r="J5038" s="52">
        <v>0.75</v>
      </c>
      <c r="K5038" s="48" t="s">
        <v>1058</v>
      </c>
      <c r="L5038" s="48" t="s">
        <v>1058</v>
      </c>
      <c r="M5038" s="53">
        <v>3689.5101619376301</v>
      </c>
      <c r="N5038" s="51"/>
    </row>
    <row r="5039" spans="2:14" x14ac:dyDescent="0.25">
      <c r="B5039" s="48">
        <v>5037</v>
      </c>
      <c r="C5039" s="49" t="s">
        <v>2588</v>
      </c>
      <c r="D5039" s="48">
        <v>580356988</v>
      </c>
      <c r="E5039" s="50" t="s">
        <v>2124</v>
      </c>
      <c r="F5039" s="51">
        <v>7205</v>
      </c>
      <c r="G5039" s="48">
        <v>11</v>
      </c>
      <c r="H5039" s="51" t="s">
        <v>2710</v>
      </c>
      <c r="I5039" s="51" t="s">
        <v>2126</v>
      </c>
      <c r="J5039" s="52">
        <v>0.75</v>
      </c>
      <c r="K5039" s="48" t="s">
        <v>1058</v>
      </c>
      <c r="L5039" s="48" t="s">
        <v>1058</v>
      </c>
      <c r="M5039" s="53">
        <v>3689.5101619376301</v>
      </c>
      <c r="N5039" s="51"/>
    </row>
    <row r="5040" spans="2:14" x14ac:dyDescent="0.25">
      <c r="B5040" s="48">
        <v>5038</v>
      </c>
      <c r="C5040" s="49" t="s">
        <v>2588</v>
      </c>
      <c r="D5040" s="48">
        <v>580356988</v>
      </c>
      <c r="E5040" s="50" t="s">
        <v>2124</v>
      </c>
      <c r="F5040" s="51">
        <v>7207</v>
      </c>
      <c r="G5040" s="48">
        <v>12</v>
      </c>
      <c r="H5040" s="51" t="s">
        <v>2835</v>
      </c>
      <c r="I5040" s="51" t="s">
        <v>2126</v>
      </c>
      <c r="J5040" s="52">
        <v>0</v>
      </c>
      <c r="K5040" s="48" t="s">
        <v>1058</v>
      </c>
      <c r="L5040" s="48" t="s">
        <v>1058</v>
      </c>
      <c r="M5040" s="53">
        <v>0</v>
      </c>
      <c r="N5040" s="51"/>
    </row>
    <row r="5041" spans="2:14" x14ac:dyDescent="0.25">
      <c r="B5041" s="48">
        <v>5039</v>
      </c>
      <c r="C5041" s="49" t="s">
        <v>2588</v>
      </c>
      <c r="D5041" s="48">
        <v>580593887</v>
      </c>
      <c r="E5041" s="50" t="s">
        <v>1278</v>
      </c>
      <c r="F5041" s="51">
        <v>7211</v>
      </c>
      <c r="G5041" s="48">
        <v>12</v>
      </c>
      <c r="H5041" s="51" t="s">
        <v>2715</v>
      </c>
      <c r="I5041" s="51" t="s">
        <v>1180</v>
      </c>
      <c r="J5041" s="52">
        <v>0.9</v>
      </c>
      <c r="K5041" s="48" t="s">
        <v>1058</v>
      </c>
      <c r="L5041" s="48" t="s">
        <v>1058</v>
      </c>
      <c r="M5041" s="53">
        <v>4427.4121943251566</v>
      </c>
      <c r="N5041" s="51"/>
    </row>
    <row r="5042" spans="2:14" x14ac:dyDescent="0.25">
      <c r="B5042" s="48">
        <v>5040</v>
      </c>
      <c r="C5042" s="49" t="s">
        <v>2588</v>
      </c>
      <c r="D5042" s="48">
        <v>580514610</v>
      </c>
      <c r="E5042" s="50" t="s">
        <v>2181</v>
      </c>
      <c r="F5042" s="51">
        <v>7214</v>
      </c>
      <c r="G5042" s="48">
        <v>21</v>
      </c>
      <c r="H5042" s="51" t="s">
        <v>2595</v>
      </c>
      <c r="I5042" s="51" t="s">
        <v>1311</v>
      </c>
      <c r="J5042" s="52">
        <v>0</v>
      </c>
      <c r="K5042" s="48" t="s">
        <v>1058</v>
      </c>
      <c r="L5042" s="48" t="s">
        <v>1054</v>
      </c>
      <c r="M5042" s="53">
        <v>0</v>
      </c>
      <c r="N5042" s="51"/>
    </row>
    <row r="5043" spans="2:14" x14ac:dyDescent="0.25">
      <c r="B5043" s="48">
        <v>5041</v>
      </c>
      <c r="C5043" s="49" t="s">
        <v>2588</v>
      </c>
      <c r="D5043" s="48">
        <v>580274173</v>
      </c>
      <c r="E5043" s="50" t="s">
        <v>2629</v>
      </c>
      <c r="F5043" s="51">
        <v>7216</v>
      </c>
      <c r="G5043" s="48">
        <v>12</v>
      </c>
      <c r="H5043" s="51" t="s">
        <v>2982</v>
      </c>
      <c r="I5043" s="51" t="s">
        <v>1062</v>
      </c>
      <c r="J5043" s="52">
        <v>1.5</v>
      </c>
      <c r="K5043" s="48" t="s">
        <v>1058</v>
      </c>
      <c r="L5043" s="48" t="s">
        <v>1058</v>
      </c>
      <c r="M5043" s="53">
        <v>7379.0203238752601</v>
      </c>
      <c r="N5043" s="51"/>
    </row>
    <row r="5044" spans="2:14" x14ac:dyDescent="0.25">
      <c r="B5044" s="48">
        <v>5042</v>
      </c>
      <c r="C5044" s="49" t="s">
        <v>2588</v>
      </c>
      <c r="D5044" s="48">
        <v>580120855</v>
      </c>
      <c r="E5044" s="50" t="s">
        <v>2916</v>
      </c>
      <c r="F5044" s="51">
        <v>7217</v>
      </c>
      <c r="G5044" s="48">
        <v>12</v>
      </c>
      <c r="H5044" s="51" t="s">
        <v>2674</v>
      </c>
      <c r="I5044" s="51" t="s">
        <v>1307</v>
      </c>
      <c r="J5044" s="52">
        <v>1.5</v>
      </c>
      <c r="K5044" s="48" t="s">
        <v>1058</v>
      </c>
      <c r="L5044" s="48" t="s">
        <v>1058</v>
      </c>
      <c r="M5044" s="53">
        <v>7379.0203238752601</v>
      </c>
      <c r="N5044" s="51"/>
    </row>
    <row r="5045" spans="2:14" x14ac:dyDescent="0.25">
      <c r="B5045" s="48">
        <v>5043</v>
      </c>
      <c r="C5045" s="49" t="s">
        <v>2588</v>
      </c>
      <c r="D5045" s="48">
        <v>580233997</v>
      </c>
      <c r="E5045" s="50" t="s">
        <v>2596</v>
      </c>
      <c r="F5045" s="51">
        <v>7219</v>
      </c>
      <c r="G5045" s="48">
        <v>17</v>
      </c>
      <c r="H5045" s="51" t="s">
        <v>2685</v>
      </c>
      <c r="I5045" s="51" t="s">
        <v>1053</v>
      </c>
      <c r="J5045" s="52">
        <v>1.25</v>
      </c>
      <c r="K5045" s="48" t="s">
        <v>1058</v>
      </c>
      <c r="L5045" s="48" t="s">
        <v>1058</v>
      </c>
      <c r="M5045" s="53">
        <v>6149.1836032293841</v>
      </c>
      <c r="N5045" s="51"/>
    </row>
    <row r="5046" spans="2:14" x14ac:dyDescent="0.25">
      <c r="B5046" s="48">
        <v>5044</v>
      </c>
      <c r="C5046" s="49" t="s">
        <v>2588</v>
      </c>
      <c r="D5046" s="48">
        <v>580368546</v>
      </c>
      <c r="E5046" s="50" t="s">
        <v>2757</v>
      </c>
      <c r="F5046" s="51">
        <v>7224</v>
      </c>
      <c r="G5046" s="48">
        <v>13</v>
      </c>
      <c r="H5046" s="51" t="s">
        <v>2831</v>
      </c>
      <c r="I5046" s="51" t="s">
        <v>2758</v>
      </c>
      <c r="J5046" s="52">
        <v>0</v>
      </c>
      <c r="K5046" s="48" t="s">
        <v>1058</v>
      </c>
      <c r="L5046" s="48" t="s">
        <v>1058</v>
      </c>
      <c r="M5046" s="53">
        <v>0</v>
      </c>
      <c r="N5046" s="51"/>
    </row>
    <row r="5047" spans="2:14" x14ac:dyDescent="0.25">
      <c r="B5047" s="48">
        <v>5045</v>
      </c>
      <c r="C5047" s="49" t="s">
        <v>2588</v>
      </c>
      <c r="D5047" s="48">
        <v>580529063</v>
      </c>
      <c r="E5047" s="50" t="s">
        <v>2635</v>
      </c>
      <c r="F5047" s="51">
        <v>7234</v>
      </c>
      <c r="G5047" s="48">
        <v>16</v>
      </c>
      <c r="H5047" s="51" t="s">
        <v>2890</v>
      </c>
      <c r="I5047" s="51" t="s">
        <v>1147</v>
      </c>
      <c r="J5047" s="52">
        <v>0.75</v>
      </c>
      <c r="K5047" s="48" t="s">
        <v>1058</v>
      </c>
      <c r="L5047" s="48" t="s">
        <v>1058</v>
      </c>
      <c r="M5047" s="53">
        <v>3689.5101619376301</v>
      </c>
      <c r="N5047" s="51"/>
    </row>
    <row r="5048" spans="2:14" x14ac:dyDescent="0.25">
      <c r="B5048" s="48">
        <v>5046</v>
      </c>
      <c r="C5048" s="49" t="s">
        <v>2588</v>
      </c>
      <c r="D5048" s="48">
        <v>580481935</v>
      </c>
      <c r="E5048" s="50" t="s">
        <v>2727</v>
      </c>
      <c r="F5048" s="51">
        <v>7235</v>
      </c>
      <c r="G5048" s="48">
        <v>18</v>
      </c>
      <c r="H5048" s="51" t="s">
        <v>2811</v>
      </c>
      <c r="I5048" s="51" t="s">
        <v>1596</v>
      </c>
      <c r="J5048" s="52">
        <v>0.75</v>
      </c>
      <c r="K5048" s="48" t="s">
        <v>1058</v>
      </c>
      <c r="L5048" s="48" t="s">
        <v>1058</v>
      </c>
      <c r="M5048" s="53">
        <v>3689.5101619376301</v>
      </c>
      <c r="N5048" s="51"/>
    </row>
    <row r="5049" spans="2:14" x14ac:dyDescent="0.25">
      <c r="B5049" s="48">
        <v>5047</v>
      </c>
      <c r="C5049" s="49" t="s">
        <v>2588</v>
      </c>
      <c r="D5049" s="48">
        <v>580529063</v>
      </c>
      <c r="E5049" s="50" t="s">
        <v>2635</v>
      </c>
      <c r="F5049" s="51">
        <v>7236</v>
      </c>
      <c r="G5049" s="48">
        <v>10</v>
      </c>
      <c r="H5049" s="51" t="s">
        <v>2951</v>
      </c>
      <c r="I5049" s="51" t="s">
        <v>1147</v>
      </c>
      <c r="J5049" s="52">
        <v>1.5</v>
      </c>
      <c r="K5049" s="48" t="s">
        <v>1058</v>
      </c>
      <c r="L5049" s="48" t="s">
        <v>1058</v>
      </c>
      <c r="M5049" s="53">
        <v>7379.0203238752601</v>
      </c>
      <c r="N5049" s="51"/>
    </row>
    <row r="5050" spans="2:14" x14ac:dyDescent="0.25">
      <c r="B5050" s="48">
        <v>5048</v>
      </c>
      <c r="C5050" s="49" t="s">
        <v>2588</v>
      </c>
      <c r="D5050" s="48">
        <v>580188480</v>
      </c>
      <c r="E5050" s="50" t="s">
        <v>2661</v>
      </c>
      <c r="F5050" s="51">
        <v>7238</v>
      </c>
      <c r="G5050" s="48">
        <v>10</v>
      </c>
      <c r="H5050" s="51" t="s">
        <v>2855</v>
      </c>
      <c r="I5050" s="51" t="s">
        <v>1141</v>
      </c>
      <c r="J5050" s="52">
        <v>4</v>
      </c>
      <c r="K5050" s="48" t="s">
        <v>1058</v>
      </c>
      <c r="L5050" s="48" t="s">
        <v>1058</v>
      </c>
      <c r="M5050" s="53">
        <v>19677.387530334028</v>
      </c>
      <c r="N5050" s="51"/>
    </row>
    <row r="5051" spans="2:14" x14ac:dyDescent="0.25">
      <c r="B5051" s="48">
        <v>5049</v>
      </c>
      <c r="C5051" s="49" t="s">
        <v>2588</v>
      </c>
      <c r="D5051" s="48">
        <v>580120855</v>
      </c>
      <c r="E5051" s="50" t="s">
        <v>2916</v>
      </c>
      <c r="F5051" s="51">
        <v>7239</v>
      </c>
      <c r="G5051" s="48">
        <v>18</v>
      </c>
      <c r="H5051" s="51" t="s">
        <v>2729</v>
      </c>
      <c r="I5051" s="51" t="s">
        <v>1307</v>
      </c>
      <c r="J5051" s="52">
        <v>3</v>
      </c>
      <c r="K5051" s="48" t="s">
        <v>1058</v>
      </c>
      <c r="L5051" s="48" t="s">
        <v>1058</v>
      </c>
      <c r="M5051" s="53">
        <v>14758.04064775052</v>
      </c>
      <c r="N5051" s="51"/>
    </row>
    <row r="5052" spans="2:14" x14ac:dyDescent="0.25">
      <c r="B5052" s="48">
        <v>5050</v>
      </c>
      <c r="C5052" s="49" t="s">
        <v>2588</v>
      </c>
      <c r="D5052" s="48">
        <v>580481935</v>
      </c>
      <c r="E5052" s="50" t="s">
        <v>2727</v>
      </c>
      <c r="F5052" s="51">
        <v>7241</v>
      </c>
      <c r="G5052" s="48">
        <v>14</v>
      </c>
      <c r="H5052" s="51" t="s">
        <v>2625</v>
      </c>
      <c r="I5052" s="51" t="s">
        <v>1596</v>
      </c>
      <c r="J5052" s="52">
        <v>1.5</v>
      </c>
      <c r="K5052" s="48" t="s">
        <v>1058</v>
      </c>
      <c r="L5052" s="48" t="s">
        <v>1058</v>
      </c>
      <c r="M5052" s="53">
        <v>7379.0203238752601</v>
      </c>
      <c r="N5052" s="51"/>
    </row>
    <row r="5053" spans="2:14" x14ac:dyDescent="0.25">
      <c r="B5053" s="48">
        <v>5051</v>
      </c>
      <c r="C5053" s="49" t="s">
        <v>2588</v>
      </c>
      <c r="D5053" s="48">
        <v>580529063</v>
      </c>
      <c r="E5053" s="50" t="s">
        <v>2635</v>
      </c>
      <c r="F5053" s="51">
        <v>7242</v>
      </c>
      <c r="G5053" s="48">
        <v>14</v>
      </c>
      <c r="H5053" s="51" t="s">
        <v>2814</v>
      </c>
      <c r="I5053" s="51" t="s">
        <v>1147</v>
      </c>
      <c r="J5053" s="52">
        <v>0</v>
      </c>
      <c r="K5053" s="48" t="s">
        <v>1058</v>
      </c>
      <c r="L5053" s="48" t="s">
        <v>1058</v>
      </c>
      <c r="M5053" s="53">
        <v>0</v>
      </c>
      <c r="N5053" s="51"/>
    </row>
    <row r="5054" spans="2:14" x14ac:dyDescent="0.25">
      <c r="B5054" s="48">
        <v>5052</v>
      </c>
      <c r="C5054" s="49" t="s">
        <v>2588</v>
      </c>
      <c r="D5054" s="48">
        <v>580648889</v>
      </c>
      <c r="E5054" s="50" t="s">
        <v>2668</v>
      </c>
      <c r="F5054" s="51">
        <v>7248</v>
      </c>
      <c r="G5054" s="48">
        <v>16</v>
      </c>
      <c r="H5054" s="51" t="s">
        <v>2792</v>
      </c>
      <c r="I5054" s="51" t="s">
        <v>1122</v>
      </c>
      <c r="J5054" s="52">
        <v>0.75600000000000001</v>
      </c>
      <c r="K5054" s="48" t="s">
        <v>1058</v>
      </c>
      <c r="L5054" s="48" t="s">
        <v>1058</v>
      </c>
      <c r="M5054" s="53">
        <v>3719.0262432331315</v>
      </c>
      <c r="N5054" s="51"/>
    </row>
    <row r="5055" spans="2:14" x14ac:dyDescent="0.25">
      <c r="B5055" s="48">
        <v>5053</v>
      </c>
      <c r="C5055" s="49" t="s">
        <v>2588</v>
      </c>
      <c r="D5055" s="48">
        <v>580653806</v>
      </c>
      <c r="E5055" s="50" t="s">
        <v>2983</v>
      </c>
      <c r="F5055" s="51">
        <v>7251</v>
      </c>
      <c r="G5055" s="48">
        <v>9</v>
      </c>
      <c r="H5055" s="51" t="s">
        <v>2761</v>
      </c>
      <c r="I5055" s="51" t="s">
        <v>1137</v>
      </c>
      <c r="J5055" s="52">
        <v>8.8000000000000007</v>
      </c>
      <c r="K5055" s="48" t="s">
        <v>1058</v>
      </c>
      <c r="L5055" s="48" t="s">
        <v>1058</v>
      </c>
      <c r="M5055" s="53">
        <v>43290.252566734867</v>
      </c>
      <c r="N5055" s="51"/>
    </row>
    <row r="5056" spans="2:14" x14ac:dyDescent="0.25">
      <c r="B5056" s="48">
        <v>5054</v>
      </c>
      <c r="C5056" s="49" t="s">
        <v>2588</v>
      </c>
      <c r="D5056" s="48">
        <v>580500825</v>
      </c>
      <c r="E5056" s="50" t="s">
        <v>2639</v>
      </c>
      <c r="F5056" s="51">
        <v>7254</v>
      </c>
      <c r="G5056" s="48">
        <v>9</v>
      </c>
      <c r="H5056" s="51" t="s">
        <v>2920</v>
      </c>
      <c r="I5056" s="51" t="s">
        <v>1068</v>
      </c>
      <c r="J5056" s="52">
        <v>8</v>
      </c>
      <c r="K5056" s="48" t="s">
        <v>1058</v>
      </c>
      <c r="L5056" s="48" t="s">
        <v>1058</v>
      </c>
      <c r="M5056" s="53">
        <v>39354.775060668057</v>
      </c>
      <c r="N5056" s="51"/>
    </row>
    <row r="5057" spans="2:14" x14ac:dyDescent="0.25">
      <c r="B5057" s="48">
        <v>5055</v>
      </c>
      <c r="C5057" s="49" t="s">
        <v>2588</v>
      </c>
      <c r="D5057" s="48">
        <v>580254357</v>
      </c>
      <c r="E5057" s="50" t="s">
        <v>2637</v>
      </c>
      <c r="F5057" s="51">
        <v>7260</v>
      </c>
      <c r="G5057" s="48">
        <v>12</v>
      </c>
      <c r="H5057" s="51" t="s">
        <v>2860</v>
      </c>
      <c r="I5057" s="51" t="s">
        <v>1137</v>
      </c>
      <c r="J5057" s="52">
        <v>4.4000000000000004</v>
      </c>
      <c r="K5057" s="48" t="s">
        <v>1058</v>
      </c>
      <c r="L5057" s="48" t="s">
        <v>1058</v>
      </c>
      <c r="M5057" s="53">
        <v>21645.126283367434</v>
      </c>
      <c r="N5057" s="51"/>
    </row>
    <row r="5058" spans="2:14" x14ac:dyDescent="0.25">
      <c r="B5058" s="48">
        <v>5056</v>
      </c>
      <c r="C5058" s="49" t="s">
        <v>2588</v>
      </c>
      <c r="D5058" s="48">
        <v>580401818</v>
      </c>
      <c r="E5058" s="50" t="s">
        <v>1301</v>
      </c>
      <c r="F5058" s="51">
        <v>7261</v>
      </c>
      <c r="G5058" s="48">
        <v>13</v>
      </c>
      <c r="H5058" s="51" t="s">
        <v>2558</v>
      </c>
      <c r="I5058" s="51" t="s">
        <v>1158</v>
      </c>
      <c r="J5058" s="52">
        <v>2.75</v>
      </c>
      <c r="K5058" s="48" t="s">
        <v>1058</v>
      </c>
      <c r="L5058" s="48" t="s">
        <v>1058</v>
      </c>
      <c r="M5058" s="53">
        <v>13528.203927104645</v>
      </c>
      <c r="N5058" s="51"/>
    </row>
    <row r="5059" spans="2:14" x14ac:dyDescent="0.25">
      <c r="B5059" s="48">
        <v>5057</v>
      </c>
      <c r="C5059" s="49" t="s">
        <v>2588</v>
      </c>
      <c r="D5059" s="48">
        <v>580490860</v>
      </c>
      <c r="E5059" s="50" t="s">
        <v>2862</v>
      </c>
      <c r="F5059" s="51">
        <v>7263</v>
      </c>
      <c r="G5059" s="48">
        <v>18</v>
      </c>
      <c r="H5059" s="51" t="s">
        <v>2940</v>
      </c>
      <c r="I5059" s="51" t="s">
        <v>1705</v>
      </c>
      <c r="J5059" s="52">
        <v>4</v>
      </c>
      <c r="K5059" s="48" t="s">
        <v>1058</v>
      </c>
      <c r="L5059" s="48" t="s">
        <v>1058</v>
      </c>
      <c r="M5059" s="53">
        <v>19677.387530334028</v>
      </c>
      <c r="N5059" s="51"/>
    </row>
    <row r="5060" spans="2:14" x14ac:dyDescent="0.25">
      <c r="B5060" s="48">
        <v>5058</v>
      </c>
      <c r="C5060" s="49" t="s">
        <v>2588</v>
      </c>
      <c r="D5060" s="48">
        <v>580500825</v>
      </c>
      <c r="E5060" s="50" t="s">
        <v>2639</v>
      </c>
      <c r="F5060" s="51">
        <v>7265</v>
      </c>
      <c r="G5060" s="48">
        <v>13</v>
      </c>
      <c r="H5060" s="51" t="s">
        <v>2984</v>
      </c>
      <c r="I5060" s="51" t="s">
        <v>1068</v>
      </c>
      <c r="J5060" s="52">
        <v>2</v>
      </c>
      <c r="K5060" s="48" t="s">
        <v>1058</v>
      </c>
      <c r="L5060" s="48" t="s">
        <v>1058</v>
      </c>
      <c r="M5060" s="53">
        <v>9838.6937651670141</v>
      </c>
      <c r="N5060" s="51"/>
    </row>
    <row r="5061" spans="2:14" x14ac:dyDescent="0.25">
      <c r="B5061" s="48">
        <v>5059</v>
      </c>
      <c r="C5061" s="49" t="s">
        <v>2588</v>
      </c>
      <c r="D5061" s="48">
        <v>580386456</v>
      </c>
      <c r="E5061" s="50" t="s">
        <v>1902</v>
      </c>
      <c r="F5061" s="51">
        <v>7268</v>
      </c>
      <c r="G5061" s="48">
        <v>15</v>
      </c>
      <c r="H5061" s="51" t="s">
        <v>2797</v>
      </c>
      <c r="I5061" s="51" t="s">
        <v>1125</v>
      </c>
      <c r="J5061" s="52">
        <v>0.75</v>
      </c>
      <c r="K5061" s="48" t="s">
        <v>1058</v>
      </c>
      <c r="L5061" s="48" t="s">
        <v>1058</v>
      </c>
      <c r="M5061" s="53">
        <v>3689.5101619376301</v>
      </c>
      <c r="N5061" s="51"/>
    </row>
    <row r="5062" spans="2:14" x14ac:dyDescent="0.25">
      <c r="B5062" s="48">
        <v>5060</v>
      </c>
      <c r="C5062" s="49" t="s">
        <v>2588</v>
      </c>
      <c r="D5062" s="48">
        <v>580652600</v>
      </c>
      <c r="E5062" s="50" t="s">
        <v>2885</v>
      </c>
      <c r="F5062" s="51">
        <v>7269</v>
      </c>
      <c r="G5062" s="48">
        <v>14</v>
      </c>
      <c r="H5062" s="51" t="s">
        <v>2623</v>
      </c>
      <c r="I5062" s="51" t="s">
        <v>1130</v>
      </c>
      <c r="J5062" s="52">
        <v>1.25</v>
      </c>
      <c r="K5062" s="48" t="s">
        <v>1058</v>
      </c>
      <c r="L5062" s="48" t="s">
        <v>1058</v>
      </c>
      <c r="M5062" s="53">
        <v>6149.1836032293841</v>
      </c>
      <c r="N5062" s="51"/>
    </row>
    <row r="5063" spans="2:14" x14ac:dyDescent="0.25">
      <c r="B5063" s="48">
        <v>5061</v>
      </c>
      <c r="C5063" s="49" t="s">
        <v>2588</v>
      </c>
      <c r="D5063" s="48">
        <v>580507531</v>
      </c>
      <c r="E5063" s="50" t="s">
        <v>2765</v>
      </c>
      <c r="F5063" s="51">
        <v>7274</v>
      </c>
      <c r="G5063" s="48">
        <v>18</v>
      </c>
      <c r="H5063" s="51" t="s">
        <v>2853</v>
      </c>
      <c r="I5063" s="51" t="s">
        <v>1160</v>
      </c>
      <c r="J5063" s="52">
        <v>0</v>
      </c>
      <c r="K5063" s="48" t="s">
        <v>1058</v>
      </c>
      <c r="L5063" s="48" t="s">
        <v>1058</v>
      </c>
      <c r="M5063" s="53">
        <v>0</v>
      </c>
      <c r="N5063" s="51"/>
    </row>
    <row r="5064" spans="2:14" x14ac:dyDescent="0.25">
      <c r="B5064" s="48">
        <v>5062</v>
      </c>
      <c r="C5064" s="49" t="s">
        <v>2588</v>
      </c>
      <c r="D5064" s="48">
        <v>580649358</v>
      </c>
      <c r="E5064" s="50" t="s">
        <v>2985</v>
      </c>
      <c r="F5064" s="51">
        <v>7284</v>
      </c>
      <c r="G5064" s="48">
        <v>12</v>
      </c>
      <c r="H5064" s="51" t="s">
        <v>2887</v>
      </c>
      <c r="I5064" s="51" t="s">
        <v>1101</v>
      </c>
      <c r="J5064" s="52">
        <v>8.8000000000000007</v>
      </c>
      <c r="K5064" s="48" t="s">
        <v>1058</v>
      </c>
      <c r="L5064" s="48" t="s">
        <v>1058</v>
      </c>
      <c r="M5064" s="53">
        <v>43290.252566734867</v>
      </c>
      <c r="N5064" s="51"/>
    </row>
    <row r="5065" spans="2:14" x14ac:dyDescent="0.25">
      <c r="B5065" s="48">
        <v>5063</v>
      </c>
      <c r="C5065" s="49" t="s">
        <v>2588</v>
      </c>
      <c r="D5065" s="48">
        <v>580259109</v>
      </c>
      <c r="E5065" s="50" t="s">
        <v>2679</v>
      </c>
      <c r="F5065" s="51">
        <v>7288</v>
      </c>
      <c r="G5065" s="48">
        <v>15</v>
      </c>
      <c r="H5065" s="51" t="s">
        <v>2695</v>
      </c>
      <c r="I5065" s="51" t="s">
        <v>1218</v>
      </c>
      <c r="J5065" s="52">
        <v>1.5</v>
      </c>
      <c r="K5065" s="48" t="s">
        <v>1058</v>
      </c>
      <c r="L5065" s="48" t="s">
        <v>1058</v>
      </c>
      <c r="M5065" s="53">
        <v>7379.0203238752601</v>
      </c>
      <c r="N5065" s="51"/>
    </row>
    <row r="5066" spans="2:14" x14ac:dyDescent="0.25">
      <c r="B5066" s="48">
        <v>5064</v>
      </c>
      <c r="C5066" s="49" t="s">
        <v>2588</v>
      </c>
      <c r="D5066" s="48">
        <v>580259109</v>
      </c>
      <c r="E5066" s="50" t="s">
        <v>2679</v>
      </c>
      <c r="F5066" s="51">
        <v>7289</v>
      </c>
      <c r="G5066" s="48">
        <v>16</v>
      </c>
      <c r="H5066" s="51" t="s">
        <v>2752</v>
      </c>
      <c r="I5066" s="51" t="s">
        <v>1218</v>
      </c>
      <c r="J5066" s="52">
        <v>8</v>
      </c>
      <c r="K5066" s="48" t="s">
        <v>1058</v>
      </c>
      <c r="L5066" s="48" t="s">
        <v>1058</v>
      </c>
      <c r="M5066" s="53">
        <v>39354.775060668057</v>
      </c>
      <c r="N5066" s="51"/>
    </row>
    <row r="5067" spans="2:14" x14ac:dyDescent="0.25">
      <c r="B5067" s="48">
        <v>5065</v>
      </c>
      <c r="C5067" s="49" t="s">
        <v>2588</v>
      </c>
      <c r="D5067" s="48">
        <v>580259109</v>
      </c>
      <c r="E5067" s="50" t="s">
        <v>2679</v>
      </c>
      <c r="F5067" s="51">
        <v>7290</v>
      </c>
      <c r="G5067" s="48">
        <v>16</v>
      </c>
      <c r="H5067" s="51" t="s">
        <v>2649</v>
      </c>
      <c r="I5067" s="51" t="s">
        <v>1218</v>
      </c>
      <c r="J5067" s="52">
        <v>0</v>
      </c>
      <c r="K5067" s="48" t="s">
        <v>1058</v>
      </c>
      <c r="L5067" s="48" t="s">
        <v>1058</v>
      </c>
      <c r="M5067" s="53">
        <v>0</v>
      </c>
      <c r="N5067" s="51"/>
    </row>
    <row r="5068" spans="2:14" x14ac:dyDescent="0.25">
      <c r="B5068" s="48">
        <v>5066</v>
      </c>
      <c r="C5068" s="49" t="s">
        <v>2588</v>
      </c>
      <c r="D5068" s="48">
        <v>580497048</v>
      </c>
      <c r="E5068" s="50" t="s">
        <v>2950</v>
      </c>
      <c r="F5068" s="51">
        <v>7292</v>
      </c>
      <c r="G5068" s="48">
        <v>19</v>
      </c>
      <c r="H5068" s="51" t="s">
        <v>2955</v>
      </c>
      <c r="I5068" s="51" t="s">
        <v>1307</v>
      </c>
      <c r="J5068" s="52">
        <v>0</v>
      </c>
      <c r="K5068" s="48" t="s">
        <v>1058</v>
      </c>
      <c r="L5068" s="48" t="s">
        <v>1058</v>
      </c>
      <c r="M5068" s="53">
        <v>0</v>
      </c>
      <c r="N5068" s="51"/>
    </row>
    <row r="5069" spans="2:14" x14ac:dyDescent="0.25">
      <c r="B5069" s="48">
        <v>5067</v>
      </c>
      <c r="C5069" s="49" t="s">
        <v>2588</v>
      </c>
      <c r="D5069" s="48">
        <v>580466993</v>
      </c>
      <c r="E5069" s="50" t="s">
        <v>2726</v>
      </c>
      <c r="F5069" s="51">
        <v>7297</v>
      </c>
      <c r="G5069" s="48">
        <v>17</v>
      </c>
      <c r="H5069" s="51" t="s">
        <v>2951</v>
      </c>
      <c r="I5069" s="51" t="s">
        <v>1119</v>
      </c>
      <c r="J5069" s="52">
        <v>1.5</v>
      </c>
      <c r="K5069" s="48" t="s">
        <v>1058</v>
      </c>
      <c r="L5069" s="48" t="s">
        <v>1058</v>
      </c>
      <c r="M5069" s="53">
        <v>7379.0203238752601</v>
      </c>
      <c r="N5069" s="51"/>
    </row>
    <row r="5070" spans="2:14" x14ac:dyDescent="0.25">
      <c r="B5070" s="48">
        <v>5068</v>
      </c>
      <c r="C5070" s="49" t="s">
        <v>2588</v>
      </c>
      <c r="D5070" s="48">
        <v>580631513</v>
      </c>
      <c r="E5070" s="50" t="s">
        <v>1410</v>
      </c>
      <c r="F5070" s="51">
        <v>7300</v>
      </c>
      <c r="G5070" s="48">
        <v>18</v>
      </c>
      <c r="H5070" s="51" t="s">
        <v>2593</v>
      </c>
      <c r="I5070" s="51" t="s">
        <v>1093</v>
      </c>
      <c r="J5070" s="52">
        <v>0.75600000000000001</v>
      </c>
      <c r="K5070" s="48" t="s">
        <v>1058</v>
      </c>
      <c r="L5070" s="48" t="s">
        <v>1058</v>
      </c>
      <c r="M5070" s="53">
        <v>3719.0262432331315</v>
      </c>
      <c r="N5070" s="51"/>
    </row>
    <row r="5071" spans="2:14" x14ac:dyDescent="0.25">
      <c r="B5071" s="48">
        <v>5069</v>
      </c>
      <c r="C5071" s="49" t="s">
        <v>2588</v>
      </c>
      <c r="D5071" s="48">
        <v>580395465</v>
      </c>
      <c r="E5071" s="50" t="s">
        <v>2650</v>
      </c>
      <c r="F5071" s="51">
        <v>7301</v>
      </c>
      <c r="G5071" s="48">
        <v>16</v>
      </c>
      <c r="H5071" s="51" t="s">
        <v>2711</v>
      </c>
      <c r="I5071" s="51" t="s">
        <v>1476</v>
      </c>
      <c r="J5071" s="52">
        <v>3</v>
      </c>
      <c r="K5071" s="48" t="s">
        <v>1058</v>
      </c>
      <c r="L5071" s="48" t="s">
        <v>1058</v>
      </c>
      <c r="M5071" s="53">
        <v>14758.04064775052</v>
      </c>
      <c r="N5071" s="51"/>
    </row>
    <row r="5072" spans="2:14" x14ac:dyDescent="0.25">
      <c r="B5072" s="48">
        <v>5070</v>
      </c>
      <c r="C5072" s="49" t="s">
        <v>2588</v>
      </c>
      <c r="D5072" s="48">
        <v>580368546</v>
      </c>
      <c r="E5072" s="50" t="s">
        <v>2757</v>
      </c>
      <c r="F5072" s="51">
        <v>7307</v>
      </c>
      <c r="G5072" s="48">
        <v>14</v>
      </c>
      <c r="H5072" s="51" t="s">
        <v>2708</v>
      </c>
      <c r="I5072" s="51" t="s">
        <v>2758</v>
      </c>
      <c r="J5072" s="52">
        <v>5.8649999999999993</v>
      </c>
      <c r="K5072" s="48" t="s">
        <v>1058</v>
      </c>
      <c r="L5072" s="48" t="s">
        <v>1058</v>
      </c>
      <c r="M5072" s="53">
        <v>28851.969466352264</v>
      </c>
      <c r="N5072" s="51"/>
    </row>
    <row r="5073" spans="2:14" x14ac:dyDescent="0.25">
      <c r="B5073" s="48">
        <v>5071</v>
      </c>
      <c r="C5073" s="49" t="s">
        <v>2588</v>
      </c>
      <c r="D5073" s="48">
        <v>580420768</v>
      </c>
      <c r="E5073" s="50" t="s">
        <v>2686</v>
      </c>
      <c r="F5073" s="51">
        <v>7316</v>
      </c>
      <c r="G5073" s="48">
        <v>17</v>
      </c>
      <c r="H5073" s="51" t="s">
        <v>2656</v>
      </c>
      <c r="I5073" s="51" t="s">
        <v>1646</v>
      </c>
      <c r="J5073" s="52">
        <v>0</v>
      </c>
      <c r="K5073" s="48" t="s">
        <v>1058</v>
      </c>
      <c r="L5073" s="48" t="s">
        <v>1058</v>
      </c>
      <c r="M5073" s="53">
        <v>0</v>
      </c>
      <c r="N5073" s="51"/>
    </row>
    <row r="5074" spans="2:14" x14ac:dyDescent="0.25">
      <c r="B5074" s="48">
        <v>5072</v>
      </c>
      <c r="C5074" s="49" t="s">
        <v>2588</v>
      </c>
      <c r="D5074" s="48">
        <v>580278463</v>
      </c>
      <c r="E5074" s="50" t="s">
        <v>2592</v>
      </c>
      <c r="F5074" s="51">
        <v>7320</v>
      </c>
      <c r="G5074" s="48">
        <v>15</v>
      </c>
      <c r="H5074" s="51" t="s">
        <v>2826</v>
      </c>
      <c r="I5074" s="51" t="s">
        <v>1137</v>
      </c>
      <c r="J5074" s="52">
        <v>0.9</v>
      </c>
      <c r="K5074" s="48" t="s">
        <v>1058</v>
      </c>
      <c r="L5074" s="48" t="s">
        <v>1058</v>
      </c>
      <c r="M5074" s="53">
        <v>4427.4121943251566</v>
      </c>
      <c r="N5074" s="51"/>
    </row>
    <row r="5075" spans="2:14" x14ac:dyDescent="0.25">
      <c r="B5075" s="48">
        <v>5073</v>
      </c>
      <c r="C5075" s="49" t="s">
        <v>2588</v>
      </c>
      <c r="D5075" s="48">
        <v>512158668</v>
      </c>
      <c r="E5075" s="50" t="s">
        <v>2596</v>
      </c>
      <c r="F5075" s="51">
        <v>7334</v>
      </c>
      <c r="G5075" s="48">
        <v>15</v>
      </c>
      <c r="H5075" s="51" t="s">
        <v>2756</v>
      </c>
      <c r="I5075" s="51" t="s">
        <v>1572</v>
      </c>
      <c r="J5075" s="52">
        <v>0.75</v>
      </c>
      <c r="K5075" s="48" t="s">
        <v>1058</v>
      </c>
      <c r="L5075" s="48" t="s">
        <v>1058</v>
      </c>
      <c r="M5075" s="53">
        <v>3689.5101619376301</v>
      </c>
      <c r="N5075" s="51"/>
    </row>
    <row r="5076" spans="2:14" x14ac:dyDescent="0.25">
      <c r="B5076" s="48">
        <v>5074</v>
      </c>
      <c r="C5076" s="49" t="s">
        <v>2588</v>
      </c>
      <c r="D5076" s="48">
        <v>580664654</v>
      </c>
      <c r="E5076" s="50" t="s">
        <v>2986</v>
      </c>
      <c r="F5076" s="51">
        <v>7339</v>
      </c>
      <c r="G5076" s="48">
        <v>16</v>
      </c>
      <c r="H5076" s="51" t="s">
        <v>2840</v>
      </c>
      <c r="I5076" s="51" t="s">
        <v>2987</v>
      </c>
      <c r="J5076" s="52">
        <v>0</v>
      </c>
      <c r="K5076" s="48" t="s">
        <v>1058</v>
      </c>
      <c r="L5076" s="48" t="s">
        <v>1058</v>
      </c>
      <c r="M5076" s="53">
        <v>0</v>
      </c>
      <c r="N5076" s="51"/>
    </row>
    <row r="5077" spans="2:14" x14ac:dyDescent="0.25">
      <c r="B5077" s="48">
        <v>5075</v>
      </c>
      <c r="C5077" s="49" t="s">
        <v>2588</v>
      </c>
      <c r="D5077" s="48">
        <v>580394278</v>
      </c>
      <c r="E5077" s="50" t="s">
        <v>2597</v>
      </c>
      <c r="F5077" s="51">
        <v>7375</v>
      </c>
      <c r="G5077" s="48">
        <v>13</v>
      </c>
      <c r="H5077" s="51" t="s">
        <v>2945</v>
      </c>
      <c r="I5077" s="51" t="s">
        <v>1098</v>
      </c>
      <c r="J5077" s="52">
        <v>0.97499999999999998</v>
      </c>
      <c r="K5077" s="48" t="s">
        <v>1058</v>
      </c>
      <c r="L5077" s="48" t="s">
        <v>1058</v>
      </c>
      <c r="M5077" s="53">
        <v>4796.363210518919</v>
      </c>
      <c r="N5077" s="51"/>
    </row>
    <row r="5078" spans="2:14" x14ac:dyDescent="0.25">
      <c r="B5078" s="48">
        <v>5076</v>
      </c>
      <c r="C5078" s="49" t="s">
        <v>2588</v>
      </c>
      <c r="D5078" s="48">
        <v>580394278</v>
      </c>
      <c r="E5078" s="50" t="s">
        <v>2597</v>
      </c>
      <c r="F5078" s="51">
        <v>7376</v>
      </c>
      <c r="G5078" s="48">
        <v>15</v>
      </c>
      <c r="H5078" s="51" t="s">
        <v>2909</v>
      </c>
      <c r="I5078" s="51" t="s">
        <v>1098</v>
      </c>
      <c r="J5078" s="52">
        <v>0.97499999999999998</v>
      </c>
      <c r="K5078" s="48" t="s">
        <v>1058</v>
      </c>
      <c r="L5078" s="48" t="s">
        <v>1058</v>
      </c>
      <c r="M5078" s="53">
        <v>4796.363210518919</v>
      </c>
      <c r="N5078" s="51"/>
    </row>
    <row r="5079" spans="2:14" x14ac:dyDescent="0.25">
      <c r="B5079" s="48">
        <v>5077</v>
      </c>
      <c r="C5079" s="49" t="s">
        <v>2588</v>
      </c>
      <c r="D5079" s="48">
        <v>580394278</v>
      </c>
      <c r="E5079" s="50" t="s">
        <v>2597</v>
      </c>
      <c r="F5079" s="51">
        <v>7378</v>
      </c>
      <c r="G5079" s="48">
        <v>10</v>
      </c>
      <c r="H5079" s="51" t="s">
        <v>2960</v>
      </c>
      <c r="I5079" s="51" t="s">
        <v>1098</v>
      </c>
      <c r="J5079" s="52">
        <v>0</v>
      </c>
      <c r="K5079" s="48" t="s">
        <v>1058</v>
      </c>
      <c r="L5079" s="48" t="s">
        <v>1058</v>
      </c>
      <c r="M5079" s="53">
        <v>0</v>
      </c>
      <c r="N5079" s="51"/>
    </row>
    <row r="5080" spans="2:14" x14ac:dyDescent="0.25">
      <c r="B5080" s="48">
        <v>5078</v>
      </c>
      <c r="C5080" s="49" t="s">
        <v>2588</v>
      </c>
      <c r="D5080" s="48">
        <v>580181659</v>
      </c>
      <c r="E5080" s="50" t="s">
        <v>2698</v>
      </c>
      <c r="F5080" s="51">
        <v>7379</v>
      </c>
      <c r="G5080" s="48">
        <v>19</v>
      </c>
      <c r="H5080" s="51" t="s">
        <v>2861</v>
      </c>
      <c r="I5080" s="51" t="s">
        <v>1237</v>
      </c>
      <c r="J5080" s="52">
        <v>4</v>
      </c>
      <c r="K5080" s="48" t="s">
        <v>1058</v>
      </c>
      <c r="L5080" s="48" t="s">
        <v>1058</v>
      </c>
      <c r="M5080" s="53">
        <v>19677.387530334028</v>
      </c>
      <c r="N5080" s="51"/>
    </row>
    <row r="5081" spans="2:14" x14ac:dyDescent="0.25">
      <c r="B5081" s="48">
        <v>5079</v>
      </c>
      <c r="C5081" s="49" t="s">
        <v>2588</v>
      </c>
      <c r="D5081" s="48">
        <v>580233997</v>
      </c>
      <c r="E5081" s="50" t="s">
        <v>1906</v>
      </c>
      <c r="F5081" s="51">
        <v>7402</v>
      </c>
      <c r="G5081" s="48">
        <v>13</v>
      </c>
      <c r="H5081" s="51" t="s">
        <v>2687</v>
      </c>
      <c r="I5081" s="51" t="s">
        <v>1389</v>
      </c>
      <c r="J5081" s="52">
        <v>5</v>
      </c>
      <c r="K5081" s="48" t="s">
        <v>1058</v>
      </c>
      <c r="L5081" s="48" t="s">
        <v>1058</v>
      </c>
      <c r="M5081" s="53">
        <v>24596.734412917536</v>
      </c>
      <c r="N5081" s="51"/>
    </row>
    <row r="5082" spans="2:14" x14ac:dyDescent="0.25">
      <c r="B5082" s="48">
        <v>5080</v>
      </c>
      <c r="C5082" s="49" t="s">
        <v>2588</v>
      </c>
      <c r="D5082" s="48">
        <v>580394278</v>
      </c>
      <c r="E5082" s="50" t="s">
        <v>2597</v>
      </c>
      <c r="F5082" s="51">
        <v>7403</v>
      </c>
      <c r="G5082" s="48">
        <v>13</v>
      </c>
      <c r="H5082" s="51" t="s">
        <v>2945</v>
      </c>
      <c r="I5082" s="51" t="s">
        <v>1098</v>
      </c>
      <c r="J5082" s="52">
        <v>0.97499999999999998</v>
      </c>
      <c r="K5082" s="48" t="s">
        <v>1058</v>
      </c>
      <c r="L5082" s="48" t="s">
        <v>1058</v>
      </c>
      <c r="M5082" s="53">
        <v>4796.363210518919</v>
      </c>
      <c r="N5082" s="51"/>
    </row>
    <row r="5083" spans="2:14" x14ac:dyDescent="0.25">
      <c r="B5083" s="48">
        <v>5081</v>
      </c>
      <c r="C5083" s="49" t="s">
        <v>2588</v>
      </c>
      <c r="D5083" s="48">
        <v>580357358</v>
      </c>
      <c r="E5083" s="50" t="s">
        <v>2722</v>
      </c>
      <c r="F5083" s="51">
        <v>7417</v>
      </c>
      <c r="G5083" s="48">
        <v>15</v>
      </c>
      <c r="H5083" s="51" t="s">
        <v>2811</v>
      </c>
      <c r="I5083" s="51" t="s">
        <v>1252</v>
      </c>
      <c r="J5083" s="52">
        <v>0.75</v>
      </c>
      <c r="K5083" s="48" t="s">
        <v>1058</v>
      </c>
      <c r="L5083" s="48" t="s">
        <v>1058</v>
      </c>
      <c r="M5083" s="53">
        <v>3689.5101619376301</v>
      </c>
      <c r="N5083" s="51"/>
    </row>
    <row r="5084" spans="2:14" x14ac:dyDescent="0.25">
      <c r="B5084" s="48">
        <v>5082</v>
      </c>
      <c r="C5084" s="49" t="s">
        <v>2588</v>
      </c>
      <c r="D5084" s="48">
        <v>580750263</v>
      </c>
      <c r="E5084" s="50" t="s">
        <v>2988</v>
      </c>
      <c r="F5084" s="51">
        <v>7418</v>
      </c>
      <c r="G5084" s="48">
        <v>12</v>
      </c>
      <c r="H5084" s="51" t="s">
        <v>2953</v>
      </c>
      <c r="I5084" s="51" t="s">
        <v>2058</v>
      </c>
      <c r="J5084" s="52">
        <v>2.8159999999999998</v>
      </c>
      <c r="K5084" s="48" t="s">
        <v>1058</v>
      </c>
      <c r="L5084" s="48" t="s">
        <v>1058</v>
      </c>
      <c r="M5084" s="53">
        <v>13852.880821355155</v>
      </c>
      <c r="N5084" s="51"/>
    </row>
    <row r="5085" spans="2:14" x14ac:dyDescent="0.25">
      <c r="B5085" s="48">
        <v>5083</v>
      </c>
      <c r="C5085" s="49" t="s">
        <v>2588</v>
      </c>
      <c r="D5085" s="48">
        <v>580226785</v>
      </c>
      <c r="E5085" s="50" t="s">
        <v>2660</v>
      </c>
      <c r="F5085" s="51">
        <v>7427</v>
      </c>
      <c r="G5085" s="48">
        <v>10</v>
      </c>
      <c r="H5085" s="51" t="s">
        <v>2640</v>
      </c>
      <c r="I5085" s="51" t="s">
        <v>1158</v>
      </c>
      <c r="J5085" s="52">
        <v>1.25</v>
      </c>
      <c r="K5085" s="48" t="s">
        <v>1058</v>
      </c>
      <c r="L5085" s="48" t="s">
        <v>1058</v>
      </c>
      <c r="M5085" s="53">
        <v>6149.1836032293841</v>
      </c>
      <c r="N5085" s="51"/>
    </row>
    <row r="5086" spans="2:14" x14ac:dyDescent="0.25">
      <c r="B5086" s="48">
        <v>5084</v>
      </c>
      <c r="C5086" s="49" t="s">
        <v>2588</v>
      </c>
      <c r="D5086" s="48">
        <v>580353233</v>
      </c>
      <c r="E5086" s="50" t="s">
        <v>2641</v>
      </c>
      <c r="F5086" s="51">
        <v>7428</v>
      </c>
      <c r="G5086" s="48">
        <v>11</v>
      </c>
      <c r="H5086" s="51" t="s">
        <v>2740</v>
      </c>
      <c r="I5086" s="51" t="s">
        <v>1448</v>
      </c>
      <c r="J5086" s="52">
        <v>1.5</v>
      </c>
      <c r="K5086" s="48" t="s">
        <v>1058</v>
      </c>
      <c r="L5086" s="48" t="s">
        <v>1058</v>
      </c>
      <c r="M5086" s="53">
        <v>7379.0203238752601</v>
      </c>
      <c r="N5086" s="51"/>
    </row>
    <row r="5087" spans="2:14" x14ac:dyDescent="0.25">
      <c r="B5087" s="48">
        <v>5085</v>
      </c>
      <c r="C5087" s="49" t="s">
        <v>2588</v>
      </c>
      <c r="D5087" s="48">
        <v>580458859</v>
      </c>
      <c r="E5087" s="50" t="s">
        <v>2436</v>
      </c>
      <c r="F5087" s="51">
        <v>7433</v>
      </c>
      <c r="G5087" s="48">
        <v>9</v>
      </c>
      <c r="H5087" s="51" t="s">
        <v>2989</v>
      </c>
      <c r="I5087" s="51" t="s">
        <v>2437</v>
      </c>
      <c r="J5087" s="52">
        <v>5</v>
      </c>
      <c r="K5087" s="48" t="s">
        <v>1058</v>
      </c>
      <c r="L5087" s="48" t="s">
        <v>1058</v>
      </c>
      <c r="M5087" s="53">
        <v>24596.734412917536</v>
      </c>
      <c r="N5087" s="51"/>
    </row>
    <row r="5088" spans="2:14" x14ac:dyDescent="0.25">
      <c r="B5088" s="48">
        <v>5086</v>
      </c>
      <c r="C5088" s="49" t="s">
        <v>2588</v>
      </c>
      <c r="D5088" s="48">
        <v>580555647</v>
      </c>
      <c r="E5088" s="50" t="s">
        <v>2903</v>
      </c>
      <c r="F5088" s="51">
        <v>7442</v>
      </c>
      <c r="G5088" s="48">
        <v>12</v>
      </c>
      <c r="H5088" s="51" t="s">
        <v>2688</v>
      </c>
      <c r="I5088" s="51" t="s">
        <v>1459</v>
      </c>
      <c r="J5088" s="52">
        <v>0.9</v>
      </c>
      <c r="K5088" s="48" t="s">
        <v>1058</v>
      </c>
      <c r="L5088" s="48" t="s">
        <v>1058</v>
      </c>
      <c r="M5088" s="53">
        <v>4427.4121943251566</v>
      </c>
      <c r="N5088" s="51"/>
    </row>
    <row r="5089" spans="2:14" x14ac:dyDescent="0.25">
      <c r="B5089" s="48">
        <v>5087</v>
      </c>
      <c r="C5089" s="49" t="s">
        <v>2588</v>
      </c>
      <c r="D5089" s="48">
        <v>580587723</v>
      </c>
      <c r="E5089" s="50" t="s">
        <v>2716</v>
      </c>
      <c r="F5089" s="51">
        <v>7449</v>
      </c>
      <c r="G5089" s="48">
        <v>17</v>
      </c>
      <c r="H5089" s="51" t="s">
        <v>2857</v>
      </c>
      <c r="I5089" s="51" t="s">
        <v>1350</v>
      </c>
      <c r="J5089" s="52">
        <v>0.75</v>
      </c>
      <c r="K5089" s="48" t="s">
        <v>1058</v>
      </c>
      <c r="L5089" s="48" t="s">
        <v>1058</v>
      </c>
      <c r="M5089" s="53">
        <v>3689.5101619376301</v>
      </c>
      <c r="N5089" s="51"/>
    </row>
    <row r="5090" spans="2:14" x14ac:dyDescent="0.25">
      <c r="B5090" s="48">
        <v>5088</v>
      </c>
      <c r="C5090" s="49" t="s">
        <v>2588</v>
      </c>
      <c r="D5090" s="48">
        <v>580364875</v>
      </c>
      <c r="E5090" s="50" t="s">
        <v>2771</v>
      </c>
      <c r="F5090" s="51">
        <v>7455</v>
      </c>
      <c r="G5090" s="48">
        <v>10</v>
      </c>
      <c r="H5090" s="51" t="s">
        <v>2834</v>
      </c>
      <c r="I5090" s="51" t="s">
        <v>1085</v>
      </c>
      <c r="J5090" s="52">
        <v>0</v>
      </c>
      <c r="K5090" s="48" t="s">
        <v>1058</v>
      </c>
      <c r="L5090" s="48" t="s">
        <v>1058</v>
      </c>
      <c r="M5090" s="53">
        <v>0</v>
      </c>
      <c r="N5090" s="51"/>
    </row>
    <row r="5091" spans="2:14" x14ac:dyDescent="0.25">
      <c r="B5091" s="48">
        <v>5089</v>
      </c>
      <c r="C5091" s="49" t="s">
        <v>2588</v>
      </c>
      <c r="D5091" s="48">
        <v>580462166</v>
      </c>
      <c r="E5091" s="50" t="s">
        <v>2644</v>
      </c>
      <c r="F5091" s="51">
        <v>7456</v>
      </c>
      <c r="G5091" s="48">
        <v>15</v>
      </c>
      <c r="H5091" s="51" t="s">
        <v>2753</v>
      </c>
      <c r="I5091" s="51" t="s">
        <v>1473</v>
      </c>
      <c r="J5091" s="52">
        <v>0.64</v>
      </c>
      <c r="K5091" s="48" t="s">
        <v>1058</v>
      </c>
      <c r="L5091" s="48" t="s">
        <v>1058</v>
      </c>
      <c r="M5091" s="53">
        <v>3148.3820048534444</v>
      </c>
      <c r="N5091" s="51"/>
    </row>
    <row r="5092" spans="2:14" x14ac:dyDescent="0.25">
      <c r="B5092" s="48">
        <v>5090</v>
      </c>
      <c r="C5092" s="49" t="s">
        <v>2588</v>
      </c>
      <c r="D5092" s="48">
        <v>580364958</v>
      </c>
      <c r="E5092" s="50" t="s">
        <v>2791</v>
      </c>
      <c r="F5092" s="51">
        <v>7459</v>
      </c>
      <c r="G5092" s="48">
        <v>14</v>
      </c>
      <c r="H5092" s="51" t="s">
        <v>2702</v>
      </c>
      <c r="I5092" s="51" t="s">
        <v>1835</v>
      </c>
      <c r="J5092" s="52">
        <v>3</v>
      </c>
      <c r="K5092" s="48" t="s">
        <v>1058</v>
      </c>
      <c r="L5092" s="48" t="s">
        <v>1058</v>
      </c>
      <c r="M5092" s="53">
        <v>14758.04064775052</v>
      </c>
      <c r="N5092" s="51"/>
    </row>
    <row r="5093" spans="2:14" x14ac:dyDescent="0.25">
      <c r="B5093" s="48">
        <v>5091</v>
      </c>
      <c r="C5093" s="49" t="s">
        <v>2588</v>
      </c>
      <c r="D5093" s="48">
        <v>580307411</v>
      </c>
      <c r="E5093" s="50" t="s">
        <v>2730</v>
      </c>
      <c r="F5093" s="51">
        <v>7465</v>
      </c>
      <c r="G5093" s="48">
        <v>9</v>
      </c>
      <c r="H5093" s="51" t="s">
        <v>2693</v>
      </c>
      <c r="I5093" s="51" t="s">
        <v>1064</v>
      </c>
      <c r="J5093" s="52">
        <v>8</v>
      </c>
      <c r="K5093" s="48" t="s">
        <v>1058</v>
      </c>
      <c r="L5093" s="48" t="s">
        <v>1058</v>
      </c>
      <c r="M5093" s="53">
        <v>39354.775060668057</v>
      </c>
      <c r="N5093" s="51"/>
    </row>
    <row r="5094" spans="2:14" x14ac:dyDescent="0.25">
      <c r="B5094" s="48">
        <v>5092</v>
      </c>
      <c r="C5094" s="49" t="s">
        <v>2588</v>
      </c>
      <c r="D5094" s="48">
        <v>580509834</v>
      </c>
      <c r="E5094" s="50" t="s">
        <v>2872</v>
      </c>
      <c r="F5094" s="51">
        <v>7477</v>
      </c>
      <c r="G5094" s="48">
        <v>18</v>
      </c>
      <c r="H5094" s="51" t="s">
        <v>2902</v>
      </c>
      <c r="I5094" s="51" t="s">
        <v>1096</v>
      </c>
      <c r="J5094" s="52">
        <v>2.2000000000000002</v>
      </c>
      <c r="K5094" s="48" t="s">
        <v>1058</v>
      </c>
      <c r="L5094" s="48" t="s">
        <v>1058</v>
      </c>
      <c r="M5094" s="53">
        <v>10822.563141683717</v>
      </c>
      <c r="N5094" s="51"/>
    </row>
    <row r="5095" spans="2:14" x14ac:dyDescent="0.25">
      <c r="B5095" s="48">
        <v>5093</v>
      </c>
      <c r="C5095" s="49" t="s">
        <v>2588</v>
      </c>
      <c r="D5095" s="48">
        <v>580514610</v>
      </c>
      <c r="E5095" s="50" t="s">
        <v>2181</v>
      </c>
      <c r="F5095" s="51">
        <v>7484</v>
      </c>
      <c r="G5095" s="48">
        <v>15</v>
      </c>
      <c r="H5095" s="51" t="s">
        <v>2933</v>
      </c>
      <c r="I5095" s="51" t="s">
        <v>1311</v>
      </c>
      <c r="J5095" s="52">
        <v>0</v>
      </c>
      <c r="K5095" s="48" t="s">
        <v>1058</v>
      </c>
      <c r="L5095" s="48" t="s">
        <v>1054</v>
      </c>
      <c r="M5095" s="53">
        <v>0</v>
      </c>
      <c r="N5095" s="51"/>
    </row>
    <row r="5096" spans="2:14" x14ac:dyDescent="0.25">
      <c r="B5096" s="48">
        <v>5094</v>
      </c>
      <c r="C5096" s="49" t="s">
        <v>2588</v>
      </c>
      <c r="D5096" s="48">
        <v>580514610</v>
      </c>
      <c r="E5096" s="50" t="s">
        <v>2181</v>
      </c>
      <c r="F5096" s="51">
        <v>7485</v>
      </c>
      <c r="G5096" s="48">
        <v>15</v>
      </c>
      <c r="H5096" s="51" t="s">
        <v>2714</v>
      </c>
      <c r="I5096" s="51" t="s">
        <v>1311</v>
      </c>
      <c r="J5096" s="52">
        <v>0</v>
      </c>
      <c r="K5096" s="48" t="s">
        <v>1058</v>
      </c>
      <c r="L5096" s="48" t="s">
        <v>1054</v>
      </c>
      <c r="M5096" s="53">
        <v>0</v>
      </c>
      <c r="N5096" s="51"/>
    </row>
    <row r="5097" spans="2:14" x14ac:dyDescent="0.25">
      <c r="B5097" s="48">
        <v>5095</v>
      </c>
      <c r="C5097" s="49" t="s">
        <v>2588</v>
      </c>
      <c r="D5097" s="48">
        <v>580431393</v>
      </c>
      <c r="E5097" s="50" t="s">
        <v>2681</v>
      </c>
      <c r="F5097" s="51">
        <v>7490</v>
      </c>
      <c r="G5097" s="48">
        <v>17</v>
      </c>
      <c r="H5097" s="51" t="s">
        <v>2680</v>
      </c>
      <c r="I5097" s="51" t="s">
        <v>1172</v>
      </c>
      <c r="J5097" s="52">
        <v>0.97499999999999998</v>
      </c>
      <c r="K5097" s="48" t="s">
        <v>1058</v>
      </c>
      <c r="L5097" s="48" t="s">
        <v>1058</v>
      </c>
      <c r="M5097" s="53">
        <v>4796.363210518919</v>
      </c>
      <c r="N5097" s="51"/>
    </row>
    <row r="5098" spans="2:14" x14ac:dyDescent="0.25">
      <c r="B5098" s="48">
        <v>5096</v>
      </c>
      <c r="C5098" s="49" t="s">
        <v>2588</v>
      </c>
      <c r="D5098" s="48">
        <v>580295251</v>
      </c>
      <c r="E5098" s="50" t="s">
        <v>2876</v>
      </c>
      <c r="F5098" s="51">
        <v>7496</v>
      </c>
      <c r="G5098" s="48">
        <v>13</v>
      </c>
      <c r="H5098" s="51" t="s">
        <v>2636</v>
      </c>
      <c r="I5098" s="51" t="s">
        <v>1293</v>
      </c>
      <c r="J5098" s="52">
        <v>1.28</v>
      </c>
      <c r="K5098" s="48" t="s">
        <v>1058</v>
      </c>
      <c r="L5098" s="48" t="s">
        <v>1058</v>
      </c>
      <c r="M5098" s="53">
        <v>6296.7640097068888</v>
      </c>
      <c r="N5098" s="51"/>
    </row>
    <row r="5099" spans="2:14" x14ac:dyDescent="0.25">
      <c r="B5099" s="48">
        <v>5097</v>
      </c>
      <c r="C5099" s="49" t="s">
        <v>2588</v>
      </c>
      <c r="D5099" s="48">
        <v>580226785</v>
      </c>
      <c r="E5099" s="50" t="s">
        <v>2660</v>
      </c>
      <c r="F5099" s="51">
        <v>7501</v>
      </c>
      <c r="G5099" s="48">
        <v>9</v>
      </c>
      <c r="H5099" s="51" t="s">
        <v>2918</v>
      </c>
      <c r="I5099" s="51" t="s">
        <v>2072</v>
      </c>
      <c r="J5099" s="52">
        <v>0.97499999999999998</v>
      </c>
      <c r="K5099" s="48" t="s">
        <v>1058</v>
      </c>
      <c r="L5099" s="48" t="s">
        <v>1058</v>
      </c>
      <c r="M5099" s="53">
        <v>4796.363210518919</v>
      </c>
      <c r="N5099" s="51"/>
    </row>
    <row r="5100" spans="2:14" x14ac:dyDescent="0.25">
      <c r="B5100" s="48">
        <v>5098</v>
      </c>
      <c r="C5100" s="49" t="s">
        <v>2588</v>
      </c>
      <c r="D5100" s="48">
        <v>513894139</v>
      </c>
      <c r="E5100" s="50" t="s">
        <v>2599</v>
      </c>
      <c r="F5100" s="51">
        <v>7505</v>
      </c>
      <c r="G5100" s="48">
        <v>17</v>
      </c>
      <c r="H5100" s="51" t="s">
        <v>2990</v>
      </c>
      <c r="I5100" s="51" t="s">
        <v>1135</v>
      </c>
      <c r="J5100" s="52">
        <v>4</v>
      </c>
      <c r="K5100" s="48" t="s">
        <v>1058</v>
      </c>
      <c r="L5100" s="48" t="s">
        <v>1058</v>
      </c>
      <c r="M5100" s="53">
        <v>19677.387530334028</v>
      </c>
      <c r="N5100" s="51"/>
    </row>
    <row r="5101" spans="2:14" x14ac:dyDescent="0.25">
      <c r="B5101" s="48">
        <v>5099</v>
      </c>
      <c r="C5101" s="49" t="s">
        <v>2588</v>
      </c>
      <c r="D5101" s="48">
        <v>580235687</v>
      </c>
      <c r="E5101" s="50" t="s">
        <v>2605</v>
      </c>
      <c r="F5101" s="51">
        <v>7508</v>
      </c>
      <c r="G5101" s="48">
        <v>11</v>
      </c>
      <c r="H5101" s="51" t="s">
        <v>2772</v>
      </c>
      <c r="I5101" s="51" t="s">
        <v>1259</v>
      </c>
      <c r="J5101" s="52">
        <v>0</v>
      </c>
      <c r="K5101" s="48" t="s">
        <v>1058</v>
      </c>
      <c r="L5101" s="48" t="s">
        <v>1058</v>
      </c>
      <c r="M5101" s="53">
        <v>0</v>
      </c>
      <c r="N5101" s="51"/>
    </row>
    <row r="5102" spans="2:14" x14ac:dyDescent="0.25">
      <c r="B5102" s="48">
        <v>5100</v>
      </c>
      <c r="C5102" s="49" t="s">
        <v>2588</v>
      </c>
      <c r="D5102" s="48">
        <v>580364982</v>
      </c>
      <c r="E5102" s="50" t="s">
        <v>2788</v>
      </c>
      <c r="F5102" s="51">
        <v>7509</v>
      </c>
      <c r="G5102" s="48">
        <v>15</v>
      </c>
      <c r="H5102" s="51" t="s">
        <v>2714</v>
      </c>
      <c r="I5102" s="51" t="s">
        <v>1053</v>
      </c>
      <c r="J5102" s="52">
        <v>3</v>
      </c>
      <c r="K5102" s="48" t="s">
        <v>1058</v>
      </c>
      <c r="L5102" s="48" t="s">
        <v>1058</v>
      </c>
      <c r="M5102" s="53">
        <v>14758.04064775052</v>
      </c>
      <c r="N5102" s="51"/>
    </row>
    <row r="5103" spans="2:14" x14ac:dyDescent="0.25">
      <c r="B5103" s="48">
        <v>5101</v>
      </c>
      <c r="C5103" s="49" t="s">
        <v>2588</v>
      </c>
      <c r="D5103" s="48">
        <v>580543320</v>
      </c>
      <c r="E5103" s="50" t="s">
        <v>2594</v>
      </c>
      <c r="F5103" s="51">
        <v>7515</v>
      </c>
      <c r="G5103" s="48">
        <v>17</v>
      </c>
      <c r="H5103" s="51" t="s">
        <v>2756</v>
      </c>
      <c r="I5103" s="51" t="s">
        <v>1139</v>
      </c>
      <c r="J5103" s="52">
        <v>0.75</v>
      </c>
      <c r="K5103" s="48" t="s">
        <v>1058</v>
      </c>
      <c r="L5103" s="48" t="s">
        <v>1058</v>
      </c>
      <c r="M5103" s="53">
        <v>3689.5101619376301</v>
      </c>
      <c r="N5103" s="51"/>
    </row>
    <row r="5104" spans="2:14" x14ac:dyDescent="0.25">
      <c r="B5104" s="48">
        <v>5102</v>
      </c>
      <c r="C5104" s="49" t="s">
        <v>2588</v>
      </c>
      <c r="D5104" s="48">
        <v>580394278</v>
      </c>
      <c r="E5104" s="50" t="s">
        <v>2106</v>
      </c>
      <c r="F5104" s="51">
        <v>7517</v>
      </c>
      <c r="G5104" s="48">
        <v>16</v>
      </c>
      <c r="H5104" s="51" t="s">
        <v>2888</v>
      </c>
      <c r="I5104" s="51" t="s">
        <v>1164</v>
      </c>
      <c r="J5104" s="52">
        <v>3</v>
      </c>
      <c r="K5104" s="48" t="s">
        <v>1058</v>
      </c>
      <c r="L5104" s="48" t="s">
        <v>1058</v>
      </c>
      <c r="M5104" s="53">
        <v>14758.04064775052</v>
      </c>
      <c r="N5104" s="51"/>
    </row>
    <row r="5105" spans="2:14" x14ac:dyDescent="0.25">
      <c r="B5105" s="48">
        <v>5103</v>
      </c>
      <c r="C5105" s="49" t="s">
        <v>2588</v>
      </c>
      <c r="D5105" s="48">
        <v>580482040</v>
      </c>
      <c r="E5105" s="50" t="s">
        <v>2697</v>
      </c>
      <c r="F5105" s="51">
        <v>7518</v>
      </c>
      <c r="G5105" s="48">
        <v>15</v>
      </c>
      <c r="H5105" s="51" t="s">
        <v>2595</v>
      </c>
      <c r="I5105" s="51" t="s">
        <v>1053</v>
      </c>
      <c r="J5105" s="52">
        <v>1.5</v>
      </c>
      <c r="K5105" s="48" t="s">
        <v>1058</v>
      </c>
      <c r="L5105" s="48" t="s">
        <v>1058</v>
      </c>
      <c r="M5105" s="53">
        <v>7379.0203238752601</v>
      </c>
      <c r="N5105" s="51"/>
    </row>
    <row r="5106" spans="2:14" x14ac:dyDescent="0.25">
      <c r="B5106" s="48">
        <v>5104</v>
      </c>
      <c r="C5106" s="49" t="s">
        <v>2588</v>
      </c>
      <c r="D5106" s="48">
        <v>580507341</v>
      </c>
      <c r="E5106" s="50" t="s">
        <v>2856</v>
      </c>
      <c r="F5106" s="51">
        <v>7520</v>
      </c>
      <c r="G5106" s="48">
        <v>12</v>
      </c>
      <c r="H5106" s="51" t="s">
        <v>2989</v>
      </c>
      <c r="I5106" s="51" t="s">
        <v>1189</v>
      </c>
      <c r="J5106" s="52">
        <v>4.4000000000000004</v>
      </c>
      <c r="K5106" s="48" t="s">
        <v>1058</v>
      </c>
      <c r="L5106" s="48" t="s">
        <v>1058</v>
      </c>
      <c r="M5106" s="53">
        <v>21645.126283367434</v>
      </c>
      <c r="N5106" s="51"/>
    </row>
    <row r="5107" spans="2:14" x14ac:dyDescent="0.25">
      <c r="B5107" s="48">
        <v>5105</v>
      </c>
      <c r="C5107" s="49" t="s">
        <v>2588</v>
      </c>
      <c r="D5107" s="48">
        <v>580441921</v>
      </c>
      <c r="E5107" s="50" t="s">
        <v>2590</v>
      </c>
      <c r="F5107" s="51">
        <v>7521</v>
      </c>
      <c r="G5107" s="48">
        <v>18</v>
      </c>
      <c r="H5107" s="51" t="s">
        <v>2928</v>
      </c>
      <c r="I5107" s="51" t="s">
        <v>1117</v>
      </c>
      <c r="J5107" s="52">
        <v>1.5</v>
      </c>
      <c r="K5107" s="48" t="s">
        <v>1058</v>
      </c>
      <c r="L5107" s="48" t="s">
        <v>1058</v>
      </c>
      <c r="M5107" s="53">
        <v>7379.0203238752601</v>
      </c>
      <c r="N5107" s="51"/>
    </row>
    <row r="5108" spans="2:14" x14ac:dyDescent="0.25">
      <c r="B5108" s="48">
        <v>5106</v>
      </c>
      <c r="C5108" s="49" t="s">
        <v>2588</v>
      </c>
      <c r="D5108" s="48">
        <v>510623754</v>
      </c>
      <c r="E5108" s="50" t="s">
        <v>2575</v>
      </c>
      <c r="F5108" s="51">
        <v>7523</v>
      </c>
      <c r="G5108" s="48">
        <v>16</v>
      </c>
      <c r="H5108" s="51" t="s">
        <v>2680</v>
      </c>
      <c r="I5108" s="51" t="s">
        <v>1182</v>
      </c>
      <c r="J5108" s="52">
        <v>1.125</v>
      </c>
      <c r="K5108" s="48" t="s">
        <v>1058</v>
      </c>
      <c r="L5108" s="48" t="s">
        <v>1058</v>
      </c>
      <c r="M5108" s="53">
        <v>5534.2652429064456</v>
      </c>
      <c r="N5108" s="51"/>
    </row>
    <row r="5109" spans="2:14" x14ac:dyDescent="0.25">
      <c r="B5109" s="48">
        <v>5107</v>
      </c>
      <c r="C5109" s="49" t="s">
        <v>2588</v>
      </c>
      <c r="D5109" s="48">
        <v>580418960</v>
      </c>
      <c r="E5109" s="50" t="s">
        <v>2703</v>
      </c>
      <c r="F5109" s="51">
        <v>7534</v>
      </c>
      <c r="G5109" s="48">
        <v>14</v>
      </c>
      <c r="H5109" s="51" t="s">
        <v>2882</v>
      </c>
      <c r="I5109" s="51" t="s">
        <v>1076</v>
      </c>
      <c r="J5109" s="52">
        <v>0</v>
      </c>
      <c r="K5109" s="48" t="s">
        <v>1054</v>
      </c>
      <c r="L5109" s="48" t="s">
        <v>1058</v>
      </c>
      <c r="M5109" s="53">
        <v>0</v>
      </c>
      <c r="N5109" s="51"/>
    </row>
    <row r="5110" spans="2:14" x14ac:dyDescent="0.25">
      <c r="B5110" s="48">
        <v>5108</v>
      </c>
      <c r="C5110" s="49" t="s">
        <v>2588</v>
      </c>
      <c r="D5110" s="48">
        <v>580365120</v>
      </c>
      <c r="E5110" s="50" t="s">
        <v>2774</v>
      </c>
      <c r="F5110" s="51">
        <v>7537</v>
      </c>
      <c r="G5110" s="48">
        <v>10</v>
      </c>
      <c r="H5110" s="51" t="s">
        <v>2858</v>
      </c>
      <c r="I5110" s="51" t="s">
        <v>2776</v>
      </c>
      <c r="J5110" s="52">
        <v>0</v>
      </c>
      <c r="K5110" s="48" t="s">
        <v>1054</v>
      </c>
      <c r="L5110" s="48" t="s">
        <v>1058</v>
      </c>
      <c r="M5110" s="53">
        <v>0</v>
      </c>
      <c r="N5110" s="51"/>
    </row>
    <row r="5111" spans="2:14" x14ac:dyDescent="0.25">
      <c r="B5111" s="48">
        <v>5109</v>
      </c>
      <c r="C5111" s="49" t="s">
        <v>2588</v>
      </c>
      <c r="D5111" s="48">
        <v>580395523</v>
      </c>
      <c r="E5111" s="50" t="s">
        <v>2908</v>
      </c>
      <c r="F5111" s="51">
        <v>7538</v>
      </c>
      <c r="G5111" s="48">
        <v>17</v>
      </c>
      <c r="H5111" s="51" t="s">
        <v>2879</v>
      </c>
      <c r="I5111" s="51" t="s">
        <v>1579</v>
      </c>
      <c r="J5111" s="52">
        <v>0.75</v>
      </c>
      <c r="K5111" s="48" t="s">
        <v>1058</v>
      </c>
      <c r="L5111" s="48" t="s">
        <v>1058</v>
      </c>
      <c r="M5111" s="53">
        <v>3689.5101619376301</v>
      </c>
      <c r="N5111" s="51"/>
    </row>
    <row r="5112" spans="2:14" x14ac:dyDescent="0.25">
      <c r="B5112" s="48">
        <v>5110</v>
      </c>
      <c r="C5112" s="49" t="s">
        <v>2588</v>
      </c>
      <c r="D5112" s="48">
        <v>580493062</v>
      </c>
      <c r="E5112" s="50" t="s">
        <v>1961</v>
      </c>
      <c r="F5112" s="51">
        <v>7540</v>
      </c>
      <c r="G5112" s="48">
        <v>10</v>
      </c>
      <c r="H5112" s="51" t="s">
        <v>2911</v>
      </c>
      <c r="I5112" s="51" t="s">
        <v>1304</v>
      </c>
      <c r="J5112" s="52">
        <v>2</v>
      </c>
      <c r="K5112" s="48" t="s">
        <v>1058</v>
      </c>
      <c r="L5112" s="48" t="s">
        <v>1058</v>
      </c>
      <c r="M5112" s="53">
        <v>9838.6937651670141</v>
      </c>
      <c r="N5112" s="51"/>
    </row>
    <row r="5113" spans="2:14" x14ac:dyDescent="0.25">
      <c r="B5113" s="48">
        <v>5111</v>
      </c>
      <c r="C5113" s="49" t="s">
        <v>2588</v>
      </c>
      <c r="D5113" s="48">
        <v>580493062</v>
      </c>
      <c r="E5113" s="50" t="s">
        <v>1961</v>
      </c>
      <c r="F5113" s="51">
        <v>7542</v>
      </c>
      <c r="G5113" s="48">
        <v>14</v>
      </c>
      <c r="H5113" s="51" t="s">
        <v>2713</v>
      </c>
      <c r="I5113" s="51" t="s">
        <v>1304</v>
      </c>
      <c r="J5113" s="52">
        <v>0.75</v>
      </c>
      <c r="K5113" s="48" t="s">
        <v>1058</v>
      </c>
      <c r="L5113" s="48" t="s">
        <v>1058</v>
      </c>
      <c r="M5113" s="53">
        <v>3689.5101619376301</v>
      </c>
      <c r="N5113" s="51"/>
    </row>
    <row r="5114" spans="2:14" x14ac:dyDescent="0.25">
      <c r="B5114" s="48">
        <v>5112</v>
      </c>
      <c r="C5114" s="49" t="s">
        <v>2588</v>
      </c>
      <c r="D5114" s="48">
        <v>580493062</v>
      </c>
      <c r="E5114" s="50" t="s">
        <v>1961</v>
      </c>
      <c r="F5114" s="51">
        <v>7543</v>
      </c>
      <c r="G5114" s="48">
        <v>13</v>
      </c>
      <c r="H5114" s="51" t="s">
        <v>2738</v>
      </c>
      <c r="I5114" s="51" t="s">
        <v>1304</v>
      </c>
      <c r="J5114" s="52">
        <v>5</v>
      </c>
      <c r="K5114" s="48" t="s">
        <v>1058</v>
      </c>
      <c r="L5114" s="48" t="s">
        <v>1058</v>
      </c>
      <c r="M5114" s="53">
        <v>24596.734412917536</v>
      </c>
      <c r="N5114" s="51"/>
    </row>
    <row r="5115" spans="2:14" x14ac:dyDescent="0.25">
      <c r="B5115" s="48">
        <v>5113</v>
      </c>
      <c r="C5115" s="49" t="s">
        <v>2588</v>
      </c>
      <c r="D5115" s="48">
        <v>580406817</v>
      </c>
      <c r="E5115" s="50" t="s">
        <v>2620</v>
      </c>
      <c r="F5115" s="51">
        <v>7547</v>
      </c>
      <c r="G5115" s="48">
        <v>11</v>
      </c>
      <c r="H5115" s="51" t="s">
        <v>2667</v>
      </c>
      <c r="I5115" s="51" t="s">
        <v>1066</v>
      </c>
      <c r="J5115" s="52">
        <v>10</v>
      </c>
      <c r="K5115" s="48" t="s">
        <v>1058</v>
      </c>
      <c r="L5115" s="48" t="s">
        <v>1058</v>
      </c>
      <c r="M5115" s="53">
        <v>49193.468825835072</v>
      </c>
      <c r="N5115" s="51"/>
    </row>
    <row r="5116" spans="2:14" x14ac:dyDescent="0.25">
      <c r="B5116" s="48">
        <v>5114</v>
      </c>
      <c r="C5116" s="49" t="s">
        <v>2588</v>
      </c>
      <c r="D5116" s="48">
        <v>580458131</v>
      </c>
      <c r="E5116" s="50" t="s">
        <v>1254</v>
      </c>
      <c r="F5116" s="51">
        <v>7551</v>
      </c>
      <c r="G5116" s="48">
        <v>17</v>
      </c>
      <c r="H5116" s="51" t="s">
        <v>2595</v>
      </c>
      <c r="I5116" s="51" t="s">
        <v>1255</v>
      </c>
      <c r="J5116" s="52">
        <v>1.5</v>
      </c>
      <c r="K5116" s="48" t="s">
        <v>1058</v>
      </c>
      <c r="L5116" s="48" t="s">
        <v>1058</v>
      </c>
      <c r="M5116" s="53">
        <v>7379.0203238752601</v>
      </c>
      <c r="N5116" s="51"/>
    </row>
    <row r="5117" spans="2:14" x14ac:dyDescent="0.25">
      <c r="B5117" s="48">
        <v>5115</v>
      </c>
      <c r="C5117" s="49" t="s">
        <v>2588</v>
      </c>
      <c r="D5117" s="48">
        <v>580417509</v>
      </c>
      <c r="E5117" s="50" t="s">
        <v>2767</v>
      </c>
      <c r="F5117" s="51">
        <v>7552</v>
      </c>
      <c r="G5117" s="48">
        <v>13</v>
      </c>
      <c r="H5117" s="51" t="s">
        <v>2746</v>
      </c>
      <c r="I5117" s="51" t="s">
        <v>1060</v>
      </c>
      <c r="J5117" s="52">
        <v>1.5</v>
      </c>
      <c r="K5117" s="48" t="s">
        <v>1058</v>
      </c>
      <c r="L5117" s="48" t="s">
        <v>1058</v>
      </c>
      <c r="M5117" s="53">
        <v>7379.0203238752601</v>
      </c>
      <c r="N5117" s="51"/>
    </row>
    <row r="5118" spans="2:14" x14ac:dyDescent="0.25">
      <c r="B5118" s="48">
        <v>5116</v>
      </c>
      <c r="C5118" s="49" t="s">
        <v>2588</v>
      </c>
      <c r="D5118" s="48">
        <v>580093680</v>
      </c>
      <c r="E5118" s="50" t="s">
        <v>1815</v>
      </c>
      <c r="F5118" s="51">
        <v>7553</v>
      </c>
      <c r="G5118" s="48">
        <v>10</v>
      </c>
      <c r="H5118" s="51" t="s">
        <v>2735</v>
      </c>
      <c r="I5118" s="51" t="s">
        <v>1209</v>
      </c>
      <c r="J5118" s="52">
        <v>0</v>
      </c>
      <c r="K5118" s="48" t="s">
        <v>1058</v>
      </c>
      <c r="L5118" s="48" t="s">
        <v>1058</v>
      </c>
      <c r="M5118" s="53">
        <v>0</v>
      </c>
      <c r="N5118" s="51"/>
    </row>
    <row r="5119" spans="2:14" x14ac:dyDescent="0.25">
      <c r="B5119" s="48">
        <v>5117</v>
      </c>
      <c r="C5119" s="49" t="s">
        <v>2588</v>
      </c>
      <c r="D5119" s="48">
        <v>580305266</v>
      </c>
      <c r="E5119" s="50" t="s">
        <v>2618</v>
      </c>
      <c r="F5119" s="51">
        <v>7558</v>
      </c>
      <c r="G5119" s="48">
        <v>0</v>
      </c>
      <c r="H5119" s="51" t="s">
        <v>2832</v>
      </c>
      <c r="I5119" s="51" t="s">
        <v>1276</v>
      </c>
      <c r="J5119" s="52">
        <v>0.97499999999999998</v>
      </c>
      <c r="K5119" s="48" t="s">
        <v>1058</v>
      </c>
      <c r="L5119" s="48" t="s">
        <v>1058</v>
      </c>
      <c r="M5119" s="53">
        <v>4796.363210518919</v>
      </c>
      <c r="N5119" s="51"/>
    </row>
    <row r="5120" spans="2:14" x14ac:dyDescent="0.25">
      <c r="B5120" s="48">
        <v>5118</v>
      </c>
      <c r="C5120" s="49" t="s">
        <v>2588</v>
      </c>
      <c r="D5120" s="48">
        <v>512158668</v>
      </c>
      <c r="E5120" s="50" t="s">
        <v>2596</v>
      </c>
      <c r="F5120" s="51">
        <v>7564</v>
      </c>
      <c r="G5120" s="48">
        <v>16</v>
      </c>
      <c r="H5120" s="51" t="s">
        <v>2602</v>
      </c>
      <c r="I5120" s="51" t="s">
        <v>1572</v>
      </c>
      <c r="J5120" s="52">
        <v>0.75</v>
      </c>
      <c r="K5120" s="48" t="s">
        <v>1058</v>
      </c>
      <c r="L5120" s="48" t="s">
        <v>1058</v>
      </c>
      <c r="M5120" s="53">
        <v>3689.5101619376301</v>
      </c>
      <c r="N5120" s="51"/>
    </row>
    <row r="5121" spans="2:14" x14ac:dyDescent="0.25">
      <c r="B5121" s="48">
        <v>5119</v>
      </c>
      <c r="C5121" s="49" t="s">
        <v>2588</v>
      </c>
      <c r="D5121" s="48">
        <v>512158668</v>
      </c>
      <c r="E5121" s="50" t="s">
        <v>2596</v>
      </c>
      <c r="F5121" s="51">
        <v>7574</v>
      </c>
      <c r="G5121" s="48">
        <v>15</v>
      </c>
      <c r="H5121" s="51" t="s">
        <v>2643</v>
      </c>
      <c r="I5121" s="51" t="s">
        <v>1053</v>
      </c>
      <c r="J5121" s="52">
        <v>1.5</v>
      </c>
      <c r="K5121" s="48" t="s">
        <v>1058</v>
      </c>
      <c r="L5121" s="48" t="s">
        <v>1058</v>
      </c>
      <c r="M5121" s="53">
        <v>7379.0203238752601</v>
      </c>
      <c r="N5121" s="51"/>
    </row>
    <row r="5122" spans="2:14" x14ac:dyDescent="0.25">
      <c r="B5122" s="48">
        <v>5120</v>
      </c>
      <c r="C5122" s="49" t="s">
        <v>2588</v>
      </c>
      <c r="D5122" s="48">
        <v>580233997</v>
      </c>
      <c r="E5122" s="50" t="s">
        <v>2596</v>
      </c>
      <c r="F5122" s="51">
        <v>7577</v>
      </c>
      <c r="G5122" s="48">
        <v>18</v>
      </c>
      <c r="H5122" s="51" t="s">
        <v>2683</v>
      </c>
      <c r="I5122" s="51" t="s">
        <v>1053</v>
      </c>
      <c r="J5122" s="52">
        <v>0</v>
      </c>
      <c r="K5122" s="48" t="s">
        <v>1058</v>
      </c>
      <c r="L5122" s="48" t="s">
        <v>1058</v>
      </c>
      <c r="M5122" s="53">
        <v>0</v>
      </c>
      <c r="N5122" s="51"/>
    </row>
    <row r="5123" spans="2:14" x14ac:dyDescent="0.25">
      <c r="B5123" s="48">
        <v>5121</v>
      </c>
      <c r="C5123" s="49" t="s">
        <v>2588</v>
      </c>
      <c r="D5123" s="48">
        <v>580233997</v>
      </c>
      <c r="E5123" s="50" t="s">
        <v>2596</v>
      </c>
      <c r="F5123" s="51">
        <v>7578</v>
      </c>
      <c r="G5123" s="48">
        <v>16</v>
      </c>
      <c r="H5123" s="51" t="s">
        <v>2683</v>
      </c>
      <c r="I5123" s="51" t="s">
        <v>1053</v>
      </c>
      <c r="J5123" s="52">
        <v>0</v>
      </c>
      <c r="K5123" s="48" t="s">
        <v>1058</v>
      </c>
      <c r="L5123" s="48" t="s">
        <v>1058</v>
      </c>
      <c r="M5123" s="53">
        <v>0</v>
      </c>
      <c r="N5123" s="51"/>
    </row>
    <row r="5124" spans="2:14" x14ac:dyDescent="0.25">
      <c r="B5124" s="48">
        <v>5122</v>
      </c>
      <c r="C5124" s="49" t="s">
        <v>2588</v>
      </c>
      <c r="D5124" s="48">
        <v>580233997</v>
      </c>
      <c r="E5124" s="50" t="s">
        <v>2596</v>
      </c>
      <c r="F5124" s="51">
        <v>7580</v>
      </c>
      <c r="G5124" s="48">
        <v>17</v>
      </c>
      <c r="H5124" s="51" t="s">
        <v>2839</v>
      </c>
      <c r="I5124" s="51" t="s">
        <v>1053</v>
      </c>
      <c r="J5124" s="52">
        <v>0</v>
      </c>
      <c r="K5124" s="48" t="s">
        <v>1058</v>
      </c>
      <c r="L5124" s="48" t="s">
        <v>1058</v>
      </c>
      <c r="M5124" s="53">
        <v>0</v>
      </c>
      <c r="N5124" s="51"/>
    </row>
    <row r="5125" spans="2:14" x14ac:dyDescent="0.25">
      <c r="B5125" s="48">
        <v>5123</v>
      </c>
      <c r="C5125" s="49" t="s">
        <v>2588</v>
      </c>
      <c r="D5125" s="48">
        <v>580386456</v>
      </c>
      <c r="E5125" s="50" t="s">
        <v>1902</v>
      </c>
      <c r="F5125" s="51">
        <v>7581</v>
      </c>
      <c r="G5125" s="48">
        <v>18</v>
      </c>
      <c r="H5125" s="51" t="s">
        <v>2803</v>
      </c>
      <c r="I5125" s="51" t="s">
        <v>1125</v>
      </c>
      <c r="J5125" s="52">
        <v>0</v>
      </c>
      <c r="K5125" s="48" t="s">
        <v>1058</v>
      </c>
      <c r="L5125" s="48" t="s">
        <v>1058</v>
      </c>
      <c r="M5125" s="53">
        <v>0</v>
      </c>
      <c r="N5125" s="51"/>
    </row>
    <row r="5126" spans="2:14" x14ac:dyDescent="0.25">
      <c r="B5126" s="48">
        <v>5124</v>
      </c>
      <c r="C5126" s="49" t="s">
        <v>2588</v>
      </c>
      <c r="D5126" s="48">
        <v>580386456</v>
      </c>
      <c r="E5126" s="50" t="s">
        <v>1902</v>
      </c>
      <c r="F5126" s="51">
        <v>7583</v>
      </c>
      <c r="G5126" s="48">
        <v>16</v>
      </c>
      <c r="H5126" s="51" t="s">
        <v>2951</v>
      </c>
      <c r="I5126" s="51" t="s">
        <v>1125</v>
      </c>
      <c r="J5126" s="52">
        <v>1.5</v>
      </c>
      <c r="K5126" s="48" t="s">
        <v>1058</v>
      </c>
      <c r="L5126" s="48" t="s">
        <v>1058</v>
      </c>
      <c r="M5126" s="53">
        <v>7379.0203238752601</v>
      </c>
      <c r="N5126" s="51"/>
    </row>
    <row r="5127" spans="2:14" x14ac:dyDescent="0.25">
      <c r="B5127" s="48">
        <v>5125</v>
      </c>
      <c r="C5127" s="49" t="s">
        <v>2588</v>
      </c>
      <c r="D5127" s="48">
        <v>580309680</v>
      </c>
      <c r="E5127" s="50" t="s">
        <v>1721</v>
      </c>
      <c r="F5127" s="51">
        <v>7592</v>
      </c>
      <c r="G5127" s="48">
        <v>16</v>
      </c>
      <c r="H5127" s="51" t="s">
        <v>2794</v>
      </c>
      <c r="I5127" s="51" t="s">
        <v>2295</v>
      </c>
      <c r="J5127" s="52">
        <v>0.63</v>
      </c>
      <c r="K5127" s="48" t="s">
        <v>1058</v>
      </c>
      <c r="L5127" s="48" t="s">
        <v>1058</v>
      </c>
      <c r="M5127" s="53">
        <v>3099.1885360276096</v>
      </c>
      <c r="N5127" s="51"/>
    </row>
    <row r="5128" spans="2:14" x14ac:dyDescent="0.25">
      <c r="B5128" s="48">
        <v>5126</v>
      </c>
      <c r="C5128" s="49" t="s">
        <v>2588</v>
      </c>
      <c r="D5128" s="48">
        <v>580160133</v>
      </c>
      <c r="E5128" s="50" t="s">
        <v>1247</v>
      </c>
      <c r="F5128" s="51">
        <v>7593</v>
      </c>
      <c r="G5128" s="48">
        <v>13</v>
      </c>
      <c r="H5128" s="51" t="s">
        <v>2928</v>
      </c>
      <c r="I5128" s="51" t="s">
        <v>1115</v>
      </c>
      <c r="J5128" s="52">
        <v>1.5</v>
      </c>
      <c r="K5128" s="48" t="s">
        <v>1058</v>
      </c>
      <c r="L5128" s="48" t="s">
        <v>1058</v>
      </c>
      <c r="M5128" s="53">
        <v>7379.0203238752601</v>
      </c>
      <c r="N5128" s="51"/>
    </row>
    <row r="5129" spans="2:14" x14ac:dyDescent="0.25">
      <c r="B5129" s="48">
        <v>5127</v>
      </c>
      <c r="C5129" s="49" t="s">
        <v>2588</v>
      </c>
      <c r="D5129" s="48">
        <v>580386456</v>
      </c>
      <c r="E5129" s="50" t="s">
        <v>1902</v>
      </c>
      <c r="F5129" s="51">
        <v>7594</v>
      </c>
      <c r="G5129" s="48">
        <v>14</v>
      </c>
      <c r="H5129" s="51" t="s">
        <v>2860</v>
      </c>
      <c r="I5129" s="51" t="s">
        <v>1125</v>
      </c>
      <c r="J5129" s="52">
        <v>4</v>
      </c>
      <c r="K5129" s="48" t="s">
        <v>1058</v>
      </c>
      <c r="L5129" s="48" t="s">
        <v>1058</v>
      </c>
      <c r="M5129" s="53">
        <v>19677.387530334028</v>
      </c>
      <c r="N5129" s="51"/>
    </row>
    <row r="5130" spans="2:14" x14ac:dyDescent="0.25">
      <c r="B5130" s="48">
        <v>5128</v>
      </c>
      <c r="C5130" s="49" t="s">
        <v>2588</v>
      </c>
      <c r="D5130" s="48">
        <v>580356988</v>
      </c>
      <c r="E5130" s="50" t="s">
        <v>2124</v>
      </c>
      <c r="F5130" s="51">
        <v>7595</v>
      </c>
      <c r="G5130" s="48">
        <v>20</v>
      </c>
      <c r="H5130" s="51" t="s">
        <v>2593</v>
      </c>
      <c r="I5130" s="51" t="s">
        <v>2126</v>
      </c>
      <c r="J5130" s="52">
        <v>0.63</v>
      </c>
      <c r="K5130" s="48" t="s">
        <v>1058</v>
      </c>
      <c r="L5130" s="48" t="s">
        <v>1058</v>
      </c>
      <c r="M5130" s="53">
        <v>3099.1885360276096</v>
      </c>
      <c r="N5130" s="51"/>
    </row>
    <row r="5131" spans="2:14" x14ac:dyDescent="0.25">
      <c r="B5131" s="48">
        <v>5129</v>
      </c>
      <c r="C5131" s="49" t="s">
        <v>2588</v>
      </c>
      <c r="D5131" s="48">
        <v>580356988</v>
      </c>
      <c r="E5131" s="50" t="s">
        <v>2124</v>
      </c>
      <c r="F5131" s="51">
        <v>7597</v>
      </c>
      <c r="G5131" s="48">
        <v>12</v>
      </c>
      <c r="H5131" s="51" t="s">
        <v>2764</v>
      </c>
      <c r="I5131" s="51" t="s">
        <v>2126</v>
      </c>
      <c r="J5131" s="52">
        <v>1.5</v>
      </c>
      <c r="K5131" s="48" t="s">
        <v>1058</v>
      </c>
      <c r="L5131" s="48" t="s">
        <v>1058</v>
      </c>
      <c r="M5131" s="53">
        <v>7379.0203238752601</v>
      </c>
      <c r="N5131" s="51"/>
    </row>
    <row r="5132" spans="2:14" x14ac:dyDescent="0.25">
      <c r="B5132" s="48">
        <v>5130</v>
      </c>
      <c r="C5132" s="49" t="s">
        <v>2588</v>
      </c>
      <c r="D5132" s="48">
        <v>580356988</v>
      </c>
      <c r="E5132" s="50" t="s">
        <v>2124</v>
      </c>
      <c r="F5132" s="51">
        <v>7600</v>
      </c>
      <c r="G5132" s="48">
        <v>11</v>
      </c>
      <c r="H5132" s="51" t="s">
        <v>2949</v>
      </c>
      <c r="I5132" s="51" t="s">
        <v>2126</v>
      </c>
      <c r="J5132" s="52">
        <v>0</v>
      </c>
      <c r="K5132" s="48" t="s">
        <v>1054</v>
      </c>
      <c r="L5132" s="48" t="s">
        <v>1058</v>
      </c>
      <c r="M5132" s="53">
        <v>0</v>
      </c>
      <c r="N5132" s="51"/>
    </row>
    <row r="5133" spans="2:14" x14ac:dyDescent="0.25">
      <c r="B5133" s="48">
        <v>5131</v>
      </c>
      <c r="C5133" s="49" t="s">
        <v>2588</v>
      </c>
      <c r="D5133" s="48">
        <v>580641579</v>
      </c>
      <c r="E5133" s="50" t="s">
        <v>1698</v>
      </c>
      <c r="F5133" s="51">
        <v>7602</v>
      </c>
      <c r="G5133" s="48">
        <v>13</v>
      </c>
      <c r="H5133" s="51" t="s">
        <v>2792</v>
      </c>
      <c r="I5133" s="51" t="s">
        <v>1699</v>
      </c>
      <c r="J5133" s="52">
        <v>0.63</v>
      </c>
      <c r="K5133" s="48" t="s">
        <v>1058</v>
      </c>
      <c r="L5133" s="48" t="s">
        <v>1058</v>
      </c>
      <c r="M5133" s="53">
        <v>3099.1885360276096</v>
      </c>
      <c r="N5133" s="51"/>
    </row>
    <row r="5134" spans="2:14" x14ac:dyDescent="0.25">
      <c r="B5134" s="48">
        <v>5132</v>
      </c>
      <c r="C5134" s="49" t="s">
        <v>2588</v>
      </c>
      <c r="D5134" s="48">
        <v>580481935</v>
      </c>
      <c r="E5134" s="50" t="s">
        <v>2727</v>
      </c>
      <c r="F5134" s="51">
        <v>7604</v>
      </c>
      <c r="G5134" s="48">
        <v>10</v>
      </c>
      <c r="H5134" s="51" t="s">
        <v>2711</v>
      </c>
      <c r="I5134" s="51" t="s">
        <v>1596</v>
      </c>
      <c r="J5134" s="52">
        <v>3</v>
      </c>
      <c r="K5134" s="48" t="s">
        <v>1058</v>
      </c>
      <c r="L5134" s="48" t="s">
        <v>1058</v>
      </c>
      <c r="M5134" s="53">
        <v>14758.04064775052</v>
      </c>
      <c r="N5134" s="51"/>
    </row>
    <row r="5135" spans="2:14" x14ac:dyDescent="0.25">
      <c r="B5135" s="48">
        <v>5133</v>
      </c>
      <c r="C5135" s="49" t="s">
        <v>2588</v>
      </c>
      <c r="D5135" s="48">
        <v>580500825</v>
      </c>
      <c r="E5135" s="50" t="s">
        <v>2639</v>
      </c>
      <c r="F5135" s="51">
        <v>7609</v>
      </c>
      <c r="G5135" s="48">
        <v>17</v>
      </c>
      <c r="H5135" s="51" t="s">
        <v>2696</v>
      </c>
      <c r="I5135" s="51" t="s">
        <v>1068</v>
      </c>
      <c r="J5135" s="52">
        <v>0.75</v>
      </c>
      <c r="K5135" s="48" t="s">
        <v>1058</v>
      </c>
      <c r="L5135" s="48" t="s">
        <v>1058</v>
      </c>
      <c r="M5135" s="53">
        <v>3689.5101619376301</v>
      </c>
      <c r="N5135" s="51"/>
    </row>
    <row r="5136" spans="2:14" x14ac:dyDescent="0.25">
      <c r="B5136" s="48">
        <v>5134</v>
      </c>
      <c r="C5136" s="49" t="s">
        <v>2588</v>
      </c>
      <c r="D5136" s="48">
        <v>580500825</v>
      </c>
      <c r="E5136" s="50" t="s">
        <v>2639</v>
      </c>
      <c r="F5136" s="51">
        <v>7610</v>
      </c>
      <c r="G5136" s="48">
        <v>15</v>
      </c>
      <c r="H5136" s="51" t="s">
        <v>2807</v>
      </c>
      <c r="I5136" s="51" t="s">
        <v>1068</v>
      </c>
      <c r="J5136" s="52">
        <v>0</v>
      </c>
      <c r="K5136" s="48" t="s">
        <v>1058</v>
      </c>
      <c r="L5136" s="48" t="s">
        <v>1058</v>
      </c>
      <c r="M5136" s="53">
        <v>0</v>
      </c>
      <c r="N5136" s="51"/>
    </row>
    <row r="5137" spans="2:14" x14ac:dyDescent="0.25">
      <c r="B5137" s="48">
        <v>5135</v>
      </c>
      <c r="C5137" s="49" t="s">
        <v>2588</v>
      </c>
      <c r="D5137" s="48">
        <v>580354991</v>
      </c>
      <c r="E5137" s="50" t="s">
        <v>1612</v>
      </c>
      <c r="F5137" s="51">
        <v>7611</v>
      </c>
      <c r="G5137" s="48">
        <v>11</v>
      </c>
      <c r="H5137" s="51" t="s">
        <v>2989</v>
      </c>
      <c r="I5137" s="51" t="s">
        <v>1613</v>
      </c>
      <c r="J5137" s="52">
        <v>4.4000000000000004</v>
      </c>
      <c r="K5137" s="48" t="s">
        <v>1058</v>
      </c>
      <c r="L5137" s="48" t="s">
        <v>1058</v>
      </c>
      <c r="M5137" s="53">
        <v>21645.126283367434</v>
      </c>
      <c r="N5137" s="51"/>
    </row>
    <row r="5138" spans="2:14" x14ac:dyDescent="0.25">
      <c r="B5138" s="48">
        <v>5136</v>
      </c>
      <c r="C5138" s="49" t="s">
        <v>2588</v>
      </c>
      <c r="D5138" s="48">
        <v>580530814</v>
      </c>
      <c r="E5138" s="50" t="s">
        <v>2603</v>
      </c>
      <c r="F5138" s="51">
        <v>7613</v>
      </c>
      <c r="G5138" s="48">
        <v>10</v>
      </c>
      <c r="H5138" s="51" t="s">
        <v>2793</v>
      </c>
      <c r="I5138" s="51" t="s">
        <v>1145</v>
      </c>
      <c r="J5138" s="52">
        <v>1.5</v>
      </c>
      <c r="K5138" s="48" t="s">
        <v>1058</v>
      </c>
      <c r="L5138" s="48" t="s">
        <v>1058</v>
      </c>
      <c r="M5138" s="53">
        <v>7379.0203238752601</v>
      </c>
      <c r="N5138" s="51"/>
    </row>
    <row r="5139" spans="2:14" x14ac:dyDescent="0.25">
      <c r="B5139" s="48">
        <v>5137</v>
      </c>
      <c r="C5139" s="49" t="s">
        <v>2588</v>
      </c>
      <c r="D5139" s="48">
        <v>580365120</v>
      </c>
      <c r="E5139" s="50" t="s">
        <v>2774</v>
      </c>
      <c r="F5139" s="51">
        <v>7614</v>
      </c>
      <c r="G5139" s="48">
        <v>19</v>
      </c>
      <c r="H5139" s="51" t="s">
        <v>2910</v>
      </c>
      <c r="I5139" s="51" t="s">
        <v>2776</v>
      </c>
      <c r="J5139" s="52">
        <v>1.5</v>
      </c>
      <c r="K5139" s="48" t="s">
        <v>1058</v>
      </c>
      <c r="L5139" s="48" t="s">
        <v>1058</v>
      </c>
      <c r="M5139" s="53">
        <v>7379.0203238752601</v>
      </c>
      <c r="N5139" s="51"/>
    </row>
    <row r="5140" spans="2:14" x14ac:dyDescent="0.25">
      <c r="B5140" s="48">
        <v>5138</v>
      </c>
      <c r="C5140" s="49" t="s">
        <v>2588</v>
      </c>
      <c r="D5140" s="48">
        <v>580259109</v>
      </c>
      <c r="E5140" s="50" t="s">
        <v>2679</v>
      </c>
      <c r="F5140" s="51">
        <v>7617</v>
      </c>
      <c r="G5140" s="48">
        <v>10</v>
      </c>
      <c r="H5140" s="51" t="s">
        <v>2990</v>
      </c>
      <c r="I5140" s="51" t="s">
        <v>1218</v>
      </c>
      <c r="J5140" s="52">
        <v>4</v>
      </c>
      <c r="K5140" s="48" t="s">
        <v>1058</v>
      </c>
      <c r="L5140" s="48" t="s">
        <v>1058</v>
      </c>
      <c r="M5140" s="53">
        <v>19677.387530334028</v>
      </c>
      <c r="N5140" s="51"/>
    </row>
    <row r="5141" spans="2:14" x14ac:dyDescent="0.25">
      <c r="B5141" s="48">
        <v>5139</v>
      </c>
      <c r="C5141" s="49" t="s">
        <v>2588</v>
      </c>
      <c r="D5141" s="48">
        <v>580648889</v>
      </c>
      <c r="E5141" s="50" t="s">
        <v>2668</v>
      </c>
      <c r="F5141" s="51">
        <v>7624</v>
      </c>
      <c r="G5141" s="48">
        <v>15</v>
      </c>
      <c r="H5141" s="51" t="s">
        <v>2991</v>
      </c>
      <c r="I5141" s="51" t="s">
        <v>1122</v>
      </c>
      <c r="J5141" s="52">
        <v>1.8</v>
      </c>
      <c r="K5141" s="48" t="s">
        <v>1058</v>
      </c>
      <c r="L5141" s="48" t="s">
        <v>1058</v>
      </c>
      <c r="M5141" s="53">
        <v>8854.8243886503133</v>
      </c>
      <c r="N5141" s="51"/>
    </row>
    <row r="5142" spans="2:14" x14ac:dyDescent="0.25">
      <c r="B5142" s="48">
        <v>5140</v>
      </c>
      <c r="C5142" s="49" t="s">
        <v>2588</v>
      </c>
      <c r="D5142" s="48">
        <v>580417509</v>
      </c>
      <c r="E5142" s="50" t="s">
        <v>2767</v>
      </c>
      <c r="F5142" s="51">
        <v>7625</v>
      </c>
      <c r="G5142" s="48">
        <v>15</v>
      </c>
      <c r="H5142" s="51" t="s">
        <v>2626</v>
      </c>
      <c r="I5142" s="51" t="s">
        <v>1060</v>
      </c>
      <c r="J5142" s="52">
        <v>0</v>
      </c>
      <c r="K5142" s="48" t="s">
        <v>1058</v>
      </c>
      <c r="L5142" s="48" t="s">
        <v>1058</v>
      </c>
      <c r="M5142" s="53">
        <v>0</v>
      </c>
      <c r="N5142" s="51"/>
    </row>
    <row r="5143" spans="2:14" x14ac:dyDescent="0.25">
      <c r="B5143" s="48">
        <v>5141</v>
      </c>
      <c r="C5143" s="49" t="s">
        <v>2588</v>
      </c>
      <c r="D5143" s="48">
        <v>580455806</v>
      </c>
      <c r="E5143" s="50" t="s">
        <v>2877</v>
      </c>
      <c r="F5143" s="51">
        <v>7626</v>
      </c>
      <c r="G5143" s="48">
        <v>15</v>
      </c>
      <c r="H5143" s="51" t="s">
        <v>2962</v>
      </c>
      <c r="I5143" s="51" t="s">
        <v>1222</v>
      </c>
      <c r="J5143" s="52">
        <v>2</v>
      </c>
      <c r="K5143" s="48" t="s">
        <v>1058</v>
      </c>
      <c r="L5143" s="48" t="s">
        <v>1058</v>
      </c>
      <c r="M5143" s="53">
        <v>9838.6937651670141</v>
      </c>
      <c r="N5143" s="51"/>
    </row>
    <row r="5144" spans="2:14" x14ac:dyDescent="0.25">
      <c r="B5144" s="48">
        <v>5142</v>
      </c>
      <c r="C5144" s="49" t="s">
        <v>2588</v>
      </c>
      <c r="D5144" s="48">
        <v>580401818</v>
      </c>
      <c r="E5144" s="50" t="s">
        <v>2665</v>
      </c>
      <c r="F5144" s="51">
        <v>7629</v>
      </c>
      <c r="G5144" s="48">
        <v>9</v>
      </c>
      <c r="H5144" s="51" t="s">
        <v>2920</v>
      </c>
      <c r="I5144" s="51" t="s">
        <v>1158</v>
      </c>
      <c r="J5144" s="52">
        <v>8</v>
      </c>
      <c r="K5144" s="48" t="s">
        <v>1058</v>
      </c>
      <c r="L5144" s="48" t="s">
        <v>1058</v>
      </c>
      <c r="M5144" s="53">
        <v>39354.775060668057</v>
      </c>
      <c r="N5144" s="51"/>
    </row>
    <row r="5145" spans="2:14" x14ac:dyDescent="0.25">
      <c r="B5145" s="48">
        <v>5143</v>
      </c>
      <c r="C5145" s="49" t="s">
        <v>2588</v>
      </c>
      <c r="D5145" s="48">
        <v>580184828</v>
      </c>
      <c r="E5145" s="50" t="s">
        <v>2601</v>
      </c>
      <c r="F5145" s="51">
        <v>7631</v>
      </c>
      <c r="G5145" s="48">
        <v>16</v>
      </c>
      <c r="H5145" s="51" t="s">
        <v>2595</v>
      </c>
      <c r="I5145" s="51" t="s">
        <v>1207</v>
      </c>
      <c r="J5145" s="52">
        <v>1.5</v>
      </c>
      <c r="K5145" s="48" t="s">
        <v>1058</v>
      </c>
      <c r="L5145" s="48" t="s">
        <v>1058</v>
      </c>
      <c r="M5145" s="53">
        <v>7379.0203238752601</v>
      </c>
      <c r="N5145" s="51"/>
    </row>
    <row r="5146" spans="2:14" x14ac:dyDescent="0.25">
      <c r="B5146" s="48">
        <v>5144</v>
      </c>
      <c r="C5146" s="49" t="s">
        <v>2588</v>
      </c>
      <c r="D5146" s="48">
        <v>580708717</v>
      </c>
      <c r="E5146" s="50" t="s">
        <v>2967</v>
      </c>
      <c r="F5146" s="51">
        <v>7632</v>
      </c>
      <c r="G5146" s="48">
        <v>12</v>
      </c>
      <c r="H5146" s="51" t="s">
        <v>2948</v>
      </c>
      <c r="I5146" s="51" t="s">
        <v>2225</v>
      </c>
      <c r="J5146" s="52">
        <v>8.8000000000000007</v>
      </c>
      <c r="K5146" s="48" t="s">
        <v>1058</v>
      </c>
      <c r="L5146" s="48" t="s">
        <v>1058</v>
      </c>
      <c r="M5146" s="53">
        <v>43290.252566734867</v>
      </c>
      <c r="N5146" s="51"/>
    </row>
    <row r="5147" spans="2:14" x14ac:dyDescent="0.25">
      <c r="B5147" s="48">
        <v>5145</v>
      </c>
      <c r="C5147" s="49" t="s">
        <v>2588</v>
      </c>
      <c r="D5147" s="48">
        <v>580403590</v>
      </c>
      <c r="E5147" s="50" t="s">
        <v>2612</v>
      </c>
      <c r="F5147" s="51">
        <v>7633</v>
      </c>
      <c r="G5147" s="48">
        <v>17</v>
      </c>
      <c r="H5147" s="51" t="s">
        <v>2796</v>
      </c>
      <c r="I5147" s="51" t="s">
        <v>1307</v>
      </c>
      <c r="J5147" s="52">
        <v>8</v>
      </c>
      <c r="K5147" s="48" t="s">
        <v>1058</v>
      </c>
      <c r="L5147" s="48" t="s">
        <v>1058</v>
      </c>
      <c r="M5147" s="53">
        <v>39354.775060668057</v>
      </c>
      <c r="N5147" s="51"/>
    </row>
    <row r="5148" spans="2:14" x14ac:dyDescent="0.25">
      <c r="B5148" s="48">
        <v>5146</v>
      </c>
      <c r="C5148" s="49" t="s">
        <v>2588</v>
      </c>
      <c r="D5148" s="48">
        <v>580462166</v>
      </c>
      <c r="E5148" s="50" t="s">
        <v>2747</v>
      </c>
      <c r="F5148" s="51">
        <v>7634</v>
      </c>
      <c r="G5148" s="48">
        <v>15</v>
      </c>
      <c r="H5148" s="51" t="s">
        <v>2797</v>
      </c>
      <c r="I5148" s="51" t="s">
        <v>1280</v>
      </c>
      <c r="J5148" s="52">
        <v>0.75</v>
      </c>
      <c r="K5148" s="48" t="s">
        <v>1058</v>
      </c>
      <c r="L5148" s="48" t="s">
        <v>1058</v>
      </c>
      <c r="M5148" s="53">
        <v>3689.5101619376301</v>
      </c>
      <c r="N5148" s="51"/>
    </row>
    <row r="5149" spans="2:14" x14ac:dyDescent="0.25">
      <c r="B5149" s="48">
        <v>5147</v>
      </c>
      <c r="C5149" s="49" t="s">
        <v>2588</v>
      </c>
      <c r="D5149" s="48">
        <v>580462166</v>
      </c>
      <c r="E5149" s="50" t="s">
        <v>2747</v>
      </c>
      <c r="F5149" s="51">
        <v>7637</v>
      </c>
      <c r="G5149" s="48">
        <v>14</v>
      </c>
      <c r="H5149" s="51" t="s">
        <v>2802</v>
      </c>
      <c r="I5149" s="51" t="s">
        <v>1280</v>
      </c>
      <c r="J5149" s="52">
        <v>8</v>
      </c>
      <c r="K5149" s="48" t="s">
        <v>1058</v>
      </c>
      <c r="L5149" s="48" t="s">
        <v>1058</v>
      </c>
      <c r="M5149" s="53">
        <v>39354.775060668057</v>
      </c>
      <c r="N5149" s="51"/>
    </row>
    <row r="5150" spans="2:14" x14ac:dyDescent="0.25">
      <c r="B5150" s="48">
        <v>5148</v>
      </c>
      <c r="C5150" s="49" t="s">
        <v>2588</v>
      </c>
      <c r="D5150" s="48">
        <v>580459873</v>
      </c>
      <c r="E5150" s="50" t="s">
        <v>2755</v>
      </c>
      <c r="F5150" s="51">
        <v>7638</v>
      </c>
      <c r="G5150" s="48">
        <v>16</v>
      </c>
      <c r="H5150" s="51" t="s">
        <v>2989</v>
      </c>
      <c r="I5150" s="51" t="s">
        <v>2147</v>
      </c>
      <c r="J5150" s="52">
        <v>4.4000000000000004</v>
      </c>
      <c r="K5150" s="48" t="s">
        <v>1058</v>
      </c>
      <c r="L5150" s="48" t="s">
        <v>1058</v>
      </c>
      <c r="M5150" s="53">
        <v>21645.126283367434</v>
      </c>
      <c r="N5150" s="51"/>
    </row>
    <row r="5151" spans="2:14" x14ac:dyDescent="0.25">
      <c r="B5151" s="48">
        <v>5149</v>
      </c>
      <c r="C5151" s="49" t="s">
        <v>2588</v>
      </c>
      <c r="D5151" s="48">
        <v>580462166</v>
      </c>
      <c r="E5151" s="50" t="s">
        <v>2747</v>
      </c>
      <c r="F5151" s="51">
        <v>7639</v>
      </c>
      <c r="G5151" s="48">
        <v>16</v>
      </c>
      <c r="H5151" s="51" t="s">
        <v>2817</v>
      </c>
      <c r="I5151" s="51" t="s">
        <v>1280</v>
      </c>
      <c r="J5151" s="52">
        <v>0</v>
      </c>
      <c r="K5151" s="48" t="s">
        <v>1058</v>
      </c>
      <c r="L5151" s="48" t="s">
        <v>1058</v>
      </c>
      <c r="M5151" s="53">
        <v>0</v>
      </c>
      <c r="N5151" s="51"/>
    </row>
    <row r="5152" spans="2:14" x14ac:dyDescent="0.25">
      <c r="B5152" s="48">
        <v>5150</v>
      </c>
      <c r="C5152" s="49" t="s">
        <v>2588</v>
      </c>
      <c r="D5152" s="48">
        <v>580173425</v>
      </c>
      <c r="E5152" s="50" t="s">
        <v>2789</v>
      </c>
      <c r="F5152" s="51">
        <v>7646</v>
      </c>
      <c r="G5152" s="48">
        <v>15</v>
      </c>
      <c r="H5152" s="51" t="s">
        <v>2958</v>
      </c>
      <c r="I5152" s="51" t="s">
        <v>1871</v>
      </c>
      <c r="J5152" s="52">
        <v>3</v>
      </c>
      <c r="K5152" s="48" t="s">
        <v>1058</v>
      </c>
      <c r="L5152" s="48" t="s">
        <v>1058</v>
      </c>
      <c r="M5152" s="53">
        <v>14758.04064775052</v>
      </c>
      <c r="N5152" s="51"/>
    </row>
    <row r="5153" spans="2:14" x14ac:dyDescent="0.25">
      <c r="B5153" s="48">
        <v>5151</v>
      </c>
      <c r="C5153" s="49" t="s">
        <v>2588</v>
      </c>
      <c r="D5153" s="48">
        <v>580651149</v>
      </c>
      <c r="E5153" s="50" t="s">
        <v>1700</v>
      </c>
      <c r="F5153" s="51">
        <v>7648</v>
      </c>
      <c r="G5153" s="48">
        <v>15</v>
      </c>
      <c r="H5153" s="51" t="s">
        <v>2817</v>
      </c>
      <c r="I5153" s="51" t="s">
        <v>1426</v>
      </c>
      <c r="J5153" s="52">
        <v>0</v>
      </c>
      <c r="K5153" s="48" t="s">
        <v>1058</v>
      </c>
      <c r="L5153" s="48" t="s">
        <v>1058</v>
      </c>
      <c r="M5153" s="53">
        <v>0</v>
      </c>
      <c r="N5153" s="51"/>
    </row>
    <row r="5154" spans="2:14" x14ac:dyDescent="0.25">
      <c r="B5154" s="48">
        <v>5152</v>
      </c>
      <c r="C5154" s="49" t="s">
        <v>2588</v>
      </c>
      <c r="D5154" s="48">
        <v>580419315</v>
      </c>
      <c r="E5154" s="50" t="s">
        <v>2927</v>
      </c>
      <c r="F5154" s="51">
        <v>7653</v>
      </c>
      <c r="G5154" s="48">
        <v>18</v>
      </c>
      <c r="H5154" s="51" t="s">
        <v>2959</v>
      </c>
      <c r="I5154" s="51" t="s">
        <v>1404</v>
      </c>
      <c r="J5154" s="52">
        <v>2</v>
      </c>
      <c r="K5154" s="48" t="s">
        <v>1058</v>
      </c>
      <c r="L5154" s="48" t="s">
        <v>1058</v>
      </c>
      <c r="M5154" s="53">
        <v>9838.6937651670141</v>
      </c>
      <c r="N5154" s="51"/>
    </row>
    <row r="5155" spans="2:14" x14ac:dyDescent="0.25">
      <c r="B5155" s="48">
        <v>5153</v>
      </c>
      <c r="C5155" s="49" t="s">
        <v>2588</v>
      </c>
      <c r="D5155" s="48">
        <v>580419315</v>
      </c>
      <c r="E5155" s="50" t="s">
        <v>2927</v>
      </c>
      <c r="F5155" s="51">
        <v>7657</v>
      </c>
      <c r="G5155" s="48">
        <v>9</v>
      </c>
      <c r="H5155" s="51" t="s">
        <v>2899</v>
      </c>
      <c r="I5155" s="51" t="s">
        <v>1404</v>
      </c>
      <c r="J5155" s="52">
        <v>3</v>
      </c>
      <c r="K5155" s="48" t="s">
        <v>1058</v>
      </c>
      <c r="L5155" s="48" t="s">
        <v>1058</v>
      </c>
      <c r="M5155" s="53">
        <v>14758.04064775052</v>
      </c>
      <c r="N5155" s="51"/>
    </row>
    <row r="5156" spans="2:14" x14ac:dyDescent="0.25">
      <c r="B5156" s="48">
        <v>5154</v>
      </c>
      <c r="C5156" s="49" t="s">
        <v>2588</v>
      </c>
      <c r="D5156" s="48">
        <v>580419315</v>
      </c>
      <c r="E5156" s="50" t="s">
        <v>2927</v>
      </c>
      <c r="F5156" s="51">
        <v>7659</v>
      </c>
      <c r="G5156" s="48">
        <v>9</v>
      </c>
      <c r="H5156" s="51" t="s">
        <v>2802</v>
      </c>
      <c r="I5156" s="51" t="s">
        <v>1404</v>
      </c>
      <c r="J5156" s="52">
        <v>8</v>
      </c>
      <c r="K5156" s="48" t="s">
        <v>1058</v>
      </c>
      <c r="L5156" s="48" t="s">
        <v>1058</v>
      </c>
      <c r="M5156" s="53">
        <v>39354.775060668057</v>
      </c>
      <c r="N5156" s="51"/>
    </row>
    <row r="5157" spans="2:14" x14ac:dyDescent="0.25">
      <c r="B5157" s="48">
        <v>5155</v>
      </c>
      <c r="C5157" s="49" t="s">
        <v>2588</v>
      </c>
      <c r="D5157" s="48">
        <v>580345973</v>
      </c>
      <c r="E5157" s="50" t="s">
        <v>2712</v>
      </c>
      <c r="F5157" s="51">
        <v>7660</v>
      </c>
      <c r="G5157" s="48">
        <v>13</v>
      </c>
      <c r="H5157" s="51" t="s">
        <v>2778</v>
      </c>
      <c r="I5157" s="51" t="s">
        <v>1156</v>
      </c>
      <c r="J5157" s="52">
        <v>1.95</v>
      </c>
      <c r="K5157" s="48" t="s">
        <v>1058</v>
      </c>
      <c r="L5157" s="48" t="s">
        <v>1058</v>
      </c>
      <c r="M5157" s="53">
        <v>9592.726421037838</v>
      </c>
      <c r="N5157" s="51"/>
    </row>
    <row r="5158" spans="2:14" x14ac:dyDescent="0.25">
      <c r="B5158" s="48">
        <v>5156</v>
      </c>
      <c r="C5158" s="49" t="s">
        <v>2588</v>
      </c>
      <c r="D5158" s="48">
        <v>580420768</v>
      </c>
      <c r="E5158" s="50" t="s">
        <v>2686</v>
      </c>
      <c r="F5158" s="51">
        <v>7665</v>
      </c>
      <c r="G5158" s="48">
        <v>15</v>
      </c>
      <c r="H5158" s="51" t="s">
        <v>2705</v>
      </c>
      <c r="I5158" s="51" t="s">
        <v>1490</v>
      </c>
      <c r="J5158" s="52">
        <v>0</v>
      </c>
      <c r="K5158" s="48" t="s">
        <v>1054</v>
      </c>
      <c r="L5158" s="48" t="s">
        <v>1058</v>
      </c>
      <c r="M5158" s="53">
        <v>0</v>
      </c>
      <c r="N5158" s="51"/>
    </row>
    <row r="5159" spans="2:14" x14ac:dyDescent="0.25">
      <c r="B5159" s="48">
        <v>5157</v>
      </c>
      <c r="C5159" s="49" t="s">
        <v>2588</v>
      </c>
      <c r="D5159" s="48">
        <v>580596377</v>
      </c>
      <c r="E5159" s="50" t="s">
        <v>2963</v>
      </c>
      <c r="F5159" s="51">
        <v>7666</v>
      </c>
      <c r="G5159" s="48">
        <v>15</v>
      </c>
      <c r="H5159" s="51" t="s">
        <v>2749</v>
      </c>
      <c r="I5159" s="51" t="s">
        <v>1141</v>
      </c>
      <c r="J5159" s="52">
        <v>0</v>
      </c>
      <c r="K5159" s="48" t="s">
        <v>1058</v>
      </c>
      <c r="L5159" s="48" t="s">
        <v>1058</v>
      </c>
      <c r="M5159" s="53">
        <v>0</v>
      </c>
      <c r="N5159" s="51"/>
    </row>
    <row r="5160" spans="2:14" x14ac:dyDescent="0.25">
      <c r="B5160" s="48">
        <v>5158</v>
      </c>
      <c r="C5160" s="49" t="s">
        <v>2588</v>
      </c>
      <c r="D5160" s="48">
        <v>580424638</v>
      </c>
      <c r="E5160" s="50" t="s">
        <v>1651</v>
      </c>
      <c r="F5160" s="51">
        <v>7667</v>
      </c>
      <c r="G5160" s="48">
        <v>0</v>
      </c>
      <c r="H5160" s="51" t="s">
        <v>2904</v>
      </c>
      <c r="I5160" s="51" t="s">
        <v>1081</v>
      </c>
      <c r="J5160" s="52">
        <v>3.9</v>
      </c>
      <c r="K5160" s="48" t="s">
        <v>1058</v>
      </c>
      <c r="L5160" s="48" t="s">
        <v>1058</v>
      </c>
      <c r="M5160" s="53">
        <v>19185.452842075676</v>
      </c>
      <c r="N5160" s="51"/>
    </row>
    <row r="5161" spans="2:14" x14ac:dyDescent="0.25">
      <c r="B5161" s="48">
        <v>5159</v>
      </c>
      <c r="C5161" s="49" t="s">
        <v>2588</v>
      </c>
      <c r="D5161" s="48">
        <v>580418226</v>
      </c>
      <c r="E5161" s="50" t="s">
        <v>2923</v>
      </c>
      <c r="F5161" s="51">
        <v>7668</v>
      </c>
      <c r="G5161" s="48">
        <v>15</v>
      </c>
      <c r="H5161" s="51" t="s">
        <v>2975</v>
      </c>
      <c r="I5161" s="51" t="s">
        <v>1636</v>
      </c>
      <c r="J5161" s="52">
        <v>0</v>
      </c>
      <c r="K5161" s="48" t="s">
        <v>1058</v>
      </c>
      <c r="L5161" s="48" t="s">
        <v>1058</v>
      </c>
      <c r="M5161" s="53">
        <v>0</v>
      </c>
      <c r="N5161" s="51"/>
    </row>
    <row r="5162" spans="2:14" x14ac:dyDescent="0.25">
      <c r="B5162" s="48">
        <v>5160</v>
      </c>
      <c r="C5162" s="49" t="s">
        <v>2588</v>
      </c>
      <c r="D5162" s="48">
        <v>580316065</v>
      </c>
      <c r="E5162" s="50" t="s">
        <v>2750</v>
      </c>
      <c r="F5162" s="51">
        <v>7677</v>
      </c>
      <c r="G5162" s="48">
        <v>15</v>
      </c>
      <c r="H5162" s="51" t="s">
        <v>2751</v>
      </c>
      <c r="I5162" s="51" t="s">
        <v>1720</v>
      </c>
      <c r="J5162" s="52">
        <v>0.75</v>
      </c>
      <c r="K5162" s="48" t="s">
        <v>1058</v>
      </c>
      <c r="L5162" s="48" t="s">
        <v>1058</v>
      </c>
      <c r="M5162" s="53">
        <v>3689.5101619376301</v>
      </c>
      <c r="N5162" s="51"/>
    </row>
    <row r="5163" spans="2:14" x14ac:dyDescent="0.25">
      <c r="B5163" s="48">
        <v>5161</v>
      </c>
      <c r="C5163" s="49" t="s">
        <v>2588</v>
      </c>
      <c r="D5163" s="48">
        <v>580316065</v>
      </c>
      <c r="E5163" s="50" t="s">
        <v>2750</v>
      </c>
      <c r="F5163" s="51">
        <v>7678</v>
      </c>
      <c r="G5163" s="48">
        <v>15</v>
      </c>
      <c r="H5163" s="51" t="s">
        <v>2880</v>
      </c>
      <c r="I5163" s="51" t="s">
        <v>1720</v>
      </c>
      <c r="J5163" s="52">
        <v>0.75</v>
      </c>
      <c r="K5163" s="48" t="s">
        <v>1058</v>
      </c>
      <c r="L5163" s="48" t="s">
        <v>1058</v>
      </c>
      <c r="M5163" s="53">
        <v>3689.5101619376301</v>
      </c>
      <c r="N5163" s="51"/>
    </row>
    <row r="5164" spans="2:14" x14ac:dyDescent="0.25">
      <c r="B5164" s="48">
        <v>5162</v>
      </c>
      <c r="C5164" s="49" t="s">
        <v>2588</v>
      </c>
      <c r="D5164" s="48">
        <v>580497048</v>
      </c>
      <c r="E5164" s="50" t="s">
        <v>2950</v>
      </c>
      <c r="F5164" s="51">
        <v>7680</v>
      </c>
      <c r="G5164" s="48">
        <v>15</v>
      </c>
      <c r="H5164" s="51" t="s">
        <v>2955</v>
      </c>
      <c r="I5164" s="51" t="s">
        <v>1307</v>
      </c>
      <c r="J5164" s="52">
        <v>0</v>
      </c>
      <c r="K5164" s="48" t="s">
        <v>1058</v>
      </c>
      <c r="L5164" s="48" t="s">
        <v>1058</v>
      </c>
      <c r="M5164" s="53">
        <v>0</v>
      </c>
      <c r="N5164" s="51"/>
    </row>
    <row r="5165" spans="2:14" x14ac:dyDescent="0.25">
      <c r="B5165" s="48">
        <v>5163</v>
      </c>
      <c r="C5165" s="49" t="s">
        <v>2588</v>
      </c>
      <c r="D5165" s="48">
        <v>580664654</v>
      </c>
      <c r="E5165" s="50" t="s">
        <v>2986</v>
      </c>
      <c r="F5165" s="51">
        <v>7683</v>
      </c>
      <c r="G5165" s="48">
        <v>12</v>
      </c>
      <c r="H5165" s="51" t="s">
        <v>2625</v>
      </c>
      <c r="I5165" s="51" t="s">
        <v>2987</v>
      </c>
      <c r="J5165" s="52">
        <v>1.95</v>
      </c>
      <c r="K5165" s="48" t="s">
        <v>1058</v>
      </c>
      <c r="L5165" s="48" t="s">
        <v>1058</v>
      </c>
      <c r="M5165" s="53">
        <v>9592.726421037838</v>
      </c>
      <c r="N5165" s="51"/>
    </row>
    <row r="5166" spans="2:14" x14ac:dyDescent="0.25">
      <c r="B5166" s="48">
        <v>5164</v>
      </c>
      <c r="C5166" s="49" t="s">
        <v>2588</v>
      </c>
      <c r="D5166" s="48">
        <v>580664654</v>
      </c>
      <c r="E5166" s="50" t="s">
        <v>2986</v>
      </c>
      <c r="F5166" s="51">
        <v>7684</v>
      </c>
      <c r="G5166" s="48">
        <v>12</v>
      </c>
      <c r="H5166" s="51" t="s">
        <v>2836</v>
      </c>
      <c r="I5166" s="51" t="s">
        <v>2987</v>
      </c>
      <c r="J5166" s="52">
        <v>0</v>
      </c>
      <c r="K5166" s="48" t="s">
        <v>1058</v>
      </c>
      <c r="L5166" s="48" t="s">
        <v>1058</v>
      </c>
      <c r="M5166" s="53">
        <v>0</v>
      </c>
      <c r="N5166" s="51"/>
    </row>
    <row r="5167" spans="2:14" x14ac:dyDescent="0.25">
      <c r="B5167" s="48">
        <v>5165</v>
      </c>
      <c r="C5167" s="49" t="s">
        <v>2588</v>
      </c>
      <c r="D5167" s="48">
        <v>580226827</v>
      </c>
      <c r="E5167" s="50" t="s">
        <v>2647</v>
      </c>
      <c r="F5167" s="51">
        <v>7685</v>
      </c>
      <c r="G5167" s="48">
        <v>13</v>
      </c>
      <c r="H5167" s="51" t="s">
        <v>2804</v>
      </c>
      <c r="I5167" s="51" t="s">
        <v>1109</v>
      </c>
      <c r="J5167" s="52">
        <v>0.75</v>
      </c>
      <c r="K5167" s="48" t="s">
        <v>1058</v>
      </c>
      <c r="L5167" s="48" t="s">
        <v>1058</v>
      </c>
      <c r="M5167" s="53">
        <v>3689.5101619376301</v>
      </c>
      <c r="N5167" s="51"/>
    </row>
    <row r="5168" spans="2:14" x14ac:dyDescent="0.25">
      <c r="B5168" s="48">
        <v>5166</v>
      </c>
      <c r="C5168" s="49" t="s">
        <v>2588</v>
      </c>
      <c r="D5168" s="48">
        <v>580370781</v>
      </c>
      <c r="E5168" s="50" t="s">
        <v>2964</v>
      </c>
      <c r="F5168" s="51">
        <v>7686</v>
      </c>
      <c r="G5168" s="48">
        <v>0</v>
      </c>
      <c r="H5168" s="51" t="s">
        <v>2918</v>
      </c>
      <c r="I5168" s="51" t="s">
        <v>2965</v>
      </c>
      <c r="J5168" s="52">
        <v>0.97499999999999998</v>
      </c>
      <c r="K5168" s="48" t="s">
        <v>1058</v>
      </c>
      <c r="L5168" s="48" t="s">
        <v>1058</v>
      </c>
      <c r="M5168" s="53">
        <v>4796.363210518919</v>
      </c>
      <c r="N5168" s="51"/>
    </row>
    <row r="5169" spans="2:14" x14ac:dyDescent="0.25">
      <c r="B5169" s="48">
        <v>5167</v>
      </c>
      <c r="C5169" s="49" t="s">
        <v>2588</v>
      </c>
      <c r="D5169" s="48">
        <v>580181659</v>
      </c>
      <c r="E5169" s="50" t="s">
        <v>2698</v>
      </c>
      <c r="F5169" s="51">
        <v>7695</v>
      </c>
      <c r="G5169" s="48">
        <v>15</v>
      </c>
      <c r="H5169" s="51" t="s">
        <v>2752</v>
      </c>
      <c r="I5169" s="51" t="s">
        <v>1237</v>
      </c>
      <c r="J5169" s="52">
        <v>8</v>
      </c>
      <c r="K5169" s="48" t="s">
        <v>1058</v>
      </c>
      <c r="L5169" s="48" t="s">
        <v>1058</v>
      </c>
      <c r="M5169" s="53">
        <v>39354.775060668057</v>
      </c>
      <c r="N5169" s="51"/>
    </row>
    <row r="5170" spans="2:14" x14ac:dyDescent="0.25">
      <c r="B5170" s="48">
        <v>5168</v>
      </c>
      <c r="C5170" s="49" t="s">
        <v>2588</v>
      </c>
      <c r="D5170" s="48">
        <v>580406817</v>
      </c>
      <c r="E5170" s="50" t="s">
        <v>2620</v>
      </c>
      <c r="F5170" s="51">
        <v>7697</v>
      </c>
      <c r="G5170" s="48">
        <v>9</v>
      </c>
      <c r="H5170" s="51" t="s">
        <v>2922</v>
      </c>
      <c r="I5170" s="51" t="s">
        <v>1066</v>
      </c>
      <c r="J5170" s="52">
        <v>0</v>
      </c>
      <c r="K5170" s="48" t="s">
        <v>1058</v>
      </c>
      <c r="L5170" s="48" t="s">
        <v>1058</v>
      </c>
      <c r="M5170" s="53">
        <v>0</v>
      </c>
      <c r="N5170" s="51"/>
    </row>
    <row r="5171" spans="2:14" x14ac:dyDescent="0.25">
      <c r="B5171" s="48">
        <v>5169</v>
      </c>
      <c r="C5171" s="49" t="s">
        <v>2588</v>
      </c>
      <c r="D5171" s="48">
        <v>580671592</v>
      </c>
      <c r="E5171" s="50" t="s">
        <v>2174</v>
      </c>
      <c r="F5171" s="51">
        <v>7700</v>
      </c>
      <c r="G5171" s="48">
        <v>17</v>
      </c>
      <c r="H5171" s="51" t="s">
        <v>2911</v>
      </c>
      <c r="I5171" s="51" t="s">
        <v>2176</v>
      </c>
      <c r="J5171" s="52">
        <v>2</v>
      </c>
      <c r="K5171" s="48" t="s">
        <v>1058</v>
      </c>
      <c r="L5171" s="48" t="s">
        <v>1058</v>
      </c>
      <c r="M5171" s="53">
        <v>9838.6937651670141</v>
      </c>
      <c r="N5171" s="51"/>
    </row>
    <row r="5172" spans="2:14" x14ac:dyDescent="0.25">
      <c r="B5172" s="48">
        <v>5170</v>
      </c>
      <c r="C5172" s="49" t="s">
        <v>2588</v>
      </c>
      <c r="D5172" s="48">
        <v>580626687</v>
      </c>
      <c r="E5172" s="50" t="s">
        <v>2624</v>
      </c>
      <c r="F5172" s="51">
        <v>7703</v>
      </c>
      <c r="G5172" s="48">
        <v>13</v>
      </c>
      <c r="H5172" s="51" t="s">
        <v>2990</v>
      </c>
      <c r="I5172" s="51" t="s">
        <v>1111</v>
      </c>
      <c r="J5172" s="52">
        <v>4</v>
      </c>
      <c r="K5172" s="48" t="s">
        <v>1058</v>
      </c>
      <c r="L5172" s="48" t="s">
        <v>1058</v>
      </c>
      <c r="M5172" s="53">
        <v>19677.387530334028</v>
      </c>
      <c r="N5172" s="51"/>
    </row>
    <row r="5173" spans="2:14" x14ac:dyDescent="0.25">
      <c r="B5173" s="48">
        <v>5171</v>
      </c>
      <c r="C5173" s="49" t="s">
        <v>2588</v>
      </c>
      <c r="D5173" s="48">
        <v>580404796</v>
      </c>
      <c r="E5173" s="50" t="s">
        <v>2742</v>
      </c>
      <c r="F5173" s="51">
        <v>7712</v>
      </c>
      <c r="G5173" s="48">
        <v>11</v>
      </c>
      <c r="H5173" s="51" t="s">
        <v>2676</v>
      </c>
      <c r="I5173" s="51" t="s">
        <v>1246</v>
      </c>
      <c r="J5173" s="52">
        <v>3</v>
      </c>
      <c r="K5173" s="48" t="s">
        <v>1058</v>
      </c>
      <c r="L5173" s="48" t="s">
        <v>1058</v>
      </c>
      <c r="M5173" s="53">
        <v>14758.04064775052</v>
      </c>
      <c r="N5173" s="51"/>
    </row>
    <row r="5174" spans="2:14" x14ac:dyDescent="0.25">
      <c r="B5174" s="48">
        <v>5172</v>
      </c>
      <c r="C5174" s="49" t="s">
        <v>2588</v>
      </c>
      <c r="D5174" s="48">
        <v>580404796</v>
      </c>
      <c r="E5174" s="50" t="s">
        <v>2742</v>
      </c>
      <c r="F5174" s="51">
        <v>7715</v>
      </c>
      <c r="G5174" s="48">
        <v>11</v>
      </c>
      <c r="H5174" s="51" t="s">
        <v>2745</v>
      </c>
      <c r="I5174" s="51" t="s">
        <v>1246</v>
      </c>
      <c r="J5174" s="52">
        <v>0.75</v>
      </c>
      <c r="K5174" s="48" t="s">
        <v>1058</v>
      </c>
      <c r="L5174" s="48" t="s">
        <v>1058</v>
      </c>
      <c r="M5174" s="53">
        <v>3689.5101619376301</v>
      </c>
      <c r="N5174" s="51"/>
    </row>
    <row r="5175" spans="2:14" x14ac:dyDescent="0.25">
      <c r="B5175" s="48">
        <v>5173</v>
      </c>
      <c r="C5175" s="49" t="s">
        <v>2588</v>
      </c>
      <c r="D5175" s="48">
        <v>580364958</v>
      </c>
      <c r="E5175" s="50" t="s">
        <v>2791</v>
      </c>
      <c r="F5175" s="51">
        <v>7718</v>
      </c>
      <c r="G5175" s="48">
        <v>14</v>
      </c>
      <c r="H5175" s="51" t="s">
        <v>2925</v>
      </c>
      <c r="I5175" s="51" t="s">
        <v>1835</v>
      </c>
      <c r="J5175" s="52">
        <v>0.75</v>
      </c>
      <c r="K5175" s="48" t="s">
        <v>1058</v>
      </c>
      <c r="L5175" s="48" t="s">
        <v>1058</v>
      </c>
      <c r="M5175" s="53">
        <v>3689.5101619376301</v>
      </c>
      <c r="N5175" s="51"/>
    </row>
    <row r="5176" spans="2:14" x14ac:dyDescent="0.25">
      <c r="B5176" s="48">
        <v>5174</v>
      </c>
      <c r="C5176" s="49" t="s">
        <v>2588</v>
      </c>
      <c r="D5176" s="48">
        <v>580238178</v>
      </c>
      <c r="E5176" s="50" t="s">
        <v>1965</v>
      </c>
      <c r="F5176" s="51">
        <v>7719</v>
      </c>
      <c r="G5176" s="48">
        <v>18</v>
      </c>
      <c r="H5176" s="51" t="s">
        <v>2851</v>
      </c>
      <c r="I5176" s="51" t="s">
        <v>1167</v>
      </c>
      <c r="J5176" s="52">
        <v>0.75</v>
      </c>
      <c r="K5176" s="48" t="s">
        <v>1058</v>
      </c>
      <c r="L5176" s="48" t="s">
        <v>1058</v>
      </c>
      <c r="M5176" s="53">
        <v>3689.5101619376301</v>
      </c>
      <c r="N5176" s="51"/>
    </row>
    <row r="5177" spans="2:14" x14ac:dyDescent="0.25">
      <c r="B5177" s="48">
        <v>5175</v>
      </c>
      <c r="C5177" s="49" t="s">
        <v>2588</v>
      </c>
      <c r="D5177" s="48">
        <v>580384816</v>
      </c>
      <c r="E5177" s="50" t="s">
        <v>2648</v>
      </c>
      <c r="F5177" s="51">
        <v>7721</v>
      </c>
      <c r="G5177" s="48">
        <v>12</v>
      </c>
      <c r="H5177" s="51" t="s">
        <v>2737</v>
      </c>
      <c r="I5177" s="51" t="s">
        <v>1423</v>
      </c>
      <c r="J5177" s="52">
        <v>0.75</v>
      </c>
      <c r="K5177" s="48" t="s">
        <v>1058</v>
      </c>
      <c r="L5177" s="48" t="s">
        <v>1058</v>
      </c>
      <c r="M5177" s="53">
        <v>3689.5101619376301</v>
      </c>
      <c r="N5177" s="51"/>
    </row>
    <row r="5178" spans="2:14" x14ac:dyDescent="0.25">
      <c r="B5178" s="48">
        <v>5176</v>
      </c>
      <c r="C5178" s="49" t="s">
        <v>2588</v>
      </c>
      <c r="D5178" s="48">
        <v>580421915</v>
      </c>
      <c r="E5178" s="50" t="s">
        <v>2620</v>
      </c>
      <c r="F5178" s="51">
        <v>7729</v>
      </c>
      <c r="G5178" s="48">
        <v>14</v>
      </c>
      <c r="H5178" s="51" t="s">
        <v>2922</v>
      </c>
      <c r="I5178" s="51" t="s">
        <v>1066</v>
      </c>
      <c r="J5178" s="52">
        <v>0</v>
      </c>
      <c r="K5178" s="48" t="s">
        <v>1058</v>
      </c>
      <c r="L5178" s="48" t="s">
        <v>1058</v>
      </c>
      <c r="M5178" s="53">
        <v>0</v>
      </c>
      <c r="N5178" s="51"/>
    </row>
    <row r="5179" spans="2:14" x14ac:dyDescent="0.25">
      <c r="B5179" s="48">
        <v>5177</v>
      </c>
      <c r="C5179" s="49" t="s">
        <v>2588</v>
      </c>
      <c r="D5179" s="48">
        <v>580490860</v>
      </c>
      <c r="E5179" s="50" t="s">
        <v>2862</v>
      </c>
      <c r="F5179" s="51">
        <v>7730</v>
      </c>
      <c r="G5179" s="48">
        <v>15</v>
      </c>
      <c r="H5179" s="51" t="s">
        <v>2957</v>
      </c>
      <c r="I5179" s="51" t="s">
        <v>1705</v>
      </c>
      <c r="J5179" s="52">
        <v>2</v>
      </c>
      <c r="K5179" s="48" t="s">
        <v>1058</v>
      </c>
      <c r="L5179" s="48" t="s">
        <v>1058</v>
      </c>
      <c r="M5179" s="53">
        <v>9838.6937651670141</v>
      </c>
      <c r="N5179" s="51"/>
    </row>
    <row r="5180" spans="2:14" x14ac:dyDescent="0.25">
      <c r="B5180" s="48">
        <v>5178</v>
      </c>
      <c r="C5180" s="49" t="s">
        <v>2588</v>
      </c>
      <c r="D5180" s="48">
        <v>580490860</v>
      </c>
      <c r="E5180" s="50" t="s">
        <v>2862</v>
      </c>
      <c r="F5180" s="51">
        <v>7731</v>
      </c>
      <c r="G5180" s="48">
        <v>11</v>
      </c>
      <c r="H5180" s="51" t="s">
        <v>2796</v>
      </c>
      <c r="I5180" s="51" t="s">
        <v>1705</v>
      </c>
      <c r="J5180" s="52">
        <v>8</v>
      </c>
      <c r="K5180" s="48" t="s">
        <v>1058</v>
      </c>
      <c r="L5180" s="48" t="s">
        <v>1058</v>
      </c>
      <c r="M5180" s="53">
        <v>39354.775060668057</v>
      </c>
      <c r="N5180" s="51"/>
    </row>
    <row r="5181" spans="2:14" x14ac:dyDescent="0.25">
      <c r="B5181" s="48">
        <v>5179</v>
      </c>
      <c r="C5181" s="49" t="s">
        <v>2588</v>
      </c>
      <c r="D5181" s="48">
        <v>580653806</v>
      </c>
      <c r="E5181" s="50" t="s">
        <v>2983</v>
      </c>
      <c r="F5181" s="51">
        <v>7733</v>
      </c>
      <c r="G5181" s="48">
        <v>9</v>
      </c>
      <c r="H5181" s="51" t="s">
        <v>2693</v>
      </c>
      <c r="I5181" s="51" t="s">
        <v>1137</v>
      </c>
      <c r="J5181" s="52">
        <v>8.8000000000000007</v>
      </c>
      <c r="K5181" s="48" t="s">
        <v>1058</v>
      </c>
      <c r="L5181" s="48" t="s">
        <v>1058</v>
      </c>
      <c r="M5181" s="53">
        <v>43290.252566734867</v>
      </c>
      <c r="N5181" s="51"/>
    </row>
    <row r="5182" spans="2:14" x14ac:dyDescent="0.25">
      <c r="B5182" s="48">
        <v>5180</v>
      </c>
      <c r="C5182" s="49" t="s">
        <v>2588</v>
      </c>
      <c r="D5182" s="48">
        <v>580653806</v>
      </c>
      <c r="E5182" s="50" t="s">
        <v>2983</v>
      </c>
      <c r="F5182" s="51">
        <v>7735</v>
      </c>
      <c r="G5182" s="48">
        <v>13</v>
      </c>
      <c r="H5182" s="51" t="s">
        <v>2662</v>
      </c>
      <c r="I5182" s="51" t="s">
        <v>1137</v>
      </c>
      <c r="J5182" s="52">
        <v>26.4</v>
      </c>
      <c r="K5182" s="48" t="s">
        <v>1058</v>
      </c>
      <c r="L5182" s="48" t="s">
        <v>1058</v>
      </c>
      <c r="M5182" s="53">
        <v>129870.75770020457</v>
      </c>
      <c r="N5182" s="51"/>
    </row>
    <row r="5183" spans="2:14" x14ac:dyDescent="0.25">
      <c r="B5183" s="48">
        <v>5181</v>
      </c>
      <c r="C5183" s="49" t="s">
        <v>2588</v>
      </c>
      <c r="D5183" s="48">
        <v>580445989</v>
      </c>
      <c r="E5183" s="50" t="s">
        <v>2642</v>
      </c>
      <c r="F5183" s="51">
        <v>7738</v>
      </c>
      <c r="G5183" s="48">
        <v>12</v>
      </c>
      <c r="H5183" s="51" t="s">
        <v>2724</v>
      </c>
      <c r="I5183" s="51" t="s">
        <v>1107</v>
      </c>
      <c r="J5183" s="52">
        <v>3</v>
      </c>
      <c r="K5183" s="48" t="s">
        <v>1058</v>
      </c>
      <c r="L5183" s="48" t="s">
        <v>1058</v>
      </c>
      <c r="M5183" s="53">
        <v>14758.04064775052</v>
      </c>
      <c r="N5183" s="51"/>
    </row>
    <row r="5184" spans="2:14" x14ac:dyDescent="0.25">
      <c r="B5184" s="48">
        <v>5182</v>
      </c>
      <c r="C5184" s="49" t="s">
        <v>2588</v>
      </c>
      <c r="D5184" s="48">
        <v>580458859</v>
      </c>
      <c r="E5184" s="50" t="s">
        <v>2436</v>
      </c>
      <c r="F5184" s="51">
        <v>7742</v>
      </c>
      <c r="G5184" s="48">
        <v>9</v>
      </c>
      <c r="H5184" s="51" t="s">
        <v>2989</v>
      </c>
      <c r="I5184" s="51" t="s">
        <v>2437</v>
      </c>
      <c r="J5184" s="52">
        <v>5</v>
      </c>
      <c r="K5184" s="48" t="s">
        <v>1058</v>
      </c>
      <c r="L5184" s="48" t="s">
        <v>1058</v>
      </c>
      <c r="M5184" s="53">
        <v>24596.734412917536</v>
      </c>
      <c r="N5184" s="51"/>
    </row>
    <row r="5185" spans="2:14" x14ac:dyDescent="0.25">
      <c r="B5185" s="48">
        <v>5183</v>
      </c>
      <c r="C5185" s="49" t="s">
        <v>2588</v>
      </c>
      <c r="D5185" s="48">
        <v>580458859</v>
      </c>
      <c r="E5185" s="50" t="s">
        <v>2436</v>
      </c>
      <c r="F5185" s="51">
        <v>7750</v>
      </c>
      <c r="G5185" s="48">
        <v>14</v>
      </c>
      <c r="H5185" s="51" t="s">
        <v>2992</v>
      </c>
      <c r="I5185" s="51" t="s">
        <v>2437</v>
      </c>
      <c r="J5185" s="52">
        <v>2.5</v>
      </c>
      <c r="K5185" s="48" t="s">
        <v>1058</v>
      </c>
      <c r="L5185" s="48" t="s">
        <v>1058</v>
      </c>
      <c r="M5185" s="53">
        <v>12298.367206458768</v>
      </c>
      <c r="N5185" s="51"/>
    </row>
    <row r="5186" spans="2:14" x14ac:dyDescent="0.25">
      <c r="B5186" s="48">
        <v>5184</v>
      </c>
      <c r="C5186" s="49" t="s">
        <v>2588</v>
      </c>
      <c r="D5186" s="48">
        <v>580458859</v>
      </c>
      <c r="E5186" s="50" t="s">
        <v>2436</v>
      </c>
      <c r="F5186" s="51">
        <v>7752</v>
      </c>
      <c r="G5186" s="48">
        <v>9</v>
      </c>
      <c r="H5186" s="51" t="s">
        <v>2866</v>
      </c>
      <c r="I5186" s="51" t="s">
        <v>2437</v>
      </c>
      <c r="J5186" s="52">
        <v>10</v>
      </c>
      <c r="K5186" s="48" t="s">
        <v>1058</v>
      </c>
      <c r="L5186" s="48" t="s">
        <v>1058</v>
      </c>
      <c r="M5186" s="53">
        <v>49193.468825835072</v>
      </c>
      <c r="N5186" s="51"/>
    </row>
    <row r="5187" spans="2:14" x14ac:dyDescent="0.25">
      <c r="B5187" s="48">
        <v>5185</v>
      </c>
      <c r="C5187" s="49" t="s">
        <v>2588</v>
      </c>
      <c r="D5187" s="48">
        <v>580445989</v>
      </c>
      <c r="E5187" s="50" t="s">
        <v>2921</v>
      </c>
      <c r="F5187" s="51">
        <v>7753</v>
      </c>
      <c r="G5187" s="48">
        <v>19</v>
      </c>
      <c r="H5187" s="51" t="s">
        <v>2593</v>
      </c>
      <c r="I5187" s="51" t="s">
        <v>1107</v>
      </c>
      <c r="J5187" s="52">
        <v>0.63</v>
      </c>
      <c r="K5187" s="48" t="s">
        <v>1058</v>
      </c>
      <c r="L5187" s="48" t="s">
        <v>1058</v>
      </c>
      <c r="M5187" s="53">
        <v>3099.1885360276096</v>
      </c>
      <c r="N5187" s="51"/>
    </row>
    <row r="5188" spans="2:14" x14ac:dyDescent="0.25">
      <c r="B5188" s="48">
        <v>5186</v>
      </c>
      <c r="C5188" s="49" t="s">
        <v>2588</v>
      </c>
      <c r="D5188" s="48">
        <v>580274173</v>
      </c>
      <c r="E5188" s="50" t="s">
        <v>2629</v>
      </c>
      <c r="F5188" s="51">
        <v>7756</v>
      </c>
      <c r="G5188" s="48">
        <v>9</v>
      </c>
      <c r="H5188" s="51" t="s">
        <v>2948</v>
      </c>
      <c r="I5188" s="51" t="s">
        <v>1062</v>
      </c>
      <c r="J5188" s="52">
        <v>8</v>
      </c>
      <c r="K5188" s="48" t="s">
        <v>1058</v>
      </c>
      <c r="L5188" s="48" t="s">
        <v>1058</v>
      </c>
      <c r="M5188" s="53">
        <v>39354.775060668057</v>
      </c>
      <c r="N5188" s="51"/>
    </row>
    <row r="5189" spans="2:14" x14ac:dyDescent="0.25">
      <c r="B5189" s="48">
        <v>5187</v>
      </c>
      <c r="C5189" s="49" t="s">
        <v>2588</v>
      </c>
      <c r="D5189" s="48">
        <v>580419810</v>
      </c>
      <c r="E5189" s="50" t="s">
        <v>1643</v>
      </c>
      <c r="F5189" s="51">
        <v>7758</v>
      </c>
      <c r="G5189" s="48">
        <v>15</v>
      </c>
      <c r="H5189" s="51" t="s">
        <v>2745</v>
      </c>
      <c r="I5189" s="51" t="s">
        <v>1078</v>
      </c>
      <c r="J5189" s="52">
        <v>0.75</v>
      </c>
      <c r="K5189" s="48" t="s">
        <v>1058</v>
      </c>
      <c r="L5189" s="48" t="s">
        <v>1058</v>
      </c>
      <c r="M5189" s="53">
        <v>3689.5101619376301</v>
      </c>
      <c r="N5189" s="51"/>
    </row>
    <row r="5190" spans="2:14" x14ac:dyDescent="0.25">
      <c r="B5190" s="48">
        <v>5188</v>
      </c>
      <c r="C5190" s="49" t="s">
        <v>2588</v>
      </c>
      <c r="D5190" s="48">
        <v>580488948</v>
      </c>
      <c r="E5190" s="50" t="s">
        <v>1897</v>
      </c>
      <c r="F5190" s="51">
        <v>7762</v>
      </c>
      <c r="G5190" s="48">
        <v>9</v>
      </c>
      <c r="H5190" s="51" t="s">
        <v>2822</v>
      </c>
      <c r="I5190" s="51" t="s">
        <v>1160</v>
      </c>
      <c r="J5190" s="52">
        <v>8</v>
      </c>
      <c r="K5190" s="48" t="s">
        <v>1058</v>
      </c>
      <c r="L5190" s="48" t="s">
        <v>1058</v>
      </c>
      <c r="M5190" s="53">
        <v>39354.775060668057</v>
      </c>
      <c r="N5190" s="51"/>
    </row>
    <row r="5191" spans="2:14" x14ac:dyDescent="0.25">
      <c r="B5191" s="48">
        <v>5189</v>
      </c>
      <c r="C5191" s="49" t="s">
        <v>2588</v>
      </c>
      <c r="D5191" s="48">
        <v>580404796</v>
      </c>
      <c r="E5191" s="50" t="s">
        <v>2742</v>
      </c>
      <c r="F5191" s="51">
        <v>7778</v>
      </c>
      <c r="G5191" s="48">
        <v>19</v>
      </c>
      <c r="H5191" s="51" t="s">
        <v>2841</v>
      </c>
      <c r="I5191" s="51" t="s">
        <v>1246</v>
      </c>
      <c r="J5191" s="52">
        <v>0</v>
      </c>
      <c r="K5191" s="48" t="s">
        <v>1058</v>
      </c>
      <c r="L5191" s="48" t="s">
        <v>1058</v>
      </c>
      <c r="M5191" s="53">
        <v>0</v>
      </c>
      <c r="N5191" s="51"/>
    </row>
    <row r="5192" spans="2:14" x14ac:dyDescent="0.25">
      <c r="B5192" s="48">
        <v>5190</v>
      </c>
      <c r="C5192" s="49" t="s">
        <v>2588</v>
      </c>
      <c r="D5192" s="48">
        <v>580677888</v>
      </c>
      <c r="E5192" s="50" t="s">
        <v>2993</v>
      </c>
      <c r="F5192" s="51">
        <v>7786</v>
      </c>
      <c r="G5192" s="48">
        <v>18</v>
      </c>
      <c r="H5192" s="51" t="s">
        <v>2615</v>
      </c>
      <c r="I5192" s="51" t="s">
        <v>1091</v>
      </c>
      <c r="J5192" s="52">
        <v>0.75600000000000001</v>
      </c>
      <c r="K5192" s="48" t="s">
        <v>1058</v>
      </c>
      <c r="L5192" s="48" t="s">
        <v>1058</v>
      </c>
      <c r="M5192" s="53">
        <v>3719.0262432331315</v>
      </c>
      <c r="N5192" s="51"/>
    </row>
    <row r="5193" spans="2:14" x14ac:dyDescent="0.25">
      <c r="B5193" s="48">
        <v>5191</v>
      </c>
      <c r="C5193" s="49" t="s">
        <v>2588</v>
      </c>
      <c r="D5193" s="48">
        <v>580418689</v>
      </c>
      <c r="E5193" s="50" t="s">
        <v>2704</v>
      </c>
      <c r="F5193" s="51">
        <v>7787</v>
      </c>
      <c r="G5193" s="48">
        <v>14</v>
      </c>
      <c r="H5193" s="51" t="s">
        <v>2775</v>
      </c>
      <c r="I5193" s="51" t="s">
        <v>1639</v>
      </c>
      <c r="J5193" s="52">
        <v>0.63</v>
      </c>
      <c r="K5193" s="48" t="s">
        <v>1058</v>
      </c>
      <c r="L5193" s="48" t="s">
        <v>1058</v>
      </c>
      <c r="M5193" s="53">
        <v>3099.1885360276096</v>
      </c>
      <c r="N5193" s="51"/>
    </row>
    <row r="5194" spans="2:14" x14ac:dyDescent="0.25">
      <c r="B5194" s="48">
        <v>5192</v>
      </c>
      <c r="C5194" s="49" t="s">
        <v>2588</v>
      </c>
      <c r="D5194" s="48">
        <v>580430296</v>
      </c>
      <c r="E5194" s="50" t="s">
        <v>2607</v>
      </c>
      <c r="F5194" s="51">
        <v>7789</v>
      </c>
      <c r="G5194" s="48">
        <v>13</v>
      </c>
      <c r="H5194" s="51" t="s">
        <v>2944</v>
      </c>
      <c r="I5194" s="51" t="s">
        <v>1141</v>
      </c>
      <c r="J5194" s="52">
        <v>1.5</v>
      </c>
      <c r="K5194" s="48" t="s">
        <v>1058</v>
      </c>
      <c r="L5194" s="48" t="s">
        <v>1058</v>
      </c>
      <c r="M5194" s="53">
        <v>7379.0203238752601</v>
      </c>
      <c r="N5194" s="51"/>
    </row>
    <row r="5195" spans="2:14" x14ac:dyDescent="0.25">
      <c r="B5195" s="48">
        <v>5193</v>
      </c>
      <c r="C5195" s="49" t="s">
        <v>2588</v>
      </c>
      <c r="D5195" s="48">
        <v>580233997</v>
      </c>
      <c r="E5195" s="50" t="s">
        <v>2596</v>
      </c>
      <c r="F5195" s="51">
        <v>7791</v>
      </c>
      <c r="G5195" s="48">
        <v>17</v>
      </c>
      <c r="H5195" s="51" t="s">
        <v>2891</v>
      </c>
      <c r="I5195" s="51" t="s">
        <v>1053</v>
      </c>
      <c r="J5195" s="52">
        <v>2</v>
      </c>
      <c r="K5195" s="48" t="s">
        <v>1058</v>
      </c>
      <c r="L5195" s="48" t="s">
        <v>1058</v>
      </c>
      <c r="M5195" s="53">
        <v>9838.6937651670141</v>
      </c>
      <c r="N5195" s="51"/>
    </row>
    <row r="5196" spans="2:14" x14ac:dyDescent="0.25">
      <c r="B5196" s="48">
        <v>5194</v>
      </c>
      <c r="C5196" s="49" t="s">
        <v>2588</v>
      </c>
      <c r="D5196" s="48">
        <v>580378610</v>
      </c>
      <c r="E5196" s="50" t="s">
        <v>1621</v>
      </c>
      <c r="F5196" s="51">
        <v>7799</v>
      </c>
      <c r="G5196" s="48">
        <v>13</v>
      </c>
      <c r="H5196" s="51" t="s">
        <v>2959</v>
      </c>
      <c r="I5196" s="51" t="s">
        <v>2732</v>
      </c>
      <c r="J5196" s="52">
        <v>2</v>
      </c>
      <c r="K5196" s="48" t="s">
        <v>1058</v>
      </c>
      <c r="L5196" s="48" t="s">
        <v>1058</v>
      </c>
      <c r="M5196" s="53">
        <v>9838.6937651670141</v>
      </c>
      <c r="N5196" s="51"/>
    </row>
    <row r="5197" spans="2:14" x14ac:dyDescent="0.25">
      <c r="B5197" s="48">
        <v>5195</v>
      </c>
      <c r="C5197" s="49" t="s">
        <v>2588</v>
      </c>
      <c r="D5197" s="48">
        <v>580466837</v>
      </c>
      <c r="E5197" s="50" t="s">
        <v>2974</v>
      </c>
      <c r="F5197" s="51">
        <v>7802</v>
      </c>
      <c r="G5197" s="48">
        <v>11</v>
      </c>
      <c r="H5197" s="51" t="s">
        <v>2669</v>
      </c>
      <c r="I5197" s="51" t="s">
        <v>1794</v>
      </c>
      <c r="J5197" s="52">
        <v>0</v>
      </c>
      <c r="K5197" s="48" t="s">
        <v>1058</v>
      </c>
      <c r="L5197" s="48" t="s">
        <v>1054</v>
      </c>
      <c r="M5197" s="53">
        <v>0</v>
      </c>
      <c r="N5197" s="51"/>
    </row>
    <row r="5198" spans="2:14" x14ac:dyDescent="0.25">
      <c r="B5198" s="48">
        <v>5196</v>
      </c>
      <c r="C5198" s="49" t="s">
        <v>2588</v>
      </c>
      <c r="D5198" s="48">
        <v>580543320</v>
      </c>
      <c r="E5198" s="50" t="s">
        <v>2594</v>
      </c>
      <c r="F5198" s="51">
        <v>7805</v>
      </c>
      <c r="G5198" s="48">
        <v>18</v>
      </c>
      <c r="H5198" s="51" t="s">
        <v>2714</v>
      </c>
      <c r="I5198" s="51" t="s">
        <v>1139</v>
      </c>
      <c r="J5198" s="52">
        <v>3</v>
      </c>
      <c r="K5198" s="48" t="s">
        <v>1058</v>
      </c>
      <c r="L5198" s="48" t="s">
        <v>1058</v>
      </c>
      <c r="M5198" s="53">
        <v>14758.04064775052</v>
      </c>
      <c r="N5198" s="51"/>
    </row>
    <row r="5199" spans="2:14" x14ac:dyDescent="0.25">
      <c r="B5199" s="48">
        <v>5197</v>
      </c>
      <c r="C5199" s="49" t="s">
        <v>2588</v>
      </c>
      <c r="D5199" s="48">
        <v>580226785</v>
      </c>
      <c r="E5199" s="50" t="s">
        <v>2660</v>
      </c>
      <c r="F5199" s="51">
        <v>7817</v>
      </c>
      <c r="G5199" s="48">
        <v>18</v>
      </c>
      <c r="H5199" s="51" t="s">
        <v>2975</v>
      </c>
      <c r="I5199" s="51" t="s">
        <v>2072</v>
      </c>
      <c r="J5199" s="52">
        <v>0</v>
      </c>
      <c r="K5199" s="48" t="s">
        <v>1058</v>
      </c>
      <c r="L5199" s="48" t="s">
        <v>1058</v>
      </c>
      <c r="M5199" s="53">
        <v>0</v>
      </c>
      <c r="N5199" s="51"/>
    </row>
    <row r="5200" spans="2:14" x14ac:dyDescent="0.25">
      <c r="B5200" s="48">
        <v>5198</v>
      </c>
      <c r="C5200" s="49" t="s">
        <v>2588</v>
      </c>
      <c r="D5200" s="48">
        <v>580671592</v>
      </c>
      <c r="E5200" s="50" t="s">
        <v>2174</v>
      </c>
      <c r="F5200" s="51">
        <v>7825</v>
      </c>
      <c r="G5200" s="48">
        <v>9</v>
      </c>
      <c r="H5200" s="51" t="s">
        <v>2754</v>
      </c>
      <c r="I5200" s="51" t="s">
        <v>2176</v>
      </c>
      <c r="J5200" s="52">
        <v>8</v>
      </c>
      <c r="K5200" s="48" t="s">
        <v>1058</v>
      </c>
      <c r="L5200" s="48" t="s">
        <v>1058</v>
      </c>
      <c r="M5200" s="53">
        <v>39354.775060668057</v>
      </c>
      <c r="N5200" s="51"/>
    </row>
    <row r="5201" spans="2:14" x14ac:dyDescent="0.25">
      <c r="B5201" s="48">
        <v>5199</v>
      </c>
      <c r="C5201" s="49" t="s">
        <v>2588</v>
      </c>
      <c r="D5201" s="48">
        <v>580635878</v>
      </c>
      <c r="E5201" s="50" t="s">
        <v>2871</v>
      </c>
      <c r="F5201" s="51">
        <v>7832</v>
      </c>
      <c r="G5201" s="48">
        <v>13</v>
      </c>
      <c r="H5201" s="51" t="s">
        <v>2838</v>
      </c>
      <c r="I5201" s="51" t="s">
        <v>1062</v>
      </c>
      <c r="J5201" s="52">
        <v>2.5</v>
      </c>
      <c r="K5201" s="48" t="s">
        <v>1058</v>
      </c>
      <c r="L5201" s="48" t="s">
        <v>1058</v>
      </c>
      <c r="M5201" s="53">
        <v>12298.367206458768</v>
      </c>
      <c r="N5201" s="51"/>
    </row>
    <row r="5202" spans="2:14" x14ac:dyDescent="0.25">
      <c r="B5202" s="48">
        <v>5200</v>
      </c>
      <c r="C5202" s="49" t="s">
        <v>2588</v>
      </c>
      <c r="D5202" s="48">
        <v>580262251</v>
      </c>
      <c r="E5202" s="50" t="s">
        <v>2611</v>
      </c>
      <c r="F5202" s="51">
        <v>7835</v>
      </c>
      <c r="G5202" s="48">
        <v>17</v>
      </c>
      <c r="H5202" s="51" t="s">
        <v>2714</v>
      </c>
      <c r="I5202" s="51" t="s">
        <v>1141</v>
      </c>
      <c r="J5202" s="52">
        <v>3</v>
      </c>
      <c r="K5202" s="48" t="s">
        <v>1058</v>
      </c>
      <c r="L5202" s="48" t="s">
        <v>1058</v>
      </c>
      <c r="M5202" s="53">
        <v>14758.04064775052</v>
      </c>
      <c r="N5202" s="51"/>
    </row>
    <row r="5203" spans="2:14" x14ac:dyDescent="0.25">
      <c r="B5203" s="48">
        <v>5201</v>
      </c>
      <c r="C5203" s="49" t="s">
        <v>2588</v>
      </c>
      <c r="D5203" s="48">
        <v>580161032</v>
      </c>
      <c r="E5203" s="50" t="s">
        <v>2655</v>
      </c>
      <c r="F5203" s="51">
        <v>7841</v>
      </c>
      <c r="G5203" s="48">
        <v>16</v>
      </c>
      <c r="H5203" s="51" t="s">
        <v>2744</v>
      </c>
      <c r="I5203" s="51" t="s">
        <v>1583</v>
      </c>
      <c r="J5203" s="52">
        <v>0.75</v>
      </c>
      <c r="K5203" s="48" t="s">
        <v>1058</v>
      </c>
      <c r="L5203" s="48" t="s">
        <v>1058</v>
      </c>
      <c r="M5203" s="53">
        <v>3689.5101619376301</v>
      </c>
      <c r="N5203" s="51"/>
    </row>
    <row r="5204" spans="2:14" x14ac:dyDescent="0.25">
      <c r="B5204" s="48">
        <v>5202</v>
      </c>
      <c r="C5204" s="49" t="s">
        <v>2588</v>
      </c>
      <c r="D5204" s="48">
        <v>580587723</v>
      </c>
      <c r="E5204" s="50" t="s">
        <v>2716</v>
      </c>
      <c r="F5204" s="51">
        <v>7847</v>
      </c>
      <c r="G5204" s="48">
        <v>22</v>
      </c>
      <c r="H5204" s="51" t="s">
        <v>2980</v>
      </c>
      <c r="I5204" s="51" t="s">
        <v>1350</v>
      </c>
      <c r="J5204" s="52">
        <v>0.75</v>
      </c>
      <c r="K5204" s="48" t="s">
        <v>1058</v>
      </c>
      <c r="L5204" s="48" t="s">
        <v>1058</v>
      </c>
      <c r="M5204" s="53">
        <v>3689.5101619376301</v>
      </c>
      <c r="N5204" s="51"/>
    </row>
    <row r="5205" spans="2:14" x14ac:dyDescent="0.25">
      <c r="B5205" s="48">
        <v>5203</v>
      </c>
      <c r="C5205" s="49" t="s">
        <v>2588</v>
      </c>
      <c r="D5205" s="48">
        <v>580587723</v>
      </c>
      <c r="E5205" s="50" t="s">
        <v>2716</v>
      </c>
      <c r="F5205" s="51">
        <v>7849</v>
      </c>
      <c r="G5205" s="48">
        <v>12</v>
      </c>
      <c r="H5205" s="51" t="s">
        <v>2754</v>
      </c>
      <c r="I5205" s="51" t="s">
        <v>1350</v>
      </c>
      <c r="J5205" s="52">
        <v>8</v>
      </c>
      <c r="K5205" s="48" t="s">
        <v>1058</v>
      </c>
      <c r="L5205" s="48" t="s">
        <v>1058</v>
      </c>
      <c r="M5205" s="53">
        <v>39354.775060668057</v>
      </c>
      <c r="N5205" s="51"/>
    </row>
    <row r="5206" spans="2:14" x14ac:dyDescent="0.25">
      <c r="B5206" s="48">
        <v>5204</v>
      </c>
      <c r="C5206" s="49" t="s">
        <v>2588</v>
      </c>
      <c r="D5206" s="48">
        <v>580493062</v>
      </c>
      <c r="E5206" s="50" t="s">
        <v>1961</v>
      </c>
      <c r="F5206" s="51">
        <v>7852</v>
      </c>
      <c r="G5206" s="48">
        <v>11</v>
      </c>
      <c r="H5206" s="51" t="s">
        <v>2888</v>
      </c>
      <c r="I5206" s="51" t="s">
        <v>1304</v>
      </c>
      <c r="J5206" s="52">
        <v>3</v>
      </c>
      <c r="K5206" s="48" t="s">
        <v>1058</v>
      </c>
      <c r="L5206" s="48" t="s">
        <v>1058</v>
      </c>
      <c r="M5206" s="53">
        <v>14758.04064775052</v>
      </c>
      <c r="N5206" s="51"/>
    </row>
    <row r="5207" spans="2:14" x14ac:dyDescent="0.25">
      <c r="B5207" s="48">
        <v>5205</v>
      </c>
      <c r="C5207" s="49" t="s">
        <v>2588</v>
      </c>
      <c r="D5207" s="48">
        <v>580493062</v>
      </c>
      <c r="E5207" s="50" t="s">
        <v>1961</v>
      </c>
      <c r="F5207" s="51">
        <v>7853</v>
      </c>
      <c r="G5207" s="48">
        <v>14</v>
      </c>
      <c r="H5207" s="51" t="s">
        <v>2733</v>
      </c>
      <c r="I5207" s="51" t="s">
        <v>1304</v>
      </c>
      <c r="J5207" s="52">
        <v>1.5</v>
      </c>
      <c r="K5207" s="48" t="s">
        <v>1058</v>
      </c>
      <c r="L5207" s="48" t="s">
        <v>1058</v>
      </c>
      <c r="M5207" s="53">
        <v>7379.0203238752601</v>
      </c>
      <c r="N5207" s="51"/>
    </row>
    <row r="5208" spans="2:14" x14ac:dyDescent="0.25">
      <c r="B5208" s="48">
        <v>5206</v>
      </c>
      <c r="C5208" s="49" t="s">
        <v>2588</v>
      </c>
      <c r="D5208" s="48">
        <v>513894139</v>
      </c>
      <c r="E5208" s="50" t="s">
        <v>2599</v>
      </c>
      <c r="F5208" s="51">
        <v>7858</v>
      </c>
      <c r="G5208" s="48">
        <v>18</v>
      </c>
      <c r="H5208" s="51" t="s">
        <v>2809</v>
      </c>
      <c r="I5208" s="51" t="s">
        <v>1135</v>
      </c>
      <c r="J5208" s="52">
        <v>3</v>
      </c>
      <c r="K5208" s="48" t="s">
        <v>1058</v>
      </c>
      <c r="L5208" s="48" t="s">
        <v>1058</v>
      </c>
      <c r="M5208" s="53">
        <v>14758.04064775052</v>
      </c>
      <c r="N5208" s="51"/>
    </row>
    <row r="5209" spans="2:14" x14ac:dyDescent="0.25">
      <c r="B5209" s="48">
        <v>5207</v>
      </c>
      <c r="C5209" s="49" t="s">
        <v>2588</v>
      </c>
      <c r="D5209" s="48">
        <v>580233997</v>
      </c>
      <c r="E5209" s="50" t="s">
        <v>2596</v>
      </c>
      <c r="F5209" s="51">
        <v>7861</v>
      </c>
      <c r="G5209" s="48">
        <v>17</v>
      </c>
      <c r="H5209" s="51" t="s">
        <v>2604</v>
      </c>
      <c r="I5209" s="51" t="s">
        <v>1053</v>
      </c>
      <c r="J5209" s="52">
        <v>3</v>
      </c>
      <c r="K5209" s="48" t="s">
        <v>1058</v>
      </c>
      <c r="L5209" s="48" t="s">
        <v>1058</v>
      </c>
      <c r="M5209" s="53">
        <v>14758.04064775052</v>
      </c>
      <c r="N5209" s="51"/>
    </row>
    <row r="5210" spans="2:14" x14ac:dyDescent="0.25">
      <c r="B5210" s="48">
        <v>5208</v>
      </c>
      <c r="C5210" s="49" t="s">
        <v>2588</v>
      </c>
      <c r="D5210" s="48">
        <v>580233997</v>
      </c>
      <c r="E5210" s="50" t="s">
        <v>2596</v>
      </c>
      <c r="F5210" s="51">
        <v>7862</v>
      </c>
      <c r="G5210" s="48">
        <v>19</v>
      </c>
      <c r="H5210" s="51" t="s">
        <v>2741</v>
      </c>
      <c r="I5210" s="51" t="s">
        <v>1053</v>
      </c>
      <c r="J5210" s="52">
        <v>0.75</v>
      </c>
      <c r="K5210" s="48" t="s">
        <v>1058</v>
      </c>
      <c r="L5210" s="48" t="s">
        <v>1058</v>
      </c>
      <c r="M5210" s="53">
        <v>3689.5101619376301</v>
      </c>
      <c r="N5210" s="51"/>
    </row>
    <row r="5211" spans="2:14" x14ac:dyDescent="0.25">
      <c r="B5211" s="48">
        <v>5209</v>
      </c>
      <c r="C5211" s="49" t="s">
        <v>2588</v>
      </c>
      <c r="D5211" s="48">
        <v>580233997</v>
      </c>
      <c r="E5211" s="50" t="s">
        <v>2596</v>
      </c>
      <c r="F5211" s="51">
        <v>7863</v>
      </c>
      <c r="G5211" s="48">
        <v>19</v>
      </c>
      <c r="H5211" s="51" t="s">
        <v>2591</v>
      </c>
      <c r="I5211" s="51" t="s">
        <v>1053</v>
      </c>
      <c r="J5211" s="52">
        <v>0.75</v>
      </c>
      <c r="K5211" s="48" t="s">
        <v>1058</v>
      </c>
      <c r="L5211" s="48" t="s">
        <v>1058</v>
      </c>
      <c r="M5211" s="53">
        <v>3689.5101619376301</v>
      </c>
      <c r="N5211" s="51"/>
    </row>
    <row r="5212" spans="2:14" x14ac:dyDescent="0.25">
      <c r="B5212" s="48">
        <v>5210</v>
      </c>
      <c r="C5212" s="49" t="s">
        <v>2588</v>
      </c>
      <c r="D5212" s="48">
        <v>580233997</v>
      </c>
      <c r="E5212" s="50" t="s">
        <v>2596</v>
      </c>
      <c r="F5212" s="51">
        <v>7864</v>
      </c>
      <c r="G5212" s="48">
        <v>17</v>
      </c>
      <c r="H5212" s="51" t="s">
        <v>2683</v>
      </c>
      <c r="I5212" s="51" t="s">
        <v>1053</v>
      </c>
      <c r="J5212" s="52">
        <v>0</v>
      </c>
      <c r="K5212" s="48" t="s">
        <v>1058</v>
      </c>
      <c r="L5212" s="48" t="s">
        <v>1058</v>
      </c>
      <c r="M5212" s="53">
        <v>0</v>
      </c>
      <c r="N5212" s="51"/>
    </row>
    <row r="5213" spans="2:14" x14ac:dyDescent="0.25">
      <c r="B5213" s="48">
        <v>5211</v>
      </c>
      <c r="C5213" s="49" t="s">
        <v>2588</v>
      </c>
      <c r="D5213" s="48">
        <v>580233997</v>
      </c>
      <c r="E5213" s="50" t="s">
        <v>2596</v>
      </c>
      <c r="F5213" s="51">
        <v>7865</v>
      </c>
      <c r="G5213" s="48">
        <v>14</v>
      </c>
      <c r="H5213" s="51" t="s">
        <v>2861</v>
      </c>
      <c r="I5213" s="51" t="s">
        <v>1053</v>
      </c>
      <c r="J5213" s="52">
        <v>4</v>
      </c>
      <c r="K5213" s="48" t="s">
        <v>1058</v>
      </c>
      <c r="L5213" s="48" t="s">
        <v>1058</v>
      </c>
      <c r="M5213" s="53">
        <v>19677.387530334028</v>
      </c>
      <c r="N5213" s="51"/>
    </row>
    <row r="5214" spans="2:14" x14ac:dyDescent="0.25">
      <c r="B5214" s="48">
        <v>5212</v>
      </c>
      <c r="C5214" s="49" t="s">
        <v>2588</v>
      </c>
      <c r="D5214" s="48">
        <v>580481232</v>
      </c>
      <c r="E5214" s="50" t="s">
        <v>2632</v>
      </c>
      <c r="F5214" s="51">
        <v>7869</v>
      </c>
      <c r="G5214" s="48">
        <v>15</v>
      </c>
      <c r="H5214" s="51" t="s">
        <v>2878</v>
      </c>
      <c r="I5214" s="51" t="s">
        <v>1268</v>
      </c>
      <c r="J5214" s="52">
        <v>0.75</v>
      </c>
      <c r="K5214" s="48" t="s">
        <v>1058</v>
      </c>
      <c r="L5214" s="48" t="s">
        <v>1058</v>
      </c>
      <c r="M5214" s="53">
        <v>3689.5101619376301</v>
      </c>
      <c r="N5214" s="51"/>
    </row>
    <row r="5215" spans="2:14" x14ac:dyDescent="0.25">
      <c r="B5215" s="48">
        <v>5213</v>
      </c>
      <c r="C5215" s="49" t="s">
        <v>2588</v>
      </c>
      <c r="D5215" s="48">
        <v>580386456</v>
      </c>
      <c r="E5215" s="50" t="s">
        <v>1902</v>
      </c>
      <c r="F5215" s="51">
        <v>7878</v>
      </c>
      <c r="G5215" s="48">
        <v>13</v>
      </c>
      <c r="H5215" s="51" t="s">
        <v>2674</v>
      </c>
      <c r="I5215" s="51" t="s">
        <v>1125</v>
      </c>
      <c r="J5215" s="52">
        <v>1.5</v>
      </c>
      <c r="K5215" s="48" t="s">
        <v>1058</v>
      </c>
      <c r="L5215" s="48" t="s">
        <v>1058</v>
      </c>
      <c r="M5215" s="53">
        <v>7379.0203238752601</v>
      </c>
      <c r="N5215" s="51"/>
    </row>
    <row r="5216" spans="2:14" x14ac:dyDescent="0.25">
      <c r="B5216" s="48">
        <v>5214</v>
      </c>
      <c r="C5216" s="49" t="s">
        <v>2588</v>
      </c>
      <c r="D5216" s="48">
        <v>580386456</v>
      </c>
      <c r="E5216" s="50" t="s">
        <v>1902</v>
      </c>
      <c r="F5216" s="51">
        <v>7880</v>
      </c>
      <c r="G5216" s="48">
        <v>16</v>
      </c>
      <c r="H5216" s="51" t="s">
        <v>2814</v>
      </c>
      <c r="I5216" s="51" t="s">
        <v>1125</v>
      </c>
      <c r="J5216" s="52">
        <v>0</v>
      </c>
      <c r="K5216" s="48" t="s">
        <v>1058</v>
      </c>
      <c r="L5216" s="48" t="s">
        <v>1058</v>
      </c>
      <c r="M5216" s="53">
        <v>0</v>
      </c>
      <c r="N5216" s="51"/>
    </row>
    <row r="5217" spans="2:14" x14ac:dyDescent="0.25">
      <c r="B5217" s="48">
        <v>5215</v>
      </c>
      <c r="C5217" s="49" t="s">
        <v>2588</v>
      </c>
      <c r="D5217" s="48">
        <v>580431393</v>
      </c>
      <c r="E5217" s="50" t="s">
        <v>2681</v>
      </c>
      <c r="F5217" s="51">
        <v>7881</v>
      </c>
      <c r="G5217" s="48">
        <v>18</v>
      </c>
      <c r="H5217" s="51" t="s">
        <v>2842</v>
      </c>
      <c r="I5217" s="51" t="s">
        <v>1172</v>
      </c>
      <c r="J5217" s="52">
        <v>0</v>
      </c>
      <c r="K5217" s="48" t="s">
        <v>1058</v>
      </c>
      <c r="L5217" s="48" t="s">
        <v>1058</v>
      </c>
      <c r="M5217" s="53">
        <v>0</v>
      </c>
      <c r="N5217" s="51"/>
    </row>
    <row r="5218" spans="2:14" x14ac:dyDescent="0.25">
      <c r="B5218" s="48">
        <v>5216</v>
      </c>
      <c r="C5218" s="49" t="s">
        <v>2588</v>
      </c>
      <c r="D5218" s="48">
        <v>580173425</v>
      </c>
      <c r="E5218" s="50" t="s">
        <v>2789</v>
      </c>
      <c r="F5218" s="51">
        <v>7886</v>
      </c>
      <c r="G5218" s="48">
        <v>15</v>
      </c>
      <c r="H5218" s="51" t="s">
        <v>2739</v>
      </c>
      <c r="I5218" s="51" t="s">
        <v>1871</v>
      </c>
      <c r="J5218" s="52">
        <v>1.5</v>
      </c>
      <c r="K5218" s="48" t="s">
        <v>1058</v>
      </c>
      <c r="L5218" s="48" t="s">
        <v>1058</v>
      </c>
      <c r="M5218" s="53">
        <v>7379.0203238752601</v>
      </c>
      <c r="N5218" s="51"/>
    </row>
    <row r="5219" spans="2:14" x14ac:dyDescent="0.25">
      <c r="B5219" s="48">
        <v>5217</v>
      </c>
      <c r="C5219" s="49" t="s">
        <v>2588</v>
      </c>
      <c r="D5219" s="48">
        <v>580424638</v>
      </c>
      <c r="E5219" s="50" t="s">
        <v>1651</v>
      </c>
      <c r="F5219" s="51">
        <v>7888</v>
      </c>
      <c r="G5219" s="48">
        <v>23</v>
      </c>
      <c r="H5219" s="51" t="s">
        <v>2845</v>
      </c>
      <c r="I5219" s="51" t="s">
        <v>1081</v>
      </c>
      <c r="J5219" s="52">
        <v>9.1999999999999993</v>
      </c>
      <c r="K5219" s="48" t="s">
        <v>1058</v>
      </c>
      <c r="L5219" s="48" t="s">
        <v>1058</v>
      </c>
      <c r="M5219" s="53">
        <v>45257.991319768262</v>
      </c>
      <c r="N5219" s="51"/>
    </row>
    <row r="5220" spans="2:14" x14ac:dyDescent="0.25">
      <c r="B5220" s="48">
        <v>5218</v>
      </c>
      <c r="C5220" s="49" t="s">
        <v>2588</v>
      </c>
      <c r="D5220" s="48">
        <v>580418960</v>
      </c>
      <c r="E5220" s="50" t="s">
        <v>2703</v>
      </c>
      <c r="F5220" s="51">
        <v>7894</v>
      </c>
      <c r="G5220" s="48">
        <v>11</v>
      </c>
      <c r="H5220" s="51" t="s">
        <v>2857</v>
      </c>
      <c r="I5220" s="51" t="s">
        <v>1076</v>
      </c>
      <c r="J5220" s="52">
        <v>0.97499999999999998</v>
      </c>
      <c r="K5220" s="48" t="s">
        <v>1058</v>
      </c>
      <c r="L5220" s="48" t="s">
        <v>1058</v>
      </c>
      <c r="M5220" s="53">
        <v>4796.363210518919</v>
      </c>
      <c r="N5220" s="51"/>
    </row>
    <row r="5221" spans="2:14" x14ac:dyDescent="0.25">
      <c r="B5221" s="48">
        <v>5219</v>
      </c>
      <c r="C5221" s="49" t="s">
        <v>2588</v>
      </c>
      <c r="D5221" s="48">
        <v>580384204</v>
      </c>
      <c r="E5221" s="50" t="s">
        <v>2639</v>
      </c>
      <c r="F5221" s="51">
        <v>7899</v>
      </c>
      <c r="G5221" s="48">
        <v>12</v>
      </c>
      <c r="H5221" s="51" t="s">
        <v>2696</v>
      </c>
      <c r="I5221" s="51" t="s">
        <v>1812</v>
      </c>
      <c r="J5221" s="52">
        <v>0.97499999999999998</v>
      </c>
      <c r="K5221" s="48" t="s">
        <v>1058</v>
      </c>
      <c r="L5221" s="48" t="s">
        <v>1058</v>
      </c>
      <c r="M5221" s="53">
        <v>4796.363210518919</v>
      </c>
      <c r="N5221" s="51"/>
    </row>
    <row r="5222" spans="2:14" x14ac:dyDescent="0.25">
      <c r="B5222" s="48">
        <v>5220</v>
      </c>
      <c r="C5222" s="49" t="s">
        <v>2588</v>
      </c>
      <c r="D5222" s="48">
        <v>580419810</v>
      </c>
      <c r="E5222" s="50" t="s">
        <v>1643</v>
      </c>
      <c r="F5222" s="51">
        <v>7900</v>
      </c>
      <c r="G5222" s="48">
        <v>16</v>
      </c>
      <c r="H5222" s="51" t="s">
        <v>2746</v>
      </c>
      <c r="I5222" s="51" t="s">
        <v>1078</v>
      </c>
      <c r="J5222" s="52">
        <v>1.5</v>
      </c>
      <c r="K5222" s="48" t="s">
        <v>1058</v>
      </c>
      <c r="L5222" s="48" t="s">
        <v>1058</v>
      </c>
      <c r="M5222" s="53">
        <v>7379.0203238752601</v>
      </c>
      <c r="N5222" s="51"/>
    </row>
    <row r="5223" spans="2:14" x14ac:dyDescent="0.25">
      <c r="B5223" s="48">
        <v>5221</v>
      </c>
      <c r="C5223" s="49" t="s">
        <v>2588</v>
      </c>
      <c r="D5223" s="48">
        <v>580419810</v>
      </c>
      <c r="E5223" s="50" t="s">
        <v>1643</v>
      </c>
      <c r="F5223" s="51">
        <v>7901</v>
      </c>
      <c r="G5223" s="48">
        <v>0</v>
      </c>
      <c r="H5223" s="51" t="s">
        <v>2735</v>
      </c>
      <c r="I5223" s="51" t="s">
        <v>1078</v>
      </c>
      <c r="J5223" s="52">
        <v>0</v>
      </c>
      <c r="K5223" s="48" t="s">
        <v>1058</v>
      </c>
      <c r="L5223" s="48" t="s">
        <v>1058</v>
      </c>
      <c r="M5223" s="53">
        <v>0</v>
      </c>
      <c r="N5223" s="51"/>
    </row>
    <row r="5224" spans="2:14" x14ac:dyDescent="0.25">
      <c r="B5224" s="48">
        <v>5222</v>
      </c>
      <c r="C5224" s="49" t="s">
        <v>2588</v>
      </c>
      <c r="D5224" s="48">
        <v>580482040</v>
      </c>
      <c r="E5224" s="50" t="s">
        <v>2697</v>
      </c>
      <c r="F5224" s="51">
        <v>7904</v>
      </c>
      <c r="G5224" s="48">
        <v>16</v>
      </c>
      <c r="H5224" s="51" t="s">
        <v>2719</v>
      </c>
      <c r="I5224" s="51" t="s">
        <v>1053</v>
      </c>
      <c r="J5224" s="52">
        <v>0</v>
      </c>
      <c r="K5224" s="48" t="s">
        <v>1058</v>
      </c>
      <c r="L5224" s="48" t="s">
        <v>1058</v>
      </c>
      <c r="M5224" s="53">
        <v>0</v>
      </c>
      <c r="N5224" s="51"/>
    </row>
    <row r="5225" spans="2:14" x14ac:dyDescent="0.25">
      <c r="B5225" s="48">
        <v>5223</v>
      </c>
      <c r="C5225" s="49" t="s">
        <v>2588</v>
      </c>
      <c r="D5225" s="48">
        <v>580708717</v>
      </c>
      <c r="E5225" s="50" t="s">
        <v>2967</v>
      </c>
      <c r="F5225" s="51">
        <v>7905</v>
      </c>
      <c r="G5225" s="48">
        <v>12</v>
      </c>
      <c r="H5225" s="51" t="s">
        <v>2989</v>
      </c>
      <c r="I5225" s="51" t="s">
        <v>2225</v>
      </c>
      <c r="J5225" s="52">
        <v>4.4000000000000004</v>
      </c>
      <c r="K5225" s="48" t="s">
        <v>1058</v>
      </c>
      <c r="L5225" s="48" t="s">
        <v>1058</v>
      </c>
      <c r="M5225" s="53">
        <v>21645.126283367434</v>
      </c>
      <c r="N5225" s="51"/>
    </row>
    <row r="5226" spans="2:14" x14ac:dyDescent="0.25">
      <c r="B5226" s="48">
        <v>5224</v>
      </c>
      <c r="C5226" s="49" t="s">
        <v>2588</v>
      </c>
      <c r="D5226" s="48">
        <v>580708717</v>
      </c>
      <c r="E5226" s="50" t="s">
        <v>2967</v>
      </c>
      <c r="F5226" s="51">
        <v>7907</v>
      </c>
      <c r="G5226" s="48">
        <v>25</v>
      </c>
      <c r="H5226" s="51" t="s">
        <v>2738</v>
      </c>
      <c r="I5226" s="51" t="s">
        <v>2225</v>
      </c>
      <c r="J5226" s="52">
        <v>5.6099999999999994</v>
      </c>
      <c r="K5226" s="48" t="s">
        <v>1058</v>
      </c>
      <c r="L5226" s="48" t="s">
        <v>1058</v>
      </c>
      <c r="M5226" s="53">
        <v>27597.536011293472</v>
      </c>
      <c r="N5226" s="51"/>
    </row>
    <row r="5227" spans="2:14" x14ac:dyDescent="0.25">
      <c r="B5227" s="48">
        <v>5225</v>
      </c>
      <c r="C5227" s="49" t="s">
        <v>2588</v>
      </c>
      <c r="D5227" s="48">
        <v>580587723</v>
      </c>
      <c r="E5227" s="50" t="s">
        <v>2716</v>
      </c>
      <c r="F5227" s="51">
        <v>7909</v>
      </c>
      <c r="G5227" s="48">
        <v>20</v>
      </c>
      <c r="H5227" s="51" t="s">
        <v>2915</v>
      </c>
      <c r="I5227" s="51" t="s">
        <v>1350</v>
      </c>
      <c r="J5227" s="52">
        <v>0</v>
      </c>
      <c r="K5227" s="48" t="s">
        <v>1058</v>
      </c>
      <c r="L5227" s="48" t="s">
        <v>1058</v>
      </c>
      <c r="M5227" s="53">
        <v>0</v>
      </c>
      <c r="N5227" s="51"/>
    </row>
    <row r="5228" spans="2:14" x14ac:dyDescent="0.25">
      <c r="B5228" s="48">
        <v>5226</v>
      </c>
      <c r="C5228" s="49" t="s">
        <v>2588</v>
      </c>
      <c r="D5228" s="48">
        <v>580441921</v>
      </c>
      <c r="E5228" s="50" t="s">
        <v>2590</v>
      </c>
      <c r="F5228" s="51">
        <v>7911</v>
      </c>
      <c r="G5228" s="48">
        <v>14</v>
      </c>
      <c r="H5228" s="51" t="s">
        <v>2855</v>
      </c>
      <c r="I5228" s="51" t="s">
        <v>1117</v>
      </c>
      <c r="J5228" s="52">
        <v>4</v>
      </c>
      <c r="K5228" s="48" t="s">
        <v>1058</v>
      </c>
      <c r="L5228" s="48" t="s">
        <v>1058</v>
      </c>
      <c r="M5228" s="53">
        <v>19677.387530334028</v>
      </c>
      <c r="N5228" s="51"/>
    </row>
    <row r="5229" spans="2:14" x14ac:dyDescent="0.25">
      <c r="B5229" s="48">
        <v>5227</v>
      </c>
      <c r="C5229" s="49" t="s">
        <v>2588</v>
      </c>
      <c r="D5229" s="48">
        <v>580395523</v>
      </c>
      <c r="E5229" s="50" t="s">
        <v>2908</v>
      </c>
      <c r="F5229" s="51">
        <v>7914</v>
      </c>
      <c r="G5229" s="48">
        <v>16</v>
      </c>
      <c r="H5229" s="51" t="s">
        <v>2883</v>
      </c>
      <c r="I5229" s="51" t="s">
        <v>1579</v>
      </c>
      <c r="J5229" s="52">
        <v>0.75</v>
      </c>
      <c r="K5229" s="48" t="s">
        <v>1058</v>
      </c>
      <c r="L5229" s="48" t="s">
        <v>1058</v>
      </c>
      <c r="M5229" s="53">
        <v>3689.5101619376301</v>
      </c>
      <c r="N5229" s="51"/>
    </row>
    <row r="5230" spans="2:14" x14ac:dyDescent="0.25">
      <c r="B5230" s="48">
        <v>5228</v>
      </c>
      <c r="C5230" s="49" t="s">
        <v>2588</v>
      </c>
      <c r="D5230" s="48">
        <v>580356988</v>
      </c>
      <c r="E5230" s="50" t="s">
        <v>2124</v>
      </c>
      <c r="F5230" s="51">
        <v>7915</v>
      </c>
      <c r="G5230" s="48">
        <v>19</v>
      </c>
      <c r="H5230" s="51" t="s">
        <v>2816</v>
      </c>
      <c r="I5230" s="51" t="s">
        <v>2126</v>
      </c>
      <c r="J5230" s="52">
        <v>0.75</v>
      </c>
      <c r="K5230" s="48" t="s">
        <v>1058</v>
      </c>
      <c r="L5230" s="48" t="s">
        <v>1058</v>
      </c>
      <c r="M5230" s="53">
        <v>3689.5101619376301</v>
      </c>
      <c r="N5230" s="51"/>
    </row>
    <row r="5231" spans="2:14" x14ac:dyDescent="0.25">
      <c r="B5231" s="48">
        <v>5229</v>
      </c>
      <c r="C5231" s="49" t="s">
        <v>2588</v>
      </c>
      <c r="D5231" s="48">
        <v>580406817</v>
      </c>
      <c r="E5231" s="50" t="s">
        <v>2620</v>
      </c>
      <c r="F5231" s="51">
        <v>7916</v>
      </c>
      <c r="G5231" s="48">
        <v>15</v>
      </c>
      <c r="H5231" s="51" t="s">
        <v>2893</v>
      </c>
      <c r="I5231" s="51" t="s">
        <v>1628</v>
      </c>
      <c r="J5231" s="52">
        <v>0</v>
      </c>
      <c r="K5231" s="48" t="s">
        <v>1058</v>
      </c>
      <c r="L5231" s="48" t="s">
        <v>1058</v>
      </c>
      <c r="M5231" s="53">
        <v>0</v>
      </c>
      <c r="N5231" s="51"/>
    </row>
    <row r="5232" spans="2:14" x14ac:dyDescent="0.25">
      <c r="B5232" s="48">
        <v>5230</v>
      </c>
      <c r="C5232" s="49" t="s">
        <v>2588</v>
      </c>
      <c r="D5232" s="48">
        <v>580377794</v>
      </c>
      <c r="E5232" s="50" t="s">
        <v>2658</v>
      </c>
      <c r="F5232" s="51">
        <v>7917</v>
      </c>
      <c r="G5232" s="48">
        <v>15</v>
      </c>
      <c r="H5232" s="51" t="s">
        <v>2853</v>
      </c>
      <c r="I5232" s="51" t="s">
        <v>1158</v>
      </c>
      <c r="J5232" s="52">
        <v>0</v>
      </c>
      <c r="K5232" s="48" t="s">
        <v>1058</v>
      </c>
      <c r="L5232" s="48" t="s">
        <v>1058</v>
      </c>
      <c r="M5232" s="53">
        <v>0</v>
      </c>
      <c r="N5232" s="51"/>
    </row>
    <row r="5233" spans="2:14" x14ac:dyDescent="0.25">
      <c r="B5233" s="48">
        <v>5231</v>
      </c>
      <c r="C5233" s="49" t="s">
        <v>2588</v>
      </c>
      <c r="D5233" s="48">
        <v>580377794</v>
      </c>
      <c r="E5233" s="50" t="s">
        <v>2658</v>
      </c>
      <c r="F5233" s="51">
        <v>7918</v>
      </c>
      <c r="G5233" s="48">
        <v>9</v>
      </c>
      <c r="H5233" s="51" t="s">
        <v>2920</v>
      </c>
      <c r="I5233" s="51" t="s">
        <v>1158</v>
      </c>
      <c r="J5233" s="52">
        <v>8</v>
      </c>
      <c r="K5233" s="48" t="s">
        <v>1058</v>
      </c>
      <c r="L5233" s="48" t="s">
        <v>1058</v>
      </c>
      <c r="M5233" s="53">
        <v>39354.775060668057</v>
      </c>
      <c r="N5233" s="51"/>
    </row>
    <row r="5234" spans="2:14" x14ac:dyDescent="0.25">
      <c r="B5234" s="48">
        <v>5232</v>
      </c>
      <c r="C5234" s="49" t="s">
        <v>2588</v>
      </c>
      <c r="D5234" s="48">
        <v>580233997</v>
      </c>
      <c r="E5234" s="50" t="s">
        <v>2596</v>
      </c>
      <c r="F5234" s="51">
        <v>7919</v>
      </c>
      <c r="G5234" s="48">
        <v>19</v>
      </c>
      <c r="H5234" s="51" t="s">
        <v>2595</v>
      </c>
      <c r="I5234" s="51" t="s">
        <v>1053</v>
      </c>
      <c r="J5234" s="52">
        <v>1.5</v>
      </c>
      <c r="K5234" s="48" t="s">
        <v>1058</v>
      </c>
      <c r="L5234" s="48" t="s">
        <v>1058</v>
      </c>
      <c r="M5234" s="53">
        <v>7379.0203238752601</v>
      </c>
      <c r="N5234" s="51"/>
    </row>
    <row r="5235" spans="2:14" x14ac:dyDescent="0.25">
      <c r="B5235" s="48">
        <v>5233</v>
      </c>
      <c r="C5235" s="49" t="s">
        <v>2588</v>
      </c>
      <c r="D5235" s="48">
        <v>580365120</v>
      </c>
      <c r="E5235" s="50" t="s">
        <v>2774</v>
      </c>
      <c r="F5235" s="51">
        <v>7922</v>
      </c>
      <c r="G5235" s="48">
        <v>11</v>
      </c>
      <c r="H5235" s="51" t="s">
        <v>2743</v>
      </c>
      <c r="I5235" s="51" t="s">
        <v>2776</v>
      </c>
      <c r="J5235" s="52">
        <v>1.5</v>
      </c>
      <c r="K5235" s="48" t="s">
        <v>1058</v>
      </c>
      <c r="L5235" s="48" t="s">
        <v>1058</v>
      </c>
      <c r="M5235" s="53">
        <v>7379.0203238752601</v>
      </c>
      <c r="N5235" s="51"/>
    </row>
    <row r="5236" spans="2:14" x14ac:dyDescent="0.25">
      <c r="B5236" s="48">
        <v>5234</v>
      </c>
      <c r="C5236" s="49" t="s">
        <v>2588</v>
      </c>
      <c r="D5236" s="48">
        <v>580395523</v>
      </c>
      <c r="E5236" s="50" t="s">
        <v>2908</v>
      </c>
      <c r="F5236" s="51">
        <v>7925</v>
      </c>
      <c r="G5236" s="48">
        <v>13</v>
      </c>
      <c r="H5236" s="51" t="s">
        <v>2854</v>
      </c>
      <c r="I5236" s="51" t="s">
        <v>1579</v>
      </c>
      <c r="J5236" s="52">
        <v>4</v>
      </c>
      <c r="K5236" s="48" t="s">
        <v>1058</v>
      </c>
      <c r="L5236" s="48" t="s">
        <v>1058</v>
      </c>
      <c r="M5236" s="53">
        <v>19677.387530334028</v>
      </c>
      <c r="N5236" s="51"/>
    </row>
    <row r="5237" spans="2:14" x14ac:dyDescent="0.25">
      <c r="B5237" s="48">
        <v>5235</v>
      </c>
      <c r="C5237" s="49" t="s">
        <v>2588</v>
      </c>
      <c r="D5237" s="48">
        <v>580555647</v>
      </c>
      <c r="E5237" s="50" t="s">
        <v>2903</v>
      </c>
      <c r="F5237" s="51">
        <v>7928</v>
      </c>
      <c r="G5237" s="48">
        <v>11</v>
      </c>
      <c r="H5237" s="51" t="s">
        <v>2937</v>
      </c>
      <c r="I5237" s="51" t="s">
        <v>1459</v>
      </c>
      <c r="J5237" s="52">
        <v>8.8000000000000007</v>
      </c>
      <c r="K5237" s="48" t="s">
        <v>1058</v>
      </c>
      <c r="L5237" s="48" t="s">
        <v>1058</v>
      </c>
      <c r="M5237" s="53">
        <v>43290.252566734867</v>
      </c>
      <c r="N5237" s="51"/>
    </row>
    <row r="5238" spans="2:14" x14ac:dyDescent="0.25">
      <c r="B5238" s="48">
        <v>5236</v>
      </c>
      <c r="C5238" s="49" t="s">
        <v>2588</v>
      </c>
      <c r="D5238" s="48">
        <v>580555647</v>
      </c>
      <c r="E5238" s="50" t="s">
        <v>2903</v>
      </c>
      <c r="F5238" s="51">
        <v>7929</v>
      </c>
      <c r="G5238" s="48">
        <v>15</v>
      </c>
      <c r="H5238" s="51" t="s">
        <v>2954</v>
      </c>
      <c r="I5238" s="51" t="s">
        <v>1459</v>
      </c>
      <c r="J5238" s="52">
        <v>2.2000000000000002</v>
      </c>
      <c r="K5238" s="48" t="s">
        <v>1058</v>
      </c>
      <c r="L5238" s="48" t="s">
        <v>1058</v>
      </c>
      <c r="M5238" s="53">
        <v>10822.563141683717</v>
      </c>
      <c r="N5238" s="51"/>
    </row>
    <row r="5239" spans="2:14" x14ac:dyDescent="0.25">
      <c r="B5239" s="48">
        <v>5237</v>
      </c>
      <c r="C5239" s="49" t="s">
        <v>2588</v>
      </c>
      <c r="D5239" s="48">
        <v>511602591</v>
      </c>
      <c r="E5239" s="50" t="s">
        <v>2777</v>
      </c>
      <c r="F5239" s="51">
        <v>7930</v>
      </c>
      <c r="G5239" s="48">
        <v>20</v>
      </c>
      <c r="H5239" s="51" t="s">
        <v>2857</v>
      </c>
      <c r="I5239" s="51" t="s">
        <v>1803</v>
      </c>
      <c r="J5239" s="52">
        <v>0.97499999999999998</v>
      </c>
      <c r="K5239" s="48" t="s">
        <v>1058</v>
      </c>
      <c r="L5239" s="48" t="s">
        <v>1058</v>
      </c>
      <c r="M5239" s="53">
        <v>4796.363210518919</v>
      </c>
      <c r="N5239" s="51"/>
    </row>
    <row r="5240" spans="2:14" x14ac:dyDescent="0.25">
      <c r="B5240" s="48">
        <v>5238</v>
      </c>
      <c r="C5240" s="49" t="s">
        <v>2588</v>
      </c>
      <c r="D5240" s="48">
        <v>580403590</v>
      </c>
      <c r="E5240" s="50" t="s">
        <v>2612</v>
      </c>
      <c r="F5240" s="51">
        <v>7933</v>
      </c>
      <c r="G5240" s="48">
        <v>11</v>
      </c>
      <c r="H5240" s="51" t="s">
        <v>2920</v>
      </c>
      <c r="I5240" s="51" t="s">
        <v>1307</v>
      </c>
      <c r="J5240" s="52">
        <v>8</v>
      </c>
      <c r="K5240" s="48" t="s">
        <v>1058</v>
      </c>
      <c r="L5240" s="48" t="s">
        <v>1058</v>
      </c>
      <c r="M5240" s="53">
        <v>39354.775060668057</v>
      </c>
      <c r="N5240" s="51"/>
    </row>
    <row r="5241" spans="2:14" x14ac:dyDescent="0.25">
      <c r="B5241" s="48">
        <v>5239</v>
      </c>
      <c r="C5241" s="49" t="s">
        <v>2588</v>
      </c>
      <c r="D5241" s="48">
        <v>580226785</v>
      </c>
      <c r="E5241" s="50" t="s">
        <v>2660</v>
      </c>
      <c r="F5241" s="51">
        <v>7936</v>
      </c>
      <c r="G5241" s="48">
        <v>14</v>
      </c>
      <c r="H5241" s="51" t="s">
        <v>2991</v>
      </c>
      <c r="I5241" s="51" t="s">
        <v>2072</v>
      </c>
      <c r="J5241" s="52">
        <v>1.95</v>
      </c>
      <c r="K5241" s="48" t="s">
        <v>1058</v>
      </c>
      <c r="L5241" s="48" t="s">
        <v>1058</v>
      </c>
      <c r="M5241" s="53">
        <v>9592.726421037838</v>
      </c>
      <c r="N5241" s="51"/>
    </row>
    <row r="5242" spans="2:14" x14ac:dyDescent="0.25">
      <c r="B5242" s="48">
        <v>5240</v>
      </c>
      <c r="C5242" s="49" t="s">
        <v>2588</v>
      </c>
      <c r="D5242" s="48">
        <v>580487254</v>
      </c>
      <c r="E5242" s="50" t="s">
        <v>2666</v>
      </c>
      <c r="F5242" s="51">
        <v>7937</v>
      </c>
      <c r="G5242" s="48">
        <v>15</v>
      </c>
      <c r="H5242" s="51" t="s">
        <v>2687</v>
      </c>
      <c r="I5242" s="51" t="s">
        <v>1053</v>
      </c>
      <c r="J5242" s="52">
        <v>5</v>
      </c>
      <c r="K5242" s="48" t="s">
        <v>1058</v>
      </c>
      <c r="L5242" s="48" t="s">
        <v>1058</v>
      </c>
      <c r="M5242" s="53">
        <v>24596.734412917536</v>
      </c>
      <c r="N5242" s="51"/>
    </row>
    <row r="5243" spans="2:14" x14ac:dyDescent="0.25">
      <c r="B5243" s="48">
        <v>5241</v>
      </c>
      <c r="C5243" s="49" t="s">
        <v>2588</v>
      </c>
      <c r="D5243" s="48">
        <v>580560548</v>
      </c>
      <c r="E5243" s="50" t="s">
        <v>2913</v>
      </c>
      <c r="F5243" s="51">
        <v>7943</v>
      </c>
      <c r="G5243" s="48">
        <v>13</v>
      </c>
      <c r="H5243" s="51" t="s">
        <v>2880</v>
      </c>
      <c r="I5243" s="51" t="s">
        <v>2914</v>
      </c>
      <c r="J5243" s="52">
        <v>0.97499999999999998</v>
      </c>
      <c r="K5243" s="48" t="s">
        <v>1058</v>
      </c>
      <c r="L5243" s="48" t="s">
        <v>1058</v>
      </c>
      <c r="M5243" s="53">
        <v>4796.363210518919</v>
      </c>
      <c r="N5243" s="51"/>
    </row>
    <row r="5244" spans="2:14" x14ac:dyDescent="0.25">
      <c r="B5244" s="48">
        <v>5242</v>
      </c>
      <c r="C5244" s="49" t="s">
        <v>2588</v>
      </c>
      <c r="D5244" s="48">
        <v>580507531</v>
      </c>
      <c r="E5244" s="50" t="s">
        <v>2852</v>
      </c>
      <c r="F5244" s="51">
        <v>7946</v>
      </c>
      <c r="G5244" s="48">
        <v>13</v>
      </c>
      <c r="H5244" s="51" t="s">
        <v>2785</v>
      </c>
      <c r="I5244" s="51" t="s">
        <v>1160</v>
      </c>
      <c r="J5244" s="52">
        <v>0</v>
      </c>
      <c r="K5244" s="48" t="s">
        <v>1058</v>
      </c>
      <c r="L5244" s="48" t="s">
        <v>1058</v>
      </c>
      <c r="M5244" s="53">
        <v>0</v>
      </c>
      <c r="N5244" s="51"/>
    </row>
    <row r="5245" spans="2:14" x14ac:dyDescent="0.25">
      <c r="B5245" s="48">
        <v>5243</v>
      </c>
      <c r="C5245" s="49" t="s">
        <v>2588</v>
      </c>
      <c r="D5245" s="48">
        <v>580507531</v>
      </c>
      <c r="E5245" s="50" t="s">
        <v>2852</v>
      </c>
      <c r="F5245" s="51">
        <v>7947</v>
      </c>
      <c r="G5245" s="48">
        <v>11</v>
      </c>
      <c r="H5245" s="51" t="s">
        <v>2991</v>
      </c>
      <c r="I5245" s="51" t="s">
        <v>1160</v>
      </c>
      <c r="J5245" s="52">
        <v>1.5</v>
      </c>
      <c r="K5245" s="48" t="s">
        <v>1058</v>
      </c>
      <c r="L5245" s="48" t="s">
        <v>1058</v>
      </c>
      <c r="M5245" s="53">
        <v>7379.0203238752601</v>
      </c>
      <c r="N5245" s="51"/>
    </row>
    <row r="5246" spans="2:14" x14ac:dyDescent="0.25">
      <c r="B5246" s="48">
        <v>5244</v>
      </c>
      <c r="C5246" s="49" t="s">
        <v>2588</v>
      </c>
      <c r="D5246" s="48">
        <v>580507531</v>
      </c>
      <c r="E5246" s="50" t="s">
        <v>2852</v>
      </c>
      <c r="F5246" s="51">
        <v>7948</v>
      </c>
      <c r="G5246" s="48">
        <v>13</v>
      </c>
      <c r="H5246" s="51" t="s">
        <v>2792</v>
      </c>
      <c r="I5246" s="51" t="s">
        <v>1160</v>
      </c>
      <c r="J5246" s="52">
        <v>0.63</v>
      </c>
      <c r="K5246" s="48" t="s">
        <v>1058</v>
      </c>
      <c r="L5246" s="48" t="s">
        <v>1058</v>
      </c>
      <c r="M5246" s="53">
        <v>3099.1885360276096</v>
      </c>
      <c r="N5246" s="51"/>
    </row>
    <row r="5247" spans="2:14" x14ac:dyDescent="0.25">
      <c r="B5247" s="48">
        <v>5245</v>
      </c>
      <c r="C5247" s="49" t="s">
        <v>2588</v>
      </c>
      <c r="D5247" s="48">
        <v>580703445</v>
      </c>
      <c r="E5247" s="50" t="s">
        <v>2445</v>
      </c>
      <c r="F5247" s="51">
        <v>7952</v>
      </c>
      <c r="G5247" s="48">
        <v>18</v>
      </c>
      <c r="H5247" s="51" t="s">
        <v>2636</v>
      </c>
      <c r="I5247" s="51" t="s">
        <v>1255</v>
      </c>
      <c r="J5247" s="52">
        <v>0</v>
      </c>
      <c r="K5247" s="48" t="s">
        <v>1058</v>
      </c>
      <c r="L5247" s="48" t="s">
        <v>1054</v>
      </c>
      <c r="M5247" s="53">
        <v>0</v>
      </c>
      <c r="N5247" s="51"/>
    </row>
    <row r="5248" spans="2:14" x14ac:dyDescent="0.25">
      <c r="B5248" s="48">
        <v>5246</v>
      </c>
      <c r="C5248" s="49" t="s">
        <v>2588</v>
      </c>
      <c r="D5248" s="48">
        <v>580226827</v>
      </c>
      <c r="E5248" s="50" t="s">
        <v>2647</v>
      </c>
      <c r="F5248" s="51">
        <v>7957</v>
      </c>
      <c r="G5248" s="48">
        <v>9</v>
      </c>
      <c r="H5248" s="51" t="s">
        <v>2652</v>
      </c>
      <c r="I5248" s="51" t="s">
        <v>1109</v>
      </c>
      <c r="J5248" s="52">
        <v>3</v>
      </c>
      <c r="K5248" s="48" t="s">
        <v>1058</v>
      </c>
      <c r="L5248" s="48" t="s">
        <v>1058</v>
      </c>
      <c r="M5248" s="53">
        <v>14758.04064775052</v>
      </c>
      <c r="N5248" s="51"/>
    </row>
    <row r="5249" spans="2:14" x14ac:dyDescent="0.25">
      <c r="B5249" s="48">
        <v>5247</v>
      </c>
      <c r="C5249" s="49" t="s">
        <v>2588</v>
      </c>
      <c r="D5249" s="48">
        <v>580498012</v>
      </c>
      <c r="E5249" s="50" t="s">
        <v>2884</v>
      </c>
      <c r="F5249" s="51">
        <v>7959</v>
      </c>
      <c r="G5249" s="48">
        <v>15</v>
      </c>
      <c r="H5249" s="51" t="s">
        <v>2778</v>
      </c>
      <c r="I5249" s="51" t="s">
        <v>1174</v>
      </c>
      <c r="J5249" s="52">
        <v>1.8</v>
      </c>
      <c r="K5249" s="48" t="s">
        <v>1058</v>
      </c>
      <c r="L5249" s="48" t="s">
        <v>1058</v>
      </c>
      <c r="M5249" s="53">
        <v>8854.8243886503133</v>
      </c>
      <c r="N5249" s="51"/>
    </row>
    <row r="5250" spans="2:14" x14ac:dyDescent="0.25">
      <c r="B5250" s="48">
        <v>5248</v>
      </c>
      <c r="C5250" s="49" t="s">
        <v>2588</v>
      </c>
      <c r="D5250" s="48">
        <v>580498012</v>
      </c>
      <c r="E5250" s="50" t="s">
        <v>2884</v>
      </c>
      <c r="F5250" s="51">
        <v>7961</v>
      </c>
      <c r="G5250" s="48">
        <v>11</v>
      </c>
      <c r="H5250" s="51" t="s">
        <v>2887</v>
      </c>
      <c r="I5250" s="51" t="s">
        <v>1174</v>
      </c>
      <c r="J5250" s="52">
        <v>8.8000000000000007</v>
      </c>
      <c r="K5250" s="48" t="s">
        <v>1058</v>
      </c>
      <c r="L5250" s="48" t="s">
        <v>1058</v>
      </c>
      <c r="M5250" s="53">
        <v>43290.252566734867</v>
      </c>
      <c r="N5250" s="51"/>
    </row>
    <row r="5251" spans="2:14" x14ac:dyDescent="0.25">
      <c r="B5251" s="48">
        <v>5249</v>
      </c>
      <c r="C5251" s="49" t="s">
        <v>2588</v>
      </c>
      <c r="D5251" s="48">
        <v>580651149</v>
      </c>
      <c r="E5251" s="50" t="s">
        <v>1700</v>
      </c>
      <c r="F5251" s="51">
        <v>7962</v>
      </c>
      <c r="G5251" s="48">
        <v>13</v>
      </c>
      <c r="H5251" s="51" t="s">
        <v>2890</v>
      </c>
      <c r="I5251" s="51" t="s">
        <v>1426</v>
      </c>
      <c r="J5251" s="52">
        <v>0.75</v>
      </c>
      <c r="K5251" s="48" t="s">
        <v>1058</v>
      </c>
      <c r="L5251" s="48" t="s">
        <v>1058</v>
      </c>
      <c r="M5251" s="53">
        <v>3689.5101619376301</v>
      </c>
      <c r="N5251" s="51"/>
    </row>
    <row r="5252" spans="2:14" x14ac:dyDescent="0.25">
      <c r="B5252" s="48">
        <v>5250</v>
      </c>
      <c r="C5252" s="49" t="s">
        <v>2588</v>
      </c>
      <c r="D5252" s="48">
        <v>580328599</v>
      </c>
      <c r="E5252" s="50" t="s">
        <v>2844</v>
      </c>
      <c r="F5252" s="51">
        <v>7969</v>
      </c>
      <c r="G5252" s="48">
        <v>9</v>
      </c>
      <c r="H5252" s="51" t="s">
        <v>2866</v>
      </c>
      <c r="I5252" s="51" t="s">
        <v>2477</v>
      </c>
      <c r="J5252" s="52">
        <v>8.8000000000000007</v>
      </c>
      <c r="K5252" s="48" t="s">
        <v>1058</v>
      </c>
      <c r="L5252" s="48" t="s">
        <v>1058</v>
      </c>
      <c r="M5252" s="53">
        <v>43290.252566734867</v>
      </c>
      <c r="N5252" s="51"/>
    </row>
    <row r="5253" spans="2:14" x14ac:dyDescent="0.25">
      <c r="B5253" s="48">
        <v>5251</v>
      </c>
      <c r="C5253" s="49" t="s">
        <v>2588</v>
      </c>
      <c r="D5253" s="48">
        <v>580370203</v>
      </c>
      <c r="E5253" s="50" t="s">
        <v>1618</v>
      </c>
      <c r="F5253" s="51">
        <v>7970</v>
      </c>
      <c r="G5253" s="48">
        <v>16</v>
      </c>
      <c r="H5253" s="51" t="s">
        <v>2773</v>
      </c>
      <c r="I5253" s="51" t="s">
        <v>1619</v>
      </c>
      <c r="J5253" s="52">
        <v>0.75</v>
      </c>
      <c r="K5253" s="48" t="s">
        <v>1058</v>
      </c>
      <c r="L5253" s="48" t="s">
        <v>1058</v>
      </c>
      <c r="M5253" s="53">
        <v>3689.5101619376301</v>
      </c>
      <c r="N5253" s="51"/>
    </row>
    <row r="5254" spans="2:14" x14ac:dyDescent="0.25">
      <c r="B5254" s="48">
        <v>5252</v>
      </c>
      <c r="C5254" s="49" t="s">
        <v>2588</v>
      </c>
      <c r="D5254" s="48">
        <v>580395523</v>
      </c>
      <c r="E5254" s="50" t="s">
        <v>2908</v>
      </c>
      <c r="F5254" s="51">
        <v>7973</v>
      </c>
      <c r="G5254" s="48">
        <v>12</v>
      </c>
      <c r="H5254" s="51" t="s">
        <v>2883</v>
      </c>
      <c r="I5254" s="51" t="s">
        <v>1579</v>
      </c>
      <c r="J5254" s="52">
        <v>0.75</v>
      </c>
      <c r="K5254" s="48" t="s">
        <v>1058</v>
      </c>
      <c r="L5254" s="48" t="s">
        <v>1058</v>
      </c>
      <c r="M5254" s="53">
        <v>3689.5101619376301</v>
      </c>
      <c r="N5254" s="51"/>
    </row>
    <row r="5255" spans="2:14" x14ac:dyDescent="0.25">
      <c r="B5255" s="48">
        <v>5253</v>
      </c>
      <c r="C5255" s="49" t="s">
        <v>2588</v>
      </c>
      <c r="D5255" s="48">
        <v>580462653</v>
      </c>
      <c r="E5255" s="50" t="s">
        <v>2994</v>
      </c>
      <c r="F5255" s="51">
        <v>7976</v>
      </c>
      <c r="G5255" s="48">
        <v>12</v>
      </c>
      <c r="H5255" s="51" t="s">
        <v>2796</v>
      </c>
      <c r="I5255" s="51" t="s">
        <v>1137</v>
      </c>
      <c r="J5255" s="52">
        <v>8.8000000000000007</v>
      </c>
      <c r="K5255" s="48" t="s">
        <v>1058</v>
      </c>
      <c r="L5255" s="48" t="s">
        <v>1058</v>
      </c>
      <c r="M5255" s="53">
        <v>43290.252566734867</v>
      </c>
      <c r="N5255" s="51"/>
    </row>
    <row r="5256" spans="2:14" x14ac:dyDescent="0.25">
      <c r="B5256" s="48">
        <v>5254</v>
      </c>
      <c r="C5256" s="49" t="s">
        <v>2588</v>
      </c>
      <c r="D5256" s="48">
        <v>580500825</v>
      </c>
      <c r="E5256" s="50" t="s">
        <v>2639</v>
      </c>
      <c r="F5256" s="51">
        <v>7980</v>
      </c>
      <c r="G5256" s="48">
        <v>17</v>
      </c>
      <c r="H5256" s="51" t="s">
        <v>2680</v>
      </c>
      <c r="I5256" s="51" t="s">
        <v>1068</v>
      </c>
      <c r="J5256" s="52">
        <v>0.75</v>
      </c>
      <c r="K5256" s="48" t="s">
        <v>1058</v>
      </c>
      <c r="L5256" s="48" t="s">
        <v>1058</v>
      </c>
      <c r="M5256" s="53">
        <v>3689.5101619376301</v>
      </c>
      <c r="N5256" s="51"/>
    </row>
    <row r="5257" spans="2:14" x14ac:dyDescent="0.25">
      <c r="B5257" s="48">
        <v>5255</v>
      </c>
      <c r="C5257" s="49" t="s">
        <v>2588</v>
      </c>
      <c r="D5257" s="48">
        <v>580404796</v>
      </c>
      <c r="E5257" s="50" t="s">
        <v>2742</v>
      </c>
      <c r="F5257" s="51">
        <v>7983</v>
      </c>
      <c r="G5257" s="48">
        <v>14</v>
      </c>
      <c r="H5257" s="51" t="s">
        <v>2982</v>
      </c>
      <c r="I5257" s="51" t="s">
        <v>1246</v>
      </c>
      <c r="J5257" s="52">
        <v>1.5</v>
      </c>
      <c r="K5257" s="48" t="s">
        <v>1058</v>
      </c>
      <c r="L5257" s="48" t="s">
        <v>1058</v>
      </c>
      <c r="M5257" s="53">
        <v>7379.0203238752601</v>
      </c>
      <c r="N5257" s="51"/>
    </row>
    <row r="5258" spans="2:14" x14ac:dyDescent="0.25">
      <c r="B5258" s="48">
        <v>5256</v>
      </c>
      <c r="C5258" s="49" t="s">
        <v>2588</v>
      </c>
      <c r="D5258" s="48">
        <v>580507531</v>
      </c>
      <c r="E5258" s="50" t="s">
        <v>2765</v>
      </c>
      <c r="F5258" s="51">
        <v>7984</v>
      </c>
      <c r="G5258" s="48">
        <v>15</v>
      </c>
      <c r="H5258" s="51" t="s">
        <v>2925</v>
      </c>
      <c r="I5258" s="51" t="s">
        <v>1160</v>
      </c>
      <c r="J5258" s="52">
        <v>0.75</v>
      </c>
      <c r="K5258" s="48" t="s">
        <v>1058</v>
      </c>
      <c r="L5258" s="48" t="s">
        <v>1058</v>
      </c>
      <c r="M5258" s="53">
        <v>3689.5101619376301</v>
      </c>
      <c r="N5258" s="51"/>
    </row>
    <row r="5259" spans="2:14" x14ac:dyDescent="0.25">
      <c r="B5259" s="48">
        <v>5257</v>
      </c>
      <c r="C5259" s="49" t="s">
        <v>2588</v>
      </c>
      <c r="D5259" s="48">
        <v>580500825</v>
      </c>
      <c r="E5259" s="50" t="s">
        <v>2639</v>
      </c>
      <c r="F5259" s="51">
        <v>7985</v>
      </c>
      <c r="G5259" s="48">
        <v>16</v>
      </c>
      <c r="H5259" s="51" t="s">
        <v>2842</v>
      </c>
      <c r="I5259" s="51" t="s">
        <v>1068</v>
      </c>
      <c r="J5259" s="52">
        <v>0</v>
      </c>
      <c r="K5259" s="48" t="s">
        <v>1058</v>
      </c>
      <c r="L5259" s="48" t="s">
        <v>1058</v>
      </c>
      <c r="M5259" s="53">
        <v>0</v>
      </c>
      <c r="N5259" s="51"/>
    </row>
    <row r="5260" spans="2:14" x14ac:dyDescent="0.25">
      <c r="B5260" s="48">
        <v>5258</v>
      </c>
      <c r="C5260" s="49" t="s">
        <v>2588</v>
      </c>
      <c r="D5260" s="48">
        <v>513692830</v>
      </c>
      <c r="E5260" s="50" t="s">
        <v>2653</v>
      </c>
      <c r="F5260" s="51">
        <v>7988</v>
      </c>
      <c r="G5260" s="48">
        <v>17</v>
      </c>
      <c r="H5260" s="51" t="s">
        <v>2714</v>
      </c>
      <c r="I5260" s="51" t="s">
        <v>1414</v>
      </c>
      <c r="J5260" s="52">
        <v>3</v>
      </c>
      <c r="K5260" s="48" t="s">
        <v>1058</v>
      </c>
      <c r="L5260" s="48" t="s">
        <v>1058</v>
      </c>
      <c r="M5260" s="53">
        <v>14758.04064775052</v>
      </c>
      <c r="N5260" s="51"/>
    </row>
    <row r="5261" spans="2:14" x14ac:dyDescent="0.25">
      <c r="B5261" s="48">
        <v>5259</v>
      </c>
      <c r="C5261" s="49" t="s">
        <v>2588</v>
      </c>
      <c r="D5261" s="48">
        <v>513692830</v>
      </c>
      <c r="E5261" s="50" t="s">
        <v>2653</v>
      </c>
      <c r="F5261" s="51">
        <v>7989</v>
      </c>
      <c r="G5261" s="48">
        <v>16</v>
      </c>
      <c r="H5261" s="51" t="s">
        <v>2928</v>
      </c>
      <c r="I5261" s="51" t="s">
        <v>1414</v>
      </c>
      <c r="J5261" s="52">
        <v>1.5</v>
      </c>
      <c r="K5261" s="48" t="s">
        <v>1058</v>
      </c>
      <c r="L5261" s="48" t="s">
        <v>1058</v>
      </c>
      <c r="M5261" s="53">
        <v>7379.0203238752601</v>
      </c>
      <c r="N5261" s="51"/>
    </row>
    <row r="5262" spans="2:14" x14ac:dyDescent="0.25">
      <c r="B5262" s="48">
        <v>5260</v>
      </c>
      <c r="C5262" s="49" t="s">
        <v>2588</v>
      </c>
      <c r="D5262" s="48">
        <v>580435014</v>
      </c>
      <c r="E5262" s="50" t="s">
        <v>2691</v>
      </c>
      <c r="F5262" s="51">
        <v>7990</v>
      </c>
      <c r="G5262" s="48">
        <v>18</v>
      </c>
      <c r="H5262" s="51" t="s">
        <v>2773</v>
      </c>
      <c r="I5262" s="51" t="s">
        <v>1932</v>
      </c>
      <c r="J5262" s="52">
        <v>0.75</v>
      </c>
      <c r="K5262" s="48" t="s">
        <v>1058</v>
      </c>
      <c r="L5262" s="48" t="s">
        <v>1058</v>
      </c>
      <c r="M5262" s="53">
        <v>3689.5101619376301</v>
      </c>
      <c r="N5262" s="51"/>
    </row>
    <row r="5263" spans="2:14" x14ac:dyDescent="0.25">
      <c r="B5263" s="48">
        <v>5261</v>
      </c>
      <c r="C5263" s="49" t="s">
        <v>2588</v>
      </c>
      <c r="D5263" s="48">
        <v>580466902</v>
      </c>
      <c r="E5263" s="50" t="s">
        <v>2288</v>
      </c>
      <c r="F5263" s="51">
        <v>7992</v>
      </c>
      <c r="G5263" s="48">
        <v>15</v>
      </c>
      <c r="H5263" s="51" t="s">
        <v>2944</v>
      </c>
      <c r="I5263" s="51" t="s">
        <v>1912</v>
      </c>
      <c r="J5263" s="52">
        <v>1.5</v>
      </c>
      <c r="K5263" s="48" t="s">
        <v>1058</v>
      </c>
      <c r="L5263" s="48" t="s">
        <v>1058</v>
      </c>
      <c r="M5263" s="53">
        <v>7379.0203238752601</v>
      </c>
      <c r="N5263" s="51"/>
    </row>
    <row r="5264" spans="2:14" x14ac:dyDescent="0.25">
      <c r="B5264" s="48">
        <v>5262</v>
      </c>
      <c r="C5264" s="49" t="s">
        <v>2588</v>
      </c>
      <c r="D5264" s="48">
        <v>580466902</v>
      </c>
      <c r="E5264" s="50" t="s">
        <v>2288</v>
      </c>
      <c r="F5264" s="51">
        <v>7993</v>
      </c>
      <c r="G5264" s="48">
        <v>9</v>
      </c>
      <c r="H5264" s="51" t="s">
        <v>2867</v>
      </c>
      <c r="I5264" s="51" t="s">
        <v>1912</v>
      </c>
      <c r="J5264" s="52">
        <v>8</v>
      </c>
      <c r="K5264" s="48" t="s">
        <v>1058</v>
      </c>
      <c r="L5264" s="48" t="s">
        <v>1058</v>
      </c>
      <c r="M5264" s="53">
        <v>39354.775060668057</v>
      </c>
      <c r="N5264" s="51"/>
    </row>
    <row r="5265" spans="2:14" x14ac:dyDescent="0.25">
      <c r="B5265" s="48">
        <v>5263</v>
      </c>
      <c r="C5265" s="49" t="s">
        <v>2588</v>
      </c>
      <c r="D5265" s="48">
        <v>580184828</v>
      </c>
      <c r="E5265" s="50" t="s">
        <v>2601</v>
      </c>
      <c r="F5265" s="51">
        <v>7994</v>
      </c>
      <c r="G5265" s="48">
        <v>18</v>
      </c>
      <c r="H5265" s="51" t="s">
        <v>2901</v>
      </c>
      <c r="I5265" s="51" t="s">
        <v>1207</v>
      </c>
      <c r="J5265" s="52">
        <v>1.5</v>
      </c>
      <c r="K5265" s="48" t="s">
        <v>1058</v>
      </c>
      <c r="L5265" s="48" t="s">
        <v>1058</v>
      </c>
      <c r="M5265" s="53">
        <v>7379.0203238752601</v>
      </c>
      <c r="N5265" s="51"/>
    </row>
    <row r="5266" spans="2:14" x14ac:dyDescent="0.25">
      <c r="B5266" s="48">
        <v>5264</v>
      </c>
      <c r="C5266" s="49" t="s">
        <v>2588</v>
      </c>
      <c r="D5266" s="48">
        <v>580100139</v>
      </c>
      <c r="E5266" s="50" t="s">
        <v>1539</v>
      </c>
      <c r="F5266" s="51">
        <v>7995</v>
      </c>
      <c r="G5266" s="48">
        <v>15</v>
      </c>
      <c r="H5266" s="51" t="s">
        <v>2820</v>
      </c>
      <c r="I5266" s="51" t="s">
        <v>1180</v>
      </c>
      <c r="J5266" s="52">
        <v>2.75</v>
      </c>
      <c r="K5266" s="48" t="s">
        <v>1058</v>
      </c>
      <c r="L5266" s="48" t="s">
        <v>1058</v>
      </c>
      <c r="M5266" s="53">
        <v>13528.203927104645</v>
      </c>
      <c r="N5266" s="51"/>
    </row>
    <row r="5267" spans="2:14" x14ac:dyDescent="0.25">
      <c r="B5267" s="48">
        <v>5265</v>
      </c>
      <c r="C5267" s="49" t="s">
        <v>2588</v>
      </c>
      <c r="D5267" s="48">
        <v>580529063</v>
      </c>
      <c r="E5267" s="50" t="s">
        <v>2635</v>
      </c>
      <c r="F5267" s="51">
        <v>7996</v>
      </c>
      <c r="G5267" s="48">
        <v>14</v>
      </c>
      <c r="H5267" s="51" t="s">
        <v>2939</v>
      </c>
      <c r="I5267" s="51" t="s">
        <v>1147</v>
      </c>
      <c r="J5267" s="52">
        <v>2.5</v>
      </c>
      <c r="K5267" s="48" t="s">
        <v>1058</v>
      </c>
      <c r="L5267" s="48" t="s">
        <v>1058</v>
      </c>
      <c r="M5267" s="53">
        <v>12298.367206458768</v>
      </c>
      <c r="N5267" s="51"/>
    </row>
    <row r="5268" spans="2:14" x14ac:dyDescent="0.25">
      <c r="B5268" s="48">
        <v>5266</v>
      </c>
      <c r="C5268" s="49" t="s">
        <v>2588</v>
      </c>
      <c r="D5268" s="48">
        <v>580529063</v>
      </c>
      <c r="E5268" s="50" t="s">
        <v>2635</v>
      </c>
      <c r="F5268" s="51">
        <v>8000</v>
      </c>
      <c r="G5268" s="48">
        <v>22</v>
      </c>
      <c r="H5268" s="51" t="s">
        <v>2818</v>
      </c>
      <c r="I5268" s="51" t="s">
        <v>1147</v>
      </c>
      <c r="J5268" s="52">
        <v>0</v>
      </c>
      <c r="K5268" s="48" t="s">
        <v>1058</v>
      </c>
      <c r="L5268" s="48" t="s">
        <v>1058</v>
      </c>
      <c r="M5268" s="53">
        <v>0</v>
      </c>
      <c r="N5268" s="51"/>
    </row>
    <row r="5269" spans="2:14" x14ac:dyDescent="0.25">
      <c r="B5269" s="48">
        <v>5267</v>
      </c>
      <c r="C5269" s="49" t="s">
        <v>2588</v>
      </c>
      <c r="D5269" s="48">
        <v>580529063</v>
      </c>
      <c r="E5269" s="50" t="s">
        <v>2635</v>
      </c>
      <c r="F5269" s="51">
        <v>8001</v>
      </c>
      <c r="G5269" s="48">
        <v>16</v>
      </c>
      <c r="H5269" s="51" t="s">
        <v>2715</v>
      </c>
      <c r="I5269" s="51" t="s">
        <v>1147</v>
      </c>
      <c r="J5269" s="52">
        <v>0.75</v>
      </c>
      <c r="K5269" s="48" t="s">
        <v>1058</v>
      </c>
      <c r="L5269" s="48" t="s">
        <v>1058</v>
      </c>
      <c r="M5269" s="53">
        <v>3689.5101619376301</v>
      </c>
      <c r="N5269" s="51"/>
    </row>
    <row r="5270" spans="2:14" x14ac:dyDescent="0.25">
      <c r="B5270" s="48">
        <v>5268</v>
      </c>
      <c r="C5270" s="49" t="s">
        <v>2588</v>
      </c>
      <c r="D5270" s="48">
        <v>580500825</v>
      </c>
      <c r="E5270" s="50" t="s">
        <v>2639</v>
      </c>
      <c r="F5270" s="51">
        <v>8501</v>
      </c>
      <c r="G5270" s="48">
        <v>12</v>
      </c>
      <c r="H5270" s="51" t="s">
        <v>2892</v>
      </c>
      <c r="I5270" s="51" t="s">
        <v>1068</v>
      </c>
      <c r="J5270" s="52">
        <v>0</v>
      </c>
      <c r="K5270" s="48" t="s">
        <v>1058</v>
      </c>
      <c r="L5270" s="48" t="s">
        <v>1058</v>
      </c>
      <c r="M5270" s="53">
        <v>0</v>
      </c>
      <c r="N5270" s="51"/>
    </row>
    <row r="5271" spans="2:14" x14ac:dyDescent="0.25">
      <c r="B5271" s="48">
        <v>5269</v>
      </c>
      <c r="C5271" s="49" t="s">
        <v>2588</v>
      </c>
      <c r="D5271" s="48">
        <v>580500825</v>
      </c>
      <c r="E5271" s="50" t="s">
        <v>2639</v>
      </c>
      <c r="F5271" s="51">
        <v>8502</v>
      </c>
      <c r="G5271" s="48">
        <v>12</v>
      </c>
      <c r="H5271" s="51" t="s">
        <v>2892</v>
      </c>
      <c r="I5271" s="51" t="s">
        <v>1068</v>
      </c>
      <c r="J5271" s="52">
        <v>0</v>
      </c>
      <c r="K5271" s="48" t="s">
        <v>1058</v>
      </c>
      <c r="L5271" s="48" t="s">
        <v>1058</v>
      </c>
      <c r="M5271" s="53">
        <v>0</v>
      </c>
      <c r="N5271" s="51"/>
    </row>
    <row r="5272" spans="2:14" x14ac:dyDescent="0.25">
      <c r="B5272" s="48">
        <v>5270</v>
      </c>
      <c r="C5272" s="49" t="s">
        <v>2588</v>
      </c>
      <c r="D5272" s="48">
        <v>580500825</v>
      </c>
      <c r="E5272" s="50" t="s">
        <v>2639</v>
      </c>
      <c r="F5272" s="51">
        <v>8503</v>
      </c>
      <c r="G5272" s="48">
        <v>0</v>
      </c>
      <c r="H5272" s="51" t="s">
        <v>2995</v>
      </c>
      <c r="I5272" s="51" t="s">
        <v>1068</v>
      </c>
      <c r="J5272" s="52">
        <v>0</v>
      </c>
      <c r="K5272" s="48" t="s">
        <v>1054</v>
      </c>
      <c r="L5272" s="48" t="s">
        <v>1058</v>
      </c>
      <c r="M5272" s="53">
        <v>0</v>
      </c>
      <c r="N5272" s="51"/>
    </row>
    <row r="5273" spans="2:14" x14ac:dyDescent="0.25">
      <c r="B5273" s="48">
        <v>5271</v>
      </c>
      <c r="C5273" s="49" t="s">
        <v>2588</v>
      </c>
      <c r="D5273" s="48">
        <v>580500825</v>
      </c>
      <c r="E5273" s="50" t="s">
        <v>2639</v>
      </c>
      <c r="F5273" s="51">
        <v>8504</v>
      </c>
      <c r="G5273" s="48">
        <v>1</v>
      </c>
      <c r="H5273" s="51" t="s">
        <v>2995</v>
      </c>
      <c r="I5273" s="51" t="s">
        <v>1068</v>
      </c>
      <c r="J5273" s="52">
        <v>0</v>
      </c>
      <c r="K5273" s="48" t="s">
        <v>1054</v>
      </c>
      <c r="L5273" s="48" t="s">
        <v>1058</v>
      </c>
      <c r="M5273" s="53">
        <v>0</v>
      </c>
      <c r="N5273" s="51"/>
    </row>
    <row r="5274" spans="2:14" x14ac:dyDescent="0.25">
      <c r="B5274" s="48">
        <v>5272</v>
      </c>
      <c r="C5274" s="49" t="s">
        <v>2588</v>
      </c>
      <c r="D5274" s="48">
        <v>580500825</v>
      </c>
      <c r="E5274" s="50" t="s">
        <v>2639</v>
      </c>
      <c r="F5274" s="51">
        <v>8505</v>
      </c>
      <c r="G5274" s="48">
        <v>16</v>
      </c>
      <c r="H5274" s="51" t="s">
        <v>2995</v>
      </c>
      <c r="I5274" s="51" t="s">
        <v>1068</v>
      </c>
      <c r="J5274" s="52">
        <v>0</v>
      </c>
      <c r="K5274" s="48" t="s">
        <v>1058</v>
      </c>
      <c r="L5274" s="48" t="s">
        <v>1058</v>
      </c>
      <c r="M5274" s="53">
        <v>0</v>
      </c>
      <c r="N5274" s="51"/>
    </row>
    <row r="5275" spans="2:14" x14ac:dyDescent="0.25">
      <c r="B5275" s="48">
        <v>5273</v>
      </c>
      <c r="C5275" s="49" t="s">
        <v>2588</v>
      </c>
      <c r="D5275" s="48">
        <v>580500825</v>
      </c>
      <c r="E5275" s="50" t="s">
        <v>2639</v>
      </c>
      <c r="F5275" s="51">
        <v>8506</v>
      </c>
      <c r="G5275" s="48">
        <v>18</v>
      </c>
      <c r="H5275" s="51" t="s">
        <v>2995</v>
      </c>
      <c r="I5275" s="51" t="s">
        <v>1068</v>
      </c>
      <c r="J5275" s="52">
        <v>0</v>
      </c>
      <c r="K5275" s="48" t="s">
        <v>1058</v>
      </c>
      <c r="L5275" s="48" t="s">
        <v>1058</v>
      </c>
      <c r="M5275" s="53">
        <v>0</v>
      </c>
      <c r="N5275" s="51"/>
    </row>
    <row r="5276" spans="2:14" x14ac:dyDescent="0.25">
      <c r="B5276" s="48">
        <v>5274</v>
      </c>
      <c r="C5276" s="49" t="s">
        <v>2588</v>
      </c>
      <c r="D5276" s="48">
        <v>580500825</v>
      </c>
      <c r="E5276" s="50" t="s">
        <v>2639</v>
      </c>
      <c r="F5276" s="51">
        <v>8507</v>
      </c>
      <c r="G5276" s="48">
        <v>17</v>
      </c>
      <c r="H5276" s="51" t="s">
        <v>2995</v>
      </c>
      <c r="I5276" s="51" t="s">
        <v>1068</v>
      </c>
      <c r="J5276" s="52">
        <v>0</v>
      </c>
      <c r="K5276" s="48" t="s">
        <v>1058</v>
      </c>
      <c r="L5276" s="48" t="s">
        <v>1058</v>
      </c>
      <c r="M5276" s="53">
        <v>0</v>
      </c>
      <c r="N5276" s="51"/>
    </row>
    <row r="5277" spans="2:14" x14ac:dyDescent="0.25">
      <c r="B5277" s="48">
        <v>5275</v>
      </c>
      <c r="C5277" s="49" t="s">
        <v>2588</v>
      </c>
      <c r="D5277" s="48">
        <v>580500825</v>
      </c>
      <c r="E5277" s="50" t="s">
        <v>2639</v>
      </c>
      <c r="F5277" s="51">
        <v>8508</v>
      </c>
      <c r="G5277" s="48">
        <v>18</v>
      </c>
      <c r="H5277" s="51" t="s">
        <v>2995</v>
      </c>
      <c r="I5277" s="51" t="s">
        <v>1068</v>
      </c>
      <c r="J5277" s="52">
        <v>0</v>
      </c>
      <c r="K5277" s="48" t="s">
        <v>1058</v>
      </c>
      <c r="L5277" s="48" t="s">
        <v>1058</v>
      </c>
      <c r="M5277" s="53">
        <v>0</v>
      </c>
      <c r="N5277" s="51"/>
    </row>
    <row r="5278" spans="2:14" x14ac:dyDescent="0.25">
      <c r="B5278" s="48">
        <v>5276</v>
      </c>
      <c r="C5278" s="49" t="s">
        <v>2588</v>
      </c>
      <c r="D5278" s="48">
        <v>580500825</v>
      </c>
      <c r="E5278" s="50" t="s">
        <v>2639</v>
      </c>
      <c r="F5278" s="51">
        <v>8509</v>
      </c>
      <c r="G5278" s="48">
        <v>17</v>
      </c>
      <c r="H5278" s="51" t="s">
        <v>2995</v>
      </c>
      <c r="I5278" s="51" t="s">
        <v>1068</v>
      </c>
      <c r="J5278" s="52">
        <v>0</v>
      </c>
      <c r="K5278" s="48" t="s">
        <v>1058</v>
      </c>
      <c r="L5278" s="48" t="s">
        <v>1058</v>
      </c>
      <c r="M5278" s="53">
        <v>0</v>
      </c>
      <c r="N5278" s="51"/>
    </row>
    <row r="5279" spans="2:14" x14ac:dyDescent="0.25">
      <c r="B5279" s="48">
        <v>5277</v>
      </c>
      <c r="C5279" s="49" t="s">
        <v>2588</v>
      </c>
      <c r="D5279" s="48">
        <v>580500825</v>
      </c>
      <c r="E5279" s="50" t="s">
        <v>2639</v>
      </c>
      <c r="F5279" s="51">
        <v>8510</v>
      </c>
      <c r="G5279" s="48">
        <v>18</v>
      </c>
      <c r="H5279" s="51" t="s">
        <v>2995</v>
      </c>
      <c r="I5279" s="51" t="s">
        <v>1068</v>
      </c>
      <c r="J5279" s="52">
        <v>0</v>
      </c>
      <c r="K5279" s="48" t="s">
        <v>1058</v>
      </c>
      <c r="L5279" s="48" t="s">
        <v>1058</v>
      </c>
      <c r="M5279" s="53">
        <v>0</v>
      </c>
      <c r="N5279" s="51"/>
    </row>
    <row r="5280" spans="2:14" x14ac:dyDescent="0.25">
      <c r="B5280" s="48">
        <v>5278</v>
      </c>
      <c r="C5280" s="49" t="s">
        <v>2588</v>
      </c>
      <c r="D5280" s="48">
        <v>580500825</v>
      </c>
      <c r="E5280" s="50" t="s">
        <v>2639</v>
      </c>
      <c r="F5280" s="51">
        <v>8511</v>
      </c>
      <c r="G5280" s="48">
        <v>14</v>
      </c>
      <c r="H5280" s="51" t="s">
        <v>2995</v>
      </c>
      <c r="I5280" s="51" t="s">
        <v>1068</v>
      </c>
      <c r="J5280" s="52">
        <v>0</v>
      </c>
      <c r="K5280" s="48" t="s">
        <v>1058</v>
      </c>
      <c r="L5280" s="48" t="s">
        <v>1058</v>
      </c>
      <c r="M5280" s="53">
        <v>0</v>
      </c>
      <c r="N5280" s="51"/>
    </row>
    <row r="5281" spans="2:14" x14ac:dyDescent="0.25">
      <c r="B5281" s="48">
        <v>5279</v>
      </c>
      <c r="C5281" s="49" t="s">
        <v>2588</v>
      </c>
      <c r="D5281" s="48">
        <v>580401818</v>
      </c>
      <c r="E5281" s="50" t="s">
        <v>1301</v>
      </c>
      <c r="F5281" s="51">
        <v>10004</v>
      </c>
      <c r="G5281" s="48">
        <v>15</v>
      </c>
      <c r="H5281" s="51" t="s">
        <v>2878</v>
      </c>
      <c r="I5281" s="51" t="s">
        <v>1158</v>
      </c>
      <c r="J5281" s="52">
        <v>0.75</v>
      </c>
      <c r="K5281" s="48" t="s">
        <v>1058</v>
      </c>
      <c r="L5281" s="48" t="s">
        <v>1058</v>
      </c>
      <c r="M5281" s="53">
        <v>3689.5101619376301</v>
      </c>
      <c r="N5281" s="51"/>
    </row>
    <row r="5282" spans="2:14" x14ac:dyDescent="0.25">
      <c r="B5282" s="48">
        <v>5280</v>
      </c>
      <c r="C5282" s="49" t="s">
        <v>2588</v>
      </c>
      <c r="D5282" s="48">
        <v>580401818</v>
      </c>
      <c r="E5282" s="50" t="s">
        <v>1301</v>
      </c>
      <c r="F5282" s="51">
        <v>10005</v>
      </c>
      <c r="G5282" s="48">
        <v>16</v>
      </c>
      <c r="H5282" s="51" t="s">
        <v>2792</v>
      </c>
      <c r="I5282" s="51" t="s">
        <v>1158</v>
      </c>
      <c r="J5282" s="52">
        <v>0.63</v>
      </c>
      <c r="K5282" s="48" t="s">
        <v>1058</v>
      </c>
      <c r="L5282" s="48" t="s">
        <v>1058</v>
      </c>
      <c r="M5282" s="53">
        <v>3099.1885360276096</v>
      </c>
      <c r="N5282" s="51"/>
    </row>
    <row r="5283" spans="2:14" x14ac:dyDescent="0.25">
      <c r="B5283" s="48">
        <v>5281</v>
      </c>
      <c r="C5283" s="49" t="s">
        <v>2588</v>
      </c>
      <c r="D5283" s="48">
        <v>580450666</v>
      </c>
      <c r="E5283" s="50" t="s">
        <v>1087</v>
      </c>
      <c r="F5283" s="51">
        <v>10007</v>
      </c>
      <c r="G5283" s="48">
        <v>15</v>
      </c>
      <c r="H5283" s="51" t="s">
        <v>2935</v>
      </c>
      <c r="I5283" s="51" t="s">
        <v>1088</v>
      </c>
      <c r="J5283" s="52">
        <v>2.2000000000000002</v>
      </c>
      <c r="K5283" s="48" t="s">
        <v>1058</v>
      </c>
      <c r="L5283" s="48" t="s">
        <v>1058</v>
      </c>
      <c r="M5283" s="53">
        <v>10822.563141683717</v>
      </c>
      <c r="N5283" s="51"/>
    </row>
    <row r="5284" spans="2:14" x14ac:dyDescent="0.25">
      <c r="B5284" s="48">
        <v>5282</v>
      </c>
      <c r="C5284" s="49" t="s">
        <v>2588</v>
      </c>
      <c r="D5284" s="48">
        <v>580414266</v>
      </c>
      <c r="E5284" s="50" t="s">
        <v>1402</v>
      </c>
      <c r="F5284" s="51">
        <v>10009</v>
      </c>
      <c r="G5284" s="48">
        <v>0</v>
      </c>
      <c r="H5284" s="51" t="s">
        <v>2968</v>
      </c>
      <c r="I5284" s="51" t="s">
        <v>1178</v>
      </c>
      <c r="J5284" s="52">
        <v>0</v>
      </c>
      <c r="K5284" s="48" t="s">
        <v>1054</v>
      </c>
      <c r="L5284" s="48" t="s">
        <v>1058</v>
      </c>
      <c r="M5284" s="53">
        <v>0</v>
      </c>
      <c r="N5284" s="51"/>
    </row>
    <row r="5285" spans="2:14" x14ac:dyDescent="0.25">
      <c r="B5285" s="48">
        <v>5283</v>
      </c>
      <c r="C5285" s="49" t="s">
        <v>2588</v>
      </c>
      <c r="D5285" s="48">
        <v>580551323</v>
      </c>
      <c r="E5285" s="50" t="s">
        <v>2630</v>
      </c>
      <c r="F5285" s="51">
        <v>10010</v>
      </c>
      <c r="G5285" s="48">
        <v>13</v>
      </c>
      <c r="H5285" s="51" t="s">
        <v>2941</v>
      </c>
      <c r="I5285" s="51" t="s">
        <v>1884</v>
      </c>
      <c r="J5285" s="52">
        <v>1.5</v>
      </c>
      <c r="K5285" s="48" t="s">
        <v>1058</v>
      </c>
      <c r="L5285" s="48" t="s">
        <v>1058</v>
      </c>
      <c r="M5285" s="53">
        <v>7379.0203238752601</v>
      </c>
      <c r="N5285" s="51"/>
    </row>
    <row r="5286" spans="2:14" x14ac:dyDescent="0.25">
      <c r="B5286" s="48">
        <v>5284</v>
      </c>
      <c r="C5286" s="49" t="s">
        <v>2588</v>
      </c>
      <c r="D5286" s="48">
        <v>580481935</v>
      </c>
      <c r="E5286" s="50" t="s">
        <v>2727</v>
      </c>
      <c r="F5286" s="51">
        <v>10014</v>
      </c>
      <c r="G5286" s="48">
        <v>10</v>
      </c>
      <c r="H5286" s="51" t="s">
        <v>2859</v>
      </c>
      <c r="I5286" s="51" t="s">
        <v>1596</v>
      </c>
      <c r="J5286" s="52">
        <v>4</v>
      </c>
      <c r="K5286" s="48" t="s">
        <v>1058</v>
      </c>
      <c r="L5286" s="48" t="s">
        <v>1058</v>
      </c>
      <c r="M5286" s="53">
        <v>19677.387530334028</v>
      </c>
      <c r="N5286" s="51"/>
    </row>
    <row r="5287" spans="2:14" x14ac:dyDescent="0.25">
      <c r="B5287" s="48">
        <v>5285</v>
      </c>
      <c r="C5287" s="49" t="s">
        <v>2588</v>
      </c>
      <c r="D5287" s="48">
        <v>580481935</v>
      </c>
      <c r="E5287" s="50" t="s">
        <v>2727</v>
      </c>
      <c r="F5287" s="51">
        <v>10015</v>
      </c>
      <c r="G5287" s="48">
        <v>13</v>
      </c>
      <c r="H5287" s="51" t="s">
        <v>2760</v>
      </c>
      <c r="I5287" s="51" t="s">
        <v>1596</v>
      </c>
      <c r="J5287" s="52">
        <v>0.75</v>
      </c>
      <c r="K5287" s="48" t="s">
        <v>1058</v>
      </c>
      <c r="L5287" s="48" t="s">
        <v>1058</v>
      </c>
      <c r="M5287" s="53">
        <v>3689.5101619376301</v>
      </c>
      <c r="N5287" s="51"/>
    </row>
    <row r="5288" spans="2:14" x14ac:dyDescent="0.25">
      <c r="B5288" s="48">
        <v>5286</v>
      </c>
      <c r="C5288" s="49" t="s">
        <v>2588</v>
      </c>
      <c r="D5288" s="48">
        <v>580498251</v>
      </c>
      <c r="E5288" s="50" t="s">
        <v>1291</v>
      </c>
      <c r="F5288" s="51">
        <v>10017</v>
      </c>
      <c r="G5288" s="48">
        <v>10</v>
      </c>
      <c r="H5288" s="51" t="s">
        <v>2990</v>
      </c>
      <c r="I5288" s="51" t="s">
        <v>1209</v>
      </c>
      <c r="J5288" s="52">
        <v>4</v>
      </c>
      <c r="K5288" s="48" t="s">
        <v>1058</v>
      </c>
      <c r="L5288" s="48" t="s">
        <v>1058</v>
      </c>
      <c r="M5288" s="53">
        <v>19677.387530334028</v>
      </c>
      <c r="N5288" s="51"/>
    </row>
    <row r="5289" spans="2:14" x14ac:dyDescent="0.25">
      <c r="B5289" s="48">
        <v>5287</v>
      </c>
      <c r="C5289" s="49" t="s">
        <v>2588</v>
      </c>
      <c r="D5289" s="48">
        <v>580401818</v>
      </c>
      <c r="E5289" s="50" t="s">
        <v>1301</v>
      </c>
      <c r="F5289" s="51">
        <v>10028</v>
      </c>
      <c r="G5289" s="48">
        <v>18</v>
      </c>
      <c r="H5289" s="51" t="s">
        <v>2853</v>
      </c>
      <c r="I5289" s="51" t="s">
        <v>1158</v>
      </c>
      <c r="J5289" s="52">
        <v>0</v>
      </c>
      <c r="K5289" s="48" t="s">
        <v>1058</v>
      </c>
      <c r="L5289" s="48" t="s">
        <v>1058</v>
      </c>
      <c r="M5289" s="53">
        <v>0</v>
      </c>
      <c r="N5289" s="51"/>
    </row>
    <row r="5290" spans="2:14" x14ac:dyDescent="0.25">
      <c r="B5290" s="48">
        <v>5288</v>
      </c>
      <c r="C5290" s="49" t="s">
        <v>2588</v>
      </c>
      <c r="D5290" s="48">
        <v>580401818</v>
      </c>
      <c r="E5290" s="50" t="s">
        <v>1301</v>
      </c>
      <c r="F5290" s="51">
        <v>10029</v>
      </c>
      <c r="G5290" s="48">
        <v>17</v>
      </c>
      <c r="H5290" s="51" t="s">
        <v>2787</v>
      </c>
      <c r="I5290" s="51" t="s">
        <v>1158</v>
      </c>
      <c r="J5290" s="52">
        <v>0</v>
      </c>
      <c r="K5290" s="48" t="s">
        <v>1058</v>
      </c>
      <c r="L5290" s="48" t="s">
        <v>1058</v>
      </c>
      <c r="M5290" s="53">
        <v>0</v>
      </c>
      <c r="N5290" s="51"/>
    </row>
    <row r="5291" spans="2:14" x14ac:dyDescent="0.25">
      <c r="B5291" s="48">
        <v>5289</v>
      </c>
      <c r="C5291" s="49" t="s">
        <v>2588</v>
      </c>
      <c r="D5291" s="48">
        <v>580499853</v>
      </c>
      <c r="E5291" s="50" t="s">
        <v>2996</v>
      </c>
      <c r="F5291" s="51">
        <v>10035</v>
      </c>
      <c r="G5291" s="48">
        <v>12</v>
      </c>
      <c r="H5291" s="51" t="s">
        <v>2680</v>
      </c>
      <c r="I5291" s="51" t="s">
        <v>2997</v>
      </c>
      <c r="J5291" s="52">
        <v>0.97499999999999998</v>
      </c>
      <c r="K5291" s="48" t="s">
        <v>1058</v>
      </c>
      <c r="L5291" s="48" t="s">
        <v>1058</v>
      </c>
      <c r="M5291" s="53">
        <v>4796.363210518919</v>
      </c>
      <c r="N5291" s="51"/>
    </row>
    <row r="5292" spans="2:14" x14ac:dyDescent="0.25">
      <c r="B5292" s="48">
        <v>5290</v>
      </c>
      <c r="C5292" s="49" t="s">
        <v>2588</v>
      </c>
      <c r="D5292" s="48">
        <v>512158668</v>
      </c>
      <c r="E5292" s="50" t="s">
        <v>2596</v>
      </c>
      <c r="F5292" s="51">
        <v>10037</v>
      </c>
      <c r="G5292" s="48">
        <v>16</v>
      </c>
      <c r="H5292" s="51" t="s">
        <v>2900</v>
      </c>
      <c r="I5292" s="51" t="s">
        <v>1053</v>
      </c>
      <c r="J5292" s="52">
        <v>1.5</v>
      </c>
      <c r="K5292" s="48" t="s">
        <v>1058</v>
      </c>
      <c r="L5292" s="48" t="s">
        <v>1058</v>
      </c>
      <c r="M5292" s="53">
        <v>7379.0203238752601</v>
      </c>
      <c r="N5292" s="51"/>
    </row>
    <row r="5293" spans="2:14" x14ac:dyDescent="0.25">
      <c r="B5293" s="48">
        <v>5291</v>
      </c>
      <c r="C5293" s="49" t="s">
        <v>2588</v>
      </c>
      <c r="D5293" s="48">
        <v>580233997</v>
      </c>
      <c r="E5293" s="50" t="s">
        <v>2596</v>
      </c>
      <c r="F5293" s="51">
        <v>10038</v>
      </c>
      <c r="G5293" s="48">
        <v>15</v>
      </c>
      <c r="H5293" s="51" t="s">
        <v>2901</v>
      </c>
      <c r="I5293" s="51" t="s">
        <v>1053</v>
      </c>
      <c r="J5293" s="52">
        <v>1.5</v>
      </c>
      <c r="K5293" s="48" t="s">
        <v>1058</v>
      </c>
      <c r="L5293" s="48" t="s">
        <v>1058</v>
      </c>
      <c r="M5293" s="53">
        <v>7379.0203238752601</v>
      </c>
      <c r="N5293" s="51"/>
    </row>
    <row r="5294" spans="2:14" x14ac:dyDescent="0.25">
      <c r="B5294" s="48">
        <v>5292</v>
      </c>
      <c r="C5294" s="49" t="s">
        <v>2588</v>
      </c>
      <c r="D5294" s="48">
        <v>580417715</v>
      </c>
      <c r="E5294" s="50" t="s">
        <v>2434</v>
      </c>
      <c r="F5294" s="51">
        <v>10040</v>
      </c>
      <c r="G5294" s="48">
        <v>14</v>
      </c>
      <c r="H5294" s="51" t="s">
        <v>2875</v>
      </c>
      <c r="I5294" s="51" t="s">
        <v>1078</v>
      </c>
      <c r="J5294" s="52">
        <v>2</v>
      </c>
      <c r="K5294" s="48" t="s">
        <v>1058</v>
      </c>
      <c r="L5294" s="48" t="s">
        <v>1058</v>
      </c>
      <c r="M5294" s="53">
        <v>9838.6937651670141</v>
      </c>
      <c r="N5294" s="51"/>
    </row>
    <row r="5295" spans="2:14" x14ac:dyDescent="0.25">
      <c r="B5295" s="48">
        <v>5293</v>
      </c>
      <c r="C5295" s="49" t="s">
        <v>2588</v>
      </c>
      <c r="D5295" s="48">
        <v>580416824</v>
      </c>
      <c r="E5295" s="50" t="s">
        <v>2654</v>
      </c>
      <c r="F5295" s="51">
        <v>10045</v>
      </c>
      <c r="G5295" s="48">
        <v>20</v>
      </c>
      <c r="H5295" s="51" t="s">
        <v>2800</v>
      </c>
      <c r="I5295" s="51" t="s">
        <v>1259</v>
      </c>
      <c r="J5295" s="52">
        <v>0</v>
      </c>
      <c r="K5295" s="48" t="s">
        <v>1058</v>
      </c>
      <c r="L5295" s="48" t="s">
        <v>1058</v>
      </c>
      <c r="M5295" s="53">
        <v>0</v>
      </c>
      <c r="N5295" s="51"/>
    </row>
    <row r="5296" spans="2:14" x14ac:dyDescent="0.25">
      <c r="B5296" s="48">
        <v>5294</v>
      </c>
      <c r="C5296" s="49" t="s">
        <v>2588</v>
      </c>
      <c r="D5296" s="48">
        <v>580356988</v>
      </c>
      <c r="E5296" s="50" t="s">
        <v>2124</v>
      </c>
      <c r="F5296" s="51">
        <v>10047</v>
      </c>
      <c r="G5296" s="48">
        <v>13</v>
      </c>
      <c r="H5296" s="51" t="s">
        <v>2952</v>
      </c>
      <c r="I5296" s="51" t="s">
        <v>2126</v>
      </c>
      <c r="J5296" s="52">
        <v>1.5</v>
      </c>
      <c r="K5296" s="48" t="s">
        <v>1058</v>
      </c>
      <c r="L5296" s="48" t="s">
        <v>1058</v>
      </c>
      <c r="M5296" s="53">
        <v>7379.0203238752601</v>
      </c>
      <c r="N5296" s="51"/>
    </row>
    <row r="5297" spans="2:14" x14ac:dyDescent="0.25">
      <c r="B5297" s="48">
        <v>5295</v>
      </c>
      <c r="C5297" s="49" t="s">
        <v>2588</v>
      </c>
      <c r="D5297" s="48">
        <v>580309680</v>
      </c>
      <c r="E5297" s="50" t="s">
        <v>1721</v>
      </c>
      <c r="F5297" s="51">
        <v>10049</v>
      </c>
      <c r="G5297" s="48">
        <v>13</v>
      </c>
      <c r="H5297" s="51" t="s">
        <v>2786</v>
      </c>
      <c r="I5297" s="51" t="s">
        <v>2295</v>
      </c>
      <c r="J5297" s="52">
        <v>0</v>
      </c>
      <c r="K5297" s="48" t="s">
        <v>1058</v>
      </c>
      <c r="L5297" s="48" t="s">
        <v>1058</v>
      </c>
      <c r="M5297" s="53">
        <v>0</v>
      </c>
      <c r="N5297" s="51"/>
    </row>
    <row r="5298" spans="2:14" x14ac:dyDescent="0.25">
      <c r="B5298" s="48">
        <v>5296</v>
      </c>
      <c r="C5298" s="49" t="s">
        <v>2588</v>
      </c>
      <c r="D5298" s="48">
        <v>580238178</v>
      </c>
      <c r="E5298" s="50" t="s">
        <v>1965</v>
      </c>
      <c r="F5298" s="51">
        <v>10054</v>
      </c>
      <c r="G5298" s="48">
        <v>16</v>
      </c>
      <c r="H5298" s="51" t="s">
        <v>2888</v>
      </c>
      <c r="I5298" s="51" t="s">
        <v>1167</v>
      </c>
      <c r="J5298" s="52">
        <v>3</v>
      </c>
      <c r="K5298" s="48" t="s">
        <v>1058</v>
      </c>
      <c r="L5298" s="48" t="s">
        <v>1058</v>
      </c>
      <c r="M5298" s="53">
        <v>14758.04064775052</v>
      </c>
      <c r="N5298" s="51"/>
    </row>
    <row r="5299" spans="2:14" x14ac:dyDescent="0.25">
      <c r="B5299" s="48">
        <v>5297</v>
      </c>
      <c r="C5299" s="49" t="s">
        <v>2588</v>
      </c>
      <c r="D5299" s="48">
        <v>580395523</v>
      </c>
      <c r="E5299" s="50" t="s">
        <v>2908</v>
      </c>
      <c r="F5299" s="51">
        <v>10055</v>
      </c>
      <c r="G5299" s="48">
        <v>12</v>
      </c>
      <c r="H5299" s="51" t="s">
        <v>2958</v>
      </c>
      <c r="I5299" s="51" t="s">
        <v>1579</v>
      </c>
      <c r="J5299" s="52">
        <v>3</v>
      </c>
      <c r="K5299" s="48" t="s">
        <v>1058</v>
      </c>
      <c r="L5299" s="48" t="s">
        <v>1058</v>
      </c>
      <c r="M5299" s="53">
        <v>14758.04064775052</v>
      </c>
      <c r="N5299" s="51"/>
    </row>
    <row r="5300" spans="2:14" x14ac:dyDescent="0.25">
      <c r="B5300" s="48">
        <v>5298</v>
      </c>
      <c r="C5300" s="49" t="s">
        <v>2588</v>
      </c>
      <c r="D5300" s="48">
        <v>510873938</v>
      </c>
      <c r="E5300" s="50" t="s">
        <v>2616</v>
      </c>
      <c r="F5300" s="51">
        <v>10059</v>
      </c>
      <c r="G5300" s="48">
        <v>11</v>
      </c>
      <c r="H5300" s="51" t="s">
        <v>2910</v>
      </c>
      <c r="I5300" s="51" t="s">
        <v>1505</v>
      </c>
      <c r="J5300" s="52">
        <v>1.5</v>
      </c>
      <c r="K5300" s="48" t="s">
        <v>1058</v>
      </c>
      <c r="L5300" s="48" t="s">
        <v>1058</v>
      </c>
      <c r="M5300" s="53">
        <v>7379.0203238752601</v>
      </c>
      <c r="N5300" s="51"/>
    </row>
    <row r="5301" spans="2:14" x14ac:dyDescent="0.25">
      <c r="B5301" s="48">
        <v>5299</v>
      </c>
      <c r="C5301" s="49" t="s">
        <v>2588</v>
      </c>
      <c r="D5301" s="48">
        <v>510873938</v>
      </c>
      <c r="E5301" s="50" t="s">
        <v>2616</v>
      </c>
      <c r="F5301" s="51">
        <v>10061</v>
      </c>
      <c r="G5301" s="48">
        <v>13</v>
      </c>
      <c r="H5301" s="51" t="s">
        <v>2809</v>
      </c>
      <c r="I5301" s="51" t="s">
        <v>1505</v>
      </c>
      <c r="J5301" s="52">
        <v>3</v>
      </c>
      <c r="K5301" s="48" t="s">
        <v>1058</v>
      </c>
      <c r="L5301" s="48" t="s">
        <v>1058</v>
      </c>
      <c r="M5301" s="53">
        <v>14758.04064775052</v>
      </c>
      <c r="N5301" s="51"/>
    </row>
    <row r="5302" spans="2:14" x14ac:dyDescent="0.25">
      <c r="B5302" s="48">
        <v>5300</v>
      </c>
      <c r="C5302" s="49" t="s">
        <v>2588</v>
      </c>
      <c r="D5302" s="48">
        <v>580384816</v>
      </c>
      <c r="E5302" s="50" t="s">
        <v>2648</v>
      </c>
      <c r="F5302" s="51">
        <v>10062</v>
      </c>
      <c r="G5302" s="48">
        <v>13</v>
      </c>
      <c r="H5302" s="51" t="s">
        <v>2744</v>
      </c>
      <c r="I5302" s="51" t="s">
        <v>1423</v>
      </c>
      <c r="J5302" s="52">
        <v>0.75</v>
      </c>
      <c r="K5302" s="48" t="s">
        <v>1058</v>
      </c>
      <c r="L5302" s="48" t="s">
        <v>1058</v>
      </c>
      <c r="M5302" s="53">
        <v>3689.5101619376301</v>
      </c>
      <c r="N5302" s="51"/>
    </row>
    <row r="5303" spans="2:14" x14ac:dyDescent="0.25">
      <c r="B5303" s="48">
        <v>5301</v>
      </c>
      <c r="C5303" s="49" t="s">
        <v>2588</v>
      </c>
      <c r="D5303" s="48">
        <v>580384816</v>
      </c>
      <c r="E5303" s="50" t="s">
        <v>2648</v>
      </c>
      <c r="F5303" s="51">
        <v>10063</v>
      </c>
      <c r="G5303" s="48">
        <v>15</v>
      </c>
      <c r="H5303" s="51" t="s">
        <v>2608</v>
      </c>
      <c r="I5303" s="51" t="s">
        <v>1423</v>
      </c>
      <c r="J5303" s="52">
        <v>1.25</v>
      </c>
      <c r="K5303" s="48" t="s">
        <v>1058</v>
      </c>
      <c r="L5303" s="48" t="s">
        <v>1058</v>
      </c>
      <c r="M5303" s="53">
        <v>6149.1836032293841</v>
      </c>
      <c r="N5303" s="51"/>
    </row>
    <row r="5304" spans="2:14" x14ac:dyDescent="0.25">
      <c r="B5304" s="48">
        <v>5302</v>
      </c>
      <c r="C5304" s="49" t="s">
        <v>2588</v>
      </c>
      <c r="D5304" s="48">
        <v>580278463</v>
      </c>
      <c r="E5304" s="50" t="s">
        <v>2592</v>
      </c>
      <c r="F5304" s="51">
        <v>10064</v>
      </c>
      <c r="G5304" s="48">
        <v>9</v>
      </c>
      <c r="H5304" s="51" t="s">
        <v>2796</v>
      </c>
      <c r="I5304" s="51" t="s">
        <v>1137</v>
      </c>
      <c r="J5304" s="52">
        <v>8.8000000000000007</v>
      </c>
      <c r="K5304" s="48" t="s">
        <v>1058</v>
      </c>
      <c r="L5304" s="48" t="s">
        <v>1058</v>
      </c>
      <c r="M5304" s="53">
        <v>43290.252566734867</v>
      </c>
      <c r="N5304" s="51"/>
    </row>
    <row r="5305" spans="2:14" x14ac:dyDescent="0.25">
      <c r="B5305" s="48">
        <v>5303</v>
      </c>
      <c r="C5305" s="49" t="s">
        <v>2588</v>
      </c>
      <c r="D5305" s="48">
        <v>580353233</v>
      </c>
      <c r="E5305" s="50" t="s">
        <v>2641</v>
      </c>
      <c r="F5305" s="51">
        <v>10066</v>
      </c>
      <c r="G5305" s="48">
        <v>12</v>
      </c>
      <c r="H5305" s="51" t="s">
        <v>2756</v>
      </c>
      <c r="I5305" s="51" t="s">
        <v>1448</v>
      </c>
      <c r="J5305" s="52">
        <v>0.75</v>
      </c>
      <c r="K5305" s="48" t="s">
        <v>1058</v>
      </c>
      <c r="L5305" s="48" t="s">
        <v>1058</v>
      </c>
      <c r="M5305" s="53">
        <v>3689.5101619376301</v>
      </c>
      <c r="N5305" s="51"/>
    </row>
    <row r="5306" spans="2:14" x14ac:dyDescent="0.25">
      <c r="B5306" s="48">
        <v>5304</v>
      </c>
      <c r="C5306" s="49" t="s">
        <v>2588</v>
      </c>
      <c r="D5306" s="48">
        <v>580274173</v>
      </c>
      <c r="E5306" s="50" t="s">
        <v>2629</v>
      </c>
      <c r="F5306" s="51">
        <v>10067</v>
      </c>
      <c r="G5306" s="48">
        <v>10</v>
      </c>
      <c r="H5306" s="51" t="s">
        <v>2738</v>
      </c>
      <c r="I5306" s="51" t="s">
        <v>1062</v>
      </c>
      <c r="J5306" s="52">
        <v>5</v>
      </c>
      <c r="K5306" s="48" t="s">
        <v>1058</v>
      </c>
      <c r="L5306" s="48" t="s">
        <v>1058</v>
      </c>
      <c r="M5306" s="53">
        <v>24596.734412917536</v>
      </c>
      <c r="N5306" s="51"/>
    </row>
    <row r="5307" spans="2:14" x14ac:dyDescent="0.25">
      <c r="B5307" s="48">
        <v>5305</v>
      </c>
      <c r="C5307" s="49" t="s">
        <v>2588</v>
      </c>
      <c r="D5307" s="48">
        <v>580274173</v>
      </c>
      <c r="E5307" s="50" t="s">
        <v>2629</v>
      </c>
      <c r="F5307" s="51">
        <v>10068</v>
      </c>
      <c r="G5307" s="48">
        <v>12</v>
      </c>
      <c r="H5307" s="51" t="s">
        <v>2804</v>
      </c>
      <c r="I5307" s="51" t="s">
        <v>1062</v>
      </c>
      <c r="J5307" s="52">
        <v>0.75</v>
      </c>
      <c r="K5307" s="48" t="s">
        <v>1058</v>
      </c>
      <c r="L5307" s="48" t="s">
        <v>1058</v>
      </c>
      <c r="M5307" s="53">
        <v>3689.5101619376301</v>
      </c>
      <c r="N5307" s="51"/>
    </row>
    <row r="5308" spans="2:14" x14ac:dyDescent="0.25">
      <c r="B5308" s="48">
        <v>5306</v>
      </c>
      <c r="C5308" s="49" t="s">
        <v>2588</v>
      </c>
      <c r="D5308" s="48">
        <v>580420768</v>
      </c>
      <c r="E5308" s="50" t="s">
        <v>2686</v>
      </c>
      <c r="F5308" s="51">
        <v>10071</v>
      </c>
      <c r="G5308" s="48">
        <v>19</v>
      </c>
      <c r="H5308" s="51" t="s">
        <v>2737</v>
      </c>
      <c r="I5308" s="51" t="s">
        <v>1423</v>
      </c>
      <c r="J5308" s="52">
        <v>0.75</v>
      </c>
      <c r="K5308" s="48" t="s">
        <v>1058</v>
      </c>
      <c r="L5308" s="48" t="s">
        <v>1058</v>
      </c>
      <c r="M5308" s="53">
        <v>3689.5101619376301</v>
      </c>
      <c r="N5308" s="51"/>
    </row>
    <row r="5309" spans="2:14" x14ac:dyDescent="0.25">
      <c r="B5309" s="48">
        <v>5307</v>
      </c>
      <c r="C5309" s="49" t="s">
        <v>2588</v>
      </c>
      <c r="D5309" s="48">
        <v>580664654</v>
      </c>
      <c r="E5309" s="50" t="s">
        <v>2986</v>
      </c>
      <c r="F5309" s="51">
        <v>10074</v>
      </c>
      <c r="G5309" s="48">
        <v>12</v>
      </c>
      <c r="H5309" s="51" t="s">
        <v>2673</v>
      </c>
      <c r="I5309" s="51" t="s">
        <v>2987</v>
      </c>
      <c r="J5309" s="52">
        <v>1.69</v>
      </c>
      <c r="K5309" s="48" t="s">
        <v>1058</v>
      </c>
      <c r="L5309" s="48" t="s">
        <v>1058</v>
      </c>
      <c r="M5309" s="53">
        <v>8313.6962315661258</v>
      </c>
      <c r="N5309" s="51"/>
    </row>
    <row r="5310" spans="2:14" x14ac:dyDescent="0.25">
      <c r="B5310" s="48">
        <v>5308</v>
      </c>
      <c r="C5310" s="49" t="s">
        <v>2588</v>
      </c>
      <c r="D5310" s="48">
        <v>580395523</v>
      </c>
      <c r="E5310" s="50" t="s">
        <v>2908</v>
      </c>
      <c r="F5310" s="51">
        <v>10077</v>
      </c>
      <c r="G5310" s="48">
        <v>18</v>
      </c>
      <c r="H5310" s="51" t="s">
        <v>2737</v>
      </c>
      <c r="I5310" s="51" t="s">
        <v>1579</v>
      </c>
      <c r="J5310" s="52">
        <v>0.75</v>
      </c>
      <c r="K5310" s="48" t="s">
        <v>1058</v>
      </c>
      <c r="L5310" s="48" t="s">
        <v>1058</v>
      </c>
      <c r="M5310" s="53">
        <v>3689.5101619376301</v>
      </c>
      <c r="N5310" s="51"/>
    </row>
    <row r="5311" spans="2:14" x14ac:dyDescent="0.25">
      <c r="B5311" s="48">
        <v>5309</v>
      </c>
      <c r="C5311" s="49" t="s">
        <v>2588</v>
      </c>
      <c r="D5311" s="48">
        <v>580305266</v>
      </c>
      <c r="E5311" s="50" t="s">
        <v>2618</v>
      </c>
      <c r="F5311" s="51">
        <v>10081</v>
      </c>
      <c r="G5311" s="48">
        <v>0</v>
      </c>
      <c r="H5311" s="51" t="s">
        <v>2904</v>
      </c>
      <c r="I5311" s="51" t="s">
        <v>1276</v>
      </c>
      <c r="J5311" s="52">
        <v>3.9</v>
      </c>
      <c r="K5311" s="48" t="s">
        <v>1058</v>
      </c>
      <c r="L5311" s="48" t="s">
        <v>1058</v>
      </c>
      <c r="M5311" s="53">
        <v>19185.452842075676</v>
      </c>
      <c r="N5311" s="51"/>
    </row>
    <row r="5312" spans="2:14" x14ac:dyDescent="0.25">
      <c r="B5312" s="48">
        <v>5310</v>
      </c>
      <c r="C5312" s="49" t="s">
        <v>2588</v>
      </c>
      <c r="D5312" s="48">
        <v>580120855</v>
      </c>
      <c r="E5312" s="50" t="s">
        <v>2916</v>
      </c>
      <c r="F5312" s="51">
        <v>10087</v>
      </c>
      <c r="G5312" s="48">
        <v>21</v>
      </c>
      <c r="H5312" s="51" t="s">
        <v>2751</v>
      </c>
      <c r="I5312" s="51" t="s">
        <v>1307</v>
      </c>
      <c r="J5312" s="52">
        <v>0.75</v>
      </c>
      <c r="K5312" s="48" t="s">
        <v>1058</v>
      </c>
      <c r="L5312" s="48" t="s">
        <v>1058</v>
      </c>
      <c r="M5312" s="53">
        <v>3689.5101619376301</v>
      </c>
      <c r="N5312" s="51"/>
    </row>
    <row r="5313" spans="2:14" x14ac:dyDescent="0.25">
      <c r="B5313" s="48">
        <v>5311</v>
      </c>
      <c r="C5313" s="49" t="s">
        <v>2588</v>
      </c>
      <c r="D5313" s="48">
        <v>580445989</v>
      </c>
      <c r="E5313" s="50" t="s">
        <v>2642</v>
      </c>
      <c r="F5313" s="51">
        <v>10088</v>
      </c>
      <c r="G5313" s="48">
        <v>12</v>
      </c>
      <c r="H5313" s="51" t="s">
        <v>2714</v>
      </c>
      <c r="I5313" s="51" t="s">
        <v>1107</v>
      </c>
      <c r="J5313" s="52">
        <v>3</v>
      </c>
      <c r="K5313" s="48" t="s">
        <v>1058</v>
      </c>
      <c r="L5313" s="48" t="s">
        <v>1058</v>
      </c>
      <c r="M5313" s="53">
        <v>14758.04064775052</v>
      </c>
      <c r="N5313" s="51"/>
    </row>
    <row r="5314" spans="2:14" x14ac:dyDescent="0.25">
      <c r="B5314" s="48">
        <v>5312</v>
      </c>
      <c r="C5314" s="49" t="s">
        <v>2588</v>
      </c>
      <c r="D5314" s="48">
        <v>580445989</v>
      </c>
      <c r="E5314" s="50" t="s">
        <v>2642</v>
      </c>
      <c r="F5314" s="51">
        <v>10089</v>
      </c>
      <c r="G5314" s="48">
        <v>9</v>
      </c>
      <c r="H5314" s="51" t="s">
        <v>2692</v>
      </c>
      <c r="I5314" s="51" t="s">
        <v>1107</v>
      </c>
      <c r="J5314" s="52">
        <v>3</v>
      </c>
      <c r="K5314" s="48" t="s">
        <v>1058</v>
      </c>
      <c r="L5314" s="48" t="s">
        <v>1058</v>
      </c>
      <c r="M5314" s="53">
        <v>14758.04064775052</v>
      </c>
      <c r="N5314" s="51"/>
    </row>
    <row r="5315" spans="2:14" x14ac:dyDescent="0.25">
      <c r="B5315" s="48">
        <v>5313</v>
      </c>
      <c r="C5315" s="49" t="s">
        <v>2588</v>
      </c>
      <c r="D5315" s="48">
        <v>580360568</v>
      </c>
      <c r="E5315" s="50" t="s">
        <v>2780</v>
      </c>
      <c r="F5315" s="51">
        <v>10096</v>
      </c>
      <c r="G5315" s="48">
        <v>0</v>
      </c>
      <c r="H5315" s="51" t="s">
        <v>2925</v>
      </c>
      <c r="I5315" s="51" t="s">
        <v>1396</v>
      </c>
      <c r="J5315" s="52">
        <v>0.97499999999999998</v>
      </c>
      <c r="K5315" s="48" t="s">
        <v>1058</v>
      </c>
      <c r="L5315" s="48" t="s">
        <v>1058</v>
      </c>
      <c r="M5315" s="53">
        <v>4796.363210518919</v>
      </c>
      <c r="N5315" s="51"/>
    </row>
    <row r="5316" spans="2:14" x14ac:dyDescent="0.25">
      <c r="B5316" s="48">
        <v>5314</v>
      </c>
      <c r="C5316" s="49" t="s">
        <v>2588</v>
      </c>
      <c r="D5316" s="48">
        <v>580357358</v>
      </c>
      <c r="E5316" s="50" t="s">
        <v>2722</v>
      </c>
      <c r="F5316" s="51">
        <v>10107</v>
      </c>
      <c r="G5316" s="48">
        <v>16</v>
      </c>
      <c r="H5316" s="51" t="s">
        <v>2615</v>
      </c>
      <c r="I5316" s="51" t="s">
        <v>1252</v>
      </c>
      <c r="J5316" s="52">
        <v>1.25</v>
      </c>
      <c r="K5316" s="48" t="s">
        <v>1058</v>
      </c>
      <c r="L5316" s="48" t="s">
        <v>1058</v>
      </c>
      <c r="M5316" s="53">
        <v>6149.1836032293841</v>
      </c>
      <c r="N5316" s="51"/>
    </row>
    <row r="5317" spans="2:14" x14ac:dyDescent="0.25">
      <c r="B5317" s="48">
        <v>5315</v>
      </c>
      <c r="C5317" s="49" t="s">
        <v>2588</v>
      </c>
      <c r="D5317" s="48">
        <v>580233997</v>
      </c>
      <c r="E5317" s="50" t="s">
        <v>2596</v>
      </c>
      <c r="F5317" s="51">
        <v>10108</v>
      </c>
      <c r="G5317" s="48">
        <v>24</v>
      </c>
      <c r="H5317" s="51" t="s">
        <v>2741</v>
      </c>
      <c r="I5317" s="51" t="s">
        <v>1053</v>
      </c>
      <c r="J5317" s="52">
        <v>0.75</v>
      </c>
      <c r="K5317" s="48" t="s">
        <v>1058</v>
      </c>
      <c r="L5317" s="48" t="s">
        <v>1058</v>
      </c>
      <c r="M5317" s="53">
        <v>3689.5101619376301</v>
      </c>
      <c r="N5317" s="51"/>
    </row>
    <row r="5318" spans="2:14" x14ac:dyDescent="0.25">
      <c r="B5318" s="48">
        <v>5316</v>
      </c>
      <c r="C5318" s="49" t="s">
        <v>2588</v>
      </c>
      <c r="D5318" s="48">
        <v>580316065</v>
      </c>
      <c r="E5318" s="50" t="s">
        <v>2750</v>
      </c>
      <c r="F5318" s="51">
        <v>10109</v>
      </c>
      <c r="G5318" s="48">
        <v>13</v>
      </c>
      <c r="H5318" s="51" t="s">
        <v>2863</v>
      </c>
      <c r="I5318" s="51" t="s">
        <v>1720</v>
      </c>
      <c r="J5318" s="52">
        <v>0</v>
      </c>
      <c r="K5318" s="48" t="s">
        <v>1054</v>
      </c>
      <c r="L5318" s="48" t="s">
        <v>1058</v>
      </c>
      <c r="M5318" s="53">
        <v>0</v>
      </c>
      <c r="N5318" s="51"/>
    </row>
    <row r="5319" spans="2:14" x14ac:dyDescent="0.25">
      <c r="B5319" s="48">
        <v>5317</v>
      </c>
      <c r="C5319" s="49" t="s">
        <v>2588</v>
      </c>
      <c r="D5319" s="48">
        <v>580181659</v>
      </c>
      <c r="E5319" s="50" t="s">
        <v>2698</v>
      </c>
      <c r="F5319" s="51">
        <v>10116</v>
      </c>
      <c r="G5319" s="48">
        <v>19</v>
      </c>
      <c r="H5319" s="51" t="s">
        <v>2926</v>
      </c>
      <c r="I5319" s="51" t="s">
        <v>1237</v>
      </c>
      <c r="J5319" s="52">
        <v>0</v>
      </c>
      <c r="K5319" s="48" t="s">
        <v>1058</v>
      </c>
      <c r="L5319" s="48" t="s">
        <v>1058</v>
      </c>
      <c r="M5319" s="53">
        <v>0</v>
      </c>
      <c r="N5319" s="51"/>
    </row>
    <row r="5320" spans="2:14" x14ac:dyDescent="0.25">
      <c r="B5320" s="48">
        <v>5318</v>
      </c>
      <c r="C5320" s="49" t="s">
        <v>2588</v>
      </c>
      <c r="D5320" s="48">
        <v>580364875</v>
      </c>
      <c r="E5320" s="50" t="s">
        <v>2771</v>
      </c>
      <c r="F5320" s="51">
        <v>10117</v>
      </c>
      <c r="G5320" s="48">
        <v>14</v>
      </c>
      <c r="H5320" s="51" t="s">
        <v>2619</v>
      </c>
      <c r="I5320" s="51" t="s">
        <v>1085</v>
      </c>
      <c r="J5320" s="52">
        <v>0.75</v>
      </c>
      <c r="K5320" s="48" t="s">
        <v>1058</v>
      </c>
      <c r="L5320" s="48" t="s">
        <v>1058</v>
      </c>
      <c r="M5320" s="53">
        <v>3689.5101619376301</v>
      </c>
      <c r="N5320" s="51"/>
    </row>
    <row r="5321" spans="2:14" x14ac:dyDescent="0.25">
      <c r="B5321" s="48">
        <v>5319</v>
      </c>
      <c r="C5321" s="49" t="s">
        <v>2588</v>
      </c>
      <c r="D5321" s="48">
        <v>580233997</v>
      </c>
      <c r="E5321" s="50" t="s">
        <v>2596</v>
      </c>
      <c r="F5321" s="51">
        <v>10118</v>
      </c>
      <c r="G5321" s="48">
        <v>16</v>
      </c>
      <c r="H5321" s="51" t="s">
        <v>2926</v>
      </c>
      <c r="I5321" s="51" t="s">
        <v>1053</v>
      </c>
      <c r="J5321" s="52">
        <v>0</v>
      </c>
      <c r="K5321" s="48" t="s">
        <v>1058</v>
      </c>
      <c r="L5321" s="48" t="s">
        <v>1058</v>
      </c>
      <c r="M5321" s="53">
        <v>0</v>
      </c>
      <c r="N5321" s="51"/>
    </row>
    <row r="5322" spans="2:14" x14ac:dyDescent="0.25">
      <c r="B5322" s="48">
        <v>5320</v>
      </c>
      <c r="C5322" s="49" t="s">
        <v>2588</v>
      </c>
      <c r="D5322" s="48">
        <v>580475465</v>
      </c>
      <c r="E5322" s="50" t="s">
        <v>1680</v>
      </c>
      <c r="F5322" s="51">
        <v>10130</v>
      </c>
      <c r="G5322" s="48">
        <v>16</v>
      </c>
      <c r="H5322" s="51" t="s">
        <v>2626</v>
      </c>
      <c r="I5322" s="51" t="s">
        <v>1681</v>
      </c>
      <c r="J5322" s="52">
        <v>0</v>
      </c>
      <c r="K5322" s="48" t="s">
        <v>1058</v>
      </c>
      <c r="L5322" s="48" t="s">
        <v>1058</v>
      </c>
      <c r="M5322" s="53">
        <v>0</v>
      </c>
      <c r="N5322" s="51"/>
    </row>
    <row r="5323" spans="2:14" x14ac:dyDescent="0.25">
      <c r="B5323" s="48">
        <v>5321</v>
      </c>
      <c r="C5323" s="49" t="s">
        <v>2588</v>
      </c>
      <c r="D5323" s="48">
        <v>580245348</v>
      </c>
      <c r="E5323" s="50" t="s">
        <v>2894</v>
      </c>
      <c r="F5323" s="51">
        <v>10136</v>
      </c>
      <c r="G5323" s="48">
        <v>10</v>
      </c>
      <c r="H5323" s="51" t="s">
        <v>2887</v>
      </c>
      <c r="I5323" s="51" t="s">
        <v>2895</v>
      </c>
      <c r="J5323" s="52">
        <v>9.1999999999999993</v>
      </c>
      <c r="K5323" s="48" t="s">
        <v>1058</v>
      </c>
      <c r="L5323" s="48" t="s">
        <v>1058</v>
      </c>
      <c r="M5323" s="53">
        <v>45257.991319768262</v>
      </c>
      <c r="N5323" s="51"/>
    </row>
    <row r="5324" spans="2:14" x14ac:dyDescent="0.25">
      <c r="B5324" s="48">
        <v>5322</v>
      </c>
      <c r="C5324" s="49" t="s">
        <v>2588</v>
      </c>
      <c r="D5324" s="48">
        <v>580593887</v>
      </c>
      <c r="E5324" s="50" t="s">
        <v>1278</v>
      </c>
      <c r="F5324" s="51">
        <v>10138</v>
      </c>
      <c r="G5324" s="48">
        <v>20</v>
      </c>
      <c r="H5324" s="51" t="s">
        <v>2805</v>
      </c>
      <c r="I5324" s="51" t="s">
        <v>1180</v>
      </c>
      <c r="J5324" s="52">
        <v>0</v>
      </c>
      <c r="K5324" s="48" t="s">
        <v>1058</v>
      </c>
      <c r="L5324" s="48" t="s">
        <v>1058</v>
      </c>
      <c r="M5324" s="53">
        <v>0</v>
      </c>
      <c r="N5324" s="51"/>
    </row>
    <row r="5325" spans="2:14" x14ac:dyDescent="0.25">
      <c r="B5325" s="48">
        <v>5323</v>
      </c>
      <c r="C5325" s="49" t="s">
        <v>2588</v>
      </c>
      <c r="D5325" s="48">
        <v>580202638</v>
      </c>
      <c r="E5325" s="50" t="s">
        <v>2973</v>
      </c>
      <c r="F5325" s="51">
        <v>10142</v>
      </c>
      <c r="G5325" s="48">
        <v>0</v>
      </c>
      <c r="H5325" s="51" t="s">
        <v>2968</v>
      </c>
      <c r="I5325" s="51" t="s">
        <v>1240</v>
      </c>
      <c r="J5325" s="52">
        <v>0</v>
      </c>
      <c r="K5325" s="48" t="s">
        <v>1054</v>
      </c>
      <c r="L5325" s="48" t="s">
        <v>1058</v>
      </c>
      <c r="M5325" s="53">
        <v>0</v>
      </c>
      <c r="N5325" s="51"/>
    </row>
    <row r="5326" spans="2:14" x14ac:dyDescent="0.25">
      <c r="B5326" s="48">
        <v>5324</v>
      </c>
      <c r="C5326" s="49" t="s">
        <v>2588</v>
      </c>
      <c r="D5326" s="48">
        <v>510681968</v>
      </c>
      <c r="E5326" s="50" t="s">
        <v>2961</v>
      </c>
      <c r="F5326" s="51">
        <v>10146</v>
      </c>
      <c r="G5326" s="48">
        <v>14</v>
      </c>
      <c r="H5326" s="51" t="s">
        <v>2815</v>
      </c>
      <c r="I5326" s="51" t="s">
        <v>1057</v>
      </c>
      <c r="J5326" s="52">
        <v>0</v>
      </c>
      <c r="K5326" s="48" t="s">
        <v>1058</v>
      </c>
      <c r="L5326" s="48" t="s">
        <v>1058</v>
      </c>
      <c r="M5326" s="53">
        <v>0</v>
      </c>
      <c r="N5326" s="51"/>
    </row>
    <row r="5327" spans="2:14" x14ac:dyDescent="0.25">
      <c r="B5327" s="48">
        <v>5325</v>
      </c>
      <c r="C5327" s="49" t="s">
        <v>2588</v>
      </c>
      <c r="D5327" s="48">
        <v>580368546</v>
      </c>
      <c r="E5327" s="50" t="s">
        <v>2757</v>
      </c>
      <c r="F5327" s="51">
        <v>10147</v>
      </c>
      <c r="G5327" s="48">
        <v>9</v>
      </c>
      <c r="H5327" s="51" t="s">
        <v>2874</v>
      </c>
      <c r="I5327" s="51" t="s">
        <v>2758</v>
      </c>
      <c r="J5327" s="52">
        <v>4.5999999999999996</v>
      </c>
      <c r="K5327" s="48" t="s">
        <v>1058</v>
      </c>
      <c r="L5327" s="48" t="s">
        <v>1058</v>
      </c>
      <c r="M5327" s="53">
        <v>22628.995659884131</v>
      </c>
      <c r="N5327" s="51"/>
    </row>
    <row r="5328" spans="2:14" x14ac:dyDescent="0.25">
      <c r="B5328" s="48">
        <v>5326</v>
      </c>
      <c r="C5328" s="49" t="s">
        <v>2588</v>
      </c>
      <c r="D5328" s="48">
        <v>580368546</v>
      </c>
      <c r="E5328" s="50" t="s">
        <v>2757</v>
      </c>
      <c r="F5328" s="51">
        <v>10148</v>
      </c>
      <c r="G5328" s="48">
        <v>11</v>
      </c>
      <c r="H5328" s="51" t="s">
        <v>2783</v>
      </c>
      <c r="I5328" s="51" t="s">
        <v>2758</v>
      </c>
      <c r="J5328" s="52">
        <v>1.95</v>
      </c>
      <c r="K5328" s="48" t="s">
        <v>1058</v>
      </c>
      <c r="L5328" s="48" t="s">
        <v>1058</v>
      </c>
      <c r="M5328" s="53">
        <v>9592.726421037838</v>
      </c>
      <c r="N5328" s="51"/>
    </row>
    <row r="5329" spans="2:14" x14ac:dyDescent="0.25">
      <c r="B5329" s="48">
        <v>5327</v>
      </c>
      <c r="C5329" s="49" t="s">
        <v>2588</v>
      </c>
      <c r="D5329" s="48">
        <v>580402808</v>
      </c>
      <c r="E5329" s="50" t="s">
        <v>2660</v>
      </c>
      <c r="F5329" s="51">
        <v>10149</v>
      </c>
      <c r="G5329" s="48">
        <v>18</v>
      </c>
      <c r="H5329" s="51" t="s">
        <v>2878</v>
      </c>
      <c r="I5329" s="51" t="s">
        <v>1158</v>
      </c>
      <c r="J5329" s="52">
        <v>0.75</v>
      </c>
      <c r="K5329" s="48" t="s">
        <v>1058</v>
      </c>
      <c r="L5329" s="48" t="s">
        <v>1058</v>
      </c>
      <c r="M5329" s="53">
        <v>3689.5101619376301</v>
      </c>
      <c r="N5329" s="51"/>
    </row>
    <row r="5330" spans="2:14" x14ac:dyDescent="0.25">
      <c r="B5330" s="48">
        <v>5328</v>
      </c>
      <c r="C5330" s="49" t="s">
        <v>2588</v>
      </c>
      <c r="D5330" s="48">
        <v>580402808</v>
      </c>
      <c r="E5330" s="50" t="s">
        <v>2660</v>
      </c>
      <c r="F5330" s="51">
        <v>10150</v>
      </c>
      <c r="G5330" s="48">
        <v>12</v>
      </c>
      <c r="H5330" s="51" t="s">
        <v>2692</v>
      </c>
      <c r="I5330" s="51" t="s">
        <v>1158</v>
      </c>
      <c r="J5330" s="52">
        <v>3</v>
      </c>
      <c r="K5330" s="48" t="s">
        <v>1058</v>
      </c>
      <c r="L5330" s="48" t="s">
        <v>1058</v>
      </c>
      <c r="M5330" s="53">
        <v>14758.04064775052</v>
      </c>
      <c r="N5330" s="51"/>
    </row>
    <row r="5331" spans="2:14" x14ac:dyDescent="0.25">
      <c r="B5331" s="48">
        <v>5329</v>
      </c>
      <c r="C5331" s="49" t="s">
        <v>2588</v>
      </c>
      <c r="D5331" s="48">
        <v>580378610</v>
      </c>
      <c r="E5331" s="50" t="s">
        <v>1621</v>
      </c>
      <c r="F5331" s="51">
        <v>10151</v>
      </c>
      <c r="G5331" s="48">
        <v>12</v>
      </c>
      <c r="H5331" s="51" t="s">
        <v>2864</v>
      </c>
      <c r="I5331" s="51" t="s">
        <v>2732</v>
      </c>
      <c r="J5331" s="52">
        <v>4</v>
      </c>
      <c r="K5331" s="48" t="s">
        <v>1058</v>
      </c>
      <c r="L5331" s="48" t="s">
        <v>1058</v>
      </c>
      <c r="M5331" s="53">
        <v>19677.387530334028</v>
      </c>
      <c r="N5331" s="51"/>
    </row>
    <row r="5332" spans="2:14" x14ac:dyDescent="0.25">
      <c r="B5332" s="48">
        <v>5330</v>
      </c>
      <c r="C5332" s="49" t="s">
        <v>2588</v>
      </c>
      <c r="D5332" s="48">
        <v>580551802</v>
      </c>
      <c r="E5332" s="50" t="s">
        <v>2942</v>
      </c>
      <c r="F5332" s="51">
        <v>10154</v>
      </c>
      <c r="G5332" s="48">
        <v>13</v>
      </c>
      <c r="H5332" s="51" t="s">
        <v>2982</v>
      </c>
      <c r="I5332" s="51" t="s">
        <v>1062</v>
      </c>
      <c r="J5332" s="52">
        <v>1.5</v>
      </c>
      <c r="K5332" s="48" t="s">
        <v>1058</v>
      </c>
      <c r="L5332" s="48" t="s">
        <v>1058</v>
      </c>
      <c r="M5332" s="53">
        <v>7379.0203238752601</v>
      </c>
      <c r="N5332" s="51"/>
    </row>
    <row r="5333" spans="2:14" x14ac:dyDescent="0.25">
      <c r="B5333" s="48">
        <v>5331</v>
      </c>
      <c r="C5333" s="49" t="s">
        <v>2588</v>
      </c>
      <c r="D5333" s="48">
        <v>580593887</v>
      </c>
      <c r="E5333" s="50" t="s">
        <v>1278</v>
      </c>
      <c r="F5333" s="51">
        <v>10169</v>
      </c>
      <c r="G5333" s="48">
        <v>16</v>
      </c>
      <c r="H5333" s="51" t="s">
        <v>2779</v>
      </c>
      <c r="I5333" s="51" t="s">
        <v>1180</v>
      </c>
      <c r="J5333" s="52">
        <v>0</v>
      </c>
      <c r="K5333" s="48" t="s">
        <v>1058</v>
      </c>
      <c r="L5333" s="48" t="s">
        <v>1058</v>
      </c>
      <c r="M5333" s="53">
        <v>0</v>
      </c>
      <c r="N5333" s="51"/>
    </row>
    <row r="5334" spans="2:14" x14ac:dyDescent="0.25">
      <c r="B5334" s="48">
        <v>5332</v>
      </c>
      <c r="C5334" s="49" t="s">
        <v>2588</v>
      </c>
      <c r="D5334" s="48">
        <v>580418226</v>
      </c>
      <c r="E5334" s="50" t="s">
        <v>2923</v>
      </c>
      <c r="F5334" s="51">
        <v>10177</v>
      </c>
      <c r="G5334" s="48">
        <v>16</v>
      </c>
      <c r="H5334" s="51" t="s">
        <v>2781</v>
      </c>
      <c r="I5334" s="51" t="s">
        <v>1636</v>
      </c>
      <c r="J5334" s="52">
        <v>0.83200000000000007</v>
      </c>
      <c r="K5334" s="48" t="s">
        <v>1058</v>
      </c>
      <c r="L5334" s="48" t="s">
        <v>1058</v>
      </c>
      <c r="M5334" s="53">
        <v>4092.8966063094781</v>
      </c>
      <c r="N5334" s="51"/>
    </row>
    <row r="5335" spans="2:14" x14ac:dyDescent="0.25">
      <c r="B5335" s="48">
        <v>5333</v>
      </c>
      <c r="C5335" s="49" t="s">
        <v>2588</v>
      </c>
      <c r="D5335" s="48">
        <v>580499853</v>
      </c>
      <c r="E5335" s="50" t="s">
        <v>2996</v>
      </c>
      <c r="F5335" s="51">
        <v>10188</v>
      </c>
      <c r="G5335" s="48">
        <v>11</v>
      </c>
      <c r="H5335" s="51" t="s">
        <v>2822</v>
      </c>
      <c r="I5335" s="51" t="s">
        <v>2997</v>
      </c>
      <c r="J5335" s="52">
        <v>9.1999999999999993</v>
      </c>
      <c r="K5335" s="48" t="s">
        <v>1058</v>
      </c>
      <c r="L5335" s="48" t="s">
        <v>1058</v>
      </c>
      <c r="M5335" s="53">
        <v>45257.991319768262</v>
      </c>
      <c r="N5335" s="51"/>
    </row>
    <row r="5336" spans="2:14" x14ac:dyDescent="0.25">
      <c r="B5336" s="48">
        <v>5334</v>
      </c>
      <c r="C5336" s="49" t="s">
        <v>2588</v>
      </c>
      <c r="D5336" s="48">
        <v>580445989</v>
      </c>
      <c r="E5336" s="50" t="s">
        <v>2642</v>
      </c>
      <c r="F5336" s="51">
        <v>10194</v>
      </c>
      <c r="G5336" s="48">
        <v>19</v>
      </c>
      <c r="H5336" s="51" t="s">
        <v>2674</v>
      </c>
      <c r="I5336" s="51" t="s">
        <v>1107</v>
      </c>
      <c r="J5336" s="52">
        <v>1.5</v>
      </c>
      <c r="K5336" s="48" t="s">
        <v>1058</v>
      </c>
      <c r="L5336" s="48" t="s">
        <v>1058</v>
      </c>
      <c r="M5336" s="53">
        <v>7379.0203238752601</v>
      </c>
      <c r="N5336" s="51"/>
    </row>
    <row r="5337" spans="2:14" x14ac:dyDescent="0.25">
      <c r="B5337" s="48">
        <v>5335</v>
      </c>
      <c r="C5337" s="49" t="s">
        <v>2588</v>
      </c>
      <c r="D5337" s="48">
        <v>580500825</v>
      </c>
      <c r="E5337" s="50" t="s">
        <v>2639</v>
      </c>
      <c r="F5337" s="51">
        <v>10197</v>
      </c>
      <c r="G5337" s="48">
        <v>11</v>
      </c>
      <c r="H5337" s="51" t="s">
        <v>2667</v>
      </c>
      <c r="I5337" s="51" t="s">
        <v>1068</v>
      </c>
      <c r="J5337" s="52">
        <v>10</v>
      </c>
      <c r="K5337" s="48" t="s">
        <v>1058</v>
      </c>
      <c r="L5337" s="48" t="s">
        <v>1058</v>
      </c>
      <c r="M5337" s="53">
        <v>49193.468825835072</v>
      </c>
      <c r="N5337" s="51"/>
    </row>
    <row r="5338" spans="2:14" x14ac:dyDescent="0.25">
      <c r="B5338" s="48">
        <v>5336</v>
      </c>
      <c r="C5338" s="49" t="s">
        <v>2588</v>
      </c>
      <c r="D5338" s="48">
        <v>580365120</v>
      </c>
      <c r="E5338" s="50" t="s">
        <v>2774</v>
      </c>
      <c r="F5338" s="51">
        <v>10199</v>
      </c>
      <c r="G5338" s="48">
        <v>13</v>
      </c>
      <c r="H5338" s="51" t="s">
        <v>2962</v>
      </c>
      <c r="I5338" s="51" t="s">
        <v>2776</v>
      </c>
      <c r="J5338" s="52">
        <v>2</v>
      </c>
      <c r="K5338" s="48" t="s">
        <v>1058</v>
      </c>
      <c r="L5338" s="48" t="s">
        <v>1058</v>
      </c>
      <c r="M5338" s="53">
        <v>9838.6937651670141</v>
      </c>
      <c r="N5338" s="51"/>
    </row>
    <row r="5339" spans="2:14" x14ac:dyDescent="0.25">
      <c r="B5339" s="48">
        <v>5337</v>
      </c>
      <c r="C5339" s="49" t="s">
        <v>2588</v>
      </c>
      <c r="D5339" s="48">
        <v>580233997</v>
      </c>
      <c r="E5339" s="50" t="s">
        <v>2596</v>
      </c>
      <c r="F5339" s="51">
        <v>10214</v>
      </c>
      <c r="G5339" s="48">
        <v>14</v>
      </c>
      <c r="H5339" s="51" t="s">
        <v>2855</v>
      </c>
      <c r="I5339" s="51" t="s">
        <v>1053</v>
      </c>
      <c r="J5339" s="52">
        <v>4</v>
      </c>
      <c r="K5339" s="48" t="s">
        <v>1058</v>
      </c>
      <c r="L5339" s="48" t="s">
        <v>1058</v>
      </c>
      <c r="M5339" s="53">
        <v>19677.387530334028</v>
      </c>
      <c r="N5339" s="51"/>
    </row>
    <row r="5340" spans="2:14" x14ac:dyDescent="0.25">
      <c r="B5340" s="48">
        <v>5338</v>
      </c>
      <c r="C5340" s="49" t="s">
        <v>2588</v>
      </c>
      <c r="D5340" s="48">
        <v>580386092</v>
      </c>
      <c r="E5340" s="50" t="s">
        <v>2614</v>
      </c>
      <c r="F5340" s="51">
        <v>10215</v>
      </c>
      <c r="G5340" s="48">
        <v>15</v>
      </c>
      <c r="H5340" s="51" t="s">
        <v>2738</v>
      </c>
      <c r="I5340" s="51" t="s">
        <v>1187</v>
      </c>
      <c r="J5340" s="52">
        <v>5.5</v>
      </c>
      <c r="K5340" s="48" t="s">
        <v>1058</v>
      </c>
      <c r="L5340" s="48" t="s">
        <v>1058</v>
      </c>
      <c r="M5340" s="53">
        <v>27056.40785420929</v>
      </c>
      <c r="N5340" s="51"/>
    </row>
    <row r="5341" spans="2:14" x14ac:dyDescent="0.25">
      <c r="B5341" s="48">
        <v>5339</v>
      </c>
      <c r="C5341" s="49" t="s">
        <v>2588</v>
      </c>
      <c r="D5341" s="48">
        <v>580708717</v>
      </c>
      <c r="E5341" s="50" t="s">
        <v>2967</v>
      </c>
      <c r="F5341" s="51">
        <v>10216</v>
      </c>
      <c r="G5341" s="48">
        <v>23</v>
      </c>
      <c r="H5341" s="51" t="s">
        <v>2935</v>
      </c>
      <c r="I5341" s="51" t="s">
        <v>2225</v>
      </c>
      <c r="J5341" s="52">
        <v>2.2000000000000002</v>
      </c>
      <c r="K5341" s="48" t="s">
        <v>1058</v>
      </c>
      <c r="L5341" s="48" t="s">
        <v>1058</v>
      </c>
      <c r="M5341" s="53">
        <v>10822.563141683717</v>
      </c>
      <c r="N5341" s="51"/>
    </row>
    <row r="5342" spans="2:14" x14ac:dyDescent="0.25">
      <c r="B5342" s="48">
        <v>5340</v>
      </c>
      <c r="C5342" s="49" t="s">
        <v>2588</v>
      </c>
      <c r="D5342" s="48">
        <v>580235687</v>
      </c>
      <c r="E5342" s="50" t="s">
        <v>2605</v>
      </c>
      <c r="F5342" s="51">
        <v>10225</v>
      </c>
      <c r="G5342" s="48">
        <v>14</v>
      </c>
      <c r="H5342" s="51" t="s">
        <v>2606</v>
      </c>
      <c r="I5342" s="51" t="s">
        <v>1259</v>
      </c>
      <c r="J5342" s="52">
        <v>0.75</v>
      </c>
      <c r="K5342" s="48" t="s">
        <v>1058</v>
      </c>
      <c r="L5342" s="48" t="s">
        <v>1058</v>
      </c>
      <c r="M5342" s="53">
        <v>3689.5101619376301</v>
      </c>
      <c r="N5342" s="51"/>
    </row>
    <row r="5343" spans="2:14" x14ac:dyDescent="0.25">
      <c r="B5343" s="48">
        <v>5341</v>
      </c>
      <c r="C5343" s="49" t="s">
        <v>2588</v>
      </c>
      <c r="D5343" s="48">
        <v>580355030</v>
      </c>
      <c r="E5343" s="50" t="s">
        <v>2865</v>
      </c>
      <c r="F5343" s="51">
        <v>10226</v>
      </c>
      <c r="G5343" s="48">
        <v>20</v>
      </c>
      <c r="H5343" s="51" t="s">
        <v>2976</v>
      </c>
      <c r="I5343" s="51" t="s">
        <v>1053</v>
      </c>
      <c r="J5343" s="52">
        <v>0.63</v>
      </c>
      <c r="K5343" s="48" t="s">
        <v>1058</v>
      </c>
      <c r="L5343" s="48" t="s">
        <v>1058</v>
      </c>
      <c r="M5343" s="53">
        <v>3099.1885360276096</v>
      </c>
      <c r="N5343" s="51"/>
    </row>
    <row r="5344" spans="2:14" x14ac:dyDescent="0.25">
      <c r="B5344" s="48">
        <v>5342</v>
      </c>
      <c r="C5344" s="49" t="s">
        <v>2588</v>
      </c>
      <c r="D5344" s="48">
        <v>580402808</v>
      </c>
      <c r="E5344" s="50" t="s">
        <v>2660</v>
      </c>
      <c r="F5344" s="51">
        <v>10227</v>
      </c>
      <c r="G5344" s="48">
        <v>14</v>
      </c>
      <c r="H5344" s="51" t="s">
        <v>2792</v>
      </c>
      <c r="I5344" s="51" t="s">
        <v>1158</v>
      </c>
      <c r="J5344" s="52">
        <v>0.63</v>
      </c>
      <c r="K5344" s="48" t="s">
        <v>1058</v>
      </c>
      <c r="L5344" s="48" t="s">
        <v>1058</v>
      </c>
      <c r="M5344" s="53">
        <v>3099.1885360276096</v>
      </c>
      <c r="N5344" s="51"/>
    </row>
    <row r="5345" spans="2:14" x14ac:dyDescent="0.25">
      <c r="B5345" s="48">
        <v>5343</v>
      </c>
      <c r="C5345" s="49" t="s">
        <v>2588</v>
      </c>
      <c r="D5345" s="48">
        <v>580595510</v>
      </c>
      <c r="E5345" s="50" t="s">
        <v>2998</v>
      </c>
      <c r="F5345" s="51">
        <v>10230</v>
      </c>
      <c r="G5345" s="48">
        <v>20</v>
      </c>
      <c r="H5345" s="51" t="s">
        <v>2636</v>
      </c>
      <c r="I5345" s="51" t="s">
        <v>1426</v>
      </c>
      <c r="J5345" s="52">
        <v>1.25</v>
      </c>
      <c r="K5345" s="48" t="s">
        <v>1058</v>
      </c>
      <c r="L5345" s="48" t="s">
        <v>1058</v>
      </c>
      <c r="M5345" s="53">
        <v>6149.1836032293841</v>
      </c>
      <c r="N5345" s="51"/>
    </row>
    <row r="5346" spans="2:14" x14ac:dyDescent="0.25">
      <c r="B5346" s="48">
        <v>5344</v>
      </c>
      <c r="C5346" s="49" t="s">
        <v>2588</v>
      </c>
      <c r="D5346" s="48">
        <v>580470771</v>
      </c>
      <c r="E5346" s="50" t="s">
        <v>2843</v>
      </c>
      <c r="F5346" s="51">
        <v>10232</v>
      </c>
      <c r="G5346" s="48">
        <v>16</v>
      </c>
      <c r="H5346" s="51" t="s">
        <v>2989</v>
      </c>
      <c r="I5346" s="51" t="s">
        <v>2225</v>
      </c>
      <c r="J5346" s="52">
        <v>4.4000000000000004</v>
      </c>
      <c r="K5346" s="48" t="s">
        <v>1058</v>
      </c>
      <c r="L5346" s="48" t="s">
        <v>1058</v>
      </c>
      <c r="M5346" s="53">
        <v>21645.126283367434</v>
      </c>
      <c r="N5346" s="51"/>
    </row>
    <row r="5347" spans="2:14" x14ac:dyDescent="0.25">
      <c r="B5347" s="48">
        <v>5345</v>
      </c>
      <c r="C5347" s="49" t="s">
        <v>2588</v>
      </c>
      <c r="D5347" s="48">
        <v>580470771</v>
      </c>
      <c r="E5347" s="50" t="s">
        <v>2843</v>
      </c>
      <c r="F5347" s="51">
        <v>10233</v>
      </c>
      <c r="G5347" s="48">
        <v>26</v>
      </c>
      <c r="H5347" s="51" t="s">
        <v>2935</v>
      </c>
      <c r="I5347" s="51" t="s">
        <v>2225</v>
      </c>
      <c r="J5347" s="52">
        <v>2.2000000000000002</v>
      </c>
      <c r="K5347" s="48" t="s">
        <v>1058</v>
      </c>
      <c r="L5347" s="48" t="s">
        <v>1058</v>
      </c>
      <c r="M5347" s="53">
        <v>10822.563141683717</v>
      </c>
      <c r="N5347" s="51"/>
    </row>
    <row r="5348" spans="2:14" x14ac:dyDescent="0.25">
      <c r="B5348" s="48">
        <v>5346</v>
      </c>
      <c r="C5348" s="49" t="s">
        <v>2588</v>
      </c>
      <c r="D5348" s="48">
        <v>580421105</v>
      </c>
      <c r="E5348" s="50" t="s">
        <v>2709</v>
      </c>
      <c r="F5348" s="51">
        <v>10234</v>
      </c>
      <c r="G5348" s="48">
        <v>18</v>
      </c>
      <c r="H5348" s="51" t="s">
        <v>2692</v>
      </c>
      <c r="I5348" s="51" t="s">
        <v>1551</v>
      </c>
      <c r="J5348" s="52">
        <v>3</v>
      </c>
      <c r="K5348" s="48" t="s">
        <v>1058</v>
      </c>
      <c r="L5348" s="48" t="s">
        <v>1058</v>
      </c>
      <c r="M5348" s="53">
        <v>14758.04064775052</v>
      </c>
      <c r="N5348" s="51"/>
    </row>
    <row r="5349" spans="2:14" x14ac:dyDescent="0.25">
      <c r="B5349" s="48">
        <v>5347</v>
      </c>
      <c r="C5349" s="49" t="s">
        <v>2588</v>
      </c>
      <c r="D5349" s="48">
        <v>570021881</v>
      </c>
      <c r="E5349" s="50" t="s">
        <v>2979</v>
      </c>
      <c r="F5349" s="51">
        <v>10238</v>
      </c>
      <c r="G5349" s="48">
        <v>15</v>
      </c>
      <c r="H5349" s="51" t="s">
        <v>2976</v>
      </c>
      <c r="I5349" s="51" t="s">
        <v>1139</v>
      </c>
      <c r="J5349" s="52">
        <v>0</v>
      </c>
      <c r="K5349" s="48" t="s">
        <v>1058</v>
      </c>
      <c r="L5349" s="48" t="s">
        <v>1054</v>
      </c>
      <c r="M5349" s="53">
        <v>0</v>
      </c>
      <c r="N5349" s="51"/>
    </row>
    <row r="5350" spans="2:14" x14ac:dyDescent="0.25">
      <c r="B5350" s="48">
        <v>5348</v>
      </c>
      <c r="C5350" s="49" t="s">
        <v>2588</v>
      </c>
      <c r="D5350" s="48">
        <v>511854788</v>
      </c>
      <c r="E5350" s="50" t="s">
        <v>2896</v>
      </c>
      <c r="F5350" s="51">
        <v>10245</v>
      </c>
      <c r="G5350" s="48">
        <v>10</v>
      </c>
      <c r="H5350" s="51" t="s">
        <v>2696</v>
      </c>
      <c r="I5350" s="51" t="s">
        <v>2897</v>
      </c>
      <c r="J5350" s="52">
        <v>0.97499999999999998</v>
      </c>
      <c r="K5350" s="48" t="s">
        <v>1058</v>
      </c>
      <c r="L5350" s="48" t="s">
        <v>1058</v>
      </c>
      <c r="M5350" s="53">
        <v>4796.363210518919</v>
      </c>
      <c r="N5350" s="51"/>
    </row>
    <row r="5351" spans="2:14" x14ac:dyDescent="0.25">
      <c r="B5351" s="48">
        <v>5349</v>
      </c>
      <c r="C5351" s="49" t="s">
        <v>2588</v>
      </c>
      <c r="D5351" s="48">
        <v>580421105</v>
      </c>
      <c r="E5351" s="50" t="s">
        <v>2709</v>
      </c>
      <c r="F5351" s="51">
        <v>10246</v>
      </c>
      <c r="G5351" s="48">
        <v>14</v>
      </c>
      <c r="H5351" s="51" t="s">
        <v>2928</v>
      </c>
      <c r="I5351" s="51" t="s">
        <v>1551</v>
      </c>
      <c r="J5351" s="52">
        <v>1.5</v>
      </c>
      <c r="K5351" s="48" t="s">
        <v>1058</v>
      </c>
      <c r="L5351" s="48" t="s">
        <v>1058</v>
      </c>
      <c r="M5351" s="53">
        <v>7379.0203238752601</v>
      </c>
      <c r="N5351" s="51"/>
    </row>
    <row r="5352" spans="2:14" x14ac:dyDescent="0.25">
      <c r="B5352" s="48">
        <v>5350</v>
      </c>
      <c r="C5352" s="49" t="s">
        <v>2588</v>
      </c>
      <c r="D5352" s="48">
        <v>580488948</v>
      </c>
      <c r="E5352" s="50" t="s">
        <v>1897</v>
      </c>
      <c r="F5352" s="51">
        <v>10247</v>
      </c>
      <c r="G5352" s="48">
        <v>9</v>
      </c>
      <c r="H5352" s="51" t="s">
        <v>2869</v>
      </c>
      <c r="I5352" s="51" t="s">
        <v>1160</v>
      </c>
      <c r="J5352" s="52">
        <v>2</v>
      </c>
      <c r="K5352" s="48" t="s">
        <v>1058</v>
      </c>
      <c r="L5352" s="48" t="s">
        <v>1058</v>
      </c>
      <c r="M5352" s="53">
        <v>9838.6937651670141</v>
      </c>
      <c r="N5352" s="51"/>
    </row>
    <row r="5353" spans="2:14" x14ac:dyDescent="0.25">
      <c r="B5353" s="48">
        <v>5351</v>
      </c>
      <c r="C5353" s="49" t="s">
        <v>2588</v>
      </c>
      <c r="D5353" s="48">
        <v>580587723</v>
      </c>
      <c r="E5353" s="50" t="s">
        <v>2716</v>
      </c>
      <c r="F5353" s="51">
        <v>10248</v>
      </c>
      <c r="G5353" s="48">
        <v>15</v>
      </c>
      <c r="H5353" s="51" t="s">
        <v>2935</v>
      </c>
      <c r="I5353" s="51" t="s">
        <v>1350</v>
      </c>
      <c r="J5353" s="52">
        <v>2</v>
      </c>
      <c r="K5353" s="48" t="s">
        <v>1058</v>
      </c>
      <c r="L5353" s="48" t="s">
        <v>1058</v>
      </c>
      <c r="M5353" s="53">
        <v>9838.6937651670141</v>
      </c>
      <c r="N5353" s="51"/>
    </row>
    <row r="5354" spans="2:14" x14ac:dyDescent="0.25">
      <c r="B5354" s="48">
        <v>5352</v>
      </c>
      <c r="C5354" s="49" t="s">
        <v>2588</v>
      </c>
      <c r="D5354" s="48">
        <v>580587723</v>
      </c>
      <c r="E5354" s="50" t="s">
        <v>2716</v>
      </c>
      <c r="F5354" s="51">
        <v>10249</v>
      </c>
      <c r="G5354" s="48">
        <v>11</v>
      </c>
      <c r="H5354" s="51" t="s">
        <v>2999</v>
      </c>
      <c r="I5354" s="51" t="s">
        <v>1350</v>
      </c>
      <c r="J5354" s="52">
        <v>4</v>
      </c>
      <c r="K5354" s="48" t="s">
        <v>1058</v>
      </c>
      <c r="L5354" s="48" t="s">
        <v>1058</v>
      </c>
      <c r="M5354" s="53">
        <v>19677.387530334028</v>
      </c>
      <c r="N5354" s="51"/>
    </row>
    <row r="5355" spans="2:14" x14ac:dyDescent="0.25">
      <c r="B5355" s="48">
        <v>5353</v>
      </c>
      <c r="C5355" s="49" t="s">
        <v>2588</v>
      </c>
      <c r="D5355" s="48">
        <v>580587723</v>
      </c>
      <c r="E5355" s="50" t="s">
        <v>2716</v>
      </c>
      <c r="F5355" s="51">
        <v>10250</v>
      </c>
      <c r="G5355" s="48">
        <v>9</v>
      </c>
      <c r="H5355" s="51" t="s">
        <v>2948</v>
      </c>
      <c r="I5355" s="51" t="s">
        <v>1350</v>
      </c>
      <c r="J5355" s="52">
        <v>8</v>
      </c>
      <c r="K5355" s="48" t="s">
        <v>1058</v>
      </c>
      <c r="L5355" s="48" t="s">
        <v>1058</v>
      </c>
      <c r="M5355" s="53">
        <v>39354.775060668057</v>
      </c>
      <c r="N5355" s="51"/>
    </row>
    <row r="5356" spans="2:14" x14ac:dyDescent="0.25">
      <c r="B5356" s="48">
        <v>5354</v>
      </c>
      <c r="C5356" s="49" t="s">
        <v>2588</v>
      </c>
      <c r="D5356" s="48">
        <v>580626687</v>
      </c>
      <c r="E5356" s="50" t="s">
        <v>2624</v>
      </c>
      <c r="F5356" s="51">
        <v>10255</v>
      </c>
      <c r="G5356" s="48">
        <v>10</v>
      </c>
      <c r="H5356" s="51" t="s">
        <v>2953</v>
      </c>
      <c r="I5356" s="51" t="s">
        <v>1111</v>
      </c>
      <c r="J5356" s="52">
        <v>2.5</v>
      </c>
      <c r="K5356" s="48" t="s">
        <v>1058</v>
      </c>
      <c r="L5356" s="48" t="s">
        <v>1058</v>
      </c>
      <c r="M5356" s="53">
        <v>12298.367206458768</v>
      </c>
      <c r="N5356" s="51"/>
    </row>
    <row r="5357" spans="2:14" x14ac:dyDescent="0.25">
      <c r="B5357" s="48">
        <v>5355</v>
      </c>
      <c r="C5357" s="49" t="s">
        <v>2588</v>
      </c>
      <c r="D5357" s="48">
        <v>580488948</v>
      </c>
      <c r="E5357" s="50" t="s">
        <v>1897</v>
      </c>
      <c r="F5357" s="51">
        <v>10262</v>
      </c>
      <c r="G5357" s="48">
        <v>21</v>
      </c>
      <c r="H5357" s="51" t="s">
        <v>2869</v>
      </c>
      <c r="I5357" s="51" t="s">
        <v>1160</v>
      </c>
      <c r="J5357" s="52">
        <v>2</v>
      </c>
      <c r="K5357" s="48" t="s">
        <v>1058</v>
      </c>
      <c r="L5357" s="48" t="s">
        <v>1058</v>
      </c>
      <c r="M5357" s="53">
        <v>9838.6937651670141</v>
      </c>
      <c r="N5357" s="51"/>
    </row>
    <row r="5358" spans="2:14" x14ac:dyDescent="0.25">
      <c r="B5358" s="48">
        <v>5356</v>
      </c>
      <c r="C5358" s="49" t="s">
        <v>2588</v>
      </c>
      <c r="D5358" s="48">
        <v>580417681</v>
      </c>
      <c r="E5358" s="50" t="s">
        <v>2798</v>
      </c>
      <c r="F5358" s="51">
        <v>10269</v>
      </c>
      <c r="G5358" s="48">
        <v>13</v>
      </c>
      <c r="H5358" s="51" t="s">
        <v>2821</v>
      </c>
      <c r="I5358" s="51" t="s">
        <v>1634</v>
      </c>
      <c r="J5358" s="52">
        <v>0.75</v>
      </c>
      <c r="K5358" s="48" t="s">
        <v>1058</v>
      </c>
      <c r="L5358" s="48" t="s">
        <v>1058</v>
      </c>
      <c r="M5358" s="53">
        <v>3689.5101619376301</v>
      </c>
      <c r="N5358" s="51"/>
    </row>
    <row r="5359" spans="2:14" x14ac:dyDescent="0.25">
      <c r="B5359" s="48">
        <v>5357</v>
      </c>
      <c r="C5359" s="49" t="s">
        <v>2588</v>
      </c>
      <c r="D5359" s="48">
        <v>580645364</v>
      </c>
      <c r="E5359" s="50" t="s">
        <v>3000</v>
      </c>
      <c r="F5359" s="51">
        <v>10271</v>
      </c>
      <c r="G5359" s="48">
        <v>19</v>
      </c>
      <c r="H5359" s="51" t="s">
        <v>2636</v>
      </c>
      <c r="I5359" s="51" t="s">
        <v>1053</v>
      </c>
      <c r="J5359" s="52">
        <v>0</v>
      </c>
      <c r="K5359" s="48" t="s">
        <v>1058</v>
      </c>
      <c r="L5359" s="48" t="s">
        <v>1054</v>
      </c>
      <c r="M5359" s="53">
        <v>0</v>
      </c>
      <c r="N5359" s="51"/>
    </row>
    <row r="5360" spans="2:14" x14ac:dyDescent="0.25">
      <c r="B5360" s="48">
        <v>5358</v>
      </c>
      <c r="C5360" s="49" t="s">
        <v>2588</v>
      </c>
      <c r="D5360" s="48">
        <v>580377794</v>
      </c>
      <c r="E5360" s="50" t="s">
        <v>2658</v>
      </c>
      <c r="F5360" s="51">
        <v>10277</v>
      </c>
      <c r="G5360" s="48">
        <v>12</v>
      </c>
      <c r="H5360" s="51" t="s">
        <v>2773</v>
      </c>
      <c r="I5360" s="51" t="s">
        <v>1158</v>
      </c>
      <c r="J5360" s="52">
        <v>0.75</v>
      </c>
      <c r="K5360" s="48" t="s">
        <v>1058</v>
      </c>
      <c r="L5360" s="48" t="s">
        <v>1058</v>
      </c>
      <c r="M5360" s="53">
        <v>3689.5101619376301</v>
      </c>
      <c r="N5360" s="51"/>
    </row>
    <row r="5361" spans="2:14" x14ac:dyDescent="0.25">
      <c r="B5361" s="48">
        <v>5359</v>
      </c>
      <c r="C5361" s="49" t="s">
        <v>2588</v>
      </c>
      <c r="D5361" s="48">
        <v>580514610</v>
      </c>
      <c r="E5361" s="50" t="s">
        <v>2181</v>
      </c>
      <c r="F5361" s="51">
        <v>10279</v>
      </c>
      <c r="G5361" s="48">
        <v>11</v>
      </c>
      <c r="H5361" s="51" t="s">
        <v>2790</v>
      </c>
      <c r="I5361" s="51" t="s">
        <v>1311</v>
      </c>
      <c r="J5361" s="52">
        <v>0</v>
      </c>
      <c r="K5361" s="48" t="s">
        <v>1058</v>
      </c>
      <c r="L5361" s="48" t="s">
        <v>1054</v>
      </c>
      <c r="M5361" s="53">
        <v>0</v>
      </c>
      <c r="N5361" s="51"/>
    </row>
    <row r="5362" spans="2:14" x14ac:dyDescent="0.25">
      <c r="B5362" s="48">
        <v>5360</v>
      </c>
      <c r="C5362" s="49" t="s">
        <v>2588</v>
      </c>
      <c r="D5362" s="48">
        <v>580653806</v>
      </c>
      <c r="E5362" s="50" t="s">
        <v>2983</v>
      </c>
      <c r="F5362" s="51">
        <v>10282</v>
      </c>
      <c r="G5362" s="48">
        <v>9</v>
      </c>
      <c r="H5362" s="51" t="s">
        <v>2940</v>
      </c>
      <c r="I5362" s="51" t="s">
        <v>1137</v>
      </c>
      <c r="J5362" s="52">
        <v>4.4000000000000004</v>
      </c>
      <c r="K5362" s="48" t="s">
        <v>1058</v>
      </c>
      <c r="L5362" s="48" t="s">
        <v>1058</v>
      </c>
      <c r="M5362" s="53">
        <v>21645.126283367434</v>
      </c>
      <c r="N5362" s="51"/>
    </row>
    <row r="5363" spans="2:14" x14ac:dyDescent="0.25">
      <c r="B5363" s="48">
        <v>5361</v>
      </c>
      <c r="C5363" s="49" t="s">
        <v>2588</v>
      </c>
      <c r="D5363" s="48">
        <v>580161032</v>
      </c>
      <c r="E5363" s="50" t="s">
        <v>2655</v>
      </c>
      <c r="F5363" s="51">
        <v>10283</v>
      </c>
      <c r="G5363" s="48">
        <v>14</v>
      </c>
      <c r="H5363" s="51" t="s">
        <v>2695</v>
      </c>
      <c r="I5363" s="51" t="s">
        <v>1583</v>
      </c>
      <c r="J5363" s="52">
        <v>1.5</v>
      </c>
      <c r="K5363" s="48" t="s">
        <v>1058</v>
      </c>
      <c r="L5363" s="48" t="s">
        <v>1058</v>
      </c>
      <c r="M5363" s="53">
        <v>7379.0203238752601</v>
      </c>
      <c r="N5363" s="51"/>
    </row>
    <row r="5364" spans="2:14" x14ac:dyDescent="0.25">
      <c r="B5364" s="48">
        <v>5362</v>
      </c>
      <c r="C5364" s="49" t="s">
        <v>2588</v>
      </c>
      <c r="D5364" s="48">
        <v>580653806</v>
      </c>
      <c r="E5364" s="50" t="s">
        <v>2983</v>
      </c>
      <c r="F5364" s="51">
        <v>10284</v>
      </c>
      <c r="G5364" s="48">
        <v>11</v>
      </c>
      <c r="H5364" s="51" t="s">
        <v>2957</v>
      </c>
      <c r="I5364" s="51" t="s">
        <v>1137</v>
      </c>
      <c r="J5364" s="52">
        <v>2.2000000000000002</v>
      </c>
      <c r="K5364" s="48" t="s">
        <v>1058</v>
      </c>
      <c r="L5364" s="48" t="s">
        <v>1058</v>
      </c>
      <c r="M5364" s="53">
        <v>10822.563141683717</v>
      </c>
      <c r="N5364" s="51"/>
    </row>
    <row r="5365" spans="2:14" x14ac:dyDescent="0.25">
      <c r="B5365" s="48">
        <v>5363</v>
      </c>
      <c r="C5365" s="49" t="s">
        <v>2588</v>
      </c>
      <c r="D5365" s="48">
        <v>580161032</v>
      </c>
      <c r="E5365" s="50" t="s">
        <v>2655</v>
      </c>
      <c r="F5365" s="51">
        <v>10285</v>
      </c>
      <c r="G5365" s="48">
        <v>25</v>
      </c>
      <c r="H5365" s="51" t="s">
        <v>2809</v>
      </c>
      <c r="I5365" s="51" t="s">
        <v>1583</v>
      </c>
      <c r="J5365" s="52">
        <v>3</v>
      </c>
      <c r="K5365" s="48" t="s">
        <v>1058</v>
      </c>
      <c r="L5365" s="48" t="s">
        <v>1058</v>
      </c>
      <c r="M5365" s="53">
        <v>14758.04064775052</v>
      </c>
      <c r="N5365" s="51"/>
    </row>
    <row r="5366" spans="2:14" x14ac:dyDescent="0.25">
      <c r="B5366" s="48">
        <v>5364</v>
      </c>
      <c r="C5366" s="49" t="s">
        <v>2588</v>
      </c>
      <c r="D5366" s="48">
        <v>580500825</v>
      </c>
      <c r="E5366" s="50" t="s">
        <v>2639</v>
      </c>
      <c r="F5366" s="51">
        <v>10286</v>
      </c>
      <c r="G5366" s="48">
        <v>15</v>
      </c>
      <c r="H5366" s="51" t="s">
        <v>2847</v>
      </c>
      <c r="I5366" s="51" t="s">
        <v>1068</v>
      </c>
      <c r="J5366" s="52">
        <v>3</v>
      </c>
      <c r="K5366" s="48" t="s">
        <v>1058</v>
      </c>
      <c r="L5366" s="48" t="s">
        <v>1058</v>
      </c>
      <c r="M5366" s="53">
        <v>14758.04064775052</v>
      </c>
      <c r="N5366" s="51"/>
    </row>
    <row r="5367" spans="2:14" x14ac:dyDescent="0.25">
      <c r="B5367" s="48">
        <v>5365</v>
      </c>
      <c r="C5367" s="49" t="s">
        <v>2588</v>
      </c>
      <c r="D5367" s="48">
        <v>580226785</v>
      </c>
      <c r="E5367" s="50" t="s">
        <v>2660</v>
      </c>
      <c r="F5367" s="51">
        <v>10288</v>
      </c>
      <c r="G5367" s="48">
        <v>9</v>
      </c>
      <c r="H5367" s="51" t="s">
        <v>2651</v>
      </c>
      <c r="I5367" s="51" t="s">
        <v>2072</v>
      </c>
      <c r="J5367" s="52">
        <v>1.95</v>
      </c>
      <c r="K5367" s="48" t="s">
        <v>1058</v>
      </c>
      <c r="L5367" s="48" t="s">
        <v>1058</v>
      </c>
      <c r="M5367" s="53">
        <v>9592.726421037838</v>
      </c>
      <c r="N5367" s="51"/>
    </row>
    <row r="5368" spans="2:14" x14ac:dyDescent="0.25">
      <c r="B5368" s="48">
        <v>5366</v>
      </c>
      <c r="C5368" s="49" t="s">
        <v>2588</v>
      </c>
      <c r="D5368" s="48">
        <v>580394278</v>
      </c>
      <c r="E5368" s="50" t="s">
        <v>2106</v>
      </c>
      <c r="F5368" s="51">
        <v>10310</v>
      </c>
      <c r="G5368" s="48">
        <v>14</v>
      </c>
      <c r="H5368" s="51" t="s">
        <v>2909</v>
      </c>
      <c r="I5368" s="51" t="s">
        <v>1164</v>
      </c>
      <c r="J5368" s="52">
        <v>0.75</v>
      </c>
      <c r="K5368" s="48" t="s">
        <v>1058</v>
      </c>
      <c r="L5368" s="48" t="s">
        <v>1058</v>
      </c>
      <c r="M5368" s="53">
        <v>3689.5101619376301</v>
      </c>
      <c r="N5368" s="51"/>
    </row>
    <row r="5369" spans="2:14" x14ac:dyDescent="0.25">
      <c r="B5369" s="48">
        <v>5367</v>
      </c>
      <c r="C5369" s="49" t="s">
        <v>2588</v>
      </c>
      <c r="D5369" s="48">
        <v>580047165</v>
      </c>
      <c r="E5369" s="50" t="s">
        <v>3001</v>
      </c>
      <c r="F5369" s="51">
        <v>10311</v>
      </c>
      <c r="G5369" s="48">
        <v>20</v>
      </c>
      <c r="H5369" s="51" t="s">
        <v>2615</v>
      </c>
      <c r="I5369" s="51" t="s">
        <v>2141</v>
      </c>
      <c r="J5369" s="52">
        <v>0</v>
      </c>
      <c r="K5369" s="48" t="s">
        <v>1058</v>
      </c>
      <c r="L5369" s="48" t="s">
        <v>1054</v>
      </c>
      <c r="M5369" s="53">
        <v>0</v>
      </c>
      <c r="N5369" s="51"/>
    </row>
    <row r="5370" spans="2:14" x14ac:dyDescent="0.25">
      <c r="B5370" s="48">
        <v>5368</v>
      </c>
      <c r="C5370" s="49" t="s">
        <v>2588</v>
      </c>
      <c r="D5370" s="48">
        <v>510873938</v>
      </c>
      <c r="E5370" s="50" t="s">
        <v>2616</v>
      </c>
      <c r="F5370" s="51">
        <v>10315</v>
      </c>
      <c r="G5370" s="48">
        <v>14</v>
      </c>
      <c r="H5370" s="51" t="s">
        <v>2739</v>
      </c>
      <c r="I5370" s="51" t="s">
        <v>1505</v>
      </c>
      <c r="J5370" s="52">
        <v>1.5</v>
      </c>
      <c r="K5370" s="48" t="s">
        <v>1058</v>
      </c>
      <c r="L5370" s="48" t="s">
        <v>1058</v>
      </c>
      <c r="M5370" s="53">
        <v>7379.0203238752601</v>
      </c>
      <c r="N5370" s="51"/>
    </row>
    <row r="5371" spans="2:14" x14ac:dyDescent="0.25">
      <c r="B5371" s="48">
        <v>5369</v>
      </c>
      <c r="C5371" s="49" t="s">
        <v>2588</v>
      </c>
      <c r="D5371" s="48">
        <v>580235687</v>
      </c>
      <c r="E5371" s="50" t="s">
        <v>2605</v>
      </c>
      <c r="F5371" s="51">
        <v>10318</v>
      </c>
      <c r="G5371" s="48">
        <v>13</v>
      </c>
      <c r="H5371" s="51" t="s">
        <v>2699</v>
      </c>
      <c r="I5371" s="51" t="s">
        <v>1259</v>
      </c>
      <c r="J5371" s="52">
        <v>0.75</v>
      </c>
      <c r="K5371" s="48" t="s">
        <v>1058</v>
      </c>
      <c r="L5371" s="48" t="s">
        <v>1058</v>
      </c>
      <c r="M5371" s="53">
        <v>3689.5101619376301</v>
      </c>
      <c r="N5371" s="51"/>
    </row>
    <row r="5372" spans="2:14" x14ac:dyDescent="0.25">
      <c r="B5372" s="48">
        <v>5370</v>
      </c>
      <c r="C5372" s="49" t="s">
        <v>2588</v>
      </c>
      <c r="D5372" s="48">
        <v>580514610</v>
      </c>
      <c r="E5372" s="50" t="s">
        <v>2181</v>
      </c>
      <c r="F5372" s="51">
        <v>10325</v>
      </c>
      <c r="G5372" s="48">
        <v>14</v>
      </c>
      <c r="H5372" s="51" t="s">
        <v>2753</v>
      </c>
      <c r="I5372" s="51" t="s">
        <v>1311</v>
      </c>
      <c r="J5372" s="52">
        <v>0</v>
      </c>
      <c r="K5372" s="48" t="s">
        <v>1058</v>
      </c>
      <c r="L5372" s="48" t="s">
        <v>1054</v>
      </c>
      <c r="M5372" s="53">
        <v>0</v>
      </c>
      <c r="N5372" s="51"/>
    </row>
    <row r="5373" spans="2:14" x14ac:dyDescent="0.25">
      <c r="B5373" s="48">
        <v>5371</v>
      </c>
      <c r="C5373" s="49" t="s">
        <v>2588</v>
      </c>
      <c r="D5373" s="48">
        <v>580498012</v>
      </c>
      <c r="E5373" s="50" t="s">
        <v>2884</v>
      </c>
      <c r="F5373" s="51">
        <v>10326</v>
      </c>
      <c r="G5373" s="48">
        <v>15</v>
      </c>
      <c r="H5373" s="51" t="s">
        <v>2713</v>
      </c>
      <c r="I5373" s="51" t="s">
        <v>1174</v>
      </c>
      <c r="J5373" s="52">
        <v>0.9</v>
      </c>
      <c r="K5373" s="48" t="s">
        <v>1058</v>
      </c>
      <c r="L5373" s="48" t="s">
        <v>1058</v>
      </c>
      <c r="M5373" s="53">
        <v>4427.4121943251566</v>
      </c>
      <c r="N5373" s="51"/>
    </row>
    <row r="5374" spans="2:14" x14ac:dyDescent="0.25">
      <c r="B5374" s="48">
        <v>5372</v>
      </c>
      <c r="C5374" s="49" t="s">
        <v>2588</v>
      </c>
      <c r="D5374" s="48">
        <v>580498012</v>
      </c>
      <c r="E5374" s="50" t="s">
        <v>2884</v>
      </c>
      <c r="F5374" s="51">
        <v>10327</v>
      </c>
      <c r="G5374" s="48">
        <v>17</v>
      </c>
      <c r="H5374" s="51" t="s">
        <v>2999</v>
      </c>
      <c r="I5374" s="51" t="s">
        <v>1174</v>
      </c>
      <c r="J5374" s="52">
        <v>4.4000000000000004</v>
      </c>
      <c r="K5374" s="48" t="s">
        <v>1058</v>
      </c>
      <c r="L5374" s="48" t="s">
        <v>1058</v>
      </c>
      <c r="M5374" s="53">
        <v>21645.126283367434</v>
      </c>
      <c r="N5374" s="51"/>
    </row>
    <row r="5375" spans="2:14" x14ac:dyDescent="0.25">
      <c r="B5375" s="48">
        <v>5373</v>
      </c>
      <c r="C5375" s="49" t="s">
        <v>2588</v>
      </c>
      <c r="D5375" s="48">
        <v>580449437</v>
      </c>
      <c r="E5375" s="50" t="s">
        <v>2576</v>
      </c>
      <c r="F5375" s="51">
        <v>10330</v>
      </c>
      <c r="G5375" s="48">
        <v>17</v>
      </c>
      <c r="H5375" s="51" t="s">
        <v>2623</v>
      </c>
      <c r="I5375" s="51" t="s">
        <v>1062</v>
      </c>
      <c r="J5375" s="52">
        <v>1.25</v>
      </c>
      <c r="K5375" s="48" t="s">
        <v>1058</v>
      </c>
      <c r="L5375" s="48" t="s">
        <v>1058</v>
      </c>
      <c r="M5375" s="53">
        <v>6149.1836032293841</v>
      </c>
      <c r="N5375" s="51"/>
    </row>
    <row r="5376" spans="2:14" x14ac:dyDescent="0.25">
      <c r="B5376" s="48">
        <v>5374</v>
      </c>
      <c r="C5376" s="49" t="s">
        <v>2588</v>
      </c>
      <c r="D5376" s="48">
        <v>580500825</v>
      </c>
      <c r="E5376" s="50" t="s">
        <v>2639</v>
      </c>
      <c r="F5376" s="51">
        <v>10331</v>
      </c>
      <c r="G5376" s="48">
        <v>15</v>
      </c>
      <c r="H5376" s="51" t="s">
        <v>2696</v>
      </c>
      <c r="I5376" s="51" t="s">
        <v>1068</v>
      </c>
      <c r="J5376" s="52">
        <v>0.75</v>
      </c>
      <c r="K5376" s="48" t="s">
        <v>1058</v>
      </c>
      <c r="L5376" s="48" t="s">
        <v>1058</v>
      </c>
      <c r="M5376" s="53">
        <v>3689.5101619376301</v>
      </c>
      <c r="N5376" s="51"/>
    </row>
    <row r="5377" spans="2:14" x14ac:dyDescent="0.25">
      <c r="B5377" s="48">
        <v>5375</v>
      </c>
      <c r="C5377" s="49" t="s">
        <v>2588</v>
      </c>
      <c r="D5377" s="48">
        <v>580424638</v>
      </c>
      <c r="E5377" s="50" t="s">
        <v>1651</v>
      </c>
      <c r="F5377" s="51">
        <v>10333</v>
      </c>
      <c r="G5377" s="48">
        <v>23</v>
      </c>
      <c r="H5377" s="51" t="s">
        <v>2717</v>
      </c>
      <c r="I5377" s="51" t="s">
        <v>1081</v>
      </c>
      <c r="J5377" s="52">
        <v>0</v>
      </c>
      <c r="K5377" s="48" t="s">
        <v>1058</v>
      </c>
      <c r="L5377" s="48" t="s">
        <v>1058</v>
      </c>
      <c r="M5377" s="53">
        <v>0</v>
      </c>
      <c r="N5377" s="51"/>
    </row>
    <row r="5378" spans="2:14" x14ac:dyDescent="0.25">
      <c r="B5378" s="48">
        <v>5376</v>
      </c>
      <c r="C5378" s="49" t="s">
        <v>2588</v>
      </c>
      <c r="D5378" s="48">
        <v>580395523</v>
      </c>
      <c r="E5378" s="50" t="s">
        <v>2908</v>
      </c>
      <c r="F5378" s="51">
        <v>10337</v>
      </c>
      <c r="G5378" s="48">
        <v>17</v>
      </c>
      <c r="H5378" s="51" t="s">
        <v>2656</v>
      </c>
      <c r="I5378" s="51" t="s">
        <v>1579</v>
      </c>
      <c r="J5378" s="52">
        <v>0</v>
      </c>
      <c r="K5378" s="48" t="s">
        <v>1058</v>
      </c>
      <c r="L5378" s="48" t="s">
        <v>1058</v>
      </c>
      <c r="M5378" s="53">
        <v>0</v>
      </c>
      <c r="N5378" s="51"/>
    </row>
    <row r="5379" spans="2:14" x14ac:dyDescent="0.25">
      <c r="B5379" s="48">
        <v>5377</v>
      </c>
      <c r="C5379" s="49" t="s">
        <v>2588</v>
      </c>
      <c r="D5379" s="48">
        <v>580395523</v>
      </c>
      <c r="E5379" s="50" t="s">
        <v>2908</v>
      </c>
      <c r="F5379" s="51">
        <v>10339</v>
      </c>
      <c r="G5379" s="48">
        <v>15</v>
      </c>
      <c r="H5379" s="51" t="s">
        <v>3002</v>
      </c>
      <c r="I5379" s="51" t="s">
        <v>1579</v>
      </c>
      <c r="J5379" s="52">
        <v>0</v>
      </c>
      <c r="K5379" s="48" t="s">
        <v>1054</v>
      </c>
      <c r="L5379" s="48" t="s">
        <v>1058</v>
      </c>
      <c r="M5379" s="53">
        <v>0</v>
      </c>
      <c r="N5379" s="51"/>
    </row>
    <row r="5380" spans="2:14" x14ac:dyDescent="0.25">
      <c r="B5380" s="48">
        <v>5378</v>
      </c>
      <c r="C5380" s="49" t="s">
        <v>2588</v>
      </c>
      <c r="D5380" s="48">
        <v>580096121</v>
      </c>
      <c r="E5380" s="50" t="s">
        <v>2946</v>
      </c>
      <c r="F5380" s="51">
        <v>10342</v>
      </c>
      <c r="G5380" s="48">
        <v>0</v>
      </c>
      <c r="H5380" s="51" t="s">
        <v>2718</v>
      </c>
      <c r="I5380" s="51" t="s">
        <v>1661</v>
      </c>
      <c r="J5380" s="52">
        <v>0.75</v>
      </c>
      <c r="K5380" s="48" t="s">
        <v>1058</v>
      </c>
      <c r="L5380" s="48" t="s">
        <v>1058</v>
      </c>
      <c r="M5380" s="53">
        <v>3689.5101619376301</v>
      </c>
      <c r="N5380" s="51"/>
    </row>
    <row r="5381" spans="2:14" x14ac:dyDescent="0.25">
      <c r="B5381" s="48">
        <v>5379</v>
      </c>
      <c r="C5381" s="49" t="s">
        <v>2588</v>
      </c>
      <c r="D5381" s="48">
        <v>580386456</v>
      </c>
      <c r="E5381" s="50" t="s">
        <v>1902</v>
      </c>
      <c r="F5381" s="51">
        <v>10350</v>
      </c>
      <c r="G5381" s="48">
        <v>14</v>
      </c>
      <c r="H5381" s="51" t="s">
        <v>2959</v>
      </c>
      <c r="I5381" s="51" t="s">
        <v>1125</v>
      </c>
      <c r="J5381" s="52">
        <v>2</v>
      </c>
      <c r="K5381" s="48" t="s">
        <v>1058</v>
      </c>
      <c r="L5381" s="48" t="s">
        <v>1058</v>
      </c>
      <c r="M5381" s="53">
        <v>9838.6937651670141</v>
      </c>
      <c r="N5381" s="51"/>
    </row>
    <row r="5382" spans="2:14" x14ac:dyDescent="0.25">
      <c r="B5382" s="48">
        <v>5380</v>
      </c>
      <c r="C5382" s="49" t="s">
        <v>2588</v>
      </c>
      <c r="D5382" s="48">
        <v>580417509</v>
      </c>
      <c r="E5382" s="50" t="s">
        <v>2767</v>
      </c>
      <c r="F5382" s="51">
        <v>10354</v>
      </c>
      <c r="G5382" s="48">
        <v>9</v>
      </c>
      <c r="H5382" s="51" t="s">
        <v>2954</v>
      </c>
      <c r="I5382" s="51" t="s">
        <v>1060</v>
      </c>
      <c r="J5382" s="52">
        <v>2</v>
      </c>
      <c r="K5382" s="48" t="s">
        <v>1058</v>
      </c>
      <c r="L5382" s="48" t="s">
        <v>1058</v>
      </c>
      <c r="M5382" s="53">
        <v>9838.6937651670141</v>
      </c>
      <c r="N5382" s="51"/>
    </row>
    <row r="5383" spans="2:14" x14ac:dyDescent="0.25">
      <c r="B5383" s="48">
        <v>5381</v>
      </c>
      <c r="C5383" s="49" t="s">
        <v>2588</v>
      </c>
      <c r="D5383" s="48">
        <v>580500825</v>
      </c>
      <c r="E5383" s="50" t="s">
        <v>2639</v>
      </c>
      <c r="F5383" s="51">
        <v>10357</v>
      </c>
      <c r="G5383" s="48">
        <v>0</v>
      </c>
      <c r="H5383" s="51" t="s">
        <v>2764</v>
      </c>
      <c r="I5383" s="51" t="s">
        <v>1068</v>
      </c>
      <c r="J5383" s="52">
        <v>1.5</v>
      </c>
      <c r="K5383" s="48" t="s">
        <v>1058</v>
      </c>
      <c r="L5383" s="48" t="s">
        <v>1058</v>
      </c>
      <c r="M5383" s="53">
        <v>7379.0203238752601</v>
      </c>
      <c r="N5383" s="51"/>
    </row>
    <row r="5384" spans="2:14" x14ac:dyDescent="0.25">
      <c r="B5384" s="48">
        <v>5382</v>
      </c>
      <c r="C5384" s="49" t="s">
        <v>2588</v>
      </c>
      <c r="D5384" s="48">
        <v>580419810</v>
      </c>
      <c r="E5384" s="50" t="s">
        <v>1643</v>
      </c>
      <c r="F5384" s="51">
        <v>10374</v>
      </c>
      <c r="G5384" s="48">
        <v>10</v>
      </c>
      <c r="H5384" s="51" t="s">
        <v>2600</v>
      </c>
      <c r="I5384" s="51" t="s">
        <v>1078</v>
      </c>
      <c r="J5384" s="52">
        <v>1.5</v>
      </c>
      <c r="K5384" s="48" t="s">
        <v>1058</v>
      </c>
      <c r="L5384" s="48" t="s">
        <v>1058</v>
      </c>
      <c r="M5384" s="53">
        <v>7379.0203238752601</v>
      </c>
      <c r="N5384" s="51"/>
    </row>
    <row r="5385" spans="2:14" x14ac:dyDescent="0.25">
      <c r="B5385" s="48">
        <v>5383</v>
      </c>
      <c r="C5385" s="49" t="s">
        <v>2588</v>
      </c>
      <c r="D5385" s="48">
        <v>580419810</v>
      </c>
      <c r="E5385" s="50" t="s">
        <v>1643</v>
      </c>
      <c r="F5385" s="51">
        <v>10377</v>
      </c>
      <c r="G5385" s="48">
        <v>13</v>
      </c>
      <c r="H5385" s="51" t="s">
        <v>2694</v>
      </c>
      <c r="I5385" s="51" t="s">
        <v>1078</v>
      </c>
      <c r="J5385" s="52">
        <v>3</v>
      </c>
      <c r="K5385" s="48" t="s">
        <v>1058</v>
      </c>
      <c r="L5385" s="48" t="s">
        <v>1058</v>
      </c>
      <c r="M5385" s="53">
        <v>14758.04064775052</v>
      </c>
      <c r="N5385" s="51"/>
    </row>
    <row r="5386" spans="2:14" x14ac:dyDescent="0.25">
      <c r="B5386" s="48">
        <v>5384</v>
      </c>
      <c r="C5386" s="49" t="s">
        <v>2588</v>
      </c>
      <c r="D5386" s="48">
        <v>580671592</v>
      </c>
      <c r="E5386" s="50" t="s">
        <v>2174</v>
      </c>
      <c r="F5386" s="51">
        <v>10379</v>
      </c>
      <c r="G5386" s="48">
        <v>16</v>
      </c>
      <c r="H5386" s="51" t="s">
        <v>2886</v>
      </c>
      <c r="I5386" s="51" t="s">
        <v>2275</v>
      </c>
      <c r="J5386" s="52">
        <v>5</v>
      </c>
      <c r="K5386" s="48" t="s">
        <v>1058</v>
      </c>
      <c r="L5386" s="48" t="s">
        <v>1058</v>
      </c>
      <c r="M5386" s="53">
        <v>24596.734412917536</v>
      </c>
      <c r="N5386" s="51"/>
    </row>
    <row r="5387" spans="2:14" x14ac:dyDescent="0.25">
      <c r="B5387" s="48">
        <v>5385</v>
      </c>
      <c r="C5387" s="49" t="s">
        <v>2588</v>
      </c>
      <c r="D5387" s="48">
        <v>580671592</v>
      </c>
      <c r="E5387" s="50" t="s">
        <v>2174</v>
      </c>
      <c r="F5387" s="51">
        <v>10380</v>
      </c>
      <c r="G5387" s="48">
        <v>9</v>
      </c>
      <c r="H5387" s="51" t="s">
        <v>2866</v>
      </c>
      <c r="I5387" s="51" t="s">
        <v>2275</v>
      </c>
      <c r="J5387" s="52">
        <v>10</v>
      </c>
      <c r="K5387" s="48" t="s">
        <v>1058</v>
      </c>
      <c r="L5387" s="48" t="s">
        <v>1058</v>
      </c>
      <c r="M5387" s="53">
        <v>49193.468825835072</v>
      </c>
      <c r="N5387" s="51"/>
    </row>
    <row r="5388" spans="2:14" x14ac:dyDescent="0.25">
      <c r="B5388" s="48">
        <v>5386</v>
      </c>
      <c r="C5388" s="49" t="s">
        <v>2588</v>
      </c>
      <c r="D5388" s="48">
        <v>580539062</v>
      </c>
      <c r="E5388" s="50" t="s">
        <v>2721</v>
      </c>
      <c r="F5388" s="51">
        <v>10382</v>
      </c>
      <c r="G5388" s="48">
        <v>9</v>
      </c>
      <c r="H5388" s="51" t="s">
        <v>2793</v>
      </c>
      <c r="I5388" s="51" t="s">
        <v>1062</v>
      </c>
      <c r="J5388" s="52">
        <v>1.5</v>
      </c>
      <c r="K5388" s="48" t="s">
        <v>1058</v>
      </c>
      <c r="L5388" s="48" t="s">
        <v>1058</v>
      </c>
      <c r="M5388" s="53">
        <v>7379.0203238752601</v>
      </c>
      <c r="N5388" s="51"/>
    </row>
    <row r="5389" spans="2:14" x14ac:dyDescent="0.25">
      <c r="B5389" s="48">
        <v>5387</v>
      </c>
      <c r="C5389" s="49" t="s">
        <v>2588</v>
      </c>
      <c r="D5389" s="48">
        <v>580539062</v>
      </c>
      <c r="E5389" s="50" t="s">
        <v>2721</v>
      </c>
      <c r="F5389" s="51">
        <v>10383</v>
      </c>
      <c r="G5389" s="48">
        <v>15</v>
      </c>
      <c r="H5389" s="51" t="s">
        <v>2804</v>
      </c>
      <c r="I5389" s="51" t="s">
        <v>1062</v>
      </c>
      <c r="J5389" s="52">
        <v>0.75</v>
      </c>
      <c r="K5389" s="48" t="s">
        <v>1058</v>
      </c>
      <c r="L5389" s="48" t="s">
        <v>1058</v>
      </c>
      <c r="M5389" s="53">
        <v>3689.5101619376301</v>
      </c>
      <c r="N5389" s="51"/>
    </row>
    <row r="5390" spans="2:14" x14ac:dyDescent="0.25">
      <c r="B5390" s="48">
        <v>5388</v>
      </c>
      <c r="C5390" s="49" t="s">
        <v>2588</v>
      </c>
      <c r="D5390" s="48">
        <v>580539062</v>
      </c>
      <c r="E5390" s="50" t="s">
        <v>2721</v>
      </c>
      <c r="F5390" s="51">
        <v>10384</v>
      </c>
      <c r="G5390" s="48">
        <v>13</v>
      </c>
      <c r="H5390" s="51" t="s">
        <v>2948</v>
      </c>
      <c r="I5390" s="51" t="s">
        <v>1062</v>
      </c>
      <c r="J5390" s="52">
        <v>8</v>
      </c>
      <c r="K5390" s="48" t="s">
        <v>1058</v>
      </c>
      <c r="L5390" s="48" t="s">
        <v>1058</v>
      </c>
      <c r="M5390" s="53">
        <v>39354.775060668057</v>
      </c>
      <c r="N5390" s="51"/>
    </row>
    <row r="5391" spans="2:14" x14ac:dyDescent="0.25">
      <c r="B5391" s="48">
        <v>5389</v>
      </c>
      <c r="C5391" s="49" t="s">
        <v>2588</v>
      </c>
      <c r="D5391" s="48">
        <v>580386092</v>
      </c>
      <c r="E5391" s="50" t="s">
        <v>2614</v>
      </c>
      <c r="F5391" s="51">
        <v>10390</v>
      </c>
      <c r="G5391" s="48">
        <v>0</v>
      </c>
      <c r="H5391" s="51" t="s">
        <v>2990</v>
      </c>
      <c r="I5391" s="51" t="s">
        <v>1187</v>
      </c>
      <c r="J5391" s="52">
        <v>4.4000000000000004</v>
      </c>
      <c r="K5391" s="48" t="s">
        <v>1058</v>
      </c>
      <c r="L5391" s="48" t="s">
        <v>1058</v>
      </c>
      <c r="M5391" s="53">
        <v>21645.126283367434</v>
      </c>
      <c r="N5391" s="51"/>
    </row>
    <row r="5392" spans="2:14" x14ac:dyDescent="0.25">
      <c r="B5392" s="48">
        <v>5390</v>
      </c>
      <c r="C5392" s="49" t="s">
        <v>2588</v>
      </c>
      <c r="D5392" s="48">
        <v>580664654</v>
      </c>
      <c r="E5392" s="50" t="s">
        <v>2986</v>
      </c>
      <c r="F5392" s="51">
        <v>10392</v>
      </c>
      <c r="G5392" s="48">
        <v>16</v>
      </c>
      <c r="H5392" s="51" t="s">
        <v>2688</v>
      </c>
      <c r="I5392" s="51" t="s">
        <v>2987</v>
      </c>
      <c r="J5392" s="52">
        <v>0.97499999999999998</v>
      </c>
      <c r="K5392" s="48" t="s">
        <v>1058</v>
      </c>
      <c r="L5392" s="48" t="s">
        <v>1058</v>
      </c>
      <c r="M5392" s="53">
        <v>4796.363210518919</v>
      </c>
      <c r="N5392" s="51"/>
    </row>
    <row r="5393" spans="2:14" x14ac:dyDescent="0.25">
      <c r="B5393" s="48">
        <v>5391</v>
      </c>
      <c r="C5393" s="49" t="s">
        <v>2588</v>
      </c>
      <c r="D5393" s="48">
        <v>580635878</v>
      </c>
      <c r="E5393" s="50" t="s">
        <v>2871</v>
      </c>
      <c r="F5393" s="51">
        <v>10394</v>
      </c>
      <c r="G5393" s="48">
        <v>9</v>
      </c>
      <c r="H5393" s="51" t="s">
        <v>2652</v>
      </c>
      <c r="I5393" s="51" t="s">
        <v>1062</v>
      </c>
      <c r="J5393" s="52">
        <v>3</v>
      </c>
      <c r="K5393" s="48" t="s">
        <v>1058</v>
      </c>
      <c r="L5393" s="48" t="s">
        <v>1058</v>
      </c>
      <c r="M5393" s="53">
        <v>14758.04064775052</v>
      </c>
      <c r="N5393" s="51"/>
    </row>
    <row r="5394" spans="2:14" x14ac:dyDescent="0.25">
      <c r="B5394" s="48">
        <v>5392</v>
      </c>
      <c r="C5394" s="49" t="s">
        <v>2588</v>
      </c>
      <c r="D5394" s="48">
        <v>580507531</v>
      </c>
      <c r="E5394" s="50" t="s">
        <v>2852</v>
      </c>
      <c r="F5394" s="51">
        <v>10396</v>
      </c>
      <c r="G5394" s="48">
        <v>12</v>
      </c>
      <c r="H5394" s="51" t="s">
        <v>2801</v>
      </c>
      <c r="I5394" s="51" t="s">
        <v>1160</v>
      </c>
      <c r="J5394" s="52">
        <v>1.5</v>
      </c>
      <c r="K5394" s="48" t="s">
        <v>1058</v>
      </c>
      <c r="L5394" s="48" t="s">
        <v>1058</v>
      </c>
      <c r="M5394" s="53">
        <v>7379.0203238752601</v>
      </c>
      <c r="N5394" s="51"/>
    </row>
    <row r="5395" spans="2:14" x14ac:dyDescent="0.25">
      <c r="B5395" s="48">
        <v>5393</v>
      </c>
      <c r="C5395" s="49" t="s">
        <v>2588</v>
      </c>
      <c r="D5395" s="48">
        <v>580649358</v>
      </c>
      <c r="E5395" s="50" t="s">
        <v>2985</v>
      </c>
      <c r="F5395" s="51">
        <v>10402</v>
      </c>
      <c r="G5395" s="48">
        <v>14</v>
      </c>
      <c r="H5395" s="51" t="s">
        <v>2838</v>
      </c>
      <c r="I5395" s="51" t="s">
        <v>1101</v>
      </c>
      <c r="J5395" s="52">
        <v>2.75</v>
      </c>
      <c r="K5395" s="48" t="s">
        <v>1058</v>
      </c>
      <c r="L5395" s="48" t="s">
        <v>1058</v>
      </c>
      <c r="M5395" s="53">
        <v>13528.203927104645</v>
      </c>
      <c r="N5395" s="51"/>
    </row>
    <row r="5396" spans="2:14" x14ac:dyDescent="0.25">
      <c r="B5396" s="48">
        <v>5394</v>
      </c>
      <c r="C5396" s="49" t="s">
        <v>2588</v>
      </c>
      <c r="D5396" s="48">
        <v>580370203</v>
      </c>
      <c r="E5396" s="50" t="s">
        <v>1618</v>
      </c>
      <c r="F5396" s="51">
        <v>10409</v>
      </c>
      <c r="G5396" s="48">
        <v>13</v>
      </c>
      <c r="H5396" s="51" t="s">
        <v>2814</v>
      </c>
      <c r="I5396" s="51" t="s">
        <v>1619</v>
      </c>
      <c r="J5396" s="52">
        <v>0</v>
      </c>
      <c r="K5396" s="48" t="s">
        <v>1058</v>
      </c>
      <c r="L5396" s="48" t="s">
        <v>1058</v>
      </c>
      <c r="M5396" s="53">
        <v>0</v>
      </c>
      <c r="N5396" s="51"/>
    </row>
    <row r="5397" spans="2:14" x14ac:dyDescent="0.25">
      <c r="B5397" s="48">
        <v>5395</v>
      </c>
      <c r="C5397" s="49" t="s">
        <v>2588</v>
      </c>
      <c r="D5397" s="48">
        <v>580274173</v>
      </c>
      <c r="E5397" s="50" t="s">
        <v>2629</v>
      </c>
      <c r="F5397" s="51">
        <v>10413</v>
      </c>
      <c r="G5397" s="48">
        <v>16</v>
      </c>
      <c r="H5397" s="51" t="s">
        <v>2760</v>
      </c>
      <c r="I5397" s="51" t="s">
        <v>1062</v>
      </c>
      <c r="J5397" s="52">
        <v>0.75</v>
      </c>
      <c r="K5397" s="48" t="s">
        <v>1058</v>
      </c>
      <c r="L5397" s="48" t="s">
        <v>1058</v>
      </c>
      <c r="M5397" s="53">
        <v>3689.5101619376301</v>
      </c>
      <c r="N5397" s="51"/>
    </row>
    <row r="5398" spans="2:14" x14ac:dyDescent="0.25">
      <c r="B5398" s="48">
        <v>5396</v>
      </c>
      <c r="C5398" s="49" t="s">
        <v>2588</v>
      </c>
      <c r="D5398" s="48">
        <v>580481232</v>
      </c>
      <c r="E5398" s="50" t="s">
        <v>2632</v>
      </c>
      <c r="F5398" s="51">
        <v>10414</v>
      </c>
      <c r="G5398" s="48">
        <v>12</v>
      </c>
      <c r="H5398" s="51" t="s">
        <v>2736</v>
      </c>
      <c r="I5398" s="51" t="s">
        <v>1268</v>
      </c>
      <c r="J5398" s="52">
        <v>1.5</v>
      </c>
      <c r="K5398" s="48" t="s">
        <v>1058</v>
      </c>
      <c r="L5398" s="48" t="s">
        <v>1058</v>
      </c>
      <c r="M5398" s="53">
        <v>7379.0203238752601</v>
      </c>
      <c r="N5398" s="51"/>
    </row>
    <row r="5399" spans="2:14" x14ac:dyDescent="0.25">
      <c r="B5399" s="48">
        <v>5397</v>
      </c>
      <c r="C5399" s="49" t="s">
        <v>2588</v>
      </c>
      <c r="D5399" s="48">
        <v>580560548</v>
      </c>
      <c r="E5399" s="50" t="s">
        <v>2913</v>
      </c>
      <c r="F5399" s="51">
        <v>10416</v>
      </c>
      <c r="G5399" s="48">
        <v>0</v>
      </c>
      <c r="H5399" s="51" t="s">
        <v>2781</v>
      </c>
      <c r="I5399" s="51" t="s">
        <v>2914</v>
      </c>
      <c r="J5399" s="52">
        <v>0.81899999999999995</v>
      </c>
      <c r="K5399" s="48" t="s">
        <v>1058</v>
      </c>
      <c r="L5399" s="48" t="s">
        <v>1058</v>
      </c>
      <c r="M5399" s="53">
        <v>4028.9450968358919</v>
      </c>
      <c r="N5399" s="51"/>
    </row>
    <row r="5400" spans="2:14" x14ac:dyDescent="0.25">
      <c r="B5400" s="48">
        <v>5398</v>
      </c>
      <c r="C5400" s="49" t="s">
        <v>2588</v>
      </c>
      <c r="D5400" s="48">
        <v>580529063</v>
      </c>
      <c r="E5400" s="50" t="s">
        <v>2635</v>
      </c>
      <c r="F5400" s="51">
        <v>10420</v>
      </c>
      <c r="G5400" s="48">
        <v>13</v>
      </c>
      <c r="H5400" s="51" t="s">
        <v>2814</v>
      </c>
      <c r="I5400" s="51" t="s">
        <v>1147</v>
      </c>
      <c r="J5400" s="52">
        <v>0</v>
      </c>
      <c r="K5400" s="48" t="s">
        <v>1058</v>
      </c>
      <c r="L5400" s="48" t="s">
        <v>1058</v>
      </c>
      <c r="M5400" s="53">
        <v>0</v>
      </c>
      <c r="N5400" s="51"/>
    </row>
    <row r="5401" spans="2:14" x14ac:dyDescent="0.25">
      <c r="B5401" s="48">
        <v>5399</v>
      </c>
      <c r="C5401" s="49" t="s">
        <v>2588</v>
      </c>
      <c r="D5401" s="48">
        <v>580651149</v>
      </c>
      <c r="E5401" s="50" t="s">
        <v>1700</v>
      </c>
      <c r="F5401" s="51">
        <v>10421</v>
      </c>
      <c r="G5401" s="48">
        <v>12</v>
      </c>
      <c r="H5401" s="51" t="s">
        <v>2706</v>
      </c>
      <c r="I5401" s="51" t="s">
        <v>1426</v>
      </c>
      <c r="J5401" s="52">
        <v>0.75</v>
      </c>
      <c r="K5401" s="48" t="s">
        <v>1058</v>
      </c>
      <c r="L5401" s="48" t="s">
        <v>1058</v>
      </c>
      <c r="M5401" s="53">
        <v>3689.5101619376301</v>
      </c>
      <c r="N5401" s="51"/>
    </row>
    <row r="5402" spans="2:14" x14ac:dyDescent="0.25">
      <c r="B5402" s="48">
        <v>5400</v>
      </c>
      <c r="C5402" s="49" t="s">
        <v>2588</v>
      </c>
      <c r="D5402" s="48">
        <v>580651149</v>
      </c>
      <c r="E5402" s="50" t="s">
        <v>1700</v>
      </c>
      <c r="F5402" s="51">
        <v>10423</v>
      </c>
      <c r="G5402" s="48">
        <v>18</v>
      </c>
      <c r="H5402" s="51" t="s">
        <v>2753</v>
      </c>
      <c r="I5402" s="51" t="s">
        <v>1426</v>
      </c>
      <c r="J5402" s="52">
        <v>0.63</v>
      </c>
      <c r="K5402" s="48" t="s">
        <v>1058</v>
      </c>
      <c r="L5402" s="48" t="s">
        <v>1058</v>
      </c>
      <c r="M5402" s="53">
        <v>3099.1885360276096</v>
      </c>
      <c r="N5402" s="51"/>
    </row>
    <row r="5403" spans="2:14" x14ac:dyDescent="0.25">
      <c r="B5403" s="48">
        <v>5401</v>
      </c>
      <c r="C5403" s="49" t="s">
        <v>2588</v>
      </c>
      <c r="D5403" s="48">
        <v>580202638</v>
      </c>
      <c r="E5403" s="50" t="s">
        <v>2973</v>
      </c>
      <c r="F5403" s="51">
        <v>10426</v>
      </c>
      <c r="G5403" s="48">
        <v>16</v>
      </c>
      <c r="H5403" s="51" t="s">
        <v>2925</v>
      </c>
      <c r="I5403" s="51" t="s">
        <v>1240</v>
      </c>
      <c r="J5403" s="52">
        <v>0.75</v>
      </c>
      <c r="K5403" s="48" t="s">
        <v>1058</v>
      </c>
      <c r="L5403" s="48" t="s">
        <v>1058</v>
      </c>
      <c r="M5403" s="53">
        <v>3689.5101619376301</v>
      </c>
      <c r="N5403" s="51"/>
    </row>
    <row r="5404" spans="2:14" x14ac:dyDescent="0.25">
      <c r="B5404" s="48">
        <v>5402</v>
      </c>
      <c r="C5404" s="49" t="s">
        <v>2588</v>
      </c>
      <c r="D5404" s="48">
        <v>580262251</v>
      </c>
      <c r="E5404" s="50" t="s">
        <v>2611</v>
      </c>
      <c r="F5404" s="51">
        <v>10431</v>
      </c>
      <c r="G5404" s="48">
        <v>19</v>
      </c>
      <c r="H5404" s="51" t="s">
        <v>2944</v>
      </c>
      <c r="I5404" s="51" t="s">
        <v>1141</v>
      </c>
      <c r="J5404" s="52">
        <v>1.5</v>
      </c>
      <c r="K5404" s="48" t="s">
        <v>1058</v>
      </c>
      <c r="L5404" s="48" t="s">
        <v>1058</v>
      </c>
      <c r="M5404" s="53">
        <v>7379.0203238752601</v>
      </c>
      <c r="N5404" s="51"/>
    </row>
    <row r="5405" spans="2:14" x14ac:dyDescent="0.25">
      <c r="B5405" s="48">
        <v>5403</v>
      </c>
      <c r="C5405" s="49" t="s">
        <v>2588</v>
      </c>
      <c r="D5405" s="48">
        <v>580406817</v>
      </c>
      <c r="E5405" s="50" t="s">
        <v>2620</v>
      </c>
      <c r="F5405" s="51">
        <v>10432</v>
      </c>
      <c r="G5405" s="48">
        <v>9</v>
      </c>
      <c r="H5405" s="51" t="s">
        <v>2851</v>
      </c>
      <c r="I5405" s="51" t="s">
        <v>1628</v>
      </c>
      <c r="J5405" s="52">
        <v>0.75</v>
      </c>
      <c r="K5405" s="48" t="s">
        <v>1058</v>
      </c>
      <c r="L5405" s="48" t="s">
        <v>1058</v>
      </c>
      <c r="M5405" s="53">
        <v>3689.5101619376301</v>
      </c>
      <c r="N5405" s="51"/>
    </row>
    <row r="5406" spans="2:14" x14ac:dyDescent="0.25">
      <c r="B5406" s="48">
        <v>5404</v>
      </c>
      <c r="C5406" s="49" t="s">
        <v>2588</v>
      </c>
      <c r="D5406" s="48">
        <v>580459048</v>
      </c>
      <c r="E5406" s="50" t="s">
        <v>1658</v>
      </c>
      <c r="F5406" s="51">
        <v>10435</v>
      </c>
      <c r="G5406" s="48">
        <v>16</v>
      </c>
      <c r="H5406" s="51" t="s">
        <v>2787</v>
      </c>
      <c r="I5406" s="51" t="s">
        <v>1309</v>
      </c>
      <c r="J5406" s="52">
        <v>0</v>
      </c>
      <c r="K5406" s="48" t="s">
        <v>1058</v>
      </c>
      <c r="L5406" s="48" t="s">
        <v>1058</v>
      </c>
      <c r="M5406" s="53">
        <v>0</v>
      </c>
      <c r="N5406" s="51"/>
    </row>
    <row r="5407" spans="2:14" x14ac:dyDescent="0.25">
      <c r="B5407" s="48">
        <v>5405</v>
      </c>
      <c r="C5407" s="49" t="s">
        <v>2588</v>
      </c>
      <c r="D5407" s="48">
        <v>580233997</v>
      </c>
      <c r="E5407" s="50" t="s">
        <v>1906</v>
      </c>
      <c r="F5407" s="51">
        <v>10440</v>
      </c>
      <c r="G5407" s="48">
        <v>16</v>
      </c>
      <c r="H5407" s="51" t="s">
        <v>2976</v>
      </c>
      <c r="I5407" s="51" t="s">
        <v>1389</v>
      </c>
      <c r="J5407" s="52">
        <v>0.63</v>
      </c>
      <c r="K5407" s="48" t="s">
        <v>1058</v>
      </c>
      <c r="L5407" s="48" t="s">
        <v>1058</v>
      </c>
      <c r="M5407" s="53">
        <v>3099.1885360276096</v>
      </c>
      <c r="N5407" s="51"/>
    </row>
    <row r="5408" spans="2:14" x14ac:dyDescent="0.25">
      <c r="B5408" s="48">
        <v>5406</v>
      </c>
      <c r="C5408" s="49" t="s">
        <v>2588</v>
      </c>
      <c r="D5408" s="48">
        <v>580093680</v>
      </c>
      <c r="E5408" s="50" t="s">
        <v>1815</v>
      </c>
      <c r="F5408" s="51">
        <v>10441</v>
      </c>
      <c r="G5408" s="48">
        <v>17</v>
      </c>
      <c r="H5408" s="51" t="s">
        <v>2760</v>
      </c>
      <c r="I5408" s="51" t="s">
        <v>1209</v>
      </c>
      <c r="J5408" s="52">
        <v>0.75</v>
      </c>
      <c r="K5408" s="48" t="s">
        <v>1058</v>
      </c>
      <c r="L5408" s="48" t="s">
        <v>1058</v>
      </c>
      <c r="M5408" s="53">
        <v>3689.5101619376301</v>
      </c>
      <c r="N5408" s="51"/>
    </row>
    <row r="5409" spans="2:14" x14ac:dyDescent="0.25">
      <c r="B5409" s="48">
        <v>5407</v>
      </c>
      <c r="C5409" s="49" t="s">
        <v>2588</v>
      </c>
      <c r="D5409" s="48">
        <v>580093680</v>
      </c>
      <c r="E5409" s="50" t="s">
        <v>1815</v>
      </c>
      <c r="F5409" s="51">
        <v>10442</v>
      </c>
      <c r="G5409" s="48">
        <v>13</v>
      </c>
      <c r="H5409" s="51" t="s">
        <v>2811</v>
      </c>
      <c r="I5409" s="51" t="s">
        <v>1209</v>
      </c>
      <c r="J5409" s="52">
        <v>0.75</v>
      </c>
      <c r="K5409" s="48" t="s">
        <v>1058</v>
      </c>
      <c r="L5409" s="48" t="s">
        <v>1058</v>
      </c>
      <c r="M5409" s="53">
        <v>3689.5101619376301</v>
      </c>
      <c r="N5409" s="51"/>
    </row>
    <row r="5410" spans="2:14" x14ac:dyDescent="0.25">
      <c r="B5410" s="48">
        <v>5408</v>
      </c>
      <c r="C5410" s="49" t="s">
        <v>2588</v>
      </c>
      <c r="D5410" s="48">
        <v>580093680</v>
      </c>
      <c r="E5410" s="50" t="s">
        <v>1815</v>
      </c>
      <c r="F5410" s="51">
        <v>10443</v>
      </c>
      <c r="G5410" s="48">
        <v>20</v>
      </c>
      <c r="H5410" s="51" t="s">
        <v>2673</v>
      </c>
      <c r="I5410" s="51" t="s">
        <v>1209</v>
      </c>
      <c r="J5410" s="52">
        <v>1.25</v>
      </c>
      <c r="K5410" s="48" t="s">
        <v>1058</v>
      </c>
      <c r="L5410" s="48" t="s">
        <v>1058</v>
      </c>
      <c r="M5410" s="53">
        <v>6149.1836032293841</v>
      </c>
      <c r="N5410" s="51"/>
    </row>
    <row r="5411" spans="2:14" x14ac:dyDescent="0.25">
      <c r="B5411" s="48">
        <v>5409</v>
      </c>
      <c r="C5411" s="49" t="s">
        <v>2588</v>
      </c>
      <c r="D5411" s="48">
        <v>580093680</v>
      </c>
      <c r="E5411" s="50" t="s">
        <v>1815</v>
      </c>
      <c r="F5411" s="51">
        <v>10444</v>
      </c>
      <c r="G5411" s="48">
        <v>11</v>
      </c>
      <c r="H5411" s="51" t="s">
        <v>2723</v>
      </c>
      <c r="I5411" s="51" t="s">
        <v>1209</v>
      </c>
      <c r="J5411" s="52">
        <v>3</v>
      </c>
      <c r="K5411" s="48" t="s">
        <v>1058</v>
      </c>
      <c r="L5411" s="48" t="s">
        <v>1058</v>
      </c>
      <c r="M5411" s="53">
        <v>14758.04064775052</v>
      </c>
      <c r="N5411" s="51"/>
    </row>
    <row r="5412" spans="2:14" x14ac:dyDescent="0.25">
      <c r="B5412" s="48">
        <v>5410</v>
      </c>
      <c r="C5412" s="49" t="s">
        <v>2588</v>
      </c>
      <c r="D5412" s="48">
        <v>580560548</v>
      </c>
      <c r="E5412" s="50" t="s">
        <v>2913</v>
      </c>
      <c r="F5412" s="51">
        <v>10446</v>
      </c>
      <c r="G5412" s="48">
        <v>15</v>
      </c>
      <c r="H5412" s="51" t="s">
        <v>2751</v>
      </c>
      <c r="I5412" s="51" t="s">
        <v>2914</v>
      </c>
      <c r="J5412" s="52">
        <v>0.97499999999999998</v>
      </c>
      <c r="K5412" s="48" t="s">
        <v>1058</v>
      </c>
      <c r="L5412" s="48" t="s">
        <v>1058</v>
      </c>
      <c r="M5412" s="53">
        <v>4796.363210518919</v>
      </c>
      <c r="N5412" s="51"/>
    </row>
    <row r="5413" spans="2:14" x14ac:dyDescent="0.25">
      <c r="B5413" s="48">
        <v>5411</v>
      </c>
      <c r="C5413" s="49" t="s">
        <v>2588</v>
      </c>
      <c r="D5413" s="48">
        <v>580418960</v>
      </c>
      <c r="E5413" s="50" t="s">
        <v>2703</v>
      </c>
      <c r="F5413" s="51">
        <v>10447</v>
      </c>
      <c r="G5413" s="48">
        <v>10</v>
      </c>
      <c r="H5413" s="51" t="s">
        <v>2783</v>
      </c>
      <c r="I5413" s="51" t="s">
        <v>1076</v>
      </c>
      <c r="J5413" s="52">
        <v>1.95</v>
      </c>
      <c r="K5413" s="48" t="s">
        <v>1058</v>
      </c>
      <c r="L5413" s="48" t="s">
        <v>1058</v>
      </c>
      <c r="M5413" s="53">
        <v>9592.726421037838</v>
      </c>
      <c r="N5413" s="51"/>
    </row>
    <row r="5414" spans="2:14" x14ac:dyDescent="0.25">
      <c r="B5414" s="48">
        <v>5412</v>
      </c>
      <c r="C5414" s="49" t="s">
        <v>2588</v>
      </c>
      <c r="D5414" s="48">
        <v>580259109</v>
      </c>
      <c r="E5414" s="50" t="s">
        <v>2679</v>
      </c>
      <c r="F5414" s="51">
        <v>10449</v>
      </c>
      <c r="G5414" s="48">
        <v>15</v>
      </c>
      <c r="H5414" s="51" t="s">
        <v>2744</v>
      </c>
      <c r="I5414" s="51" t="s">
        <v>1218</v>
      </c>
      <c r="J5414" s="52">
        <v>0.75</v>
      </c>
      <c r="K5414" s="48" t="s">
        <v>1058</v>
      </c>
      <c r="L5414" s="48" t="s">
        <v>1058</v>
      </c>
      <c r="M5414" s="53">
        <v>3689.5101619376301</v>
      </c>
      <c r="N5414" s="51"/>
    </row>
    <row r="5415" spans="2:14" x14ac:dyDescent="0.25">
      <c r="B5415" s="48">
        <v>5413</v>
      </c>
      <c r="C5415" s="49" t="s">
        <v>2588</v>
      </c>
      <c r="D5415" s="48">
        <v>580259109</v>
      </c>
      <c r="E5415" s="50" t="s">
        <v>2679</v>
      </c>
      <c r="F5415" s="51">
        <v>10450</v>
      </c>
      <c r="G5415" s="48">
        <v>16</v>
      </c>
      <c r="H5415" s="51" t="s">
        <v>2744</v>
      </c>
      <c r="I5415" s="51" t="s">
        <v>1218</v>
      </c>
      <c r="J5415" s="52">
        <v>0.75</v>
      </c>
      <c r="K5415" s="48" t="s">
        <v>1058</v>
      </c>
      <c r="L5415" s="48" t="s">
        <v>1058</v>
      </c>
      <c r="M5415" s="53">
        <v>3689.5101619376301</v>
      </c>
      <c r="N5415" s="51"/>
    </row>
    <row r="5416" spans="2:14" x14ac:dyDescent="0.25">
      <c r="B5416" s="48">
        <v>5414</v>
      </c>
      <c r="C5416" s="49" t="s">
        <v>2588</v>
      </c>
      <c r="D5416" s="48">
        <v>580259109</v>
      </c>
      <c r="E5416" s="50" t="s">
        <v>2679</v>
      </c>
      <c r="F5416" s="51">
        <v>10451</v>
      </c>
      <c r="G5416" s="48">
        <v>14</v>
      </c>
      <c r="H5416" s="51" t="s">
        <v>2958</v>
      </c>
      <c r="I5416" s="51" t="s">
        <v>1218</v>
      </c>
      <c r="J5416" s="52">
        <v>3</v>
      </c>
      <c r="K5416" s="48" t="s">
        <v>1058</v>
      </c>
      <c r="L5416" s="48" t="s">
        <v>1058</v>
      </c>
      <c r="M5416" s="53">
        <v>14758.04064775052</v>
      </c>
      <c r="N5416" s="51"/>
    </row>
    <row r="5417" spans="2:14" x14ac:dyDescent="0.25">
      <c r="B5417" s="48">
        <v>5415</v>
      </c>
      <c r="C5417" s="49" t="s">
        <v>2588</v>
      </c>
      <c r="D5417" s="48">
        <v>580605699</v>
      </c>
      <c r="E5417" s="50" t="s">
        <v>2885</v>
      </c>
      <c r="F5417" s="51">
        <v>10453</v>
      </c>
      <c r="G5417" s="48">
        <v>18</v>
      </c>
      <c r="H5417" s="51" t="s">
        <v>2992</v>
      </c>
      <c r="I5417" s="51" t="s">
        <v>1130</v>
      </c>
      <c r="J5417" s="52">
        <v>2</v>
      </c>
      <c r="K5417" s="48" t="s">
        <v>1058</v>
      </c>
      <c r="L5417" s="48" t="s">
        <v>1058</v>
      </c>
      <c r="M5417" s="53">
        <v>9838.6937651670141</v>
      </c>
      <c r="N5417" s="51"/>
    </row>
    <row r="5418" spans="2:14" x14ac:dyDescent="0.25">
      <c r="B5418" s="48">
        <v>5416</v>
      </c>
      <c r="C5418" s="49" t="s">
        <v>2588</v>
      </c>
      <c r="D5418" s="48">
        <v>580605699</v>
      </c>
      <c r="E5418" s="50" t="s">
        <v>2885</v>
      </c>
      <c r="F5418" s="51">
        <v>10454</v>
      </c>
      <c r="G5418" s="48">
        <v>11</v>
      </c>
      <c r="H5418" s="51" t="s">
        <v>2904</v>
      </c>
      <c r="I5418" s="51" t="s">
        <v>1130</v>
      </c>
      <c r="J5418" s="52">
        <v>3</v>
      </c>
      <c r="K5418" s="48" t="s">
        <v>1058</v>
      </c>
      <c r="L5418" s="48" t="s">
        <v>1058</v>
      </c>
      <c r="M5418" s="53">
        <v>14758.04064775052</v>
      </c>
      <c r="N5418" s="51"/>
    </row>
    <row r="5419" spans="2:14" x14ac:dyDescent="0.25">
      <c r="B5419" s="48">
        <v>5417</v>
      </c>
      <c r="C5419" s="49" t="s">
        <v>2588</v>
      </c>
      <c r="D5419" s="48">
        <v>580605699</v>
      </c>
      <c r="E5419" s="50" t="s">
        <v>2885</v>
      </c>
      <c r="F5419" s="51">
        <v>10455</v>
      </c>
      <c r="G5419" s="48">
        <v>15</v>
      </c>
      <c r="H5419" s="51" t="s">
        <v>2832</v>
      </c>
      <c r="I5419" s="51" t="s">
        <v>1130</v>
      </c>
      <c r="J5419" s="52">
        <v>0.75</v>
      </c>
      <c r="K5419" s="48" t="s">
        <v>1058</v>
      </c>
      <c r="L5419" s="48" t="s">
        <v>1058</v>
      </c>
      <c r="M5419" s="53">
        <v>3689.5101619376301</v>
      </c>
      <c r="N5419" s="51"/>
    </row>
    <row r="5420" spans="2:14" x14ac:dyDescent="0.25">
      <c r="B5420" s="48">
        <v>5418</v>
      </c>
      <c r="C5420" s="49" t="s">
        <v>2588</v>
      </c>
      <c r="D5420" s="48">
        <v>580605699</v>
      </c>
      <c r="E5420" s="50" t="s">
        <v>2885</v>
      </c>
      <c r="F5420" s="51">
        <v>10457</v>
      </c>
      <c r="G5420" s="48">
        <v>13</v>
      </c>
      <c r="H5420" s="51" t="s">
        <v>2938</v>
      </c>
      <c r="I5420" s="51" t="s">
        <v>1130</v>
      </c>
      <c r="J5420" s="52">
        <v>1.5</v>
      </c>
      <c r="K5420" s="48" t="s">
        <v>1058</v>
      </c>
      <c r="L5420" s="48" t="s">
        <v>1058</v>
      </c>
      <c r="M5420" s="53">
        <v>7379.0203238752601</v>
      </c>
      <c r="N5420" s="51"/>
    </row>
    <row r="5421" spans="2:14" x14ac:dyDescent="0.25">
      <c r="B5421" s="48">
        <v>5419</v>
      </c>
      <c r="C5421" s="49" t="s">
        <v>2588</v>
      </c>
      <c r="D5421" s="48">
        <v>580355055</v>
      </c>
      <c r="E5421" s="50" t="s">
        <v>2767</v>
      </c>
      <c r="F5421" s="51">
        <v>10459</v>
      </c>
      <c r="G5421" s="48">
        <v>18</v>
      </c>
      <c r="H5421" s="51" t="s">
        <v>2626</v>
      </c>
      <c r="I5421" s="51" t="s">
        <v>1060</v>
      </c>
      <c r="J5421" s="52">
        <v>0</v>
      </c>
      <c r="K5421" s="48" t="s">
        <v>1058</v>
      </c>
      <c r="L5421" s="48" t="s">
        <v>1058</v>
      </c>
      <c r="M5421" s="53">
        <v>0</v>
      </c>
      <c r="N5421" s="51"/>
    </row>
    <row r="5422" spans="2:14" x14ac:dyDescent="0.25">
      <c r="B5422" s="48">
        <v>5420</v>
      </c>
      <c r="C5422" s="49" t="s">
        <v>2588</v>
      </c>
      <c r="D5422" s="48">
        <v>580500825</v>
      </c>
      <c r="E5422" s="50" t="s">
        <v>2639</v>
      </c>
      <c r="F5422" s="51">
        <v>10464</v>
      </c>
      <c r="G5422" s="48">
        <v>9</v>
      </c>
      <c r="H5422" s="51" t="s">
        <v>2822</v>
      </c>
      <c r="I5422" s="51" t="s">
        <v>1068</v>
      </c>
      <c r="J5422" s="52">
        <v>8</v>
      </c>
      <c r="K5422" s="48" t="s">
        <v>1058</v>
      </c>
      <c r="L5422" s="48" t="s">
        <v>1058</v>
      </c>
      <c r="M5422" s="53">
        <v>39354.775060668057</v>
      </c>
      <c r="N5422" s="51"/>
    </row>
    <row r="5423" spans="2:14" x14ac:dyDescent="0.25">
      <c r="B5423" s="48">
        <v>5421</v>
      </c>
      <c r="C5423" s="49" t="s">
        <v>2588</v>
      </c>
      <c r="D5423" s="48">
        <v>580424638</v>
      </c>
      <c r="E5423" s="50" t="s">
        <v>1651</v>
      </c>
      <c r="F5423" s="51">
        <v>10466</v>
      </c>
      <c r="G5423" s="48">
        <v>0</v>
      </c>
      <c r="H5423" s="51" t="s">
        <v>2886</v>
      </c>
      <c r="I5423" s="51" t="s">
        <v>1081</v>
      </c>
      <c r="J5423" s="52">
        <v>4.5999999999999996</v>
      </c>
      <c r="K5423" s="48" t="s">
        <v>1058</v>
      </c>
      <c r="L5423" s="48" t="s">
        <v>1058</v>
      </c>
      <c r="M5423" s="53">
        <v>22628.995659884131</v>
      </c>
      <c r="N5423" s="51"/>
    </row>
    <row r="5424" spans="2:14" x14ac:dyDescent="0.25">
      <c r="B5424" s="48">
        <v>5422</v>
      </c>
      <c r="C5424" s="49" t="s">
        <v>2588</v>
      </c>
      <c r="D5424" s="48">
        <v>580360568</v>
      </c>
      <c r="E5424" s="50" t="s">
        <v>2780</v>
      </c>
      <c r="F5424" s="51">
        <v>10472</v>
      </c>
      <c r="G5424" s="48">
        <v>0</v>
      </c>
      <c r="H5424" s="51" t="s">
        <v>2918</v>
      </c>
      <c r="I5424" s="51" t="s">
        <v>1396</v>
      </c>
      <c r="J5424" s="52">
        <v>0.97499999999999998</v>
      </c>
      <c r="K5424" s="48" t="s">
        <v>1058</v>
      </c>
      <c r="L5424" s="48" t="s">
        <v>1058</v>
      </c>
      <c r="M5424" s="53">
        <v>4796.363210518919</v>
      </c>
      <c r="N5424" s="51"/>
    </row>
    <row r="5425" spans="2:14" x14ac:dyDescent="0.25">
      <c r="B5425" s="48">
        <v>5423</v>
      </c>
      <c r="C5425" s="49" t="s">
        <v>2588</v>
      </c>
      <c r="D5425" s="48">
        <v>580416824</v>
      </c>
      <c r="E5425" s="50" t="s">
        <v>2654</v>
      </c>
      <c r="F5425" s="51">
        <v>10475</v>
      </c>
      <c r="G5425" s="48">
        <v>12</v>
      </c>
      <c r="H5425" s="51" t="s">
        <v>2800</v>
      </c>
      <c r="I5425" s="51" t="s">
        <v>1259</v>
      </c>
      <c r="J5425" s="52">
        <v>0</v>
      </c>
      <c r="K5425" s="48" t="s">
        <v>1058</v>
      </c>
      <c r="L5425" s="48" t="s">
        <v>1058</v>
      </c>
      <c r="M5425" s="53">
        <v>0</v>
      </c>
      <c r="N5425" s="51"/>
    </row>
    <row r="5426" spans="2:14" x14ac:dyDescent="0.25">
      <c r="B5426" s="48">
        <v>5424</v>
      </c>
      <c r="C5426" s="49" t="s">
        <v>2588</v>
      </c>
      <c r="D5426" s="48">
        <v>580546646</v>
      </c>
      <c r="E5426" s="50" t="s">
        <v>2929</v>
      </c>
      <c r="F5426" s="51">
        <v>10477</v>
      </c>
      <c r="G5426" s="48">
        <v>9</v>
      </c>
      <c r="H5426" s="51" t="s">
        <v>2984</v>
      </c>
      <c r="I5426" s="51" t="s">
        <v>2074</v>
      </c>
      <c r="J5426" s="52">
        <v>2.5</v>
      </c>
      <c r="K5426" s="48" t="s">
        <v>1058</v>
      </c>
      <c r="L5426" s="48" t="s">
        <v>1058</v>
      </c>
      <c r="M5426" s="53">
        <v>12298.367206458768</v>
      </c>
      <c r="N5426" s="51"/>
    </row>
    <row r="5427" spans="2:14" x14ac:dyDescent="0.25">
      <c r="B5427" s="48">
        <v>5425</v>
      </c>
      <c r="C5427" s="49" t="s">
        <v>2588</v>
      </c>
      <c r="D5427" s="48">
        <v>580476059</v>
      </c>
      <c r="E5427" s="50" t="s">
        <v>2686</v>
      </c>
      <c r="F5427" s="51">
        <v>10479</v>
      </c>
      <c r="G5427" s="48">
        <v>17</v>
      </c>
      <c r="H5427" s="51" t="s">
        <v>2673</v>
      </c>
      <c r="I5427" s="51" t="s">
        <v>1490</v>
      </c>
      <c r="J5427" s="52">
        <v>2.5</v>
      </c>
      <c r="K5427" s="48" t="s">
        <v>1058</v>
      </c>
      <c r="L5427" s="48" t="s">
        <v>1058</v>
      </c>
      <c r="M5427" s="53">
        <v>12298.367206458768</v>
      </c>
      <c r="N5427" s="51"/>
    </row>
    <row r="5428" spans="2:14" x14ac:dyDescent="0.25">
      <c r="B5428" s="48">
        <v>5426</v>
      </c>
      <c r="C5428" s="49" t="s">
        <v>2588</v>
      </c>
      <c r="D5428" s="48">
        <v>580507341</v>
      </c>
      <c r="E5428" s="50" t="s">
        <v>2856</v>
      </c>
      <c r="F5428" s="51">
        <v>10483</v>
      </c>
      <c r="G5428" s="48">
        <v>15</v>
      </c>
      <c r="H5428" s="51" t="s">
        <v>2992</v>
      </c>
      <c r="I5428" s="51" t="s">
        <v>1189</v>
      </c>
      <c r="J5428" s="52">
        <v>2.2000000000000002</v>
      </c>
      <c r="K5428" s="48" t="s">
        <v>1058</v>
      </c>
      <c r="L5428" s="48" t="s">
        <v>1058</v>
      </c>
      <c r="M5428" s="53">
        <v>10822.563141683717</v>
      </c>
      <c r="N5428" s="51"/>
    </row>
    <row r="5429" spans="2:14" x14ac:dyDescent="0.25">
      <c r="B5429" s="48">
        <v>5427</v>
      </c>
      <c r="C5429" s="49" t="s">
        <v>2588</v>
      </c>
      <c r="D5429" s="48">
        <v>580420347</v>
      </c>
      <c r="E5429" s="50" t="s">
        <v>2720</v>
      </c>
      <c r="F5429" s="51">
        <v>10490</v>
      </c>
      <c r="G5429" s="48">
        <v>10</v>
      </c>
      <c r="H5429" s="51" t="s">
        <v>2708</v>
      </c>
      <c r="I5429" s="51" t="s">
        <v>1262</v>
      </c>
      <c r="J5429" s="52">
        <v>5.75</v>
      </c>
      <c r="K5429" s="48" t="s">
        <v>1058</v>
      </c>
      <c r="L5429" s="48" t="s">
        <v>1058</v>
      </c>
      <c r="M5429" s="53">
        <v>28286.244574855165</v>
      </c>
      <c r="N5429" s="51"/>
    </row>
    <row r="5430" spans="2:14" x14ac:dyDescent="0.25">
      <c r="B5430" s="48">
        <v>5428</v>
      </c>
      <c r="C5430" s="49" t="s">
        <v>2588</v>
      </c>
      <c r="D5430" s="48">
        <v>580420347</v>
      </c>
      <c r="E5430" s="50" t="s">
        <v>2720</v>
      </c>
      <c r="F5430" s="51">
        <v>10491</v>
      </c>
      <c r="G5430" s="48">
        <v>9</v>
      </c>
      <c r="H5430" s="51" t="s">
        <v>2887</v>
      </c>
      <c r="I5430" s="51" t="s">
        <v>1262</v>
      </c>
      <c r="J5430" s="52">
        <v>9.1999999999999993</v>
      </c>
      <c r="K5430" s="48" t="s">
        <v>1058</v>
      </c>
      <c r="L5430" s="48" t="s">
        <v>1058</v>
      </c>
      <c r="M5430" s="53">
        <v>45257.991319768262</v>
      </c>
      <c r="N5430" s="51"/>
    </row>
    <row r="5431" spans="2:14" x14ac:dyDescent="0.25">
      <c r="B5431" s="48">
        <v>5429</v>
      </c>
      <c r="C5431" s="49" t="s">
        <v>2588</v>
      </c>
      <c r="D5431" s="48">
        <v>580378610</v>
      </c>
      <c r="E5431" s="50" t="s">
        <v>1621</v>
      </c>
      <c r="F5431" s="51">
        <v>10496</v>
      </c>
      <c r="G5431" s="48">
        <v>15</v>
      </c>
      <c r="H5431" s="51" t="s">
        <v>2919</v>
      </c>
      <c r="I5431" s="51" t="s">
        <v>2732</v>
      </c>
      <c r="J5431" s="52">
        <v>1.5</v>
      </c>
      <c r="K5431" s="48" t="s">
        <v>1058</v>
      </c>
      <c r="L5431" s="48" t="s">
        <v>1058</v>
      </c>
      <c r="M5431" s="53">
        <v>7379.0203238752601</v>
      </c>
      <c r="N5431" s="51"/>
    </row>
    <row r="5432" spans="2:14" x14ac:dyDescent="0.25">
      <c r="B5432" s="48">
        <v>5430</v>
      </c>
      <c r="C5432" s="49" t="s">
        <v>2588</v>
      </c>
      <c r="D5432" s="48">
        <v>580384204</v>
      </c>
      <c r="E5432" s="50" t="s">
        <v>2639</v>
      </c>
      <c r="F5432" s="51">
        <v>10500</v>
      </c>
      <c r="G5432" s="48">
        <v>15</v>
      </c>
      <c r="H5432" s="51" t="s">
        <v>2975</v>
      </c>
      <c r="I5432" s="51" t="s">
        <v>1812</v>
      </c>
      <c r="J5432" s="52">
        <v>0</v>
      </c>
      <c r="K5432" s="48" t="s">
        <v>1058</v>
      </c>
      <c r="L5432" s="48" t="s">
        <v>1058</v>
      </c>
      <c r="M5432" s="53">
        <v>0</v>
      </c>
      <c r="N5432" s="51"/>
    </row>
    <row r="5433" spans="2:14" x14ac:dyDescent="0.25">
      <c r="B5433" s="48">
        <v>5431</v>
      </c>
      <c r="C5433" s="49" t="s">
        <v>2588</v>
      </c>
      <c r="D5433" s="48">
        <v>580259109</v>
      </c>
      <c r="E5433" s="50" t="s">
        <v>2679</v>
      </c>
      <c r="F5433" s="51">
        <v>10506</v>
      </c>
      <c r="G5433" s="48">
        <v>20</v>
      </c>
      <c r="H5433" s="51" t="s">
        <v>2711</v>
      </c>
      <c r="I5433" s="51" t="s">
        <v>1218</v>
      </c>
      <c r="J5433" s="52">
        <v>3</v>
      </c>
      <c r="K5433" s="48" t="s">
        <v>1058</v>
      </c>
      <c r="L5433" s="48" t="s">
        <v>1058</v>
      </c>
      <c r="M5433" s="53">
        <v>14758.04064775052</v>
      </c>
      <c r="N5433" s="51"/>
    </row>
    <row r="5434" spans="2:14" x14ac:dyDescent="0.25">
      <c r="B5434" s="48">
        <v>5432</v>
      </c>
      <c r="C5434" s="49" t="s">
        <v>2588</v>
      </c>
      <c r="D5434" s="48">
        <v>580368546</v>
      </c>
      <c r="E5434" s="50" t="s">
        <v>2757</v>
      </c>
      <c r="F5434" s="51">
        <v>10512</v>
      </c>
      <c r="G5434" s="48">
        <v>16</v>
      </c>
      <c r="H5434" s="51" t="s">
        <v>2831</v>
      </c>
      <c r="I5434" s="51" t="s">
        <v>1398</v>
      </c>
      <c r="J5434" s="52">
        <v>0</v>
      </c>
      <c r="K5434" s="48" t="s">
        <v>1058</v>
      </c>
      <c r="L5434" s="48" t="s">
        <v>1058</v>
      </c>
      <c r="M5434" s="53">
        <v>0</v>
      </c>
      <c r="N5434" s="51"/>
    </row>
    <row r="5435" spans="2:14" x14ac:dyDescent="0.25">
      <c r="B5435" s="48">
        <v>5433</v>
      </c>
      <c r="C5435" s="49" t="s">
        <v>2588</v>
      </c>
      <c r="D5435" s="48">
        <v>580401818</v>
      </c>
      <c r="E5435" s="50" t="s">
        <v>2665</v>
      </c>
      <c r="F5435" s="51">
        <v>10513</v>
      </c>
      <c r="G5435" s="48">
        <v>16</v>
      </c>
      <c r="H5435" s="51" t="s">
        <v>2869</v>
      </c>
      <c r="I5435" s="51" t="s">
        <v>1158</v>
      </c>
      <c r="J5435" s="52">
        <v>2</v>
      </c>
      <c r="K5435" s="48" t="s">
        <v>1058</v>
      </c>
      <c r="L5435" s="48" t="s">
        <v>1058</v>
      </c>
      <c r="M5435" s="53">
        <v>9838.6937651670141</v>
      </c>
      <c r="N5435" s="51"/>
    </row>
    <row r="5436" spans="2:14" x14ac:dyDescent="0.25">
      <c r="B5436" s="48">
        <v>5434</v>
      </c>
      <c r="C5436" s="49" t="s">
        <v>2588</v>
      </c>
      <c r="D5436" s="48">
        <v>580435014</v>
      </c>
      <c r="E5436" s="50" t="s">
        <v>2691</v>
      </c>
      <c r="F5436" s="51">
        <v>10515</v>
      </c>
      <c r="G5436" s="48">
        <v>11</v>
      </c>
      <c r="H5436" s="51" t="s">
        <v>2919</v>
      </c>
      <c r="I5436" s="51" t="s">
        <v>1932</v>
      </c>
      <c r="J5436" s="52">
        <v>1.5</v>
      </c>
      <c r="K5436" s="48" t="s">
        <v>1058</v>
      </c>
      <c r="L5436" s="48" t="s">
        <v>1058</v>
      </c>
      <c r="M5436" s="53">
        <v>7379.0203238752601</v>
      </c>
      <c r="N5436" s="51"/>
    </row>
    <row r="5437" spans="2:14" x14ac:dyDescent="0.25">
      <c r="B5437" s="48">
        <v>5435</v>
      </c>
      <c r="C5437" s="49" t="s">
        <v>2588</v>
      </c>
      <c r="D5437" s="48">
        <v>580629160</v>
      </c>
      <c r="E5437" s="50" t="s">
        <v>3003</v>
      </c>
      <c r="F5437" s="51">
        <v>10516</v>
      </c>
      <c r="G5437" s="48">
        <v>13</v>
      </c>
      <c r="H5437" s="51" t="s">
        <v>2615</v>
      </c>
      <c r="I5437" s="51" t="s">
        <v>3004</v>
      </c>
      <c r="J5437" s="52">
        <v>0.63</v>
      </c>
      <c r="K5437" s="48" t="s">
        <v>1058</v>
      </c>
      <c r="L5437" s="48" t="s">
        <v>1058</v>
      </c>
      <c r="M5437" s="53">
        <v>3099.1885360276096</v>
      </c>
      <c r="N5437" s="51"/>
    </row>
    <row r="5438" spans="2:14" x14ac:dyDescent="0.25">
      <c r="B5438" s="48">
        <v>5436</v>
      </c>
      <c r="C5438" s="49" t="s">
        <v>2588</v>
      </c>
      <c r="D5438" s="48">
        <v>510685589</v>
      </c>
      <c r="E5438" s="50" t="s">
        <v>2519</v>
      </c>
      <c r="F5438" s="51">
        <v>10517</v>
      </c>
      <c r="G5438" s="48">
        <v>13</v>
      </c>
      <c r="H5438" s="51" t="s">
        <v>2617</v>
      </c>
      <c r="I5438" s="51" t="s">
        <v>1330</v>
      </c>
      <c r="J5438" s="52">
        <v>0.75</v>
      </c>
      <c r="K5438" s="48" t="s">
        <v>1058</v>
      </c>
      <c r="L5438" s="48" t="s">
        <v>1058</v>
      </c>
      <c r="M5438" s="53">
        <v>3689.5101619376301</v>
      </c>
      <c r="N5438" s="51"/>
    </row>
    <row r="5439" spans="2:14" x14ac:dyDescent="0.25">
      <c r="B5439" s="48">
        <v>5437</v>
      </c>
      <c r="C5439" s="49" t="s">
        <v>2588</v>
      </c>
      <c r="D5439" s="48">
        <v>580435014</v>
      </c>
      <c r="E5439" s="50" t="s">
        <v>2691</v>
      </c>
      <c r="F5439" s="51">
        <v>10518</v>
      </c>
      <c r="G5439" s="48">
        <v>6</v>
      </c>
      <c r="H5439" s="51" t="s">
        <v>2822</v>
      </c>
      <c r="I5439" s="51" t="s">
        <v>1932</v>
      </c>
      <c r="J5439" s="52">
        <v>8</v>
      </c>
      <c r="K5439" s="48" t="s">
        <v>1058</v>
      </c>
      <c r="L5439" s="48" t="s">
        <v>1058</v>
      </c>
      <c r="M5439" s="53">
        <v>39354.775060668057</v>
      </c>
      <c r="N5439" s="51"/>
    </row>
    <row r="5440" spans="2:14" x14ac:dyDescent="0.25">
      <c r="B5440" s="48">
        <v>5438</v>
      </c>
      <c r="C5440" s="49" t="s">
        <v>2588</v>
      </c>
      <c r="D5440" s="48">
        <v>580543320</v>
      </c>
      <c r="E5440" s="50" t="s">
        <v>2594</v>
      </c>
      <c r="F5440" s="51">
        <v>10520</v>
      </c>
      <c r="G5440" s="48">
        <v>17</v>
      </c>
      <c r="H5440" s="51" t="s">
        <v>2595</v>
      </c>
      <c r="I5440" s="51" t="s">
        <v>1139</v>
      </c>
      <c r="J5440" s="52">
        <v>1.5</v>
      </c>
      <c r="K5440" s="48" t="s">
        <v>1058</v>
      </c>
      <c r="L5440" s="48" t="s">
        <v>1058</v>
      </c>
      <c r="M5440" s="53">
        <v>7379.0203238752601</v>
      </c>
      <c r="N5440" s="51"/>
    </row>
    <row r="5441" spans="2:14" x14ac:dyDescent="0.25">
      <c r="B5441" s="48">
        <v>5439</v>
      </c>
      <c r="C5441" s="49" t="s">
        <v>2588</v>
      </c>
      <c r="D5441" s="48">
        <v>580228443</v>
      </c>
      <c r="E5441" s="50" t="s">
        <v>2594</v>
      </c>
      <c r="F5441" s="51">
        <v>10521</v>
      </c>
      <c r="G5441" s="48">
        <v>9</v>
      </c>
      <c r="H5441" s="51" t="s">
        <v>2867</v>
      </c>
      <c r="I5441" s="51" t="s">
        <v>1139</v>
      </c>
      <c r="J5441" s="52">
        <v>8</v>
      </c>
      <c r="K5441" s="48" t="s">
        <v>1058</v>
      </c>
      <c r="L5441" s="48" t="s">
        <v>1058</v>
      </c>
      <c r="M5441" s="53">
        <v>39354.775060668057</v>
      </c>
      <c r="N5441" s="51"/>
    </row>
    <row r="5442" spans="2:14" x14ac:dyDescent="0.25">
      <c r="B5442" s="48">
        <v>5440</v>
      </c>
      <c r="C5442" s="49" t="s">
        <v>2588</v>
      </c>
      <c r="D5442" s="48">
        <v>580401818</v>
      </c>
      <c r="E5442" s="50" t="s">
        <v>1301</v>
      </c>
      <c r="F5442" s="51">
        <v>10528</v>
      </c>
      <c r="G5442" s="48">
        <v>17</v>
      </c>
      <c r="H5442" s="51" t="s">
        <v>2919</v>
      </c>
      <c r="I5442" s="51" t="s">
        <v>1158</v>
      </c>
      <c r="J5442" s="52">
        <v>1.5</v>
      </c>
      <c r="K5442" s="48" t="s">
        <v>1058</v>
      </c>
      <c r="L5442" s="48" t="s">
        <v>1058</v>
      </c>
      <c r="M5442" s="53">
        <v>7379.0203238752601</v>
      </c>
      <c r="N5442" s="51"/>
    </row>
    <row r="5443" spans="2:14" x14ac:dyDescent="0.25">
      <c r="B5443" s="48">
        <v>5441</v>
      </c>
      <c r="C5443" s="49" t="s">
        <v>2588</v>
      </c>
      <c r="D5443" s="48">
        <v>580435014</v>
      </c>
      <c r="E5443" s="50" t="s">
        <v>2691</v>
      </c>
      <c r="F5443" s="51">
        <v>10529</v>
      </c>
      <c r="G5443" s="48">
        <v>14</v>
      </c>
      <c r="H5443" s="51" t="s">
        <v>2794</v>
      </c>
      <c r="I5443" s="51" t="s">
        <v>1932</v>
      </c>
      <c r="J5443" s="52">
        <v>0.63</v>
      </c>
      <c r="K5443" s="48" t="s">
        <v>1058</v>
      </c>
      <c r="L5443" s="48" t="s">
        <v>1058</v>
      </c>
      <c r="M5443" s="53">
        <v>3099.1885360276096</v>
      </c>
      <c r="N5443" s="51"/>
    </row>
    <row r="5444" spans="2:14" x14ac:dyDescent="0.25">
      <c r="B5444" s="48">
        <v>5442</v>
      </c>
      <c r="C5444" s="49" t="s">
        <v>2588</v>
      </c>
      <c r="D5444" s="48">
        <v>580384816</v>
      </c>
      <c r="E5444" s="50" t="s">
        <v>2648</v>
      </c>
      <c r="F5444" s="51">
        <v>10533</v>
      </c>
      <c r="G5444" s="48">
        <v>19</v>
      </c>
      <c r="H5444" s="51" t="s">
        <v>2743</v>
      </c>
      <c r="I5444" s="51" t="s">
        <v>1423</v>
      </c>
      <c r="J5444" s="52">
        <v>1.5</v>
      </c>
      <c r="K5444" s="48" t="s">
        <v>1058</v>
      </c>
      <c r="L5444" s="48" t="s">
        <v>1058</v>
      </c>
      <c r="M5444" s="53">
        <v>7379.0203238752601</v>
      </c>
      <c r="N5444" s="51"/>
    </row>
    <row r="5445" spans="2:14" x14ac:dyDescent="0.25">
      <c r="B5445" s="48">
        <v>5443</v>
      </c>
      <c r="C5445" s="49" t="s">
        <v>2588</v>
      </c>
      <c r="D5445" s="48">
        <v>580419315</v>
      </c>
      <c r="E5445" s="50" t="s">
        <v>2927</v>
      </c>
      <c r="F5445" s="51">
        <v>10537</v>
      </c>
      <c r="G5445" s="48">
        <v>9</v>
      </c>
      <c r="H5445" s="51" t="s">
        <v>2920</v>
      </c>
      <c r="I5445" s="51" t="s">
        <v>1404</v>
      </c>
      <c r="J5445" s="52">
        <v>8</v>
      </c>
      <c r="K5445" s="48" t="s">
        <v>1058</v>
      </c>
      <c r="L5445" s="48" t="s">
        <v>1058</v>
      </c>
      <c r="M5445" s="53">
        <v>39354.775060668057</v>
      </c>
      <c r="N5445" s="51"/>
    </row>
    <row r="5446" spans="2:14" x14ac:dyDescent="0.25">
      <c r="B5446" s="48">
        <v>5444</v>
      </c>
      <c r="C5446" s="49" t="s">
        <v>2588</v>
      </c>
      <c r="D5446" s="48">
        <v>580309680</v>
      </c>
      <c r="E5446" s="50" t="s">
        <v>1721</v>
      </c>
      <c r="F5446" s="51">
        <v>10542</v>
      </c>
      <c r="G5446" s="48">
        <v>15</v>
      </c>
      <c r="H5446" s="51" t="s">
        <v>2785</v>
      </c>
      <c r="I5446" s="51" t="s">
        <v>2295</v>
      </c>
      <c r="J5446" s="52">
        <v>0</v>
      </c>
      <c r="K5446" s="48" t="s">
        <v>1058</v>
      </c>
      <c r="L5446" s="48" t="s">
        <v>1058</v>
      </c>
      <c r="M5446" s="53">
        <v>0</v>
      </c>
      <c r="N5446" s="51"/>
    </row>
    <row r="5447" spans="2:14" x14ac:dyDescent="0.25">
      <c r="B5447" s="48">
        <v>5445</v>
      </c>
      <c r="C5447" s="49" t="s">
        <v>2588</v>
      </c>
      <c r="D5447" s="48">
        <v>580309680</v>
      </c>
      <c r="E5447" s="50" t="s">
        <v>1721</v>
      </c>
      <c r="F5447" s="51">
        <v>10544</v>
      </c>
      <c r="G5447" s="48">
        <v>9</v>
      </c>
      <c r="H5447" s="51" t="s">
        <v>2878</v>
      </c>
      <c r="I5447" s="51" t="s">
        <v>2295</v>
      </c>
      <c r="J5447" s="52">
        <v>0.75</v>
      </c>
      <c r="K5447" s="48" t="s">
        <v>1058</v>
      </c>
      <c r="L5447" s="48" t="s">
        <v>1058</v>
      </c>
      <c r="M5447" s="53">
        <v>3689.5101619376301</v>
      </c>
      <c r="N5447" s="51"/>
    </row>
    <row r="5448" spans="2:14" x14ac:dyDescent="0.25">
      <c r="B5448" s="48">
        <v>5446</v>
      </c>
      <c r="C5448" s="49" t="s">
        <v>2588</v>
      </c>
      <c r="D5448" s="48">
        <v>580368546</v>
      </c>
      <c r="E5448" s="50" t="s">
        <v>2757</v>
      </c>
      <c r="F5448" s="51">
        <v>10549</v>
      </c>
      <c r="G5448" s="48">
        <v>12</v>
      </c>
      <c r="H5448" s="51" t="s">
        <v>2778</v>
      </c>
      <c r="I5448" s="51" t="s">
        <v>1398</v>
      </c>
      <c r="J5448" s="52">
        <v>1.95</v>
      </c>
      <c r="K5448" s="48" t="s">
        <v>1058</v>
      </c>
      <c r="L5448" s="48" t="s">
        <v>1058</v>
      </c>
      <c r="M5448" s="53">
        <v>9592.726421037838</v>
      </c>
      <c r="N5448" s="51"/>
    </row>
    <row r="5449" spans="2:14" x14ac:dyDescent="0.25">
      <c r="B5449" s="48">
        <v>5447</v>
      </c>
      <c r="C5449" s="49" t="s">
        <v>2588</v>
      </c>
      <c r="D5449" s="48">
        <v>510685589</v>
      </c>
      <c r="E5449" s="50" t="s">
        <v>2519</v>
      </c>
      <c r="F5449" s="51">
        <v>10550</v>
      </c>
      <c r="G5449" s="48">
        <v>12</v>
      </c>
      <c r="H5449" s="51" t="s">
        <v>2695</v>
      </c>
      <c r="I5449" s="51" t="s">
        <v>1330</v>
      </c>
      <c r="J5449" s="52">
        <v>1.5</v>
      </c>
      <c r="K5449" s="48" t="s">
        <v>1058</v>
      </c>
      <c r="L5449" s="48" t="s">
        <v>1058</v>
      </c>
      <c r="M5449" s="53">
        <v>7379.0203238752601</v>
      </c>
      <c r="N5449" s="51"/>
    </row>
    <row r="5450" spans="2:14" x14ac:dyDescent="0.25">
      <c r="B5450" s="48">
        <v>5448</v>
      </c>
      <c r="C5450" s="49" t="s">
        <v>2588</v>
      </c>
      <c r="D5450" s="48">
        <v>580305266</v>
      </c>
      <c r="E5450" s="50" t="s">
        <v>2618</v>
      </c>
      <c r="F5450" s="51">
        <v>10551</v>
      </c>
      <c r="G5450" s="48">
        <v>26</v>
      </c>
      <c r="H5450" s="51" t="s">
        <v>2832</v>
      </c>
      <c r="I5450" s="51" t="s">
        <v>1276</v>
      </c>
      <c r="J5450" s="52">
        <v>0.97499999999999998</v>
      </c>
      <c r="K5450" s="48" t="s">
        <v>1058</v>
      </c>
      <c r="L5450" s="48" t="s">
        <v>1058</v>
      </c>
      <c r="M5450" s="53">
        <v>4796.363210518919</v>
      </c>
      <c r="N5450" s="51"/>
    </row>
    <row r="5451" spans="2:14" x14ac:dyDescent="0.25">
      <c r="B5451" s="48">
        <v>5449</v>
      </c>
      <c r="C5451" s="49" t="s">
        <v>2588</v>
      </c>
      <c r="D5451" s="48">
        <v>580305266</v>
      </c>
      <c r="E5451" s="50" t="s">
        <v>2618</v>
      </c>
      <c r="F5451" s="51">
        <v>10553</v>
      </c>
      <c r="G5451" s="48">
        <v>26</v>
      </c>
      <c r="H5451" s="51" t="s">
        <v>2934</v>
      </c>
      <c r="I5451" s="51" t="s">
        <v>1276</v>
      </c>
      <c r="J5451" s="52">
        <v>0.97499999999999998</v>
      </c>
      <c r="K5451" s="48" t="s">
        <v>1058</v>
      </c>
      <c r="L5451" s="48" t="s">
        <v>1058</v>
      </c>
      <c r="M5451" s="53">
        <v>4796.363210518919</v>
      </c>
      <c r="N5451" s="51"/>
    </row>
    <row r="5452" spans="2:14" x14ac:dyDescent="0.25">
      <c r="B5452" s="48">
        <v>5450</v>
      </c>
      <c r="C5452" s="49" t="s">
        <v>2588</v>
      </c>
      <c r="D5452" s="48">
        <v>580417509</v>
      </c>
      <c r="E5452" s="50" t="s">
        <v>2767</v>
      </c>
      <c r="F5452" s="51">
        <v>10554</v>
      </c>
      <c r="G5452" s="48">
        <v>11</v>
      </c>
      <c r="H5452" s="51" t="s">
        <v>2743</v>
      </c>
      <c r="I5452" s="51" t="s">
        <v>1060</v>
      </c>
      <c r="J5452" s="52">
        <v>1.5</v>
      </c>
      <c r="K5452" s="48" t="s">
        <v>1058</v>
      </c>
      <c r="L5452" s="48" t="s">
        <v>1058</v>
      </c>
      <c r="M5452" s="53">
        <v>7379.0203238752601</v>
      </c>
      <c r="N5452" s="51"/>
    </row>
    <row r="5453" spans="2:14" x14ac:dyDescent="0.25">
      <c r="B5453" s="48">
        <v>5451</v>
      </c>
      <c r="C5453" s="49" t="s">
        <v>2588</v>
      </c>
      <c r="D5453" s="48">
        <v>580417509</v>
      </c>
      <c r="E5453" s="50" t="s">
        <v>2767</v>
      </c>
      <c r="F5453" s="51">
        <v>10557</v>
      </c>
      <c r="G5453" s="48">
        <v>12</v>
      </c>
      <c r="H5453" s="51" t="s">
        <v>2954</v>
      </c>
      <c r="I5453" s="51" t="s">
        <v>1060</v>
      </c>
      <c r="J5453" s="52">
        <v>2</v>
      </c>
      <c r="K5453" s="48" t="s">
        <v>1058</v>
      </c>
      <c r="L5453" s="48" t="s">
        <v>1058</v>
      </c>
      <c r="M5453" s="53">
        <v>9838.6937651670141</v>
      </c>
      <c r="N5453" s="51"/>
    </row>
    <row r="5454" spans="2:14" x14ac:dyDescent="0.25">
      <c r="B5454" s="48">
        <v>5452</v>
      </c>
      <c r="C5454" s="49" t="s">
        <v>2588</v>
      </c>
      <c r="D5454" s="48">
        <v>580233997</v>
      </c>
      <c r="E5454" s="50" t="s">
        <v>2596</v>
      </c>
      <c r="F5454" s="51">
        <v>10560</v>
      </c>
      <c r="G5454" s="48">
        <v>17</v>
      </c>
      <c r="H5454" s="51" t="s">
        <v>2714</v>
      </c>
      <c r="I5454" s="51" t="s">
        <v>1053</v>
      </c>
      <c r="J5454" s="52">
        <v>3</v>
      </c>
      <c r="K5454" s="48" t="s">
        <v>1058</v>
      </c>
      <c r="L5454" s="48" t="s">
        <v>1058</v>
      </c>
      <c r="M5454" s="53">
        <v>14758.04064775052</v>
      </c>
      <c r="N5454" s="51"/>
    </row>
    <row r="5455" spans="2:14" x14ac:dyDescent="0.25">
      <c r="B5455" s="48">
        <v>5453</v>
      </c>
      <c r="C5455" s="49" t="s">
        <v>2588</v>
      </c>
      <c r="D5455" s="48">
        <v>580233997</v>
      </c>
      <c r="E5455" s="50" t="s">
        <v>2596</v>
      </c>
      <c r="F5455" s="51">
        <v>10567</v>
      </c>
      <c r="G5455" s="48">
        <v>16</v>
      </c>
      <c r="H5455" s="51" t="s">
        <v>2595</v>
      </c>
      <c r="I5455" s="51" t="s">
        <v>1053</v>
      </c>
      <c r="J5455" s="52">
        <v>1.5</v>
      </c>
      <c r="K5455" s="48" t="s">
        <v>1058</v>
      </c>
      <c r="L5455" s="48" t="s">
        <v>1058</v>
      </c>
      <c r="M5455" s="53">
        <v>7379.0203238752601</v>
      </c>
      <c r="N5455" s="51"/>
    </row>
    <row r="5456" spans="2:14" x14ac:dyDescent="0.25">
      <c r="B5456" s="48">
        <v>5454</v>
      </c>
      <c r="C5456" s="49" t="s">
        <v>2588</v>
      </c>
      <c r="D5456" s="48">
        <v>580233997</v>
      </c>
      <c r="E5456" s="50" t="s">
        <v>2596</v>
      </c>
      <c r="F5456" s="51">
        <v>10570</v>
      </c>
      <c r="G5456" s="48">
        <v>9</v>
      </c>
      <c r="H5456" s="51" t="s">
        <v>2752</v>
      </c>
      <c r="I5456" s="51" t="s">
        <v>1053</v>
      </c>
      <c r="J5456" s="52">
        <v>8</v>
      </c>
      <c r="K5456" s="48" t="s">
        <v>1058</v>
      </c>
      <c r="L5456" s="48" t="s">
        <v>1058</v>
      </c>
      <c r="M5456" s="53">
        <v>39354.775060668057</v>
      </c>
      <c r="N5456" s="51"/>
    </row>
    <row r="5457" spans="2:14" x14ac:dyDescent="0.25">
      <c r="B5457" s="48">
        <v>5455</v>
      </c>
      <c r="C5457" s="49" t="s">
        <v>2588</v>
      </c>
      <c r="D5457" s="48">
        <v>580370203</v>
      </c>
      <c r="E5457" s="50" t="s">
        <v>1618</v>
      </c>
      <c r="F5457" s="51">
        <v>10575</v>
      </c>
      <c r="G5457" s="48">
        <v>15</v>
      </c>
      <c r="H5457" s="51" t="s">
        <v>2794</v>
      </c>
      <c r="I5457" s="51" t="s">
        <v>1619</v>
      </c>
      <c r="J5457" s="52">
        <v>1.25</v>
      </c>
      <c r="K5457" s="48" t="s">
        <v>1058</v>
      </c>
      <c r="L5457" s="48" t="s">
        <v>1058</v>
      </c>
      <c r="M5457" s="53">
        <v>6149.1836032293841</v>
      </c>
      <c r="N5457" s="51"/>
    </row>
    <row r="5458" spans="2:14" x14ac:dyDescent="0.25">
      <c r="B5458" s="48">
        <v>5456</v>
      </c>
      <c r="C5458" s="49" t="s">
        <v>2588</v>
      </c>
      <c r="D5458" s="48">
        <v>580445989</v>
      </c>
      <c r="E5458" s="50" t="s">
        <v>2642</v>
      </c>
      <c r="F5458" s="51">
        <v>10578</v>
      </c>
      <c r="G5458" s="48">
        <v>15</v>
      </c>
      <c r="H5458" s="51" t="s">
        <v>2675</v>
      </c>
      <c r="I5458" s="51" t="s">
        <v>1107</v>
      </c>
      <c r="J5458" s="52">
        <v>0</v>
      </c>
      <c r="K5458" s="48" t="s">
        <v>1058</v>
      </c>
      <c r="L5458" s="48" t="s">
        <v>1058</v>
      </c>
      <c r="M5458" s="53">
        <v>0</v>
      </c>
      <c r="N5458" s="51"/>
    </row>
    <row r="5459" spans="2:14" x14ac:dyDescent="0.25">
      <c r="B5459" s="48">
        <v>5457</v>
      </c>
      <c r="C5459" s="49" t="s">
        <v>2588</v>
      </c>
      <c r="D5459" s="48">
        <v>580567972</v>
      </c>
      <c r="E5459" s="50" t="s">
        <v>2808</v>
      </c>
      <c r="F5459" s="51">
        <v>10584</v>
      </c>
      <c r="G5459" s="48">
        <v>15</v>
      </c>
      <c r="H5459" s="51" t="s">
        <v>2775</v>
      </c>
      <c r="I5459" s="51" t="s">
        <v>1718</v>
      </c>
      <c r="J5459" s="52">
        <v>0.63</v>
      </c>
      <c r="K5459" s="48" t="s">
        <v>1058</v>
      </c>
      <c r="L5459" s="48" t="s">
        <v>1058</v>
      </c>
      <c r="M5459" s="53">
        <v>3099.1885360276096</v>
      </c>
      <c r="N5459" s="51"/>
    </row>
    <row r="5460" spans="2:14" x14ac:dyDescent="0.25">
      <c r="B5460" s="48">
        <v>5458</v>
      </c>
      <c r="C5460" s="49" t="s">
        <v>2588</v>
      </c>
      <c r="D5460" s="48">
        <v>580445989</v>
      </c>
      <c r="E5460" s="50" t="s">
        <v>2642</v>
      </c>
      <c r="F5460" s="51">
        <v>10585</v>
      </c>
      <c r="G5460" s="48">
        <v>1</v>
      </c>
      <c r="H5460" s="51" t="s">
        <v>2949</v>
      </c>
      <c r="I5460" s="51" t="s">
        <v>1107</v>
      </c>
      <c r="J5460" s="52">
        <v>0</v>
      </c>
      <c r="K5460" s="48" t="s">
        <v>1054</v>
      </c>
      <c r="L5460" s="48" t="s">
        <v>1058</v>
      </c>
      <c r="M5460" s="53">
        <v>0</v>
      </c>
      <c r="N5460" s="51"/>
    </row>
    <row r="5461" spans="2:14" x14ac:dyDescent="0.25">
      <c r="B5461" s="48">
        <v>5459</v>
      </c>
      <c r="C5461" s="49" t="s">
        <v>2588</v>
      </c>
      <c r="D5461" s="48">
        <v>580567972</v>
      </c>
      <c r="E5461" s="50" t="s">
        <v>2808</v>
      </c>
      <c r="F5461" s="51">
        <v>10586</v>
      </c>
      <c r="G5461" s="48">
        <v>13</v>
      </c>
      <c r="H5461" s="51" t="s">
        <v>2688</v>
      </c>
      <c r="I5461" s="51" t="s">
        <v>1718</v>
      </c>
      <c r="J5461" s="52">
        <v>0.75</v>
      </c>
      <c r="K5461" s="48" t="s">
        <v>1058</v>
      </c>
      <c r="L5461" s="48" t="s">
        <v>1058</v>
      </c>
      <c r="M5461" s="53">
        <v>3689.5101619376301</v>
      </c>
      <c r="N5461" s="51"/>
    </row>
    <row r="5462" spans="2:14" x14ac:dyDescent="0.25">
      <c r="B5462" s="48">
        <v>5460</v>
      </c>
      <c r="C5462" s="49" t="s">
        <v>2588</v>
      </c>
      <c r="D5462" s="48">
        <v>580445989</v>
      </c>
      <c r="E5462" s="50" t="s">
        <v>2921</v>
      </c>
      <c r="F5462" s="51">
        <v>10589</v>
      </c>
      <c r="G5462" s="48">
        <v>11</v>
      </c>
      <c r="H5462" s="51" t="s">
        <v>2806</v>
      </c>
      <c r="I5462" s="51" t="s">
        <v>1107</v>
      </c>
      <c r="J5462" s="52">
        <v>0.75</v>
      </c>
      <c r="K5462" s="48" t="s">
        <v>1058</v>
      </c>
      <c r="L5462" s="48" t="s">
        <v>1058</v>
      </c>
      <c r="M5462" s="53">
        <v>3689.5101619376301</v>
      </c>
      <c r="N5462" s="51"/>
    </row>
    <row r="5463" spans="2:14" x14ac:dyDescent="0.25">
      <c r="B5463" s="48">
        <v>5461</v>
      </c>
      <c r="C5463" s="49" t="s">
        <v>2588</v>
      </c>
      <c r="D5463" s="48">
        <v>580466902</v>
      </c>
      <c r="E5463" s="50" t="s">
        <v>2288</v>
      </c>
      <c r="F5463" s="51">
        <v>10592</v>
      </c>
      <c r="G5463" s="48">
        <v>19</v>
      </c>
      <c r="H5463" s="51" t="s">
        <v>2879</v>
      </c>
      <c r="I5463" s="51" t="s">
        <v>1912</v>
      </c>
      <c r="J5463" s="52">
        <v>0.75</v>
      </c>
      <c r="K5463" s="48" t="s">
        <v>1058</v>
      </c>
      <c r="L5463" s="48" t="s">
        <v>1058</v>
      </c>
      <c r="M5463" s="53">
        <v>3689.5101619376301</v>
      </c>
      <c r="N5463" s="51"/>
    </row>
    <row r="5464" spans="2:14" x14ac:dyDescent="0.25">
      <c r="B5464" s="48">
        <v>5462</v>
      </c>
      <c r="C5464" s="49" t="s">
        <v>2588</v>
      </c>
      <c r="D5464" s="48">
        <v>580466902</v>
      </c>
      <c r="E5464" s="50" t="s">
        <v>2288</v>
      </c>
      <c r="F5464" s="51">
        <v>10595</v>
      </c>
      <c r="G5464" s="48">
        <v>10</v>
      </c>
      <c r="H5464" s="51" t="s">
        <v>2820</v>
      </c>
      <c r="I5464" s="51" t="s">
        <v>1912</v>
      </c>
      <c r="J5464" s="52">
        <v>2.7</v>
      </c>
      <c r="K5464" s="48" t="s">
        <v>1058</v>
      </c>
      <c r="L5464" s="48" t="s">
        <v>1058</v>
      </c>
      <c r="M5464" s="53">
        <v>13282.236582975471</v>
      </c>
      <c r="N5464" s="51"/>
    </row>
    <row r="5465" spans="2:14" x14ac:dyDescent="0.25">
      <c r="B5465" s="48">
        <v>5463</v>
      </c>
      <c r="C5465" s="49" t="s">
        <v>2588</v>
      </c>
      <c r="D5465" s="48">
        <v>580404796</v>
      </c>
      <c r="E5465" s="50" t="s">
        <v>2742</v>
      </c>
      <c r="F5465" s="51">
        <v>10596</v>
      </c>
      <c r="G5465" s="48">
        <v>2</v>
      </c>
      <c r="H5465" s="51" t="s">
        <v>3005</v>
      </c>
      <c r="I5465" s="51" t="s">
        <v>1246</v>
      </c>
      <c r="J5465" s="52">
        <v>0</v>
      </c>
      <c r="K5465" s="48" t="s">
        <v>1054</v>
      </c>
      <c r="L5465" s="48" t="s">
        <v>1058</v>
      </c>
      <c r="M5465" s="53">
        <v>0</v>
      </c>
      <c r="N5465" s="51"/>
    </row>
    <row r="5466" spans="2:14" x14ac:dyDescent="0.25">
      <c r="B5466" s="48">
        <v>5464</v>
      </c>
      <c r="C5466" s="49" t="s">
        <v>2588</v>
      </c>
      <c r="D5466" s="48">
        <v>580497048</v>
      </c>
      <c r="E5466" s="50" t="s">
        <v>2950</v>
      </c>
      <c r="F5466" s="51">
        <v>10598</v>
      </c>
      <c r="G5466" s="48">
        <v>19</v>
      </c>
      <c r="H5466" s="51" t="s">
        <v>2682</v>
      </c>
      <c r="I5466" s="51" t="s">
        <v>1307</v>
      </c>
      <c r="J5466" s="52">
        <v>0</v>
      </c>
      <c r="K5466" s="48" t="s">
        <v>1058</v>
      </c>
      <c r="L5466" s="48" t="s">
        <v>1058</v>
      </c>
      <c r="M5466" s="53">
        <v>0</v>
      </c>
      <c r="N5466" s="51"/>
    </row>
    <row r="5467" spans="2:14" x14ac:dyDescent="0.25">
      <c r="B5467" s="48">
        <v>5465</v>
      </c>
      <c r="C5467" s="49" t="s">
        <v>2588</v>
      </c>
      <c r="D5467" s="48">
        <v>580497048</v>
      </c>
      <c r="E5467" s="50" t="s">
        <v>2950</v>
      </c>
      <c r="F5467" s="51">
        <v>10599</v>
      </c>
      <c r="G5467" s="48">
        <v>19</v>
      </c>
      <c r="H5467" s="51" t="s">
        <v>2682</v>
      </c>
      <c r="I5467" s="51" t="s">
        <v>1307</v>
      </c>
      <c r="J5467" s="52">
        <v>0</v>
      </c>
      <c r="K5467" s="48" t="s">
        <v>1058</v>
      </c>
      <c r="L5467" s="48" t="s">
        <v>1058</v>
      </c>
      <c r="M5467" s="53">
        <v>0</v>
      </c>
      <c r="N5467" s="51"/>
    </row>
    <row r="5468" spans="2:14" x14ac:dyDescent="0.25">
      <c r="B5468" s="48">
        <v>5466</v>
      </c>
      <c r="C5468" s="49" t="s">
        <v>2588</v>
      </c>
      <c r="D5468" s="48">
        <v>580497048</v>
      </c>
      <c r="E5468" s="50" t="s">
        <v>2950</v>
      </c>
      <c r="F5468" s="51">
        <v>10600</v>
      </c>
      <c r="G5468" s="48">
        <v>18</v>
      </c>
      <c r="H5468" s="51" t="s">
        <v>2751</v>
      </c>
      <c r="I5468" s="51" t="s">
        <v>1307</v>
      </c>
      <c r="J5468" s="52">
        <v>0.75</v>
      </c>
      <c r="K5468" s="48" t="s">
        <v>1058</v>
      </c>
      <c r="L5468" s="48" t="s">
        <v>1058</v>
      </c>
      <c r="M5468" s="53">
        <v>3689.5101619376301</v>
      </c>
      <c r="N5468" s="51"/>
    </row>
    <row r="5469" spans="2:14" x14ac:dyDescent="0.25">
      <c r="B5469" s="48">
        <v>5467</v>
      </c>
      <c r="C5469" s="49" t="s">
        <v>2588</v>
      </c>
      <c r="D5469" s="48">
        <v>580493062</v>
      </c>
      <c r="E5469" s="50" t="s">
        <v>1961</v>
      </c>
      <c r="F5469" s="51">
        <v>10605</v>
      </c>
      <c r="G5469" s="48">
        <v>9</v>
      </c>
      <c r="H5469" s="51" t="s">
        <v>2754</v>
      </c>
      <c r="I5469" s="51" t="s">
        <v>1304</v>
      </c>
      <c r="J5469" s="52">
        <v>8</v>
      </c>
      <c r="K5469" s="48" t="s">
        <v>1058</v>
      </c>
      <c r="L5469" s="48" t="s">
        <v>1058</v>
      </c>
      <c r="M5469" s="53">
        <v>39354.775060668057</v>
      </c>
      <c r="N5469" s="51"/>
    </row>
    <row r="5470" spans="2:14" x14ac:dyDescent="0.25">
      <c r="B5470" s="48">
        <v>5468</v>
      </c>
      <c r="C5470" s="49" t="s">
        <v>2588</v>
      </c>
      <c r="D5470" s="48">
        <v>580493062</v>
      </c>
      <c r="E5470" s="50" t="s">
        <v>1961</v>
      </c>
      <c r="F5470" s="51">
        <v>10606</v>
      </c>
      <c r="G5470" s="48">
        <v>14</v>
      </c>
      <c r="H5470" s="51" t="s">
        <v>2793</v>
      </c>
      <c r="I5470" s="51" t="s">
        <v>1304</v>
      </c>
      <c r="J5470" s="52">
        <v>1.5</v>
      </c>
      <c r="K5470" s="48" t="s">
        <v>1058</v>
      </c>
      <c r="L5470" s="48" t="s">
        <v>1058</v>
      </c>
      <c r="M5470" s="53">
        <v>7379.0203238752601</v>
      </c>
      <c r="N5470" s="51"/>
    </row>
    <row r="5471" spans="2:14" x14ac:dyDescent="0.25">
      <c r="B5471" s="48">
        <v>5469</v>
      </c>
      <c r="C5471" s="49" t="s">
        <v>2588</v>
      </c>
      <c r="D5471" s="48">
        <v>580278463</v>
      </c>
      <c r="E5471" s="50" t="s">
        <v>2592</v>
      </c>
      <c r="F5471" s="51">
        <v>10610</v>
      </c>
      <c r="G5471" s="48">
        <v>16</v>
      </c>
      <c r="H5471" s="51" t="s">
        <v>2731</v>
      </c>
      <c r="I5471" s="51" t="s">
        <v>1137</v>
      </c>
      <c r="J5471" s="52">
        <v>1.8</v>
      </c>
      <c r="K5471" s="48" t="s">
        <v>1058</v>
      </c>
      <c r="L5471" s="48" t="s">
        <v>1058</v>
      </c>
      <c r="M5471" s="53">
        <v>8854.8243886503133</v>
      </c>
      <c r="N5471" s="51"/>
    </row>
    <row r="5472" spans="2:14" x14ac:dyDescent="0.25">
      <c r="B5472" s="48">
        <v>5470</v>
      </c>
      <c r="C5472" s="49" t="s">
        <v>2588</v>
      </c>
      <c r="D5472" s="48">
        <v>580513133</v>
      </c>
      <c r="E5472" s="50" t="s">
        <v>2917</v>
      </c>
      <c r="F5472" s="51">
        <v>10611</v>
      </c>
      <c r="G5472" s="48">
        <v>0</v>
      </c>
      <c r="H5472" s="51" t="s">
        <v>2925</v>
      </c>
      <c r="I5472" s="51" t="s">
        <v>1227</v>
      </c>
      <c r="J5472" s="52">
        <v>1.125</v>
      </c>
      <c r="K5472" s="48" t="s">
        <v>1058</v>
      </c>
      <c r="L5472" s="48" t="s">
        <v>1058</v>
      </c>
      <c r="M5472" s="53">
        <v>5534.2652429064456</v>
      </c>
      <c r="N5472" s="51"/>
    </row>
    <row r="5473" spans="2:14" x14ac:dyDescent="0.25">
      <c r="B5473" s="48">
        <v>5471</v>
      </c>
      <c r="C5473" s="49" t="s">
        <v>2588</v>
      </c>
      <c r="D5473" s="48">
        <v>580462166</v>
      </c>
      <c r="E5473" s="50" t="s">
        <v>2644</v>
      </c>
      <c r="F5473" s="51">
        <v>10614</v>
      </c>
      <c r="G5473" s="48">
        <v>15</v>
      </c>
      <c r="H5473" s="51" t="s">
        <v>2797</v>
      </c>
      <c r="I5473" s="51" t="s">
        <v>1473</v>
      </c>
      <c r="J5473" s="52">
        <v>0.75</v>
      </c>
      <c r="K5473" s="48" t="s">
        <v>1058</v>
      </c>
      <c r="L5473" s="48" t="s">
        <v>1058</v>
      </c>
      <c r="M5473" s="53">
        <v>3689.5101619376301</v>
      </c>
      <c r="N5473" s="51"/>
    </row>
    <row r="5474" spans="2:14" x14ac:dyDescent="0.25">
      <c r="B5474" s="48">
        <v>5472</v>
      </c>
      <c r="C5474" s="49" t="s">
        <v>2588</v>
      </c>
      <c r="D5474" s="48">
        <v>580543320</v>
      </c>
      <c r="E5474" s="50" t="s">
        <v>2594</v>
      </c>
      <c r="F5474" s="51">
        <v>10615</v>
      </c>
      <c r="G5474" s="48">
        <v>14</v>
      </c>
      <c r="H5474" s="51" t="s">
        <v>2699</v>
      </c>
      <c r="I5474" s="51" t="s">
        <v>1139</v>
      </c>
      <c r="J5474" s="52">
        <v>0.75</v>
      </c>
      <c r="K5474" s="48" t="s">
        <v>1058</v>
      </c>
      <c r="L5474" s="48" t="s">
        <v>1058</v>
      </c>
      <c r="M5474" s="53">
        <v>3689.5101619376301</v>
      </c>
      <c r="N5474" s="51"/>
    </row>
    <row r="5475" spans="2:14" x14ac:dyDescent="0.25">
      <c r="B5475" s="48">
        <v>5473</v>
      </c>
      <c r="C5475" s="49" t="s">
        <v>2588</v>
      </c>
      <c r="D5475" s="48">
        <v>580462166</v>
      </c>
      <c r="E5475" s="50" t="s">
        <v>2747</v>
      </c>
      <c r="F5475" s="51">
        <v>10618</v>
      </c>
      <c r="G5475" s="48">
        <v>9</v>
      </c>
      <c r="H5475" s="51" t="s">
        <v>2693</v>
      </c>
      <c r="I5475" s="51" t="s">
        <v>1280</v>
      </c>
      <c r="J5475" s="52">
        <v>8</v>
      </c>
      <c r="K5475" s="48" t="s">
        <v>1058</v>
      </c>
      <c r="L5475" s="48" t="s">
        <v>1058</v>
      </c>
      <c r="M5475" s="53">
        <v>39354.775060668057</v>
      </c>
      <c r="N5475" s="51"/>
    </row>
    <row r="5476" spans="2:14" x14ac:dyDescent="0.25">
      <c r="B5476" s="48">
        <v>5474</v>
      </c>
      <c r="C5476" s="49" t="s">
        <v>2588</v>
      </c>
      <c r="D5476" s="48">
        <v>580462166</v>
      </c>
      <c r="E5476" s="50" t="s">
        <v>2747</v>
      </c>
      <c r="F5476" s="51">
        <v>10619</v>
      </c>
      <c r="G5476" s="48">
        <v>13</v>
      </c>
      <c r="H5476" s="51" t="s">
        <v>2864</v>
      </c>
      <c r="I5476" s="51" t="s">
        <v>1280</v>
      </c>
      <c r="J5476" s="52">
        <v>4</v>
      </c>
      <c r="K5476" s="48" t="s">
        <v>1058</v>
      </c>
      <c r="L5476" s="48" t="s">
        <v>1058</v>
      </c>
      <c r="M5476" s="53">
        <v>19677.387530334028</v>
      </c>
      <c r="N5476" s="51"/>
    </row>
    <row r="5477" spans="2:14" x14ac:dyDescent="0.25">
      <c r="B5477" s="48">
        <v>5475</v>
      </c>
      <c r="C5477" s="49" t="s">
        <v>2588</v>
      </c>
      <c r="D5477" s="48">
        <v>580462166</v>
      </c>
      <c r="E5477" s="50" t="s">
        <v>2747</v>
      </c>
      <c r="F5477" s="51">
        <v>10621</v>
      </c>
      <c r="G5477" s="48">
        <v>14</v>
      </c>
      <c r="H5477" s="51" t="s">
        <v>2890</v>
      </c>
      <c r="I5477" s="51" t="s">
        <v>1280</v>
      </c>
      <c r="J5477" s="52">
        <v>0.75</v>
      </c>
      <c r="K5477" s="48" t="s">
        <v>1058</v>
      </c>
      <c r="L5477" s="48" t="s">
        <v>1058</v>
      </c>
      <c r="M5477" s="53">
        <v>3689.5101619376301</v>
      </c>
      <c r="N5477" s="51"/>
    </row>
    <row r="5478" spans="2:14" x14ac:dyDescent="0.25">
      <c r="B5478" s="48">
        <v>5476</v>
      </c>
      <c r="C5478" s="49" t="s">
        <v>2588</v>
      </c>
      <c r="D5478" s="48">
        <v>580356988</v>
      </c>
      <c r="E5478" s="50" t="s">
        <v>2124</v>
      </c>
      <c r="F5478" s="51">
        <v>10622</v>
      </c>
      <c r="G5478" s="48">
        <v>15</v>
      </c>
      <c r="H5478" s="51" t="s">
        <v>2952</v>
      </c>
      <c r="I5478" s="51" t="s">
        <v>2126</v>
      </c>
      <c r="J5478" s="52">
        <v>1.5</v>
      </c>
      <c r="K5478" s="48" t="s">
        <v>1058</v>
      </c>
      <c r="L5478" s="48" t="s">
        <v>1058</v>
      </c>
      <c r="M5478" s="53">
        <v>7379.0203238752601</v>
      </c>
      <c r="N5478" s="51"/>
    </row>
    <row r="5479" spans="2:14" x14ac:dyDescent="0.25">
      <c r="B5479" s="48">
        <v>5477</v>
      </c>
      <c r="C5479" s="49" t="s">
        <v>2588</v>
      </c>
      <c r="D5479" s="48">
        <v>580357358</v>
      </c>
      <c r="E5479" s="50" t="s">
        <v>2722</v>
      </c>
      <c r="F5479" s="51">
        <v>10632</v>
      </c>
      <c r="G5479" s="48">
        <v>13</v>
      </c>
      <c r="H5479" s="51" t="s">
        <v>2953</v>
      </c>
      <c r="I5479" s="51" t="s">
        <v>1252</v>
      </c>
      <c r="J5479" s="52">
        <v>2.7</v>
      </c>
      <c r="K5479" s="48" t="s">
        <v>1058</v>
      </c>
      <c r="L5479" s="48" t="s">
        <v>1058</v>
      </c>
      <c r="M5479" s="53">
        <v>13282.236582975471</v>
      </c>
      <c r="N5479" s="51"/>
    </row>
    <row r="5480" spans="2:14" x14ac:dyDescent="0.25">
      <c r="B5480" s="48">
        <v>5478</v>
      </c>
      <c r="C5480" s="49" t="s">
        <v>2588</v>
      </c>
      <c r="D5480" s="48">
        <v>580386456</v>
      </c>
      <c r="E5480" s="50" t="s">
        <v>1902</v>
      </c>
      <c r="F5480" s="51">
        <v>10633</v>
      </c>
      <c r="G5480" s="48">
        <v>18</v>
      </c>
      <c r="H5480" s="51" t="s">
        <v>2890</v>
      </c>
      <c r="I5480" s="51" t="s">
        <v>1125</v>
      </c>
      <c r="J5480" s="52">
        <v>0.75</v>
      </c>
      <c r="K5480" s="48" t="s">
        <v>1058</v>
      </c>
      <c r="L5480" s="48" t="s">
        <v>1058</v>
      </c>
      <c r="M5480" s="53">
        <v>3689.5101619376301</v>
      </c>
      <c r="N5480" s="51"/>
    </row>
    <row r="5481" spans="2:14" x14ac:dyDescent="0.25">
      <c r="B5481" s="48">
        <v>5479</v>
      </c>
      <c r="C5481" s="49" t="s">
        <v>2588</v>
      </c>
      <c r="D5481" s="48">
        <v>580226827</v>
      </c>
      <c r="E5481" s="50" t="s">
        <v>2647</v>
      </c>
      <c r="F5481" s="51">
        <v>10636</v>
      </c>
      <c r="G5481" s="48">
        <v>12</v>
      </c>
      <c r="H5481" s="51" t="s">
        <v>2813</v>
      </c>
      <c r="I5481" s="51" t="s">
        <v>1109</v>
      </c>
      <c r="J5481" s="52">
        <v>0</v>
      </c>
      <c r="K5481" s="48" t="s">
        <v>1058</v>
      </c>
      <c r="L5481" s="48" t="s">
        <v>1058</v>
      </c>
      <c r="M5481" s="53">
        <v>0</v>
      </c>
      <c r="N5481" s="51"/>
    </row>
    <row r="5482" spans="2:14" x14ac:dyDescent="0.25">
      <c r="B5482" s="48">
        <v>5480</v>
      </c>
      <c r="C5482" s="49" t="s">
        <v>2588</v>
      </c>
      <c r="D5482" s="48">
        <v>580355030</v>
      </c>
      <c r="E5482" s="50" t="s">
        <v>2865</v>
      </c>
      <c r="F5482" s="51">
        <v>10645</v>
      </c>
      <c r="G5482" s="48">
        <v>16</v>
      </c>
      <c r="H5482" s="51" t="s">
        <v>2687</v>
      </c>
      <c r="I5482" s="51" t="s">
        <v>1053</v>
      </c>
      <c r="J5482" s="52">
        <v>5</v>
      </c>
      <c r="K5482" s="48" t="s">
        <v>1058</v>
      </c>
      <c r="L5482" s="48" t="s">
        <v>1058</v>
      </c>
      <c r="M5482" s="53">
        <v>24596.734412917536</v>
      </c>
      <c r="N5482" s="51"/>
    </row>
    <row r="5483" spans="2:14" x14ac:dyDescent="0.25">
      <c r="B5483" s="48">
        <v>5481</v>
      </c>
      <c r="C5483" s="49" t="s">
        <v>2588</v>
      </c>
      <c r="D5483" s="48">
        <v>580417715</v>
      </c>
      <c r="E5483" s="50" t="s">
        <v>2434</v>
      </c>
      <c r="F5483" s="51">
        <v>10649</v>
      </c>
      <c r="G5483" s="48">
        <v>12</v>
      </c>
      <c r="H5483" s="51" t="s">
        <v>2693</v>
      </c>
      <c r="I5483" s="51" t="s">
        <v>1078</v>
      </c>
      <c r="J5483" s="52">
        <v>8</v>
      </c>
      <c r="K5483" s="48" t="s">
        <v>1058</v>
      </c>
      <c r="L5483" s="48" t="s">
        <v>1058</v>
      </c>
      <c r="M5483" s="53">
        <v>39354.775060668057</v>
      </c>
      <c r="N5483" s="51"/>
    </row>
    <row r="5484" spans="2:14" x14ac:dyDescent="0.25">
      <c r="B5484" s="48">
        <v>5482</v>
      </c>
      <c r="C5484" s="49" t="s">
        <v>2588</v>
      </c>
      <c r="D5484" s="48">
        <v>580370781</v>
      </c>
      <c r="E5484" s="50" t="s">
        <v>2964</v>
      </c>
      <c r="F5484" s="51">
        <v>10651</v>
      </c>
      <c r="G5484" s="48">
        <v>0</v>
      </c>
      <c r="H5484" s="51" t="s">
        <v>2925</v>
      </c>
      <c r="I5484" s="51" t="s">
        <v>2965</v>
      </c>
      <c r="J5484" s="52">
        <v>0.97499999999999998</v>
      </c>
      <c r="K5484" s="48" t="s">
        <v>1058</v>
      </c>
      <c r="L5484" s="48" t="s">
        <v>1058</v>
      </c>
      <c r="M5484" s="53">
        <v>4796.363210518919</v>
      </c>
      <c r="N5484" s="51"/>
    </row>
    <row r="5485" spans="2:14" x14ac:dyDescent="0.25">
      <c r="B5485" s="48">
        <v>5483</v>
      </c>
      <c r="C5485" s="49" t="s">
        <v>2588</v>
      </c>
      <c r="D5485" s="48">
        <v>580370781</v>
      </c>
      <c r="E5485" s="50" t="s">
        <v>2964</v>
      </c>
      <c r="F5485" s="51">
        <v>10652</v>
      </c>
      <c r="G5485" s="48">
        <v>0</v>
      </c>
      <c r="H5485" s="51" t="s">
        <v>2906</v>
      </c>
      <c r="I5485" s="51" t="s">
        <v>2965</v>
      </c>
      <c r="J5485" s="52">
        <v>4.5999999999999996</v>
      </c>
      <c r="K5485" s="48" t="s">
        <v>1058</v>
      </c>
      <c r="L5485" s="48" t="s">
        <v>1058</v>
      </c>
      <c r="M5485" s="53">
        <v>22628.995659884131</v>
      </c>
      <c r="N5485" s="51"/>
    </row>
    <row r="5486" spans="2:14" x14ac:dyDescent="0.25">
      <c r="B5486" s="48">
        <v>5484</v>
      </c>
      <c r="C5486" s="49" t="s">
        <v>2588</v>
      </c>
      <c r="D5486" s="48">
        <v>580109064</v>
      </c>
      <c r="E5486" s="50" t="s">
        <v>1577</v>
      </c>
      <c r="F5486" s="51">
        <v>10656</v>
      </c>
      <c r="G5486" s="48">
        <v>16</v>
      </c>
      <c r="H5486" s="51" t="s">
        <v>2794</v>
      </c>
      <c r="I5486" s="51" t="s">
        <v>1125</v>
      </c>
      <c r="J5486" s="52">
        <v>0.63</v>
      </c>
      <c r="K5486" s="48" t="s">
        <v>1058</v>
      </c>
      <c r="L5486" s="48" t="s">
        <v>1058</v>
      </c>
      <c r="M5486" s="53">
        <v>3099.1885360276096</v>
      </c>
      <c r="N5486" s="51"/>
    </row>
    <row r="5487" spans="2:14" x14ac:dyDescent="0.25">
      <c r="B5487" s="48">
        <v>5485</v>
      </c>
      <c r="C5487" s="49" t="s">
        <v>2588</v>
      </c>
      <c r="D5487" s="48">
        <v>580181659</v>
      </c>
      <c r="E5487" s="50" t="s">
        <v>2698</v>
      </c>
      <c r="F5487" s="51">
        <v>10662</v>
      </c>
      <c r="G5487" s="48">
        <v>14</v>
      </c>
      <c r="H5487" s="51" t="s">
        <v>2606</v>
      </c>
      <c r="I5487" s="51" t="s">
        <v>1237</v>
      </c>
      <c r="J5487" s="52">
        <v>0.75</v>
      </c>
      <c r="K5487" s="48" t="s">
        <v>1058</v>
      </c>
      <c r="L5487" s="48" t="s">
        <v>1058</v>
      </c>
      <c r="M5487" s="53">
        <v>3689.5101619376301</v>
      </c>
      <c r="N5487" s="51"/>
    </row>
    <row r="5488" spans="2:14" x14ac:dyDescent="0.25">
      <c r="B5488" s="48">
        <v>5486</v>
      </c>
      <c r="C5488" s="49" t="s">
        <v>2588</v>
      </c>
      <c r="D5488" s="48">
        <v>580394278</v>
      </c>
      <c r="E5488" s="50" t="s">
        <v>2106</v>
      </c>
      <c r="F5488" s="51">
        <v>10666</v>
      </c>
      <c r="G5488" s="48">
        <v>4</v>
      </c>
      <c r="H5488" s="51" t="s">
        <v>2970</v>
      </c>
      <c r="I5488" s="51" t="s">
        <v>1164</v>
      </c>
      <c r="J5488" s="52">
        <v>2</v>
      </c>
      <c r="K5488" s="48" t="s">
        <v>1058</v>
      </c>
      <c r="L5488" s="48" t="s">
        <v>1058</v>
      </c>
      <c r="M5488" s="53">
        <v>9838.6937651670141</v>
      </c>
      <c r="N5488" s="51"/>
    </row>
    <row r="5489" spans="2:14" x14ac:dyDescent="0.25">
      <c r="B5489" s="48">
        <v>5487</v>
      </c>
      <c r="C5489" s="49" t="s">
        <v>2588</v>
      </c>
      <c r="D5489" s="48">
        <v>580402808</v>
      </c>
      <c r="E5489" s="50" t="s">
        <v>2660</v>
      </c>
      <c r="F5489" s="51">
        <v>10668</v>
      </c>
      <c r="G5489" s="48">
        <v>18</v>
      </c>
      <c r="H5489" s="51" t="s">
        <v>2690</v>
      </c>
      <c r="I5489" s="51" t="s">
        <v>1158</v>
      </c>
      <c r="J5489" s="52">
        <v>0.75</v>
      </c>
      <c r="K5489" s="48" t="s">
        <v>1058</v>
      </c>
      <c r="L5489" s="48" t="s">
        <v>1058</v>
      </c>
      <c r="M5489" s="53">
        <v>3689.5101619376301</v>
      </c>
      <c r="N5489" s="51"/>
    </row>
    <row r="5490" spans="2:14" x14ac:dyDescent="0.25">
      <c r="B5490" s="48">
        <v>5488</v>
      </c>
      <c r="C5490" s="49" t="s">
        <v>2588</v>
      </c>
      <c r="D5490" s="48">
        <v>580459758</v>
      </c>
      <c r="E5490" s="50" t="s">
        <v>1535</v>
      </c>
      <c r="F5490" s="51">
        <v>10672</v>
      </c>
      <c r="G5490" s="48">
        <v>14</v>
      </c>
      <c r="H5490" s="51" t="s">
        <v>2980</v>
      </c>
      <c r="I5490" s="51" t="s">
        <v>1169</v>
      </c>
      <c r="J5490" s="52">
        <v>0.9</v>
      </c>
      <c r="K5490" s="48" t="s">
        <v>1058</v>
      </c>
      <c r="L5490" s="48" t="s">
        <v>1058</v>
      </c>
      <c r="M5490" s="53">
        <v>4427.4121943251566</v>
      </c>
      <c r="N5490" s="51"/>
    </row>
    <row r="5491" spans="2:14" x14ac:dyDescent="0.25">
      <c r="B5491" s="48">
        <v>5489</v>
      </c>
      <c r="C5491" s="49" t="s">
        <v>2588</v>
      </c>
      <c r="D5491" s="48">
        <v>580616167</v>
      </c>
      <c r="E5491" s="50" t="s">
        <v>3006</v>
      </c>
      <c r="F5491" s="51">
        <v>10677</v>
      </c>
      <c r="G5491" s="48">
        <v>18</v>
      </c>
      <c r="H5491" s="51" t="s">
        <v>2685</v>
      </c>
      <c r="I5491" s="51" t="s">
        <v>1141</v>
      </c>
      <c r="J5491" s="52">
        <v>0</v>
      </c>
      <c r="K5491" s="48" t="s">
        <v>1058</v>
      </c>
      <c r="L5491" s="48" t="s">
        <v>1054</v>
      </c>
      <c r="M5491" s="53">
        <v>0</v>
      </c>
      <c r="N5491" s="51"/>
    </row>
    <row r="5492" spans="2:14" x14ac:dyDescent="0.25">
      <c r="B5492" s="48">
        <v>5490</v>
      </c>
      <c r="C5492" s="49" t="s">
        <v>2588</v>
      </c>
      <c r="D5492" s="48">
        <v>580394278</v>
      </c>
      <c r="E5492" s="50" t="s">
        <v>2597</v>
      </c>
      <c r="F5492" s="51">
        <v>10679</v>
      </c>
      <c r="G5492" s="48">
        <v>13</v>
      </c>
      <c r="H5492" s="51" t="s">
        <v>2909</v>
      </c>
      <c r="I5492" s="51" t="s">
        <v>3007</v>
      </c>
      <c r="J5492" s="52">
        <v>0.97499999999999998</v>
      </c>
      <c r="K5492" s="48" t="s">
        <v>1058</v>
      </c>
      <c r="L5492" s="48" t="s">
        <v>1058</v>
      </c>
      <c r="M5492" s="53">
        <v>4796.363210518919</v>
      </c>
      <c r="N5492" s="51"/>
    </row>
    <row r="5493" spans="2:14" x14ac:dyDescent="0.25">
      <c r="B5493" s="48">
        <v>5491</v>
      </c>
      <c r="C5493" s="49" t="s">
        <v>2588</v>
      </c>
      <c r="D5493" s="48">
        <v>580093151</v>
      </c>
      <c r="E5493" s="50" t="s">
        <v>1294</v>
      </c>
      <c r="F5493" s="51">
        <v>10686</v>
      </c>
      <c r="G5493" s="48">
        <v>13</v>
      </c>
      <c r="H5493" s="51" t="s">
        <v>2953</v>
      </c>
      <c r="I5493" s="51" t="s">
        <v>1295</v>
      </c>
      <c r="J5493" s="52">
        <v>2.5</v>
      </c>
      <c r="K5493" s="48" t="s">
        <v>1058</v>
      </c>
      <c r="L5493" s="48" t="s">
        <v>1058</v>
      </c>
      <c r="M5493" s="53">
        <v>12298.367206458768</v>
      </c>
      <c r="N5493" s="51"/>
    </row>
    <row r="5494" spans="2:14" x14ac:dyDescent="0.25">
      <c r="B5494" s="48">
        <v>5492</v>
      </c>
      <c r="C5494" s="49" t="s">
        <v>2588</v>
      </c>
      <c r="D5494" s="48">
        <v>580364875</v>
      </c>
      <c r="E5494" s="50" t="s">
        <v>2771</v>
      </c>
      <c r="F5494" s="51">
        <v>10687</v>
      </c>
      <c r="G5494" s="48">
        <v>20</v>
      </c>
      <c r="H5494" s="51" t="s">
        <v>2841</v>
      </c>
      <c r="I5494" s="51" t="s">
        <v>1085</v>
      </c>
      <c r="J5494" s="52">
        <v>0</v>
      </c>
      <c r="K5494" s="48" t="s">
        <v>1058</v>
      </c>
      <c r="L5494" s="48" t="s">
        <v>1058</v>
      </c>
      <c r="M5494" s="53">
        <v>0</v>
      </c>
      <c r="N5494" s="51"/>
    </row>
    <row r="5495" spans="2:14" x14ac:dyDescent="0.25">
      <c r="B5495" s="48">
        <v>5493</v>
      </c>
      <c r="C5495" s="49" t="s">
        <v>2588</v>
      </c>
      <c r="D5495" s="48">
        <v>580458131</v>
      </c>
      <c r="E5495" s="50" t="s">
        <v>1254</v>
      </c>
      <c r="F5495" s="51">
        <v>10745</v>
      </c>
      <c r="G5495" s="48">
        <v>13</v>
      </c>
      <c r="H5495" s="51" t="s">
        <v>2899</v>
      </c>
      <c r="I5495" s="51" t="s">
        <v>1255</v>
      </c>
      <c r="J5495" s="52">
        <v>3</v>
      </c>
      <c r="K5495" s="48" t="s">
        <v>1058</v>
      </c>
      <c r="L5495" s="48" t="s">
        <v>1058</v>
      </c>
      <c r="M5495" s="53">
        <v>14758.04064775052</v>
      </c>
      <c r="N5495" s="51"/>
    </row>
    <row r="5496" spans="2:14" x14ac:dyDescent="0.25">
      <c r="B5496" s="48">
        <v>5494</v>
      </c>
      <c r="C5496" s="49" t="s">
        <v>2588</v>
      </c>
      <c r="D5496" s="48">
        <v>580454684</v>
      </c>
      <c r="E5496" s="50" t="s">
        <v>2932</v>
      </c>
      <c r="F5496" s="51">
        <v>10748</v>
      </c>
      <c r="G5496" s="48">
        <v>10</v>
      </c>
      <c r="H5496" s="51" t="s">
        <v>2821</v>
      </c>
      <c r="I5496" s="51" t="s">
        <v>1284</v>
      </c>
      <c r="J5496" s="52">
        <v>0.75</v>
      </c>
      <c r="K5496" s="48" t="s">
        <v>1058</v>
      </c>
      <c r="L5496" s="48" t="s">
        <v>1058</v>
      </c>
      <c r="M5496" s="53">
        <v>3689.5101619376301</v>
      </c>
      <c r="N5496" s="51"/>
    </row>
    <row r="5497" spans="2:14" x14ac:dyDescent="0.25">
      <c r="B5497" s="48">
        <v>5495</v>
      </c>
      <c r="C5497" s="49" t="s">
        <v>2588</v>
      </c>
      <c r="D5497" s="48">
        <v>580552461</v>
      </c>
      <c r="E5497" s="50" t="s">
        <v>2136</v>
      </c>
      <c r="F5497" s="51">
        <v>10755</v>
      </c>
      <c r="G5497" s="48">
        <v>16</v>
      </c>
      <c r="H5497" s="51" t="s">
        <v>2989</v>
      </c>
      <c r="I5497" s="51" t="s">
        <v>1074</v>
      </c>
      <c r="J5497" s="52">
        <v>5</v>
      </c>
      <c r="K5497" s="48" t="s">
        <v>1058</v>
      </c>
      <c r="L5497" s="48" t="s">
        <v>1058</v>
      </c>
      <c r="M5497" s="53">
        <v>24596.734412917536</v>
      </c>
      <c r="N5497" s="51"/>
    </row>
    <row r="5498" spans="2:14" x14ac:dyDescent="0.25">
      <c r="B5498" s="48">
        <v>5496</v>
      </c>
      <c r="C5498" s="49" t="s">
        <v>2588</v>
      </c>
      <c r="D5498" s="48">
        <v>580482040</v>
      </c>
      <c r="E5498" s="50" t="s">
        <v>2697</v>
      </c>
      <c r="F5498" s="51">
        <v>10757</v>
      </c>
      <c r="G5498" s="48">
        <v>19</v>
      </c>
      <c r="H5498" s="51" t="s">
        <v>2714</v>
      </c>
      <c r="I5498" s="51" t="s">
        <v>1053</v>
      </c>
      <c r="J5498" s="52">
        <v>3</v>
      </c>
      <c r="K5498" s="48" t="s">
        <v>1058</v>
      </c>
      <c r="L5498" s="48" t="s">
        <v>1058</v>
      </c>
      <c r="M5498" s="53">
        <v>14758.04064775052</v>
      </c>
      <c r="N5498" s="51"/>
    </row>
    <row r="5499" spans="2:14" x14ac:dyDescent="0.25">
      <c r="B5499" s="48">
        <v>5497</v>
      </c>
      <c r="C5499" s="49" t="s">
        <v>2588</v>
      </c>
      <c r="D5499" s="48">
        <v>516450608</v>
      </c>
      <c r="E5499" s="50" t="s">
        <v>3008</v>
      </c>
      <c r="F5499" s="51">
        <v>10760</v>
      </c>
      <c r="G5499" s="48">
        <v>0</v>
      </c>
      <c r="H5499" s="51" t="s">
        <v>2792</v>
      </c>
      <c r="I5499" s="51" t="s">
        <v>1178</v>
      </c>
      <c r="J5499" s="52">
        <v>0</v>
      </c>
      <c r="K5499" s="48" t="s">
        <v>1054</v>
      </c>
      <c r="L5499" s="48" t="s">
        <v>1058</v>
      </c>
      <c r="M5499" s="53">
        <v>0</v>
      </c>
      <c r="N5499" s="51"/>
    </row>
    <row r="5500" spans="2:14" x14ac:dyDescent="0.25">
      <c r="B5500" s="48">
        <v>5498</v>
      </c>
      <c r="C5500" s="49" t="s">
        <v>2588</v>
      </c>
      <c r="D5500" s="48">
        <v>580307411</v>
      </c>
      <c r="E5500" s="50" t="s">
        <v>2730</v>
      </c>
      <c r="F5500" s="51">
        <v>10764</v>
      </c>
      <c r="G5500" s="48">
        <v>19</v>
      </c>
      <c r="H5500" s="51" t="s">
        <v>2775</v>
      </c>
      <c r="I5500" s="51" t="s">
        <v>1064</v>
      </c>
      <c r="J5500" s="52">
        <v>0.63</v>
      </c>
      <c r="K5500" s="48" t="s">
        <v>1058</v>
      </c>
      <c r="L5500" s="48" t="s">
        <v>1058</v>
      </c>
      <c r="M5500" s="53">
        <v>3099.1885360276096</v>
      </c>
      <c r="N5500" s="51"/>
    </row>
    <row r="5501" spans="2:14" x14ac:dyDescent="0.25">
      <c r="B5501" s="48">
        <v>5499</v>
      </c>
      <c r="C5501" s="49" t="s">
        <v>2588</v>
      </c>
      <c r="D5501" s="48">
        <v>580307411</v>
      </c>
      <c r="E5501" s="50" t="s">
        <v>2730</v>
      </c>
      <c r="F5501" s="51">
        <v>10765</v>
      </c>
      <c r="G5501" s="48">
        <v>14</v>
      </c>
      <c r="H5501" s="51" t="s">
        <v>2820</v>
      </c>
      <c r="I5501" s="51" t="s">
        <v>1064</v>
      </c>
      <c r="J5501" s="52">
        <v>2.5</v>
      </c>
      <c r="K5501" s="48" t="s">
        <v>1058</v>
      </c>
      <c r="L5501" s="48" t="s">
        <v>1058</v>
      </c>
      <c r="M5501" s="53">
        <v>12298.367206458768</v>
      </c>
      <c r="N5501" s="51"/>
    </row>
    <row r="5502" spans="2:14" x14ac:dyDescent="0.25">
      <c r="B5502" s="48">
        <v>5500</v>
      </c>
      <c r="C5502" s="49" t="s">
        <v>2588</v>
      </c>
      <c r="D5502" s="48">
        <v>580509834</v>
      </c>
      <c r="E5502" s="50" t="s">
        <v>2872</v>
      </c>
      <c r="F5502" s="51">
        <v>10773</v>
      </c>
      <c r="G5502" s="48">
        <v>15</v>
      </c>
      <c r="H5502" s="51" t="s">
        <v>2989</v>
      </c>
      <c r="I5502" s="51" t="s">
        <v>1096</v>
      </c>
      <c r="J5502" s="52">
        <v>4.4000000000000004</v>
      </c>
      <c r="K5502" s="48" t="s">
        <v>1058</v>
      </c>
      <c r="L5502" s="48" t="s">
        <v>1058</v>
      </c>
      <c r="M5502" s="53">
        <v>21645.126283367434</v>
      </c>
      <c r="N5502" s="51"/>
    </row>
    <row r="5503" spans="2:14" x14ac:dyDescent="0.25">
      <c r="B5503" s="48">
        <v>5501</v>
      </c>
      <c r="C5503" s="49" t="s">
        <v>2588</v>
      </c>
      <c r="D5503" s="48">
        <v>580355030</v>
      </c>
      <c r="E5503" s="50" t="s">
        <v>2865</v>
      </c>
      <c r="F5503" s="51">
        <v>10785</v>
      </c>
      <c r="G5503" s="48">
        <v>0</v>
      </c>
      <c r="H5503" s="51" t="s">
        <v>2976</v>
      </c>
      <c r="I5503" s="51" t="s">
        <v>1053</v>
      </c>
      <c r="J5503" s="52">
        <v>0</v>
      </c>
      <c r="K5503" s="48" t="s">
        <v>1054</v>
      </c>
      <c r="L5503" s="48" t="s">
        <v>1058</v>
      </c>
      <c r="M5503" s="53">
        <v>0</v>
      </c>
      <c r="N5503" s="51"/>
    </row>
    <row r="5504" spans="2:14" x14ac:dyDescent="0.25">
      <c r="B5504" s="48">
        <v>5502</v>
      </c>
      <c r="C5504" s="49" t="s">
        <v>2588</v>
      </c>
      <c r="D5504" s="48">
        <v>580555647</v>
      </c>
      <c r="E5504" s="50" t="s">
        <v>2903</v>
      </c>
      <c r="F5504" s="51">
        <v>10789</v>
      </c>
      <c r="G5504" s="48">
        <v>10</v>
      </c>
      <c r="H5504" s="51" t="s">
        <v>2768</v>
      </c>
      <c r="I5504" s="51" t="s">
        <v>1459</v>
      </c>
      <c r="J5504" s="52">
        <v>0.9</v>
      </c>
      <c r="K5504" s="48" t="s">
        <v>1058</v>
      </c>
      <c r="L5504" s="48" t="s">
        <v>1058</v>
      </c>
      <c r="M5504" s="53">
        <v>4427.4121943251566</v>
      </c>
      <c r="N5504" s="51"/>
    </row>
    <row r="5505" spans="2:14" x14ac:dyDescent="0.25">
      <c r="B5505" s="48">
        <v>5503</v>
      </c>
      <c r="C5505" s="49" t="s">
        <v>2588</v>
      </c>
      <c r="D5505" s="48">
        <v>580093680</v>
      </c>
      <c r="E5505" s="50" t="s">
        <v>1815</v>
      </c>
      <c r="F5505" s="51">
        <v>10793</v>
      </c>
      <c r="G5505" s="48">
        <v>16</v>
      </c>
      <c r="H5505" s="51" t="s">
        <v>2663</v>
      </c>
      <c r="I5505" s="51" t="s">
        <v>1209</v>
      </c>
      <c r="J5505" s="52">
        <v>0</v>
      </c>
      <c r="K5505" s="48" t="s">
        <v>1058</v>
      </c>
      <c r="L5505" s="48" t="s">
        <v>1058</v>
      </c>
      <c r="M5505" s="53">
        <v>0</v>
      </c>
      <c r="N5505" s="51"/>
    </row>
    <row r="5506" spans="2:14" x14ac:dyDescent="0.25">
      <c r="B5506" s="48">
        <v>5504</v>
      </c>
      <c r="C5506" s="49" t="s">
        <v>2588</v>
      </c>
      <c r="D5506" s="48">
        <v>580733400</v>
      </c>
      <c r="E5506" s="50" t="s">
        <v>1562</v>
      </c>
      <c r="F5506" s="51">
        <v>10795</v>
      </c>
      <c r="G5506" s="48">
        <v>15</v>
      </c>
      <c r="H5506" s="51" t="s">
        <v>2892</v>
      </c>
      <c r="I5506" s="51" t="s">
        <v>1172</v>
      </c>
      <c r="J5506" s="52">
        <v>0</v>
      </c>
      <c r="K5506" s="48" t="s">
        <v>1058</v>
      </c>
      <c r="L5506" s="48" t="s">
        <v>1058</v>
      </c>
      <c r="M5506" s="53">
        <v>0</v>
      </c>
      <c r="N5506" s="51"/>
    </row>
    <row r="5507" spans="2:14" x14ac:dyDescent="0.25">
      <c r="B5507" s="48">
        <v>5505</v>
      </c>
      <c r="C5507" s="49" t="s">
        <v>2588</v>
      </c>
      <c r="D5507" s="48">
        <v>580435014</v>
      </c>
      <c r="E5507" s="50" t="s">
        <v>2691</v>
      </c>
      <c r="F5507" s="51">
        <v>10796</v>
      </c>
      <c r="G5507" s="48">
        <v>14</v>
      </c>
      <c r="H5507" s="51" t="s">
        <v>2810</v>
      </c>
      <c r="I5507" s="51" t="s">
        <v>1932</v>
      </c>
      <c r="J5507" s="52">
        <v>0</v>
      </c>
      <c r="K5507" s="48" t="s">
        <v>1058</v>
      </c>
      <c r="L5507" s="48" t="s">
        <v>1058</v>
      </c>
      <c r="M5507" s="53">
        <v>0</v>
      </c>
      <c r="N5507" s="51"/>
    </row>
    <row r="5508" spans="2:14" x14ac:dyDescent="0.25">
      <c r="B5508" s="48">
        <v>5506</v>
      </c>
      <c r="C5508" s="49" t="s">
        <v>2588</v>
      </c>
      <c r="D5508" s="48">
        <v>580368546</v>
      </c>
      <c r="E5508" s="50" t="s">
        <v>2757</v>
      </c>
      <c r="F5508" s="51">
        <v>10797</v>
      </c>
      <c r="G5508" s="48">
        <v>11</v>
      </c>
      <c r="H5508" s="51" t="s">
        <v>2970</v>
      </c>
      <c r="I5508" s="51" t="s">
        <v>2758</v>
      </c>
      <c r="J5508" s="52">
        <v>2.2999999999999998</v>
      </c>
      <c r="K5508" s="48" t="s">
        <v>1058</v>
      </c>
      <c r="L5508" s="48" t="s">
        <v>1058</v>
      </c>
      <c r="M5508" s="53">
        <v>11314.497829942065</v>
      </c>
      <c r="N5508" s="51"/>
    </row>
    <row r="5509" spans="2:14" x14ac:dyDescent="0.25">
      <c r="B5509" s="48">
        <v>5507</v>
      </c>
      <c r="C5509" s="49" t="s">
        <v>2588</v>
      </c>
      <c r="D5509" s="48">
        <v>580370203</v>
      </c>
      <c r="E5509" s="50" t="s">
        <v>1618</v>
      </c>
      <c r="F5509" s="51">
        <v>10798</v>
      </c>
      <c r="G5509" s="48">
        <v>18</v>
      </c>
      <c r="H5509" s="51" t="s">
        <v>2951</v>
      </c>
      <c r="I5509" s="51" t="s">
        <v>1619</v>
      </c>
      <c r="J5509" s="52">
        <v>1.5</v>
      </c>
      <c r="K5509" s="48" t="s">
        <v>1058</v>
      </c>
      <c r="L5509" s="48" t="s">
        <v>1058</v>
      </c>
      <c r="M5509" s="53">
        <v>7379.0203238752601</v>
      </c>
      <c r="N5509" s="51"/>
    </row>
    <row r="5510" spans="2:14" x14ac:dyDescent="0.25">
      <c r="B5510" s="48">
        <v>5508</v>
      </c>
      <c r="C5510" s="49" t="s">
        <v>2588</v>
      </c>
      <c r="D5510" s="48">
        <v>580481232</v>
      </c>
      <c r="E5510" s="50" t="s">
        <v>2632</v>
      </c>
      <c r="F5510" s="51">
        <v>10800</v>
      </c>
      <c r="G5510" s="48">
        <v>16</v>
      </c>
      <c r="H5510" s="51" t="s">
        <v>2951</v>
      </c>
      <c r="I5510" s="51" t="s">
        <v>1268</v>
      </c>
      <c r="J5510" s="52">
        <v>1.5</v>
      </c>
      <c r="K5510" s="48" t="s">
        <v>1058</v>
      </c>
      <c r="L5510" s="48" t="s">
        <v>1058</v>
      </c>
      <c r="M5510" s="53">
        <v>7379.0203238752601</v>
      </c>
      <c r="N5510" s="51"/>
    </row>
    <row r="5511" spans="2:14" x14ac:dyDescent="0.25">
      <c r="B5511" s="48">
        <v>5509</v>
      </c>
      <c r="C5511" s="49" t="s">
        <v>2588</v>
      </c>
      <c r="D5511" s="48">
        <v>580481232</v>
      </c>
      <c r="E5511" s="50" t="s">
        <v>2632</v>
      </c>
      <c r="F5511" s="51">
        <v>10801</v>
      </c>
      <c r="G5511" s="48">
        <v>17</v>
      </c>
      <c r="H5511" s="51" t="s">
        <v>2773</v>
      </c>
      <c r="I5511" s="51" t="s">
        <v>1268</v>
      </c>
      <c r="J5511" s="52">
        <v>0.75</v>
      </c>
      <c r="K5511" s="48" t="s">
        <v>1058</v>
      </c>
      <c r="L5511" s="48" t="s">
        <v>1058</v>
      </c>
      <c r="M5511" s="53">
        <v>3689.5101619376301</v>
      </c>
      <c r="N5511" s="51"/>
    </row>
    <row r="5512" spans="2:14" x14ac:dyDescent="0.25">
      <c r="B5512" s="48">
        <v>5510</v>
      </c>
      <c r="C5512" s="49" t="s">
        <v>2588</v>
      </c>
      <c r="D5512" s="48">
        <v>580394278</v>
      </c>
      <c r="E5512" s="50" t="s">
        <v>2597</v>
      </c>
      <c r="F5512" s="51">
        <v>10814</v>
      </c>
      <c r="G5512" s="48">
        <v>12</v>
      </c>
      <c r="H5512" s="51" t="s">
        <v>2960</v>
      </c>
      <c r="I5512" s="51" t="s">
        <v>1098</v>
      </c>
      <c r="J5512" s="52">
        <v>0</v>
      </c>
      <c r="K5512" s="48" t="s">
        <v>1058</v>
      </c>
      <c r="L5512" s="48" t="s">
        <v>1058</v>
      </c>
      <c r="M5512" s="53">
        <v>0</v>
      </c>
      <c r="N5512" s="51"/>
    </row>
    <row r="5513" spans="2:14" x14ac:dyDescent="0.25">
      <c r="B5513" s="48">
        <v>5511</v>
      </c>
      <c r="C5513" s="49" t="s">
        <v>2588</v>
      </c>
      <c r="D5513" s="48">
        <v>580455806</v>
      </c>
      <c r="E5513" s="50" t="s">
        <v>2877</v>
      </c>
      <c r="F5513" s="51">
        <v>10815</v>
      </c>
      <c r="G5513" s="48">
        <v>10</v>
      </c>
      <c r="H5513" s="51" t="s">
        <v>2937</v>
      </c>
      <c r="I5513" s="51" t="s">
        <v>1222</v>
      </c>
      <c r="J5513" s="52">
        <v>8</v>
      </c>
      <c r="K5513" s="48" t="s">
        <v>1058</v>
      </c>
      <c r="L5513" s="48" t="s">
        <v>1058</v>
      </c>
      <c r="M5513" s="53">
        <v>39354.775060668057</v>
      </c>
      <c r="N5513" s="51"/>
    </row>
    <row r="5514" spans="2:14" x14ac:dyDescent="0.25">
      <c r="B5514" s="48">
        <v>5512</v>
      </c>
      <c r="C5514" s="49" t="s">
        <v>2588</v>
      </c>
      <c r="D5514" s="48">
        <v>580671592</v>
      </c>
      <c r="E5514" s="50" t="s">
        <v>2174</v>
      </c>
      <c r="F5514" s="51">
        <v>10825</v>
      </c>
      <c r="G5514" s="48">
        <v>0</v>
      </c>
      <c r="H5514" s="51" t="s">
        <v>2845</v>
      </c>
      <c r="I5514" s="51" t="s">
        <v>2275</v>
      </c>
      <c r="J5514" s="52">
        <v>10</v>
      </c>
      <c r="K5514" s="48" t="s">
        <v>1058</v>
      </c>
      <c r="L5514" s="48" t="s">
        <v>1058</v>
      </c>
      <c r="M5514" s="53">
        <v>49193.468825835072</v>
      </c>
      <c r="N5514" s="51"/>
    </row>
    <row r="5515" spans="2:14" x14ac:dyDescent="0.25">
      <c r="B5515" s="48">
        <v>5513</v>
      </c>
      <c r="C5515" s="49" t="s">
        <v>2588</v>
      </c>
      <c r="D5515" s="48">
        <v>580671592</v>
      </c>
      <c r="E5515" s="50" t="s">
        <v>2174</v>
      </c>
      <c r="F5515" s="51">
        <v>10826</v>
      </c>
      <c r="G5515" s="48">
        <v>0</v>
      </c>
      <c r="H5515" s="51" t="s">
        <v>2989</v>
      </c>
      <c r="I5515" s="51" t="s">
        <v>2275</v>
      </c>
      <c r="J5515" s="52">
        <v>5</v>
      </c>
      <c r="K5515" s="48" t="s">
        <v>1058</v>
      </c>
      <c r="L5515" s="48" t="s">
        <v>1058</v>
      </c>
      <c r="M5515" s="53">
        <v>24596.734412917536</v>
      </c>
      <c r="N5515" s="51"/>
    </row>
    <row r="5516" spans="2:14" x14ac:dyDescent="0.25">
      <c r="B5516" s="48">
        <v>5514</v>
      </c>
      <c r="C5516" s="49" t="s">
        <v>2588</v>
      </c>
      <c r="D5516" s="48">
        <v>580316065</v>
      </c>
      <c r="E5516" s="50" t="s">
        <v>2750</v>
      </c>
      <c r="F5516" s="51">
        <v>10828</v>
      </c>
      <c r="G5516" s="48">
        <v>14</v>
      </c>
      <c r="H5516" s="51" t="s">
        <v>2952</v>
      </c>
      <c r="I5516" s="51" t="s">
        <v>1720</v>
      </c>
      <c r="J5516" s="52">
        <v>1.5</v>
      </c>
      <c r="K5516" s="48" t="s">
        <v>1058</v>
      </c>
      <c r="L5516" s="48" t="s">
        <v>1058</v>
      </c>
      <c r="M5516" s="53">
        <v>7379.0203238752601</v>
      </c>
      <c r="N5516" s="51"/>
    </row>
    <row r="5517" spans="2:14" x14ac:dyDescent="0.25">
      <c r="B5517" s="48">
        <v>5515</v>
      </c>
      <c r="C5517" s="49" t="s">
        <v>2588</v>
      </c>
      <c r="D5517" s="48">
        <v>580410991</v>
      </c>
      <c r="E5517" s="50" t="s">
        <v>2947</v>
      </c>
      <c r="F5517" s="51">
        <v>10830</v>
      </c>
      <c r="G5517" s="48">
        <v>15</v>
      </c>
      <c r="H5517" s="51" t="s">
        <v>2811</v>
      </c>
      <c r="I5517" s="51" t="s">
        <v>1078</v>
      </c>
      <c r="J5517" s="52">
        <v>0.75</v>
      </c>
      <c r="K5517" s="48" t="s">
        <v>1058</v>
      </c>
      <c r="L5517" s="48" t="s">
        <v>1058</v>
      </c>
      <c r="M5517" s="53">
        <v>3689.5101619376301</v>
      </c>
      <c r="N5517" s="51"/>
    </row>
    <row r="5518" spans="2:14" x14ac:dyDescent="0.25">
      <c r="B5518" s="48">
        <v>5516</v>
      </c>
      <c r="C5518" s="49" t="s">
        <v>2588</v>
      </c>
      <c r="D5518" s="48">
        <v>580552461</v>
      </c>
      <c r="E5518" s="50" t="s">
        <v>2136</v>
      </c>
      <c r="F5518" s="51">
        <v>10844</v>
      </c>
      <c r="G5518" s="48">
        <v>17</v>
      </c>
      <c r="H5518" s="51" t="s">
        <v>2902</v>
      </c>
      <c r="I5518" s="51" t="s">
        <v>1074</v>
      </c>
      <c r="J5518" s="52">
        <v>2.5</v>
      </c>
      <c r="K5518" s="48" t="s">
        <v>1058</v>
      </c>
      <c r="L5518" s="48" t="s">
        <v>1058</v>
      </c>
      <c r="M5518" s="53">
        <v>12298.367206458768</v>
      </c>
      <c r="N5518" s="51"/>
    </row>
    <row r="5519" spans="2:14" x14ac:dyDescent="0.25">
      <c r="B5519" s="48">
        <v>5517</v>
      </c>
      <c r="C5519" s="49" t="s">
        <v>2588</v>
      </c>
      <c r="D5519" s="48">
        <v>580498012</v>
      </c>
      <c r="E5519" s="50" t="s">
        <v>2884</v>
      </c>
      <c r="F5519" s="51">
        <v>10872</v>
      </c>
      <c r="G5519" s="48">
        <v>18</v>
      </c>
      <c r="H5519" s="51" t="s">
        <v>2831</v>
      </c>
      <c r="I5519" s="51" t="s">
        <v>1174</v>
      </c>
      <c r="J5519" s="52">
        <v>0</v>
      </c>
      <c r="K5519" s="48" t="s">
        <v>1058</v>
      </c>
      <c r="L5519" s="48" t="s">
        <v>1058</v>
      </c>
      <c r="M5519" s="53">
        <v>0</v>
      </c>
      <c r="N5519" s="51"/>
    </row>
    <row r="5520" spans="2:14" x14ac:dyDescent="0.25">
      <c r="B5520" s="48">
        <v>5518</v>
      </c>
      <c r="C5520" s="49" t="s">
        <v>2588</v>
      </c>
      <c r="D5520" s="48">
        <v>580403590</v>
      </c>
      <c r="E5520" s="50" t="s">
        <v>2612</v>
      </c>
      <c r="F5520" s="51">
        <v>10877</v>
      </c>
      <c r="G5520" s="48">
        <v>11</v>
      </c>
      <c r="H5520" s="51" t="s">
        <v>2899</v>
      </c>
      <c r="I5520" s="51" t="s">
        <v>1307</v>
      </c>
      <c r="J5520" s="52">
        <v>3</v>
      </c>
      <c r="K5520" s="48" t="s">
        <v>1058</v>
      </c>
      <c r="L5520" s="48" t="s">
        <v>1058</v>
      </c>
      <c r="M5520" s="53">
        <v>14758.04064775052</v>
      </c>
      <c r="N5520" s="51"/>
    </row>
    <row r="5521" spans="2:14" x14ac:dyDescent="0.25">
      <c r="B5521" s="48">
        <v>5519</v>
      </c>
      <c r="C5521" s="49" t="s">
        <v>2588</v>
      </c>
      <c r="D5521" s="48">
        <v>580635878</v>
      </c>
      <c r="E5521" s="50" t="s">
        <v>2871</v>
      </c>
      <c r="F5521" s="51">
        <v>10878</v>
      </c>
      <c r="G5521" s="48">
        <v>9</v>
      </c>
      <c r="H5521" s="51" t="s">
        <v>2982</v>
      </c>
      <c r="I5521" s="51" t="s">
        <v>1062</v>
      </c>
      <c r="J5521" s="52">
        <v>1.5</v>
      </c>
      <c r="K5521" s="48" t="s">
        <v>1058</v>
      </c>
      <c r="L5521" s="48" t="s">
        <v>1058</v>
      </c>
      <c r="M5521" s="53">
        <v>7379.0203238752601</v>
      </c>
      <c r="N5521" s="51"/>
    </row>
    <row r="5522" spans="2:14" x14ac:dyDescent="0.25">
      <c r="B5522" s="48">
        <v>5520</v>
      </c>
      <c r="C5522" s="49" t="s">
        <v>2588</v>
      </c>
      <c r="D5522" s="48">
        <v>580364958</v>
      </c>
      <c r="E5522" s="50" t="s">
        <v>2791</v>
      </c>
      <c r="F5522" s="51">
        <v>10879</v>
      </c>
      <c r="G5522" s="48">
        <v>15</v>
      </c>
      <c r="H5522" s="51" t="s">
        <v>2975</v>
      </c>
      <c r="I5522" s="51" t="s">
        <v>1835</v>
      </c>
      <c r="J5522" s="52">
        <v>0</v>
      </c>
      <c r="K5522" s="48" t="s">
        <v>1058</v>
      </c>
      <c r="L5522" s="48" t="s">
        <v>1058</v>
      </c>
      <c r="M5522" s="53">
        <v>0</v>
      </c>
      <c r="N5522" s="51"/>
    </row>
    <row r="5523" spans="2:14" x14ac:dyDescent="0.25">
      <c r="B5523" s="48">
        <v>5521</v>
      </c>
      <c r="C5523" s="49" t="s">
        <v>2588</v>
      </c>
      <c r="D5523" s="48">
        <v>580733400</v>
      </c>
      <c r="E5523" s="50" t="s">
        <v>1562</v>
      </c>
      <c r="F5523" s="51">
        <v>10880</v>
      </c>
      <c r="G5523" s="48">
        <v>15</v>
      </c>
      <c r="H5523" s="51" t="s">
        <v>2842</v>
      </c>
      <c r="I5523" s="51" t="s">
        <v>1172</v>
      </c>
      <c r="J5523" s="52">
        <v>0</v>
      </c>
      <c r="K5523" s="48" t="s">
        <v>1058</v>
      </c>
      <c r="L5523" s="48" t="s">
        <v>1058</v>
      </c>
      <c r="M5523" s="53">
        <v>0</v>
      </c>
      <c r="N5523" s="51"/>
    </row>
    <row r="5524" spans="2:14" x14ac:dyDescent="0.25">
      <c r="B5524" s="48">
        <v>5522</v>
      </c>
      <c r="C5524" s="49" t="s">
        <v>2588</v>
      </c>
      <c r="D5524" s="48">
        <v>580378610</v>
      </c>
      <c r="E5524" s="50" t="s">
        <v>1621</v>
      </c>
      <c r="F5524" s="51">
        <v>10881</v>
      </c>
      <c r="G5524" s="48">
        <v>15</v>
      </c>
      <c r="H5524" s="51" t="s">
        <v>2822</v>
      </c>
      <c r="I5524" s="51" t="s">
        <v>2732</v>
      </c>
      <c r="J5524" s="52">
        <v>8</v>
      </c>
      <c r="K5524" s="48" t="s">
        <v>1058</v>
      </c>
      <c r="L5524" s="48" t="s">
        <v>1058</v>
      </c>
      <c r="M5524" s="53">
        <v>39354.775060668057</v>
      </c>
      <c r="N5524" s="51"/>
    </row>
    <row r="5525" spans="2:14" x14ac:dyDescent="0.25">
      <c r="B5525" s="48">
        <v>5523</v>
      </c>
      <c r="C5525" s="49" t="s">
        <v>2588</v>
      </c>
      <c r="D5525" s="48">
        <v>580733400</v>
      </c>
      <c r="E5525" s="50" t="s">
        <v>1562</v>
      </c>
      <c r="F5525" s="51">
        <v>10885</v>
      </c>
      <c r="G5525" s="48">
        <v>18</v>
      </c>
      <c r="H5525" s="51" t="s">
        <v>2696</v>
      </c>
      <c r="I5525" s="51" t="s">
        <v>1172</v>
      </c>
      <c r="J5525" s="52">
        <v>0.97499999999999998</v>
      </c>
      <c r="K5525" s="48" t="s">
        <v>1058</v>
      </c>
      <c r="L5525" s="48" t="s">
        <v>1058</v>
      </c>
      <c r="M5525" s="53">
        <v>4796.363210518919</v>
      </c>
      <c r="N5525" s="51"/>
    </row>
    <row r="5526" spans="2:14" x14ac:dyDescent="0.25">
      <c r="B5526" s="48">
        <v>5524</v>
      </c>
      <c r="C5526" s="49" t="s">
        <v>2588</v>
      </c>
      <c r="D5526" s="48">
        <v>580418689</v>
      </c>
      <c r="E5526" s="50" t="s">
        <v>2704</v>
      </c>
      <c r="F5526" s="51">
        <v>10887</v>
      </c>
      <c r="G5526" s="48">
        <v>17</v>
      </c>
      <c r="H5526" s="51" t="s">
        <v>2737</v>
      </c>
      <c r="I5526" s="51" t="s">
        <v>1639</v>
      </c>
      <c r="J5526" s="52">
        <v>0.75</v>
      </c>
      <c r="K5526" s="48" t="s">
        <v>1058</v>
      </c>
      <c r="L5526" s="48" t="s">
        <v>1058</v>
      </c>
      <c r="M5526" s="53">
        <v>3689.5101619376301</v>
      </c>
      <c r="N5526" s="51"/>
    </row>
    <row r="5527" spans="2:14" x14ac:dyDescent="0.25">
      <c r="B5527" s="48">
        <v>5525</v>
      </c>
      <c r="C5527" s="49" t="s">
        <v>2588</v>
      </c>
      <c r="D5527" s="48">
        <v>580307411</v>
      </c>
      <c r="E5527" s="50" t="s">
        <v>2730</v>
      </c>
      <c r="F5527" s="51">
        <v>10888</v>
      </c>
      <c r="G5527" s="48">
        <v>17</v>
      </c>
      <c r="H5527" s="51" t="s">
        <v>2881</v>
      </c>
      <c r="I5527" s="51" t="s">
        <v>1064</v>
      </c>
      <c r="J5527" s="52">
        <v>2</v>
      </c>
      <c r="K5527" s="48" t="s">
        <v>1058</v>
      </c>
      <c r="L5527" s="48" t="s">
        <v>1058</v>
      </c>
      <c r="M5527" s="53">
        <v>9838.6937651670141</v>
      </c>
      <c r="N5527" s="51"/>
    </row>
    <row r="5528" spans="2:14" x14ac:dyDescent="0.25">
      <c r="B5528" s="48">
        <v>5526</v>
      </c>
      <c r="C5528" s="49" t="s">
        <v>2588</v>
      </c>
      <c r="D5528" s="48">
        <v>580307411</v>
      </c>
      <c r="E5528" s="50" t="s">
        <v>2730</v>
      </c>
      <c r="F5528" s="51">
        <v>10889</v>
      </c>
      <c r="G5528" s="48">
        <v>9</v>
      </c>
      <c r="H5528" s="51" t="s">
        <v>2752</v>
      </c>
      <c r="I5528" s="51" t="s">
        <v>1064</v>
      </c>
      <c r="J5528" s="52">
        <v>8</v>
      </c>
      <c r="K5528" s="48" t="s">
        <v>1058</v>
      </c>
      <c r="L5528" s="48" t="s">
        <v>1058</v>
      </c>
      <c r="M5528" s="53">
        <v>39354.775060668057</v>
      </c>
      <c r="N5528" s="51"/>
    </row>
    <row r="5529" spans="2:14" x14ac:dyDescent="0.25">
      <c r="B5529" s="48">
        <v>5527</v>
      </c>
      <c r="C5529" s="49" t="s">
        <v>2588</v>
      </c>
      <c r="D5529" s="48">
        <v>580161032</v>
      </c>
      <c r="E5529" s="50" t="s">
        <v>2655</v>
      </c>
      <c r="F5529" s="51">
        <v>10892</v>
      </c>
      <c r="G5529" s="48">
        <v>15</v>
      </c>
      <c r="H5529" s="51" t="s">
        <v>2859</v>
      </c>
      <c r="I5529" s="51" t="s">
        <v>1583</v>
      </c>
      <c r="J5529" s="52">
        <v>4</v>
      </c>
      <c r="K5529" s="48" t="s">
        <v>1058</v>
      </c>
      <c r="L5529" s="48" t="s">
        <v>1058</v>
      </c>
      <c r="M5529" s="53">
        <v>19677.387530334028</v>
      </c>
      <c r="N5529" s="51"/>
    </row>
    <row r="5530" spans="2:14" x14ac:dyDescent="0.25">
      <c r="B5530" s="48">
        <v>5528</v>
      </c>
      <c r="C5530" s="49" t="s">
        <v>2588</v>
      </c>
      <c r="D5530" s="48">
        <v>580364958</v>
      </c>
      <c r="E5530" s="50" t="s">
        <v>2791</v>
      </c>
      <c r="F5530" s="51">
        <v>10895</v>
      </c>
      <c r="G5530" s="48">
        <v>11</v>
      </c>
      <c r="H5530" s="51" t="s">
        <v>2991</v>
      </c>
      <c r="I5530" s="51" t="s">
        <v>1835</v>
      </c>
      <c r="J5530" s="52">
        <v>1.5</v>
      </c>
      <c r="K5530" s="48" t="s">
        <v>1058</v>
      </c>
      <c r="L5530" s="48" t="s">
        <v>1058</v>
      </c>
      <c r="M5530" s="53">
        <v>7379.0203238752601</v>
      </c>
      <c r="N5530" s="51"/>
    </row>
    <row r="5531" spans="2:14" x14ac:dyDescent="0.25">
      <c r="B5531" s="48">
        <v>5529</v>
      </c>
      <c r="C5531" s="49" t="s">
        <v>2588</v>
      </c>
      <c r="D5531" s="48">
        <v>580459287</v>
      </c>
      <c r="E5531" s="50" t="s">
        <v>2966</v>
      </c>
      <c r="F5531" s="51">
        <v>10901</v>
      </c>
      <c r="G5531" s="48">
        <v>30</v>
      </c>
      <c r="H5531" s="51" t="s">
        <v>2970</v>
      </c>
      <c r="I5531" s="51" t="s">
        <v>2414</v>
      </c>
      <c r="J5531" s="52">
        <v>2.2999999999999998</v>
      </c>
      <c r="K5531" s="48" t="s">
        <v>1058</v>
      </c>
      <c r="L5531" s="48" t="s">
        <v>1058</v>
      </c>
      <c r="M5531" s="53">
        <v>11314.497829942065</v>
      </c>
      <c r="N5531" s="51"/>
    </row>
    <row r="5532" spans="2:14" x14ac:dyDescent="0.25">
      <c r="B5532" s="48">
        <v>5530</v>
      </c>
      <c r="C5532" s="49" t="s">
        <v>2588</v>
      </c>
      <c r="D5532" s="48">
        <v>580370203</v>
      </c>
      <c r="E5532" s="50" t="s">
        <v>1618</v>
      </c>
      <c r="F5532" s="51">
        <v>10902</v>
      </c>
      <c r="G5532" s="48">
        <v>13</v>
      </c>
      <c r="H5532" s="51" t="s">
        <v>2636</v>
      </c>
      <c r="I5532" s="51" t="s">
        <v>1619</v>
      </c>
      <c r="J5532" s="52">
        <v>1.25</v>
      </c>
      <c r="K5532" s="48" t="s">
        <v>1058</v>
      </c>
      <c r="L5532" s="48" t="s">
        <v>1058</v>
      </c>
      <c r="M5532" s="53">
        <v>6149.1836032293841</v>
      </c>
      <c r="N5532" s="51"/>
    </row>
    <row r="5533" spans="2:14" x14ac:dyDescent="0.25">
      <c r="B5533" s="48">
        <v>5531</v>
      </c>
      <c r="C5533" s="49" t="s">
        <v>2588</v>
      </c>
      <c r="D5533" s="48">
        <v>580419810</v>
      </c>
      <c r="E5533" s="50" t="s">
        <v>1643</v>
      </c>
      <c r="F5533" s="51">
        <v>10904</v>
      </c>
      <c r="G5533" s="48">
        <v>0</v>
      </c>
      <c r="H5533" s="51" t="s">
        <v>2673</v>
      </c>
      <c r="I5533" s="51" t="s">
        <v>1078</v>
      </c>
      <c r="J5533" s="52">
        <v>1.25</v>
      </c>
      <c r="K5533" s="48" t="s">
        <v>1058</v>
      </c>
      <c r="L5533" s="48" t="s">
        <v>1058</v>
      </c>
      <c r="M5533" s="53">
        <v>6149.1836032293841</v>
      </c>
      <c r="N5533" s="51"/>
    </row>
    <row r="5534" spans="2:14" x14ac:dyDescent="0.25">
      <c r="B5534" s="48">
        <v>5532</v>
      </c>
      <c r="C5534" s="49" t="s">
        <v>2588</v>
      </c>
      <c r="D5534" s="48">
        <v>580419810</v>
      </c>
      <c r="E5534" s="50" t="s">
        <v>1643</v>
      </c>
      <c r="F5534" s="51">
        <v>10909</v>
      </c>
      <c r="G5534" s="48">
        <v>16</v>
      </c>
      <c r="H5534" s="51" t="s">
        <v>2811</v>
      </c>
      <c r="I5534" s="51" t="s">
        <v>1078</v>
      </c>
      <c r="J5534" s="52">
        <v>0.75</v>
      </c>
      <c r="K5534" s="48" t="s">
        <v>1058</v>
      </c>
      <c r="L5534" s="48" t="s">
        <v>1058</v>
      </c>
      <c r="M5534" s="53">
        <v>3689.5101619376301</v>
      </c>
      <c r="N5534" s="51"/>
    </row>
    <row r="5535" spans="2:14" x14ac:dyDescent="0.25">
      <c r="B5535" s="48">
        <v>5533</v>
      </c>
      <c r="C5535" s="49" t="s">
        <v>2588</v>
      </c>
      <c r="D5535" s="48">
        <v>580419810</v>
      </c>
      <c r="E5535" s="50" t="s">
        <v>1643</v>
      </c>
      <c r="F5535" s="51">
        <v>10910</v>
      </c>
      <c r="G5535" s="48">
        <v>12</v>
      </c>
      <c r="H5535" s="51" t="s">
        <v>2760</v>
      </c>
      <c r="I5535" s="51" t="s">
        <v>1078</v>
      </c>
      <c r="J5535" s="52">
        <v>0.75</v>
      </c>
      <c r="K5535" s="48" t="s">
        <v>1058</v>
      </c>
      <c r="L5535" s="48" t="s">
        <v>1058</v>
      </c>
      <c r="M5535" s="53">
        <v>3689.5101619376301</v>
      </c>
      <c r="N5535" s="51"/>
    </row>
    <row r="5536" spans="2:14" x14ac:dyDescent="0.25">
      <c r="B5536" s="48">
        <v>5534</v>
      </c>
      <c r="C5536" s="49" t="s">
        <v>2588</v>
      </c>
      <c r="D5536" s="48">
        <v>580419810</v>
      </c>
      <c r="E5536" s="50" t="s">
        <v>1643</v>
      </c>
      <c r="F5536" s="51">
        <v>10911</v>
      </c>
      <c r="G5536" s="48">
        <v>15</v>
      </c>
      <c r="H5536" s="51" t="s">
        <v>2743</v>
      </c>
      <c r="I5536" s="51" t="s">
        <v>1078</v>
      </c>
      <c r="J5536" s="52">
        <v>1.5</v>
      </c>
      <c r="K5536" s="48" t="s">
        <v>1058</v>
      </c>
      <c r="L5536" s="48" t="s">
        <v>1058</v>
      </c>
      <c r="M5536" s="53">
        <v>7379.0203238752601</v>
      </c>
      <c r="N5536" s="51"/>
    </row>
    <row r="5537" spans="2:14" x14ac:dyDescent="0.25">
      <c r="B5537" s="48">
        <v>5535</v>
      </c>
      <c r="C5537" s="49" t="s">
        <v>2588</v>
      </c>
      <c r="D5537" s="48">
        <v>580419810</v>
      </c>
      <c r="E5537" s="50" t="s">
        <v>1643</v>
      </c>
      <c r="F5537" s="51">
        <v>10914</v>
      </c>
      <c r="G5537" s="48">
        <v>11</v>
      </c>
      <c r="H5537" s="51" t="s">
        <v>2723</v>
      </c>
      <c r="I5537" s="51" t="s">
        <v>1078</v>
      </c>
      <c r="J5537" s="52">
        <v>3</v>
      </c>
      <c r="K5537" s="48" t="s">
        <v>1058</v>
      </c>
      <c r="L5537" s="48" t="s">
        <v>1058</v>
      </c>
      <c r="M5537" s="53">
        <v>14758.04064775052</v>
      </c>
      <c r="N5537" s="51"/>
    </row>
    <row r="5538" spans="2:14" x14ac:dyDescent="0.25">
      <c r="B5538" s="48">
        <v>5536</v>
      </c>
      <c r="C5538" s="49" t="s">
        <v>2588</v>
      </c>
      <c r="D5538" s="48">
        <v>580553022</v>
      </c>
      <c r="E5538" s="50" t="s">
        <v>2236</v>
      </c>
      <c r="F5538" s="51">
        <v>10918</v>
      </c>
      <c r="G5538" s="48">
        <v>19</v>
      </c>
      <c r="H5538" s="51" t="s">
        <v>2827</v>
      </c>
      <c r="I5538" s="51" t="s">
        <v>1137</v>
      </c>
      <c r="J5538" s="52">
        <v>0</v>
      </c>
      <c r="K5538" s="48" t="s">
        <v>1054</v>
      </c>
      <c r="L5538" s="48" t="s">
        <v>1058</v>
      </c>
      <c r="M5538" s="53">
        <v>0</v>
      </c>
      <c r="N5538" s="51"/>
    </row>
    <row r="5539" spans="2:14" x14ac:dyDescent="0.25">
      <c r="B5539" s="48">
        <v>5537</v>
      </c>
      <c r="C5539" s="49" t="s">
        <v>2588</v>
      </c>
      <c r="D5539" s="48">
        <v>580370203</v>
      </c>
      <c r="E5539" s="50" t="s">
        <v>1618</v>
      </c>
      <c r="F5539" s="51">
        <v>10922</v>
      </c>
      <c r="G5539" s="48">
        <v>13</v>
      </c>
      <c r="H5539" s="51" t="s">
        <v>2939</v>
      </c>
      <c r="I5539" s="51" t="s">
        <v>1619</v>
      </c>
      <c r="J5539" s="52">
        <v>2.5</v>
      </c>
      <c r="K5539" s="48" t="s">
        <v>1058</v>
      </c>
      <c r="L5539" s="48" t="s">
        <v>1058</v>
      </c>
      <c r="M5539" s="53">
        <v>12298.367206458768</v>
      </c>
      <c r="N5539" s="51"/>
    </row>
    <row r="5540" spans="2:14" x14ac:dyDescent="0.25">
      <c r="B5540" s="48">
        <v>5538</v>
      </c>
      <c r="C5540" s="49" t="s">
        <v>2588</v>
      </c>
      <c r="D5540" s="48">
        <v>580605699</v>
      </c>
      <c r="E5540" s="50" t="s">
        <v>2885</v>
      </c>
      <c r="F5540" s="51">
        <v>10923</v>
      </c>
      <c r="G5540" s="48">
        <v>13</v>
      </c>
      <c r="H5540" s="51" t="s">
        <v>2882</v>
      </c>
      <c r="I5540" s="51" t="s">
        <v>1130</v>
      </c>
      <c r="J5540" s="52">
        <v>0</v>
      </c>
      <c r="K5540" s="48" t="s">
        <v>1054</v>
      </c>
      <c r="L5540" s="48" t="s">
        <v>1058</v>
      </c>
      <c r="M5540" s="53">
        <v>0</v>
      </c>
      <c r="N5540" s="51"/>
    </row>
    <row r="5541" spans="2:14" x14ac:dyDescent="0.25">
      <c r="B5541" s="48">
        <v>5539</v>
      </c>
      <c r="C5541" s="49" t="s">
        <v>2588</v>
      </c>
      <c r="D5541" s="48">
        <v>580370203</v>
      </c>
      <c r="E5541" s="50" t="s">
        <v>1618</v>
      </c>
      <c r="F5541" s="51">
        <v>10924</v>
      </c>
      <c r="G5541" s="48">
        <v>9</v>
      </c>
      <c r="H5541" s="51" t="s">
        <v>2890</v>
      </c>
      <c r="I5541" s="51" t="s">
        <v>1619</v>
      </c>
      <c r="J5541" s="52">
        <v>0.75</v>
      </c>
      <c r="K5541" s="48" t="s">
        <v>1058</v>
      </c>
      <c r="L5541" s="48" t="s">
        <v>1058</v>
      </c>
      <c r="M5541" s="53">
        <v>3689.5101619376301</v>
      </c>
      <c r="N5541" s="51"/>
    </row>
    <row r="5542" spans="2:14" x14ac:dyDescent="0.25">
      <c r="B5542" s="48">
        <v>5540</v>
      </c>
      <c r="C5542" s="49" t="s">
        <v>2588</v>
      </c>
      <c r="D5542" s="48">
        <v>580096121</v>
      </c>
      <c r="E5542" s="50" t="s">
        <v>2946</v>
      </c>
      <c r="F5542" s="51">
        <v>10930</v>
      </c>
      <c r="G5542" s="48">
        <v>0</v>
      </c>
      <c r="H5542" s="51" t="s">
        <v>2728</v>
      </c>
      <c r="I5542" s="51" t="s">
        <v>1661</v>
      </c>
      <c r="J5542" s="52">
        <v>0</v>
      </c>
      <c r="K5542" s="48" t="s">
        <v>1058</v>
      </c>
      <c r="L5542" s="48" t="s">
        <v>1058</v>
      </c>
      <c r="M5542" s="53">
        <v>0</v>
      </c>
      <c r="N5542" s="51"/>
    </row>
    <row r="5543" spans="2:14" x14ac:dyDescent="0.25">
      <c r="B5543" s="48">
        <v>5541</v>
      </c>
      <c r="C5543" s="49" t="s">
        <v>2588</v>
      </c>
      <c r="D5543" s="48">
        <v>510681968</v>
      </c>
      <c r="E5543" s="50" t="s">
        <v>2961</v>
      </c>
      <c r="F5543" s="51">
        <v>10938</v>
      </c>
      <c r="G5543" s="48">
        <v>18</v>
      </c>
      <c r="H5543" s="51" t="s">
        <v>2915</v>
      </c>
      <c r="I5543" s="51" t="s">
        <v>1057</v>
      </c>
      <c r="J5543" s="52">
        <v>0</v>
      </c>
      <c r="K5543" s="48" t="s">
        <v>1058</v>
      </c>
      <c r="L5543" s="48" t="s">
        <v>1058</v>
      </c>
      <c r="M5543" s="53">
        <v>0</v>
      </c>
      <c r="N5543" s="51"/>
    </row>
    <row r="5544" spans="2:14" x14ac:dyDescent="0.25">
      <c r="B5544" s="48">
        <v>5542</v>
      </c>
      <c r="C5544" s="49" t="s">
        <v>2588</v>
      </c>
      <c r="D5544" s="48">
        <v>570021881</v>
      </c>
      <c r="E5544" s="50" t="s">
        <v>2979</v>
      </c>
      <c r="F5544" s="51">
        <v>10942</v>
      </c>
      <c r="G5544" s="48">
        <v>17</v>
      </c>
      <c r="H5544" s="51" t="s">
        <v>2756</v>
      </c>
      <c r="I5544" s="51" t="s">
        <v>1139</v>
      </c>
      <c r="J5544" s="52">
        <v>0</v>
      </c>
      <c r="K5544" s="48" t="s">
        <v>1058</v>
      </c>
      <c r="L5544" s="48" t="s">
        <v>1054</v>
      </c>
      <c r="M5544" s="53">
        <v>0</v>
      </c>
      <c r="N5544" s="51"/>
    </row>
    <row r="5545" spans="2:14" x14ac:dyDescent="0.25">
      <c r="B5545" s="48">
        <v>5543</v>
      </c>
      <c r="C5545" s="49" t="s">
        <v>2588</v>
      </c>
      <c r="D5545" s="48">
        <v>570021881</v>
      </c>
      <c r="E5545" s="50" t="s">
        <v>2979</v>
      </c>
      <c r="F5545" s="51">
        <v>10944</v>
      </c>
      <c r="G5545" s="48">
        <v>13</v>
      </c>
      <c r="H5545" s="51" t="s">
        <v>2689</v>
      </c>
      <c r="I5545" s="51" t="s">
        <v>1139</v>
      </c>
      <c r="J5545" s="52">
        <v>0</v>
      </c>
      <c r="K5545" s="48" t="s">
        <v>1058</v>
      </c>
      <c r="L5545" s="48" t="s">
        <v>1054</v>
      </c>
      <c r="M5545" s="53">
        <v>0</v>
      </c>
      <c r="N5545" s="51"/>
    </row>
    <row r="5546" spans="2:14" x14ac:dyDescent="0.25">
      <c r="B5546" s="48">
        <v>5544</v>
      </c>
      <c r="C5546" s="49" t="s">
        <v>2588</v>
      </c>
      <c r="D5546" s="48">
        <v>580418226</v>
      </c>
      <c r="E5546" s="50" t="s">
        <v>2923</v>
      </c>
      <c r="F5546" s="51">
        <v>10945</v>
      </c>
      <c r="G5546" s="48">
        <v>11</v>
      </c>
      <c r="H5546" s="51" t="s">
        <v>2925</v>
      </c>
      <c r="I5546" s="51" t="s">
        <v>1636</v>
      </c>
      <c r="J5546" s="52">
        <v>0.97499999999999998</v>
      </c>
      <c r="K5546" s="48" t="s">
        <v>1058</v>
      </c>
      <c r="L5546" s="48" t="s">
        <v>1058</v>
      </c>
      <c r="M5546" s="53">
        <v>4796.363210518919</v>
      </c>
      <c r="N5546" s="51"/>
    </row>
    <row r="5547" spans="2:14" x14ac:dyDescent="0.25">
      <c r="B5547" s="48">
        <v>5545</v>
      </c>
      <c r="C5547" s="49" t="s">
        <v>2588</v>
      </c>
      <c r="D5547" s="48">
        <v>580384816</v>
      </c>
      <c r="E5547" s="50" t="s">
        <v>2648</v>
      </c>
      <c r="F5547" s="51">
        <v>10949</v>
      </c>
      <c r="G5547" s="48">
        <v>15</v>
      </c>
      <c r="H5547" s="51" t="s">
        <v>2953</v>
      </c>
      <c r="I5547" s="51" t="s">
        <v>1423</v>
      </c>
      <c r="J5547" s="52">
        <v>2.5</v>
      </c>
      <c r="K5547" s="48" t="s">
        <v>1058</v>
      </c>
      <c r="L5547" s="48" t="s">
        <v>1058</v>
      </c>
      <c r="M5547" s="53">
        <v>12298.367206458768</v>
      </c>
      <c r="N5547" s="51"/>
    </row>
    <row r="5548" spans="2:14" x14ac:dyDescent="0.25">
      <c r="B5548" s="48">
        <v>5546</v>
      </c>
      <c r="C5548" s="49" t="s">
        <v>2588</v>
      </c>
      <c r="D5548" s="48">
        <v>580173425</v>
      </c>
      <c r="E5548" s="50" t="s">
        <v>2789</v>
      </c>
      <c r="F5548" s="51">
        <v>10951</v>
      </c>
      <c r="G5548" s="48">
        <v>15</v>
      </c>
      <c r="H5548" s="51" t="s">
        <v>2870</v>
      </c>
      <c r="I5548" s="51" t="s">
        <v>1871</v>
      </c>
      <c r="J5548" s="52">
        <v>2</v>
      </c>
      <c r="K5548" s="48" t="s">
        <v>1058</v>
      </c>
      <c r="L5548" s="48" t="s">
        <v>1058</v>
      </c>
      <c r="M5548" s="53">
        <v>9838.6937651670141</v>
      </c>
      <c r="N5548" s="51"/>
    </row>
    <row r="5549" spans="2:14" x14ac:dyDescent="0.25">
      <c r="B5549" s="48">
        <v>5547</v>
      </c>
      <c r="C5549" s="49" t="s">
        <v>2588</v>
      </c>
      <c r="D5549" s="48">
        <v>580543320</v>
      </c>
      <c r="E5549" s="50" t="s">
        <v>2594</v>
      </c>
      <c r="F5549" s="51">
        <v>10952</v>
      </c>
      <c r="G5549" s="48">
        <v>16</v>
      </c>
      <c r="H5549" s="51" t="s">
        <v>2756</v>
      </c>
      <c r="I5549" s="51" t="s">
        <v>1139</v>
      </c>
      <c r="J5549" s="52">
        <v>0.75</v>
      </c>
      <c r="K5549" s="48" t="s">
        <v>1058</v>
      </c>
      <c r="L5549" s="48" t="s">
        <v>1058</v>
      </c>
      <c r="M5549" s="53">
        <v>3689.5101619376301</v>
      </c>
      <c r="N5549" s="51"/>
    </row>
    <row r="5550" spans="2:14" x14ac:dyDescent="0.25">
      <c r="B5550" s="48">
        <v>5548</v>
      </c>
      <c r="C5550" s="49" t="s">
        <v>2588</v>
      </c>
      <c r="D5550" s="48">
        <v>580543320</v>
      </c>
      <c r="E5550" s="50" t="s">
        <v>2594</v>
      </c>
      <c r="F5550" s="51">
        <v>10953</v>
      </c>
      <c r="G5550" s="48">
        <v>20</v>
      </c>
      <c r="H5550" s="51" t="s">
        <v>2595</v>
      </c>
      <c r="I5550" s="51" t="s">
        <v>1139</v>
      </c>
      <c r="J5550" s="52">
        <v>1.5</v>
      </c>
      <c r="K5550" s="48" t="s">
        <v>1058</v>
      </c>
      <c r="L5550" s="48" t="s">
        <v>1058</v>
      </c>
      <c r="M5550" s="53">
        <v>7379.0203238752601</v>
      </c>
      <c r="N5550" s="51"/>
    </row>
    <row r="5551" spans="2:14" x14ac:dyDescent="0.25">
      <c r="B5551" s="48">
        <v>5549</v>
      </c>
      <c r="C5551" s="49" t="s">
        <v>2588</v>
      </c>
      <c r="D5551" s="48">
        <v>580354546</v>
      </c>
      <c r="E5551" s="50" t="s">
        <v>2634</v>
      </c>
      <c r="F5551" s="51">
        <v>10954</v>
      </c>
      <c r="G5551" s="48">
        <v>18</v>
      </c>
      <c r="H5551" s="51" t="s">
        <v>2790</v>
      </c>
      <c r="I5551" s="51" t="s">
        <v>1147</v>
      </c>
      <c r="J5551" s="52">
        <v>0.75</v>
      </c>
      <c r="K5551" s="48" t="s">
        <v>1058</v>
      </c>
      <c r="L5551" s="48" t="s">
        <v>1058</v>
      </c>
      <c r="M5551" s="53">
        <v>3689.5101619376301</v>
      </c>
      <c r="N5551" s="51"/>
    </row>
    <row r="5552" spans="2:14" x14ac:dyDescent="0.25">
      <c r="B5552" s="48">
        <v>5550</v>
      </c>
      <c r="C5552" s="49" t="s">
        <v>2588</v>
      </c>
      <c r="D5552" s="48">
        <v>580441921</v>
      </c>
      <c r="E5552" s="50" t="s">
        <v>2590</v>
      </c>
      <c r="F5552" s="51">
        <v>10957</v>
      </c>
      <c r="G5552" s="48">
        <v>12</v>
      </c>
      <c r="H5552" s="51" t="s">
        <v>2802</v>
      </c>
      <c r="I5552" s="51" t="s">
        <v>1117</v>
      </c>
      <c r="J5552" s="52">
        <v>8</v>
      </c>
      <c r="K5552" s="48" t="s">
        <v>1058</v>
      </c>
      <c r="L5552" s="48" t="s">
        <v>1058</v>
      </c>
      <c r="M5552" s="53">
        <v>39354.775060668057</v>
      </c>
      <c r="N5552" s="51"/>
    </row>
    <row r="5553" spans="2:14" x14ac:dyDescent="0.25">
      <c r="B5553" s="48">
        <v>5551</v>
      </c>
      <c r="C5553" s="49" t="s">
        <v>2588</v>
      </c>
      <c r="D5553" s="48">
        <v>580587723</v>
      </c>
      <c r="E5553" s="50" t="s">
        <v>2716</v>
      </c>
      <c r="F5553" s="51">
        <v>10958</v>
      </c>
      <c r="G5553" s="48">
        <v>18</v>
      </c>
      <c r="H5553" s="51" t="s">
        <v>2717</v>
      </c>
      <c r="I5553" s="51" t="s">
        <v>1350</v>
      </c>
      <c r="J5553" s="52">
        <v>0</v>
      </c>
      <c r="K5553" s="48" t="s">
        <v>1058</v>
      </c>
      <c r="L5553" s="48" t="s">
        <v>1058</v>
      </c>
      <c r="M5553" s="53">
        <v>0</v>
      </c>
      <c r="N5553" s="51"/>
    </row>
    <row r="5554" spans="2:14" x14ac:dyDescent="0.25">
      <c r="B5554" s="48">
        <v>5552</v>
      </c>
      <c r="C5554" s="49" t="s">
        <v>2588</v>
      </c>
      <c r="D5554" s="48">
        <v>580587723</v>
      </c>
      <c r="E5554" s="50" t="s">
        <v>2716</v>
      </c>
      <c r="F5554" s="51">
        <v>10961</v>
      </c>
      <c r="G5554" s="48">
        <v>9</v>
      </c>
      <c r="H5554" s="51" t="s">
        <v>2873</v>
      </c>
      <c r="I5554" s="51" t="s">
        <v>1350</v>
      </c>
      <c r="J5554" s="52">
        <v>4</v>
      </c>
      <c r="K5554" s="48" t="s">
        <v>1058</v>
      </c>
      <c r="L5554" s="48" t="s">
        <v>1058</v>
      </c>
      <c r="M5554" s="53">
        <v>19677.387530334028</v>
      </c>
      <c r="N5554" s="51"/>
    </row>
    <row r="5555" spans="2:14" x14ac:dyDescent="0.25">
      <c r="B5555" s="48">
        <v>5553</v>
      </c>
      <c r="C5555" s="49" t="s">
        <v>2588</v>
      </c>
      <c r="D5555" s="48">
        <v>580394278</v>
      </c>
      <c r="E5555" s="50" t="s">
        <v>2106</v>
      </c>
      <c r="F5555" s="51">
        <v>10962</v>
      </c>
      <c r="G5555" s="48">
        <v>9</v>
      </c>
      <c r="H5555" s="51" t="s">
        <v>2874</v>
      </c>
      <c r="I5555" s="51" t="s">
        <v>1164</v>
      </c>
      <c r="J5555" s="52">
        <v>4</v>
      </c>
      <c r="K5555" s="48" t="s">
        <v>1058</v>
      </c>
      <c r="L5555" s="48" t="s">
        <v>1058</v>
      </c>
      <c r="M5555" s="53">
        <v>19677.387530334028</v>
      </c>
      <c r="N5555" s="51"/>
    </row>
    <row r="5556" spans="2:14" x14ac:dyDescent="0.25">
      <c r="B5556" s="48">
        <v>5554</v>
      </c>
      <c r="C5556" s="49" t="s">
        <v>2588</v>
      </c>
      <c r="D5556" s="48">
        <v>580394278</v>
      </c>
      <c r="E5556" s="50" t="s">
        <v>2106</v>
      </c>
      <c r="F5556" s="51">
        <v>10964</v>
      </c>
      <c r="G5556" s="48">
        <v>16</v>
      </c>
      <c r="H5556" s="51" t="s">
        <v>2628</v>
      </c>
      <c r="I5556" s="51" t="s">
        <v>1164</v>
      </c>
      <c r="J5556" s="52">
        <v>0.64</v>
      </c>
      <c r="K5556" s="48" t="s">
        <v>1058</v>
      </c>
      <c r="L5556" s="48" t="s">
        <v>1058</v>
      </c>
      <c r="M5556" s="53">
        <v>3148.3820048534444</v>
      </c>
      <c r="N5556" s="51"/>
    </row>
    <row r="5557" spans="2:14" x14ac:dyDescent="0.25">
      <c r="B5557" s="48">
        <v>5555</v>
      </c>
      <c r="C5557" s="49" t="s">
        <v>2588</v>
      </c>
      <c r="D5557" s="48">
        <v>580402808</v>
      </c>
      <c r="E5557" s="50" t="s">
        <v>2660</v>
      </c>
      <c r="F5557" s="51">
        <v>10966</v>
      </c>
      <c r="G5557" s="48">
        <v>14</v>
      </c>
      <c r="H5557" s="51" t="s">
        <v>2764</v>
      </c>
      <c r="I5557" s="51" t="s">
        <v>1158</v>
      </c>
      <c r="J5557" s="52">
        <v>1.5</v>
      </c>
      <c r="K5557" s="48" t="s">
        <v>1058</v>
      </c>
      <c r="L5557" s="48" t="s">
        <v>1058</v>
      </c>
      <c r="M5557" s="53">
        <v>7379.0203238752601</v>
      </c>
      <c r="N5557" s="51"/>
    </row>
    <row r="5558" spans="2:14" x14ac:dyDescent="0.25">
      <c r="B5558" s="48">
        <v>5556</v>
      </c>
      <c r="C5558" s="49" t="s">
        <v>2588</v>
      </c>
      <c r="D5558" s="48">
        <v>580254019</v>
      </c>
      <c r="E5558" s="50" t="s">
        <v>2726</v>
      </c>
      <c r="F5558" s="51">
        <v>10969</v>
      </c>
      <c r="G5558" s="48">
        <v>14</v>
      </c>
      <c r="H5558" s="51" t="s">
        <v>2805</v>
      </c>
      <c r="I5558" s="51" t="s">
        <v>1119</v>
      </c>
      <c r="J5558" s="52">
        <v>0</v>
      </c>
      <c r="K5558" s="48" t="s">
        <v>1058</v>
      </c>
      <c r="L5558" s="48" t="s">
        <v>1058</v>
      </c>
      <c r="M5558" s="53">
        <v>0</v>
      </c>
      <c r="N5558" s="51"/>
    </row>
    <row r="5559" spans="2:14" x14ac:dyDescent="0.25">
      <c r="B5559" s="48">
        <v>5557</v>
      </c>
      <c r="C5559" s="49" t="s">
        <v>2588</v>
      </c>
      <c r="D5559" s="48">
        <v>516450608</v>
      </c>
      <c r="E5559" s="50" t="s">
        <v>3008</v>
      </c>
      <c r="F5559" s="51">
        <v>10973</v>
      </c>
      <c r="G5559" s="48">
        <v>0</v>
      </c>
      <c r="H5559" s="51" t="s">
        <v>2968</v>
      </c>
      <c r="I5559" s="51" t="s">
        <v>1178</v>
      </c>
      <c r="J5559" s="52">
        <v>0</v>
      </c>
      <c r="K5559" s="48" t="s">
        <v>1054</v>
      </c>
      <c r="L5559" s="48" t="s">
        <v>1058</v>
      </c>
      <c r="M5559" s="53">
        <v>0</v>
      </c>
      <c r="N5559" s="51"/>
    </row>
    <row r="5560" spans="2:14" x14ac:dyDescent="0.25">
      <c r="B5560" s="48">
        <v>5558</v>
      </c>
      <c r="C5560" s="49" t="s">
        <v>2588</v>
      </c>
      <c r="D5560" s="48">
        <v>580595510</v>
      </c>
      <c r="E5560" s="50" t="s">
        <v>2998</v>
      </c>
      <c r="F5560" s="51">
        <v>10976</v>
      </c>
      <c r="G5560" s="48">
        <v>13</v>
      </c>
      <c r="H5560" s="51" t="s">
        <v>2817</v>
      </c>
      <c r="I5560" s="51" t="s">
        <v>1426</v>
      </c>
      <c r="J5560" s="52">
        <v>0</v>
      </c>
      <c r="K5560" s="48" t="s">
        <v>1058</v>
      </c>
      <c r="L5560" s="48" t="s">
        <v>1058</v>
      </c>
      <c r="M5560" s="53">
        <v>0</v>
      </c>
      <c r="N5560" s="51"/>
    </row>
    <row r="5561" spans="2:14" x14ac:dyDescent="0.25">
      <c r="B5561" s="48">
        <v>5559</v>
      </c>
      <c r="C5561" s="49" t="s">
        <v>2588</v>
      </c>
      <c r="D5561" s="48">
        <v>580587723</v>
      </c>
      <c r="E5561" s="50" t="s">
        <v>2716</v>
      </c>
      <c r="F5561" s="51">
        <v>10979</v>
      </c>
      <c r="G5561" s="48">
        <v>9</v>
      </c>
      <c r="H5561" s="51" t="s">
        <v>2838</v>
      </c>
      <c r="I5561" s="51" t="s">
        <v>1350</v>
      </c>
      <c r="J5561" s="52">
        <v>5</v>
      </c>
      <c r="K5561" s="48" t="s">
        <v>1058</v>
      </c>
      <c r="L5561" s="48" t="s">
        <v>1058</v>
      </c>
      <c r="M5561" s="53">
        <v>24596.734412917536</v>
      </c>
      <c r="N5561" s="51"/>
    </row>
    <row r="5562" spans="2:14" x14ac:dyDescent="0.25">
      <c r="B5562" s="48">
        <v>5560</v>
      </c>
      <c r="C5562" s="49" t="s">
        <v>2588</v>
      </c>
      <c r="D5562" s="48">
        <v>580386456</v>
      </c>
      <c r="E5562" s="50" t="s">
        <v>1902</v>
      </c>
      <c r="F5562" s="51">
        <v>10981</v>
      </c>
      <c r="G5562" s="48">
        <v>16</v>
      </c>
      <c r="H5562" s="51" t="s">
        <v>2981</v>
      </c>
      <c r="I5562" s="51" t="s">
        <v>1125</v>
      </c>
      <c r="J5562" s="52">
        <v>0</v>
      </c>
      <c r="K5562" s="48" t="s">
        <v>1054</v>
      </c>
      <c r="L5562" s="48" t="s">
        <v>1058</v>
      </c>
      <c r="M5562" s="53">
        <v>0</v>
      </c>
      <c r="N5562" s="51"/>
    </row>
    <row r="5563" spans="2:14" x14ac:dyDescent="0.25">
      <c r="B5563" s="48">
        <v>5561</v>
      </c>
      <c r="C5563" s="49" t="s">
        <v>2588</v>
      </c>
      <c r="D5563" s="48">
        <v>580651149</v>
      </c>
      <c r="E5563" s="50" t="s">
        <v>1700</v>
      </c>
      <c r="F5563" s="51">
        <v>11009</v>
      </c>
      <c r="G5563" s="48">
        <v>16</v>
      </c>
      <c r="H5563" s="51" t="s">
        <v>2805</v>
      </c>
      <c r="I5563" s="51" t="s">
        <v>1426</v>
      </c>
      <c r="J5563" s="52">
        <v>0</v>
      </c>
      <c r="K5563" s="48" t="s">
        <v>1058</v>
      </c>
      <c r="L5563" s="48" t="s">
        <v>1058</v>
      </c>
      <c r="M5563" s="53">
        <v>0</v>
      </c>
      <c r="N5563" s="51"/>
    </row>
    <row r="5564" spans="2:14" x14ac:dyDescent="0.25">
      <c r="B5564" s="48">
        <v>5562</v>
      </c>
      <c r="C5564" s="49" t="s">
        <v>2588</v>
      </c>
      <c r="D5564" s="48">
        <v>580295251</v>
      </c>
      <c r="E5564" s="50" t="s">
        <v>2876</v>
      </c>
      <c r="F5564" s="51">
        <v>11010</v>
      </c>
      <c r="G5564" s="48">
        <v>17</v>
      </c>
      <c r="H5564" s="51" t="s">
        <v>2820</v>
      </c>
      <c r="I5564" s="51" t="s">
        <v>1293</v>
      </c>
      <c r="J5564" s="52">
        <v>2.5</v>
      </c>
      <c r="K5564" s="48" t="s">
        <v>1058</v>
      </c>
      <c r="L5564" s="48" t="s">
        <v>1058</v>
      </c>
      <c r="M5564" s="53">
        <v>12298.367206458768</v>
      </c>
      <c r="N5564" s="51"/>
    </row>
    <row r="5565" spans="2:14" x14ac:dyDescent="0.25">
      <c r="B5565" s="48">
        <v>5563</v>
      </c>
      <c r="C5565" s="49" t="s">
        <v>2588</v>
      </c>
      <c r="D5565" s="48">
        <v>580295251</v>
      </c>
      <c r="E5565" s="50" t="s">
        <v>2876</v>
      </c>
      <c r="F5565" s="51">
        <v>11011</v>
      </c>
      <c r="G5565" s="48">
        <v>13</v>
      </c>
      <c r="H5565" s="51" t="s">
        <v>2855</v>
      </c>
      <c r="I5565" s="51" t="s">
        <v>1293</v>
      </c>
      <c r="J5565" s="52">
        <v>4</v>
      </c>
      <c r="K5565" s="48" t="s">
        <v>1058</v>
      </c>
      <c r="L5565" s="48" t="s">
        <v>1058</v>
      </c>
      <c r="M5565" s="53">
        <v>19677.387530334028</v>
      </c>
      <c r="N5565" s="51"/>
    </row>
    <row r="5566" spans="2:14" x14ac:dyDescent="0.25">
      <c r="B5566" s="48">
        <v>5564</v>
      </c>
      <c r="C5566" s="49" t="s">
        <v>2588</v>
      </c>
      <c r="D5566" s="48">
        <v>580295251</v>
      </c>
      <c r="E5566" s="50" t="s">
        <v>2876</v>
      </c>
      <c r="F5566" s="51">
        <v>11012</v>
      </c>
      <c r="G5566" s="48">
        <v>14</v>
      </c>
      <c r="H5566" s="51" t="s">
        <v>2891</v>
      </c>
      <c r="I5566" s="51" t="s">
        <v>1293</v>
      </c>
      <c r="J5566" s="52">
        <v>2</v>
      </c>
      <c r="K5566" s="48" t="s">
        <v>1058</v>
      </c>
      <c r="L5566" s="48" t="s">
        <v>1058</v>
      </c>
      <c r="M5566" s="53">
        <v>9838.6937651670141</v>
      </c>
      <c r="N5566" s="51"/>
    </row>
    <row r="5567" spans="2:14" x14ac:dyDescent="0.25">
      <c r="B5567" s="48">
        <v>5565</v>
      </c>
      <c r="C5567" s="49" t="s">
        <v>2588</v>
      </c>
      <c r="D5567" s="48">
        <v>580651149</v>
      </c>
      <c r="E5567" s="50" t="s">
        <v>1700</v>
      </c>
      <c r="F5567" s="51">
        <v>11013</v>
      </c>
      <c r="G5567" s="48">
        <v>12</v>
      </c>
      <c r="H5567" s="51" t="s">
        <v>2928</v>
      </c>
      <c r="I5567" s="51" t="s">
        <v>1426</v>
      </c>
      <c r="J5567" s="52">
        <v>1.5</v>
      </c>
      <c r="K5567" s="48" t="s">
        <v>1058</v>
      </c>
      <c r="L5567" s="48" t="s">
        <v>1058</v>
      </c>
      <c r="M5567" s="53">
        <v>7379.0203238752601</v>
      </c>
      <c r="N5567" s="51"/>
    </row>
    <row r="5568" spans="2:14" x14ac:dyDescent="0.25">
      <c r="B5568" s="48">
        <v>5566</v>
      </c>
      <c r="C5568" s="49" t="s">
        <v>2588</v>
      </c>
      <c r="D5568" s="48">
        <v>580406817</v>
      </c>
      <c r="E5568" s="50" t="s">
        <v>2620</v>
      </c>
      <c r="F5568" s="51">
        <v>11014</v>
      </c>
      <c r="G5568" s="48">
        <v>13</v>
      </c>
      <c r="H5568" s="51" t="s">
        <v>2713</v>
      </c>
      <c r="I5568" s="51" t="s">
        <v>1628</v>
      </c>
      <c r="J5568" s="52">
        <v>0.75</v>
      </c>
      <c r="K5568" s="48" t="s">
        <v>1058</v>
      </c>
      <c r="L5568" s="48" t="s">
        <v>1058</v>
      </c>
      <c r="M5568" s="53">
        <v>3689.5101619376301</v>
      </c>
      <c r="N5568" s="51"/>
    </row>
    <row r="5569" spans="2:14" x14ac:dyDescent="0.25">
      <c r="B5569" s="48">
        <v>5567</v>
      </c>
      <c r="C5569" s="49" t="s">
        <v>2588</v>
      </c>
      <c r="D5569" s="48">
        <v>580406817</v>
      </c>
      <c r="E5569" s="50" t="s">
        <v>2620</v>
      </c>
      <c r="F5569" s="51">
        <v>11015</v>
      </c>
      <c r="G5569" s="48">
        <v>9</v>
      </c>
      <c r="H5569" s="51" t="s">
        <v>2733</v>
      </c>
      <c r="I5569" s="51" t="s">
        <v>1628</v>
      </c>
      <c r="J5569" s="52">
        <v>1.5</v>
      </c>
      <c r="K5569" s="48" t="s">
        <v>1058</v>
      </c>
      <c r="L5569" s="48" t="s">
        <v>1058</v>
      </c>
      <c r="M5569" s="53">
        <v>7379.0203238752601</v>
      </c>
      <c r="N5569" s="51"/>
    </row>
    <row r="5570" spans="2:14" x14ac:dyDescent="0.25">
      <c r="B5570" s="48">
        <v>5568</v>
      </c>
      <c r="C5570" s="49" t="s">
        <v>2588</v>
      </c>
      <c r="D5570" s="48">
        <v>580417509</v>
      </c>
      <c r="E5570" s="50" t="s">
        <v>2767</v>
      </c>
      <c r="F5570" s="51">
        <v>11016</v>
      </c>
      <c r="G5570" s="48">
        <v>17</v>
      </c>
      <c r="H5570" s="51" t="s">
        <v>2688</v>
      </c>
      <c r="I5570" s="51" t="s">
        <v>1060</v>
      </c>
      <c r="J5570" s="52">
        <v>0.75</v>
      </c>
      <c r="K5570" s="48" t="s">
        <v>1058</v>
      </c>
      <c r="L5570" s="48" t="s">
        <v>1058</v>
      </c>
      <c r="M5570" s="53">
        <v>3689.5101619376301</v>
      </c>
      <c r="N5570" s="51"/>
    </row>
    <row r="5571" spans="2:14" x14ac:dyDescent="0.25">
      <c r="B5571" s="48">
        <v>5569</v>
      </c>
      <c r="C5571" s="49" t="s">
        <v>2588</v>
      </c>
      <c r="D5571" s="48">
        <v>580431393</v>
      </c>
      <c r="E5571" s="50" t="s">
        <v>2681</v>
      </c>
      <c r="F5571" s="51">
        <v>11019</v>
      </c>
      <c r="G5571" s="48">
        <v>18</v>
      </c>
      <c r="H5571" s="51" t="s">
        <v>2892</v>
      </c>
      <c r="I5571" s="51" t="s">
        <v>1172</v>
      </c>
      <c r="J5571" s="52">
        <v>0</v>
      </c>
      <c r="K5571" s="48" t="s">
        <v>1058</v>
      </c>
      <c r="L5571" s="48" t="s">
        <v>1058</v>
      </c>
      <c r="M5571" s="53">
        <v>0</v>
      </c>
      <c r="N5571" s="51"/>
    </row>
    <row r="5572" spans="2:14" x14ac:dyDescent="0.25">
      <c r="B5572" s="48">
        <v>5570</v>
      </c>
      <c r="C5572" s="49" t="s">
        <v>2588</v>
      </c>
      <c r="D5572" s="48">
        <v>580539062</v>
      </c>
      <c r="E5572" s="50" t="s">
        <v>2721</v>
      </c>
      <c r="F5572" s="51">
        <v>11020</v>
      </c>
      <c r="G5572" s="48">
        <v>8</v>
      </c>
      <c r="H5572" s="51" t="s">
        <v>2972</v>
      </c>
      <c r="I5572" s="51" t="s">
        <v>1062</v>
      </c>
      <c r="J5572" s="52">
        <v>0</v>
      </c>
      <c r="K5572" s="48" t="s">
        <v>1054</v>
      </c>
      <c r="L5572" s="48" t="s">
        <v>1058</v>
      </c>
      <c r="M5572" s="53">
        <v>0</v>
      </c>
      <c r="N5572" s="51"/>
    </row>
    <row r="5573" spans="2:14" x14ac:dyDescent="0.25">
      <c r="B5573" s="48">
        <v>5571</v>
      </c>
      <c r="C5573" s="49" t="s">
        <v>2588</v>
      </c>
      <c r="D5573" s="48">
        <v>580530814</v>
      </c>
      <c r="E5573" s="50" t="s">
        <v>2603</v>
      </c>
      <c r="F5573" s="51">
        <v>11026</v>
      </c>
      <c r="G5573" s="48">
        <v>17</v>
      </c>
      <c r="H5573" s="51" t="s">
        <v>2938</v>
      </c>
      <c r="I5573" s="51" t="s">
        <v>1145</v>
      </c>
      <c r="J5573" s="52">
        <v>1.5</v>
      </c>
      <c r="K5573" s="48" t="s">
        <v>1058</v>
      </c>
      <c r="L5573" s="48" t="s">
        <v>1058</v>
      </c>
      <c r="M5573" s="53">
        <v>7379.0203238752601</v>
      </c>
      <c r="N5573" s="51"/>
    </row>
    <row r="5574" spans="2:14" x14ac:dyDescent="0.25">
      <c r="B5574" s="48">
        <v>5572</v>
      </c>
      <c r="C5574" s="49" t="s">
        <v>2588</v>
      </c>
      <c r="D5574" s="48">
        <v>580373744</v>
      </c>
      <c r="E5574" s="50" t="s">
        <v>2226</v>
      </c>
      <c r="F5574" s="51">
        <v>11027</v>
      </c>
      <c r="G5574" s="48">
        <v>0</v>
      </c>
      <c r="H5574" s="51" t="s">
        <v>2866</v>
      </c>
      <c r="I5574" s="51" t="s">
        <v>1156</v>
      </c>
      <c r="J5574" s="52">
        <v>9.1999999999999993</v>
      </c>
      <c r="K5574" s="48" t="s">
        <v>1058</v>
      </c>
      <c r="L5574" s="48" t="s">
        <v>1058</v>
      </c>
      <c r="M5574" s="53">
        <v>45257.991319768262</v>
      </c>
      <c r="N5574" s="51"/>
    </row>
    <row r="5575" spans="2:14" x14ac:dyDescent="0.25">
      <c r="B5575" s="48">
        <v>5573</v>
      </c>
      <c r="C5575" s="49" t="s">
        <v>2588</v>
      </c>
      <c r="D5575" s="48">
        <v>580254019</v>
      </c>
      <c r="E5575" s="50" t="s">
        <v>2726</v>
      </c>
      <c r="F5575" s="51">
        <v>11028</v>
      </c>
      <c r="G5575" s="48">
        <v>14</v>
      </c>
      <c r="H5575" s="51" t="s">
        <v>2779</v>
      </c>
      <c r="I5575" s="51" t="s">
        <v>1119</v>
      </c>
      <c r="J5575" s="52">
        <v>0</v>
      </c>
      <c r="K5575" s="48" t="s">
        <v>1058</v>
      </c>
      <c r="L5575" s="48" t="s">
        <v>1058</v>
      </c>
      <c r="M5575" s="53">
        <v>0</v>
      </c>
      <c r="N5575" s="51"/>
    </row>
    <row r="5576" spans="2:14" x14ac:dyDescent="0.25">
      <c r="B5576" s="48">
        <v>5574</v>
      </c>
      <c r="C5576" s="49" t="s">
        <v>2588</v>
      </c>
      <c r="D5576" s="48">
        <v>580181659</v>
      </c>
      <c r="E5576" s="50" t="s">
        <v>2698</v>
      </c>
      <c r="F5576" s="51">
        <v>11029</v>
      </c>
      <c r="G5576" s="48">
        <v>15</v>
      </c>
      <c r="H5576" s="51" t="s">
        <v>2823</v>
      </c>
      <c r="I5576" s="51" t="s">
        <v>1237</v>
      </c>
      <c r="J5576" s="52">
        <v>0</v>
      </c>
      <c r="K5576" s="48" t="s">
        <v>1058</v>
      </c>
      <c r="L5576" s="48" t="s">
        <v>1058</v>
      </c>
      <c r="M5576" s="53">
        <v>0</v>
      </c>
      <c r="N5576" s="51"/>
    </row>
    <row r="5577" spans="2:14" x14ac:dyDescent="0.25">
      <c r="B5577" s="48">
        <v>5575</v>
      </c>
      <c r="C5577" s="49" t="s">
        <v>2588</v>
      </c>
      <c r="D5577" s="48">
        <v>580459758</v>
      </c>
      <c r="E5577" s="50" t="s">
        <v>1535</v>
      </c>
      <c r="F5577" s="51">
        <v>11030</v>
      </c>
      <c r="G5577" s="48">
        <v>16</v>
      </c>
      <c r="H5577" s="51" t="s">
        <v>2717</v>
      </c>
      <c r="I5577" s="51" t="s">
        <v>1169</v>
      </c>
      <c r="J5577" s="52">
        <v>0</v>
      </c>
      <c r="K5577" s="48" t="s">
        <v>1058</v>
      </c>
      <c r="L5577" s="48" t="s">
        <v>1058</v>
      </c>
      <c r="M5577" s="53">
        <v>0</v>
      </c>
      <c r="N5577" s="51"/>
    </row>
    <row r="5578" spans="2:14" x14ac:dyDescent="0.25">
      <c r="B5578" s="48">
        <v>5576</v>
      </c>
      <c r="C5578" s="49" t="s">
        <v>2588</v>
      </c>
      <c r="D5578" s="48">
        <v>580373744</v>
      </c>
      <c r="E5578" s="50" t="s">
        <v>2226</v>
      </c>
      <c r="F5578" s="51">
        <v>11032</v>
      </c>
      <c r="G5578" s="48">
        <v>16</v>
      </c>
      <c r="H5578" s="51" t="s">
        <v>2934</v>
      </c>
      <c r="I5578" s="51" t="s">
        <v>1156</v>
      </c>
      <c r="J5578" s="52">
        <v>0.97499999999999998</v>
      </c>
      <c r="K5578" s="48" t="s">
        <v>1058</v>
      </c>
      <c r="L5578" s="48" t="s">
        <v>1058</v>
      </c>
      <c r="M5578" s="53">
        <v>4796.363210518919</v>
      </c>
      <c r="N5578" s="51"/>
    </row>
    <row r="5579" spans="2:14" x14ac:dyDescent="0.25">
      <c r="B5579" s="48">
        <v>5577</v>
      </c>
      <c r="C5579" s="49" t="s">
        <v>2588</v>
      </c>
      <c r="D5579" s="48">
        <v>580431393</v>
      </c>
      <c r="E5579" s="50" t="s">
        <v>2681</v>
      </c>
      <c r="F5579" s="51">
        <v>11034</v>
      </c>
      <c r="G5579" s="48">
        <v>17</v>
      </c>
      <c r="H5579" s="51" t="s">
        <v>2991</v>
      </c>
      <c r="I5579" s="51" t="s">
        <v>1172</v>
      </c>
      <c r="J5579" s="52">
        <v>1.95</v>
      </c>
      <c r="K5579" s="48" t="s">
        <v>1058</v>
      </c>
      <c r="L5579" s="48" t="s">
        <v>1058</v>
      </c>
      <c r="M5579" s="53">
        <v>9592.726421037838</v>
      </c>
      <c r="N5579" s="51"/>
    </row>
    <row r="5580" spans="2:14" x14ac:dyDescent="0.25">
      <c r="B5580" s="48">
        <v>5578</v>
      </c>
      <c r="C5580" s="49" t="s">
        <v>2588</v>
      </c>
      <c r="D5580" s="48">
        <v>580038156</v>
      </c>
      <c r="E5580" s="50" t="s">
        <v>2671</v>
      </c>
      <c r="F5580" s="51">
        <v>11037</v>
      </c>
      <c r="G5580" s="48">
        <v>9</v>
      </c>
      <c r="H5580" s="51" t="s">
        <v>2957</v>
      </c>
      <c r="I5580" s="51" t="s">
        <v>1137</v>
      </c>
      <c r="J5580" s="52">
        <v>2.2000000000000002</v>
      </c>
      <c r="K5580" s="48" t="s">
        <v>1058</v>
      </c>
      <c r="L5580" s="48" t="s">
        <v>1058</v>
      </c>
      <c r="M5580" s="53">
        <v>10822.563141683717</v>
      </c>
      <c r="N5580" s="51"/>
    </row>
    <row r="5581" spans="2:14" x14ac:dyDescent="0.25">
      <c r="B5581" s="48">
        <v>5579</v>
      </c>
      <c r="C5581" s="49" t="s">
        <v>2588</v>
      </c>
      <c r="D5581" s="48">
        <v>580360568</v>
      </c>
      <c r="E5581" s="50" t="s">
        <v>2780</v>
      </c>
      <c r="F5581" s="51">
        <v>11039</v>
      </c>
      <c r="G5581" s="48">
        <v>13</v>
      </c>
      <c r="H5581" s="51" t="s">
        <v>2991</v>
      </c>
      <c r="I5581" s="51" t="s">
        <v>1396</v>
      </c>
      <c r="J5581" s="52">
        <v>1.95</v>
      </c>
      <c r="K5581" s="48" t="s">
        <v>1058</v>
      </c>
      <c r="L5581" s="48" t="s">
        <v>1058</v>
      </c>
      <c r="M5581" s="53">
        <v>9592.726421037838</v>
      </c>
      <c r="N5581" s="51"/>
    </row>
    <row r="5582" spans="2:14" x14ac:dyDescent="0.25">
      <c r="B5582" s="48">
        <v>5580</v>
      </c>
      <c r="C5582" s="49" t="s">
        <v>2588</v>
      </c>
      <c r="D5582" s="48">
        <v>580093680</v>
      </c>
      <c r="E5582" s="50" t="s">
        <v>1815</v>
      </c>
      <c r="F5582" s="51">
        <v>11041</v>
      </c>
      <c r="G5582" s="48">
        <v>11</v>
      </c>
      <c r="H5582" s="51" t="s">
        <v>2768</v>
      </c>
      <c r="I5582" s="51" t="s">
        <v>1209</v>
      </c>
      <c r="J5582" s="52">
        <v>0.75</v>
      </c>
      <c r="K5582" s="48" t="s">
        <v>1058</v>
      </c>
      <c r="L5582" s="48" t="s">
        <v>1058</v>
      </c>
      <c r="M5582" s="53">
        <v>3689.5101619376301</v>
      </c>
      <c r="N5582" s="51"/>
    </row>
    <row r="5583" spans="2:14" x14ac:dyDescent="0.25">
      <c r="B5583" s="48">
        <v>5581</v>
      </c>
      <c r="C5583" s="49" t="s">
        <v>2588</v>
      </c>
      <c r="D5583" s="48">
        <v>580352540</v>
      </c>
      <c r="E5583" s="50" t="s">
        <v>1250</v>
      </c>
      <c r="F5583" s="51">
        <v>11048</v>
      </c>
      <c r="G5583" s="48">
        <v>16</v>
      </c>
      <c r="H5583" s="51" t="s">
        <v>2902</v>
      </c>
      <c r="I5583" s="51" t="s">
        <v>1072</v>
      </c>
      <c r="J5583" s="52">
        <v>2.5</v>
      </c>
      <c r="K5583" s="48" t="s">
        <v>1058</v>
      </c>
      <c r="L5583" s="48" t="s">
        <v>1058</v>
      </c>
      <c r="M5583" s="53">
        <v>12298.367206458768</v>
      </c>
      <c r="N5583" s="51"/>
    </row>
    <row r="5584" spans="2:14" x14ac:dyDescent="0.25">
      <c r="B5584" s="48">
        <v>5582</v>
      </c>
      <c r="C5584" s="49" t="s">
        <v>2588</v>
      </c>
      <c r="D5584" s="48">
        <v>580649358</v>
      </c>
      <c r="E5584" s="50" t="s">
        <v>2985</v>
      </c>
      <c r="F5584" s="51">
        <v>11050</v>
      </c>
      <c r="G5584" s="48">
        <v>12</v>
      </c>
      <c r="H5584" s="51" t="s">
        <v>2999</v>
      </c>
      <c r="I5584" s="51" t="s">
        <v>1101</v>
      </c>
      <c r="J5584" s="52">
        <v>4.4000000000000004</v>
      </c>
      <c r="K5584" s="48" t="s">
        <v>1058</v>
      </c>
      <c r="L5584" s="48" t="s">
        <v>1058</v>
      </c>
      <c r="M5584" s="53">
        <v>21645.126283367434</v>
      </c>
      <c r="N5584" s="51"/>
    </row>
    <row r="5585" spans="2:14" x14ac:dyDescent="0.25">
      <c r="B5585" s="48">
        <v>5583</v>
      </c>
      <c r="C5585" s="49" t="s">
        <v>2588</v>
      </c>
      <c r="D5585" s="48">
        <v>580500825</v>
      </c>
      <c r="E5585" s="50" t="s">
        <v>2639</v>
      </c>
      <c r="F5585" s="51">
        <v>11052</v>
      </c>
      <c r="G5585" s="48">
        <v>14</v>
      </c>
      <c r="H5585" s="51" t="s">
        <v>2892</v>
      </c>
      <c r="I5585" s="51" t="s">
        <v>1068</v>
      </c>
      <c r="J5585" s="52">
        <v>0</v>
      </c>
      <c r="K5585" s="48" t="s">
        <v>1058</v>
      </c>
      <c r="L5585" s="48" t="s">
        <v>1058</v>
      </c>
      <c r="M5585" s="53">
        <v>0</v>
      </c>
      <c r="N5585" s="51"/>
    </row>
    <row r="5586" spans="2:14" x14ac:dyDescent="0.25">
      <c r="B5586" s="48">
        <v>5584</v>
      </c>
      <c r="C5586" s="49" t="s">
        <v>2588</v>
      </c>
      <c r="D5586" s="48">
        <v>580500825</v>
      </c>
      <c r="E5586" s="50" t="s">
        <v>2639</v>
      </c>
      <c r="F5586" s="51">
        <v>11053</v>
      </c>
      <c r="G5586" s="48">
        <v>16</v>
      </c>
      <c r="H5586" s="51" t="s">
        <v>2680</v>
      </c>
      <c r="I5586" s="51" t="s">
        <v>1068</v>
      </c>
      <c r="J5586" s="52">
        <v>0.75</v>
      </c>
      <c r="K5586" s="48" t="s">
        <v>1058</v>
      </c>
      <c r="L5586" s="48" t="s">
        <v>1058</v>
      </c>
      <c r="M5586" s="53">
        <v>3689.5101619376301</v>
      </c>
      <c r="N5586" s="51"/>
    </row>
    <row r="5587" spans="2:14" x14ac:dyDescent="0.25">
      <c r="B5587" s="48">
        <v>5585</v>
      </c>
      <c r="C5587" s="49" t="s">
        <v>2588</v>
      </c>
      <c r="D5587" s="48">
        <v>580403590</v>
      </c>
      <c r="E5587" s="50" t="s">
        <v>2612</v>
      </c>
      <c r="F5587" s="51">
        <v>11054</v>
      </c>
      <c r="G5587" s="48">
        <v>14</v>
      </c>
      <c r="H5587" s="51" t="s">
        <v>2860</v>
      </c>
      <c r="I5587" s="51" t="s">
        <v>1307</v>
      </c>
      <c r="J5587" s="52">
        <v>4</v>
      </c>
      <c r="K5587" s="48" t="s">
        <v>1058</v>
      </c>
      <c r="L5587" s="48" t="s">
        <v>1058</v>
      </c>
      <c r="M5587" s="53">
        <v>19677.387530334028</v>
      </c>
      <c r="N5587" s="51"/>
    </row>
    <row r="5588" spans="2:14" x14ac:dyDescent="0.25">
      <c r="B5588" s="48">
        <v>5586</v>
      </c>
      <c r="C5588" s="49" t="s">
        <v>2588</v>
      </c>
      <c r="D5588" s="48">
        <v>580626687</v>
      </c>
      <c r="E5588" s="50" t="s">
        <v>2624</v>
      </c>
      <c r="F5588" s="51">
        <v>11055</v>
      </c>
      <c r="G5588" s="48">
        <v>14</v>
      </c>
      <c r="H5588" s="51" t="s">
        <v>2746</v>
      </c>
      <c r="I5588" s="51" t="s">
        <v>1111</v>
      </c>
      <c r="J5588" s="52">
        <v>1.5</v>
      </c>
      <c r="K5588" s="48" t="s">
        <v>1058</v>
      </c>
      <c r="L5588" s="48" t="s">
        <v>1058</v>
      </c>
      <c r="M5588" s="53">
        <v>7379.0203238752601</v>
      </c>
      <c r="N5588" s="51"/>
    </row>
    <row r="5589" spans="2:14" x14ac:dyDescent="0.25">
      <c r="B5589" s="48">
        <v>5587</v>
      </c>
      <c r="C5589" s="49" t="s">
        <v>2588</v>
      </c>
      <c r="D5589" s="48">
        <v>580377794</v>
      </c>
      <c r="E5589" s="50" t="s">
        <v>2658</v>
      </c>
      <c r="F5589" s="51">
        <v>11056</v>
      </c>
      <c r="G5589" s="48">
        <v>9</v>
      </c>
      <c r="H5589" s="51" t="s">
        <v>2878</v>
      </c>
      <c r="I5589" s="51" t="s">
        <v>1158</v>
      </c>
      <c r="J5589" s="52">
        <v>0.75</v>
      </c>
      <c r="K5589" s="48" t="s">
        <v>1058</v>
      </c>
      <c r="L5589" s="48" t="s">
        <v>1058</v>
      </c>
      <c r="M5589" s="53">
        <v>3689.5101619376301</v>
      </c>
      <c r="N5589" s="51"/>
    </row>
    <row r="5590" spans="2:14" x14ac:dyDescent="0.25">
      <c r="B5590" s="48">
        <v>5588</v>
      </c>
      <c r="C5590" s="49" t="s">
        <v>2588</v>
      </c>
      <c r="D5590" s="48">
        <v>580377794</v>
      </c>
      <c r="E5590" s="50" t="s">
        <v>2658</v>
      </c>
      <c r="F5590" s="51">
        <v>11057</v>
      </c>
      <c r="G5590" s="48">
        <v>0</v>
      </c>
      <c r="H5590" s="51" t="s">
        <v>2869</v>
      </c>
      <c r="I5590" s="51" t="s">
        <v>1158</v>
      </c>
      <c r="J5590" s="52">
        <v>2</v>
      </c>
      <c r="K5590" s="48" t="s">
        <v>1058</v>
      </c>
      <c r="L5590" s="48" t="s">
        <v>1058</v>
      </c>
      <c r="M5590" s="53">
        <v>9838.6937651670141</v>
      </c>
      <c r="N5590" s="51"/>
    </row>
    <row r="5591" spans="2:14" x14ac:dyDescent="0.25">
      <c r="B5591" s="48">
        <v>5589</v>
      </c>
      <c r="C5591" s="49" t="s">
        <v>2588</v>
      </c>
      <c r="D5591" s="48">
        <v>580421105</v>
      </c>
      <c r="E5591" s="50" t="s">
        <v>2709</v>
      </c>
      <c r="F5591" s="51">
        <v>11060</v>
      </c>
      <c r="G5591" s="48">
        <v>15</v>
      </c>
      <c r="H5591" s="51" t="s">
        <v>2898</v>
      </c>
      <c r="I5591" s="51" t="s">
        <v>1551</v>
      </c>
      <c r="J5591" s="52">
        <v>2</v>
      </c>
      <c r="K5591" s="48" t="s">
        <v>1058</v>
      </c>
      <c r="L5591" s="48" t="s">
        <v>1058</v>
      </c>
      <c r="M5591" s="53">
        <v>9838.6937651670141</v>
      </c>
      <c r="N5591" s="51"/>
    </row>
    <row r="5592" spans="2:14" x14ac:dyDescent="0.25">
      <c r="B5592" s="48">
        <v>5590</v>
      </c>
      <c r="C5592" s="49" t="s">
        <v>2588</v>
      </c>
      <c r="D5592" s="48">
        <v>580038156</v>
      </c>
      <c r="E5592" s="50" t="s">
        <v>2671</v>
      </c>
      <c r="F5592" s="51">
        <v>11061</v>
      </c>
      <c r="G5592" s="48">
        <v>14</v>
      </c>
      <c r="H5592" s="51" t="s">
        <v>2940</v>
      </c>
      <c r="I5592" s="51" t="s">
        <v>1137</v>
      </c>
      <c r="J5592" s="52">
        <v>4.4000000000000004</v>
      </c>
      <c r="K5592" s="48" t="s">
        <v>1058</v>
      </c>
      <c r="L5592" s="48" t="s">
        <v>1058</v>
      </c>
      <c r="M5592" s="53">
        <v>21645.126283367434</v>
      </c>
      <c r="N5592" s="51"/>
    </row>
    <row r="5593" spans="2:14" x14ac:dyDescent="0.25">
      <c r="B5593" s="48">
        <v>5591</v>
      </c>
      <c r="C5593" s="49" t="s">
        <v>2588</v>
      </c>
      <c r="D5593" s="48">
        <v>580233997</v>
      </c>
      <c r="E5593" s="50" t="s">
        <v>1906</v>
      </c>
      <c r="F5593" s="51">
        <v>11062</v>
      </c>
      <c r="G5593" s="48">
        <v>13</v>
      </c>
      <c r="H5593" s="51" t="s">
        <v>2883</v>
      </c>
      <c r="I5593" s="51" t="s">
        <v>1389</v>
      </c>
      <c r="J5593" s="52">
        <v>0.75</v>
      </c>
      <c r="K5593" s="48" t="s">
        <v>1058</v>
      </c>
      <c r="L5593" s="48" t="s">
        <v>1058</v>
      </c>
      <c r="M5593" s="53">
        <v>3689.5101619376301</v>
      </c>
      <c r="N5593" s="51"/>
    </row>
    <row r="5594" spans="2:14" x14ac:dyDescent="0.25">
      <c r="B5594" s="48">
        <v>5592</v>
      </c>
      <c r="C5594" s="49" t="s">
        <v>2588</v>
      </c>
      <c r="D5594" s="48">
        <v>580233997</v>
      </c>
      <c r="E5594" s="50" t="s">
        <v>1906</v>
      </c>
      <c r="F5594" s="51">
        <v>11064</v>
      </c>
      <c r="G5594" s="48">
        <v>12</v>
      </c>
      <c r="H5594" s="51" t="s">
        <v>2806</v>
      </c>
      <c r="I5594" s="51" t="s">
        <v>1389</v>
      </c>
      <c r="J5594" s="52">
        <v>0.75</v>
      </c>
      <c r="K5594" s="48" t="s">
        <v>1058</v>
      </c>
      <c r="L5594" s="48" t="s">
        <v>1058</v>
      </c>
      <c r="M5594" s="53">
        <v>3689.5101619376301</v>
      </c>
      <c r="N5594" s="51"/>
    </row>
    <row r="5595" spans="2:14" x14ac:dyDescent="0.25">
      <c r="B5595" s="48">
        <v>5593</v>
      </c>
      <c r="C5595" s="49" t="s">
        <v>2588</v>
      </c>
      <c r="D5595" s="48">
        <v>580364958</v>
      </c>
      <c r="E5595" s="50" t="s">
        <v>2791</v>
      </c>
      <c r="F5595" s="51">
        <v>11065</v>
      </c>
      <c r="G5595" s="48">
        <v>11</v>
      </c>
      <c r="H5595" s="51" t="s">
        <v>2847</v>
      </c>
      <c r="I5595" s="51" t="s">
        <v>1835</v>
      </c>
      <c r="J5595" s="52">
        <v>3</v>
      </c>
      <c r="K5595" s="48" t="s">
        <v>1058</v>
      </c>
      <c r="L5595" s="48" t="s">
        <v>1058</v>
      </c>
      <c r="M5595" s="53">
        <v>14758.04064775052</v>
      </c>
      <c r="N5595" s="51"/>
    </row>
    <row r="5596" spans="2:14" x14ac:dyDescent="0.25">
      <c r="B5596" s="48">
        <v>5594</v>
      </c>
      <c r="C5596" s="49" t="s">
        <v>2588</v>
      </c>
      <c r="D5596" s="48">
        <v>580364958</v>
      </c>
      <c r="E5596" s="50" t="s">
        <v>2791</v>
      </c>
      <c r="F5596" s="51">
        <v>11066</v>
      </c>
      <c r="G5596" s="48">
        <v>15</v>
      </c>
      <c r="H5596" s="51" t="s">
        <v>2821</v>
      </c>
      <c r="I5596" s="51" t="s">
        <v>1835</v>
      </c>
      <c r="J5596" s="52">
        <v>0.75</v>
      </c>
      <c r="K5596" s="48" t="s">
        <v>1058</v>
      </c>
      <c r="L5596" s="48" t="s">
        <v>1058</v>
      </c>
      <c r="M5596" s="53">
        <v>3689.5101619376301</v>
      </c>
      <c r="N5596" s="51"/>
    </row>
    <row r="5597" spans="2:14" x14ac:dyDescent="0.25">
      <c r="B5597" s="48">
        <v>5595</v>
      </c>
      <c r="C5597" s="49" t="s">
        <v>2588</v>
      </c>
      <c r="D5597" s="48">
        <v>580626687</v>
      </c>
      <c r="E5597" s="50" t="s">
        <v>2624</v>
      </c>
      <c r="F5597" s="51">
        <v>11067</v>
      </c>
      <c r="G5597" s="48">
        <v>15</v>
      </c>
      <c r="H5597" s="51" t="s">
        <v>2954</v>
      </c>
      <c r="I5597" s="51" t="s">
        <v>1111</v>
      </c>
      <c r="J5597" s="52">
        <v>2</v>
      </c>
      <c r="K5597" s="48" t="s">
        <v>1058</v>
      </c>
      <c r="L5597" s="48" t="s">
        <v>1058</v>
      </c>
      <c r="M5597" s="53">
        <v>9838.6937651670141</v>
      </c>
      <c r="N5597" s="51"/>
    </row>
    <row r="5598" spans="2:14" x14ac:dyDescent="0.25">
      <c r="B5598" s="48">
        <v>5596</v>
      </c>
      <c r="C5598" s="49" t="s">
        <v>2588</v>
      </c>
      <c r="D5598" s="48">
        <v>580527430</v>
      </c>
      <c r="E5598" s="50" t="s">
        <v>2969</v>
      </c>
      <c r="F5598" s="51">
        <v>11068</v>
      </c>
      <c r="G5598" s="48">
        <v>10</v>
      </c>
      <c r="H5598" s="51" t="s">
        <v>2799</v>
      </c>
      <c r="I5598" s="51" t="s">
        <v>1083</v>
      </c>
      <c r="J5598" s="52">
        <v>8.8000000000000007</v>
      </c>
      <c r="K5598" s="48" t="s">
        <v>1058</v>
      </c>
      <c r="L5598" s="48" t="s">
        <v>1058</v>
      </c>
      <c r="M5598" s="53">
        <v>43290.252566734867</v>
      </c>
      <c r="N5598" s="51"/>
    </row>
    <row r="5599" spans="2:14" x14ac:dyDescent="0.25">
      <c r="B5599" s="48">
        <v>5597</v>
      </c>
      <c r="C5599" s="49" t="s">
        <v>2588</v>
      </c>
      <c r="D5599" s="48">
        <v>580527430</v>
      </c>
      <c r="E5599" s="50" t="s">
        <v>2969</v>
      </c>
      <c r="F5599" s="51">
        <v>11069</v>
      </c>
      <c r="G5599" s="48">
        <v>13</v>
      </c>
      <c r="H5599" s="51" t="s">
        <v>2999</v>
      </c>
      <c r="I5599" s="51" t="s">
        <v>1083</v>
      </c>
      <c r="J5599" s="52">
        <v>4.4000000000000004</v>
      </c>
      <c r="K5599" s="48" t="s">
        <v>1058</v>
      </c>
      <c r="L5599" s="48" t="s">
        <v>1058</v>
      </c>
      <c r="M5599" s="53">
        <v>21645.126283367434</v>
      </c>
      <c r="N5599" s="51"/>
    </row>
    <row r="5600" spans="2:14" x14ac:dyDescent="0.25">
      <c r="B5600" s="48">
        <v>5598</v>
      </c>
      <c r="C5600" s="49" t="s">
        <v>2588</v>
      </c>
      <c r="D5600" s="48">
        <v>580507341</v>
      </c>
      <c r="E5600" s="50" t="s">
        <v>2856</v>
      </c>
      <c r="F5600" s="51">
        <v>11070</v>
      </c>
      <c r="G5600" s="48">
        <v>13</v>
      </c>
      <c r="H5600" s="51" t="s">
        <v>2992</v>
      </c>
      <c r="I5600" s="51" t="s">
        <v>1189</v>
      </c>
      <c r="J5600" s="52">
        <v>2.2000000000000002</v>
      </c>
      <c r="K5600" s="48" t="s">
        <v>1058</v>
      </c>
      <c r="L5600" s="48" t="s">
        <v>1058</v>
      </c>
      <c r="M5600" s="53">
        <v>10822.563141683717</v>
      </c>
      <c r="N5600" s="51"/>
    </row>
    <row r="5601" spans="2:14" x14ac:dyDescent="0.25">
      <c r="B5601" s="48">
        <v>5599</v>
      </c>
      <c r="C5601" s="49" t="s">
        <v>2588</v>
      </c>
      <c r="D5601" s="48">
        <v>580233997</v>
      </c>
      <c r="E5601" s="50" t="s">
        <v>2596</v>
      </c>
      <c r="F5601" s="51">
        <v>11072</v>
      </c>
      <c r="G5601" s="48">
        <v>20</v>
      </c>
      <c r="H5601" s="51" t="s">
        <v>2591</v>
      </c>
      <c r="I5601" s="51" t="s">
        <v>1053</v>
      </c>
      <c r="J5601" s="52">
        <v>0.75</v>
      </c>
      <c r="K5601" s="48" t="s">
        <v>1058</v>
      </c>
      <c r="L5601" s="48" t="s">
        <v>1058</v>
      </c>
      <c r="M5601" s="53">
        <v>3689.5101619376301</v>
      </c>
      <c r="N5601" s="51"/>
    </row>
    <row r="5602" spans="2:14" x14ac:dyDescent="0.25">
      <c r="B5602" s="48">
        <v>5600</v>
      </c>
      <c r="C5602" s="49" t="s">
        <v>2588</v>
      </c>
      <c r="D5602" s="48">
        <v>580365120</v>
      </c>
      <c r="E5602" s="50" t="s">
        <v>2774</v>
      </c>
      <c r="F5602" s="51">
        <v>11077</v>
      </c>
      <c r="G5602" s="48">
        <v>13</v>
      </c>
      <c r="H5602" s="51" t="s">
        <v>2990</v>
      </c>
      <c r="I5602" s="51" t="s">
        <v>2776</v>
      </c>
      <c r="J5602" s="52">
        <v>4</v>
      </c>
      <c r="K5602" s="48" t="s">
        <v>1058</v>
      </c>
      <c r="L5602" s="48" t="s">
        <v>1058</v>
      </c>
      <c r="M5602" s="53">
        <v>19677.387530334028</v>
      </c>
      <c r="N5602" s="51"/>
    </row>
    <row r="5603" spans="2:14" x14ac:dyDescent="0.25">
      <c r="B5603" s="48">
        <v>5601</v>
      </c>
      <c r="C5603" s="49" t="s">
        <v>2588</v>
      </c>
      <c r="D5603" s="48">
        <v>580365120</v>
      </c>
      <c r="E5603" s="50" t="s">
        <v>2774</v>
      </c>
      <c r="F5603" s="51">
        <v>11079</v>
      </c>
      <c r="G5603" s="48">
        <v>16</v>
      </c>
      <c r="H5603" s="51" t="s">
        <v>2830</v>
      </c>
      <c r="I5603" s="51" t="s">
        <v>2776</v>
      </c>
      <c r="J5603" s="52">
        <v>0</v>
      </c>
      <c r="K5603" s="48" t="s">
        <v>1058</v>
      </c>
      <c r="L5603" s="48" t="s">
        <v>1058</v>
      </c>
      <c r="M5603" s="53">
        <v>0</v>
      </c>
      <c r="N5603" s="51"/>
    </row>
    <row r="5604" spans="2:14" x14ac:dyDescent="0.25">
      <c r="B5604" s="48">
        <v>5602</v>
      </c>
      <c r="C5604" s="49" t="s">
        <v>2588</v>
      </c>
      <c r="D5604" s="48">
        <v>580435014</v>
      </c>
      <c r="E5604" s="50" t="s">
        <v>2691</v>
      </c>
      <c r="F5604" s="51">
        <v>11081</v>
      </c>
      <c r="G5604" s="48">
        <v>11</v>
      </c>
      <c r="H5604" s="51" t="s">
        <v>2899</v>
      </c>
      <c r="I5604" s="51" t="s">
        <v>1932</v>
      </c>
      <c r="J5604" s="52">
        <v>3</v>
      </c>
      <c r="K5604" s="48" t="s">
        <v>1058</v>
      </c>
      <c r="L5604" s="48" t="s">
        <v>1058</v>
      </c>
      <c r="M5604" s="53">
        <v>14758.04064775052</v>
      </c>
      <c r="N5604" s="51"/>
    </row>
    <row r="5605" spans="2:14" x14ac:dyDescent="0.25">
      <c r="B5605" s="48">
        <v>5603</v>
      </c>
      <c r="C5605" s="49" t="s">
        <v>2588</v>
      </c>
      <c r="D5605" s="48">
        <v>580490860</v>
      </c>
      <c r="E5605" s="50" t="s">
        <v>2862</v>
      </c>
      <c r="F5605" s="51">
        <v>11083</v>
      </c>
      <c r="G5605" s="48">
        <v>18</v>
      </c>
      <c r="H5605" s="51" t="s">
        <v>2863</v>
      </c>
      <c r="I5605" s="51" t="s">
        <v>1705</v>
      </c>
      <c r="J5605" s="52">
        <v>0</v>
      </c>
      <c r="K5605" s="48" t="s">
        <v>1054</v>
      </c>
      <c r="L5605" s="48" t="s">
        <v>1058</v>
      </c>
      <c r="M5605" s="53">
        <v>0</v>
      </c>
      <c r="N5605" s="51"/>
    </row>
    <row r="5606" spans="2:14" x14ac:dyDescent="0.25">
      <c r="B5606" s="48">
        <v>5604</v>
      </c>
      <c r="C5606" s="49" t="s">
        <v>2588</v>
      </c>
      <c r="D5606" s="48">
        <v>580519932</v>
      </c>
      <c r="E5606" s="50" t="s">
        <v>2956</v>
      </c>
      <c r="F5606" s="51">
        <v>11085</v>
      </c>
      <c r="G5606" s="48">
        <v>10</v>
      </c>
      <c r="H5606" s="51" t="s">
        <v>2883</v>
      </c>
      <c r="I5606" s="51" t="s">
        <v>1184</v>
      </c>
      <c r="J5606" s="52">
        <v>0.9</v>
      </c>
      <c r="K5606" s="48" t="s">
        <v>1058</v>
      </c>
      <c r="L5606" s="48" t="s">
        <v>1058</v>
      </c>
      <c r="M5606" s="53">
        <v>4427.4121943251566</v>
      </c>
      <c r="N5606" s="51"/>
    </row>
    <row r="5607" spans="2:14" x14ac:dyDescent="0.25">
      <c r="B5607" s="48">
        <v>5605</v>
      </c>
      <c r="C5607" s="49" t="s">
        <v>2588</v>
      </c>
      <c r="D5607" s="48">
        <v>580529063</v>
      </c>
      <c r="E5607" s="50" t="s">
        <v>2635</v>
      </c>
      <c r="F5607" s="51">
        <v>11087</v>
      </c>
      <c r="G5607" s="48">
        <v>14</v>
      </c>
      <c r="H5607" s="51" t="s">
        <v>2803</v>
      </c>
      <c r="I5607" s="51" t="s">
        <v>1147</v>
      </c>
      <c r="J5607" s="52">
        <v>0</v>
      </c>
      <c r="K5607" s="48" t="s">
        <v>1058</v>
      </c>
      <c r="L5607" s="48" t="s">
        <v>1058</v>
      </c>
      <c r="M5607" s="53">
        <v>0</v>
      </c>
      <c r="N5607" s="51"/>
    </row>
    <row r="5608" spans="2:14" x14ac:dyDescent="0.25">
      <c r="B5608" s="48">
        <v>5606</v>
      </c>
      <c r="C5608" s="49" t="s">
        <v>2588</v>
      </c>
      <c r="D5608" s="48">
        <v>580529063</v>
      </c>
      <c r="E5608" s="50" t="s">
        <v>2635</v>
      </c>
      <c r="F5608" s="51">
        <v>11088</v>
      </c>
      <c r="G5608" s="48">
        <v>11</v>
      </c>
      <c r="H5608" s="51" t="s">
        <v>2589</v>
      </c>
      <c r="I5608" s="51" t="s">
        <v>1147</v>
      </c>
      <c r="J5608" s="52">
        <v>3</v>
      </c>
      <c r="K5608" s="48" t="s">
        <v>1058</v>
      </c>
      <c r="L5608" s="48" t="s">
        <v>1058</v>
      </c>
      <c r="M5608" s="53">
        <v>14758.04064775052</v>
      </c>
      <c r="N5608" s="51"/>
    </row>
    <row r="5609" spans="2:14" x14ac:dyDescent="0.25">
      <c r="B5609" s="48">
        <v>5607</v>
      </c>
      <c r="C5609" s="49" t="s">
        <v>2588</v>
      </c>
      <c r="D5609" s="48">
        <v>580529063</v>
      </c>
      <c r="E5609" s="50" t="s">
        <v>2635</v>
      </c>
      <c r="F5609" s="51">
        <v>11090</v>
      </c>
      <c r="G5609" s="48">
        <v>15</v>
      </c>
      <c r="H5609" s="51" t="s">
        <v>2890</v>
      </c>
      <c r="I5609" s="51" t="s">
        <v>1147</v>
      </c>
      <c r="J5609" s="52">
        <v>0.75</v>
      </c>
      <c r="K5609" s="48" t="s">
        <v>1058</v>
      </c>
      <c r="L5609" s="48" t="s">
        <v>1058</v>
      </c>
      <c r="M5609" s="53">
        <v>3689.5101619376301</v>
      </c>
      <c r="N5609" s="51"/>
    </row>
    <row r="5610" spans="2:14" x14ac:dyDescent="0.25">
      <c r="B5610" s="48">
        <v>5608</v>
      </c>
      <c r="C5610" s="49" t="s">
        <v>2588</v>
      </c>
      <c r="D5610" s="48">
        <v>580529063</v>
      </c>
      <c r="E5610" s="50" t="s">
        <v>2635</v>
      </c>
      <c r="F5610" s="51">
        <v>11091</v>
      </c>
      <c r="G5610" s="48">
        <v>13</v>
      </c>
      <c r="H5610" s="51" t="s">
        <v>2959</v>
      </c>
      <c r="I5610" s="51" t="s">
        <v>1147</v>
      </c>
      <c r="J5610" s="52">
        <v>2</v>
      </c>
      <c r="K5610" s="48" t="s">
        <v>1058</v>
      </c>
      <c r="L5610" s="48" t="s">
        <v>1058</v>
      </c>
      <c r="M5610" s="53">
        <v>9838.6937651670141</v>
      </c>
      <c r="N5610" s="51"/>
    </row>
    <row r="5611" spans="2:14" x14ac:dyDescent="0.25">
      <c r="B5611" s="48">
        <v>5609</v>
      </c>
      <c r="C5611" s="49" t="s">
        <v>2588</v>
      </c>
      <c r="D5611" s="48">
        <v>580274173</v>
      </c>
      <c r="E5611" s="50" t="s">
        <v>2629</v>
      </c>
      <c r="F5611" s="51">
        <v>11093</v>
      </c>
      <c r="G5611" s="48">
        <v>16</v>
      </c>
      <c r="H5611" s="51" t="s">
        <v>2982</v>
      </c>
      <c r="I5611" s="51" t="s">
        <v>1062</v>
      </c>
      <c r="J5611" s="52">
        <v>1.5</v>
      </c>
      <c r="K5611" s="48" t="s">
        <v>1058</v>
      </c>
      <c r="L5611" s="48" t="s">
        <v>1058</v>
      </c>
      <c r="M5611" s="53">
        <v>7379.0203238752601</v>
      </c>
      <c r="N5611" s="51"/>
    </row>
    <row r="5612" spans="2:14" x14ac:dyDescent="0.25">
      <c r="B5612" s="48">
        <v>5610</v>
      </c>
      <c r="C5612" s="49" t="s">
        <v>2588</v>
      </c>
      <c r="D5612" s="48">
        <v>580419570</v>
      </c>
      <c r="E5612" s="50" t="s">
        <v>2627</v>
      </c>
      <c r="F5612" s="51">
        <v>11094</v>
      </c>
      <c r="G5612" s="48">
        <v>12</v>
      </c>
      <c r="H5612" s="51" t="s">
        <v>2778</v>
      </c>
      <c r="I5612" s="51" t="s">
        <v>1224</v>
      </c>
      <c r="J5612" s="52">
        <v>1.95</v>
      </c>
      <c r="K5612" s="48" t="s">
        <v>1058</v>
      </c>
      <c r="L5612" s="48" t="s">
        <v>1058</v>
      </c>
      <c r="M5612" s="53">
        <v>9592.726421037838</v>
      </c>
      <c r="N5612" s="51"/>
    </row>
    <row r="5613" spans="2:14" x14ac:dyDescent="0.25">
      <c r="B5613" s="48">
        <v>5611</v>
      </c>
      <c r="C5613" s="49" t="s">
        <v>2588</v>
      </c>
      <c r="D5613" s="48">
        <v>580305266</v>
      </c>
      <c r="E5613" s="50" t="s">
        <v>2618</v>
      </c>
      <c r="F5613" s="51">
        <v>11097</v>
      </c>
      <c r="G5613" s="48">
        <v>0</v>
      </c>
      <c r="H5613" s="51" t="s">
        <v>2886</v>
      </c>
      <c r="I5613" s="51" t="s">
        <v>1276</v>
      </c>
      <c r="J5613" s="52">
        <v>4.5999999999999996</v>
      </c>
      <c r="K5613" s="48" t="s">
        <v>1058</v>
      </c>
      <c r="L5613" s="48" t="s">
        <v>1058</v>
      </c>
      <c r="M5613" s="53">
        <v>22628.995659884131</v>
      </c>
      <c r="N5613" s="51"/>
    </row>
    <row r="5614" spans="2:14" x14ac:dyDescent="0.25">
      <c r="B5614" s="48">
        <v>5612</v>
      </c>
      <c r="C5614" s="49" t="s">
        <v>2588</v>
      </c>
      <c r="D5614" s="48">
        <v>580305266</v>
      </c>
      <c r="E5614" s="50" t="s">
        <v>2618</v>
      </c>
      <c r="F5614" s="51">
        <v>11098</v>
      </c>
      <c r="G5614" s="48">
        <v>0</v>
      </c>
      <c r="H5614" s="51" t="s">
        <v>2934</v>
      </c>
      <c r="I5614" s="51" t="s">
        <v>1276</v>
      </c>
      <c r="J5614" s="52">
        <v>0.97499999999999998</v>
      </c>
      <c r="K5614" s="48" t="s">
        <v>1058</v>
      </c>
      <c r="L5614" s="48" t="s">
        <v>1058</v>
      </c>
      <c r="M5614" s="53">
        <v>4796.363210518919</v>
      </c>
      <c r="N5614" s="51"/>
    </row>
    <row r="5615" spans="2:14" x14ac:dyDescent="0.25">
      <c r="B5615" s="48">
        <v>5613</v>
      </c>
      <c r="C5615" s="49" t="s">
        <v>2588</v>
      </c>
      <c r="D5615" s="48">
        <v>580305266</v>
      </c>
      <c r="E5615" s="50" t="s">
        <v>2618</v>
      </c>
      <c r="F5615" s="51">
        <v>11100</v>
      </c>
      <c r="G5615" s="48">
        <v>15</v>
      </c>
      <c r="H5615" s="51" t="s">
        <v>2938</v>
      </c>
      <c r="I5615" s="51" t="s">
        <v>1276</v>
      </c>
      <c r="J5615" s="52">
        <v>1.95</v>
      </c>
      <c r="K5615" s="48" t="s">
        <v>1058</v>
      </c>
      <c r="L5615" s="48" t="s">
        <v>1058</v>
      </c>
      <c r="M5615" s="53">
        <v>9592.726421037838</v>
      </c>
      <c r="N5615" s="51"/>
    </row>
    <row r="5616" spans="2:14" x14ac:dyDescent="0.25">
      <c r="B5616" s="48">
        <v>5614</v>
      </c>
      <c r="C5616" s="49" t="s">
        <v>2588</v>
      </c>
      <c r="D5616" s="48">
        <v>580507531</v>
      </c>
      <c r="E5616" s="50" t="s">
        <v>2852</v>
      </c>
      <c r="F5616" s="51">
        <v>11101</v>
      </c>
      <c r="G5616" s="48">
        <v>15</v>
      </c>
      <c r="H5616" s="51" t="s">
        <v>2810</v>
      </c>
      <c r="I5616" s="51" t="s">
        <v>1160</v>
      </c>
      <c r="J5616" s="52">
        <v>0</v>
      </c>
      <c r="K5616" s="48" t="s">
        <v>1058</v>
      </c>
      <c r="L5616" s="48" t="s">
        <v>1058</v>
      </c>
      <c r="M5616" s="53">
        <v>0</v>
      </c>
      <c r="N5616" s="51"/>
    </row>
    <row r="5617" spans="2:14" x14ac:dyDescent="0.25">
      <c r="B5617" s="48">
        <v>5615</v>
      </c>
      <c r="C5617" s="49" t="s">
        <v>2588</v>
      </c>
      <c r="D5617" s="48">
        <v>580395465</v>
      </c>
      <c r="E5617" s="50" t="s">
        <v>2650</v>
      </c>
      <c r="F5617" s="51">
        <v>11102</v>
      </c>
      <c r="G5617" s="48">
        <v>19</v>
      </c>
      <c r="H5617" s="51" t="s">
        <v>2836</v>
      </c>
      <c r="I5617" s="51" t="s">
        <v>1476</v>
      </c>
      <c r="J5617" s="52">
        <v>0</v>
      </c>
      <c r="K5617" s="48" t="s">
        <v>1058</v>
      </c>
      <c r="L5617" s="48" t="s">
        <v>1058</v>
      </c>
      <c r="M5617" s="53">
        <v>0</v>
      </c>
      <c r="N5617" s="51"/>
    </row>
    <row r="5618" spans="2:14" x14ac:dyDescent="0.25">
      <c r="B5618" s="48">
        <v>5616</v>
      </c>
      <c r="C5618" s="49" t="s">
        <v>2588</v>
      </c>
      <c r="D5618" s="48">
        <v>580305266</v>
      </c>
      <c r="E5618" s="50" t="s">
        <v>2618</v>
      </c>
      <c r="F5618" s="51">
        <v>11104</v>
      </c>
      <c r="G5618" s="48">
        <v>25</v>
      </c>
      <c r="H5618" s="51" t="s">
        <v>2778</v>
      </c>
      <c r="I5618" s="51" t="s">
        <v>1276</v>
      </c>
      <c r="J5618" s="52">
        <v>1.95</v>
      </c>
      <c r="K5618" s="48" t="s">
        <v>1058</v>
      </c>
      <c r="L5618" s="48" t="s">
        <v>1058</v>
      </c>
      <c r="M5618" s="53">
        <v>9592.726421037838</v>
      </c>
      <c r="N5618" s="51"/>
    </row>
    <row r="5619" spans="2:14" x14ac:dyDescent="0.25">
      <c r="B5619" s="48">
        <v>5617</v>
      </c>
      <c r="C5619" s="49" t="s">
        <v>2588</v>
      </c>
      <c r="D5619" s="48">
        <v>580507531</v>
      </c>
      <c r="E5619" s="50" t="s">
        <v>2852</v>
      </c>
      <c r="F5619" s="51">
        <v>11105</v>
      </c>
      <c r="G5619" s="48">
        <v>14</v>
      </c>
      <c r="H5619" s="51" t="s">
        <v>2810</v>
      </c>
      <c r="I5619" s="51" t="s">
        <v>1160</v>
      </c>
      <c r="J5619" s="52">
        <v>0</v>
      </c>
      <c r="K5619" s="48" t="s">
        <v>1058</v>
      </c>
      <c r="L5619" s="48" t="s">
        <v>1058</v>
      </c>
      <c r="M5619" s="53">
        <v>0</v>
      </c>
      <c r="N5619" s="51"/>
    </row>
    <row r="5620" spans="2:14" x14ac:dyDescent="0.25">
      <c r="B5620" s="48">
        <v>5618</v>
      </c>
      <c r="C5620" s="49" t="s">
        <v>2588</v>
      </c>
      <c r="D5620" s="48">
        <v>580507531</v>
      </c>
      <c r="E5620" s="50" t="s">
        <v>2852</v>
      </c>
      <c r="F5620" s="51">
        <v>11107</v>
      </c>
      <c r="G5620" s="48">
        <v>15</v>
      </c>
      <c r="H5620" s="51" t="s">
        <v>2925</v>
      </c>
      <c r="I5620" s="51" t="s">
        <v>1160</v>
      </c>
      <c r="J5620" s="52">
        <v>0.75</v>
      </c>
      <c r="K5620" s="48" t="s">
        <v>1058</v>
      </c>
      <c r="L5620" s="48" t="s">
        <v>1058</v>
      </c>
      <c r="M5620" s="53">
        <v>3689.5101619376301</v>
      </c>
      <c r="N5620" s="51"/>
    </row>
    <row r="5621" spans="2:14" x14ac:dyDescent="0.25">
      <c r="B5621" s="48">
        <v>5619</v>
      </c>
      <c r="C5621" s="49" t="s">
        <v>2588</v>
      </c>
      <c r="D5621" s="48">
        <v>580418960</v>
      </c>
      <c r="E5621" s="50" t="s">
        <v>2703</v>
      </c>
      <c r="F5621" s="51">
        <v>11108</v>
      </c>
      <c r="G5621" s="48">
        <v>20</v>
      </c>
      <c r="H5621" s="51" t="s">
        <v>2934</v>
      </c>
      <c r="I5621" s="51" t="s">
        <v>1076</v>
      </c>
      <c r="J5621" s="52">
        <v>0.97499999999999998</v>
      </c>
      <c r="K5621" s="48" t="s">
        <v>1058</v>
      </c>
      <c r="L5621" s="48" t="s">
        <v>1058</v>
      </c>
      <c r="M5621" s="53">
        <v>4796.363210518919</v>
      </c>
      <c r="N5621" s="51"/>
    </row>
    <row r="5622" spans="2:14" x14ac:dyDescent="0.25">
      <c r="B5622" s="48">
        <v>5620</v>
      </c>
      <c r="C5622" s="49" t="s">
        <v>2588</v>
      </c>
      <c r="D5622" s="48">
        <v>580395465</v>
      </c>
      <c r="E5622" s="50" t="s">
        <v>2650</v>
      </c>
      <c r="F5622" s="51">
        <v>11109</v>
      </c>
      <c r="G5622" s="48">
        <v>16</v>
      </c>
      <c r="H5622" s="51" t="s">
        <v>2941</v>
      </c>
      <c r="I5622" s="51" t="s">
        <v>1476</v>
      </c>
      <c r="J5622" s="52">
        <v>1.5</v>
      </c>
      <c r="K5622" s="48" t="s">
        <v>1058</v>
      </c>
      <c r="L5622" s="48" t="s">
        <v>1058</v>
      </c>
      <c r="M5622" s="53">
        <v>7379.0203238752601</v>
      </c>
      <c r="N5622" s="51"/>
    </row>
    <row r="5623" spans="2:14" x14ac:dyDescent="0.25">
      <c r="B5623" s="48">
        <v>5621</v>
      </c>
      <c r="C5623" s="49" t="s">
        <v>2588</v>
      </c>
      <c r="D5623" s="48">
        <v>580235687</v>
      </c>
      <c r="E5623" s="50" t="s">
        <v>2605</v>
      </c>
      <c r="F5623" s="51">
        <v>11110</v>
      </c>
      <c r="G5623" s="48">
        <v>12</v>
      </c>
      <c r="H5623" s="51" t="s">
        <v>2772</v>
      </c>
      <c r="I5623" s="51" t="s">
        <v>1259</v>
      </c>
      <c r="J5623" s="52">
        <v>0</v>
      </c>
      <c r="K5623" s="48" t="s">
        <v>1058</v>
      </c>
      <c r="L5623" s="48" t="s">
        <v>1058</v>
      </c>
      <c r="M5623" s="53">
        <v>0</v>
      </c>
      <c r="N5623" s="51"/>
    </row>
    <row r="5624" spans="2:14" x14ac:dyDescent="0.25">
      <c r="B5624" s="48">
        <v>5622</v>
      </c>
      <c r="C5624" s="49" t="s">
        <v>2588</v>
      </c>
      <c r="D5624" s="48">
        <v>580395465</v>
      </c>
      <c r="E5624" s="50" t="s">
        <v>2650</v>
      </c>
      <c r="F5624" s="51">
        <v>11111</v>
      </c>
      <c r="G5624" s="48">
        <v>17</v>
      </c>
      <c r="H5624" s="51" t="s">
        <v>2723</v>
      </c>
      <c r="I5624" s="51" t="s">
        <v>1476</v>
      </c>
      <c r="J5624" s="52">
        <v>3</v>
      </c>
      <c r="K5624" s="48" t="s">
        <v>1058</v>
      </c>
      <c r="L5624" s="48" t="s">
        <v>1058</v>
      </c>
      <c r="M5624" s="53">
        <v>14758.04064775052</v>
      </c>
      <c r="N5624" s="51"/>
    </row>
    <row r="5625" spans="2:14" x14ac:dyDescent="0.25">
      <c r="B5625" s="48">
        <v>5623</v>
      </c>
      <c r="C5625" s="49" t="s">
        <v>2588</v>
      </c>
      <c r="D5625" s="48">
        <v>580235687</v>
      </c>
      <c r="E5625" s="50" t="s">
        <v>2605</v>
      </c>
      <c r="F5625" s="51">
        <v>11112</v>
      </c>
      <c r="G5625" s="48">
        <v>21</v>
      </c>
      <c r="H5625" s="51" t="s">
        <v>2695</v>
      </c>
      <c r="I5625" s="51" t="s">
        <v>1259</v>
      </c>
      <c r="J5625" s="52">
        <v>1.5</v>
      </c>
      <c r="K5625" s="48" t="s">
        <v>1058</v>
      </c>
      <c r="L5625" s="48" t="s">
        <v>1058</v>
      </c>
      <c r="M5625" s="53">
        <v>7379.0203238752601</v>
      </c>
      <c r="N5625" s="51"/>
    </row>
    <row r="5626" spans="2:14" x14ac:dyDescent="0.25">
      <c r="B5626" s="48">
        <v>5624</v>
      </c>
      <c r="C5626" s="49" t="s">
        <v>2588</v>
      </c>
      <c r="D5626" s="48">
        <v>580235687</v>
      </c>
      <c r="E5626" s="50" t="s">
        <v>2605</v>
      </c>
      <c r="F5626" s="51">
        <v>11114</v>
      </c>
      <c r="G5626" s="48">
        <v>18</v>
      </c>
      <c r="H5626" s="51" t="s">
        <v>2953</v>
      </c>
      <c r="I5626" s="51" t="s">
        <v>1259</v>
      </c>
      <c r="J5626" s="52">
        <v>2.62</v>
      </c>
      <c r="K5626" s="48" t="s">
        <v>1058</v>
      </c>
      <c r="L5626" s="48" t="s">
        <v>1058</v>
      </c>
      <c r="M5626" s="53">
        <v>12888.688832368789</v>
      </c>
      <c r="N5626" s="51"/>
    </row>
    <row r="5627" spans="2:14" x14ac:dyDescent="0.25">
      <c r="B5627" s="48">
        <v>5625</v>
      </c>
      <c r="C5627" s="49" t="s">
        <v>2588</v>
      </c>
      <c r="D5627" s="48">
        <v>580093151</v>
      </c>
      <c r="E5627" s="50" t="s">
        <v>1294</v>
      </c>
      <c r="F5627" s="51">
        <v>11115</v>
      </c>
      <c r="G5627" s="48">
        <v>18</v>
      </c>
      <c r="H5627" s="51" t="s">
        <v>2739</v>
      </c>
      <c r="I5627" s="51" t="s">
        <v>1295</v>
      </c>
      <c r="J5627" s="52">
        <v>1.5</v>
      </c>
      <c r="K5627" s="48" t="s">
        <v>1058</v>
      </c>
      <c r="L5627" s="48" t="s">
        <v>1058</v>
      </c>
      <c r="M5627" s="53">
        <v>7379.0203238752601</v>
      </c>
      <c r="N5627" s="51"/>
    </row>
    <row r="5628" spans="2:14" x14ac:dyDescent="0.25">
      <c r="B5628" s="48">
        <v>5626</v>
      </c>
      <c r="C5628" s="49" t="s">
        <v>2588</v>
      </c>
      <c r="D5628" s="48">
        <v>580499853</v>
      </c>
      <c r="E5628" s="50" t="s">
        <v>2996</v>
      </c>
      <c r="F5628" s="51">
        <v>11116</v>
      </c>
      <c r="G5628" s="48">
        <v>13</v>
      </c>
      <c r="H5628" s="51" t="s">
        <v>2847</v>
      </c>
      <c r="I5628" s="51" t="s">
        <v>2997</v>
      </c>
      <c r="J5628" s="52">
        <v>3.9</v>
      </c>
      <c r="K5628" s="48" t="s">
        <v>1058</v>
      </c>
      <c r="L5628" s="48" t="s">
        <v>1058</v>
      </c>
      <c r="M5628" s="53">
        <v>19185.452842075676</v>
      </c>
      <c r="N5628" s="51"/>
    </row>
    <row r="5629" spans="2:14" x14ac:dyDescent="0.25">
      <c r="B5629" s="48">
        <v>5627</v>
      </c>
      <c r="C5629" s="49" t="s">
        <v>2588</v>
      </c>
      <c r="D5629" s="48">
        <v>580418960</v>
      </c>
      <c r="E5629" s="50" t="s">
        <v>2703</v>
      </c>
      <c r="F5629" s="51">
        <v>11117</v>
      </c>
      <c r="G5629" s="48">
        <v>10</v>
      </c>
      <c r="H5629" s="51" t="s">
        <v>2652</v>
      </c>
      <c r="I5629" s="51" t="s">
        <v>1076</v>
      </c>
      <c r="J5629" s="52">
        <v>3.9</v>
      </c>
      <c r="K5629" s="48" t="s">
        <v>1058</v>
      </c>
      <c r="L5629" s="48" t="s">
        <v>1058</v>
      </c>
      <c r="M5629" s="53">
        <v>19185.452842075676</v>
      </c>
      <c r="N5629" s="51"/>
    </row>
    <row r="5630" spans="2:14" x14ac:dyDescent="0.25">
      <c r="B5630" s="48">
        <v>5628</v>
      </c>
      <c r="C5630" s="49" t="s">
        <v>2588</v>
      </c>
      <c r="D5630" s="48">
        <v>580309680</v>
      </c>
      <c r="E5630" s="50" t="s">
        <v>1721</v>
      </c>
      <c r="F5630" s="51">
        <v>11118</v>
      </c>
      <c r="G5630" s="48">
        <v>12</v>
      </c>
      <c r="H5630" s="51" t="s">
        <v>2786</v>
      </c>
      <c r="I5630" s="51" t="s">
        <v>2295</v>
      </c>
      <c r="J5630" s="52">
        <v>0</v>
      </c>
      <c r="K5630" s="48" t="s">
        <v>1058</v>
      </c>
      <c r="L5630" s="48" t="s">
        <v>1058</v>
      </c>
      <c r="M5630" s="53">
        <v>0</v>
      </c>
      <c r="N5630" s="51"/>
    </row>
    <row r="5631" spans="2:14" x14ac:dyDescent="0.25">
      <c r="B5631" s="48">
        <v>5629</v>
      </c>
      <c r="C5631" s="49" t="s">
        <v>2588</v>
      </c>
      <c r="D5631" s="48">
        <v>580513158</v>
      </c>
      <c r="E5631" s="50" t="s">
        <v>3009</v>
      </c>
      <c r="F5631" s="51">
        <v>11120</v>
      </c>
      <c r="G5631" s="48">
        <v>10</v>
      </c>
      <c r="H5631" s="51" t="s">
        <v>2801</v>
      </c>
      <c r="I5631" s="51" t="s">
        <v>1271</v>
      </c>
      <c r="J5631" s="52">
        <v>1.8</v>
      </c>
      <c r="K5631" s="48" t="s">
        <v>1058</v>
      </c>
      <c r="L5631" s="48" t="s">
        <v>1058</v>
      </c>
      <c r="M5631" s="53">
        <v>8854.8243886503133</v>
      </c>
      <c r="N5631" s="51"/>
    </row>
    <row r="5632" spans="2:14" x14ac:dyDescent="0.25">
      <c r="B5632" s="48">
        <v>5630</v>
      </c>
      <c r="C5632" s="49" t="s">
        <v>2588</v>
      </c>
      <c r="D5632" s="48">
        <v>580459048</v>
      </c>
      <c r="E5632" s="50" t="s">
        <v>1658</v>
      </c>
      <c r="F5632" s="51">
        <v>11121</v>
      </c>
      <c r="G5632" s="48">
        <v>10</v>
      </c>
      <c r="H5632" s="51" t="s">
        <v>2810</v>
      </c>
      <c r="I5632" s="51" t="s">
        <v>1309</v>
      </c>
      <c r="J5632" s="52">
        <v>0</v>
      </c>
      <c r="K5632" s="48" t="s">
        <v>1058</v>
      </c>
      <c r="L5632" s="48" t="s">
        <v>1058</v>
      </c>
      <c r="M5632" s="53">
        <v>0</v>
      </c>
      <c r="N5632" s="51"/>
    </row>
    <row r="5633" spans="2:14" x14ac:dyDescent="0.25">
      <c r="B5633" s="48">
        <v>5631</v>
      </c>
      <c r="C5633" s="49" t="s">
        <v>2588</v>
      </c>
      <c r="D5633" s="48">
        <v>580513158</v>
      </c>
      <c r="E5633" s="50" t="s">
        <v>3009</v>
      </c>
      <c r="F5633" s="51">
        <v>11122</v>
      </c>
      <c r="G5633" s="48">
        <v>15</v>
      </c>
      <c r="H5633" s="51" t="s">
        <v>2918</v>
      </c>
      <c r="I5633" s="51" t="s">
        <v>1271</v>
      </c>
      <c r="J5633" s="52">
        <v>0.9</v>
      </c>
      <c r="K5633" s="48" t="s">
        <v>1058</v>
      </c>
      <c r="L5633" s="48" t="s">
        <v>1058</v>
      </c>
      <c r="M5633" s="53">
        <v>4427.4121943251566</v>
      </c>
      <c r="N5633" s="51"/>
    </row>
    <row r="5634" spans="2:14" x14ac:dyDescent="0.25">
      <c r="B5634" s="48">
        <v>5632</v>
      </c>
      <c r="C5634" s="49" t="s">
        <v>2588</v>
      </c>
      <c r="D5634" s="48">
        <v>512158668</v>
      </c>
      <c r="E5634" s="50" t="s">
        <v>2596</v>
      </c>
      <c r="F5634" s="51">
        <v>11123</v>
      </c>
      <c r="G5634" s="48">
        <v>10</v>
      </c>
      <c r="H5634" s="51" t="s">
        <v>2740</v>
      </c>
      <c r="I5634" s="51" t="s">
        <v>1053</v>
      </c>
      <c r="J5634" s="52">
        <v>1.5</v>
      </c>
      <c r="K5634" s="48" t="s">
        <v>1058</v>
      </c>
      <c r="L5634" s="48" t="s">
        <v>1058</v>
      </c>
      <c r="M5634" s="53">
        <v>7379.0203238752601</v>
      </c>
      <c r="N5634" s="51"/>
    </row>
    <row r="5635" spans="2:14" x14ac:dyDescent="0.25">
      <c r="B5635" s="48">
        <v>5633</v>
      </c>
      <c r="C5635" s="49" t="s">
        <v>2588</v>
      </c>
      <c r="D5635" s="48">
        <v>512158668</v>
      </c>
      <c r="E5635" s="50" t="s">
        <v>2596</v>
      </c>
      <c r="F5635" s="51">
        <v>11124</v>
      </c>
      <c r="G5635" s="48">
        <v>17</v>
      </c>
      <c r="H5635" s="51" t="s">
        <v>2725</v>
      </c>
      <c r="I5635" s="51" t="s">
        <v>1053</v>
      </c>
      <c r="J5635" s="52">
        <v>0.75</v>
      </c>
      <c r="K5635" s="48" t="s">
        <v>1058</v>
      </c>
      <c r="L5635" s="48" t="s">
        <v>1058</v>
      </c>
      <c r="M5635" s="53">
        <v>3689.5101619376301</v>
      </c>
      <c r="N5635" s="51"/>
    </row>
    <row r="5636" spans="2:14" x14ac:dyDescent="0.25">
      <c r="B5636" s="48">
        <v>5634</v>
      </c>
      <c r="C5636" s="49" t="s">
        <v>2588</v>
      </c>
      <c r="D5636" s="48">
        <v>512158668</v>
      </c>
      <c r="E5636" s="50" t="s">
        <v>2596</v>
      </c>
      <c r="F5636" s="51">
        <v>11126</v>
      </c>
      <c r="G5636" s="48">
        <v>15</v>
      </c>
      <c r="H5636" s="51" t="s">
        <v>2689</v>
      </c>
      <c r="I5636" s="51" t="s">
        <v>1053</v>
      </c>
      <c r="J5636" s="52">
        <v>0</v>
      </c>
      <c r="K5636" s="48" t="s">
        <v>1058</v>
      </c>
      <c r="L5636" s="48" t="s">
        <v>1058</v>
      </c>
      <c r="M5636" s="53">
        <v>0</v>
      </c>
      <c r="N5636" s="51"/>
    </row>
    <row r="5637" spans="2:14" x14ac:dyDescent="0.25">
      <c r="B5637" s="48">
        <v>5635</v>
      </c>
      <c r="C5637" s="49" t="s">
        <v>2588</v>
      </c>
      <c r="D5637" s="48">
        <v>512158668</v>
      </c>
      <c r="E5637" s="50" t="s">
        <v>2596</v>
      </c>
      <c r="F5637" s="51">
        <v>11127</v>
      </c>
      <c r="G5637" s="48">
        <v>9</v>
      </c>
      <c r="H5637" s="51" t="s">
        <v>2867</v>
      </c>
      <c r="I5637" s="51" t="s">
        <v>1053</v>
      </c>
      <c r="J5637" s="52">
        <v>8</v>
      </c>
      <c r="K5637" s="48" t="s">
        <v>1058</v>
      </c>
      <c r="L5637" s="48" t="s">
        <v>1058</v>
      </c>
      <c r="M5637" s="53">
        <v>39354.775060668057</v>
      </c>
      <c r="N5637" s="51"/>
    </row>
    <row r="5638" spans="2:14" x14ac:dyDescent="0.25">
      <c r="B5638" s="48">
        <v>5636</v>
      </c>
      <c r="C5638" s="49" t="s">
        <v>2588</v>
      </c>
      <c r="D5638" s="48">
        <v>580233997</v>
      </c>
      <c r="E5638" s="50" t="s">
        <v>2596</v>
      </c>
      <c r="F5638" s="51">
        <v>11128</v>
      </c>
      <c r="G5638" s="48">
        <v>16</v>
      </c>
      <c r="H5638" s="51" t="s">
        <v>2926</v>
      </c>
      <c r="I5638" s="51" t="s">
        <v>1053</v>
      </c>
      <c r="J5638" s="52">
        <v>0</v>
      </c>
      <c r="K5638" s="48" t="s">
        <v>1058</v>
      </c>
      <c r="L5638" s="48" t="s">
        <v>1058</v>
      </c>
      <c r="M5638" s="53">
        <v>0</v>
      </c>
      <c r="N5638" s="51"/>
    </row>
    <row r="5639" spans="2:14" x14ac:dyDescent="0.25">
      <c r="B5639" s="48">
        <v>5637</v>
      </c>
      <c r="C5639" s="49" t="s">
        <v>2588</v>
      </c>
      <c r="D5639" s="48">
        <v>580307411</v>
      </c>
      <c r="E5639" s="50" t="s">
        <v>2730</v>
      </c>
      <c r="F5639" s="51">
        <v>11129</v>
      </c>
      <c r="G5639" s="48">
        <v>15</v>
      </c>
      <c r="H5639" s="51" t="s">
        <v>2800</v>
      </c>
      <c r="I5639" s="51" t="s">
        <v>1064</v>
      </c>
      <c r="J5639" s="52">
        <v>0</v>
      </c>
      <c r="K5639" s="48" t="s">
        <v>1058</v>
      </c>
      <c r="L5639" s="48" t="s">
        <v>1058</v>
      </c>
      <c r="M5639" s="53">
        <v>0</v>
      </c>
      <c r="N5639" s="51"/>
    </row>
    <row r="5640" spans="2:14" x14ac:dyDescent="0.25">
      <c r="B5640" s="48">
        <v>5638</v>
      </c>
      <c r="C5640" s="49" t="s">
        <v>2588</v>
      </c>
      <c r="D5640" s="48">
        <v>580233997</v>
      </c>
      <c r="E5640" s="50" t="s">
        <v>2596</v>
      </c>
      <c r="F5640" s="51">
        <v>11130</v>
      </c>
      <c r="G5640" s="48">
        <v>18</v>
      </c>
      <c r="H5640" s="51" t="s">
        <v>2891</v>
      </c>
      <c r="I5640" s="51" t="s">
        <v>1053</v>
      </c>
      <c r="J5640" s="52">
        <v>2</v>
      </c>
      <c r="K5640" s="48" t="s">
        <v>1058</v>
      </c>
      <c r="L5640" s="48" t="s">
        <v>1058</v>
      </c>
      <c r="M5640" s="53">
        <v>9838.6937651670141</v>
      </c>
      <c r="N5640" s="51"/>
    </row>
    <row r="5641" spans="2:14" x14ac:dyDescent="0.25">
      <c r="B5641" s="48">
        <v>5639</v>
      </c>
      <c r="C5641" s="49" t="s">
        <v>2588</v>
      </c>
      <c r="D5641" s="48">
        <v>580560548</v>
      </c>
      <c r="E5641" s="50" t="s">
        <v>2913</v>
      </c>
      <c r="F5641" s="51">
        <v>11132</v>
      </c>
      <c r="G5641" s="48">
        <v>14</v>
      </c>
      <c r="H5641" s="51" t="s">
        <v>2918</v>
      </c>
      <c r="I5641" s="51" t="s">
        <v>2914</v>
      </c>
      <c r="J5641" s="52">
        <v>0.97499999999999998</v>
      </c>
      <c r="K5641" s="48" t="s">
        <v>1058</v>
      </c>
      <c r="L5641" s="48" t="s">
        <v>1058</v>
      </c>
      <c r="M5641" s="53">
        <v>4796.363210518919</v>
      </c>
      <c r="N5641" s="51"/>
    </row>
    <row r="5642" spans="2:14" x14ac:dyDescent="0.25">
      <c r="B5642" s="48">
        <v>5640</v>
      </c>
      <c r="C5642" s="49" t="s">
        <v>2588</v>
      </c>
      <c r="D5642" s="48">
        <v>580309680</v>
      </c>
      <c r="E5642" s="50" t="s">
        <v>1721</v>
      </c>
      <c r="F5642" s="51">
        <v>11134</v>
      </c>
      <c r="G5642" s="48">
        <v>17</v>
      </c>
      <c r="H5642" s="51" t="s">
        <v>2773</v>
      </c>
      <c r="I5642" s="51" t="s">
        <v>2295</v>
      </c>
      <c r="J5642" s="52">
        <v>0.75</v>
      </c>
      <c r="K5642" s="48" t="s">
        <v>1058</v>
      </c>
      <c r="L5642" s="48" t="s">
        <v>1058</v>
      </c>
      <c r="M5642" s="53">
        <v>3689.5101619376301</v>
      </c>
      <c r="N5642" s="51"/>
    </row>
    <row r="5643" spans="2:14" x14ac:dyDescent="0.25">
      <c r="B5643" s="48">
        <v>5641</v>
      </c>
      <c r="C5643" s="49" t="s">
        <v>2588</v>
      </c>
      <c r="D5643" s="48">
        <v>513692830</v>
      </c>
      <c r="E5643" s="50" t="s">
        <v>2653</v>
      </c>
      <c r="F5643" s="51">
        <v>11135</v>
      </c>
      <c r="G5643" s="48">
        <v>16</v>
      </c>
      <c r="H5643" s="51" t="s">
        <v>2933</v>
      </c>
      <c r="I5643" s="51" t="s">
        <v>1414</v>
      </c>
      <c r="J5643" s="52">
        <v>1.5</v>
      </c>
      <c r="K5643" s="48" t="s">
        <v>1058</v>
      </c>
      <c r="L5643" s="48" t="s">
        <v>1058</v>
      </c>
      <c r="M5643" s="53">
        <v>7379.0203238752601</v>
      </c>
      <c r="N5643" s="51"/>
    </row>
    <row r="5644" spans="2:14" x14ac:dyDescent="0.25">
      <c r="B5644" s="48">
        <v>5642</v>
      </c>
      <c r="C5644" s="49" t="s">
        <v>2588</v>
      </c>
      <c r="D5644" s="48">
        <v>580309680</v>
      </c>
      <c r="E5644" s="50" t="s">
        <v>1721</v>
      </c>
      <c r="F5644" s="51">
        <v>11136</v>
      </c>
      <c r="G5644" s="48">
        <v>10</v>
      </c>
      <c r="H5644" s="51" t="s">
        <v>2899</v>
      </c>
      <c r="I5644" s="51" t="s">
        <v>2295</v>
      </c>
      <c r="J5644" s="52">
        <v>3</v>
      </c>
      <c r="K5644" s="48" t="s">
        <v>1058</v>
      </c>
      <c r="L5644" s="48" t="s">
        <v>1058</v>
      </c>
      <c r="M5644" s="53">
        <v>14758.04064775052</v>
      </c>
      <c r="N5644" s="51"/>
    </row>
    <row r="5645" spans="2:14" x14ac:dyDescent="0.25">
      <c r="B5645" s="48">
        <v>5643</v>
      </c>
      <c r="C5645" s="49" t="s">
        <v>2588</v>
      </c>
      <c r="D5645" s="48">
        <v>580421915</v>
      </c>
      <c r="E5645" s="50" t="s">
        <v>2620</v>
      </c>
      <c r="F5645" s="51">
        <v>11138</v>
      </c>
      <c r="G5645" s="48">
        <v>17</v>
      </c>
      <c r="H5645" s="51" t="s">
        <v>2733</v>
      </c>
      <c r="I5645" s="51" t="s">
        <v>1066</v>
      </c>
      <c r="J5645" s="52">
        <v>1.5</v>
      </c>
      <c r="K5645" s="48" t="s">
        <v>1058</v>
      </c>
      <c r="L5645" s="48" t="s">
        <v>1058</v>
      </c>
      <c r="M5645" s="53">
        <v>7379.0203238752601</v>
      </c>
      <c r="N5645" s="51"/>
    </row>
    <row r="5646" spans="2:14" x14ac:dyDescent="0.25">
      <c r="B5646" s="48">
        <v>5644</v>
      </c>
      <c r="C5646" s="49" t="s">
        <v>2588</v>
      </c>
      <c r="D5646" s="48">
        <v>580384204</v>
      </c>
      <c r="E5646" s="50" t="s">
        <v>2639</v>
      </c>
      <c r="F5646" s="51">
        <v>11139</v>
      </c>
      <c r="G5646" s="48">
        <v>17</v>
      </c>
      <c r="H5646" s="51" t="s">
        <v>2764</v>
      </c>
      <c r="I5646" s="51" t="s">
        <v>1812</v>
      </c>
      <c r="J5646" s="52">
        <v>1.95</v>
      </c>
      <c r="K5646" s="48" t="s">
        <v>1058</v>
      </c>
      <c r="L5646" s="48" t="s">
        <v>1058</v>
      </c>
      <c r="M5646" s="53">
        <v>9592.726421037838</v>
      </c>
      <c r="N5646" s="51"/>
    </row>
    <row r="5647" spans="2:14" x14ac:dyDescent="0.25">
      <c r="B5647" s="48">
        <v>5645</v>
      </c>
      <c r="C5647" s="49" t="s">
        <v>2588</v>
      </c>
      <c r="D5647" s="48">
        <v>580708717</v>
      </c>
      <c r="E5647" s="50" t="s">
        <v>2967</v>
      </c>
      <c r="F5647" s="51">
        <v>11148</v>
      </c>
      <c r="G5647" s="48">
        <v>23</v>
      </c>
      <c r="H5647" s="51" t="s">
        <v>2754</v>
      </c>
      <c r="I5647" s="51" t="s">
        <v>2225</v>
      </c>
      <c r="J5647" s="52">
        <v>8.8000000000000007</v>
      </c>
      <c r="K5647" s="48" t="s">
        <v>1058</v>
      </c>
      <c r="L5647" s="48" t="s">
        <v>1058</v>
      </c>
      <c r="M5647" s="53">
        <v>43290.252566734867</v>
      </c>
      <c r="N5647" s="51"/>
    </row>
    <row r="5648" spans="2:14" x14ac:dyDescent="0.25">
      <c r="B5648" s="48">
        <v>5646</v>
      </c>
      <c r="C5648" s="49" t="s">
        <v>2588</v>
      </c>
      <c r="D5648" s="48">
        <v>580356988</v>
      </c>
      <c r="E5648" s="50" t="s">
        <v>2124</v>
      </c>
      <c r="F5648" s="51">
        <v>11151</v>
      </c>
      <c r="G5648" s="48">
        <v>14</v>
      </c>
      <c r="H5648" s="51" t="s">
        <v>2710</v>
      </c>
      <c r="I5648" s="51" t="s">
        <v>2126</v>
      </c>
      <c r="J5648" s="52">
        <v>0.75</v>
      </c>
      <c r="K5648" s="48" t="s">
        <v>1058</v>
      </c>
      <c r="L5648" s="48" t="s">
        <v>1058</v>
      </c>
      <c r="M5648" s="53">
        <v>3689.5101619376301</v>
      </c>
      <c r="N5648" s="51"/>
    </row>
    <row r="5649" spans="2:14" x14ac:dyDescent="0.25">
      <c r="B5649" s="48">
        <v>5647</v>
      </c>
      <c r="C5649" s="49" t="s">
        <v>2588</v>
      </c>
      <c r="D5649" s="48">
        <v>580500825</v>
      </c>
      <c r="E5649" s="50" t="s">
        <v>2639</v>
      </c>
      <c r="F5649" s="51">
        <v>11153</v>
      </c>
      <c r="G5649" s="48">
        <v>12</v>
      </c>
      <c r="H5649" s="51" t="s">
        <v>2984</v>
      </c>
      <c r="I5649" s="51" t="s">
        <v>1068</v>
      </c>
      <c r="J5649" s="52">
        <v>2</v>
      </c>
      <c r="K5649" s="48" t="s">
        <v>1058</v>
      </c>
      <c r="L5649" s="48" t="s">
        <v>1058</v>
      </c>
      <c r="M5649" s="53">
        <v>9838.6937651670141</v>
      </c>
      <c r="N5649" s="51"/>
    </row>
    <row r="5650" spans="2:14" x14ac:dyDescent="0.25">
      <c r="B5650" s="48">
        <v>5648</v>
      </c>
      <c r="C5650" s="49" t="s">
        <v>2588</v>
      </c>
      <c r="D5650" s="48">
        <v>580095396</v>
      </c>
      <c r="E5650" s="50" t="s">
        <v>2762</v>
      </c>
      <c r="F5650" s="51">
        <v>11155</v>
      </c>
      <c r="G5650" s="48">
        <v>16</v>
      </c>
      <c r="H5650" s="51" t="s">
        <v>2855</v>
      </c>
      <c r="I5650" s="51" t="s">
        <v>1255</v>
      </c>
      <c r="J5650" s="52">
        <v>4</v>
      </c>
      <c r="K5650" s="48" t="s">
        <v>1058</v>
      </c>
      <c r="L5650" s="48" t="s">
        <v>1058</v>
      </c>
      <c r="M5650" s="53">
        <v>19677.387530334028</v>
      </c>
      <c r="N5650" s="51"/>
    </row>
    <row r="5651" spans="2:14" x14ac:dyDescent="0.25">
      <c r="B5651" s="48">
        <v>5649</v>
      </c>
      <c r="C5651" s="49" t="s">
        <v>2588</v>
      </c>
      <c r="D5651" s="48">
        <v>580095396</v>
      </c>
      <c r="E5651" s="50" t="s">
        <v>2762</v>
      </c>
      <c r="F5651" s="51">
        <v>11156</v>
      </c>
      <c r="G5651" s="48">
        <v>16</v>
      </c>
      <c r="H5651" s="51" t="s">
        <v>2861</v>
      </c>
      <c r="I5651" s="51" t="s">
        <v>1255</v>
      </c>
      <c r="J5651" s="52">
        <v>4</v>
      </c>
      <c r="K5651" s="48" t="s">
        <v>1058</v>
      </c>
      <c r="L5651" s="48" t="s">
        <v>1058</v>
      </c>
      <c r="M5651" s="53">
        <v>19677.387530334028</v>
      </c>
      <c r="N5651" s="51"/>
    </row>
    <row r="5652" spans="2:14" x14ac:dyDescent="0.25">
      <c r="B5652" s="48">
        <v>5650</v>
      </c>
      <c r="C5652" s="49" t="s">
        <v>2588</v>
      </c>
      <c r="D5652" s="48">
        <v>580095396</v>
      </c>
      <c r="E5652" s="50" t="s">
        <v>2762</v>
      </c>
      <c r="F5652" s="51">
        <v>11157</v>
      </c>
      <c r="G5652" s="48">
        <v>14</v>
      </c>
      <c r="H5652" s="51" t="s">
        <v>2926</v>
      </c>
      <c r="I5652" s="51" t="s">
        <v>1255</v>
      </c>
      <c r="J5652" s="52">
        <v>0</v>
      </c>
      <c r="K5652" s="48" t="s">
        <v>1058</v>
      </c>
      <c r="L5652" s="48" t="s">
        <v>1058</v>
      </c>
      <c r="M5652" s="53">
        <v>0</v>
      </c>
      <c r="N5652" s="51"/>
    </row>
    <row r="5653" spans="2:14" x14ac:dyDescent="0.25">
      <c r="B5653" s="48">
        <v>5651</v>
      </c>
      <c r="C5653" s="49" t="s">
        <v>2588</v>
      </c>
      <c r="D5653" s="48">
        <v>580128262</v>
      </c>
      <c r="E5653" s="50" t="s">
        <v>2720</v>
      </c>
      <c r="F5653" s="51">
        <v>11160</v>
      </c>
      <c r="G5653" s="48">
        <v>15</v>
      </c>
      <c r="H5653" s="51" t="s">
        <v>2832</v>
      </c>
      <c r="I5653" s="51" t="s">
        <v>2189</v>
      </c>
      <c r="J5653" s="52">
        <v>0</v>
      </c>
      <c r="K5653" s="48" t="s">
        <v>1058</v>
      </c>
      <c r="L5653" s="48" t="s">
        <v>1054</v>
      </c>
      <c r="M5653" s="53">
        <v>0</v>
      </c>
      <c r="N5653" s="51"/>
    </row>
    <row r="5654" spans="2:14" x14ac:dyDescent="0.25">
      <c r="B5654" s="48">
        <v>5652</v>
      </c>
      <c r="C5654" s="49" t="s">
        <v>2588</v>
      </c>
      <c r="D5654" s="48">
        <v>580417681</v>
      </c>
      <c r="E5654" s="50" t="s">
        <v>2798</v>
      </c>
      <c r="F5654" s="51">
        <v>11165</v>
      </c>
      <c r="G5654" s="48">
        <v>17</v>
      </c>
      <c r="H5654" s="51" t="s">
        <v>2690</v>
      </c>
      <c r="I5654" s="51" t="s">
        <v>1634</v>
      </c>
      <c r="J5654" s="52">
        <v>0.75</v>
      </c>
      <c r="K5654" s="48" t="s">
        <v>1058</v>
      </c>
      <c r="L5654" s="48" t="s">
        <v>1058</v>
      </c>
      <c r="M5654" s="53">
        <v>3689.5101619376301</v>
      </c>
      <c r="N5654" s="51"/>
    </row>
    <row r="5655" spans="2:14" x14ac:dyDescent="0.25">
      <c r="B5655" s="48">
        <v>5653</v>
      </c>
      <c r="C5655" s="49" t="s">
        <v>2588</v>
      </c>
      <c r="D5655" s="48">
        <v>513894139</v>
      </c>
      <c r="E5655" s="50" t="s">
        <v>2599</v>
      </c>
      <c r="F5655" s="51">
        <v>11166</v>
      </c>
      <c r="G5655" s="48">
        <v>18</v>
      </c>
      <c r="H5655" s="51" t="s">
        <v>2617</v>
      </c>
      <c r="I5655" s="51" t="s">
        <v>1135</v>
      </c>
      <c r="J5655" s="52">
        <v>0.75</v>
      </c>
      <c r="K5655" s="48" t="s">
        <v>1058</v>
      </c>
      <c r="L5655" s="48" t="s">
        <v>1058</v>
      </c>
      <c r="M5655" s="53">
        <v>3689.5101619376301</v>
      </c>
      <c r="N5655" s="51"/>
    </row>
    <row r="5656" spans="2:14" x14ac:dyDescent="0.25">
      <c r="B5656" s="48">
        <v>5654</v>
      </c>
      <c r="C5656" s="49" t="s">
        <v>2588</v>
      </c>
      <c r="D5656" s="48">
        <v>580364875</v>
      </c>
      <c r="E5656" s="50" t="s">
        <v>2771</v>
      </c>
      <c r="F5656" s="51">
        <v>11168</v>
      </c>
      <c r="G5656" s="48">
        <v>12</v>
      </c>
      <c r="H5656" s="51" t="s">
        <v>2834</v>
      </c>
      <c r="I5656" s="51" t="s">
        <v>1085</v>
      </c>
      <c r="J5656" s="52">
        <v>0</v>
      </c>
      <c r="K5656" s="48" t="s">
        <v>1058</v>
      </c>
      <c r="L5656" s="48" t="s">
        <v>1058</v>
      </c>
      <c r="M5656" s="53">
        <v>0</v>
      </c>
      <c r="N5656" s="51"/>
    </row>
    <row r="5657" spans="2:14" x14ac:dyDescent="0.25">
      <c r="B5657" s="48">
        <v>5655</v>
      </c>
      <c r="C5657" s="49" t="s">
        <v>2588</v>
      </c>
      <c r="D5657" s="48">
        <v>580309680</v>
      </c>
      <c r="E5657" s="50" t="s">
        <v>1721</v>
      </c>
      <c r="F5657" s="51">
        <v>11169</v>
      </c>
      <c r="G5657" s="48">
        <v>12</v>
      </c>
      <c r="H5657" s="51" t="s">
        <v>2860</v>
      </c>
      <c r="I5657" s="51" t="s">
        <v>2295</v>
      </c>
      <c r="J5657" s="52">
        <v>4</v>
      </c>
      <c r="K5657" s="48" t="s">
        <v>1058</v>
      </c>
      <c r="L5657" s="48" t="s">
        <v>1058</v>
      </c>
      <c r="M5657" s="53">
        <v>19677.387530334028</v>
      </c>
      <c r="N5657" s="51"/>
    </row>
    <row r="5658" spans="2:14" x14ac:dyDescent="0.25">
      <c r="B5658" s="48">
        <v>5656</v>
      </c>
      <c r="C5658" s="49" t="s">
        <v>2588</v>
      </c>
      <c r="D5658" s="48">
        <v>580664654</v>
      </c>
      <c r="E5658" s="50" t="s">
        <v>2986</v>
      </c>
      <c r="F5658" s="51">
        <v>11171</v>
      </c>
      <c r="G5658" s="48">
        <v>11</v>
      </c>
      <c r="H5658" s="51" t="s">
        <v>2768</v>
      </c>
      <c r="I5658" s="51" t="s">
        <v>2987</v>
      </c>
      <c r="J5658" s="52">
        <v>0.97499999999999998</v>
      </c>
      <c r="K5658" s="48" t="s">
        <v>1058</v>
      </c>
      <c r="L5658" s="48" t="s">
        <v>1058</v>
      </c>
      <c r="M5658" s="53">
        <v>4796.363210518919</v>
      </c>
      <c r="N5658" s="51"/>
    </row>
    <row r="5659" spans="2:14" x14ac:dyDescent="0.25">
      <c r="B5659" s="48">
        <v>5657</v>
      </c>
      <c r="C5659" s="49" t="s">
        <v>2588</v>
      </c>
      <c r="D5659" s="48">
        <v>580417509</v>
      </c>
      <c r="E5659" s="50" t="s">
        <v>2767</v>
      </c>
      <c r="F5659" s="51">
        <v>11172</v>
      </c>
      <c r="G5659" s="48">
        <v>10</v>
      </c>
      <c r="H5659" s="51" t="s">
        <v>2840</v>
      </c>
      <c r="I5659" s="51" t="s">
        <v>1060</v>
      </c>
      <c r="J5659" s="52">
        <v>0</v>
      </c>
      <c r="K5659" s="48" t="s">
        <v>1058</v>
      </c>
      <c r="L5659" s="48" t="s">
        <v>1058</v>
      </c>
      <c r="M5659" s="53">
        <v>0</v>
      </c>
      <c r="N5659" s="51"/>
    </row>
    <row r="5660" spans="2:14" x14ac:dyDescent="0.25">
      <c r="B5660" s="48">
        <v>5658</v>
      </c>
      <c r="C5660" s="49" t="s">
        <v>2588</v>
      </c>
      <c r="D5660" s="48">
        <v>580197317</v>
      </c>
      <c r="E5660" s="50" t="s">
        <v>2684</v>
      </c>
      <c r="F5660" s="51">
        <v>11173</v>
      </c>
      <c r="G5660" s="48">
        <v>12</v>
      </c>
      <c r="H5660" s="51" t="s">
        <v>2926</v>
      </c>
      <c r="I5660" s="51" t="s">
        <v>1053</v>
      </c>
      <c r="J5660" s="52">
        <v>0</v>
      </c>
      <c r="K5660" s="48" t="s">
        <v>1058</v>
      </c>
      <c r="L5660" s="48" t="s">
        <v>1058</v>
      </c>
      <c r="M5660" s="53">
        <v>0</v>
      </c>
      <c r="N5660" s="51"/>
    </row>
    <row r="5661" spans="2:14" x14ac:dyDescent="0.25">
      <c r="B5661" s="48">
        <v>5659</v>
      </c>
      <c r="C5661" s="49" t="s">
        <v>2588</v>
      </c>
      <c r="D5661" s="48">
        <v>580197317</v>
      </c>
      <c r="E5661" s="50" t="s">
        <v>2684</v>
      </c>
      <c r="F5661" s="51">
        <v>11174</v>
      </c>
      <c r="G5661" s="48">
        <v>10</v>
      </c>
      <c r="H5661" s="51" t="s">
        <v>2829</v>
      </c>
      <c r="I5661" s="51" t="s">
        <v>1053</v>
      </c>
      <c r="J5661" s="52">
        <v>0</v>
      </c>
      <c r="K5661" s="48" t="s">
        <v>1058</v>
      </c>
      <c r="L5661" s="48" t="s">
        <v>1058</v>
      </c>
      <c r="M5661" s="53">
        <v>0</v>
      </c>
      <c r="N5661" s="51"/>
    </row>
    <row r="5662" spans="2:14" x14ac:dyDescent="0.25">
      <c r="B5662" s="48">
        <v>5660</v>
      </c>
      <c r="C5662" s="49" t="s">
        <v>2588</v>
      </c>
      <c r="D5662" s="48">
        <v>580197317</v>
      </c>
      <c r="E5662" s="50" t="s">
        <v>2684</v>
      </c>
      <c r="F5662" s="51">
        <v>11176</v>
      </c>
      <c r="G5662" s="48">
        <v>17</v>
      </c>
      <c r="H5662" s="51" t="s">
        <v>2976</v>
      </c>
      <c r="I5662" s="51" t="s">
        <v>1053</v>
      </c>
      <c r="J5662" s="52">
        <v>0.64</v>
      </c>
      <c r="K5662" s="48" t="s">
        <v>1058</v>
      </c>
      <c r="L5662" s="48" t="s">
        <v>1058</v>
      </c>
      <c r="M5662" s="53">
        <v>3148.3820048534444</v>
      </c>
      <c r="N5662" s="51"/>
    </row>
    <row r="5663" spans="2:14" x14ac:dyDescent="0.25">
      <c r="B5663" s="48">
        <v>5661</v>
      </c>
      <c r="C5663" s="49" t="s">
        <v>2588</v>
      </c>
      <c r="D5663" s="48">
        <v>580476059</v>
      </c>
      <c r="E5663" s="50" t="s">
        <v>2686</v>
      </c>
      <c r="F5663" s="51">
        <v>11177</v>
      </c>
      <c r="G5663" s="48">
        <v>14</v>
      </c>
      <c r="H5663" s="51" t="s">
        <v>2656</v>
      </c>
      <c r="I5663" s="51" t="s">
        <v>1646</v>
      </c>
      <c r="J5663" s="52">
        <v>0</v>
      </c>
      <c r="K5663" s="48" t="s">
        <v>1058</v>
      </c>
      <c r="L5663" s="48" t="s">
        <v>1058</v>
      </c>
      <c r="M5663" s="53">
        <v>0</v>
      </c>
      <c r="N5663" s="51"/>
    </row>
    <row r="5664" spans="2:14" x14ac:dyDescent="0.25">
      <c r="B5664" s="48">
        <v>5662</v>
      </c>
      <c r="C5664" s="49" t="s">
        <v>2588</v>
      </c>
      <c r="D5664" s="48">
        <v>580357358</v>
      </c>
      <c r="E5664" s="50" t="s">
        <v>2722</v>
      </c>
      <c r="F5664" s="51">
        <v>11179</v>
      </c>
      <c r="G5664" s="48">
        <v>11</v>
      </c>
      <c r="H5664" s="51" t="s">
        <v>2770</v>
      </c>
      <c r="I5664" s="51" t="s">
        <v>1252</v>
      </c>
      <c r="J5664" s="52">
        <v>0</v>
      </c>
      <c r="K5664" s="48" t="s">
        <v>1058</v>
      </c>
      <c r="L5664" s="48" t="s">
        <v>1058</v>
      </c>
      <c r="M5664" s="53">
        <v>0</v>
      </c>
      <c r="N5664" s="51"/>
    </row>
    <row r="5665" spans="2:14" x14ac:dyDescent="0.25">
      <c r="B5665" s="48">
        <v>5663</v>
      </c>
      <c r="C5665" s="49" t="s">
        <v>2588</v>
      </c>
      <c r="D5665" s="48">
        <v>580555647</v>
      </c>
      <c r="E5665" s="50" t="s">
        <v>2903</v>
      </c>
      <c r="F5665" s="51">
        <v>11180</v>
      </c>
      <c r="G5665" s="48">
        <v>0</v>
      </c>
      <c r="H5665" s="51" t="s">
        <v>2775</v>
      </c>
      <c r="I5665" s="51" t="s">
        <v>1459</v>
      </c>
      <c r="J5665" s="52">
        <v>0.75600000000000001</v>
      </c>
      <c r="K5665" s="48" t="s">
        <v>1058</v>
      </c>
      <c r="L5665" s="48" t="s">
        <v>1058</v>
      </c>
      <c r="M5665" s="53">
        <v>3719.0262432331315</v>
      </c>
      <c r="N5665" s="51"/>
    </row>
    <row r="5666" spans="2:14" x14ac:dyDescent="0.25">
      <c r="B5666" s="48">
        <v>5664</v>
      </c>
      <c r="C5666" s="49" t="s">
        <v>2588</v>
      </c>
      <c r="D5666" s="48">
        <v>580184828</v>
      </c>
      <c r="E5666" s="50" t="s">
        <v>2601</v>
      </c>
      <c r="F5666" s="51">
        <v>11182</v>
      </c>
      <c r="G5666" s="48">
        <v>18</v>
      </c>
      <c r="H5666" s="51" t="s">
        <v>2714</v>
      </c>
      <c r="I5666" s="51" t="s">
        <v>1207</v>
      </c>
      <c r="J5666" s="52">
        <v>3</v>
      </c>
      <c r="K5666" s="48" t="s">
        <v>1058</v>
      </c>
      <c r="L5666" s="48" t="s">
        <v>1058</v>
      </c>
      <c r="M5666" s="53">
        <v>14758.04064775052</v>
      </c>
      <c r="N5666" s="51"/>
    </row>
    <row r="5667" spans="2:14" x14ac:dyDescent="0.25">
      <c r="B5667" s="48">
        <v>5665</v>
      </c>
      <c r="C5667" s="49" t="s">
        <v>2588</v>
      </c>
      <c r="D5667" s="48">
        <v>580487254</v>
      </c>
      <c r="E5667" s="50" t="s">
        <v>2666</v>
      </c>
      <c r="F5667" s="51">
        <v>11183</v>
      </c>
      <c r="G5667" s="48">
        <v>10</v>
      </c>
      <c r="H5667" s="51" t="s">
        <v>2802</v>
      </c>
      <c r="I5667" s="51" t="s">
        <v>1053</v>
      </c>
      <c r="J5667" s="52">
        <v>8</v>
      </c>
      <c r="K5667" s="48" t="s">
        <v>1058</v>
      </c>
      <c r="L5667" s="48" t="s">
        <v>1058</v>
      </c>
      <c r="M5667" s="53">
        <v>39354.775060668057</v>
      </c>
      <c r="N5667" s="51"/>
    </row>
    <row r="5668" spans="2:14" x14ac:dyDescent="0.25">
      <c r="B5668" s="48">
        <v>5666</v>
      </c>
      <c r="C5668" s="49" t="s">
        <v>2588</v>
      </c>
      <c r="D5668" s="48">
        <v>580417509</v>
      </c>
      <c r="E5668" s="50" t="s">
        <v>2767</v>
      </c>
      <c r="F5668" s="51">
        <v>11185</v>
      </c>
      <c r="G5668" s="48">
        <v>20</v>
      </c>
      <c r="H5668" s="51" t="s">
        <v>2910</v>
      </c>
      <c r="I5668" s="51" t="s">
        <v>1060</v>
      </c>
      <c r="J5668" s="52">
        <v>1.5</v>
      </c>
      <c r="K5668" s="48" t="s">
        <v>1058</v>
      </c>
      <c r="L5668" s="48" t="s">
        <v>1058</v>
      </c>
      <c r="M5668" s="53">
        <v>7379.0203238752601</v>
      </c>
      <c r="N5668" s="51"/>
    </row>
    <row r="5669" spans="2:14" x14ac:dyDescent="0.25">
      <c r="B5669" s="48">
        <v>5667</v>
      </c>
      <c r="C5669" s="49" t="s">
        <v>2588</v>
      </c>
      <c r="D5669" s="48">
        <v>580354546</v>
      </c>
      <c r="E5669" s="50" t="s">
        <v>2634</v>
      </c>
      <c r="F5669" s="51">
        <v>11187</v>
      </c>
      <c r="G5669" s="48">
        <v>18</v>
      </c>
      <c r="H5669" s="51" t="s">
        <v>2797</v>
      </c>
      <c r="I5669" s="51" t="s">
        <v>1147</v>
      </c>
      <c r="J5669" s="52">
        <v>0.75</v>
      </c>
      <c r="K5669" s="48" t="s">
        <v>1058</v>
      </c>
      <c r="L5669" s="48" t="s">
        <v>1058</v>
      </c>
      <c r="M5669" s="53">
        <v>3689.5101619376301</v>
      </c>
      <c r="N5669" s="51"/>
    </row>
    <row r="5670" spans="2:14" x14ac:dyDescent="0.25">
      <c r="B5670" s="48">
        <v>5668</v>
      </c>
      <c r="C5670" s="49" t="s">
        <v>2588</v>
      </c>
      <c r="D5670" s="48">
        <v>580653806</v>
      </c>
      <c r="E5670" s="50" t="s">
        <v>2983</v>
      </c>
      <c r="F5670" s="51">
        <v>11188</v>
      </c>
      <c r="G5670" s="48">
        <v>12</v>
      </c>
      <c r="H5670" s="51" t="s">
        <v>2957</v>
      </c>
      <c r="I5670" s="51" t="s">
        <v>1137</v>
      </c>
      <c r="J5670" s="52">
        <v>2.2000000000000002</v>
      </c>
      <c r="K5670" s="48" t="s">
        <v>1058</v>
      </c>
      <c r="L5670" s="48" t="s">
        <v>1058</v>
      </c>
      <c r="M5670" s="53">
        <v>10822.563141683717</v>
      </c>
      <c r="N5670" s="51"/>
    </row>
    <row r="5671" spans="2:14" x14ac:dyDescent="0.25">
      <c r="B5671" s="48">
        <v>5669</v>
      </c>
      <c r="C5671" s="49" t="s">
        <v>2588</v>
      </c>
      <c r="D5671" s="48">
        <v>580120855</v>
      </c>
      <c r="E5671" s="50" t="s">
        <v>2916</v>
      </c>
      <c r="F5671" s="51">
        <v>11192</v>
      </c>
      <c r="G5671" s="48">
        <v>18</v>
      </c>
      <c r="H5671" s="51" t="s">
        <v>2955</v>
      </c>
      <c r="I5671" s="51" t="s">
        <v>1307</v>
      </c>
      <c r="J5671" s="52">
        <v>0</v>
      </c>
      <c r="K5671" s="48" t="s">
        <v>1058</v>
      </c>
      <c r="L5671" s="48" t="s">
        <v>1058</v>
      </c>
      <c r="M5671" s="53">
        <v>0</v>
      </c>
      <c r="N5671" s="51"/>
    </row>
    <row r="5672" spans="2:14" x14ac:dyDescent="0.25">
      <c r="B5672" s="48">
        <v>5670</v>
      </c>
      <c r="C5672" s="49" t="s">
        <v>2588</v>
      </c>
      <c r="D5672" s="48">
        <v>580226827</v>
      </c>
      <c r="E5672" s="50" t="s">
        <v>2647</v>
      </c>
      <c r="F5672" s="51">
        <v>11196</v>
      </c>
      <c r="G5672" s="48">
        <v>16</v>
      </c>
      <c r="H5672" s="51" t="s">
        <v>2915</v>
      </c>
      <c r="I5672" s="51" t="s">
        <v>1109</v>
      </c>
      <c r="J5672" s="52">
        <v>0</v>
      </c>
      <c r="K5672" s="48" t="s">
        <v>1058</v>
      </c>
      <c r="L5672" s="48" t="s">
        <v>1058</v>
      </c>
      <c r="M5672" s="53">
        <v>0</v>
      </c>
      <c r="N5672" s="51"/>
    </row>
    <row r="5673" spans="2:14" x14ac:dyDescent="0.25">
      <c r="B5673" s="48">
        <v>5671</v>
      </c>
      <c r="C5673" s="49" t="s">
        <v>2588</v>
      </c>
      <c r="D5673" s="48">
        <v>580364875</v>
      </c>
      <c r="E5673" s="50" t="s">
        <v>2771</v>
      </c>
      <c r="F5673" s="51">
        <v>11198</v>
      </c>
      <c r="G5673" s="48">
        <v>18</v>
      </c>
      <c r="H5673" s="51" t="s">
        <v>2713</v>
      </c>
      <c r="I5673" s="51" t="s">
        <v>1085</v>
      </c>
      <c r="J5673" s="52">
        <v>0.75</v>
      </c>
      <c r="K5673" s="48" t="s">
        <v>1058</v>
      </c>
      <c r="L5673" s="48" t="s">
        <v>1058</v>
      </c>
      <c r="M5673" s="53">
        <v>3689.5101619376301</v>
      </c>
      <c r="N5673" s="51"/>
    </row>
    <row r="5674" spans="2:14" x14ac:dyDescent="0.25">
      <c r="B5674" s="48">
        <v>5672</v>
      </c>
      <c r="C5674" s="49" t="s">
        <v>2588</v>
      </c>
      <c r="D5674" s="48">
        <v>580364875</v>
      </c>
      <c r="E5674" s="50" t="s">
        <v>2771</v>
      </c>
      <c r="F5674" s="51">
        <v>11199</v>
      </c>
      <c r="G5674" s="48">
        <v>11</v>
      </c>
      <c r="H5674" s="51" t="s">
        <v>3005</v>
      </c>
      <c r="I5674" s="51" t="s">
        <v>1085</v>
      </c>
      <c r="J5674" s="52">
        <v>0</v>
      </c>
      <c r="K5674" s="48" t="s">
        <v>1054</v>
      </c>
      <c r="L5674" s="48" t="s">
        <v>1058</v>
      </c>
      <c r="M5674" s="53">
        <v>0</v>
      </c>
      <c r="N5674" s="51"/>
    </row>
    <row r="5675" spans="2:14" x14ac:dyDescent="0.25">
      <c r="B5675" s="48">
        <v>5673</v>
      </c>
      <c r="C5675" s="49" t="s">
        <v>2588</v>
      </c>
      <c r="D5675" s="48">
        <v>580093151</v>
      </c>
      <c r="E5675" s="50" t="s">
        <v>1294</v>
      </c>
      <c r="F5675" s="51">
        <v>11203</v>
      </c>
      <c r="G5675" s="48">
        <v>10</v>
      </c>
      <c r="H5675" s="51" t="s">
        <v>2854</v>
      </c>
      <c r="I5675" s="51" t="s">
        <v>1295</v>
      </c>
      <c r="J5675" s="52">
        <v>4</v>
      </c>
      <c r="K5675" s="48" t="s">
        <v>1058</v>
      </c>
      <c r="L5675" s="48" t="s">
        <v>1058</v>
      </c>
      <c r="M5675" s="53">
        <v>19677.387530334028</v>
      </c>
      <c r="N5675" s="51"/>
    </row>
    <row r="5676" spans="2:14" x14ac:dyDescent="0.25">
      <c r="B5676" s="48">
        <v>5674</v>
      </c>
      <c r="C5676" s="49" t="s">
        <v>2588</v>
      </c>
      <c r="D5676" s="48">
        <v>580120855</v>
      </c>
      <c r="E5676" s="50" t="s">
        <v>2916</v>
      </c>
      <c r="F5676" s="51">
        <v>11210</v>
      </c>
      <c r="G5676" s="48">
        <v>17</v>
      </c>
      <c r="H5676" s="51" t="s">
        <v>2751</v>
      </c>
      <c r="I5676" s="51" t="s">
        <v>1307</v>
      </c>
      <c r="J5676" s="52">
        <v>0.75</v>
      </c>
      <c r="K5676" s="48" t="s">
        <v>1058</v>
      </c>
      <c r="L5676" s="48" t="s">
        <v>1058</v>
      </c>
      <c r="M5676" s="53">
        <v>3689.5101619376301</v>
      </c>
      <c r="N5676" s="51"/>
    </row>
    <row r="5677" spans="2:14" x14ac:dyDescent="0.25">
      <c r="B5677" s="48">
        <v>5675</v>
      </c>
      <c r="C5677" s="49" t="s">
        <v>2588</v>
      </c>
      <c r="D5677" s="48">
        <v>580591931</v>
      </c>
      <c r="E5677" s="50" t="s">
        <v>1577</v>
      </c>
      <c r="F5677" s="51">
        <v>11213</v>
      </c>
      <c r="G5677" s="48">
        <v>10</v>
      </c>
      <c r="H5677" s="51" t="s">
        <v>2766</v>
      </c>
      <c r="I5677" s="51" t="s">
        <v>1125</v>
      </c>
      <c r="J5677" s="52">
        <v>1.5</v>
      </c>
      <c r="K5677" s="48" t="s">
        <v>1058</v>
      </c>
      <c r="L5677" s="48" t="s">
        <v>1058</v>
      </c>
      <c r="M5677" s="53">
        <v>7379.0203238752601</v>
      </c>
      <c r="N5677" s="51"/>
    </row>
    <row r="5678" spans="2:14" x14ac:dyDescent="0.25">
      <c r="B5678" s="48">
        <v>5676</v>
      </c>
      <c r="C5678" s="49" t="s">
        <v>2588</v>
      </c>
      <c r="D5678" s="48">
        <v>580120855</v>
      </c>
      <c r="E5678" s="50" t="s">
        <v>2916</v>
      </c>
      <c r="F5678" s="51">
        <v>11214</v>
      </c>
      <c r="G5678" s="48">
        <v>22</v>
      </c>
      <c r="H5678" s="51" t="s">
        <v>2682</v>
      </c>
      <c r="I5678" s="51" t="s">
        <v>1307</v>
      </c>
      <c r="J5678" s="52">
        <v>0</v>
      </c>
      <c r="K5678" s="48" t="s">
        <v>1058</v>
      </c>
      <c r="L5678" s="48" t="s">
        <v>1058</v>
      </c>
      <c r="M5678" s="53">
        <v>0</v>
      </c>
      <c r="N5678" s="51"/>
    </row>
    <row r="5679" spans="2:14" x14ac:dyDescent="0.25">
      <c r="B5679" s="48">
        <v>5677</v>
      </c>
      <c r="C5679" s="49" t="s">
        <v>2588</v>
      </c>
      <c r="D5679" s="48">
        <v>580593887</v>
      </c>
      <c r="E5679" s="50" t="s">
        <v>1278</v>
      </c>
      <c r="F5679" s="51">
        <v>11215</v>
      </c>
      <c r="G5679" s="48">
        <v>17</v>
      </c>
      <c r="H5679" s="51" t="s">
        <v>2806</v>
      </c>
      <c r="I5679" s="51" t="s">
        <v>1180</v>
      </c>
      <c r="J5679" s="52">
        <v>0.9</v>
      </c>
      <c r="K5679" s="48" t="s">
        <v>1058</v>
      </c>
      <c r="L5679" s="48" t="s">
        <v>1058</v>
      </c>
      <c r="M5679" s="53">
        <v>4427.4121943251566</v>
      </c>
      <c r="N5679" s="51"/>
    </row>
    <row r="5680" spans="2:14" x14ac:dyDescent="0.25">
      <c r="B5680" s="48">
        <v>5678</v>
      </c>
      <c r="C5680" s="49" t="s">
        <v>2588</v>
      </c>
      <c r="D5680" s="48">
        <v>580254357</v>
      </c>
      <c r="E5680" s="50" t="s">
        <v>2637</v>
      </c>
      <c r="F5680" s="51">
        <v>11217</v>
      </c>
      <c r="G5680" s="48">
        <v>18</v>
      </c>
      <c r="H5680" s="51" t="s">
        <v>2710</v>
      </c>
      <c r="I5680" s="51" t="s">
        <v>1137</v>
      </c>
      <c r="J5680" s="52">
        <v>0.9</v>
      </c>
      <c r="K5680" s="48" t="s">
        <v>1058</v>
      </c>
      <c r="L5680" s="48" t="s">
        <v>1058</v>
      </c>
      <c r="M5680" s="53">
        <v>4427.4121943251566</v>
      </c>
      <c r="N5680" s="51"/>
    </row>
    <row r="5681" spans="2:14" x14ac:dyDescent="0.25">
      <c r="B5681" s="48">
        <v>5679</v>
      </c>
      <c r="C5681" s="49" t="s">
        <v>2588</v>
      </c>
      <c r="D5681" s="48">
        <v>580546646</v>
      </c>
      <c r="E5681" s="50" t="s">
        <v>2929</v>
      </c>
      <c r="F5681" s="51">
        <v>11218</v>
      </c>
      <c r="G5681" s="48">
        <v>11</v>
      </c>
      <c r="H5681" s="51" t="s">
        <v>2991</v>
      </c>
      <c r="I5681" s="51" t="s">
        <v>2074</v>
      </c>
      <c r="J5681" s="52">
        <v>2.25</v>
      </c>
      <c r="K5681" s="48" t="s">
        <v>1058</v>
      </c>
      <c r="L5681" s="48" t="s">
        <v>1058</v>
      </c>
      <c r="M5681" s="53">
        <v>11068.530485812891</v>
      </c>
      <c r="N5681" s="51"/>
    </row>
    <row r="5682" spans="2:14" x14ac:dyDescent="0.25">
      <c r="B5682" s="48">
        <v>5680</v>
      </c>
      <c r="C5682" s="49" t="s">
        <v>2588</v>
      </c>
      <c r="D5682" s="48">
        <v>580546646</v>
      </c>
      <c r="E5682" s="50" t="s">
        <v>2929</v>
      </c>
      <c r="F5682" s="51">
        <v>11219</v>
      </c>
      <c r="G5682" s="48">
        <v>15</v>
      </c>
      <c r="H5682" s="51" t="s">
        <v>2680</v>
      </c>
      <c r="I5682" s="51" t="s">
        <v>2074</v>
      </c>
      <c r="J5682" s="52">
        <v>1.125</v>
      </c>
      <c r="K5682" s="48" t="s">
        <v>1058</v>
      </c>
      <c r="L5682" s="48" t="s">
        <v>1058</v>
      </c>
      <c r="M5682" s="53">
        <v>5534.2652429064456</v>
      </c>
      <c r="N5682" s="51"/>
    </row>
    <row r="5683" spans="2:14" x14ac:dyDescent="0.25">
      <c r="B5683" s="48">
        <v>5681</v>
      </c>
      <c r="C5683" s="49" t="s">
        <v>2588</v>
      </c>
      <c r="D5683" s="48">
        <v>580395523</v>
      </c>
      <c r="E5683" s="50" t="s">
        <v>2908</v>
      </c>
      <c r="F5683" s="51">
        <v>11221</v>
      </c>
      <c r="G5683" s="48">
        <v>0</v>
      </c>
      <c r="H5683" s="51" t="s">
        <v>2608</v>
      </c>
      <c r="I5683" s="51" t="s">
        <v>1579</v>
      </c>
      <c r="J5683" s="52">
        <v>0.63</v>
      </c>
      <c r="K5683" s="48" t="s">
        <v>1058</v>
      </c>
      <c r="L5683" s="48" t="s">
        <v>1058</v>
      </c>
      <c r="M5683" s="53">
        <v>3099.1885360276096</v>
      </c>
      <c r="N5683" s="51"/>
    </row>
    <row r="5684" spans="2:14" x14ac:dyDescent="0.25">
      <c r="B5684" s="48">
        <v>5682</v>
      </c>
      <c r="C5684" s="49" t="s">
        <v>2588</v>
      </c>
      <c r="D5684" s="48">
        <v>580491496</v>
      </c>
      <c r="E5684" s="50" t="s">
        <v>2936</v>
      </c>
      <c r="F5684" s="51">
        <v>11224</v>
      </c>
      <c r="G5684" s="48">
        <v>15</v>
      </c>
      <c r="H5684" s="51" t="s">
        <v>2878</v>
      </c>
      <c r="I5684" s="51" t="s">
        <v>2295</v>
      </c>
      <c r="J5684" s="52">
        <v>0.75</v>
      </c>
      <c r="K5684" s="48" t="s">
        <v>1058</v>
      </c>
      <c r="L5684" s="48" t="s">
        <v>1058</v>
      </c>
      <c r="M5684" s="53">
        <v>3689.5101619376301</v>
      </c>
      <c r="N5684" s="51"/>
    </row>
    <row r="5685" spans="2:14" x14ac:dyDescent="0.25">
      <c r="B5685" s="48">
        <v>5683</v>
      </c>
      <c r="C5685" s="49" t="s">
        <v>2588</v>
      </c>
      <c r="D5685" s="48">
        <v>580491496</v>
      </c>
      <c r="E5685" s="50" t="s">
        <v>2936</v>
      </c>
      <c r="F5685" s="51">
        <v>11225</v>
      </c>
      <c r="G5685" s="48">
        <v>16</v>
      </c>
      <c r="H5685" s="51" t="s">
        <v>2589</v>
      </c>
      <c r="I5685" s="51" t="s">
        <v>2295</v>
      </c>
      <c r="J5685" s="52">
        <v>3</v>
      </c>
      <c r="K5685" s="48" t="s">
        <v>1058</v>
      </c>
      <c r="L5685" s="48" t="s">
        <v>1058</v>
      </c>
      <c r="M5685" s="53">
        <v>14758.04064775052</v>
      </c>
      <c r="N5685" s="51"/>
    </row>
    <row r="5686" spans="2:14" x14ac:dyDescent="0.25">
      <c r="B5686" s="48">
        <v>5684</v>
      </c>
      <c r="C5686" s="49" t="s">
        <v>2588</v>
      </c>
      <c r="D5686" s="48">
        <v>580404796</v>
      </c>
      <c r="E5686" s="50" t="s">
        <v>2742</v>
      </c>
      <c r="F5686" s="51">
        <v>11226</v>
      </c>
      <c r="G5686" s="48">
        <v>9</v>
      </c>
      <c r="H5686" s="51" t="s">
        <v>2935</v>
      </c>
      <c r="I5686" s="51" t="s">
        <v>1246</v>
      </c>
      <c r="J5686" s="52">
        <v>2</v>
      </c>
      <c r="K5686" s="48" t="s">
        <v>1058</v>
      </c>
      <c r="L5686" s="48" t="s">
        <v>1058</v>
      </c>
      <c r="M5686" s="53">
        <v>9838.6937651670141</v>
      </c>
      <c r="N5686" s="51"/>
    </row>
    <row r="5687" spans="2:14" x14ac:dyDescent="0.25">
      <c r="B5687" s="48">
        <v>5685</v>
      </c>
      <c r="C5687" s="49" t="s">
        <v>2588</v>
      </c>
      <c r="D5687" s="48">
        <v>580445989</v>
      </c>
      <c r="E5687" s="50" t="s">
        <v>2642</v>
      </c>
      <c r="F5687" s="51">
        <v>11230</v>
      </c>
      <c r="G5687" s="48">
        <v>11</v>
      </c>
      <c r="H5687" s="51" t="s">
        <v>2610</v>
      </c>
      <c r="I5687" s="51" t="s">
        <v>1107</v>
      </c>
      <c r="J5687" s="52">
        <v>0</v>
      </c>
      <c r="K5687" s="48" t="s">
        <v>1058</v>
      </c>
      <c r="L5687" s="48" t="s">
        <v>1058</v>
      </c>
      <c r="M5687" s="53">
        <v>0</v>
      </c>
      <c r="N5687" s="51"/>
    </row>
    <row r="5688" spans="2:14" x14ac:dyDescent="0.25">
      <c r="B5688" s="48">
        <v>5686</v>
      </c>
      <c r="C5688" s="49" t="s">
        <v>2588</v>
      </c>
      <c r="D5688" s="48">
        <v>580364982</v>
      </c>
      <c r="E5688" s="50" t="s">
        <v>2788</v>
      </c>
      <c r="F5688" s="51">
        <v>11231</v>
      </c>
      <c r="G5688" s="48">
        <v>21</v>
      </c>
      <c r="H5688" s="51" t="s">
        <v>2725</v>
      </c>
      <c r="I5688" s="51" t="s">
        <v>1053</v>
      </c>
      <c r="J5688" s="52">
        <v>0.75</v>
      </c>
      <c r="K5688" s="48" t="s">
        <v>1058</v>
      </c>
      <c r="L5688" s="48" t="s">
        <v>1058</v>
      </c>
      <c r="M5688" s="53">
        <v>3689.5101619376301</v>
      </c>
      <c r="N5688" s="51"/>
    </row>
    <row r="5689" spans="2:14" x14ac:dyDescent="0.25">
      <c r="B5689" s="48">
        <v>5687</v>
      </c>
      <c r="C5689" s="49" t="s">
        <v>2588</v>
      </c>
      <c r="D5689" s="48">
        <v>580445989</v>
      </c>
      <c r="E5689" s="50" t="s">
        <v>2921</v>
      </c>
      <c r="F5689" s="51">
        <v>11233</v>
      </c>
      <c r="G5689" s="48">
        <v>13</v>
      </c>
      <c r="H5689" s="51" t="s">
        <v>2899</v>
      </c>
      <c r="I5689" s="51" t="s">
        <v>1720</v>
      </c>
      <c r="J5689" s="52">
        <v>3</v>
      </c>
      <c r="K5689" s="48" t="s">
        <v>1058</v>
      </c>
      <c r="L5689" s="48" t="s">
        <v>1058</v>
      </c>
      <c r="M5689" s="53">
        <v>14758.04064775052</v>
      </c>
      <c r="N5689" s="51"/>
    </row>
    <row r="5690" spans="2:14" x14ac:dyDescent="0.25">
      <c r="B5690" s="48">
        <v>5688</v>
      </c>
      <c r="C5690" s="49" t="s">
        <v>2588</v>
      </c>
      <c r="D5690" s="48">
        <v>580445989</v>
      </c>
      <c r="E5690" s="50" t="s">
        <v>2642</v>
      </c>
      <c r="F5690" s="51">
        <v>11234</v>
      </c>
      <c r="G5690" s="48">
        <v>13</v>
      </c>
      <c r="H5690" s="51" t="s">
        <v>2949</v>
      </c>
      <c r="I5690" s="51" t="s">
        <v>1107</v>
      </c>
      <c r="J5690" s="52">
        <v>0</v>
      </c>
      <c r="K5690" s="48" t="s">
        <v>1054</v>
      </c>
      <c r="L5690" s="48" t="s">
        <v>1058</v>
      </c>
      <c r="M5690" s="53">
        <v>0</v>
      </c>
      <c r="N5690" s="51"/>
    </row>
    <row r="5691" spans="2:14" x14ac:dyDescent="0.25">
      <c r="B5691" s="48">
        <v>5689</v>
      </c>
      <c r="C5691" s="49" t="s">
        <v>2588</v>
      </c>
      <c r="D5691" s="48">
        <v>580109064</v>
      </c>
      <c r="E5691" s="50" t="s">
        <v>2607</v>
      </c>
      <c r="F5691" s="51">
        <v>11235</v>
      </c>
      <c r="G5691" s="48">
        <v>14</v>
      </c>
      <c r="H5691" s="51" t="s">
        <v>2752</v>
      </c>
      <c r="I5691" s="51" t="s">
        <v>1141</v>
      </c>
      <c r="J5691" s="52">
        <v>8</v>
      </c>
      <c r="K5691" s="48" t="s">
        <v>1058</v>
      </c>
      <c r="L5691" s="48" t="s">
        <v>1058</v>
      </c>
      <c r="M5691" s="53">
        <v>39354.775060668057</v>
      </c>
      <c r="N5691" s="51"/>
    </row>
    <row r="5692" spans="2:14" x14ac:dyDescent="0.25">
      <c r="B5692" s="48">
        <v>5690</v>
      </c>
      <c r="C5692" s="49" t="s">
        <v>2588</v>
      </c>
      <c r="D5692" s="48">
        <v>580462166</v>
      </c>
      <c r="E5692" s="50" t="s">
        <v>2644</v>
      </c>
      <c r="F5692" s="51">
        <v>11236</v>
      </c>
      <c r="G5692" s="48">
        <v>14</v>
      </c>
      <c r="H5692" s="51" t="s">
        <v>2928</v>
      </c>
      <c r="I5692" s="51" t="s">
        <v>1473</v>
      </c>
      <c r="J5692" s="52">
        <v>1.5</v>
      </c>
      <c r="K5692" s="48" t="s">
        <v>1058</v>
      </c>
      <c r="L5692" s="48" t="s">
        <v>1058</v>
      </c>
      <c r="M5692" s="53">
        <v>7379.0203238752601</v>
      </c>
      <c r="N5692" s="51"/>
    </row>
    <row r="5693" spans="2:14" x14ac:dyDescent="0.25">
      <c r="B5693" s="48">
        <v>5691</v>
      </c>
      <c r="C5693" s="49" t="s">
        <v>2588</v>
      </c>
      <c r="D5693" s="48">
        <v>580430296</v>
      </c>
      <c r="E5693" s="50" t="s">
        <v>2607</v>
      </c>
      <c r="F5693" s="51">
        <v>11237</v>
      </c>
      <c r="G5693" s="48">
        <v>13</v>
      </c>
      <c r="H5693" s="51" t="s">
        <v>2741</v>
      </c>
      <c r="I5693" s="51" t="s">
        <v>1141</v>
      </c>
      <c r="J5693" s="52">
        <v>0.75</v>
      </c>
      <c r="K5693" s="48" t="s">
        <v>1058</v>
      </c>
      <c r="L5693" s="48" t="s">
        <v>1058</v>
      </c>
      <c r="M5693" s="53">
        <v>3689.5101619376301</v>
      </c>
      <c r="N5693" s="51"/>
    </row>
    <row r="5694" spans="2:14" x14ac:dyDescent="0.25">
      <c r="B5694" s="48">
        <v>5692</v>
      </c>
      <c r="C5694" s="49" t="s">
        <v>2588</v>
      </c>
      <c r="D5694" s="48">
        <v>580430296</v>
      </c>
      <c r="E5694" s="50" t="s">
        <v>2607</v>
      </c>
      <c r="F5694" s="51">
        <v>11238</v>
      </c>
      <c r="G5694" s="48">
        <v>17</v>
      </c>
      <c r="H5694" s="51" t="s">
        <v>2879</v>
      </c>
      <c r="I5694" s="51" t="s">
        <v>1141</v>
      </c>
      <c r="J5694" s="52">
        <v>0.75</v>
      </c>
      <c r="K5694" s="48" t="s">
        <v>1058</v>
      </c>
      <c r="L5694" s="48" t="s">
        <v>1058</v>
      </c>
      <c r="M5694" s="53">
        <v>3689.5101619376301</v>
      </c>
      <c r="N5694" s="51"/>
    </row>
    <row r="5695" spans="2:14" x14ac:dyDescent="0.25">
      <c r="B5695" s="48">
        <v>5693</v>
      </c>
      <c r="C5695" s="49" t="s">
        <v>2588</v>
      </c>
      <c r="D5695" s="48">
        <v>580466902</v>
      </c>
      <c r="E5695" s="50" t="s">
        <v>2288</v>
      </c>
      <c r="F5695" s="51">
        <v>11240</v>
      </c>
      <c r="G5695" s="48">
        <v>14</v>
      </c>
      <c r="H5695" s="51" t="s">
        <v>2883</v>
      </c>
      <c r="I5695" s="51" t="s">
        <v>1912</v>
      </c>
      <c r="J5695" s="52">
        <v>0.75</v>
      </c>
      <c r="K5695" s="48" t="s">
        <v>1058</v>
      </c>
      <c r="L5695" s="48" t="s">
        <v>1058</v>
      </c>
      <c r="M5695" s="53">
        <v>3689.5101619376301</v>
      </c>
      <c r="N5695" s="51"/>
    </row>
    <row r="5696" spans="2:14" x14ac:dyDescent="0.25">
      <c r="B5696" s="48">
        <v>5694</v>
      </c>
      <c r="C5696" s="49" t="s">
        <v>2588</v>
      </c>
      <c r="D5696" s="48">
        <v>513894139</v>
      </c>
      <c r="E5696" s="50" t="s">
        <v>2599</v>
      </c>
      <c r="F5696" s="51">
        <v>11248</v>
      </c>
      <c r="G5696" s="48">
        <v>16</v>
      </c>
      <c r="H5696" s="51" t="s">
        <v>2859</v>
      </c>
      <c r="I5696" s="51" t="s">
        <v>1135</v>
      </c>
      <c r="J5696" s="52">
        <v>4</v>
      </c>
      <c r="K5696" s="48" t="s">
        <v>1058</v>
      </c>
      <c r="L5696" s="48" t="s">
        <v>1058</v>
      </c>
      <c r="M5696" s="53">
        <v>19677.387530334028</v>
      </c>
      <c r="N5696" s="51"/>
    </row>
    <row r="5697" spans="2:14" x14ac:dyDescent="0.25">
      <c r="B5697" s="48">
        <v>5695</v>
      </c>
      <c r="C5697" s="49" t="s">
        <v>2588</v>
      </c>
      <c r="D5697" s="48">
        <v>580445989</v>
      </c>
      <c r="E5697" s="50" t="s">
        <v>2642</v>
      </c>
      <c r="F5697" s="51">
        <v>11252</v>
      </c>
      <c r="G5697" s="48">
        <v>0</v>
      </c>
      <c r="H5697" s="51" t="s">
        <v>2602</v>
      </c>
      <c r="I5697" s="51" t="s">
        <v>1389</v>
      </c>
      <c r="J5697" s="52">
        <v>0.75</v>
      </c>
      <c r="K5697" s="48" t="s">
        <v>1058</v>
      </c>
      <c r="L5697" s="48" t="s">
        <v>1058</v>
      </c>
      <c r="M5697" s="53">
        <v>3689.5101619376301</v>
      </c>
      <c r="N5697" s="51"/>
    </row>
    <row r="5698" spans="2:14" x14ac:dyDescent="0.25">
      <c r="B5698" s="48">
        <v>5696</v>
      </c>
      <c r="C5698" s="49" t="s">
        <v>2588</v>
      </c>
      <c r="D5698" s="48">
        <v>580654465</v>
      </c>
      <c r="E5698" s="50" t="s">
        <v>2654</v>
      </c>
      <c r="F5698" s="51">
        <v>11254</v>
      </c>
      <c r="G5698" s="48">
        <v>16</v>
      </c>
      <c r="H5698" s="51" t="s">
        <v>2772</v>
      </c>
      <c r="I5698" s="51" t="s">
        <v>1259</v>
      </c>
      <c r="J5698" s="52">
        <v>0</v>
      </c>
      <c r="K5698" s="48" t="s">
        <v>1058</v>
      </c>
      <c r="L5698" s="48" t="s">
        <v>1058</v>
      </c>
      <c r="M5698" s="53">
        <v>0</v>
      </c>
      <c r="N5698" s="51"/>
    </row>
    <row r="5699" spans="2:14" x14ac:dyDescent="0.25">
      <c r="B5699" s="48">
        <v>5697</v>
      </c>
      <c r="C5699" s="49" t="s">
        <v>2588</v>
      </c>
      <c r="D5699" s="48">
        <v>580417509</v>
      </c>
      <c r="E5699" s="50" t="s">
        <v>2767</v>
      </c>
      <c r="F5699" s="51">
        <v>11255</v>
      </c>
      <c r="G5699" s="48">
        <v>11</v>
      </c>
      <c r="H5699" s="51" t="s">
        <v>2990</v>
      </c>
      <c r="I5699" s="51" t="s">
        <v>1060</v>
      </c>
      <c r="J5699" s="52">
        <v>4</v>
      </c>
      <c r="K5699" s="48" t="s">
        <v>1058</v>
      </c>
      <c r="L5699" s="48" t="s">
        <v>1058</v>
      </c>
      <c r="M5699" s="53">
        <v>19677.387530334028</v>
      </c>
      <c r="N5699" s="51"/>
    </row>
    <row r="5700" spans="2:14" x14ac:dyDescent="0.25">
      <c r="B5700" s="48">
        <v>5698</v>
      </c>
      <c r="C5700" s="49" t="s">
        <v>2588</v>
      </c>
      <c r="D5700" s="48">
        <v>580498251</v>
      </c>
      <c r="E5700" s="50" t="s">
        <v>1291</v>
      </c>
      <c r="F5700" s="51">
        <v>11258</v>
      </c>
      <c r="G5700" s="48">
        <v>14</v>
      </c>
      <c r="H5700" s="51" t="s">
        <v>2978</v>
      </c>
      <c r="I5700" s="51" t="s">
        <v>1209</v>
      </c>
      <c r="J5700" s="52">
        <v>0</v>
      </c>
      <c r="K5700" s="48" t="s">
        <v>1054</v>
      </c>
      <c r="L5700" s="48" t="s">
        <v>1058</v>
      </c>
      <c r="M5700" s="53">
        <v>0</v>
      </c>
      <c r="N5700" s="51"/>
    </row>
    <row r="5701" spans="2:14" x14ac:dyDescent="0.25">
      <c r="B5701" s="48">
        <v>5699</v>
      </c>
      <c r="C5701" s="49" t="s">
        <v>2588</v>
      </c>
      <c r="D5701" s="48">
        <v>580395523</v>
      </c>
      <c r="E5701" s="50" t="s">
        <v>2908</v>
      </c>
      <c r="F5701" s="51">
        <v>11263</v>
      </c>
      <c r="G5701" s="48">
        <v>18</v>
      </c>
      <c r="H5701" s="51" t="s">
        <v>2744</v>
      </c>
      <c r="I5701" s="51" t="s">
        <v>1579</v>
      </c>
      <c r="J5701" s="52">
        <v>0.75</v>
      </c>
      <c r="K5701" s="48" t="s">
        <v>1058</v>
      </c>
      <c r="L5701" s="48" t="s">
        <v>1058</v>
      </c>
      <c r="M5701" s="53">
        <v>3689.5101619376301</v>
      </c>
      <c r="N5701" s="51"/>
    </row>
    <row r="5702" spans="2:14" x14ac:dyDescent="0.25">
      <c r="B5702" s="48">
        <v>5700</v>
      </c>
      <c r="C5702" s="49" t="s">
        <v>2588</v>
      </c>
      <c r="D5702" s="48">
        <v>580395523</v>
      </c>
      <c r="E5702" s="50" t="s">
        <v>2908</v>
      </c>
      <c r="F5702" s="51">
        <v>11265</v>
      </c>
      <c r="G5702" s="48">
        <v>14</v>
      </c>
      <c r="H5702" s="51" t="s">
        <v>2705</v>
      </c>
      <c r="I5702" s="51" t="s">
        <v>1579</v>
      </c>
      <c r="J5702" s="52">
        <v>0</v>
      </c>
      <c r="K5702" s="48" t="s">
        <v>1054</v>
      </c>
      <c r="L5702" s="48" t="s">
        <v>1058</v>
      </c>
      <c r="M5702" s="53">
        <v>0</v>
      </c>
      <c r="N5702" s="51"/>
    </row>
    <row r="5703" spans="2:14" x14ac:dyDescent="0.25">
      <c r="B5703" s="48">
        <v>5701</v>
      </c>
      <c r="C5703" s="49" t="s">
        <v>2588</v>
      </c>
      <c r="D5703" s="48">
        <v>580475465</v>
      </c>
      <c r="E5703" s="50" t="s">
        <v>1680</v>
      </c>
      <c r="F5703" s="51">
        <v>11266</v>
      </c>
      <c r="G5703" s="48">
        <v>15</v>
      </c>
      <c r="H5703" s="51" t="s">
        <v>2737</v>
      </c>
      <c r="I5703" s="51" t="s">
        <v>1681</v>
      </c>
      <c r="J5703" s="52">
        <v>0.9</v>
      </c>
      <c r="K5703" s="48" t="s">
        <v>1058</v>
      </c>
      <c r="L5703" s="48" t="s">
        <v>1058</v>
      </c>
      <c r="M5703" s="53">
        <v>4427.4121943251566</v>
      </c>
      <c r="N5703" s="51"/>
    </row>
    <row r="5704" spans="2:14" x14ac:dyDescent="0.25">
      <c r="B5704" s="48">
        <v>5702</v>
      </c>
      <c r="C5704" s="49" t="s">
        <v>2588</v>
      </c>
      <c r="D5704" s="48">
        <v>580475465</v>
      </c>
      <c r="E5704" s="50" t="s">
        <v>1680</v>
      </c>
      <c r="F5704" s="51">
        <v>11268</v>
      </c>
      <c r="G5704" s="48">
        <v>16</v>
      </c>
      <c r="H5704" s="51" t="s">
        <v>2954</v>
      </c>
      <c r="I5704" s="51" t="s">
        <v>1681</v>
      </c>
      <c r="J5704" s="52">
        <v>2.2000000000000002</v>
      </c>
      <c r="K5704" s="48" t="s">
        <v>1058</v>
      </c>
      <c r="L5704" s="48" t="s">
        <v>1058</v>
      </c>
      <c r="M5704" s="53">
        <v>10822.563141683717</v>
      </c>
      <c r="N5704" s="51"/>
    </row>
    <row r="5705" spans="2:14" x14ac:dyDescent="0.25">
      <c r="B5705" s="48">
        <v>5703</v>
      </c>
      <c r="C5705" s="49" t="s">
        <v>2588</v>
      </c>
      <c r="D5705" s="48">
        <v>580395523</v>
      </c>
      <c r="E5705" s="50" t="s">
        <v>2908</v>
      </c>
      <c r="F5705" s="51">
        <v>11272</v>
      </c>
      <c r="G5705" s="48">
        <v>16</v>
      </c>
      <c r="H5705" s="51" t="s">
        <v>2643</v>
      </c>
      <c r="I5705" s="51" t="s">
        <v>1579</v>
      </c>
      <c r="J5705" s="52">
        <v>1.5</v>
      </c>
      <c r="K5705" s="48" t="s">
        <v>1058</v>
      </c>
      <c r="L5705" s="48" t="s">
        <v>1058</v>
      </c>
      <c r="M5705" s="53">
        <v>7379.0203238752601</v>
      </c>
      <c r="N5705" s="51"/>
    </row>
    <row r="5706" spans="2:14" x14ac:dyDescent="0.25">
      <c r="B5706" s="48">
        <v>5704</v>
      </c>
      <c r="C5706" s="49" t="s">
        <v>2588</v>
      </c>
      <c r="D5706" s="48">
        <v>580328599</v>
      </c>
      <c r="E5706" s="50" t="s">
        <v>2844</v>
      </c>
      <c r="F5706" s="51">
        <v>11273</v>
      </c>
      <c r="G5706" s="48">
        <v>19</v>
      </c>
      <c r="H5706" s="51" t="s">
        <v>2866</v>
      </c>
      <c r="I5706" s="51" t="s">
        <v>2477</v>
      </c>
      <c r="J5706" s="52">
        <v>8.8000000000000007</v>
      </c>
      <c r="K5706" s="48" t="s">
        <v>1058</v>
      </c>
      <c r="L5706" s="48" t="s">
        <v>1058</v>
      </c>
      <c r="M5706" s="53">
        <v>43290.252566734867</v>
      </c>
      <c r="N5706" s="51"/>
    </row>
    <row r="5707" spans="2:14" x14ac:dyDescent="0.25">
      <c r="B5707" s="48">
        <v>5705</v>
      </c>
      <c r="C5707" s="49" t="s">
        <v>2588</v>
      </c>
      <c r="D5707" s="48">
        <v>580497048</v>
      </c>
      <c r="E5707" s="50" t="s">
        <v>2950</v>
      </c>
      <c r="F5707" s="51">
        <v>11274</v>
      </c>
      <c r="G5707" s="48">
        <v>19</v>
      </c>
      <c r="H5707" s="51" t="s">
        <v>2806</v>
      </c>
      <c r="I5707" s="51" t="s">
        <v>1307</v>
      </c>
      <c r="J5707" s="52">
        <v>0.75</v>
      </c>
      <c r="K5707" s="48" t="s">
        <v>1058</v>
      </c>
      <c r="L5707" s="48" t="s">
        <v>1058</v>
      </c>
      <c r="M5707" s="53">
        <v>3689.5101619376301</v>
      </c>
      <c r="N5707" s="51"/>
    </row>
    <row r="5708" spans="2:14" x14ac:dyDescent="0.25">
      <c r="B5708" s="48">
        <v>5706</v>
      </c>
      <c r="C5708" s="49" t="s">
        <v>2588</v>
      </c>
      <c r="D5708" s="48">
        <v>580316065</v>
      </c>
      <c r="E5708" s="50" t="s">
        <v>2750</v>
      </c>
      <c r="F5708" s="51">
        <v>11276</v>
      </c>
      <c r="G5708" s="48">
        <v>17</v>
      </c>
      <c r="H5708" s="51" t="s">
        <v>2806</v>
      </c>
      <c r="I5708" s="51" t="s">
        <v>1720</v>
      </c>
      <c r="J5708" s="52">
        <v>0.75</v>
      </c>
      <c r="K5708" s="48" t="s">
        <v>1058</v>
      </c>
      <c r="L5708" s="48" t="s">
        <v>1058</v>
      </c>
      <c r="M5708" s="53">
        <v>3689.5101619376301</v>
      </c>
      <c r="N5708" s="51"/>
    </row>
    <row r="5709" spans="2:14" x14ac:dyDescent="0.25">
      <c r="B5709" s="48">
        <v>5707</v>
      </c>
      <c r="C5709" s="49" t="s">
        <v>2588</v>
      </c>
      <c r="D5709" s="48">
        <v>580417509</v>
      </c>
      <c r="E5709" s="50" t="s">
        <v>2767</v>
      </c>
      <c r="F5709" s="51">
        <v>11277</v>
      </c>
      <c r="G5709" s="48">
        <v>13</v>
      </c>
      <c r="H5709" s="51" t="s">
        <v>2617</v>
      </c>
      <c r="I5709" s="51" t="s">
        <v>1060</v>
      </c>
      <c r="J5709" s="52">
        <v>0.75</v>
      </c>
      <c r="K5709" s="48" t="s">
        <v>1058</v>
      </c>
      <c r="L5709" s="48" t="s">
        <v>1058</v>
      </c>
      <c r="M5709" s="53">
        <v>3689.5101619376301</v>
      </c>
      <c r="N5709" s="51"/>
    </row>
    <row r="5710" spans="2:14" x14ac:dyDescent="0.25">
      <c r="B5710" s="48">
        <v>5708</v>
      </c>
      <c r="C5710" s="49" t="s">
        <v>2588</v>
      </c>
      <c r="D5710" s="48">
        <v>580226827</v>
      </c>
      <c r="E5710" s="50" t="s">
        <v>2647</v>
      </c>
      <c r="F5710" s="51">
        <v>11278</v>
      </c>
      <c r="G5710" s="48">
        <v>13</v>
      </c>
      <c r="H5710" s="51" t="s">
        <v>2980</v>
      </c>
      <c r="I5710" s="51" t="s">
        <v>1109</v>
      </c>
      <c r="J5710" s="52">
        <v>0.75</v>
      </c>
      <c r="K5710" s="48" t="s">
        <v>1058</v>
      </c>
      <c r="L5710" s="48" t="s">
        <v>1058</v>
      </c>
      <c r="M5710" s="53">
        <v>3689.5101619376301</v>
      </c>
      <c r="N5710" s="51"/>
    </row>
    <row r="5711" spans="2:14" x14ac:dyDescent="0.25">
      <c r="B5711" s="48">
        <v>5709</v>
      </c>
      <c r="C5711" s="49" t="s">
        <v>2588</v>
      </c>
      <c r="D5711" s="48">
        <v>580278463</v>
      </c>
      <c r="E5711" s="50" t="s">
        <v>2592</v>
      </c>
      <c r="F5711" s="51">
        <v>11280</v>
      </c>
      <c r="G5711" s="48">
        <v>16</v>
      </c>
      <c r="H5711" s="51" t="s">
        <v>2826</v>
      </c>
      <c r="I5711" s="51" t="s">
        <v>1137</v>
      </c>
      <c r="J5711" s="52">
        <v>0.9</v>
      </c>
      <c r="K5711" s="48" t="s">
        <v>1058</v>
      </c>
      <c r="L5711" s="48" t="s">
        <v>1058</v>
      </c>
      <c r="M5711" s="53">
        <v>4427.4121943251566</v>
      </c>
      <c r="N5711" s="51"/>
    </row>
    <row r="5712" spans="2:14" x14ac:dyDescent="0.25">
      <c r="B5712" s="48">
        <v>5710</v>
      </c>
      <c r="C5712" s="49" t="s">
        <v>2588</v>
      </c>
      <c r="D5712" s="48">
        <v>580466837</v>
      </c>
      <c r="E5712" s="50" t="s">
        <v>2974</v>
      </c>
      <c r="F5712" s="51">
        <v>11284</v>
      </c>
      <c r="G5712" s="48">
        <v>11</v>
      </c>
      <c r="H5712" s="51" t="s">
        <v>2918</v>
      </c>
      <c r="I5712" s="51" t="s">
        <v>1794</v>
      </c>
      <c r="J5712" s="52">
        <v>0</v>
      </c>
      <c r="K5712" s="48" t="s">
        <v>1058</v>
      </c>
      <c r="L5712" s="48" t="s">
        <v>1054</v>
      </c>
      <c r="M5712" s="53">
        <v>0</v>
      </c>
      <c r="N5712" s="51"/>
    </row>
    <row r="5713" spans="2:14" x14ac:dyDescent="0.25">
      <c r="B5713" s="48">
        <v>5711</v>
      </c>
      <c r="C5713" s="49" t="s">
        <v>2588</v>
      </c>
      <c r="D5713" s="48">
        <v>580462166</v>
      </c>
      <c r="E5713" s="50" t="s">
        <v>2747</v>
      </c>
      <c r="F5713" s="51">
        <v>11286</v>
      </c>
      <c r="G5713" s="48">
        <v>15</v>
      </c>
      <c r="H5713" s="51" t="s">
        <v>2899</v>
      </c>
      <c r="I5713" s="51" t="s">
        <v>1280</v>
      </c>
      <c r="J5713" s="52">
        <v>3</v>
      </c>
      <c r="K5713" s="48" t="s">
        <v>1058</v>
      </c>
      <c r="L5713" s="48" t="s">
        <v>1058</v>
      </c>
      <c r="M5713" s="53">
        <v>14758.04064775052</v>
      </c>
      <c r="N5713" s="51"/>
    </row>
    <row r="5714" spans="2:14" x14ac:dyDescent="0.25">
      <c r="B5714" s="48">
        <v>5712</v>
      </c>
      <c r="C5714" s="49" t="s">
        <v>2588</v>
      </c>
      <c r="D5714" s="48">
        <v>580462166</v>
      </c>
      <c r="E5714" s="50" t="s">
        <v>2747</v>
      </c>
      <c r="F5714" s="51">
        <v>11287</v>
      </c>
      <c r="G5714" s="48">
        <v>15</v>
      </c>
      <c r="H5714" s="51" t="s">
        <v>2797</v>
      </c>
      <c r="I5714" s="51" t="s">
        <v>1280</v>
      </c>
      <c r="J5714" s="52">
        <v>0.75</v>
      </c>
      <c r="K5714" s="48" t="s">
        <v>1058</v>
      </c>
      <c r="L5714" s="48" t="s">
        <v>1058</v>
      </c>
      <c r="M5714" s="53">
        <v>3689.5101619376301</v>
      </c>
      <c r="N5714" s="51"/>
    </row>
    <row r="5715" spans="2:14" x14ac:dyDescent="0.25">
      <c r="B5715" s="48">
        <v>5713</v>
      </c>
      <c r="C5715" s="49" t="s">
        <v>2588</v>
      </c>
      <c r="D5715" s="48">
        <v>580462166</v>
      </c>
      <c r="E5715" s="50" t="s">
        <v>2747</v>
      </c>
      <c r="F5715" s="51">
        <v>11288</v>
      </c>
      <c r="G5715" s="48">
        <v>15</v>
      </c>
      <c r="H5715" s="51" t="s">
        <v>2820</v>
      </c>
      <c r="I5715" s="51" t="s">
        <v>1280</v>
      </c>
      <c r="J5715" s="52">
        <v>5</v>
      </c>
      <c r="K5715" s="48" t="s">
        <v>1058</v>
      </c>
      <c r="L5715" s="48" t="s">
        <v>1058</v>
      </c>
      <c r="M5715" s="53">
        <v>24596.734412917536</v>
      </c>
      <c r="N5715" s="51"/>
    </row>
    <row r="5716" spans="2:14" x14ac:dyDescent="0.25">
      <c r="B5716" s="48">
        <v>5714</v>
      </c>
      <c r="C5716" s="49" t="s">
        <v>2588</v>
      </c>
      <c r="D5716" s="48">
        <v>580536472</v>
      </c>
      <c r="E5716" s="50" t="s">
        <v>2931</v>
      </c>
      <c r="F5716" s="51">
        <v>11290</v>
      </c>
      <c r="G5716" s="48">
        <v>13</v>
      </c>
      <c r="H5716" s="51" t="s">
        <v>2875</v>
      </c>
      <c r="I5716" s="51" t="s">
        <v>1091</v>
      </c>
      <c r="J5716" s="52">
        <v>2.2000000000000002</v>
      </c>
      <c r="K5716" s="48" t="s">
        <v>1058</v>
      </c>
      <c r="L5716" s="48" t="s">
        <v>1058</v>
      </c>
      <c r="M5716" s="53">
        <v>10822.563141683717</v>
      </c>
      <c r="N5716" s="51"/>
    </row>
    <row r="5717" spans="2:14" x14ac:dyDescent="0.25">
      <c r="B5717" s="48">
        <v>5715</v>
      </c>
      <c r="C5717" s="49" t="s">
        <v>2588</v>
      </c>
      <c r="D5717" s="48">
        <v>580462166</v>
      </c>
      <c r="E5717" s="50" t="s">
        <v>2747</v>
      </c>
      <c r="F5717" s="51">
        <v>11291</v>
      </c>
      <c r="G5717" s="48">
        <v>15</v>
      </c>
      <c r="H5717" s="51" t="s">
        <v>2898</v>
      </c>
      <c r="I5717" s="51" t="s">
        <v>1280</v>
      </c>
      <c r="J5717" s="52">
        <v>2</v>
      </c>
      <c r="K5717" s="48" t="s">
        <v>1058</v>
      </c>
      <c r="L5717" s="48" t="s">
        <v>1058</v>
      </c>
      <c r="M5717" s="53">
        <v>9838.6937651670141</v>
      </c>
      <c r="N5717" s="51"/>
    </row>
    <row r="5718" spans="2:14" x14ac:dyDescent="0.25">
      <c r="B5718" s="48">
        <v>5716</v>
      </c>
      <c r="C5718" s="49" t="s">
        <v>2588</v>
      </c>
      <c r="D5718" s="48">
        <v>580424638</v>
      </c>
      <c r="E5718" s="50" t="s">
        <v>1651</v>
      </c>
      <c r="F5718" s="51">
        <v>11292</v>
      </c>
      <c r="G5718" s="48">
        <v>0</v>
      </c>
      <c r="H5718" s="51" t="s">
        <v>2935</v>
      </c>
      <c r="I5718" s="51" t="s">
        <v>1081</v>
      </c>
      <c r="J5718" s="52">
        <v>2.2999999999999998</v>
      </c>
      <c r="K5718" s="48" t="s">
        <v>1058</v>
      </c>
      <c r="L5718" s="48" t="s">
        <v>1058</v>
      </c>
      <c r="M5718" s="53">
        <v>11314.497829942065</v>
      </c>
      <c r="N5718" s="51"/>
    </row>
    <row r="5719" spans="2:14" x14ac:dyDescent="0.25">
      <c r="B5719" s="48">
        <v>5717</v>
      </c>
      <c r="C5719" s="49" t="s">
        <v>2588</v>
      </c>
      <c r="D5719" s="48">
        <v>580424638</v>
      </c>
      <c r="E5719" s="50" t="s">
        <v>1651</v>
      </c>
      <c r="F5719" s="51">
        <v>11293</v>
      </c>
      <c r="G5719" s="48">
        <v>0</v>
      </c>
      <c r="H5719" s="51" t="s">
        <v>2857</v>
      </c>
      <c r="I5719" s="51" t="s">
        <v>1081</v>
      </c>
      <c r="J5719" s="52">
        <v>0.97499999999999998</v>
      </c>
      <c r="K5719" s="48" t="s">
        <v>1058</v>
      </c>
      <c r="L5719" s="48" t="s">
        <v>1058</v>
      </c>
      <c r="M5719" s="53">
        <v>4796.363210518919</v>
      </c>
      <c r="N5719" s="51"/>
    </row>
    <row r="5720" spans="2:14" x14ac:dyDescent="0.25">
      <c r="B5720" s="48">
        <v>5718</v>
      </c>
      <c r="C5720" s="49" t="s">
        <v>2588</v>
      </c>
      <c r="D5720" s="48">
        <v>580493062</v>
      </c>
      <c r="E5720" s="50" t="s">
        <v>1961</v>
      </c>
      <c r="F5720" s="51">
        <v>11294</v>
      </c>
      <c r="G5720" s="48">
        <v>9</v>
      </c>
      <c r="H5720" s="51" t="s">
        <v>2911</v>
      </c>
      <c r="I5720" s="51" t="s">
        <v>1304</v>
      </c>
      <c r="J5720" s="52">
        <v>2</v>
      </c>
      <c r="K5720" s="48" t="s">
        <v>1058</v>
      </c>
      <c r="L5720" s="48" t="s">
        <v>1058</v>
      </c>
      <c r="M5720" s="53">
        <v>9838.6937651670141</v>
      </c>
      <c r="N5720" s="51"/>
    </row>
    <row r="5721" spans="2:14" x14ac:dyDescent="0.25">
      <c r="B5721" s="48">
        <v>5719</v>
      </c>
      <c r="C5721" s="49" t="s">
        <v>2588</v>
      </c>
      <c r="D5721" s="48">
        <v>580555647</v>
      </c>
      <c r="E5721" s="50" t="s">
        <v>2903</v>
      </c>
      <c r="F5721" s="51">
        <v>11299</v>
      </c>
      <c r="G5721" s="48">
        <v>17</v>
      </c>
      <c r="H5721" s="51" t="s">
        <v>2990</v>
      </c>
      <c r="I5721" s="51" t="s">
        <v>1459</v>
      </c>
      <c r="J5721" s="52">
        <v>4.4000000000000004</v>
      </c>
      <c r="K5721" s="48" t="s">
        <v>1058</v>
      </c>
      <c r="L5721" s="48" t="s">
        <v>1058</v>
      </c>
      <c r="M5721" s="53">
        <v>21645.126283367434</v>
      </c>
      <c r="N5721" s="51"/>
    </row>
    <row r="5722" spans="2:14" x14ac:dyDescent="0.25">
      <c r="B5722" s="48">
        <v>5720</v>
      </c>
      <c r="C5722" s="49" t="s">
        <v>2588</v>
      </c>
      <c r="D5722" s="48">
        <v>580552461</v>
      </c>
      <c r="E5722" s="50" t="s">
        <v>2136</v>
      </c>
      <c r="F5722" s="51">
        <v>11300</v>
      </c>
      <c r="G5722" s="48">
        <v>16</v>
      </c>
      <c r="H5722" s="51" t="s">
        <v>2902</v>
      </c>
      <c r="I5722" s="51" t="s">
        <v>1074</v>
      </c>
      <c r="J5722" s="52">
        <v>2.5</v>
      </c>
      <c r="K5722" s="48" t="s">
        <v>1058</v>
      </c>
      <c r="L5722" s="48" t="s">
        <v>1058</v>
      </c>
      <c r="M5722" s="53">
        <v>12298.367206458768</v>
      </c>
      <c r="N5722" s="51"/>
    </row>
    <row r="5723" spans="2:14" x14ac:dyDescent="0.25">
      <c r="B5723" s="48">
        <v>5721</v>
      </c>
      <c r="C5723" s="49" t="s">
        <v>2588</v>
      </c>
      <c r="D5723" s="48">
        <v>580386456</v>
      </c>
      <c r="E5723" s="50" t="s">
        <v>1902</v>
      </c>
      <c r="F5723" s="51">
        <v>11301</v>
      </c>
      <c r="G5723" s="48">
        <v>16</v>
      </c>
      <c r="H5723" s="51" t="s">
        <v>2706</v>
      </c>
      <c r="I5723" s="51" t="s">
        <v>1125</v>
      </c>
      <c r="J5723" s="52">
        <v>0.75</v>
      </c>
      <c r="K5723" s="48" t="s">
        <v>1058</v>
      </c>
      <c r="L5723" s="48" t="s">
        <v>1058</v>
      </c>
      <c r="M5723" s="53">
        <v>3689.5101619376301</v>
      </c>
      <c r="N5723" s="51"/>
    </row>
    <row r="5724" spans="2:14" x14ac:dyDescent="0.25">
      <c r="B5724" s="48">
        <v>5722</v>
      </c>
      <c r="C5724" s="49" t="s">
        <v>2588</v>
      </c>
      <c r="D5724" s="48">
        <v>580395275</v>
      </c>
      <c r="E5724" s="50" t="s">
        <v>2359</v>
      </c>
      <c r="F5724" s="51">
        <v>11302</v>
      </c>
      <c r="G5724" s="48">
        <v>12</v>
      </c>
      <c r="H5724" s="51" t="s">
        <v>2729</v>
      </c>
      <c r="I5724" s="51" t="s">
        <v>2360</v>
      </c>
      <c r="J5724" s="52">
        <v>3.6</v>
      </c>
      <c r="K5724" s="48" t="s">
        <v>1058</v>
      </c>
      <c r="L5724" s="48" t="s">
        <v>1058</v>
      </c>
      <c r="M5724" s="53">
        <v>17709.648777300627</v>
      </c>
      <c r="N5724" s="51"/>
    </row>
    <row r="5725" spans="2:14" x14ac:dyDescent="0.25">
      <c r="B5725" s="48">
        <v>5723</v>
      </c>
      <c r="C5725" s="49" t="s">
        <v>2588</v>
      </c>
      <c r="D5725" s="48">
        <v>580395275</v>
      </c>
      <c r="E5725" s="50" t="s">
        <v>2359</v>
      </c>
      <c r="F5725" s="51">
        <v>11303</v>
      </c>
      <c r="G5725" s="48">
        <v>14</v>
      </c>
      <c r="H5725" s="51" t="s">
        <v>2664</v>
      </c>
      <c r="I5725" s="51" t="s">
        <v>2360</v>
      </c>
      <c r="J5725" s="52">
        <v>1.8</v>
      </c>
      <c r="K5725" s="48" t="s">
        <v>1058</v>
      </c>
      <c r="L5725" s="48" t="s">
        <v>1058</v>
      </c>
      <c r="M5725" s="53">
        <v>8854.8243886503133</v>
      </c>
      <c r="N5725" s="51"/>
    </row>
    <row r="5726" spans="2:14" x14ac:dyDescent="0.25">
      <c r="B5726" s="48">
        <v>5724</v>
      </c>
      <c r="C5726" s="49" t="s">
        <v>2588</v>
      </c>
      <c r="D5726" s="48">
        <v>580417509</v>
      </c>
      <c r="E5726" s="50" t="s">
        <v>2767</v>
      </c>
      <c r="F5726" s="51">
        <v>11305</v>
      </c>
      <c r="G5726" s="48">
        <v>16</v>
      </c>
      <c r="H5726" s="51" t="s">
        <v>2836</v>
      </c>
      <c r="I5726" s="51" t="s">
        <v>1060</v>
      </c>
      <c r="J5726" s="52">
        <v>0</v>
      </c>
      <c r="K5726" s="48" t="s">
        <v>1058</v>
      </c>
      <c r="L5726" s="48" t="s">
        <v>1058</v>
      </c>
      <c r="M5726" s="53">
        <v>0</v>
      </c>
      <c r="N5726" s="51"/>
    </row>
    <row r="5727" spans="2:14" x14ac:dyDescent="0.25">
      <c r="B5727" s="48">
        <v>5725</v>
      </c>
      <c r="C5727" s="49" t="s">
        <v>2588</v>
      </c>
      <c r="D5727" s="48">
        <v>580259109</v>
      </c>
      <c r="E5727" s="50" t="s">
        <v>2679</v>
      </c>
      <c r="F5727" s="51">
        <v>11312</v>
      </c>
      <c r="G5727" s="48">
        <v>15</v>
      </c>
      <c r="H5727" s="51" t="s">
        <v>2962</v>
      </c>
      <c r="I5727" s="51" t="s">
        <v>1218</v>
      </c>
      <c r="J5727" s="52">
        <v>2</v>
      </c>
      <c r="K5727" s="48" t="s">
        <v>1058</v>
      </c>
      <c r="L5727" s="48" t="s">
        <v>1058</v>
      </c>
      <c r="M5727" s="53">
        <v>9838.6937651670141</v>
      </c>
      <c r="N5727" s="51"/>
    </row>
    <row r="5728" spans="2:14" x14ac:dyDescent="0.25">
      <c r="B5728" s="48">
        <v>5726</v>
      </c>
      <c r="C5728" s="49" t="s">
        <v>2588</v>
      </c>
      <c r="D5728" s="48">
        <v>580368546</v>
      </c>
      <c r="E5728" s="50" t="s">
        <v>2757</v>
      </c>
      <c r="F5728" s="51">
        <v>11313</v>
      </c>
      <c r="G5728" s="48">
        <v>16</v>
      </c>
      <c r="H5728" s="51" t="s">
        <v>2893</v>
      </c>
      <c r="I5728" s="51" t="s">
        <v>1398</v>
      </c>
      <c r="J5728" s="52">
        <v>0</v>
      </c>
      <c r="K5728" s="48" t="s">
        <v>1058</v>
      </c>
      <c r="L5728" s="48" t="s">
        <v>1058</v>
      </c>
      <c r="M5728" s="53">
        <v>0</v>
      </c>
      <c r="N5728" s="51"/>
    </row>
    <row r="5729" spans="2:14" x14ac:dyDescent="0.25">
      <c r="B5729" s="48">
        <v>5727</v>
      </c>
      <c r="C5729" s="49" t="s">
        <v>2588</v>
      </c>
      <c r="D5729" s="48">
        <v>580259109</v>
      </c>
      <c r="E5729" s="50" t="s">
        <v>2679</v>
      </c>
      <c r="F5729" s="51">
        <v>11314</v>
      </c>
      <c r="G5729" s="48">
        <v>16</v>
      </c>
      <c r="H5729" s="51" t="s">
        <v>2718</v>
      </c>
      <c r="I5729" s="51" t="s">
        <v>1218</v>
      </c>
      <c r="J5729" s="52">
        <v>0.75</v>
      </c>
      <c r="K5729" s="48" t="s">
        <v>1058</v>
      </c>
      <c r="L5729" s="48" t="s">
        <v>1058</v>
      </c>
      <c r="M5729" s="53">
        <v>3689.5101619376301</v>
      </c>
      <c r="N5729" s="51"/>
    </row>
    <row r="5730" spans="2:14" x14ac:dyDescent="0.25">
      <c r="B5730" s="48">
        <v>5728</v>
      </c>
      <c r="C5730" s="49" t="s">
        <v>2588</v>
      </c>
      <c r="D5730" s="48">
        <v>580368546</v>
      </c>
      <c r="E5730" s="50" t="s">
        <v>2757</v>
      </c>
      <c r="F5730" s="51">
        <v>11315</v>
      </c>
      <c r="G5730" s="48">
        <v>9</v>
      </c>
      <c r="H5730" s="51" t="s">
        <v>2799</v>
      </c>
      <c r="I5730" s="51" t="s">
        <v>2758</v>
      </c>
      <c r="J5730" s="52">
        <v>9.1999999999999993</v>
      </c>
      <c r="K5730" s="48" t="s">
        <v>1058</v>
      </c>
      <c r="L5730" s="48" t="s">
        <v>1058</v>
      </c>
      <c r="M5730" s="53">
        <v>45257.991319768262</v>
      </c>
      <c r="N5730" s="51"/>
    </row>
    <row r="5731" spans="2:14" x14ac:dyDescent="0.25">
      <c r="B5731" s="48">
        <v>5729</v>
      </c>
      <c r="C5731" s="49" t="s">
        <v>2588</v>
      </c>
      <c r="D5731" s="48">
        <v>510681968</v>
      </c>
      <c r="E5731" s="50" t="s">
        <v>2961</v>
      </c>
      <c r="F5731" s="51">
        <v>11318</v>
      </c>
      <c r="G5731" s="48">
        <v>16</v>
      </c>
      <c r="H5731" s="51" t="s">
        <v>2623</v>
      </c>
      <c r="I5731" s="51" t="s">
        <v>1057</v>
      </c>
      <c r="J5731" s="52">
        <v>1.28</v>
      </c>
      <c r="K5731" s="48" t="s">
        <v>1058</v>
      </c>
      <c r="L5731" s="48" t="s">
        <v>1058</v>
      </c>
      <c r="M5731" s="53">
        <v>6296.7640097068888</v>
      </c>
      <c r="N5731" s="51"/>
    </row>
    <row r="5732" spans="2:14" x14ac:dyDescent="0.25">
      <c r="B5732" s="48">
        <v>5730</v>
      </c>
      <c r="C5732" s="49" t="s">
        <v>2588</v>
      </c>
      <c r="D5732" s="48">
        <v>580566776</v>
      </c>
      <c r="E5732" s="50" t="s">
        <v>3010</v>
      </c>
      <c r="F5732" s="51">
        <v>11321</v>
      </c>
      <c r="G5732" s="48">
        <v>11</v>
      </c>
      <c r="H5732" s="51" t="s">
        <v>2989</v>
      </c>
      <c r="I5732" s="51" t="s">
        <v>2356</v>
      </c>
      <c r="J5732" s="52">
        <v>0</v>
      </c>
      <c r="K5732" s="48" t="s">
        <v>1058</v>
      </c>
      <c r="L5732" s="48" t="s">
        <v>1054</v>
      </c>
      <c r="M5732" s="53">
        <v>0</v>
      </c>
      <c r="N5732" s="51"/>
    </row>
    <row r="5733" spans="2:14" x14ac:dyDescent="0.25">
      <c r="B5733" s="48">
        <v>5731</v>
      </c>
      <c r="C5733" s="49" t="s">
        <v>2588</v>
      </c>
      <c r="D5733" s="48">
        <v>580202638</v>
      </c>
      <c r="E5733" s="50" t="s">
        <v>2973</v>
      </c>
      <c r="F5733" s="51">
        <v>11324</v>
      </c>
      <c r="G5733" s="48">
        <v>13</v>
      </c>
      <c r="H5733" s="51" t="s">
        <v>2918</v>
      </c>
      <c r="I5733" s="51" t="s">
        <v>1240</v>
      </c>
      <c r="J5733" s="52">
        <v>0.75</v>
      </c>
      <c r="K5733" s="48" t="s">
        <v>1058</v>
      </c>
      <c r="L5733" s="48" t="s">
        <v>1058</v>
      </c>
      <c r="M5733" s="53">
        <v>3689.5101619376301</v>
      </c>
      <c r="N5733" s="51"/>
    </row>
    <row r="5734" spans="2:14" x14ac:dyDescent="0.25">
      <c r="B5734" s="48">
        <v>5732</v>
      </c>
      <c r="C5734" s="49" t="s">
        <v>2588</v>
      </c>
      <c r="D5734" s="48">
        <v>580202638</v>
      </c>
      <c r="E5734" s="50" t="s">
        <v>2973</v>
      </c>
      <c r="F5734" s="51">
        <v>11325</v>
      </c>
      <c r="G5734" s="48">
        <v>0</v>
      </c>
      <c r="H5734" s="51" t="s">
        <v>3011</v>
      </c>
      <c r="I5734" s="51" t="s">
        <v>1240</v>
      </c>
      <c r="J5734" s="52">
        <v>0</v>
      </c>
      <c r="K5734" s="48" t="s">
        <v>1054</v>
      </c>
      <c r="L5734" s="48" t="s">
        <v>1058</v>
      </c>
      <c r="M5734" s="53">
        <v>0</v>
      </c>
      <c r="N5734" s="51"/>
    </row>
    <row r="5735" spans="2:14" x14ac:dyDescent="0.25">
      <c r="B5735" s="48">
        <v>5733</v>
      </c>
      <c r="C5735" s="49" t="s">
        <v>2588</v>
      </c>
      <c r="D5735" s="48">
        <v>580691293</v>
      </c>
      <c r="E5735" s="50" t="s">
        <v>2849</v>
      </c>
      <c r="F5735" s="51">
        <v>11326</v>
      </c>
      <c r="G5735" s="48">
        <v>16</v>
      </c>
      <c r="H5735" s="51" t="s">
        <v>2900</v>
      </c>
      <c r="I5735" s="51" t="s">
        <v>1442</v>
      </c>
      <c r="J5735" s="52">
        <v>1.5</v>
      </c>
      <c r="K5735" s="48" t="s">
        <v>1058</v>
      </c>
      <c r="L5735" s="48" t="s">
        <v>1058</v>
      </c>
      <c r="M5735" s="53">
        <v>7379.0203238752601</v>
      </c>
      <c r="N5735" s="51"/>
    </row>
    <row r="5736" spans="2:14" x14ac:dyDescent="0.25">
      <c r="B5736" s="48">
        <v>5734</v>
      </c>
      <c r="C5736" s="49" t="s">
        <v>2588</v>
      </c>
      <c r="D5736" s="48">
        <v>580691293</v>
      </c>
      <c r="E5736" s="50" t="s">
        <v>2849</v>
      </c>
      <c r="F5736" s="51">
        <v>11327</v>
      </c>
      <c r="G5736" s="48">
        <v>12</v>
      </c>
      <c r="H5736" s="51" t="s">
        <v>2675</v>
      </c>
      <c r="I5736" s="51" t="s">
        <v>1442</v>
      </c>
      <c r="J5736" s="52">
        <v>0</v>
      </c>
      <c r="K5736" s="48" t="s">
        <v>1058</v>
      </c>
      <c r="L5736" s="48" t="s">
        <v>1058</v>
      </c>
      <c r="M5736" s="53">
        <v>0</v>
      </c>
      <c r="N5736" s="51"/>
    </row>
    <row r="5737" spans="2:14" x14ac:dyDescent="0.25">
      <c r="B5737" s="48">
        <v>5735</v>
      </c>
      <c r="C5737" s="49" t="s">
        <v>2588</v>
      </c>
      <c r="D5737" s="48">
        <v>580368546</v>
      </c>
      <c r="E5737" s="50" t="s">
        <v>2757</v>
      </c>
      <c r="F5737" s="51">
        <v>11328</v>
      </c>
      <c r="G5737" s="48">
        <v>16</v>
      </c>
      <c r="H5737" s="51" t="s">
        <v>2888</v>
      </c>
      <c r="I5737" s="51" t="s">
        <v>1398</v>
      </c>
      <c r="J5737" s="52">
        <v>3.9</v>
      </c>
      <c r="K5737" s="48" t="s">
        <v>1058</v>
      </c>
      <c r="L5737" s="48" t="s">
        <v>1058</v>
      </c>
      <c r="M5737" s="53">
        <v>19185.452842075676</v>
      </c>
      <c r="N5737" s="51"/>
    </row>
    <row r="5738" spans="2:14" x14ac:dyDescent="0.25">
      <c r="B5738" s="48">
        <v>5736</v>
      </c>
      <c r="C5738" s="49" t="s">
        <v>2588</v>
      </c>
      <c r="D5738" s="48">
        <v>580592947</v>
      </c>
      <c r="E5738" s="50" t="s">
        <v>3012</v>
      </c>
      <c r="F5738" s="51">
        <v>11329</v>
      </c>
      <c r="G5738" s="48">
        <v>18</v>
      </c>
      <c r="H5738" s="51" t="s">
        <v>2673</v>
      </c>
      <c r="I5738" s="51" t="s">
        <v>2231</v>
      </c>
      <c r="J5738" s="52">
        <v>0</v>
      </c>
      <c r="K5738" s="48" t="s">
        <v>1058</v>
      </c>
      <c r="L5738" s="48" t="s">
        <v>1054</v>
      </c>
      <c r="M5738" s="53">
        <v>0</v>
      </c>
      <c r="N5738" s="51"/>
    </row>
    <row r="5739" spans="2:14" x14ac:dyDescent="0.25">
      <c r="B5739" s="48">
        <v>5737</v>
      </c>
      <c r="C5739" s="49" t="s">
        <v>2588</v>
      </c>
      <c r="D5739" s="48">
        <v>580100139</v>
      </c>
      <c r="E5739" s="50" t="s">
        <v>1539</v>
      </c>
      <c r="F5739" s="51">
        <v>11331</v>
      </c>
      <c r="G5739" s="48">
        <v>0</v>
      </c>
      <c r="H5739" s="51" t="s">
        <v>2790</v>
      </c>
      <c r="I5739" s="51" t="s">
        <v>1180</v>
      </c>
      <c r="J5739" s="52">
        <v>0.9</v>
      </c>
      <c r="K5739" s="48" t="s">
        <v>1058</v>
      </c>
      <c r="L5739" s="48" t="s">
        <v>1058</v>
      </c>
      <c r="M5739" s="53">
        <v>4427.4121943251566</v>
      </c>
      <c r="N5739" s="51"/>
    </row>
    <row r="5740" spans="2:14" x14ac:dyDescent="0.25">
      <c r="B5740" s="48">
        <v>5738</v>
      </c>
      <c r="C5740" s="49" t="s">
        <v>2588</v>
      </c>
      <c r="D5740" s="48">
        <v>580666030</v>
      </c>
      <c r="E5740" s="50" t="s">
        <v>2385</v>
      </c>
      <c r="F5740" s="51">
        <v>11333</v>
      </c>
      <c r="G5740" s="48">
        <v>15</v>
      </c>
      <c r="H5740" s="51" t="s">
        <v>2625</v>
      </c>
      <c r="I5740" s="51" t="s">
        <v>1064</v>
      </c>
      <c r="J5740" s="52">
        <v>1.5</v>
      </c>
      <c r="K5740" s="48" t="s">
        <v>1058</v>
      </c>
      <c r="L5740" s="48" t="s">
        <v>1058</v>
      </c>
      <c r="M5740" s="53">
        <v>7379.0203238752601</v>
      </c>
      <c r="N5740" s="51"/>
    </row>
    <row r="5741" spans="2:14" x14ac:dyDescent="0.25">
      <c r="B5741" s="48">
        <v>5739</v>
      </c>
      <c r="C5741" s="49" t="s">
        <v>2588</v>
      </c>
      <c r="D5741" s="48">
        <v>580238178</v>
      </c>
      <c r="E5741" s="50" t="s">
        <v>1965</v>
      </c>
      <c r="F5741" s="51">
        <v>11334</v>
      </c>
      <c r="G5741" s="48">
        <v>15</v>
      </c>
      <c r="H5741" s="51" t="s">
        <v>2713</v>
      </c>
      <c r="I5741" s="51" t="s">
        <v>1167</v>
      </c>
      <c r="J5741" s="52">
        <v>0.75</v>
      </c>
      <c r="K5741" s="48" t="s">
        <v>1058</v>
      </c>
      <c r="L5741" s="48" t="s">
        <v>1058</v>
      </c>
      <c r="M5741" s="53">
        <v>3689.5101619376301</v>
      </c>
      <c r="N5741" s="51"/>
    </row>
    <row r="5742" spans="2:14" x14ac:dyDescent="0.25">
      <c r="B5742" s="48">
        <v>5740</v>
      </c>
      <c r="C5742" s="49" t="s">
        <v>2588</v>
      </c>
      <c r="D5742" s="48">
        <v>580798254</v>
      </c>
      <c r="E5742" s="50" t="s">
        <v>3013</v>
      </c>
      <c r="F5742" s="51">
        <v>11335</v>
      </c>
      <c r="G5742" s="48">
        <v>19</v>
      </c>
      <c r="H5742" s="51" t="s">
        <v>2631</v>
      </c>
      <c r="I5742" s="51" t="s">
        <v>3004</v>
      </c>
      <c r="J5742" s="52">
        <v>0</v>
      </c>
      <c r="K5742" s="48" t="s">
        <v>1058</v>
      </c>
      <c r="L5742" s="48" t="s">
        <v>1054</v>
      </c>
      <c r="M5742" s="53">
        <v>0</v>
      </c>
      <c r="N5742" s="51"/>
    </row>
    <row r="5743" spans="2:14" x14ac:dyDescent="0.25">
      <c r="B5743" s="48">
        <v>5741</v>
      </c>
      <c r="C5743" s="49" t="s">
        <v>2588</v>
      </c>
      <c r="D5743" s="48">
        <v>580798254</v>
      </c>
      <c r="E5743" s="50" t="s">
        <v>3013</v>
      </c>
      <c r="F5743" s="51">
        <v>11336</v>
      </c>
      <c r="G5743" s="48">
        <v>16</v>
      </c>
      <c r="H5743" s="51" t="s">
        <v>2770</v>
      </c>
      <c r="I5743" s="51" t="s">
        <v>3004</v>
      </c>
      <c r="J5743" s="52">
        <v>0</v>
      </c>
      <c r="K5743" s="48" t="s">
        <v>1058</v>
      </c>
      <c r="L5743" s="48" t="s">
        <v>1054</v>
      </c>
      <c r="M5743" s="53">
        <v>0</v>
      </c>
      <c r="N5743" s="51"/>
    </row>
    <row r="5744" spans="2:14" x14ac:dyDescent="0.25">
      <c r="B5744" s="48">
        <v>5742</v>
      </c>
      <c r="C5744" s="49" t="s">
        <v>2588</v>
      </c>
      <c r="D5744" s="48">
        <v>580666030</v>
      </c>
      <c r="E5744" s="50" t="s">
        <v>2385</v>
      </c>
      <c r="F5744" s="51">
        <v>11337</v>
      </c>
      <c r="G5744" s="48">
        <v>16</v>
      </c>
      <c r="H5744" s="51" t="s">
        <v>2718</v>
      </c>
      <c r="I5744" s="51" t="s">
        <v>1064</v>
      </c>
      <c r="J5744" s="52">
        <v>0.75</v>
      </c>
      <c r="K5744" s="48" t="s">
        <v>1058</v>
      </c>
      <c r="L5744" s="48" t="s">
        <v>1058</v>
      </c>
      <c r="M5744" s="53">
        <v>3689.5101619376301</v>
      </c>
      <c r="N5744" s="51"/>
    </row>
    <row r="5745" spans="2:14" x14ac:dyDescent="0.25">
      <c r="B5745" s="48">
        <v>5743</v>
      </c>
      <c r="C5745" s="49" t="s">
        <v>2588</v>
      </c>
      <c r="D5745" s="48">
        <v>580666030</v>
      </c>
      <c r="E5745" s="50" t="s">
        <v>2385</v>
      </c>
      <c r="F5745" s="51">
        <v>11339</v>
      </c>
      <c r="G5745" s="48">
        <v>16</v>
      </c>
      <c r="H5745" s="51" t="s">
        <v>2718</v>
      </c>
      <c r="I5745" s="51" t="s">
        <v>1064</v>
      </c>
      <c r="J5745" s="52">
        <v>0.75</v>
      </c>
      <c r="K5745" s="48" t="s">
        <v>1058</v>
      </c>
      <c r="L5745" s="48" t="s">
        <v>1058</v>
      </c>
      <c r="M5745" s="53">
        <v>3689.5101619376301</v>
      </c>
      <c r="N5745" s="51"/>
    </row>
    <row r="5746" spans="2:14" x14ac:dyDescent="0.25">
      <c r="B5746" s="48">
        <v>5744</v>
      </c>
      <c r="C5746" s="49" t="s">
        <v>2588</v>
      </c>
      <c r="D5746" s="48">
        <v>580666030</v>
      </c>
      <c r="E5746" s="50" t="s">
        <v>2385</v>
      </c>
      <c r="F5746" s="51">
        <v>11340</v>
      </c>
      <c r="G5746" s="48">
        <v>15</v>
      </c>
      <c r="H5746" s="51" t="s">
        <v>2819</v>
      </c>
      <c r="I5746" s="51" t="s">
        <v>1064</v>
      </c>
      <c r="J5746" s="52">
        <v>0</v>
      </c>
      <c r="K5746" s="48" t="s">
        <v>1058</v>
      </c>
      <c r="L5746" s="48" t="s">
        <v>1058</v>
      </c>
      <c r="M5746" s="53">
        <v>0</v>
      </c>
      <c r="N5746" s="51"/>
    </row>
    <row r="5747" spans="2:14" x14ac:dyDescent="0.25">
      <c r="B5747" s="48">
        <v>5745</v>
      </c>
      <c r="C5747" s="49" t="s">
        <v>2588</v>
      </c>
      <c r="D5747" s="48">
        <v>580666030</v>
      </c>
      <c r="E5747" s="50" t="s">
        <v>2385</v>
      </c>
      <c r="F5747" s="51">
        <v>11341</v>
      </c>
      <c r="G5747" s="48">
        <v>14</v>
      </c>
      <c r="H5747" s="51" t="s">
        <v>2800</v>
      </c>
      <c r="I5747" s="51" t="s">
        <v>1064</v>
      </c>
      <c r="J5747" s="52">
        <v>0</v>
      </c>
      <c r="K5747" s="48" t="s">
        <v>1058</v>
      </c>
      <c r="L5747" s="48" t="s">
        <v>1058</v>
      </c>
      <c r="M5747" s="53">
        <v>0</v>
      </c>
      <c r="N5747" s="51"/>
    </row>
    <row r="5748" spans="2:14" x14ac:dyDescent="0.25">
      <c r="B5748" s="48">
        <v>5746</v>
      </c>
      <c r="C5748" s="49" t="s">
        <v>2588</v>
      </c>
      <c r="D5748" s="48">
        <v>580666030</v>
      </c>
      <c r="E5748" s="50" t="s">
        <v>2385</v>
      </c>
      <c r="F5748" s="51">
        <v>11342</v>
      </c>
      <c r="G5748" s="48">
        <v>11</v>
      </c>
      <c r="H5748" s="51" t="s">
        <v>2699</v>
      </c>
      <c r="I5748" s="51" t="s">
        <v>1064</v>
      </c>
      <c r="J5748" s="52">
        <v>0.75</v>
      </c>
      <c r="K5748" s="48" t="s">
        <v>1058</v>
      </c>
      <c r="L5748" s="48" t="s">
        <v>1058</v>
      </c>
      <c r="M5748" s="53">
        <v>3689.5101619376301</v>
      </c>
      <c r="N5748" s="51"/>
    </row>
    <row r="5749" spans="2:14" x14ac:dyDescent="0.25">
      <c r="B5749" s="48">
        <v>5747</v>
      </c>
      <c r="C5749" s="49" t="s">
        <v>2588</v>
      </c>
      <c r="D5749" s="48">
        <v>580459758</v>
      </c>
      <c r="E5749" s="50" t="s">
        <v>1535</v>
      </c>
      <c r="F5749" s="51">
        <v>11343</v>
      </c>
      <c r="G5749" s="48">
        <v>13</v>
      </c>
      <c r="H5749" s="51" t="s">
        <v>2621</v>
      </c>
      <c r="I5749" s="51" t="s">
        <v>1169</v>
      </c>
      <c r="J5749" s="52">
        <v>0.75600000000000001</v>
      </c>
      <c r="K5749" s="48" t="s">
        <v>1058</v>
      </c>
      <c r="L5749" s="48" t="s">
        <v>1058</v>
      </c>
      <c r="M5749" s="53">
        <v>3719.0262432331315</v>
      </c>
      <c r="N5749" s="51"/>
    </row>
    <row r="5750" spans="2:14" x14ac:dyDescent="0.25">
      <c r="B5750" s="48">
        <v>5748</v>
      </c>
      <c r="C5750" s="49" t="s">
        <v>2588</v>
      </c>
      <c r="D5750" s="48">
        <v>580666030</v>
      </c>
      <c r="E5750" s="50" t="s">
        <v>2385</v>
      </c>
      <c r="F5750" s="51">
        <v>11346</v>
      </c>
      <c r="G5750" s="48">
        <v>15</v>
      </c>
      <c r="H5750" s="51" t="s">
        <v>2900</v>
      </c>
      <c r="I5750" s="51" t="s">
        <v>1064</v>
      </c>
      <c r="J5750" s="52">
        <v>1.5</v>
      </c>
      <c r="K5750" s="48" t="s">
        <v>1058</v>
      </c>
      <c r="L5750" s="48" t="s">
        <v>1058</v>
      </c>
      <c r="M5750" s="53">
        <v>7379.0203238752601</v>
      </c>
      <c r="N5750" s="51"/>
    </row>
    <row r="5751" spans="2:14" x14ac:dyDescent="0.25">
      <c r="B5751" s="48">
        <v>5749</v>
      </c>
      <c r="C5751" s="49" t="s">
        <v>2588</v>
      </c>
      <c r="D5751" s="48">
        <v>580493062</v>
      </c>
      <c r="E5751" s="50" t="s">
        <v>1961</v>
      </c>
      <c r="F5751" s="51">
        <v>11349</v>
      </c>
      <c r="G5751" s="48">
        <v>12</v>
      </c>
      <c r="H5751" s="51" t="s">
        <v>2999</v>
      </c>
      <c r="I5751" s="51" t="s">
        <v>1304</v>
      </c>
      <c r="J5751" s="52">
        <v>4</v>
      </c>
      <c r="K5751" s="48" t="s">
        <v>1058</v>
      </c>
      <c r="L5751" s="48" t="s">
        <v>1058</v>
      </c>
      <c r="M5751" s="53">
        <v>19677.387530334028</v>
      </c>
      <c r="N5751" s="51"/>
    </row>
    <row r="5752" spans="2:14" x14ac:dyDescent="0.25">
      <c r="B5752" s="48">
        <v>5750</v>
      </c>
      <c r="C5752" s="49" t="s">
        <v>2588</v>
      </c>
      <c r="D5752" s="48">
        <v>580493062</v>
      </c>
      <c r="E5752" s="50" t="s">
        <v>1961</v>
      </c>
      <c r="F5752" s="51">
        <v>11350</v>
      </c>
      <c r="G5752" s="48">
        <v>15</v>
      </c>
      <c r="H5752" s="51" t="s">
        <v>2873</v>
      </c>
      <c r="I5752" s="51" t="s">
        <v>1304</v>
      </c>
      <c r="J5752" s="52">
        <v>4</v>
      </c>
      <c r="K5752" s="48" t="s">
        <v>1058</v>
      </c>
      <c r="L5752" s="48" t="s">
        <v>1058</v>
      </c>
      <c r="M5752" s="53">
        <v>19677.387530334028</v>
      </c>
      <c r="N5752" s="51"/>
    </row>
    <row r="5753" spans="2:14" x14ac:dyDescent="0.25">
      <c r="B5753" s="48">
        <v>5751</v>
      </c>
      <c r="C5753" s="49" t="s">
        <v>2588</v>
      </c>
      <c r="D5753" s="48">
        <v>580394278</v>
      </c>
      <c r="E5753" s="50" t="s">
        <v>2597</v>
      </c>
      <c r="F5753" s="51">
        <v>11352</v>
      </c>
      <c r="G5753" s="48">
        <v>16</v>
      </c>
      <c r="H5753" s="51" t="s">
        <v>2945</v>
      </c>
      <c r="I5753" s="51" t="s">
        <v>3007</v>
      </c>
      <c r="J5753" s="52">
        <v>0.97499999999999998</v>
      </c>
      <c r="K5753" s="48" t="s">
        <v>1058</v>
      </c>
      <c r="L5753" s="48" t="s">
        <v>1058</v>
      </c>
      <c r="M5753" s="53">
        <v>4796.363210518919</v>
      </c>
      <c r="N5753" s="51"/>
    </row>
    <row r="5754" spans="2:14" x14ac:dyDescent="0.25">
      <c r="B5754" s="48">
        <v>5752</v>
      </c>
      <c r="C5754" s="49" t="s">
        <v>2588</v>
      </c>
      <c r="D5754" s="48">
        <v>580394278</v>
      </c>
      <c r="E5754" s="50" t="s">
        <v>2597</v>
      </c>
      <c r="F5754" s="51">
        <v>11355</v>
      </c>
      <c r="G5754" s="48">
        <v>11</v>
      </c>
      <c r="H5754" s="51" t="s">
        <v>2970</v>
      </c>
      <c r="I5754" s="51" t="s">
        <v>3007</v>
      </c>
      <c r="J5754" s="52">
        <v>2.2999999999999998</v>
      </c>
      <c r="K5754" s="48" t="s">
        <v>1058</v>
      </c>
      <c r="L5754" s="48" t="s">
        <v>1058</v>
      </c>
      <c r="M5754" s="53">
        <v>11314.497829942065</v>
      </c>
      <c r="N5754" s="51"/>
    </row>
    <row r="5755" spans="2:14" x14ac:dyDescent="0.25">
      <c r="B5755" s="48">
        <v>5753</v>
      </c>
      <c r="C5755" s="49" t="s">
        <v>2588</v>
      </c>
      <c r="D5755" s="48">
        <v>580394278</v>
      </c>
      <c r="E5755" s="50" t="s">
        <v>2597</v>
      </c>
      <c r="F5755" s="51">
        <v>11357</v>
      </c>
      <c r="G5755" s="48">
        <v>14</v>
      </c>
      <c r="H5755" s="51" t="s">
        <v>2960</v>
      </c>
      <c r="I5755" s="51" t="s">
        <v>3007</v>
      </c>
      <c r="J5755" s="52">
        <v>0</v>
      </c>
      <c r="K5755" s="48" t="s">
        <v>1058</v>
      </c>
      <c r="L5755" s="48" t="s">
        <v>1058</v>
      </c>
      <c r="M5755" s="53">
        <v>0</v>
      </c>
      <c r="N5755" s="51"/>
    </row>
    <row r="5756" spans="2:14" x14ac:dyDescent="0.25">
      <c r="B5756" s="48">
        <v>5754</v>
      </c>
      <c r="C5756" s="49" t="s">
        <v>2588</v>
      </c>
      <c r="D5756" s="48">
        <v>580394278</v>
      </c>
      <c r="E5756" s="50" t="s">
        <v>2597</v>
      </c>
      <c r="F5756" s="51">
        <v>11358</v>
      </c>
      <c r="G5756" s="48">
        <v>12</v>
      </c>
      <c r="H5756" s="51" t="s">
        <v>2960</v>
      </c>
      <c r="I5756" s="51" t="s">
        <v>3007</v>
      </c>
      <c r="J5756" s="52">
        <v>0</v>
      </c>
      <c r="K5756" s="48" t="s">
        <v>1058</v>
      </c>
      <c r="L5756" s="48" t="s">
        <v>1058</v>
      </c>
      <c r="M5756" s="53">
        <v>0</v>
      </c>
      <c r="N5756" s="51"/>
    </row>
    <row r="5757" spans="2:14" x14ac:dyDescent="0.25">
      <c r="B5757" s="48">
        <v>5755</v>
      </c>
      <c r="C5757" s="49" t="s">
        <v>2588</v>
      </c>
      <c r="D5757" s="48">
        <v>580421915</v>
      </c>
      <c r="E5757" s="50" t="s">
        <v>2620</v>
      </c>
      <c r="F5757" s="51">
        <v>11359</v>
      </c>
      <c r="G5757" s="48">
        <v>16</v>
      </c>
      <c r="H5757" s="51" t="s">
        <v>2893</v>
      </c>
      <c r="I5757" s="51" t="s">
        <v>1066</v>
      </c>
      <c r="J5757" s="52">
        <v>0</v>
      </c>
      <c r="K5757" s="48" t="s">
        <v>1058</v>
      </c>
      <c r="L5757" s="48" t="s">
        <v>1058</v>
      </c>
      <c r="M5757" s="53">
        <v>0</v>
      </c>
      <c r="N5757" s="51"/>
    </row>
    <row r="5758" spans="2:14" x14ac:dyDescent="0.25">
      <c r="B5758" s="48">
        <v>5756</v>
      </c>
      <c r="C5758" s="49" t="s">
        <v>2588</v>
      </c>
      <c r="D5758" s="48">
        <v>580421915</v>
      </c>
      <c r="E5758" s="50" t="s">
        <v>2620</v>
      </c>
      <c r="F5758" s="51">
        <v>11360</v>
      </c>
      <c r="G5758" s="48">
        <v>12</v>
      </c>
      <c r="H5758" s="51" t="s">
        <v>2893</v>
      </c>
      <c r="I5758" s="51" t="s">
        <v>1066</v>
      </c>
      <c r="J5758" s="52">
        <v>0</v>
      </c>
      <c r="K5758" s="48" t="s">
        <v>1058</v>
      </c>
      <c r="L5758" s="48" t="s">
        <v>1058</v>
      </c>
      <c r="M5758" s="53">
        <v>0</v>
      </c>
      <c r="N5758" s="51"/>
    </row>
    <row r="5759" spans="2:14" x14ac:dyDescent="0.25">
      <c r="B5759" s="48">
        <v>5757</v>
      </c>
      <c r="C5759" s="49" t="s">
        <v>2588</v>
      </c>
      <c r="D5759" s="48">
        <v>580701274</v>
      </c>
      <c r="E5759" s="50" t="s">
        <v>3014</v>
      </c>
      <c r="F5759" s="51">
        <v>11361</v>
      </c>
      <c r="G5759" s="48">
        <v>20</v>
      </c>
      <c r="H5759" s="51" t="s">
        <v>2868</v>
      </c>
      <c r="I5759" s="51" t="s">
        <v>2157</v>
      </c>
      <c r="J5759" s="52">
        <v>0</v>
      </c>
      <c r="K5759" s="48" t="s">
        <v>1058</v>
      </c>
      <c r="L5759" s="48" t="s">
        <v>1054</v>
      </c>
      <c r="M5759" s="53">
        <v>0</v>
      </c>
      <c r="N5759" s="51"/>
    </row>
    <row r="5760" spans="2:14" x14ac:dyDescent="0.25">
      <c r="B5760" s="48">
        <v>5758</v>
      </c>
      <c r="C5760" s="49" t="s">
        <v>2588</v>
      </c>
      <c r="D5760" s="48">
        <v>580038156</v>
      </c>
      <c r="E5760" s="50" t="s">
        <v>2825</v>
      </c>
      <c r="F5760" s="51">
        <v>11363</v>
      </c>
      <c r="G5760" s="48">
        <v>16</v>
      </c>
      <c r="H5760" s="51" t="s">
        <v>2710</v>
      </c>
      <c r="I5760" s="51" t="s">
        <v>1137</v>
      </c>
      <c r="J5760" s="52">
        <v>0.9</v>
      </c>
      <c r="K5760" s="48" t="s">
        <v>1058</v>
      </c>
      <c r="L5760" s="48" t="s">
        <v>1058</v>
      </c>
      <c r="M5760" s="53">
        <v>4427.4121943251566</v>
      </c>
      <c r="N5760" s="51"/>
    </row>
    <row r="5761" spans="2:14" x14ac:dyDescent="0.25">
      <c r="B5761" s="48">
        <v>5759</v>
      </c>
      <c r="C5761" s="49" t="s">
        <v>2588</v>
      </c>
      <c r="D5761" s="48">
        <v>580454684</v>
      </c>
      <c r="E5761" s="50" t="s">
        <v>2932</v>
      </c>
      <c r="F5761" s="51">
        <v>11365</v>
      </c>
      <c r="G5761" s="48">
        <v>9</v>
      </c>
      <c r="H5761" s="51" t="s">
        <v>2764</v>
      </c>
      <c r="I5761" s="51" t="s">
        <v>1284</v>
      </c>
      <c r="J5761" s="52">
        <v>1.5</v>
      </c>
      <c r="K5761" s="48" t="s">
        <v>1058</v>
      </c>
      <c r="L5761" s="48" t="s">
        <v>1058</v>
      </c>
      <c r="M5761" s="53">
        <v>7379.0203238752601</v>
      </c>
      <c r="N5761" s="51"/>
    </row>
    <row r="5762" spans="2:14" x14ac:dyDescent="0.25">
      <c r="B5762" s="48">
        <v>5760</v>
      </c>
      <c r="C5762" s="49" t="s">
        <v>2588</v>
      </c>
      <c r="D5762" s="48">
        <v>580395465</v>
      </c>
      <c r="E5762" s="50" t="s">
        <v>2650</v>
      </c>
      <c r="F5762" s="51">
        <v>11367</v>
      </c>
      <c r="G5762" s="48">
        <v>10</v>
      </c>
      <c r="H5762" s="51" t="s">
        <v>2769</v>
      </c>
      <c r="I5762" s="51" t="s">
        <v>1476</v>
      </c>
      <c r="J5762" s="52">
        <v>8</v>
      </c>
      <c r="K5762" s="48" t="s">
        <v>1058</v>
      </c>
      <c r="L5762" s="48" t="s">
        <v>1058</v>
      </c>
      <c r="M5762" s="53">
        <v>39354.775060668057</v>
      </c>
      <c r="N5762" s="51"/>
    </row>
    <row r="5763" spans="2:14" x14ac:dyDescent="0.25">
      <c r="B5763" s="48">
        <v>5761</v>
      </c>
      <c r="C5763" s="49" t="s">
        <v>2588</v>
      </c>
      <c r="D5763" s="48">
        <v>580395465</v>
      </c>
      <c r="E5763" s="50" t="s">
        <v>2650</v>
      </c>
      <c r="F5763" s="51">
        <v>11368</v>
      </c>
      <c r="G5763" s="48">
        <v>9</v>
      </c>
      <c r="H5763" s="51" t="s">
        <v>2693</v>
      </c>
      <c r="I5763" s="51" t="s">
        <v>1476</v>
      </c>
      <c r="J5763" s="52">
        <v>8</v>
      </c>
      <c r="K5763" s="48" t="s">
        <v>1058</v>
      </c>
      <c r="L5763" s="48" t="s">
        <v>1058</v>
      </c>
      <c r="M5763" s="53">
        <v>39354.775060668057</v>
      </c>
      <c r="N5763" s="51"/>
    </row>
    <row r="5764" spans="2:14" x14ac:dyDescent="0.25">
      <c r="B5764" s="48">
        <v>5762</v>
      </c>
      <c r="C5764" s="49" t="s">
        <v>2588</v>
      </c>
      <c r="D5764" s="48">
        <v>580677888</v>
      </c>
      <c r="E5764" s="50" t="s">
        <v>2993</v>
      </c>
      <c r="F5764" s="51">
        <v>11369</v>
      </c>
      <c r="G5764" s="48">
        <v>14</v>
      </c>
      <c r="H5764" s="51" t="s">
        <v>2663</v>
      </c>
      <c r="I5764" s="51" t="s">
        <v>1091</v>
      </c>
      <c r="J5764" s="52">
        <v>0</v>
      </c>
      <c r="K5764" s="48" t="s">
        <v>1058</v>
      </c>
      <c r="L5764" s="48" t="s">
        <v>1058</v>
      </c>
      <c r="M5764" s="53">
        <v>0</v>
      </c>
      <c r="N5764" s="51"/>
    </row>
    <row r="5765" spans="2:14" x14ac:dyDescent="0.25">
      <c r="B5765" s="48">
        <v>5763</v>
      </c>
      <c r="C5765" s="49" t="s">
        <v>2588</v>
      </c>
      <c r="D5765" s="48">
        <v>580120418</v>
      </c>
      <c r="E5765" s="50" t="s">
        <v>1365</v>
      </c>
      <c r="F5765" s="51">
        <v>11371</v>
      </c>
      <c r="G5765" s="48">
        <v>16</v>
      </c>
      <c r="H5765" s="51" t="s">
        <v>2826</v>
      </c>
      <c r="I5765" s="51" t="s">
        <v>1363</v>
      </c>
      <c r="J5765" s="52">
        <v>0.75</v>
      </c>
      <c r="K5765" s="48" t="s">
        <v>1058</v>
      </c>
      <c r="L5765" s="48" t="s">
        <v>1058</v>
      </c>
      <c r="M5765" s="53">
        <v>3689.5101619376301</v>
      </c>
      <c r="N5765" s="51"/>
    </row>
    <row r="5766" spans="2:14" x14ac:dyDescent="0.25">
      <c r="B5766" s="48">
        <v>5764</v>
      </c>
      <c r="C5766" s="49" t="s">
        <v>2588</v>
      </c>
      <c r="D5766" s="48">
        <v>580274173</v>
      </c>
      <c r="E5766" s="50" t="s">
        <v>2629</v>
      </c>
      <c r="F5766" s="51">
        <v>11372</v>
      </c>
      <c r="G5766" s="48">
        <v>16</v>
      </c>
      <c r="H5766" s="51" t="s">
        <v>2793</v>
      </c>
      <c r="I5766" s="51" t="s">
        <v>1062</v>
      </c>
      <c r="J5766" s="52">
        <v>1.5</v>
      </c>
      <c r="K5766" s="48" t="s">
        <v>1058</v>
      </c>
      <c r="L5766" s="48" t="s">
        <v>1058</v>
      </c>
      <c r="M5766" s="53">
        <v>7379.0203238752601</v>
      </c>
      <c r="N5766" s="51"/>
    </row>
    <row r="5767" spans="2:14" x14ac:dyDescent="0.25">
      <c r="B5767" s="48">
        <v>5765</v>
      </c>
      <c r="C5767" s="49" t="s">
        <v>2588</v>
      </c>
      <c r="D5767" s="48">
        <v>580551323</v>
      </c>
      <c r="E5767" s="50" t="s">
        <v>2630</v>
      </c>
      <c r="F5767" s="51">
        <v>11374</v>
      </c>
      <c r="G5767" s="48">
        <v>15</v>
      </c>
      <c r="H5767" s="51" t="s">
        <v>2811</v>
      </c>
      <c r="I5767" s="51" t="s">
        <v>1884</v>
      </c>
      <c r="J5767" s="52">
        <v>0.75</v>
      </c>
      <c r="K5767" s="48" t="s">
        <v>1058</v>
      </c>
      <c r="L5767" s="48" t="s">
        <v>1058</v>
      </c>
      <c r="M5767" s="53">
        <v>3689.5101619376301</v>
      </c>
      <c r="N5767" s="51"/>
    </row>
    <row r="5768" spans="2:14" x14ac:dyDescent="0.25">
      <c r="B5768" s="48">
        <v>5766</v>
      </c>
      <c r="C5768" s="49" t="s">
        <v>2588</v>
      </c>
      <c r="D5768" s="48">
        <v>580551323</v>
      </c>
      <c r="E5768" s="50" t="s">
        <v>2630</v>
      </c>
      <c r="F5768" s="51">
        <v>11375</v>
      </c>
      <c r="G5768" s="48">
        <v>11</v>
      </c>
      <c r="H5768" s="51" t="s">
        <v>2990</v>
      </c>
      <c r="I5768" s="51" t="s">
        <v>1884</v>
      </c>
      <c r="J5768" s="52">
        <v>4</v>
      </c>
      <c r="K5768" s="48" t="s">
        <v>1058</v>
      </c>
      <c r="L5768" s="48" t="s">
        <v>1058</v>
      </c>
      <c r="M5768" s="53">
        <v>19677.387530334028</v>
      </c>
      <c r="N5768" s="51"/>
    </row>
    <row r="5769" spans="2:14" x14ac:dyDescent="0.25">
      <c r="B5769" s="48">
        <v>5767</v>
      </c>
      <c r="C5769" s="49" t="s">
        <v>2588</v>
      </c>
      <c r="D5769" s="48">
        <v>580421915</v>
      </c>
      <c r="E5769" s="50" t="s">
        <v>2620</v>
      </c>
      <c r="F5769" s="51">
        <v>11385</v>
      </c>
      <c r="G5769" s="48">
        <v>13</v>
      </c>
      <c r="H5769" s="51" t="s">
        <v>2713</v>
      </c>
      <c r="I5769" s="51" t="s">
        <v>1066</v>
      </c>
      <c r="J5769" s="52">
        <v>0.75</v>
      </c>
      <c r="K5769" s="48" t="s">
        <v>1058</v>
      </c>
      <c r="L5769" s="48" t="s">
        <v>1058</v>
      </c>
      <c r="M5769" s="53">
        <v>3689.5101619376301</v>
      </c>
      <c r="N5769" s="51"/>
    </row>
    <row r="5770" spans="2:14" x14ac:dyDescent="0.25">
      <c r="B5770" s="48">
        <v>5768</v>
      </c>
      <c r="C5770" s="49" t="s">
        <v>2588</v>
      </c>
      <c r="D5770" s="48">
        <v>580421915</v>
      </c>
      <c r="E5770" s="50" t="s">
        <v>2620</v>
      </c>
      <c r="F5770" s="51">
        <v>11387</v>
      </c>
      <c r="G5770" s="48">
        <v>22</v>
      </c>
      <c r="H5770" s="51" t="s">
        <v>2893</v>
      </c>
      <c r="I5770" s="51" t="s">
        <v>1066</v>
      </c>
      <c r="J5770" s="52">
        <v>0</v>
      </c>
      <c r="K5770" s="48" t="s">
        <v>1058</v>
      </c>
      <c r="L5770" s="48" t="s">
        <v>1058</v>
      </c>
      <c r="M5770" s="53">
        <v>0</v>
      </c>
      <c r="N5770" s="51"/>
    </row>
    <row r="5771" spans="2:14" x14ac:dyDescent="0.25">
      <c r="B5771" s="48">
        <v>5769</v>
      </c>
      <c r="C5771" s="49" t="s">
        <v>2588</v>
      </c>
      <c r="D5771" s="48">
        <v>580424638</v>
      </c>
      <c r="E5771" s="50" t="s">
        <v>1651</v>
      </c>
      <c r="F5771" s="51">
        <v>11391</v>
      </c>
      <c r="G5771" s="48">
        <v>0</v>
      </c>
      <c r="H5771" s="51" t="s">
        <v>2623</v>
      </c>
      <c r="I5771" s="51" t="s">
        <v>1081</v>
      </c>
      <c r="J5771" s="52">
        <v>1.625</v>
      </c>
      <c r="K5771" s="48" t="s">
        <v>1058</v>
      </c>
      <c r="L5771" s="48" t="s">
        <v>1058</v>
      </c>
      <c r="M5771" s="53">
        <v>7993.9386841981986</v>
      </c>
      <c r="N5771" s="51"/>
    </row>
    <row r="5772" spans="2:14" x14ac:dyDescent="0.25">
      <c r="B5772" s="48">
        <v>5770</v>
      </c>
      <c r="C5772" s="49" t="s">
        <v>2588</v>
      </c>
      <c r="D5772" s="48">
        <v>580491496</v>
      </c>
      <c r="E5772" s="50" t="s">
        <v>2936</v>
      </c>
      <c r="F5772" s="51">
        <v>11393</v>
      </c>
      <c r="G5772" s="48">
        <v>18</v>
      </c>
      <c r="H5772" s="51" t="s">
        <v>2794</v>
      </c>
      <c r="I5772" s="51" t="s">
        <v>2295</v>
      </c>
      <c r="J5772" s="52">
        <v>0.63</v>
      </c>
      <c r="K5772" s="48" t="s">
        <v>1058</v>
      </c>
      <c r="L5772" s="48" t="s">
        <v>1058</v>
      </c>
      <c r="M5772" s="53">
        <v>3099.1885360276096</v>
      </c>
      <c r="N5772" s="51"/>
    </row>
    <row r="5773" spans="2:14" x14ac:dyDescent="0.25">
      <c r="B5773" s="48">
        <v>5771</v>
      </c>
      <c r="C5773" s="49" t="s">
        <v>2588</v>
      </c>
      <c r="D5773" s="48">
        <v>580031540</v>
      </c>
      <c r="E5773" s="50" t="s">
        <v>2520</v>
      </c>
      <c r="F5773" s="51">
        <v>11395</v>
      </c>
      <c r="G5773" s="48">
        <v>13</v>
      </c>
      <c r="H5773" s="51" t="s">
        <v>2628</v>
      </c>
      <c r="I5773" s="51" t="s">
        <v>2134</v>
      </c>
      <c r="J5773" s="52">
        <v>0</v>
      </c>
      <c r="K5773" s="48" t="s">
        <v>1058</v>
      </c>
      <c r="L5773" s="48" t="s">
        <v>1054</v>
      </c>
      <c r="M5773" s="53">
        <v>0</v>
      </c>
      <c r="N5773" s="51"/>
    </row>
    <row r="5774" spans="2:14" x14ac:dyDescent="0.25">
      <c r="B5774" s="48">
        <v>5772</v>
      </c>
      <c r="C5774" s="49" t="s">
        <v>2588</v>
      </c>
      <c r="D5774" s="48">
        <v>580430643</v>
      </c>
      <c r="E5774" s="50" t="s">
        <v>2701</v>
      </c>
      <c r="F5774" s="51">
        <v>11399</v>
      </c>
      <c r="G5774" s="48">
        <v>13</v>
      </c>
      <c r="H5774" s="51" t="s">
        <v>2821</v>
      </c>
      <c r="I5774" s="51" t="s">
        <v>2513</v>
      </c>
      <c r="J5774" s="52">
        <v>0.75</v>
      </c>
      <c r="K5774" s="48" t="s">
        <v>1058</v>
      </c>
      <c r="L5774" s="48" t="s">
        <v>1058</v>
      </c>
      <c r="M5774" s="53">
        <v>3689.5101619376301</v>
      </c>
      <c r="N5774" s="51"/>
    </row>
    <row r="5775" spans="2:14" x14ac:dyDescent="0.25">
      <c r="B5775" s="48">
        <v>5773</v>
      </c>
      <c r="C5775" s="49" t="s">
        <v>2588</v>
      </c>
      <c r="D5775" s="48">
        <v>580031540</v>
      </c>
      <c r="E5775" s="50" t="s">
        <v>3015</v>
      </c>
      <c r="F5775" s="51">
        <v>11415</v>
      </c>
      <c r="G5775" s="48">
        <v>8</v>
      </c>
      <c r="H5775" s="51" t="s">
        <v>2735</v>
      </c>
      <c r="I5775" s="51" t="s">
        <v>2252</v>
      </c>
      <c r="J5775" s="52">
        <v>0</v>
      </c>
      <c r="K5775" s="48" t="s">
        <v>1058</v>
      </c>
      <c r="L5775" s="48" t="s">
        <v>1054</v>
      </c>
      <c r="M5775" s="53">
        <v>0</v>
      </c>
      <c r="N5775" s="51"/>
    </row>
    <row r="5776" spans="2:14" x14ac:dyDescent="0.25">
      <c r="B5776" s="48">
        <v>5774</v>
      </c>
      <c r="C5776" s="49" t="s">
        <v>2588</v>
      </c>
      <c r="D5776" s="48">
        <v>580398642</v>
      </c>
      <c r="E5776" s="50" t="s">
        <v>2784</v>
      </c>
      <c r="F5776" s="51">
        <v>11416</v>
      </c>
      <c r="G5776" s="48">
        <v>14</v>
      </c>
      <c r="H5776" s="51" t="s">
        <v>2779</v>
      </c>
      <c r="I5776" s="51" t="s">
        <v>2194</v>
      </c>
      <c r="J5776" s="52">
        <v>0</v>
      </c>
      <c r="K5776" s="48" t="s">
        <v>1058</v>
      </c>
      <c r="L5776" s="48" t="s">
        <v>1058</v>
      </c>
      <c r="M5776" s="53">
        <v>0</v>
      </c>
      <c r="N5776" s="51"/>
    </row>
    <row r="5777" spans="2:14" x14ac:dyDescent="0.25">
      <c r="B5777" s="48">
        <v>5775</v>
      </c>
      <c r="C5777" s="49" t="s">
        <v>2588</v>
      </c>
      <c r="D5777" s="48">
        <v>580398642</v>
      </c>
      <c r="E5777" s="50" t="s">
        <v>2784</v>
      </c>
      <c r="F5777" s="51">
        <v>11417</v>
      </c>
      <c r="G5777" s="48">
        <v>14</v>
      </c>
      <c r="H5777" s="51" t="s">
        <v>2714</v>
      </c>
      <c r="I5777" s="51" t="s">
        <v>2194</v>
      </c>
      <c r="J5777" s="52">
        <v>3</v>
      </c>
      <c r="K5777" s="48" t="s">
        <v>1058</v>
      </c>
      <c r="L5777" s="48" t="s">
        <v>1058</v>
      </c>
      <c r="M5777" s="53">
        <v>14758.04064775052</v>
      </c>
      <c r="N5777" s="51"/>
    </row>
    <row r="5778" spans="2:14" x14ac:dyDescent="0.25">
      <c r="B5778" s="48">
        <v>5776</v>
      </c>
      <c r="C5778" s="49" t="s">
        <v>2588</v>
      </c>
      <c r="D5778" s="48">
        <v>580631513</v>
      </c>
      <c r="E5778" s="50" t="s">
        <v>1410</v>
      </c>
      <c r="F5778" s="51">
        <v>11424</v>
      </c>
      <c r="G5778" s="48">
        <v>23</v>
      </c>
      <c r="H5778" s="51" t="s">
        <v>2806</v>
      </c>
      <c r="I5778" s="51" t="s">
        <v>1093</v>
      </c>
      <c r="J5778" s="52">
        <v>0.9</v>
      </c>
      <c r="K5778" s="48" t="s">
        <v>1058</v>
      </c>
      <c r="L5778" s="48" t="s">
        <v>1058</v>
      </c>
      <c r="M5778" s="53">
        <v>4427.4121943251566</v>
      </c>
      <c r="N5778" s="51"/>
    </row>
    <row r="5779" spans="2:14" x14ac:dyDescent="0.25">
      <c r="B5779" s="48">
        <v>5777</v>
      </c>
      <c r="C5779" s="49" t="s">
        <v>2588</v>
      </c>
      <c r="D5779" s="48">
        <v>580476059</v>
      </c>
      <c r="E5779" s="50" t="s">
        <v>2686</v>
      </c>
      <c r="F5779" s="51">
        <v>11428</v>
      </c>
      <c r="G5779" s="48">
        <v>17</v>
      </c>
      <c r="H5779" s="51" t="s">
        <v>2744</v>
      </c>
      <c r="I5779" s="51" t="s">
        <v>1423</v>
      </c>
      <c r="J5779" s="52">
        <v>0.75</v>
      </c>
      <c r="K5779" s="48" t="s">
        <v>1058</v>
      </c>
      <c r="L5779" s="48" t="s">
        <v>1058</v>
      </c>
      <c r="M5779" s="53">
        <v>3689.5101619376301</v>
      </c>
      <c r="N5779" s="51"/>
    </row>
    <row r="5780" spans="2:14" x14ac:dyDescent="0.25">
      <c r="B5780" s="48">
        <v>5778</v>
      </c>
      <c r="C5780" s="49" t="s">
        <v>2588</v>
      </c>
      <c r="D5780" s="48">
        <v>580438448</v>
      </c>
      <c r="E5780" s="50" t="s">
        <v>1298</v>
      </c>
      <c r="F5780" s="51">
        <v>11429</v>
      </c>
      <c r="G5780" s="48">
        <v>15</v>
      </c>
      <c r="H5780" s="51" t="s">
        <v>2792</v>
      </c>
      <c r="I5780" s="51" t="s">
        <v>1158</v>
      </c>
      <c r="J5780" s="52">
        <v>0</v>
      </c>
      <c r="K5780" s="48" t="s">
        <v>1058</v>
      </c>
      <c r="L5780" s="48" t="s">
        <v>1054</v>
      </c>
      <c r="M5780" s="53">
        <v>0</v>
      </c>
      <c r="N5780" s="51"/>
    </row>
    <row r="5781" spans="2:14" x14ac:dyDescent="0.25">
      <c r="B5781" s="48">
        <v>5779</v>
      </c>
      <c r="C5781" s="49" t="s">
        <v>2588</v>
      </c>
      <c r="D5781" s="48">
        <v>580377794</v>
      </c>
      <c r="E5781" s="50" t="s">
        <v>2658</v>
      </c>
      <c r="F5781" s="51">
        <v>11430</v>
      </c>
      <c r="G5781" s="48">
        <v>17</v>
      </c>
      <c r="H5781" s="51" t="s">
        <v>2792</v>
      </c>
      <c r="I5781" s="51" t="s">
        <v>1158</v>
      </c>
      <c r="J5781" s="52">
        <v>0.63</v>
      </c>
      <c r="K5781" s="48" t="s">
        <v>1058</v>
      </c>
      <c r="L5781" s="48" t="s">
        <v>1058</v>
      </c>
      <c r="M5781" s="53">
        <v>3099.1885360276096</v>
      </c>
      <c r="N5781" s="51"/>
    </row>
    <row r="5782" spans="2:14" x14ac:dyDescent="0.25">
      <c r="B5782" s="48">
        <v>5780</v>
      </c>
      <c r="C5782" s="49" t="s">
        <v>2588</v>
      </c>
      <c r="D5782" s="48">
        <v>580031540</v>
      </c>
      <c r="E5782" s="50" t="s">
        <v>3016</v>
      </c>
      <c r="F5782" s="51">
        <v>11433</v>
      </c>
      <c r="G5782" s="48">
        <v>15</v>
      </c>
      <c r="H5782" s="51" t="s">
        <v>2753</v>
      </c>
      <c r="I5782" s="51" t="s">
        <v>1115</v>
      </c>
      <c r="J5782" s="52">
        <v>0</v>
      </c>
      <c r="K5782" s="48" t="s">
        <v>1058</v>
      </c>
      <c r="L5782" s="48" t="s">
        <v>1054</v>
      </c>
      <c r="M5782" s="53">
        <v>0</v>
      </c>
      <c r="N5782" s="51"/>
    </row>
    <row r="5783" spans="2:14" x14ac:dyDescent="0.25">
      <c r="B5783" s="48">
        <v>5781</v>
      </c>
      <c r="C5783" s="49" t="s">
        <v>2588</v>
      </c>
      <c r="D5783" s="48">
        <v>580552461</v>
      </c>
      <c r="E5783" s="50" t="s">
        <v>2136</v>
      </c>
      <c r="F5783" s="51">
        <v>11434</v>
      </c>
      <c r="G5783" s="48">
        <v>13</v>
      </c>
      <c r="H5783" s="51" t="s">
        <v>2868</v>
      </c>
      <c r="I5783" s="51" t="s">
        <v>1074</v>
      </c>
      <c r="J5783" s="52">
        <v>5</v>
      </c>
      <c r="K5783" s="48" t="s">
        <v>1058</v>
      </c>
      <c r="L5783" s="48" t="s">
        <v>1058</v>
      </c>
      <c r="M5783" s="53">
        <v>24596.734412917536</v>
      </c>
      <c r="N5783" s="51"/>
    </row>
    <row r="5784" spans="2:14" x14ac:dyDescent="0.25">
      <c r="B5784" s="48">
        <v>5782</v>
      </c>
      <c r="C5784" s="49" t="s">
        <v>2588</v>
      </c>
      <c r="D5784" s="48">
        <v>580666030</v>
      </c>
      <c r="E5784" s="50" t="s">
        <v>2385</v>
      </c>
      <c r="F5784" s="51">
        <v>11436</v>
      </c>
      <c r="G5784" s="48">
        <v>17</v>
      </c>
      <c r="H5784" s="51" t="s">
        <v>2685</v>
      </c>
      <c r="I5784" s="51" t="s">
        <v>1064</v>
      </c>
      <c r="J5784" s="52">
        <v>1.25</v>
      </c>
      <c r="K5784" s="48" t="s">
        <v>1058</v>
      </c>
      <c r="L5784" s="48" t="s">
        <v>1058</v>
      </c>
      <c r="M5784" s="53">
        <v>6149.1836032293841</v>
      </c>
      <c r="N5784" s="51"/>
    </row>
    <row r="5785" spans="2:14" x14ac:dyDescent="0.25">
      <c r="B5785" s="48">
        <v>5783</v>
      </c>
      <c r="C5785" s="49" t="s">
        <v>2588</v>
      </c>
      <c r="D5785" s="48">
        <v>580666030</v>
      </c>
      <c r="E5785" s="50" t="s">
        <v>2385</v>
      </c>
      <c r="F5785" s="51">
        <v>11437</v>
      </c>
      <c r="G5785" s="48">
        <v>15</v>
      </c>
      <c r="H5785" s="51" t="s">
        <v>2958</v>
      </c>
      <c r="I5785" s="51" t="s">
        <v>1064</v>
      </c>
      <c r="J5785" s="52">
        <v>3</v>
      </c>
      <c r="K5785" s="48" t="s">
        <v>1058</v>
      </c>
      <c r="L5785" s="48" t="s">
        <v>1058</v>
      </c>
      <c r="M5785" s="53">
        <v>14758.04064775052</v>
      </c>
      <c r="N5785" s="51"/>
    </row>
    <row r="5786" spans="2:14" x14ac:dyDescent="0.25">
      <c r="B5786" s="48">
        <v>5784</v>
      </c>
      <c r="C5786" s="49" t="s">
        <v>2588</v>
      </c>
      <c r="D5786" s="48">
        <v>580360568</v>
      </c>
      <c r="E5786" s="50" t="s">
        <v>2780</v>
      </c>
      <c r="F5786" s="51">
        <v>11438</v>
      </c>
      <c r="G5786" s="48">
        <v>0</v>
      </c>
      <c r="H5786" s="51" t="s">
        <v>3011</v>
      </c>
      <c r="I5786" s="51" t="s">
        <v>1396</v>
      </c>
      <c r="J5786" s="52">
        <v>0</v>
      </c>
      <c r="K5786" s="48" t="s">
        <v>1054</v>
      </c>
      <c r="L5786" s="48" t="s">
        <v>1058</v>
      </c>
      <c r="M5786" s="53">
        <v>0</v>
      </c>
      <c r="N5786" s="51"/>
    </row>
    <row r="5787" spans="2:14" x14ac:dyDescent="0.25">
      <c r="B5787" s="48">
        <v>5785</v>
      </c>
      <c r="C5787" s="49" t="s">
        <v>2588</v>
      </c>
      <c r="D5787" s="48">
        <v>580433316</v>
      </c>
      <c r="E5787" s="50" t="s">
        <v>1908</v>
      </c>
      <c r="F5787" s="51">
        <v>11440</v>
      </c>
      <c r="G5787" s="48">
        <v>13</v>
      </c>
      <c r="H5787" s="51" t="s">
        <v>2696</v>
      </c>
      <c r="I5787" s="51" t="s">
        <v>1909</v>
      </c>
      <c r="J5787" s="52">
        <v>0.97499999999999998</v>
      </c>
      <c r="K5787" s="48" t="s">
        <v>1058</v>
      </c>
      <c r="L5787" s="48" t="s">
        <v>1058</v>
      </c>
      <c r="M5787" s="53">
        <v>4796.363210518919</v>
      </c>
      <c r="N5787" s="51"/>
    </row>
    <row r="5788" spans="2:14" x14ac:dyDescent="0.25">
      <c r="B5788" s="48">
        <v>5786</v>
      </c>
      <c r="C5788" s="49" t="s">
        <v>2588</v>
      </c>
      <c r="D5788" s="48">
        <v>580395465</v>
      </c>
      <c r="E5788" s="50" t="s">
        <v>2650</v>
      </c>
      <c r="F5788" s="51">
        <v>11442</v>
      </c>
      <c r="G5788" s="48">
        <v>9</v>
      </c>
      <c r="H5788" s="51" t="s">
        <v>2738</v>
      </c>
      <c r="I5788" s="51" t="s">
        <v>1476</v>
      </c>
      <c r="J5788" s="52">
        <v>5</v>
      </c>
      <c r="K5788" s="48" t="s">
        <v>1058</v>
      </c>
      <c r="L5788" s="48" t="s">
        <v>1058</v>
      </c>
      <c r="M5788" s="53">
        <v>24596.734412917536</v>
      </c>
      <c r="N5788" s="51"/>
    </row>
    <row r="5789" spans="2:14" x14ac:dyDescent="0.25">
      <c r="B5789" s="48">
        <v>5787</v>
      </c>
      <c r="C5789" s="49" t="s">
        <v>2588</v>
      </c>
      <c r="D5789" s="48">
        <v>580430296</v>
      </c>
      <c r="E5789" s="50" t="s">
        <v>2607</v>
      </c>
      <c r="F5789" s="51">
        <v>11443</v>
      </c>
      <c r="G5789" s="48">
        <v>13</v>
      </c>
      <c r="H5789" s="51" t="s">
        <v>2608</v>
      </c>
      <c r="I5789" s="51" t="s">
        <v>1141</v>
      </c>
      <c r="J5789" s="52">
        <v>0.63</v>
      </c>
      <c r="K5789" s="48" t="s">
        <v>1058</v>
      </c>
      <c r="L5789" s="48" t="s">
        <v>1058</v>
      </c>
      <c r="M5789" s="53">
        <v>3099.1885360276096</v>
      </c>
      <c r="N5789" s="51"/>
    </row>
    <row r="5790" spans="2:14" x14ac:dyDescent="0.25">
      <c r="B5790" s="48">
        <v>5788</v>
      </c>
      <c r="C5790" s="49" t="s">
        <v>2588</v>
      </c>
      <c r="D5790" s="48">
        <v>580507531</v>
      </c>
      <c r="E5790" s="50" t="s">
        <v>2765</v>
      </c>
      <c r="F5790" s="51">
        <v>11446</v>
      </c>
      <c r="G5790" s="48">
        <v>14</v>
      </c>
      <c r="H5790" s="51" t="s">
        <v>2918</v>
      </c>
      <c r="I5790" s="51" t="s">
        <v>1160</v>
      </c>
      <c r="J5790" s="52">
        <v>0.75</v>
      </c>
      <c r="K5790" s="48" t="s">
        <v>1058</v>
      </c>
      <c r="L5790" s="48" t="s">
        <v>1058</v>
      </c>
      <c r="M5790" s="53">
        <v>3689.5101619376301</v>
      </c>
      <c r="N5790" s="51"/>
    </row>
    <row r="5791" spans="2:14" x14ac:dyDescent="0.25">
      <c r="B5791" s="48">
        <v>5789</v>
      </c>
      <c r="C5791" s="49" t="s">
        <v>2588</v>
      </c>
      <c r="D5791" s="48">
        <v>580316065</v>
      </c>
      <c r="E5791" s="50" t="s">
        <v>2750</v>
      </c>
      <c r="F5791" s="51">
        <v>11449</v>
      </c>
      <c r="G5791" s="48">
        <v>14</v>
      </c>
      <c r="H5791" s="51" t="s">
        <v>2863</v>
      </c>
      <c r="I5791" s="51" t="s">
        <v>1720</v>
      </c>
      <c r="J5791" s="52">
        <v>0</v>
      </c>
      <c r="K5791" s="48" t="s">
        <v>1054</v>
      </c>
      <c r="L5791" s="48" t="s">
        <v>1058</v>
      </c>
      <c r="M5791" s="53">
        <v>0</v>
      </c>
      <c r="N5791" s="51"/>
    </row>
    <row r="5792" spans="2:14" x14ac:dyDescent="0.25">
      <c r="B5792" s="48">
        <v>5790</v>
      </c>
      <c r="C5792" s="49" t="s">
        <v>2588</v>
      </c>
      <c r="D5792" s="48">
        <v>580353670</v>
      </c>
      <c r="E5792" s="50" t="s">
        <v>2720</v>
      </c>
      <c r="F5792" s="51">
        <v>11450</v>
      </c>
      <c r="G5792" s="48">
        <v>13</v>
      </c>
      <c r="H5792" s="51" t="s">
        <v>2832</v>
      </c>
      <c r="I5792" s="51" t="s">
        <v>2759</v>
      </c>
      <c r="J5792" s="52">
        <v>0.97499999999999998</v>
      </c>
      <c r="K5792" s="48" t="s">
        <v>1058</v>
      </c>
      <c r="L5792" s="48" t="s">
        <v>1058</v>
      </c>
      <c r="M5792" s="53">
        <v>4796.363210518919</v>
      </c>
      <c r="N5792" s="51"/>
    </row>
    <row r="5793" spans="2:14" x14ac:dyDescent="0.25">
      <c r="B5793" s="48">
        <v>5791</v>
      </c>
      <c r="C5793" s="49" t="s">
        <v>2588</v>
      </c>
      <c r="D5793" s="48">
        <v>580591931</v>
      </c>
      <c r="E5793" s="50" t="s">
        <v>1577</v>
      </c>
      <c r="F5793" s="51">
        <v>11451</v>
      </c>
      <c r="G5793" s="48">
        <v>17</v>
      </c>
      <c r="H5793" s="51" t="s">
        <v>2951</v>
      </c>
      <c r="I5793" s="51" t="s">
        <v>1125</v>
      </c>
      <c r="J5793" s="52">
        <v>1.5</v>
      </c>
      <c r="K5793" s="48" t="s">
        <v>1058</v>
      </c>
      <c r="L5793" s="48" t="s">
        <v>1058</v>
      </c>
      <c r="M5793" s="53">
        <v>7379.0203238752601</v>
      </c>
      <c r="N5793" s="51"/>
    </row>
    <row r="5794" spans="2:14" x14ac:dyDescent="0.25">
      <c r="B5794" s="48">
        <v>5792</v>
      </c>
      <c r="C5794" s="49" t="s">
        <v>2588</v>
      </c>
      <c r="D5794" s="48">
        <v>580274173</v>
      </c>
      <c r="E5794" s="50" t="s">
        <v>2629</v>
      </c>
      <c r="F5794" s="51">
        <v>11452</v>
      </c>
      <c r="G5794" s="48">
        <v>19</v>
      </c>
      <c r="H5794" s="51" t="s">
        <v>2837</v>
      </c>
      <c r="I5794" s="51" t="s">
        <v>1062</v>
      </c>
      <c r="J5794" s="52">
        <v>0</v>
      </c>
      <c r="K5794" s="48" t="s">
        <v>1058</v>
      </c>
      <c r="L5794" s="48" t="s">
        <v>1058</v>
      </c>
      <c r="M5794" s="53">
        <v>0</v>
      </c>
      <c r="N5794" s="51"/>
    </row>
    <row r="5795" spans="2:14" x14ac:dyDescent="0.25">
      <c r="B5795" s="48">
        <v>5793</v>
      </c>
      <c r="C5795" s="49" t="s">
        <v>2588</v>
      </c>
      <c r="D5795" s="48">
        <v>580364875</v>
      </c>
      <c r="E5795" s="50" t="s">
        <v>2771</v>
      </c>
      <c r="F5795" s="51">
        <v>11453</v>
      </c>
      <c r="G5795" s="48">
        <v>11</v>
      </c>
      <c r="H5795" s="51" t="s">
        <v>2841</v>
      </c>
      <c r="I5795" s="51" t="s">
        <v>1085</v>
      </c>
      <c r="J5795" s="52">
        <v>0</v>
      </c>
      <c r="K5795" s="48" t="s">
        <v>1058</v>
      </c>
      <c r="L5795" s="48" t="s">
        <v>1058</v>
      </c>
      <c r="M5795" s="53">
        <v>0</v>
      </c>
      <c r="N5795" s="51"/>
    </row>
    <row r="5796" spans="2:14" x14ac:dyDescent="0.25">
      <c r="B5796" s="48">
        <v>5794</v>
      </c>
      <c r="C5796" s="49" t="s">
        <v>2588</v>
      </c>
      <c r="D5796" s="48">
        <v>580430643</v>
      </c>
      <c r="E5796" s="50" t="s">
        <v>2701</v>
      </c>
      <c r="F5796" s="51">
        <v>11455</v>
      </c>
      <c r="G5796" s="48">
        <v>16</v>
      </c>
      <c r="H5796" s="51" t="s">
        <v>2669</v>
      </c>
      <c r="I5796" s="51" t="s">
        <v>2513</v>
      </c>
      <c r="J5796" s="52">
        <v>0</v>
      </c>
      <c r="K5796" s="48" t="s">
        <v>1058</v>
      </c>
      <c r="L5796" s="48" t="s">
        <v>1058</v>
      </c>
      <c r="M5796" s="53">
        <v>0</v>
      </c>
      <c r="N5796" s="51"/>
    </row>
    <row r="5797" spans="2:14" x14ac:dyDescent="0.25">
      <c r="B5797" s="48">
        <v>5795</v>
      </c>
      <c r="C5797" s="49" t="s">
        <v>2588</v>
      </c>
      <c r="D5797" s="48">
        <v>580430643</v>
      </c>
      <c r="E5797" s="50" t="s">
        <v>2701</v>
      </c>
      <c r="F5797" s="51">
        <v>11461</v>
      </c>
      <c r="G5797" s="48">
        <v>0</v>
      </c>
      <c r="H5797" s="51" t="s">
        <v>2959</v>
      </c>
      <c r="I5797" s="51" t="s">
        <v>2513</v>
      </c>
      <c r="J5797" s="52">
        <v>2</v>
      </c>
      <c r="K5797" s="48" t="s">
        <v>1058</v>
      </c>
      <c r="L5797" s="48" t="s">
        <v>1058</v>
      </c>
      <c r="M5797" s="53">
        <v>9838.6937651670141</v>
      </c>
      <c r="N5797" s="51"/>
    </row>
    <row r="5798" spans="2:14" x14ac:dyDescent="0.25">
      <c r="B5798" s="48">
        <v>5796</v>
      </c>
      <c r="C5798" s="49" t="s">
        <v>2588</v>
      </c>
      <c r="D5798" s="48">
        <v>580459873</v>
      </c>
      <c r="E5798" s="50" t="s">
        <v>2755</v>
      </c>
      <c r="F5798" s="51">
        <v>11462</v>
      </c>
      <c r="G5798" s="48">
        <v>16</v>
      </c>
      <c r="H5798" s="51" t="s">
        <v>2754</v>
      </c>
      <c r="I5798" s="51" t="s">
        <v>2147</v>
      </c>
      <c r="J5798" s="52">
        <v>8.8000000000000007</v>
      </c>
      <c r="K5798" s="48" t="s">
        <v>1058</v>
      </c>
      <c r="L5798" s="48" t="s">
        <v>1058</v>
      </c>
      <c r="M5798" s="53">
        <v>43290.252566734867</v>
      </c>
      <c r="N5798" s="51"/>
    </row>
    <row r="5799" spans="2:14" x14ac:dyDescent="0.25">
      <c r="B5799" s="48">
        <v>5797</v>
      </c>
      <c r="C5799" s="49" t="s">
        <v>2588</v>
      </c>
      <c r="D5799" s="48">
        <v>580353233</v>
      </c>
      <c r="E5799" s="50" t="s">
        <v>2641</v>
      </c>
      <c r="F5799" s="51">
        <v>11464</v>
      </c>
      <c r="G5799" s="48">
        <v>16</v>
      </c>
      <c r="H5799" s="51" t="s">
        <v>2812</v>
      </c>
      <c r="I5799" s="51" t="s">
        <v>1448</v>
      </c>
      <c r="J5799" s="52">
        <v>0</v>
      </c>
      <c r="K5799" s="48" t="s">
        <v>1058</v>
      </c>
      <c r="L5799" s="48" t="s">
        <v>1058</v>
      </c>
      <c r="M5799" s="53">
        <v>0</v>
      </c>
      <c r="N5799" s="51"/>
    </row>
    <row r="5800" spans="2:14" x14ac:dyDescent="0.25">
      <c r="B5800" s="48">
        <v>5798</v>
      </c>
      <c r="C5800" s="49" t="s">
        <v>2588</v>
      </c>
      <c r="D5800" s="48">
        <v>580042752</v>
      </c>
      <c r="E5800" s="50" t="s">
        <v>3017</v>
      </c>
      <c r="F5800" s="51">
        <v>11465</v>
      </c>
      <c r="G5800" s="48">
        <v>14</v>
      </c>
      <c r="H5800" s="51" t="s">
        <v>2939</v>
      </c>
      <c r="I5800" s="51" t="s">
        <v>1720</v>
      </c>
      <c r="J5800" s="52">
        <v>2.5</v>
      </c>
      <c r="K5800" s="48" t="s">
        <v>1058</v>
      </c>
      <c r="L5800" s="48" t="s">
        <v>1058</v>
      </c>
      <c r="M5800" s="53">
        <v>12298.367206458768</v>
      </c>
      <c r="N5800" s="51"/>
    </row>
    <row r="5801" spans="2:14" x14ac:dyDescent="0.25">
      <c r="B5801" s="48">
        <v>5799</v>
      </c>
      <c r="C5801" s="49" t="s">
        <v>2588</v>
      </c>
      <c r="D5801" s="48">
        <v>580533677</v>
      </c>
      <c r="E5801" s="50" t="s">
        <v>2905</v>
      </c>
      <c r="F5801" s="51">
        <v>11468</v>
      </c>
      <c r="G5801" s="48">
        <v>11</v>
      </c>
      <c r="H5801" s="51" t="s">
        <v>3005</v>
      </c>
      <c r="I5801" s="51" t="s">
        <v>1196</v>
      </c>
      <c r="J5801" s="52">
        <v>0</v>
      </c>
      <c r="K5801" s="48" t="s">
        <v>1054</v>
      </c>
      <c r="L5801" s="48" t="s">
        <v>1058</v>
      </c>
      <c r="M5801" s="53">
        <v>0</v>
      </c>
      <c r="N5801" s="51"/>
    </row>
    <row r="5802" spans="2:14" x14ac:dyDescent="0.25">
      <c r="B5802" s="48">
        <v>5800</v>
      </c>
      <c r="C5802" s="49" t="s">
        <v>2588</v>
      </c>
      <c r="D5802" s="48">
        <v>580357358</v>
      </c>
      <c r="E5802" s="50" t="s">
        <v>2722</v>
      </c>
      <c r="F5802" s="51">
        <v>11471</v>
      </c>
      <c r="G5802" s="48">
        <v>11</v>
      </c>
      <c r="H5802" s="51" t="s">
        <v>2770</v>
      </c>
      <c r="I5802" s="51" t="s">
        <v>1252</v>
      </c>
      <c r="J5802" s="52">
        <v>0</v>
      </c>
      <c r="K5802" s="48" t="s">
        <v>1058</v>
      </c>
      <c r="L5802" s="48" t="s">
        <v>1058</v>
      </c>
      <c r="M5802" s="53">
        <v>0</v>
      </c>
      <c r="N5802" s="51"/>
    </row>
    <row r="5803" spans="2:14" x14ac:dyDescent="0.25">
      <c r="B5803" s="48">
        <v>5801</v>
      </c>
      <c r="C5803" s="49" t="s">
        <v>2588</v>
      </c>
      <c r="D5803" s="48">
        <v>580750263</v>
      </c>
      <c r="E5803" s="50" t="s">
        <v>2988</v>
      </c>
      <c r="F5803" s="51">
        <v>11472</v>
      </c>
      <c r="G5803" s="48">
        <v>14</v>
      </c>
      <c r="H5803" s="51" t="s">
        <v>2875</v>
      </c>
      <c r="I5803" s="51" t="s">
        <v>2058</v>
      </c>
      <c r="J5803" s="52">
        <v>2.2000000000000002</v>
      </c>
      <c r="K5803" s="48" t="s">
        <v>1058</v>
      </c>
      <c r="L5803" s="48" t="s">
        <v>1058</v>
      </c>
      <c r="M5803" s="53">
        <v>10822.563141683717</v>
      </c>
      <c r="N5803" s="51"/>
    </row>
    <row r="5804" spans="2:14" x14ac:dyDescent="0.25">
      <c r="B5804" s="48">
        <v>5802</v>
      </c>
      <c r="C5804" s="49" t="s">
        <v>2588</v>
      </c>
      <c r="D5804" s="48">
        <v>580708717</v>
      </c>
      <c r="E5804" s="50" t="s">
        <v>2967</v>
      </c>
      <c r="F5804" s="51">
        <v>11495</v>
      </c>
      <c r="G5804" s="48">
        <v>16</v>
      </c>
      <c r="H5804" s="51" t="s">
        <v>2935</v>
      </c>
      <c r="I5804" s="51" t="s">
        <v>2225</v>
      </c>
      <c r="J5804" s="52">
        <v>2.2000000000000002</v>
      </c>
      <c r="K5804" s="48" t="s">
        <v>1058</v>
      </c>
      <c r="L5804" s="48" t="s">
        <v>1058</v>
      </c>
      <c r="M5804" s="53">
        <v>10822.563141683717</v>
      </c>
      <c r="N5804" s="51"/>
    </row>
    <row r="5805" spans="2:14" x14ac:dyDescent="0.25">
      <c r="B5805" s="48">
        <v>5803</v>
      </c>
      <c r="C5805" s="49" t="s">
        <v>2588</v>
      </c>
      <c r="D5805" s="48">
        <v>580352540</v>
      </c>
      <c r="E5805" s="50" t="s">
        <v>1250</v>
      </c>
      <c r="F5805" s="51">
        <v>11519</v>
      </c>
      <c r="G5805" s="48">
        <v>18</v>
      </c>
      <c r="H5805" s="51" t="s">
        <v>3005</v>
      </c>
      <c r="I5805" s="51" t="s">
        <v>1072</v>
      </c>
      <c r="J5805" s="52">
        <v>0</v>
      </c>
      <c r="K5805" s="48" t="s">
        <v>1054</v>
      </c>
      <c r="L5805" s="48" t="s">
        <v>1058</v>
      </c>
      <c r="M5805" s="53">
        <v>0</v>
      </c>
      <c r="N5805" s="51"/>
    </row>
    <row r="5806" spans="2:14" x14ac:dyDescent="0.25">
      <c r="B5806" s="48">
        <v>5804</v>
      </c>
      <c r="C5806" s="49" t="s">
        <v>2588</v>
      </c>
      <c r="D5806" s="48">
        <v>580352540</v>
      </c>
      <c r="E5806" s="50" t="s">
        <v>1250</v>
      </c>
      <c r="F5806" s="51">
        <v>11520</v>
      </c>
      <c r="G5806" s="48">
        <v>14</v>
      </c>
      <c r="H5806" s="51" t="s">
        <v>3005</v>
      </c>
      <c r="I5806" s="51" t="s">
        <v>1072</v>
      </c>
      <c r="J5806" s="52">
        <v>0</v>
      </c>
      <c r="K5806" s="48" t="s">
        <v>1054</v>
      </c>
      <c r="L5806" s="48" t="s">
        <v>1058</v>
      </c>
      <c r="M5806" s="53">
        <v>0</v>
      </c>
      <c r="N5806" s="51"/>
    </row>
    <row r="5807" spans="2:14" x14ac:dyDescent="0.25">
      <c r="B5807" s="48">
        <v>5805</v>
      </c>
      <c r="C5807" s="49" t="s">
        <v>2588</v>
      </c>
      <c r="D5807" s="48">
        <v>580352540</v>
      </c>
      <c r="E5807" s="50" t="s">
        <v>1250</v>
      </c>
      <c r="F5807" s="51">
        <v>11522</v>
      </c>
      <c r="G5807" s="48">
        <v>10</v>
      </c>
      <c r="H5807" s="51" t="s">
        <v>3005</v>
      </c>
      <c r="I5807" s="51" t="s">
        <v>1072</v>
      </c>
      <c r="J5807" s="52">
        <v>0</v>
      </c>
      <c r="K5807" s="48" t="s">
        <v>1054</v>
      </c>
      <c r="L5807" s="48" t="s">
        <v>1058</v>
      </c>
      <c r="M5807" s="53">
        <v>0</v>
      </c>
      <c r="N5807" s="51"/>
    </row>
    <row r="5808" spans="2:14" x14ac:dyDescent="0.25">
      <c r="B5808" s="48">
        <v>5806</v>
      </c>
      <c r="C5808" s="49" t="s">
        <v>2588</v>
      </c>
      <c r="D5808" s="48">
        <v>580733400</v>
      </c>
      <c r="E5808" s="50" t="s">
        <v>1562</v>
      </c>
      <c r="F5808" s="51">
        <v>11532</v>
      </c>
      <c r="G5808" s="48">
        <v>12</v>
      </c>
      <c r="H5808" s="51" t="s">
        <v>2680</v>
      </c>
      <c r="I5808" s="51" t="s">
        <v>1172</v>
      </c>
      <c r="J5808" s="52">
        <v>0.97499999999999998</v>
      </c>
      <c r="K5808" s="48" t="s">
        <v>1058</v>
      </c>
      <c r="L5808" s="48" t="s">
        <v>1058</v>
      </c>
      <c r="M5808" s="53">
        <v>4796.363210518919</v>
      </c>
      <c r="N5808" s="51"/>
    </row>
    <row r="5809" spans="2:14" x14ac:dyDescent="0.25">
      <c r="B5809" s="48">
        <v>5807</v>
      </c>
      <c r="C5809" s="49" t="s">
        <v>2588</v>
      </c>
      <c r="D5809" s="48">
        <v>580651149</v>
      </c>
      <c r="E5809" s="50" t="s">
        <v>1700</v>
      </c>
      <c r="F5809" s="51">
        <v>11533</v>
      </c>
      <c r="G5809" s="48">
        <v>14</v>
      </c>
      <c r="H5809" s="51" t="s">
        <v>2736</v>
      </c>
      <c r="I5809" s="51" t="s">
        <v>1426</v>
      </c>
      <c r="J5809" s="52">
        <v>1.5</v>
      </c>
      <c r="K5809" s="48" t="s">
        <v>1058</v>
      </c>
      <c r="L5809" s="48" t="s">
        <v>1058</v>
      </c>
      <c r="M5809" s="53">
        <v>7379.0203238752601</v>
      </c>
      <c r="N5809" s="51"/>
    </row>
    <row r="5810" spans="2:14" x14ac:dyDescent="0.25">
      <c r="B5810" s="48">
        <v>5808</v>
      </c>
      <c r="C5810" s="49" t="s">
        <v>2588</v>
      </c>
      <c r="D5810" s="48">
        <v>580417681</v>
      </c>
      <c r="E5810" s="50" t="s">
        <v>2798</v>
      </c>
      <c r="F5810" s="51">
        <v>11537</v>
      </c>
      <c r="G5810" s="48">
        <v>12</v>
      </c>
      <c r="H5810" s="51" t="s">
        <v>2919</v>
      </c>
      <c r="I5810" s="51" t="s">
        <v>1634</v>
      </c>
      <c r="J5810" s="52">
        <v>1.5</v>
      </c>
      <c r="K5810" s="48" t="s">
        <v>1058</v>
      </c>
      <c r="L5810" s="48" t="s">
        <v>1058</v>
      </c>
      <c r="M5810" s="53">
        <v>7379.0203238752601</v>
      </c>
      <c r="N5810" s="51"/>
    </row>
    <row r="5811" spans="2:14" x14ac:dyDescent="0.25">
      <c r="B5811" s="48">
        <v>5809</v>
      </c>
      <c r="C5811" s="49" t="s">
        <v>2588</v>
      </c>
      <c r="D5811" s="48">
        <v>580441921</v>
      </c>
      <c r="E5811" s="50" t="s">
        <v>2590</v>
      </c>
      <c r="F5811" s="51">
        <v>11540</v>
      </c>
      <c r="G5811" s="48">
        <v>19</v>
      </c>
      <c r="H5811" s="51" t="s">
        <v>2591</v>
      </c>
      <c r="I5811" s="51" t="s">
        <v>1117</v>
      </c>
      <c r="J5811" s="52">
        <v>0.75</v>
      </c>
      <c r="K5811" s="48" t="s">
        <v>1058</v>
      </c>
      <c r="L5811" s="48" t="s">
        <v>1058</v>
      </c>
      <c r="M5811" s="53">
        <v>3689.5101619376301</v>
      </c>
      <c r="N5811" s="51"/>
    </row>
    <row r="5812" spans="2:14" x14ac:dyDescent="0.25">
      <c r="B5812" s="48">
        <v>5810</v>
      </c>
      <c r="C5812" s="49" t="s">
        <v>2588</v>
      </c>
      <c r="D5812" s="48">
        <v>580441921</v>
      </c>
      <c r="E5812" s="50" t="s">
        <v>2590</v>
      </c>
      <c r="F5812" s="51">
        <v>11541</v>
      </c>
      <c r="G5812" s="48">
        <v>19</v>
      </c>
      <c r="H5812" s="51" t="s">
        <v>2933</v>
      </c>
      <c r="I5812" s="51" t="s">
        <v>1117</v>
      </c>
      <c r="J5812" s="52">
        <v>1.5</v>
      </c>
      <c r="K5812" s="48" t="s">
        <v>1058</v>
      </c>
      <c r="L5812" s="48" t="s">
        <v>1058</v>
      </c>
      <c r="M5812" s="53">
        <v>7379.0203238752601</v>
      </c>
      <c r="N5812" s="51"/>
    </row>
    <row r="5813" spans="2:14" x14ac:dyDescent="0.25">
      <c r="B5813" s="48">
        <v>5811</v>
      </c>
      <c r="C5813" s="49" t="s">
        <v>2588</v>
      </c>
      <c r="D5813" s="48">
        <v>580386456</v>
      </c>
      <c r="E5813" s="50" t="s">
        <v>1902</v>
      </c>
      <c r="F5813" s="51">
        <v>11544</v>
      </c>
      <c r="G5813" s="48">
        <v>9</v>
      </c>
      <c r="H5813" s="51" t="s">
        <v>2899</v>
      </c>
      <c r="I5813" s="51" t="s">
        <v>1125</v>
      </c>
      <c r="J5813" s="52">
        <v>3</v>
      </c>
      <c r="K5813" s="48" t="s">
        <v>1058</v>
      </c>
      <c r="L5813" s="48" t="s">
        <v>1058</v>
      </c>
      <c r="M5813" s="53">
        <v>14758.04064775052</v>
      </c>
      <c r="N5813" s="51"/>
    </row>
    <row r="5814" spans="2:14" x14ac:dyDescent="0.25">
      <c r="B5814" s="48">
        <v>5812</v>
      </c>
      <c r="C5814" s="49" t="s">
        <v>2588</v>
      </c>
      <c r="D5814" s="48">
        <v>580386456</v>
      </c>
      <c r="E5814" s="50" t="s">
        <v>1902</v>
      </c>
      <c r="F5814" s="51">
        <v>11545</v>
      </c>
      <c r="G5814" s="48">
        <v>12</v>
      </c>
      <c r="H5814" s="51" t="s">
        <v>2951</v>
      </c>
      <c r="I5814" s="51" t="s">
        <v>1125</v>
      </c>
      <c r="J5814" s="52">
        <v>1.5</v>
      </c>
      <c r="K5814" s="48" t="s">
        <v>1058</v>
      </c>
      <c r="L5814" s="48" t="s">
        <v>1058</v>
      </c>
      <c r="M5814" s="53">
        <v>7379.0203238752601</v>
      </c>
      <c r="N5814" s="51"/>
    </row>
    <row r="5815" spans="2:14" x14ac:dyDescent="0.25">
      <c r="B5815" s="48">
        <v>5813</v>
      </c>
      <c r="C5815" s="49" t="s">
        <v>2588</v>
      </c>
      <c r="D5815" s="48">
        <v>580587723</v>
      </c>
      <c r="E5815" s="50" t="s">
        <v>2716</v>
      </c>
      <c r="F5815" s="51">
        <v>11546</v>
      </c>
      <c r="G5815" s="48">
        <v>14</v>
      </c>
      <c r="H5815" s="51" t="s">
        <v>2700</v>
      </c>
      <c r="I5815" s="51" t="s">
        <v>1350</v>
      </c>
      <c r="J5815" s="52">
        <v>1.5</v>
      </c>
      <c r="K5815" s="48" t="s">
        <v>1058</v>
      </c>
      <c r="L5815" s="48" t="s">
        <v>1058</v>
      </c>
      <c r="M5815" s="53">
        <v>7379.0203238752601</v>
      </c>
      <c r="N5815" s="51"/>
    </row>
    <row r="5816" spans="2:14" x14ac:dyDescent="0.25">
      <c r="B5816" s="48">
        <v>5814</v>
      </c>
      <c r="C5816" s="49" t="s">
        <v>2588</v>
      </c>
      <c r="D5816" s="48">
        <v>580587723</v>
      </c>
      <c r="E5816" s="50" t="s">
        <v>2716</v>
      </c>
      <c r="F5816" s="51">
        <v>11547</v>
      </c>
      <c r="G5816" s="48">
        <v>19</v>
      </c>
      <c r="H5816" s="51" t="s">
        <v>2982</v>
      </c>
      <c r="I5816" s="51" t="s">
        <v>1350</v>
      </c>
      <c r="J5816" s="52">
        <v>1.5</v>
      </c>
      <c r="K5816" s="48" t="s">
        <v>1058</v>
      </c>
      <c r="L5816" s="48" t="s">
        <v>1058</v>
      </c>
      <c r="M5816" s="53">
        <v>7379.0203238752601</v>
      </c>
      <c r="N5816" s="51"/>
    </row>
    <row r="5817" spans="2:14" x14ac:dyDescent="0.25">
      <c r="B5817" s="48">
        <v>5815</v>
      </c>
      <c r="C5817" s="49" t="s">
        <v>2588</v>
      </c>
      <c r="D5817" s="48">
        <v>580587723</v>
      </c>
      <c r="E5817" s="50" t="s">
        <v>2716</v>
      </c>
      <c r="F5817" s="51">
        <v>11548</v>
      </c>
      <c r="G5817" s="48">
        <v>9</v>
      </c>
      <c r="H5817" s="51" t="s">
        <v>2999</v>
      </c>
      <c r="I5817" s="51" t="s">
        <v>1350</v>
      </c>
      <c r="J5817" s="52">
        <v>4</v>
      </c>
      <c r="K5817" s="48" t="s">
        <v>1058</v>
      </c>
      <c r="L5817" s="48" t="s">
        <v>1058</v>
      </c>
      <c r="M5817" s="53">
        <v>19677.387530334028</v>
      </c>
      <c r="N5817" s="51"/>
    </row>
    <row r="5818" spans="2:14" x14ac:dyDescent="0.25">
      <c r="B5818" s="48">
        <v>5816</v>
      </c>
      <c r="C5818" s="49" t="s">
        <v>2588</v>
      </c>
      <c r="D5818" s="48">
        <v>580386456</v>
      </c>
      <c r="E5818" s="50" t="s">
        <v>1902</v>
      </c>
      <c r="F5818" s="51">
        <v>11549</v>
      </c>
      <c r="G5818" s="48">
        <v>14</v>
      </c>
      <c r="H5818" s="51" t="s">
        <v>2803</v>
      </c>
      <c r="I5818" s="51" t="s">
        <v>1125</v>
      </c>
      <c r="J5818" s="52">
        <v>0</v>
      </c>
      <c r="K5818" s="48" t="s">
        <v>1058</v>
      </c>
      <c r="L5818" s="48" t="s">
        <v>1058</v>
      </c>
      <c r="M5818" s="53">
        <v>0</v>
      </c>
      <c r="N5818" s="51"/>
    </row>
    <row r="5819" spans="2:14" x14ac:dyDescent="0.25">
      <c r="B5819" s="48">
        <v>5817</v>
      </c>
      <c r="C5819" s="49" t="s">
        <v>2588</v>
      </c>
      <c r="D5819" s="48">
        <v>580403590</v>
      </c>
      <c r="E5819" s="50" t="s">
        <v>2612</v>
      </c>
      <c r="F5819" s="51">
        <v>11551</v>
      </c>
      <c r="G5819" s="48">
        <v>21</v>
      </c>
      <c r="H5819" s="51" t="s">
        <v>2751</v>
      </c>
      <c r="I5819" s="51" t="s">
        <v>1307</v>
      </c>
      <c r="J5819" s="52">
        <v>0.75</v>
      </c>
      <c r="K5819" s="48" t="s">
        <v>1058</v>
      </c>
      <c r="L5819" s="48" t="s">
        <v>1058</v>
      </c>
      <c r="M5819" s="53">
        <v>3689.5101619376301</v>
      </c>
      <c r="N5819" s="51"/>
    </row>
    <row r="5820" spans="2:14" x14ac:dyDescent="0.25">
      <c r="B5820" s="48">
        <v>5818</v>
      </c>
      <c r="C5820" s="49" t="s">
        <v>2588</v>
      </c>
      <c r="D5820" s="48">
        <v>580295251</v>
      </c>
      <c r="E5820" s="50" t="s">
        <v>2876</v>
      </c>
      <c r="F5820" s="51">
        <v>11552</v>
      </c>
      <c r="G5820" s="48">
        <v>10</v>
      </c>
      <c r="H5820" s="51" t="s">
        <v>2933</v>
      </c>
      <c r="I5820" s="51" t="s">
        <v>1293</v>
      </c>
      <c r="J5820" s="52">
        <v>1.5</v>
      </c>
      <c r="K5820" s="48" t="s">
        <v>1058</v>
      </c>
      <c r="L5820" s="48" t="s">
        <v>1058</v>
      </c>
      <c r="M5820" s="53">
        <v>7379.0203238752601</v>
      </c>
      <c r="N5820" s="51"/>
    </row>
    <row r="5821" spans="2:14" x14ac:dyDescent="0.25">
      <c r="B5821" s="48">
        <v>5819</v>
      </c>
      <c r="C5821" s="49" t="s">
        <v>2588</v>
      </c>
      <c r="D5821" s="48">
        <v>580421105</v>
      </c>
      <c r="E5821" s="50" t="s">
        <v>2709</v>
      </c>
      <c r="F5821" s="51">
        <v>11553</v>
      </c>
      <c r="G5821" s="48">
        <v>16</v>
      </c>
      <c r="H5821" s="51" t="s">
        <v>2933</v>
      </c>
      <c r="I5821" s="51" t="s">
        <v>1551</v>
      </c>
      <c r="J5821" s="52">
        <v>1.5</v>
      </c>
      <c r="K5821" s="48" t="s">
        <v>1058</v>
      </c>
      <c r="L5821" s="48" t="s">
        <v>1058</v>
      </c>
      <c r="M5821" s="53">
        <v>7379.0203238752601</v>
      </c>
      <c r="N5821" s="51"/>
    </row>
    <row r="5822" spans="2:14" x14ac:dyDescent="0.25">
      <c r="B5822" s="48">
        <v>5820</v>
      </c>
      <c r="C5822" s="49" t="s">
        <v>2588</v>
      </c>
      <c r="D5822" s="48">
        <v>580421105</v>
      </c>
      <c r="E5822" s="50" t="s">
        <v>2709</v>
      </c>
      <c r="F5822" s="51">
        <v>11554</v>
      </c>
      <c r="G5822" s="48">
        <v>13</v>
      </c>
      <c r="H5822" s="51" t="s">
        <v>2928</v>
      </c>
      <c r="I5822" s="51" t="s">
        <v>1551</v>
      </c>
      <c r="J5822" s="52">
        <v>1.5</v>
      </c>
      <c r="K5822" s="48" t="s">
        <v>1058</v>
      </c>
      <c r="L5822" s="48" t="s">
        <v>1058</v>
      </c>
      <c r="M5822" s="53">
        <v>7379.0203238752601</v>
      </c>
      <c r="N5822" s="51"/>
    </row>
    <row r="5823" spans="2:14" x14ac:dyDescent="0.25">
      <c r="B5823" s="48">
        <v>5821</v>
      </c>
      <c r="C5823" s="49" t="s">
        <v>2588</v>
      </c>
      <c r="D5823" s="48">
        <v>580421105</v>
      </c>
      <c r="E5823" s="50" t="s">
        <v>2709</v>
      </c>
      <c r="F5823" s="51">
        <v>11555</v>
      </c>
      <c r="G5823" s="48">
        <v>14</v>
      </c>
      <c r="H5823" s="51" t="s">
        <v>2790</v>
      </c>
      <c r="I5823" s="51" t="s">
        <v>1551</v>
      </c>
      <c r="J5823" s="52">
        <v>0.75</v>
      </c>
      <c r="K5823" s="48" t="s">
        <v>1058</v>
      </c>
      <c r="L5823" s="48" t="s">
        <v>1058</v>
      </c>
      <c r="M5823" s="53">
        <v>3689.5101619376301</v>
      </c>
      <c r="N5823" s="51"/>
    </row>
    <row r="5824" spans="2:14" x14ac:dyDescent="0.25">
      <c r="B5824" s="48">
        <v>5822</v>
      </c>
      <c r="C5824" s="49" t="s">
        <v>2588</v>
      </c>
      <c r="D5824" s="48">
        <v>580421105</v>
      </c>
      <c r="E5824" s="50" t="s">
        <v>2709</v>
      </c>
      <c r="F5824" s="51">
        <v>11556</v>
      </c>
      <c r="G5824" s="48">
        <v>12</v>
      </c>
      <c r="H5824" s="51" t="s">
        <v>2860</v>
      </c>
      <c r="I5824" s="51" t="s">
        <v>1551</v>
      </c>
      <c r="J5824" s="52">
        <v>4</v>
      </c>
      <c r="K5824" s="48" t="s">
        <v>1058</v>
      </c>
      <c r="L5824" s="48" t="s">
        <v>1058</v>
      </c>
      <c r="M5824" s="53">
        <v>19677.387530334028</v>
      </c>
      <c r="N5824" s="51"/>
    </row>
    <row r="5825" spans="2:14" x14ac:dyDescent="0.25">
      <c r="B5825" s="48">
        <v>5823</v>
      </c>
      <c r="C5825" s="49" t="s">
        <v>2588</v>
      </c>
      <c r="D5825" s="48">
        <v>580262251</v>
      </c>
      <c r="E5825" s="50" t="s">
        <v>2611</v>
      </c>
      <c r="F5825" s="51">
        <v>11557</v>
      </c>
      <c r="G5825" s="48">
        <v>19</v>
      </c>
      <c r="H5825" s="51" t="s">
        <v>2901</v>
      </c>
      <c r="I5825" s="51" t="s">
        <v>1141</v>
      </c>
      <c r="J5825" s="52">
        <v>1.5</v>
      </c>
      <c r="K5825" s="48" t="s">
        <v>1058</v>
      </c>
      <c r="L5825" s="48" t="s">
        <v>1058</v>
      </c>
      <c r="M5825" s="53">
        <v>7379.0203238752601</v>
      </c>
      <c r="N5825" s="51"/>
    </row>
    <row r="5826" spans="2:14" x14ac:dyDescent="0.25">
      <c r="B5826" s="48">
        <v>5824</v>
      </c>
      <c r="C5826" s="49" t="s">
        <v>2588</v>
      </c>
      <c r="D5826" s="48">
        <v>580262251</v>
      </c>
      <c r="E5826" s="50" t="s">
        <v>2611</v>
      </c>
      <c r="F5826" s="51">
        <v>11558</v>
      </c>
      <c r="G5826" s="48">
        <v>16</v>
      </c>
      <c r="H5826" s="51" t="s">
        <v>2707</v>
      </c>
      <c r="I5826" s="51" t="s">
        <v>1141</v>
      </c>
      <c r="J5826" s="52">
        <v>0</v>
      </c>
      <c r="K5826" s="48" t="s">
        <v>1058</v>
      </c>
      <c r="L5826" s="48" t="s">
        <v>1058</v>
      </c>
      <c r="M5826" s="53">
        <v>0</v>
      </c>
      <c r="N5826" s="51"/>
    </row>
    <row r="5827" spans="2:14" x14ac:dyDescent="0.25">
      <c r="B5827" s="48">
        <v>5825</v>
      </c>
      <c r="C5827" s="49" t="s">
        <v>2588</v>
      </c>
      <c r="D5827" s="48">
        <v>580553022</v>
      </c>
      <c r="E5827" s="50" t="s">
        <v>2236</v>
      </c>
      <c r="F5827" s="51">
        <v>11560</v>
      </c>
      <c r="G5827" s="48">
        <v>15</v>
      </c>
      <c r="H5827" s="51" t="s">
        <v>2955</v>
      </c>
      <c r="I5827" s="51" t="s">
        <v>1137</v>
      </c>
      <c r="J5827" s="52">
        <v>0</v>
      </c>
      <c r="K5827" s="48" t="s">
        <v>1058</v>
      </c>
      <c r="L5827" s="48" t="s">
        <v>1058</v>
      </c>
      <c r="M5827" s="53">
        <v>0</v>
      </c>
      <c r="N5827" s="51"/>
    </row>
    <row r="5828" spans="2:14" x14ac:dyDescent="0.25">
      <c r="B5828" s="48">
        <v>5826</v>
      </c>
      <c r="C5828" s="49" t="s">
        <v>2588</v>
      </c>
      <c r="D5828" s="48">
        <v>580649358</v>
      </c>
      <c r="E5828" s="50" t="s">
        <v>2985</v>
      </c>
      <c r="F5828" s="51">
        <v>11562</v>
      </c>
      <c r="G5828" s="48">
        <v>20</v>
      </c>
      <c r="H5828" s="51" t="s">
        <v>2874</v>
      </c>
      <c r="I5828" s="51" t="s">
        <v>1101</v>
      </c>
      <c r="J5828" s="52">
        <v>4.4000000000000004</v>
      </c>
      <c r="K5828" s="48" t="s">
        <v>1058</v>
      </c>
      <c r="L5828" s="48" t="s">
        <v>1058</v>
      </c>
      <c r="M5828" s="53">
        <v>21645.126283367434</v>
      </c>
      <c r="N5828" s="51"/>
    </row>
    <row r="5829" spans="2:14" x14ac:dyDescent="0.25">
      <c r="B5829" s="48">
        <v>5827</v>
      </c>
      <c r="C5829" s="49" t="s">
        <v>2588</v>
      </c>
      <c r="D5829" s="48">
        <v>580567972</v>
      </c>
      <c r="E5829" s="50" t="s">
        <v>2808</v>
      </c>
      <c r="F5829" s="51">
        <v>11565</v>
      </c>
      <c r="G5829" s="48">
        <v>14</v>
      </c>
      <c r="H5829" s="51" t="s">
        <v>2617</v>
      </c>
      <c r="I5829" s="51" t="s">
        <v>1718</v>
      </c>
      <c r="J5829" s="52">
        <v>0.75</v>
      </c>
      <c r="K5829" s="48" t="s">
        <v>1058</v>
      </c>
      <c r="L5829" s="48" t="s">
        <v>1058</v>
      </c>
      <c r="M5829" s="53">
        <v>3689.5101619376301</v>
      </c>
      <c r="N5829" s="51"/>
    </row>
    <row r="5830" spans="2:14" x14ac:dyDescent="0.25">
      <c r="B5830" s="48">
        <v>5828</v>
      </c>
      <c r="C5830" s="49" t="s">
        <v>2588</v>
      </c>
      <c r="D5830" s="48">
        <v>580459048</v>
      </c>
      <c r="E5830" s="50" t="s">
        <v>1658</v>
      </c>
      <c r="F5830" s="51">
        <v>11566</v>
      </c>
      <c r="G5830" s="48">
        <v>9</v>
      </c>
      <c r="H5830" s="51" t="s">
        <v>2822</v>
      </c>
      <c r="I5830" s="51" t="s">
        <v>1309</v>
      </c>
      <c r="J5830" s="52">
        <v>8</v>
      </c>
      <c r="K5830" s="48" t="s">
        <v>1058</v>
      </c>
      <c r="L5830" s="48" t="s">
        <v>1058</v>
      </c>
      <c r="M5830" s="53">
        <v>39354.775060668057</v>
      </c>
      <c r="N5830" s="51"/>
    </row>
    <row r="5831" spans="2:14" x14ac:dyDescent="0.25">
      <c r="B5831" s="48">
        <v>5829</v>
      </c>
      <c r="C5831" s="49" t="s">
        <v>2588</v>
      </c>
      <c r="D5831" s="48">
        <v>580635878</v>
      </c>
      <c r="E5831" s="50" t="s">
        <v>2871</v>
      </c>
      <c r="F5831" s="51">
        <v>11567</v>
      </c>
      <c r="G5831" s="48">
        <v>15</v>
      </c>
      <c r="H5831" s="51" t="s">
        <v>2972</v>
      </c>
      <c r="I5831" s="51" t="s">
        <v>1062</v>
      </c>
      <c r="J5831" s="52">
        <v>0</v>
      </c>
      <c r="K5831" s="48" t="s">
        <v>1054</v>
      </c>
      <c r="L5831" s="48" t="s">
        <v>1058</v>
      </c>
      <c r="M5831" s="53">
        <v>0</v>
      </c>
      <c r="N5831" s="51"/>
    </row>
    <row r="5832" spans="2:14" x14ac:dyDescent="0.25">
      <c r="B5832" s="48">
        <v>5830</v>
      </c>
      <c r="C5832" s="49" t="s">
        <v>2588</v>
      </c>
      <c r="D5832" s="48">
        <v>511854788</v>
      </c>
      <c r="E5832" s="50" t="s">
        <v>2896</v>
      </c>
      <c r="F5832" s="51">
        <v>11568</v>
      </c>
      <c r="G5832" s="48">
        <v>0</v>
      </c>
      <c r="H5832" s="51" t="s">
        <v>2781</v>
      </c>
      <c r="I5832" s="51" t="s">
        <v>2897</v>
      </c>
      <c r="J5832" s="52">
        <v>0</v>
      </c>
      <c r="K5832" s="48" t="s">
        <v>1054</v>
      </c>
      <c r="L5832" s="48" t="s">
        <v>1058</v>
      </c>
      <c r="M5832" s="53">
        <v>0</v>
      </c>
      <c r="N5832" s="51"/>
    </row>
    <row r="5833" spans="2:14" x14ac:dyDescent="0.25">
      <c r="B5833" s="48">
        <v>5831</v>
      </c>
      <c r="C5833" s="49" t="s">
        <v>2588</v>
      </c>
      <c r="D5833" s="48">
        <v>580596377</v>
      </c>
      <c r="E5833" s="50" t="s">
        <v>2963</v>
      </c>
      <c r="F5833" s="51">
        <v>11572</v>
      </c>
      <c r="G5833" s="48">
        <v>12</v>
      </c>
      <c r="H5833" s="51" t="s">
        <v>2749</v>
      </c>
      <c r="I5833" s="51" t="s">
        <v>1141</v>
      </c>
      <c r="J5833" s="52">
        <v>0</v>
      </c>
      <c r="K5833" s="48" t="s">
        <v>1058</v>
      </c>
      <c r="L5833" s="48" t="s">
        <v>1058</v>
      </c>
      <c r="M5833" s="53">
        <v>0</v>
      </c>
      <c r="N5833" s="51"/>
    </row>
    <row r="5834" spans="2:14" x14ac:dyDescent="0.25">
      <c r="B5834" s="48">
        <v>5832</v>
      </c>
      <c r="C5834" s="49" t="s">
        <v>2588</v>
      </c>
      <c r="D5834" s="48">
        <v>580596377</v>
      </c>
      <c r="E5834" s="50" t="s">
        <v>2963</v>
      </c>
      <c r="F5834" s="51">
        <v>11573</v>
      </c>
      <c r="G5834" s="48">
        <v>20</v>
      </c>
      <c r="H5834" s="51" t="s">
        <v>2718</v>
      </c>
      <c r="I5834" s="51" t="s">
        <v>1141</v>
      </c>
      <c r="J5834" s="52">
        <v>0.75</v>
      </c>
      <c r="K5834" s="48" t="s">
        <v>1058</v>
      </c>
      <c r="L5834" s="48" t="s">
        <v>1058</v>
      </c>
      <c r="M5834" s="53">
        <v>3689.5101619376301</v>
      </c>
      <c r="N5834" s="51"/>
    </row>
    <row r="5835" spans="2:14" x14ac:dyDescent="0.25">
      <c r="B5835" s="48">
        <v>5833</v>
      </c>
      <c r="C5835" s="49" t="s">
        <v>2588</v>
      </c>
      <c r="D5835" s="48">
        <v>580596377</v>
      </c>
      <c r="E5835" s="50" t="s">
        <v>2963</v>
      </c>
      <c r="F5835" s="51">
        <v>11574</v>
      </c>
      <c r="G5835" s="48">
        <v>14</v>
      </c>
      <c r="H5835" s="51" t="s">
        <v>2944</v>
      </c>
      <c r="I5835" s="51" t="s">
        <v>1141</v>
      </c>
      <c r="J5835" s="52">
        <v>1.5</v>
      </c>
      <c r="K5835" s="48" t="s">
        <v>1058</v>
      </c>
      <c r="L5835" s="48" t="s">
        <v>1058</v>
      </c>
      <c r="M5835" s="53">
        <v>7379.0203238752601</v>
      </c>
      <c r="N5835" s="51"/>
    </row>
    <row r="5836" spans="2:14" x14ac:dyDescent="0.25">
      <c r="B5836" s="48">
        <v>5834</v>
      </c>
      <c r="C5836" s="49" t="s">
        <v>2588</v>
      </c>
      <c r="D5836" s="48">
        <v>580305266</v>
      </c>
      <c r="E5836" s="50" t="s">
        <v>2618</v>
      </c>
      <c r="F5836" s="51">
        <v>11575</v>
      </c>
      <c r="G5836" s="48">
        <v>0</v>
      </c>
      <c r="H5836" s="51" t="s">
        <v>2886</v>
      </c>
      <c r="I5836" s="51" t="s">
        <v>1276</v>
      </c>
      <c r="J5836" s="52">
        <v>0</v>
      </c>
      <c r="K5836" s="48" t="s">
        <v>1054</v>
      </c>
      <c r="L5836" s="48" t="s">
        <v>1058</v>
      </c>
      <c r="M5836" s="53">
        <v>0</v>
      </c>
      <c r="N5836" s="51"/>
    </row>
    <row r="5837" spans="2:14" x14ac:dyDescent="0.25">
      <c r="B5837" s="48">
        <v>5835</v>
      </c>
      <c r="C5837" s="49" t="s">
        <v>2588</v>
      </c>
      <c r="D5837" s="48">
        <v>580395465</v>
      </c>
      <c r="E5837" s="50" t="s">
        <v>2650</v>
      </c>
      <c r="F5837" s="51">
        <v>11576</v>
      </c>
      <c r="G5837" s="48">
        <v>16</v>
      </c>
      <c r="H5837" s="51" t="s">
        <v>2859</v>
      </c>
      <c r="I5837" s="51" t="s">
        <v>1476</v>
      </c>
      <c r="J5837" s="52">
        <v>4</v>
      </c>
      <c r="K5837" s="48" t="s">
        <v>1058</v>
      </c>
      <c r="L5837" s="48" t="s">
        <v>1058</v>
      </c>
      <c r="M5837" s="53">
        <v>19677.387530334028</v>
      </c>
      <c r="N5837" s="51"/>
    </row>
    <row r="5838" spans="2:14" x14ac:dyDescent="0.25">
      <c r="B5838" s="48">
        <v>5836</v>
      </c>
      <c r="C5838" s="49" t="s">
        <v>2588</v>
      </c>
      <c r="D5838" s="48">
        <v>580395465</v>
      </c>
      <c r="E5838" s="50" t="s">
        <v>2650</v>
      </c>
      <c r="F5838" s="51">
        <v>11577</v>
      </c>
      <c r="G5838" s="48">
        <v>16</v>
      </c>
      <c r="H5838" s="51" t="s">
        <v>2631</v>
      </c>
      <c r="I5838" s="51" t="s">
        <v>1476</v>
      </c>
      <c r="J5838" s="52">
        <v>0</v>
      </c>
      <c r="K5838" s="48" t="s">
        <v>1058</v>
      </c>
      <c r="L5838" s="48" t="s">
        <v>1058</v>
      </c>
      <c r="M5838" s="53">
        <v>0</v>
      </c>
      <c r="N5838" s="51"/>
    </row>
    <row r="5839" spans="2:14" x14ac:dyDescent="0.25">
      <c r="B5839" s="48">
        <v>5837</v>
      </c>
      <c r="C5839" s="49" t="s">
        <v>2588</v>
      </c>
      <c r="D5839" s="48">
        <v>580395465</v>
      </c>
      <c r="E5839" s="50" t="s">
        <v>2650</v>
      </c>
      <c r="F5839" s="51">
        <v>11578</v>
      </c>
      <c r="G5839" s="48">
        <v>11</v>
      </c>
      <c r="H5839" s="51" t="s">
        <v>2858</v>
      </c>
      <c r="I5839" s="51" t="s">
        <v>1476</v>
      </c>
      <c r="J5839" s="52">
        <v>0</v>
      </c>
      <c r="K5839" s="48" t="s">
        <v>1054</v>
      </c>
      <c r="L5839" s="48" t="s">
        <v>1058</v>
      </c>
      <c r="M5839" s="53">
        <v>0</v>
      </c>
      <c r="N5839" s="51"/>
    </row>
    <row r="5840" spans="2:14" x14ac:dyDescent="0.25">
      <c r="B5840" s="48">
        <v>5838</v>
      </c>
      <c r="C5840" s="49" t="s">
        <v>2588</v>
      </c>
      <c r="D5840" s="48">
        <v>510662190</v>
      </c>
      <c r="E5840" s="50" t="s">
        <v>3018</v>
      </c>
      <c r="F5840" s="51">
        <v>11580</v>
      </c>
      <c r="G5840" s="48">
        <v>13</v>
      </c>
      <c r="H5840" s="51" t="s">
        <v>2760</v>
      </c>
      <c r="I5840" s="51" t="s">
        <v>2141</v>
      </c>
      <c r="J5840" s="52">
        <v>0</v>
      </c>
      <c r="K5840" s="48" t="s">
        <v>1058</v>
      </c>
      <c r="L5840" s="48" t="s">
        <v>1054</v>
      </c>
      <c r="M5840" s="53">
        <v>0</v>
      </c>
      <c r="N5840" s="51"/>
    </row>
    <row r="5841" spans="2:14" x14ac:dyDescent="0.25">
      <c r="B5841" s="48">
        <v>5839</v>
      </c>
      <c r="C5841" s="49" t="s">
        <v>2588</v>
      </c>
      <c r="D5841" s="48">
        <v>510662190</v>
      </c>
      <c r="E5841" s="50" t="s">
        <v>3018</v>
      </c>
      <c r="F5841" s="51">
        <v>11581</v>
      </c>
      <c r="G5841" s="48">
        <v>17</v>
      </c>
      <c r="H5841" s="51" t="s">
        <v>2907</v>
      </c>
      <c r="I5841" s="51" t="s">
        <v>2141</v>
      </c>
      <c r="J5841" s="52">
        <v>0</v>
      </c>
      <c r="K5841" s="48" t="s">
        <v>1054</v>
      </c>
      <c r="L5841" s="48" t="s">
        <v>1054</v>
      </c>
      <c r="M5841" s="53">
        <v>0</v>
      </c>
      <c r="N5841" s="51"/>
    </row>
    <row r="5842" spans="2:14" x14ac:dyDescent="0.25">
      <c r="B5842" s="48">
        <v>5840</v>
      </c>
      <c r="C5842" s="49" t="s">
        <v>2588</v>
      </c>
      <c r="D5842" s="48">
        <v>510662190</v>
      </c>
      <c r="E5842" s="50" t="s">
        <v>3018</v>
      </c>
      <c r="F5842" s="51">
        <v>11582</v>
      </c>
      <c r="G5842" s="48">
        <v>16</v>
      </c>
      <c r="H5842" s="51" t="s">
        <v>2972</v>
      </c>
      <c r="I5842" s="51" t="s">
        <v>2141</v>
      </c>
      <c r="J5842" s="52">
        <v>0</v>
      </c>
      <c r="K5842" s="48" t="s">
        <v>1054</v>
      </c>
      <c r="L5842" s="48" t="s">
        <v>1054</v>
      </c>
      <c r="M5842" s="53">
        <v>0</v>
      </c>
      <c r="N5842" s="51"/>
    </row>
    <row r="5843" spans="2:14" x14ac:dyDescent="0.25">
      <c r="B5843" s="48">
        <v>5841</v>
      </c>
      <c r="C5843" s="49" t="s">
        <v>2588</v>
      </c>
      <c r="D5843" s="48">
        <v>511854788</v>
      </c>
      <c r="E5843" s="50" t="s">
        <v>2896</v>
      </c>
      <c r="F5843" s="51">
        <v>11583</v>
      </c>
      <c r="G5843" s="48">
        <v>14</v>
      </c>
      <c r="H5843" s="51" t="s">
        <v>2906</v>
      </c>
      <c r="I5843" s="51" t="s">
        <v>2897</v>
      </c>
      <c r="J5843" s="52">
        <v>4.5999999999999996</v>
      </c>
      <c r="K5843" s="48" t="s">
        <v>1058</v>
      </c>
      <c r="L5843" s="48" t="s">
        <v>1058</v>
      </c>
      <c r="M5843" s="53">
        <v>22628.995659884131</v>
      </c>
      <c r="N5843" s="51"/>
    </row>
    <row r="5844" spans="2:14" x14ac:dyDescent="0.25">
      <c r="B5844" s="48">
        <v>5842</v>
      </c>
      <c r="C5844" s="49" t="s">
        <v>2588</v>
      </c>
      <c r="D5844" s="48">
        <v>580307411</v>
      </c>
      <c r="E5844" s="50" t="s">
        <v>2730</v>
      </c>
      <c r="F5844" s="51">
        <v>11584</v>
      </c>
      <c r="G5844" s="48">
        <v>17</v>
      </c>
      <c r="H5844" s="51" t="s">
        <v>2739</v>
      </c>
      <c r="I5844" s="51" t="s">
        <v>1064</v>
      </c>
      <c r="J5844" s="52">
        <v>1.5</v>
      </c>
      <c r="K5844" s="48" t="s">
        <v>1058</v>
      </c>
      <c r="L5844" s="48" t="s">
        <v>1058</v>
      </c>
      <c r="M5844" s="53">
        <v>7379.0203238752601</v>
      </c>
      <c r="N5844" s="51"/>
    </row>
    <row r="5845" spans="2:14" x14ac:dyDescent="0.25">
      <c r="B5845" s="48">
        <v>5843</v>
      </c>
      <c r="C5845" s="49" t="s">
        <v>2588</v>
      </c>
      <c r="D5845" s="48">
        <v>580419810</v>
      </c>
      <c r="E5845" s="50" t="s">
        <v>1643</v>
      </c>
      <c r="F5845" s="51">
        <v>11585</v>
      </c>
      <c r="G5845" s="48">
        <v>16</v>
      </c>
      <c r="H5845" s="51" t="s">
        <v>2760</v>
      </c>
      <c r="I5845" s="51" t="s">
        <v>1078</v>
      </c>
      <c r="J5845" s="52">
        <v>0.75</v>
      </c>
      <c r="K5845" s="48" t="s">
        <v>1058</v>
      </c>
      <c r="L5845" s="48" t="s">
        <v>1058</v>
      </c>
      <c r="M5845" s="53">
        <v>3689.5101619376301</v>
      </c>
      <c r="N5845" s="51"/>
    </row>
    <row r="5846" spans="2:14" x14ac:dyDescent="0.25">
      <c r="B5846" s="48">
        <v>5844</v>
      </c>
      <c r="C5846" s="49" t="s">
        <v>2588</v>
      </c>
      <c r="D5846" s="48">
        <v>580418853</v>
      </c>
      <c r="E5846" s="50" t="s">
        <v>2638</v>
      </c>
      <c r="F5846" s="51">
        <v>11586</v>
      </c>
      <c r="G5846" s="48">
        <v>16</v>
      </c>
      <c r="H5846" s="51" t="s">
        <v>2696</v>
      </c>
      <c r="I5846" s="51" t="s">
        <v>2582</v>
      </c>
      <c r="J5846" s="52">
        <v>0.97499999999999998</v>
      </c>
      <c r="K5846" s="48" t="s">
        <v>1058</v>
      </c>
      <c r="L5846" s="48" t="s">
        <v>1058</v>
      </c>
      <c r="M5846" s="53">
        <v>4796.363210518919</v>
      </c>
      <c r="N5846" s="51"/>
    </row>
    <row r="5847" spans="2:14" x14ac:dyDescent="0.25">
      <c r="B5847" s="48">
        <v>5845</v>
      </c>
      <c r="C5847" s="49" t="s">
        <v>2588</v>
      </c>
      <c r="D5847" s="48">
        <v>580419810</v>
      </c>
      <c r="E5847" s="50" t="s">
        <v>1643</v>
      </c>
      <c r="F5847" s="51">
        <v>11587</v>
      </c>
      <c r="G5847" s="48">
        <v>0</v>
      </c>
      <c r="H5847" s="51" t="s">
        <v>2735</v>
      </c>
      <c r="I5847" s="51" t="s">
        <v>1078</v>
      </c>
      <c r="J5847" s="52">
        <v>0</v>
      </c>
      <c r="K5847" s="48" t="s">
        <v>1054</v>
      </c>
      <c r="L5847" s="48" t="s">
        <v>1058</v>
      </c>
      <c r="M5847" s="53">
        <v>0</v>
      </c>
      <c r="N5847" s="51"/>
    </row>
    <row r="5848" spans="2:14" x14ac:dyDescent="0.25">
      <c r="B5848" s="48">
        <v>5846</v>
      </c>
      <c r="C5848" s="49" t="s">
        <v>2588</v>
      </c>
      <c r="D5848" s="48">
        <v>580417715</v>
      </c>
      <c r="E5848" s="50" t="s">
        <v>2434</v>
      </c>
      <c r="F5848" s="51">
        <v>11588</v>
      </c>
      <c r="G5848" s="48">
        <v>11</v>
      </c>
      <c r="H5848" s="51" t="s">
        <v>2735</v>
      </c>
      <c r="I5848" s="51" t="s">
        <v>1078</v>
      </c>
      <c r="J5848" s="52">
        <v>0</v>
      </c>
      <c r="K5848" s="48" t="s">
        <v>1058</v>
      </c>
      <c r="L5848" s="48" t="s">
        <v>1058</v>
      </c>
      <c r="M5848" s="53">
        <v>0</v>
      </c>
      <c r="N5848" s="51"/>
    </row>
    <row r="5849" spans="2:14" x14ac:dyDescent="0.25">
      <c r="B5849" s="48">
        <v>5847</v>
      </c>
      <c r="C5849" s="49" t="s">
        <v>2588</v>
      </c>
      <c r="D5849" s="48">
        <v>580254019</v>
      </c>
      <c r="E5849" s="50" t="s">
        <v>2726</v>
      </c>
      <c r="F5849" s="51">
        <v>11591</v>
      </c>
      <c r="G5849" s="48">
        <v>13</v>
      </c>
      <c r="H5849" s="51" t="s">
        <v>2806</v>
      </c>
      <c r="I5849" s="51" t="s">
        <v>1119</v>
      </c>
      <c r="J5849" s="52">
        <v>0.75</v>
      </c>
      <c r="K5849" s="48" t="s">
        <v>1058</v>
      </c>
      <c r="L5849" s="48" t="s">
        <v>1058</v>
      </c>
      <c r="M5849" s="53">
        <v>3689.5101619376301</v>
      </c>
      <c r="N5849" s="51"/>
    </row>
    <row r="5850" spans="2:14" x14ac:dyDescent="0.25">
      <c r="B5850" s="48">
        <v>5848</v>
      </c>
      <c r="C5850" s="49" t="s">
        <v>2588</v>
      </c>
      <c r="D5850" s="48">
        <v>580366946</v>
      </c>
      <c r="E5850" s="50" t="s">
        <v>2639</v>
      </c>
      <c r="F5850" s="51">
        <v>11592</v>
      </c>
      <c r="G5850" s="48">
        <v>13</v>
      </c>
      <c r="H5850" s="51" t="s">
        <v>2680</v>
      </c>
      <c r="I5850" s="51" t="s">
        <v>1068</v>
      </c>
      <c r="J5850" s="52">
        <v>0.75</v>
      </c>
      <c r="K5850" s="48" t="s">
        <v>1058</v>
      </c>
      <c r="L5850" s="48" t="s">
        <v>1058</v>
      </c>
      <c r="M5850" s="53">
        <v>3689.5101619376301</v>
      </c>
      <c r="N5850" s="51"/>
    </row>
    <row r="5851" spans="2:14" x14ac:dyDescent="0.25">
      <c r="B5851" s="48">
        <v>5849</v>
      </c>
      <c r="C5851" s="49" t="s">
        <v>2588</v>
      </c>
      <c r="D5851" s="48">
        <v>570021881</v>
      </c>
      <c r="E5851" s="50" t="s">
        <v>2979</v>
      </c>
      <c r="F5851" s="51">
        <v>11593</v>
      </c>
      <c r="G5851" s="48">
        <v>19</v>
      </c>
      <c r="H5851" s="51" t="s">
        <v>2933</v>
      </c>
      <c r="I5851" s="51" t="s">
        <v>1139</v>
      </c>
      <c r="J5851" s="52">
        <v>0</v>
      </c>
      <c r="K5851" s="48" t="s">
        <v>1058</v>
      </c>
      <c r="L5851" s="48" t="s">
        <v>1054</v>
      </c>
      <c r="M5851" s="53">
        <v>0</v>
      </c>
      <c r="N5851" s="51"/>
    </row>
    <row r="5852" spans="2:14" x14ac:dyDescent="0.25">
      <c r="B5852" s="48">
        <v>5850</v>
      </c>
      <c r="C5852" s="49" t="s">
        <v>2588</v>
      </c>
      <c r="D5852" s="48">
        <v>570021881</v>
      </c>
      <c r="E5852" s="50" t="s">
        <v>2979</v>
      </c>
      <c r="F5852" s="51">
        <v>11595</v>
      </c>
      <c r="G5852" s="48">
        <v>13</v>
      </c>
      <c r="H5852" s="51" t="s">
        <v>2725</v>
      </c>
      <c r="I5852" s="51" t="s">
        <v>1139</v>
      </c>
      <c r="J5852" s="52">
        <v>0</v>
      </c>
      <c r="K5852" s="48" t="s">
        <v>1058</v>
      </c>
      <c r="L5852" s="48" t="s">
        <v>1054</v>
      </c>
      <c r="M5852" s="53">
        <v>0</v>
      </c>
      <c r="N5852" s="51"/>
    </row>
    <row r="5853" spans="2:14" x14ac:dyDescent="0.25">
      <c r="B5853" s="48">
        <v>5851</v>
      </c>
      <c r="C5853" s="49" t="s">
        <v>2588</v>
      </c>
      <c r="D5853" s="48">
        <v>580305266</v>
      </c>
      <c r="E5853" s="50" t="s">
        <v>2618</v>
      </c>
      <c r="F5853" s="51">
        <v>11597</v>
      </c>
      <c r="G5853" s="48">
        <v>0</v>
      </c>
      <c r="H5853" s="51" t="s">
        <v>2904</v>
      </c>
      <c r="I5853" s="51" t="s">
        <v>1276</v>
      </c>
      <c r="J5853" s="52">
        <v>0</v>
      </c>
      <c r="K5853" s="48" t="s">
        <v>1054</v>
      </c>
      <c r="L5853" s="48" t="s">
        <v>1058</v>
      </c>
      <c r="M5853" s="53">
        <v>0</v>
      </c>
      <c r="N5853" s="51"/>
    </row>
    <row r="5854" spans="2:14" x14ac:dyDescent="0.25">
      <c r="B5854" s="48">
        <v>5852</v>
      </c>
      <c r="C5854" s="49" t="s">
        <v>2588</v>
      </c>
      <c r="D5854" s="48">
        <v>580394278</v>
      </c>
      <c r="E5854" s="50" t="s">
        <v>2106</v>
      </c>
      <c r="F5854" s="51">
        <v>11600</v>
      </c>
      <c r="G5854" s="48">
        <v>14</v>
      </c>
      <c r="H5854" s="51" t="s">
        <v>2945</v>
      </c>
      <c r="I5854" s="51" t="s">
        <v>1164</v>
      </c>
      <c r="J5854" s="52">
        <v>0.75</v>
      </c>
      <c r="K5854" s="48" t="s">
        <v>1058</v>
      </c>
      <c r="L5854" s="48" t="s">
        <v>1058</v>
      </c>
      <c r="M5854" s="53">
        <v>3689.5101619376301</v>
      </c>
      <c r="N5854" s="51"/>
    </row>
    <row r="5855" spans="2:14" x14ac:dyDescent="0.25">
      <c r="B5855" s="48">
        <v>5853</v>
      </c>
      <c r="C5855" s="49" t="s">
        <v>2588</v>
      </c>
      <c r="D5855" s="48">
        <v>580394278</v>
      </c>
      <c r="E5855" s="50" t="s">
        <v>2106</v>
      </c>
      <c r="F5855" s="51">
        <v>11601</v>
      </c>
      <c r="G5855" s="48">
        <v>15</v>
      </c>
      <c r="H5855" s="51" t="s">
        <v>2733</v>
      </c>
      <c r="I5855" s="51" t="s">
        <v>1164</v>
      </c>
      <c r="J5855" s="52">
        <v>1.5</v>
      </c>
      <c r="K5855" s="48" t="s">
        <v>1058</v>
      </c>
      <c r="L5855" s="48" t="s">
        <v>1058</v>
      </c>
      <c r="M5855" s="53">
        <v>7379.0203238752601</v>
      </c>
      <c r="N5855" s="51"/>
    </row>
    <row r="5856" spans="2:14" x14ac:dyDescent="0.25">
      <c r="B5856" s="48">
        <v>5854</v>
      </c>
      <c r="C5856" s="49" t="s">
        <v>2588</v>
      </c>
      <c r="D5856" s="48">
        <v>580394278</v>
      </c>
      <c r="E5856" s="50" t="s">
        <v>2106</v>
      </c>
      <c r="F5856" s="51">
        <v>11602</v>
      </c>
      <c r="G5856" s="48">
        <v>9</v>
      </c>
      <c r="H5856" s="51" t="s">
        <v>2799</v>
      </c>
      <c r="I5856" s="51" t="s">
        <v>1164</v>
      </c>
      <c r="J5856" s="52">
        <v>8</v>
      </c>
      <c r="K5856" s="48" t="s">
        <v>1058</v>
      </c>
      <c r="L5856" s="48" t="s">
        <v>1058</v>
      </c>
      <c r="M5856" s="53">
        <v>39354.775060668057</v>
      </c>
      <c r="N5856" s="51"/>
    </row>
    <row r="5857" spans="2:14" x14ac:dyDescent="0.25">
      <c r="B5857" s="48">
        <v>5855</v>
      </c>
      <c r="C5857" s="49" t="s">
        <v>2588</v>
      </c>
      <c r="D5857" s="48">
        <v>580394278</v>
      </c>
      <c r="E5857" s="50" t="s">
        <v>2106</v>
      </c>
      <c r="F5857" s="51">
        <v>11603</v>
      </c>
      <c r="G5857" s="48">
        <v>14</v>
      </c>
      <c r="H5857" s="51" t="s">
        <v>2831</v>
      </c>
      <c r="I5857" s="51" t="s">
        <v>1164</v>
      </c>
      <c r="J5857" s="52">
        <v>0</v>
      </c>
      <c r="K5857" s="48" t="s">
        <v>1058</v>
      </c>
      <c r="L5857" s="48" t="s">
        <v>1058</v>
      </c>
      <c r="M5857" s="53">
        <v>0</v>
      </c>
      <c r="N5857" s="51"/>
    </row>
    <row r="5858" spans="2:14" x14ac:dyDescent="0.25">
      <c r="B5858" s="48">
        <v>5856</v>
      </c>
      <c r="C5858" s="49" t="s">
        <v>2588</v>
      </c>
      <c r="D5858" s="48">
        <v>580651149</v>
      </c>
      <c r="E5858" s="50" t="s">
        <v>1700</v>
      </c>
      <c r="F5858" s="51">
        <v>11604</v>
      </c>
      <c r="G5858" s="48">
        <v>11</v>
      </c>
      <c r="H5858" s="51" t="s">
        <v>2817</v>
      </c>
      <c r="I5858" s="51" t="s">
        <v>1426</v>
      </c>
      <c r="J5858" s="52">
        <v>0</v>
      </c>
      <c r="K5858" s="48" t="s">
        <v>1058</v>
      </c>
      <c r="L5858" s="48" t="s">
        <v>1058</v>
      </c>
      <c r="M5858" s="53">
        <v>0</v>
      </c>
      <c r="N5858" s="51"/>
    </row>
    <row r="5859" spans="2:14" x14ac:dyDescent="0.25">
      <c r="B5859" s="48">
        <v>5857</v>
      </c>
      <c r="C5859" s="49" t="s">
        <v>2588</v>
      </c>
      <c r="D5859" s="48">
        <v>580651149</v>
      </c>
      <c r="E5859" s="50" t="s">
        <v>1700</v>
      </c>
      <c r="F5859" s="51">
        <v>11605</v>
      </c>
      <c r="G5859" s="48">
        <v>21</v>
      </c>
      <c r="H5859" s="51" t="s">
        <v>2805</v>
      </c>
      <c r="I5859" s="51" t="s">
        <v>1426</v>
      </c>
      <c r="J5859" s="52">
        <v>0</v>
      </c>
      <c r="K5859" s="48" t="s">
        <v>1058</v>
      </c>
      <c r="L5859" s="48" t="s">
        <v>1058</v>
      </c>
      <c r="M5859" s="53">
        <v>0</v>
      </c>
      <c r="N5859" s="51"/>
    </row>
    <row r="5860" spans="2:14" x14ac:dyDescent="0.25">
      <c r="B5860" s="48">
        <v>5858</v>
      </c>
      <c r="C5860" s="49" t="s">
        <v>2588</v>
      </c>
      <c r="D5860" s="48">
        <v>570021881</v>
      </c>
      <c r="E5860" s="50" t="s">
        <v>2979</v>
      </c>
      <c r="F5860" s="51">
        <v>11606</v>
      </c>
      <c r="G5860" s="48">
        <v>9</v>
      </c>
      <c r="H5860" s="51" t="s">
        <v>2714</v>
      </c>
      <c r="I5860" s="51" t="s">
        <v>1139</v>
      </c>
      <c r="J5860" s="52">
        <v>0</v>
      </c>
      <c r="K5860" s="48" t="s">
        <v>1058</v>
      </c>
      <c r="L5860" s="48" t="s">
        <v>1054</v>
      </c>
      <c r="M5860" s="53">
        <v>0</v>
      </c>
      <c r="N5860" s="51"/>
    </row>
    <row r="5861" spans="2:14" x14ac:dyDescent="0.25">
      <c r="B5861" s="48">
        <v>5859</v>
      </c>
      <c r="C5861" s="49" t="s">
        <v>2588</v>
      </c>
      <c r="D5861" s="48">
        <v>580233997</v>
      </c>
      <c r="E5861" s="50" t="s">
        <v>2596</v>
      </c>
      <c r="F5861" s="51">
        <v>11607</v>
      </c>
      <c r="G5861" s="48">
        <v>15</v>
      </c>
      <c r="H5861" s="51" t="s">
        <v>2901</v>
      </c>
      <c r="I5861" s="51" t="s">
        <v>1053</v>
      </c>
      <c r="J5861" s="52">
        <v>1.5</v>
      </c>
      <c r="K5861" s="48" t="s">
        <v>1058</v>
      </c>
      <c r="L5861" s="48" t="s">
        <v>1058</v>
      </c>
      <c r="M5861" s="53">
        <v>7379.0203238752601</v>
      </c>
      <c r="N5861" s="51"/>
    </row>
    <row r="5862" spans="2:14" x14ac:dyDescent="0.25">
      <c r="B5862" s="48">
        <v>5860</v>
      </c>
      <c r="C5862" s="49" t="s">
        <v>2588</v>
      </c>
      <c r="D5862" s="48">
        <v>580233997</v>
      </c>
      <c r="E5862" s="50" t="s">
        <v>2596</v>
      </c>
      <c r="F5862" s="51">
        <v>11608</v>
      </c>
      <c r="G5862" s="48">
        <v>11</v>
      </c>
      <c r="H5862" s="51" t="s">
        <v>2861</v>
      </c>
      <c r="I5862" s="51" t="s">
        <v>1053</v>
      </c>
      <c r="J5862" s="52">
        <v>4</v>
      </c>
      <c r="K5862" s="48" t="s">
        <v>1058</v>
      </c>
      <c r="L5862" s="48" t="s">
        <v>1058</v>
      </c>
      <c r="M5862" s="53">
        <v>19677.387530334028</v>
      </c>
      <c r="N5862" s="51"/>
    </row>
    <row r="5863" spans="2:14" x14ac:dyDescent="0.25">
      <c r="B5863" s="48">
        <v>5861</v>
      </c>
      <c r="C5863" s="49" t="s">
        <v>2588</v>
      </c>
      <c r="D5863" s="48">
        <v>580233997</v>
      </c>
      <c r="E5863" s="50" t="s">
        <v>2596</v>
      </c>
      <c r="F5863" s="51">
        <v>11609</v>
      </c>
      <c r="G5863" s="48">
        <v>9</v>
      </c>
      <c r="H5863" s="51" t="s">
        <v>2867</v>
      </c>
      <c r="I5863" s="51" t="s">
        <v>1053</v>
      </c>
      <c r="J5863" s="52">
        <v>8</v>
      </c>
      <c r="K5863" s="48" t="s">
        <v>1058</v>
      </c>
      <c r="L5863" s="48" t="s">
        <v>1058</v>
      </c>
      <c r="M5863" s="53">
        <v>39354.775060668057</v>
      </c>
      <c r="N5863" s="51"/>
    </row>
    <row r="5864" spans="2:14" x14ac:dyDescent="0.25">
      <c r="B5864" s="48">
        <v>5862</v>
      </c>
      <c r="C5864" s="49" t="s">
        <v>2588</v>
      </c>
      <c r="D5864" s="48">
        <v>512158668</v>
      </c>
      <c r="E5864" s="50" t="s">
        <v>2596</v>
      </c>
      <c r="F5864" s="51">
        <v>11610</v>
      </c>
      <c r="G5864" s="48">
        <v>15</v>
      </c>
      <c r="H5864" s="51" t="s">
        <v>2763</v>
      </c>
      <c r="I5864" s="51" t="s">
        <v>1053</v>
      </c>
      <c r="J5864" s="52">
        <v>0</v>
      </c>
      <c r="K5864" s="48" t="s">
        <v>1058</v>
      </c>
      <c r="L5864" s="48" t="s">
        <v>1058</v>
      </c>
      <c r="M5864" s="53">
        <v>0</v>
      </c>
      <c r="N5864" s="51"/>
    </row>
    <row r="5865" spans="2:14" x14ac:dyDescent="0.25">
      <c r="B5865" s="48">
        <v>5863</v>
      </c>
      <c r="C5865" s="49" t="s">
        <v>2588</v>
      </c>
      <c r="D5865" s="48">
        <v>580394278</v>
      </c>
      <c r="E5865" s="50" t="s">
        <v>2106</v>
      </c>
      <c r="F5865" s="51">
        <v>11611</v>
      </c>
      <c r="G5865" s="48">
        <v>11</v>
      </c>
      <c r="H5865" s="51" t="s">
        <v>2838</v>
      </c>
      <c r="I5865" s="51" t="s">
        <v>1164</v>
      </c>
      <c r="J5865" s="52">
        <v>2.5</v>
      </c>
      <c r="K5865" s="48" t="s">
        <v>1058</v>
      </c>
      <c r="L5865" s="48" t="s">
        <v>1058</v>
      </c>
      <c r="M5865" s="53">
        <v>12298.367206458768</v>
      </c>
      <c r="N5865" s="51"/>
    </row>
    <row r="5866" spans="2:14" x14ac:dyDescent="0.25">
      <c r="B5866" s="48">
        <v>5864</v>
      </c>
      <c r="C5866" s="49" t="s">
        <v>2588</v>
      </c>
      <c r="D5866" s="48">
        <v>580394278</v>
      </c>
      <c r="E5866" s="50" t="s">
        <v>2106</v>
      </c>
      <c r="F5866" s="51">
        <v>11612</v>
      </c>
      <c r="G5866" s="48">
        <v>16</v>
      </c>
      <c r="H5866" s="51" t="s">
        <v>2628</v>
      </c>
      <c r="I5866" s="51" t="s">
        <v>1164</v>
      </c>
      <c r="J5866" s="52">
        <v>1.25</v>
      </c>
      <c r="K5866" s="48" t="s">
        <v>1058</v>
      </c>
      <c r="L5866" s="48" t="s">
        <v>1058</v>
      </c>
      <c r="M5866" s="53">
        <v>6149.1836032293841</v>
      </c>
      <c r="N5866" s="51"/>
    </row>
    <row r="5867" spans="2:14" x14ac:dyDescent="0.25">
      <c r="B5867" s="48">
        <v>5865</v>
      </c>
      <c r="C5867" s="49" t="s">
        <v>2588</v>
      </c>
      <c r="D5867" s="48">
        <v>580635878</v>
      </c>
      <c r="E5867" s="50" t="s">
        <v>2871</v>
      </c>
      <c r="F5867" s="51">
        <v>11613</v>
      </c>
      <c r="G5867" s="48">
        <v>12</v>
      </c>
      <c r="H5867" s="51" t="s">
        <v>2980</v>
      </c>
      <c r="I5867" s="51" t="s">
        <v>1062</v>
      </c>
      <c r="J5867" s="52">
        <v>0.75</v>
      </c>
      <c r="K5867" s="48" t="s">
        <v>1058</v>
      </c>
      <c r="L5867" s="48" t="s">
        <v>1058</v>
      </c>
      <c r="M5867" s="53">
        <v>3689.5101619376301</v>
      </c>
      <c r="N5867" s="51"/>
    </row>
    <row r="5868" spans="2:14" x14ac:dyDescent="0.25">
      <c r="B5868" s="48">
        <v>5866</v>
      </c>
      <c r="C5868" s="49" t="s">
        <v>2588</v>
      </c>
      <c r="D5868" s="48">
        <v>580160133</v>
      </c>
      <c r="E5868" s="50" t="s">
        <v>1247</v>
      </c>
      <c r="F5868" s="51">
        <v>11614</v>
      </c>
      <c r="G5868" s="48">
        <v>20</v>
      </c>
      <c r="H5868" s="51" t="s">
        <v>2933</v>
      </c>
      <c r="I5868" s="51" t="s">
        <v>1115</v>
      </c>
      <c r="J5868" s="52">
        <v>1.5</v>
      </c>
      <c r="K5868" s="48" t="s">
        <v>1058</v>
      </c>
      <c r="L5868" s="48" t="s">
        <v>1058</v>
      </c>
      <c r="M5868" s="53">
        <v>7379.0203238752601</v>
      </c>
      <c r="N5868" s="51"/>
    </row>
    <row r="5869" spans="2:14" x14ac:dyDescent="0.25">
      <c r="B5869" s="48">
        <v>5867</v>
      </c>
      <c r="C5869" s="49" t="s">
        <v>2588</v>
      </c>
      <c r="D5869" s="48">
        <v>580049534</v>
      </c>
      <c r="E5869" s="50" t="s">
        <v>2977</v>
      </c>
      <c r="F5869" s="51">
        <v>11615</v>
      </c>
      <c r="G5869" s="48">
        <v>0</v>
      </c>
      <c r="H5869" s="51" t="s">
        <v>2925</v>
      </c>
      <c r="I5869" s="51" t="s">
        <v>1235</v>
      </c>
      <c r="J5869" s="52">
        <v>0</v>
      </c>
      <c r="K5869" s="48" t="s">
        <v>1054</v>
      </c>
      <c r="L5869" s="48" t="s">
        <v>1058</v>
      </c>
      <c r="M5869" s="53">
        <v>0</v>
      </c>
      <c r="N5869" s="51"/>
    </row>
    <row r="5870" spans="2:14" x14ac:dyDescent="0.25">
      <c r="B5870" s="48">
        <v>5868</v>
      </c>
      <c r="C5870" s="49" t="s">
        <v>2588</v>
      </c>
      <c r="D5870" s="48">
        <v>580049534</v>
      </c>
      <c r="E5870" s="50" t="s">
        <v>2977</v>
      </c>
      <c r="F5870" s="51">
        <v>11616</v>
      </c>
      <c r="G5870" s="48">
        <v>0</v>
      </c>
      <c r="H5870" s="51" t="s">
        <v>3011</v>
      </c>
      <c r="I5870" s="51" t="s">
        <v>1235</v>
      </c>
      <c r="J5870" s="52">
        <v>0</v>
      </c>
      <c r="K5870" s="48" t="s">
        <v>1054</v>
      </c>
      <c r="L5870" s="48" t="s">
        <v>1058</v>
      </c>
      <c r="M5870" s="53">
        <v>0</v>
      </c>
      <c r="N5870" s="51"/>
    </row>
    <row r="5871" spans="2:14" x14ac:dyDescent="0.25">
      <c r="B5871" s="48">
        <v>5869</v>
      </c>
      <c r="C5871" s="49" t="s">
        <v>2588</v>
      </c>
      <c r="D5871" s="48">
        <v>580353233</v>
      </c>
      <c r="E5871" s="50" t="s">
        <v>2641</v>
      </c>
      <c r="F5871" s="51">
        <v>11617</v>
      </c>
      <c r="G5871" s="48">
        <v>15</v>
      </c>
      <c r="H5871" s="51" t="s">
        <v>2719</v>
      </c>
      <c r="I5871" s="51" t="s">
        <v>1448</v>
      </c>
      <c r="J5871" s="52">
        <v>0</v>
      </c>
      <c r="K5871" s="48" t="s">
        <v>1058</v>
      </c>
      <c r="L5871" s="48" t="s">
        <v>1058</v>
      </c>
      <c r="M5871" s="53">
        <v>0</v>
      </c>
      <c r="N5871" s="51"/>
    </row>
    <row r="5872" spans="2:14" x14ac:dyDescent="0.25">
      <c r="B5872" s="48">
        <v>5870</v>
      </c>
      <c r="C5872" s="49" t="s">
        <v>2588</v>
      </c>
      <c r="D5872" s="48">
        <v>580353233</v>
      </c>
      <c r="E5872" s="50" t="s">
        <v>2641</v>
      </c>
      <c r="F5872" s="51">
        <v>11618</v>
      </c>
      <c r="G5872" s="48">
        <v>10</v>
      </c>
      <c r="H5872" s="51" t="s">
        <v>2595</v>
      </c>
      <c r="I5872" s="51" t="s">
        <v>1448</v>
      </c>
      <c r="J5872" s="52">
        <v>1.5</v>
      </c>
      <c r="K5872" s="48" t="s">
        <v>1058</v>
      </c>
      <c r="L5872" s="48" t="s">
        <v>1058</v>
      </c>
      <c r="M5872" s="53">
        <v>7379.0203238752601</v>
      </c>
      <c r="N5872" s="51"/>
    </row>
    <row r="5873" spans="2:14" x14ac:dyDescent="0.25">
      <c r="B5873" s="48">
        <v>5871</v>
      </c>
      <c r="C5873" s="49" t="s">
        <v>2588</v>
      </c>
      <c r="D5873" s="48">
        <v>580365120</v>
      </c>
      <c r="E5873" s="50" t="s">
        <v>2774</v>
      </c>
      <c r="F5873" s="51">
        <v>11621</v>
      </c>
      <c r="G5873" s="48">
        <v>13</v>
      </c>
      <c r="H5873" s="51" t="s">
        <v>2739</v>
      </c>
      <c r="I5873" s="51" t="s">
        <v>2776</v>
      </c>
      <c r="J5873" s="52">
        <v>1.5</v>
      </c>
      <c r="K5873" s="48" t="s">
        <v>1058</v>
      </c>
      <c r="L5873" s="48" t="s">
        <v>1058</v>
      </c>
      <c r="M5873" s="53">
        <v>7379.0203238752601</v>
      </c>
      <c r="N5873" s="51"/>
    </row>
    <row r="5874" spans="2:14" x14ac:dyDescent="0.25">
      <c r="B5874" s="48">
        <v>5872</v>
      </c>
      <c r="C5874" s="49" t="s">
        <v>2588</v>
      </c>
      <c r="D5874" s="48">
        <v>580587723</v>
      </c>
      <c r="E5874" s="50" t="s">
        <v>2716</v>
      </c>
      <c r="F5874" s="51">
        <v>11622</v>
      </c>
      <c r="G5874" s="48">
        <v>19</v>
      </c>
      <c r="H5874" s="51" t="s">
        <v>2980</v>
      </c>
      <c r="I5874" s="51" t="s">
        <v>1350</v>
      </c>
      <c r="J5874" s="52">
        <v>0.75</v>
      </c>
      <c r="K5874" s="48" t="s">
        <v>1058</v>
      </c>
      <c r="L5874" s="48" t="s">
        <v>1058</v>
      </c>
      <c r="M5874" s="53">
        <v>3689.5101619376301</v>
      </c>
      <c r="N5874" s="51"/>
    </row>
    <row r="5875" spans="2:14" x14ac:dyDescent="0.25">
      <c r="B5875" s="48">
        <v>5873</v>
      </c>
      <c r="C5875" s="49" t="s">
        <v>2588</v>
      </c>
      <c r="D5875" s="48">
        <v>580173425</v>
      </c>
      <c r="E5875" s="50" t="s">
        <v>2789</v>
      </c>
      <c r="F5875" s="51">
        <v>11623</v>
      </c>
      <c r="G5875" s="48">
        <v>12</v>
      </c>
      <c r="H5875" s="51" t="s">
        <v>2870</v>
      </c>
      <c r="I5875" s="51" t="s">
        <v>1871</v>
      </c>
      <c r="J5875" s="52">
        <v>2</v>
      </c>
      <c r="K5875" s="48" t="s">
        <v>1058</v>
      </c>
      <c r="L5875" s="48" t="s">
        <v>1058</v>
      </c>
      <c r="M5875" s="53">
        <v>9838.6937651670141</v>
      </c>
      <c r="N5875" s="51"/>
    </row>
    <row r="5876" spans="2:14" x14ac:dyDescent="0.25">
      <c r="B5876" s="48">
        <v>5874</v>
      </c>
      <c r="C5876" s="49" t="s">
        <v>2588</v>
      </c>
      <c r="D5876" s="48">
        <v>580418689</v>
      </c>
      <c r="E5876" s="50" t="s">
        <v>2704</v>
      </c>
      <c r="F5876" s="51">
        <v>11624</v>
      </c>
      <c r="G5876" s="48">
        <v>14</v>
      </c>
      <c r="H5876" s="51" t="s">
        <v>2744</v>
      </c>
      <c r="I5876" s="51" t="s">
        <v>1639</v>
      </c>
      <c r="J5876" s="52">
        <v>0.75</v>
      </c>
      <c r="K5876" s="48" t="s">
        <v>1058</v>
      </c>
      <c r="L5876" s="48" t="s">
        <v>1058</v>
      </c>
      <c r="M5876" s="53">
        <v>3689.5101619376301</v>
      </c>
      <c r="N5876" s="51"/>
    </row>
    <row r="5877" spans="2:14" x14ac:dyDescent="0.25">
      <c r="B5877" s="48">
        <v>5875</v>
      </c>
      <c r="C5877" s="49" t="s">
        <v>2588</v>
      </c>
      <c r="D5877" s="48">
        <v>580365120</v>
      </c>
      <c r="E5877" s="50" t="s">
        <v>2774</v>
      </c>
      <c r="F5877" s="51">
        <v>11625</v>
      </c>
      <c r="G5877" s="48">
        <v>14</v>
      </c>
      <c r="H5877" s="51" t="s">
        <v>2646</v>
      </c>
      <c r="I5877" s="51" t="s">
        <v>2776</v>
      </c>
      <c r="J5877" s="52">
        <v>0</v>
      </c>
      <c r="K5877" s="48" t="s">
        <v>1058</v>
      </c>
      <c r="L5877" s="48" t="s">
        <v>1058</v>
      </c>
      <c r="M5877" s="53">
        <v>0</v>
      </c>
      <c r="N5877" s="51"/>
    </row>
    <row r="5878" spans="2:14" x14ac:dyDescent="0.25">
      <c r="B5878" s="48">
        <v>5876</v>
      </c>
      <c r="C5878" s="49" t="s">
        <v>2588</v>
      </c>
      <c r="D5878" s="48">
        <v>580365120</v>
      </c>
      <c r="E5878" s="50" t="s">
        <v>2774</v>
      </c>
      <c r="F5878" s="51">
        <v>11626</v>
      </c>
      <c r="G5878" s="48">
        <v>14</v>
      </c>
      <c r="H5878" s="51" t="s">
        <v>2859</v>
      </c>
      <c r="I5878" s="51" t="s">
        <v>2776</v>
      </c>
      <c r="J5878" s="52">
        <v>4</v>
      </c>
      <c r="K5878" s="48" t="s">
        <v>1058</v>
      </c>
      <c r="L5878" s="48" t="s">
        <v>1058</v>
      </c>
      <c r="M5878" s="53">
        <v>19677.387530334028</v>
      </c>
      <c r="N5878" s="51"/>
    </row>
    <row r="5879" spans="2:14" x14ac:dyDescent="0.25">
      <c r="B5879" s="48">
        <v>5877</v>
      </c>
      <c r="C5879" s="49" t="s">
        <v>2588</v>
      </c>
      <c r="D5879" s="48">
        <v>580418853</v>
      </c>
      <c r="E5879" s="50" t="s">
        <v>2638</v>
      </c>
      <c r="F5879" s="51">
        <v>11627</v>
      </c>
      <c r="G5879" s="48">
        <v>11</v>
      </c>
      <c r="H5879" s="51" t="s">
        <v>2847</v>
      </c>
      <c r="I5879" s="51" t="s">
        <v>2582</v>
      </c>
      <c r="J5879" s="52">
        <v>3.9</v>
      </c>
      <c r="K5879" s="48" t="s">
        <v>1058</v>
      </c>
      <c r="L5879" s="48" t="s">
        <v>1058</v>
      </c>
      <c r="M5879" s="53">
        <v>19185.452842075676</v>
      </c>
      <c r="N5879" s="51"/>
    </row>
    <row r="5880" spans="2:14" x14ac:dyDescent="0.25">
      <c r="B5880" s="48">
        <v>5878</v>
      </c>
      <c r="C5880" s="49" t="s">
        <v>2588</v>
      </c>
      <c r="D5880" s="48">
        <v>580418853</v>
      </c>
      <c r="E5880" s="50" t="s">
        <v>2638</v>
      </c>
      <c r="F5880" s="51">
        <v>11628</v>
      </c>
      <c r="G5880" s="48">
        <v>10</v>
      </c>
      <c r="H5880" s="51" t="s">
        <v>2991</v>
      </c>
      <c r="I5880" s="51" t="s">
        <v>2582</v>
      </c>
      <c r="J5880" s="52">
        <v>1.95</v>
      </c>
      <c r="K5880" s="48" t="s">
        <v>1058</v>
      </c>
      <c r="L5880" s="48" t="s">
        <v>1058</v>
      </c>
      <c r="M5880" s="53">
        <v>9592.726421037838</v>
      </c>
      <c r="N5880" s="51"/>
    </row>
    <row r="5881" spans="2:14" x14ac:dyDescent="0.25">
      <c r="B5881" s="48">
        <v>5879</v>
      </c>
      <c r="C5881" s="49" t="s">
        <v>2588</v>
      </c>
      <c r="D5881" s="48">
        <v>580593887</v>
      </c>
      <c r="E5881" s="50" t="s">
        <v>1278</v>
      </c>
      <c r="F5881" s="51">
        <v>11630</v>
      </c>
      <c r="G5881" s="48">
        <v>17</v>
      </c>
      <c r="H5881" s="51" t="s">
        <v>2951</v>
      </c>
      <c r="I5881" s="51" t="s">
        <v>1180</v>
      </c>
      <c r="J5881" s="52">
        <v>1.8</v>
      </c>
      <c r="K5881" s="48" t="s">
        <v>1058</v>
      </c>
      <c r="L5881" s="48" t="s">
        <v>1058</v>
      </c>
      <c r="M5881" s="53">
        <v>8854.8243886503133</v>
      </c>
      <c r="N5881" s="51"/>
    </row>
    <row r="5882" spans="2:14" x14ac:dyDescent="0.25">
      <c r="B5882" s="48">
        <v>5880</v>
      </c>
      <c r="C5882" s="49" t="s">
        <v>2588</v>
      </c>
      <c r="D5882" s="48">
        <v>580462166</v>
      </c>
      <c r="E5882" s="50" t="s">
        <v>2747</v>
      </c>
      <c r="F5882" s="51">
        <v>11631</v>
      </c>
      <c r="G5882" s="48">
        <v>11</v>
      </c>
      <c r="H5882" s="51" t="s">
        <v>2802</v>
      </c>
      <c r="I5882" s="51" t="s">
        <v>1280</v>
      </c>
      <c r="J5882" s="52">
        <v>8</v>
      </c>
      <c r="K5882" s="48" t="s">
        <v>1058</v>
      </c>
      <c r="L5882" s="48" t="s">
        <v>1058</v>
      </c>
      <c r="M5882" s="53">
        <v>39354.775060668057</v>
      </c>
      <c r="N5882" s="51"/>
    </row>
    <row r="5883" spans="2:14" x14ac:dyDescent="0.25">
      <c r="B5883" s="48">
        <v>5881</v>
      </c>
      <c r="C5883" s="49" t="s">
        <v>2588</v>
      </c>
      <c r="D5883" s="48">
        <v>580462166</v>
      </c>
      <c r="E5883" s="50" t="s">
        <v>2747</v>
      </c>
      <c r="F5883" s="51">
        <v>11632</v>
      </c>
      <c r="G5883" s="48">
        <v>14</v>
      </c>
      <c r="H5883" s="51" t="s">
        <v>2928</v>
      </c>
      <c r="I5883" s="51" t="s">
        <v>1280</v>
      </c>
      <c r="J5883" s="52">
        <v>1.5</v>
      </c>
      <c r="K5883" s="48" t="s">
        <v>1058</v>
      </c>
      <c r="L5883" s="48" t="s">
        <v>1058</v>
      </c>
      <c r="M5883" s="53">
        <v>7379.0203238752601</v>
      </c>
      <c r="N5883" s="51"/>
    </row>
    <row r="5884" spans="2:14" x14ac:dyDescent="0.25">
      <c r="B5884" s="48">
        <v>5882</v>
      </c>
      <c r="C5884" s="49" t="s">
        <v>2588</v>
      </c>
      <c r="D5884" s="48">
        <v>580424638</v>
      </c>
      <c r="E5884" s="50" t="s">
        <v>1651</v>
      </c>
      <c r="F5884" s="51">
        <v>11636</v>
      </c>
      <c r="G5884" s="48">
        <v>0</v>
      </c>
      <c r="H5884" s="51" t="s">
        <v>2866</v>
      </c>
      <c r="I5884" s="51" t="s">
        <v>1081</v>
      </c>
      <c r="J5884" s="52">
        <v>0</v>
      </c>
      <c r="K5884" s="48" t="s">
        <v>1054</v>
      </c>
      <c r="L5884" s="48" t="s">
        <v>1058</v>
      </c>
      <c r="M5884" s="53">
        <v>0</v>
      </c>
      <c r="N5884" s="51"/>
    </row>
    <row r="5885" spans="2:14" x14ac:dyDescent="0.25">
      <c r="B5885" s="48">
        <v>5883</v>
      </c>
      <c r="C5885" s="49" t="s">
        <v>2588</v>
      </c>
      <c r="D5885" s="48">
        <v>580555647</v>
      </c>
      <c r="E5885" s="50" t="s">
        <v>2903</v>
      </c>
      <c r="F5885" s="51">
        <v>11638</v>
      </c>
      <c r="G5885" s="48">
        <v>13</v>
      </c>
      <c r="H5885" s="51" t="s">
        <v>2978</v>
      </c>
      <c r="I5885" s="51" t="s">
        <v>1459</v>
      </c>
      <c r="J5885" s="52">
        <v>0</v>
      </c>
      <c r="K5885" s="48" t="s">
        <v>1054</v>
      </c>
      <c r="L5885" s="48" t="s">
        <v>1058</v>
      </c>
      <c r="M5885" s="53">
        <v>0</v>
      </c>
      <c r="N5885" s="51"/>
    </row>
    <row r="5886" spans="2:14" x14ac:dyDescent="0.25">
      <c r="B5886" s="48">
        <v>5884</v>
      </c>
      <c r="C5886" s="49" t="s">
        <v>2588</v>
      </c>
      <c r="D5886" s="48">
        <v>580555647</v>
      </c>
      <c r="E5886" s="50" t="s">
        <v>2903</v>
      </c>
      <c r="F5886" s="51">
        <v>11639</v>
      </c>
      <c r="G5886" s="48">
        <v>0</v>
      </c>
      <c r="H5886" s="51" t="s">
        <v>2858</v>
      </c>
      <c r="I5886" s="51" t="s">
        <v>1459</v>
      </c>
      <c r="J5886" s="52">
        <v>0</v>
      </c>
      <c r="K5886" s="48" t="s">
        <v>1054</v>
      </c>
      <c r="L5886" s="48" t="s">
        <v>1058</v>
      </c>
      <c r="M5886" s="53">
        <v>0</v>
      </c>
      <c r="N5886" s="51"/>
    </row>
    <row r="5887" spans="2:14" x14ac:dyDescent="0.25">
      <c r="B5887" s="48">
        <v>5885</v>
      </c>
      <c r="C5887" s="49" t="s">
        <v>2588</v>
      </c>
      <c r="D5887" s="48">
        <v>580555647</v>
      </c>
      <c r="E5887" s="50" t="s">
        <v>2903</v>
      </c>
      <c r="F5887" s="51">
        <v>11640</v>
      </c>
      <c r="G5887" s="48">
        <v>9</v>
      </c>
      <c r="H5887" s="51" t="s">
        <v>2910</v>
      </c>
      <c r="I5887" s="51" t="s">
        <v>1459</v>
      </c>
      <c r="J5887" s="52">
        <v>1.8</v>
      </c>
      <c r="K5887" s="48" t="s">
        <v>1058</v>
      </c>
      <c r="L5887" s="48" t="s">
        <v>1058</v>
      </c>
      <c r="M5887" s="53">
        <v>8854.8243886503133</v>
      </c>
      <c r="N5887" s="51"/>
    </row>
    <row r="5888" spans="2:14" x14ac:dyDescent="0.25">
      <c r="B5888" s="48">
        <v>5886</v>
      </c>
      <c r="C5888" s="49" t="s">
        <v>2588</v>
      </c>
      <c r="D5888" s="48">
        <v>580555647</v>
      </c>
      <c r="E5888" s="50" t="s">
        <v>2903</v>
      </c>
      <c r="F5888" s="51">
        <v>11641</v>
      </c>
      <c r="G5888" s="48">
        <v>14</v>
      </c>
      <c r="H5888" s="51" t="s">
        <v>2723</v>
      </c>
      <c r="I5888" s="51" t="s">
        <v>1459</v>
      </c>
      <c r="J5888" s="52">
        <v>3.6</v>
      </c>
      <c r="K5888" s="48" t="s">
        <v>1058</v>
      </c>
      <c r="L5888" s="48" t="s">
        <v>1058</v>
      </c>
      <c r="M5888" s="53">
        <v>17709.648777300627</v>
      </c>
      <c r="N5888" s="51"/>
    </row>
    <row r="5889" spans="2:14" x14ac:dyDescent="0.25">
      <c r="B5889" s="48">
        <v>5887</v>
      </c>
      <c r="C5889" s="49" t="s">
        <v>2588</v>
      </c>
      <c r="D5889" s="48">
        <v>580708717</v>
      </c>
      <c r="E5889" s="50" t="s">
        <v>2967</v>
      </c>
      <c r="F5889" s="51">
        <v>11643</v>
      </c>
      <c r="G5889" s="48">
        <v>23</v>
      </c>
      <c r="H5889" s="51" t="s">
        <v>2868</v>
      </c>
      <c r="I5889" s="51" t="s">
        <v>2225</v>
      </c>
      <c r="J5889" s="52">
        <v>4.4000000000000004</v>
      </c>
      <c r="K5889" s="48" t="s">
        <v>1058</v>
      </c>
      <c r="L5889" s="48" t="s">
        <v>1058</v>
      </c>
      <c r="M5889" s="53">
        <v>21645.126283367434</v>
      </c>
      <c r="N5889" s="51"/>
    </row>
    <row r="5890" spans="2:14" x14ac:dyDescent="0.25">
      <c r="B5890" s="48">
        <v>5888</v>
      </c>
      <c r="C5890" s="49" t="s">
        <v>2588</v>
      </c>
      <c r="D5890" s="48">
        <v>580386092</v>
      </c>
      <c r="E5890" s="50" t="s">
        <v>2614</v>
      </c>
      <c r="F5890" s="51">
        <v>11645</v>
      </c>
      <c r="G5890" s="48">
        <v>18</v>
      </c>
      <c r="H5890" s="51" t="s">
        <v>2723</v>
      </c>
      <c r="I5890" s="51" t="s">
        <v>1187</v>
      </c>
      <c r="J5890" s="52">
        <v>3.6</v>
      </c>
      <c r="K5890" s="48" t="s">
        <v>1058</v>
      </c>
      <c r="L5890" s="48" t="s">
        <v>1058</v>
      </c>
      <c r="M5890" s="53">
        <v>17709.648777300627</v>
      </c>
      <c r="N5890" s="51"/>
    </row>
    <row r="5891" spans="2:14" x14ac:dyDescent="0.25">
      <c r="B5891" s="48">
        <v>5889</v>
      </c>
      <c r="C5891" s="49" t="s">
        <v>2588</v>
      </c>
      <c r="D5891" s="48">
        <v>580395523</v>
      </c>
      <c r="E5891" s="50" t="s">
        <v>2908</v>
      </c>
      <c r="F5891" s="51">
        <v>11647</v>
      </c>
      <c r="G5891" s="48">
        <v>10</v>
      </c>
      <c r="H5891" s="51" t="s">
        <v>3002</v>
      </c>
      <c r="I5891" s="51" t="s">
        <v>1579</v>
      </c>
      <c r="J5891" s="52">
        <v>0</v>
      </c>
      <c r="K5891" s="48" t="s">
        <v>1054</v>
      </c>
      <c r="L5891" s="48" t="s">
        <v>1058</v>
      </c>
      <c r="M5891" s="53">
        <v>0</v>
      </c>
      <c r="N5891" s="51"/>
    </row>
    <row r="5892" spans="2:14" x14ac:dyDescent="0.25">
      <c r="B5892" s="48">
        <v>5890</v>
      </c>
      <c r="C5892" s="49" t="s">
        <v>2588</v>
      </c>
      <c r="D5892" s="48">
        <v>580181659</v>
      </c>
      <c r="E5892" s="50" t="s">
        <v>2698</v>
      </c>
      <c r="F5892" s="51">
        <v>11648</v>
      </c>
      <c r="G5892" s="48">
        <v>13</v>
      </c>
      <c r="H5892" s="51" t="s">
        <v>2829</v>
      </c>
      <c r="I5892" s="51" t="s">
        <v>1237</v>
      </c>
      <c r="J5892" s="52">
        <v>0</v>
      </c>
      <c r="K5892" s="48" t="s">
        <v>1058</v>
      </c>
      <c r="L5892" s="48" t="s">
        <v>1058</v>
      </c>
      <c r="M5892" s="53">
        <v>0</v>
      </c>
      <c r="N5892" s="51"/>
    </row>
    <row r="5893" spans="2:14" x14ac:dyDescent="0.25">
      <c r="B5893" s="48">
        <v>5891</v>
      </c>
      <c r="C5893" s="49" t="s">
        <v>2588</v>
      </c>
      <c r="D5893" s="48">
        <v>580487254</v>
      </c>
      <c r="E5893" s="50" t="s">
        <v>2666</v>
      </c>
      <c r="F5893" s="51">
        <v>11649</v>
      </c>
      <c r="G5893" s="48">
        <v>12</v>
      </c>
      <c r="H5893" s="51" t="s">
        <v>2891</v>
      </c>
      <c r="I5893" s="51" t="s">
        <v>1053</v>
      </c>
      <c r="J5893" s="52">
        <v>2</v>
      </c>
      <c r="K5893" s="48" t="s">
        <v>1058</v>
      </c>
      <c r="L5893" s="48" t="s">
        <v>1058</v>
      </c>
      <c r="M5893" s="53">
        <v>9838.6937651670141</v>
      </c>
      <c r="N5893" s="51"/>
    </row>
    <row r="5894" spans="2:14" x14ac:dyDescent="0.25">
      <c r="B5894" s="48">
        <v>5892</v>
      </c>
      <c r="C5894" s="49" t="s">
        <v>2588</v>
      </c>
      <c r="D5894" s="48">
        <v>580487254</v>
      </c>
      <c r="E5894" s="50" t="s">
        <v>2666</v>
      </c>
      <c r="F5894" s="51">
        <v>11650</v>
      </c>
      <c r="G5894" s="48">
        <v>15</v>
      </c>
      <c r="H5894" s="51" t="s">
        <v>2820</v>
      </c>
      <c r="I5894" s="51" t="s">
        <v>1053</v>
      </c>
      <c r="J5894" s="52">
        <v>2.62</v>
      </c>
      <c r="K5894" s="48" t="s">
        <v>1058</v>
      </c>
      <c r="L5894" s="48" t="s">
        <v>1058</v>
      </c>
      <c r="M5894" s="53">
        <v>12888.688832368789</v>
      </c>
      <c r="N5894" s="51"/>
    </row>
    <row r="5895" spans="2:14" x14ac:dyDescent="0.25">
      <c r="B5895" s="48">
        <v>5893</v>
      </c>
      <c r="C5895" s="49" t="s">
        <v>2588</v>
      </c>
      <c r="D5895" s="48">
        <v>580433316</v>
      </c>
      <c r="E5895" s="50" t="s">
        <v>1908</v>
      </c>
      <c r="F5895" s="51">
        <v>11651</v>
      </c>
      <c r="G5895" s="48">
        <v>13</v>
      </c>
      <c r="H5895" s="51" t="s">
        <v>2984</v>
      </c>
      <c r="I5895" s="51" t="s">
        <v>1909</v>
      </c>
      <c r="J5895" s="52">
        <v>2.2999999999999998</v>
      </c>
      <c r="K5895" s="48" t="s">
        <v>1058</v>
      </c>
      <c r="L5895" s="48" t="s">
        <v>1058</v>
      </c>
      <c r="M5895" s="53">
        <v>11314.497829942065</v>
      </c>
      <c r="N5895" s="51"/>
    </row>
    <row r="5896" spans="2:14" x14ac:dyDescent="0.25">
      <c r="B5896" s="48">
        <v>5894</v>
      </c>
      <c r="C5896" s="49" t="s">
        <v>2588</v>
      </c>
      <c r="D5896" s="48">
        <v>580513158</v>
      </c>
      <c r="E5896" s="50" t="s">
        <v>3009</v>
      </c>
      <c r="F5896" s="51">
        <v>11652</v>
      </c>
      <c r="G5896" s="48">
        <v>18</v>
      </c>
      <c r="H5896" s="51" t="s">
        <v>2975</v>
      </c>
      <c r="I5896" s="51" t="s">
        <v>1271</v>
      </c>
      <c r="J5896" s="52">
        <v>0</v>
      </c>
      <c r="K5896" s="48" t="s">
        <v>1058</v>
      </c>
      <c r="L5896" s="48" t="s">
        <v>1058</v>
      </c>
      <c r="M5896" s="53">
        <v>0</v>
      </c>
      <c r="N5896" s="51"/>
    </row>
    <row r="5897" spans="2:14" x14ac:dyDescent="0.25">
      <c r="B5897" s="48">
        <v>5895</v>
      </c>
      <c r="C5897" s="49" t="s">
        <v>2588</v>
      </c>
      <c r="D5897" s="48">
        <v>580513158</v>
      </c>
      <c r="E5897" s="50" t="s">
        <v>3009</v>
      </c>
      <c r="F5897" s="51">
        <v>11653</v>
      </c>
      <c r="G5897" s="48">
        <v>18</v>
      </c>
      <c r="H5897" s="51" t="s">
        <v>2984</v>
      </c>
      <c r="I5897" s="51" t="s">
        <v>1271</v>
      </c>
      <c r="J5897" s="52">
        <v>2.2000000000000002</v>
      </c>
      <c r="K5897" s="48" t="s">
        <v>1058</v>
      </c>
      <c r="L5897" s="48" t="s">
        <v>1058</v>
      </c>
      <c r="M5897" s="53">
        <v>10822.563141683717</v>
      </c>
      <c r="N5897" s="51"/>
    </row>
    <row r="5898" spans="2:14" x14ac:dyDescent="0.25">
      <c r="B5898" s="48">
        <v>5896</v>
      </c>
      <c r="C5898" s="49" t="s">
        <v>2588</v>
      </c>
      <c r="D5898" s="48">
        <v>580354546</v>
      </c>
      <c r="E5898" s="50" t="s">
        <v>2634</v>
      </c>
      <c r="F5898" s="51">
        <v>11655</v>
      </c>
      <c r="G5898" s="48">
        <v>17</v>
      </c>
      <c r="H5898" s="51" t="s">
        <v>2951</v>
      </c>
      <c r="I5898" s="51" t="s">
        <v>1147</v>
      </c>
      <c r="J5898" s="52">
        <v>1.5</v>
      </c>
      <c r="K5898" s="48" t="s">
        <v>1058</v>
      </c>
      <c r="L5898" s="48" t="s">
        <v>1058</v>
      </c>
      <c r="M5898" s="53">
        <v>7379.0203238752601</v>
      </c>
      <c r="N5898" s="51"/>
    </row>
    <row r="5899" spans="2:14" x14ac:dyDescent="0.25">
      <c r="B5899" s="48">
        <v>5897</v>
      </c>
      <c r="C5899" s="49" t="s">
        <v>2588</v>
      </c>
      <c r="D5899" s="48">
        <v>580093151</v>
      </c>
      <c r="E5899" s="50" t="s">
        <v>1294</v>
      </c>
      <c r="F5899" s="51">
        <v>11656</v>
      </c>
      <c r="G5899" s="48">
        <v>9</v>
      </c>
      <c r="H5899" s="51" t="s">
        <v>2867</v>
      </c>
      <c r="I5899" s="51" t="s">
        <v>1295</v>
      </c>
      <c r="J5899" s="52">
        <v>8</v>
      </c>
      <c r="K5899" s="48" t="s">
        <v>1058</v>
      </c>
      <c r="L5899" s="48" t="s">
        <v>1058</v>
      </c>
      <c r="M5899" s="53">
        <v>39354.775060668057</v>
      </c>
      <c r="N5899" s="51"/>
    </row>
    <row r="5900" spans="2:14" x14ac:dyDescent="0.25">
      <c r="B5900" s="48">
        <v>5898</v>
      </c>
      <c r="C5900" s="49" t="s">
        <v>2588</v>
      </c>
      <c r="D5900" s="48">
        <v>580245348</v>
      </c>
      <c r="E5900" s="50" t="s">
        <v>2894</v>
      </c>
      <c r="F5900" s="51">
        <v>11658</v>
      </c>
      <c r="G5900" s="48">
        <v>16</v>
      </c>
      <c r="H5900" s="51" t="s">
        <v>2868</v>
      </c>
      <c r="I5900" s="51" t="s">
        <v>2895</v>
      </c>
      <c r="J5900" s="52">
        <v>4.5999999999999996</v>
      </c>
      <c r="K5900" s="48" t="s">
        <v>1058</v>
      </c>
      <c r="L5900" s="48" t="s">
        <v>1058</v>
      </c>
      <c r="M5900" s="53">
        <v>22628.995659884131</v>
      </c>
      <c r="N5900" s="51"/>
    </row>
    <row r="5901" spans="2:14" x14ac:dyDescent="0.25">
      <c r="B5901" s="48">
        <v>5899</v>
      </c>
      <c r="C5901" s="49" t="s">
        <v>2588</v>
      </c>
      <c r="D5901" s="48">
        <v>580454684</v>
      </c>
      <c r="E5901" s="50" t="s">
        <v>2932</v>
      </c>
      <c r="F5901" s="51">
        <v>11660</v>
      </c>
      <c r="G5901" s="48">
        <v>9</v>
      </c>
      <c r="H5901" s="51" t="s">
        <v>2801</v>
      </c>
      <c r="I5901" s="51" t="s">
        <v>1284</v>
      </c>
      <c r="J5901" s="52">
        <v>1.5</v>
      </c>
      <c r="K5901" s="48" t="s">
        <v>1058</v>
      </c>
      <c r="L5901" s="48" t="s">
        <v>1058</v>
      </c>
      <c r="M5901" s="53">
        <v>7379.0203238752601</v>
      </c>
      <c r="N5901" s="51"/>
    </row>
    <row r="5902" spans="2:14" x14ac:dyDescent="0.25">
      <c r="B5902" s="48">
        <v>5900</v>
      </c>
      <c r="C5902" s="49" t="s">
        <v>2588</v>
      </c>
      <c r="D5902" s="48">
        <v>580274173</v>
      </c>
      <c r="E5902" s="50" t="s">
        <v>2629</v>
      </c>
      <c r="F5902" s="51">
        <v>11662</v>
      </c>
      <c r="G5902" s="48">
        <v>10</v>
      </c>
      <c r="H5902" s="51" t="s">
        <v>2873</v>
      </c>
      <c r="I5902" s="51" t="s">
        <v>1062</v>
      </c>
      <c r="J5902" s="52">
        <v>4</v>
      </c>
      <c r="K5902" s="48" t="s">
        <v>1058</v>
      </c>
      <c r="L5902" s="48" t="s">
        <v>1058</v>
      </c>
      <c r="M5902" s="53">
        <v>19677.387530334028</v>
      </c>
      <c r="N5902" s="51"/>
    </row>
    <row r="5903" spans="2:14" x14ac:dyDescent="0.25">
      <c r="B5903" s="48">
        <v>5901</v>
      </c>
      <c r="C5903" s="49" t="s">
        <v>2588</v>
      </c>
      <c r="D5903" s="48">
        <v>580274173</v>
      </c>
      <c r="E5903" s="50" t="s">
        <v>2629</v>
      </c>
      <c r="F5903" s="51">
        <v>11663</v>
      </c>
      <c r="G5903" s="48">
        <v>16</v>
      </c>
      <c r="H5903" s="51" t="s">
        <v>2804</v>
      </c>
      <c r="I5903" s="51" t="s">
        <v>1062</v>
      </c>
      <c r="J5903" s="52">
        <v>0.75</v>
      </c>
      <c r="K5903" s="48" t="s">
        <v>1058</v>
      </c>
      <c r="L5903" s="48" t="s">
        <v>1058</v>
      </c>
      <c r="M5903" s="53">
        <v>3689.5101619376301</v>
      </c>
      <c r="N5903" s="51"/>
    </row>
    <row r="5904" spans="2:14" x14ac:dyDescent="0.25">
      <c r="B5904" s="48">
        <v>5902</v>
      </c>
      <c r="C5904" s="49" t="s">
        <v>2588</v>
      </c>
      <c r="D5904" s="48">
        <v>580368546</v>
      </c>
      <c r="E5904" s="50" t="s">
        <v>2757</v>
      </c>
      <c r="F5904" s="51">
        <v>11664</v>
      </c>
      <c r="G5904" s="48">
        <v>12</v>
      </c>
      <c r="H5904" s="51" t="s">
        <v>2832</v>
      </c>
      <c r="I5904" s="51" t="s">
        <v>2758</v>
      </c>
      <c r="J5904" s="52">
        <v>0.97499999999999998</v>
      </c>
      <c r="K5904" s="48" t="s">
        <v>1058</v>
      </c>
      <c r="L5904" s="48" t="s">
        <v>1058</v>
      </c>
      <c r="M5904" s="53">
        <v>4796.363210518919</v>
      </c>
      <c r="N5904" s="51"/>
    </row>
    <row r="5905" spans="2:14" x14ac:dyDescent="0.25">
      <c r="B5905" s="48">
        <v>5903</v>
      </c>
      <c r="C5905" s="49" t="s">
        <v>2588</v>
      </c>
      <c r="D5905" s="48">
        <v>580038156</v>
      </c>
      <c r="E5905" s="50" t="s">
        <v>2825</v>
      </c>
      <c r="F5905" s="51">
        <v>11665</v>
      </c>
      <c r="G5905" s="48">
        <v>10</v>
      </c>
      <c r="H5905" s="51" t="s">
        <v>2731</v>
      </c>
      <c r="I5905" s="51" t="s">
        <v>1137</v>
      </c>
      <c r="J5905" s="52">
        <v>1.8</v>
      </c>
      <c r="K5905" s="48" t="s">
        <v>1058</v>
      </c>
      <c r="L5905" s="48" t="s">
        <v>1058</v>
      </c>
      <c r="M5905" s="53">
        <v>8854.8243886503133</v>
      </c>
      <c r="N5905" s="51"/>
    </row>
    <row r="5906" spans="2:14" x14ac:dyDescent="0.25">
      <c r="B5906" s="48">
        <v>5904</v>
      </c>
      <c r="C5906" s="49" t="s">
        <v>2588</v>
      </c>
      <c r="D5906" s="48">
        <v>580500825</v>
      </c>
      <c r="E5906" s="50" t="s">
        <v>2639</v>
      </c>
      <c r="F5906" s="51">
        <v>11666</v>
      </c>
      <c r="G5906" s="48">
        <v>19</v>
      </c>
      <c r="H5906" s="51" t="s">
        <v>2801</v>
      </c>
      <c r="I5906" s="51" t="s">
        <v>1068</v>
      </c>
      <c r="J5906" s="52">
        <v>1.5</v>
      </c>
      <c r="K5906" s="48" t="s">
        <v>1058</v>
      </c>
      <c r="L5906" s="48" t="s">
        <v>1058</v>
      </c>
      <c r="M5906" s="53">
        <v>7379.0203238752601</v>
      </c>
      <c r="N5906" s="51"/>
    </row>
    <row r="5907" spans="2:14" x14ac:dyDescent="0.25">
      <c r="B5907" s="48">
        <v>5905</v>
      </c>
      <c r="C5907" s="49" t="s">
        <v>2588</v>
      </c>
      <c r="D5907" s="48">
        <v>580500825</v>
      </c>
      <c r="E5907" s="50" t="s">
        <v>2639</v>
      </c>
      <c r="F5907" s="51">
        <v>11667</v>
      </c>
      <c r="G5907" s="48">
        <v>19</v>
      </c>
      <c r="H5907" s="51" t="s">
        <v>2991</v>
      </c>
      <c r="I5907" s="51" t="s">
        <v>1068</v>
      </c>
      <c r="J5907" s="52">
        <v>1.5</v>
      </c>
      <c r="K5907" s="48" t="s">
        <v>1058</v>
      </c>
      <c r="L5907" s="48" t="s">
        <v>1058</v>
      </c>
      <c r="M5907" s="53">
        <v>7379.0203238752601</v>
      </c>
      <c r="N5907" s="51"/>
    </row>
    <row r="5908" spans="2:14" x14ac:dyDescent="0.25">
      <c r="B5908" s="48">
        <v>5906</v>
      </c>
      <c r="C5908" s="49" t="s">
        <v>2588</v>
      </c>
      <c r="D5908" s="48">
        <v>580500825</v>
      </c>
      <c r="E5908" s="50" t="s">
        <v>2639</v>
      </c>
      <c r="F5908" s="51">
        <v>11668</v>
      </c>
      <c r="G5908" s="48">
        <v>21</v>
      </c>
      <c r="H5908" s="51" t="s">
        <v>2906</v>
      </c>
      <c r="I5908" s="51" t="s">
        <v>1068</v>
      </c>
      <c r="J5908" s="52">
        <v>4</v>
      </c>
      <c r="K5908" s="48" t="s">
        <v>1058</v>
      </c>
      <c r="L5908" s="48" t="s">
        <v>1058</v>
      </c>
      <c r="M5908" s="53">
        <v>19677.387530334028</v>
      </c>
      <c r="N5908" s="51"/>
    </row>
    <row r="5909" spans="2:14" x14ac:dyDescent="0.25">
      <c r="B5909" s="48">
        <v>5907</v>
      </c>
      <c r="C5909" s="49" t="s">
        <v>2588</v>
      </c>
      <c r="D5909" s="48">
        <v>580459048</v>
      </c>
      <c r="E5909" s="50" t="s">
        <v>1658</v>
      </c>
      <c r="F5909" s="51">
        <v>11669</v>
      </c>
      <c r="G5909" s="48">
        <v>12</v>
      </c>
      <c r="H5909" s="51" t="s">
        <v>2702</v>
      </c>
      <c r="I5909" s="51" t="s">
        <v>1309</v>
      </c>
      <c r="J5909" s="52">
        <v>3</v>
      </c>
      <c r="K5909" s="48" t="s">
        <v>1058</v>
      </c>
      <c r="L5909" s="48" t="s">
        <v>1058</v>
      </c>
      <c r="M5909" s="53">
        <v>14758.04064775052</v>
      </c>
      <c r="N5909" s="51"/>
    </row>
    <row r="5910" spans="2:14" x14ac:dyDescent="0.25">
      <c r="B5910" s="48">
        <v>5908</v>
      </c>
      <c r="C5910" s="49" t="s">
        <v>2588</v>
      </c>
      <c r="D5910" s="48">
        <v>580459048</v>
      </c>
      <c r="E5910" s="50" t="s">
        <v>1658</v>
      </c>
      <c r="F5910" s="51">
        <v>11670</v>
      </c>
      <c r="G5910" s="48">
        <v>12</v>
      </c>
      <c r="H5910" s="51" t="s">
        <v>2939</v>
      </c>
      <c r="I5910" s="51" t="s">
        <v>1309</v>
      </c>
      <c r="J5910" s="52">
        <v>2.62</v>
      </c>
      <c r="K5910" s="48" t="s">
        <v>1058</v>
      </c>
      <c r="L5910" s="48" t="s">
        <v>1058</v>
      </c>
      <c r="M5910" s="53">
        <v>12888.688832368789</v>
      </c>
      <c r="N5910" s="51"/>
    </row>
    <row r="5911" spans="2:14" x14ac:dyDescent="0.25">
      <c r="B5911" s="48">
        <v>5909</v>
      </c>
      <c r="C5911" s="49" t="s">
        <v>2588</v>
      </c>
      <c r="D5911" s="48">
        <v>580459048</v>
      </c>
      <c r="E5911" s="50" t="s">
        <v>1658</v>
      </c>
      <c r="F5911" s="51">
        <v>11671</v>
      </c>
      <c r="G5911" s="48">
        <v>10</v>
      </c>
      <c r="H5911" s="51" t="s">
        <v>2906</v>
      </c>
      <c r="I5911" s="51" t="s">
        <v>1309</v>
      </c>
      <c r="J5911" s="52">
        <v>4</v>
      </c>
      <c r="K5911" s="48" t="s">
        <v>1058</v>
      </c>
      <c r="L5911" s="48" t="s">
        <v>1058</v>
      </c>
      <c r="M5911" s="53">
        <v>19677.387530334028</v>
      </c>
      <c r="N5911" s="51"/>
    </row>
    <row r="5912" spans="2:14" x14ac:dyDescent="0.25">
      <c r="B5912" s="48">
        <v>5910</v>
      </c>
      <c r="C5912" s="49" t="s">
        <v>2588</v>
      </c>
      <c r="D5912" s="48">
        <v>580459048</v>
      </c>
      <c r="E5912" s="50" t="s">
        <v>1658</v>
      </c>
      <c r="F5912" s="51">
        <v>11672</v>
      </c>
      <c r="G5912" s="48">
        <v>18</v>
      </c>
      <c r="H5912" s="51" t="s">
        <v>2821</v>
      </c>
      <c r="I5912" s="51" t="s">
        <v>1309</v>
      </c>
      <c r="J5912" s="52">
        <v>0.75</v>
      </c>
      <c r="K5912" s="48" t="s">
        <v>1058</v>
      </c>
      <c r="L5912" s="48" t="s">
        <v>1058</v>
      </c>
      <c r="M5912" s="53">
        <v>3689.5101619376301</v>
      </c>
      <c r="N5912" s="51"/>
    </row>
    <row r="5913" spans="2:14" x14ac:dyDescent="0.25">
      <c r="B5913" s="48">
        <v>5911</v>
      </c>
      <c r="C5913" s="49" t="s">
        <v>2588</v>
      </c>
      <c r="D5913" s="48">
        <v>580459048</v>
      </c>
      <c r="E5913" s="50" t="s">
        <v>1658</v>
      </c>
      <c r="F5913" s="51">
        <v>11674</v>
      </c>
      <c r="G5913" s="48">
        <v>0</v>
      </c>
      <c r="H5913" s="51" t="s">
        <v>2919</v>
      </c>
      <c r="I5913" s="51" t="s">
        <v>1309</v>
      </c>
      <c r="J5913" s="52">
        <v>0</v>
      </c>
      <c r="K5913" s="48" t="s">
        <v>1054</v>
      </c>
      <c r="L5913" s="48" t="s">
        <v>1058</v>
      </c>
      <c r="M5913" s="53">
        <v>0</v>
      </c>
      <c r="N5913" s="51"/>
    </row>
    <row r="5914" spans="2:14" x14ac:dyDescent="0.25">
      <c r="B5914" s="48">
        <v>5912</v>
      </c>
      <c r="C5914" s="49" t="s">
        <v>2588</v>
      </c>
      <c r="D5914" s="48">
        <v>580459048</v>
      </c>
      <c r="E5914" s="50" t="s">
        <v>1658</v>
      </c>
      <c r="F5914" s="51">
        <v>11675</v>
      </c>
      <c r="G5914" s="48">
        <v>0</v>
      </c>
      <c r="H5914" s="51" t="s">
        <v>2869</v>
      </c>
      <c r="I5914" s="51" t="s">
        <v>1309</v>
      </c>
      <c r="J5914" s="52">
        <v>0</v>
      </c>
      <c r="K5914" s="48" t="s">
        <v>1054</v>
      </c>
      <c r="L5914" s="48" t="s">
        <v>1058</v>
      </c>
      <c r="M5914" s="53">
        <v>0</v>
      </c>
      <c r="N5914" s="51"/>
    </row>
    <row r="5915" spans="2:14" x14ac:dyDescent="0.25">
      <c r="B5915" s="48">
        <v>5913</v>
      </c>
      <c r="C5915" s="49" t="s">
        <v>2588</v>
      </c>
      <c r="D5915" s="48">
        <v>580626687</v>
      </c>
      <c r="E5915" s="50" t="s">
        <v>2624</v>
      </c>
      <c r="F5915" s="51">
        <v>11677</v>
      </c>
      <c r="G5915" s="48">
        <v>11</v>
      </c>
      <c r="H5915" s="51" t="s">
        <v>2626</v>
      </c>
      <c r="I5915" s="51" t="s">
        <v>1111</v>
      </c>
      <c r="J5915" s="52">
        <v>0</v>
      </c>
      <c r="K5915" s="48" t="s">
        <v>1058</v>
      </c>
      <c r="L5915" s="48" t="s">
        <v>1058</v>
      </c>
      <c r="M5915" s="53">
        <v>0</v>
      </c>
      <c r="N5915" s="51"/>
    </row>
    <row r="5916" spans="2:14" x14ac:dyDescent="0.25">
      <c r="B5916" s="48">
        <v>5914</v>
      </c>
      <c r="C5916" s="49" t="s">
        <v>2588</v>
      </c>
      <c r="D5916" s="48">
        <v>580393502</v>
      </c>
      <c r="E5916" s="50" t="s">
        <v>2622</v>
      </c>
      <c r="F5916" s="51">
        <v>11678</v>
      </c>
      <c r="G5916" s="48">
        <v>15</v>
      </c>
      <c r="H5916" s="51" t="s">
        <v>2857</v>
      </c>
      <c r="I5916" s="51" t="s">
        <v>1409</v>
      </c>
      <c r="J5916" s="52">
        <v>0</v>
      </c>
      <c r="K5916" s="48" t="s">
        <v>1058</v>
      </c>
      <c r="L5916" s="48" t="s">
        <v>1054</v>
      </c>
      <c r="M5916" s="53">
        <v>0</v>
      </c>
      <c r="N5916" s="51"/>
    </row>
    <row r="5917" spans="2:14" x14ac:dyDescent="0.25">
      <c r="B5917" s="48">
        <v>5915</v>
      </c>
      <c r="C5917" s="49" t="s">
        <v>2588</v>
      </c>
      <c r="D5917" s="48">
        <v>580626687</v>
      </c>
      <c r="E5917" s="50" t="s">
        <v>2624</v>
      </c>
      <c r="F5917" s="51">
        <v>11679</v>
      </c>
      <c r="G5917" s="48">
        <v>17</v>
      </c>
      <c r="H5917" s="51" t="s">
        <v>2840</v>
      </c>
      <c r="I5917" s="51" t="s">
        <v>1111</v>
      </c>
      <c r="J5917" s="52">
        <v>0</v>
      </c>
      <c r="K5917" s="48" t="s">
        <v>1058</v>
      </c>
      <c r="L5917" s="48" t="s">
        <v>1058</v>
      </c>
      <c r="M5917" s="53">
        <v>0</v>
      </c>
      <c r="N5917" s="51"/>
    </row>
    <row r="5918" spans="2:14" x14ac:dyDescent="0.25">
      <c r="B5918" s="48">
        <v>5916</v>
      </c>
      <c r="C5918" s="49" t="s">
        <v>2588</v>
      </c>
      <c r="D5918" s="48">
        <v>580626687</v>
      </c>
      <c r="E5918" s="50" t="s">
        <v>2624</v>
      </c>
      <c r="F5918" s="51">
        <v>11681</v>
      </c>
      <c r="G5918" s="48">
        <v>9</v>
      </c>
      <c r="H5918" s="51" t="s">
        <v>2937</v>
      </c>
      <c r="I5918" s="51" t="s">
        <v>1111</v>
      </c>
      <c r="J5918" s="52">
        <v>8</v>
      </c>
      <c r="K5918" s="48" t="s">
        <v>1058</v>
      </c>
      <c r="L5918" s="48" t="s">
        <v>1058</v>
      </c>
      <c r="M5918" s="53">
        <v>39354.775060668057</v>
      </c>
      <c r="N5918" s="51"/>
    </row>
    <row r="5919" spans="2:14" x14ac:dyDescent="0.25">
      <c r="B5919" s="48">
        <v>5917</v>
      </c>
      <c r="C5919" s="49" t="s">
        <v>2588</v>
      </c>
      <c r="D5919" s="48">
        <v>580593887</v>
      </c>
      <c r="E5919" s="50" t="s">
        <v>1278</v>
      </c>
      <c r="F5919" s="51">
        <v>11682</v>
      </c>
      <c r="G5919" s="48">
        <v>25</v>
      </c>
      <c r="H5919" s="51" t="s">
        <v>2864</v>
      </c>
      <c r="I5919" s="51" t="s">
        <v>1180</v>
      </c>
      <c r="J5919" s="52">
        <v>4.4000000000000004</v>
      </c>
      <c r="K5919" s="48" t="s">
        <v>1058</v>
      </c>
      <c r="L5919" s="48" t="s">
        <v>1058</v>
      </c>
      <c r="M5919" s="53">
        <v>21645.126283367434</v>
      </c>
      <c r="N5919" s="51"/>
    </row>
    <row r="5920" spans="2:14" x14ac:dyDescent="0.25">
      <c r="B5920" s="48">
        <v>5918</v>
      </c>
      <c r="C5920" s="49" t="s">
        <v>2588</v>
      </c>
      <c r="D5920" s="48">
        <v>580593887</v>
      </c>
      <c r="E5920" s="50" t="s">
        <v>1278</v>
      </c>
      <c r="F5920" s="51">
        <v>11683</v>
      </c>
      <c r="G5920" s="48">
        <v>15</v>
      </c>
      <c r="H5920" s="51" t="s">
        <v>2899</v>
      </c>
      <c r="I5920" s="51" t="s">
        <v>1180</v>
      </c>
      <c r="J5920" s="52">
        <v>3.6</v>
      </c>
      <c r="K5920" s="48" t="s">
        <v>1058</v>
      </c>
      <c r="L5920" s="48" t="s">
        <v>1058</v>
      </c>
      <c r="M5920" s="53">
        <v>17709.648777300627</v>
      </c>
      <c r="N5920" s="51"/>
    </row>
    <row r="5921" spans="2:14" x14ac:dyDescent="0.25">
      <c r="B5921" s="48">
        <v>5919</v>
      </c>
      <c r="C5921" s="49" t="s">
        <v>2588</v>
      </c>
      <c r="D5921" s="48">
        <v>580560548</v>
      </c>
      <c r="E5921" s="50" t="s">
        <v>2913</v>
      </c>
      <c r="F5921" s="51">
        <v>11684</v>
      </c>
      <c r="G5921" s="48">
        <v>16</v>
      </c>
      <c r="H5921" s="51" t="s">
        <v>2984</v>
      </c>
      <c r="I5921" s="51" t="s">
        <v>2914</v>
      </c>
      <c r="J5921" s="52">
        <v>2.2999999999999998</v>
      </c>
      <c r="K5921" s="48" t="s">
        <v>1058</v>
      </c>
      <c r="L5921" s="48" t="s">
        <v>1058</v>
      </c>
      <c r="M5921" s="53">
        <v>11314.497829942065</v>
      </c>
      <c r="N5921" s="51"/>
    </row>
    <row r="5922" spans="2:14" x14ac:dyDescent="0.25">
      <c r="B5922" s="48">
        <v>5920</v>
      </c>
      <c r="C5922" s="49" t="s">
        <v>2588</v>
      </c>
      <c r="D5922" s="48">
        <v>580560548</v>
      </c>
      <c r="E5922" s="50" t="s">
        <v>2913</v>
      </c>
      <c r="F5922" s="51">
        <v>11685</v>
      </c>
      <c r="G5922" s="48">
        <v>11</v>
      </c>
      <c r="H5922" s="51" t="s">
        <v>2729</v>
      </c>
      <c r="I5922" s="51" t="s">
        <v>2914</v>
      </c>
      <c r="J5922" s="52">
        <v>3.9</v>
      </c>
      <c r="K5922" s="48" t="s">
        <v>1058</v>
      </c>
      <c r="L5922" s="48" t="s">
        <v>1058</v>
      </c>
      <c r="M5922" s="53">
        <v>19185.452842075676</v>
      </c>
      <c r="N5922" s="51"/>
    </row>
    <row r="5923" spans="2:14" x14ac:dyDescent="0.25">
      <c r="B5923" s="48">
        <v>5921</v>
      </c>
      <c r="C5923" s="49" t="s">
        <v>2588</v>
      </c>
      <c r="D5923" s="48">
        <v>510662190</v>
      </c>
      <c r="E5923" s="50" t="s">
        <v>3018</v>
      </c>
      <c r="F5923" s="51">
        <v>11690</v>
      </c>
      <c r="G5923" s="48">
        <v>13</v>
      </c>
      <c r="H5923" s="51" t="s">
        <v>2793</v>
      </c>
      <c r="I5923" s="51" t="s">
        <v>2141</v>
      </c>
      <c r="J5923" s="52">
        <v>0</v>
      </c>
      <c r="K5923" s="48" t="s">
        <v>1058</v>
      </c>
      <c r="L5923" s="48" t="s">
        <v>1054</v>
      </c>
      <c r="M5923" s="53">
        <v>0</v>
      </c>
      <c r="N5923" s="51"/>
    </row>
    <row r="5924" spans="2:14" x14ac:dyDescent="0.25">
      <c r="B5924" s="48">
        <v>5922</v>
      </c>
      <c r="C5924" s="49" t="s">
        <v>2588</v>
      </c>
      <c r="D5924" s="48">
        <v>580377794</v>
      </c>
      <c r="E5924" s="50" t="s">
        <v>2658</v>
      </c>
      <c r="F5924" s="51">
        <v>11691</v>
      </c>
      <c r="G5924" s="48">
        <v>15</v>
      </c>
      <c r="H5924" s="51" t="s">
        <v>2919</v>
      </c>
      <c r="I5924" s="51" t="s">
        <v>1158</v>
      </c>
      <c r="J5924" s="52">
        <v>1.5</v>
      </c>
      <c r="K5924" s="48" t="s">
        <v>1058</v>
      </c>
      <c r="L5924" s="48" t="s">
        <v>1058</v>
      </c>
      <c r="M5924" s="53">
        <v>7379.0203238752601</v>
      </c>
      <c r="N5924" s="51"/>
    </row>
    <row r="5925" spans="2:14" x14ac:dyDescent="0.25">
      <c r="B5925" s="48">
        <v>5923</v>
      </c>
      <c r="C5925" s="49" t="s">
        <v>2588</v>
      </c>
      <c r="D5925" s="48">
        <v>580370203</v>
      </c>
      <c r="E5925" s="50" t="s">
        <v>1618</v>
      </c>
      <c r="F5925" s="51">
        <v>11692</v>
      </c>
      <c r="G5925" s="48">
        <v>11</v>
      </c>
      <c r="H5925" s="51" t="s">
        <v>2981</v>
      </c>
      <c r="I5925" s="51" t="s">
        <v>1619</v>
      </c>
      <c r="J5925" s="52">
        <v>0</v>
      </c>
      <c r="K5925" s="48" t="s">
        <v>1054</v>
      </c>
      <c r="L5925" s="48" t="s">
        <v>1058</v>
      </c>
      <c r="M5925" s="53">
        <v>0</v>
      </c>
      <c r="N5925" s="51"/>
    </row>
    <row r="5926" spans="2:14" x14ac:dyDescent="0.25">
      <c r="B5926" s="48">
        <v>5924</v>
      </c>
      <c r="C5926" s="49" t="s">
        <v>2588</v>
      </c>
      <c r="D5926" s="48">
        <v>513894139</v>
      </c>
      <c r="E5926" s="50" t="s">
        <v>2599</v>
      </c>
      <c r="F5926" s="51">
        <v>11694</v>
      </c>
      <c r="G5926" s="48">
        <v>15</v>
      </c>
      <c r="H5926" s="51" t="s">
        <v>2743</v>
      </c>
      <c r="I5926" s="51" t="s">
        <v>1135</v>
      </c>
      <c r="J5926" s="52">
        <v>1.5</v>
      </c>
      <c r="K5926" s="48" t="s">
        <v>1058</v>
      </c>
      <c r="L5926" s="48" t="s">
        <v>1058</v>
      </c>
      <c r="M5926" s="53">
        <v>7379.0203238752601</v>
      </c>
      <c r="N5926" s="51"/>
    </row>
    <row r="5927" spans="2:14" x14ac:dyDescent="0.25">
      <c r="B5927" s="48">
        <v>5925</v>
      </c>
      <c r="C5927" s="49" t="s">
        <v>2588</v>
      </c>
      <c r="D5927" s="48">
        <v>516450608</v>
      </c>
      <c r="E5927" s="50" t="s">
        <v>3008</v>
      </c>
      <c r="F5927" s="51">
        <v>11695</v>
      </c>
      <c r="G5927" s="48">
        <v>0</v>
      </c>
      <c r="H5927" s="51" t="s">
        <v>2925</v>
      </c>
      <c r="I5927" s="51" t="s">
        <v>1178</v>
      </c>
      <c r="J5927" s="52">
        <v>0</v>
      </c>
      <c r="K5927" s="48" t="s">
        <v>1054</v>
      </c>
      <c r="L5927" s="48" t="s">
        <v>1058</v>
      </c>
      <c r="M5927" s="53">
        <v>0</v>
      </c>
      <c r="N5927" s="51"/>
    </row>
    <row r="5928" spans="2:14" x14ac:dyDescent="0.25">
      <c r="B5928" s="48">
        <v>5926</v>
      </c>
      <c r="C5928" s="49" t="s">
        <v>2588</v>
      </c>
      <c r="D5928" s="48">
        <v>516450608</v>
      </c>
      <c r="E5928" s="50" t="s">
        <v>3008</v>
      </c>
      <c r="F5928" s="51">
        <v>11696</v>
      </c>
      <c r="G5928" s="48">
        <v>0</v>
      </c>
      <c r="H5928" s="51" t="s">
        <v>2801</v>
      </c>
      <c r="I5928" s="51" t="s">
        <v>1178</v>
      </c>
      <c r="J5928" s="52">
        <v>0</v>
      </c>
      <c r="K5928" s="48" t="s">
        <v>1054</v>
      </c>
      <c r="L5928" s="48" t="s">
        <v>1058</v>
      </c>
      <c r="M5928" s="53">
        <v>0</v>
      </c>
      <c r="N5928" s="51"/>
    </row>
    <row r="5929" spans="2:14" x14ac:dyDescent="0.25">
      <c r="B5929" s="48">
        <v>5927</v>
      </c>
      <c r="C5929" s="49" t="s">
        <v>2588</v>
      </c>
      <c r="D5929" s="48">
        <v>580100139</v>
      </c>
      <c r="E5929" s="50" t="s">
        <v>1539</v>
      </c>
      <c r="F5929" s="51">
        <v>11697</v>
      </c>
      <c r="G5929" s="48">
        <v>11</v>
      </c>
      <c r="H5929" s="51" t="s">
        <v>2805</v>
      </c>
      <c r="I5929" s="51" t="s">
        <v>1180</v>
      </c>
      <c r="J5929" s="52">
        <v>0</v>
      </c>
      <c r="K5929" s="48" t="s">
        <v>1058</v>
      </c>
      <c r="L5929" s="48" t="s">
        <v>1058</v>
      </c>
      <c r="M5929" s="53">
        <v>0</v>
      </c>
      <c r="N5929" s="51"/>
    </row>
    <row r="5930" spans="2:14" x14ac:dyDescent="0.25">
      <c r="B5930" s="48">
        <v>5928</v>
      </c>
      <c r="C5930" s="49" t="s">
        <v>2588</v>
      </c>
      <c r="D5930" s="48">
        <v>516450608</v>
      </c>
      <c r="E5930" s="50" t="s">
        <v>3008</v>
      </c>
      <c r="F5930" s="51">
        <v>11698</v>
      </c>
      <c r="G5930" s="48">
        <v>0</v>
      </c>
      <c r="H5930" s="51" t="s">
        <v>2702</v>
      </c>
      <c r="I5930" s="51" t="s">
        <v>1178</v>
      </c>
      <c r="J5930" s="52">
        <v>0</v>
      </c>
      <c r="K5930" s="48" t="s">
        <v>1054</v>
      </c>
      <c r="L5930" s="48" t="s">
        <v>1058</v>
      </c>
      <c r="M5930" s="53">
        <v>0</v>
      </c>
      <c r="N5930" s="51"/>
    </row>
    <row r="5931" spans="2:14" x14ac:dyDescent="0.25">
      <c r="B5931" s="48">
        <v>5929</v>
      </c>
      <c r="C5931" s="49" t="s">
        <v>2588</v>
      </c>
      <c r="D5931" s="48">
        <v>580100139</v>
      </c>
      <c r="E5931" s="50" t="s">
        <v>1539</v>
      </c>
      <c r="F5931" s="51">
        <v>11699</v>
      </c>
      <c r="G5931" s="48">
        <v>0</v>
      </c>
      <c r="H5931" s="51" t="s">
        <v>2864</v>
      </c>
      <c r="I5931" s="51" t="s">
        <v>1180</v>
      </c>
      <c r="J5931" s="52">
        <v>0</v>
      </c>
      <c r="K5931" s="48" t="s">
        <v>1054</v>
      </c>
      <c r="L5931" s="48" t="s">
        <v>1058</v>
      </c>
      <c r="M5931" s="53">
        <v>0</v>
      </c>
      <c r="N5931" s="51"/>
    </row>
    <row r="5932" spans="2:14" x14ac:dyDescent="0.25">
      <c r="B5932" s="48">
        <v>5930</v>
      </c>
      <c r="C5932" s="49" t="s">
        <v>2588</v>
      </c>
      <c r="D5932" s="48">
        <v>580100139</v>
      </c>
      <c r="E5932" s="50" t="s">
        <v>1539</v>
      </c>
      <c r="F5932" s="51">
        <v>11700</v>
      </c>
      <c r="G5932" s="48">
        <v>11</v>
      </c>
      <c r="H5932" s="51" t="s">
        <v>2797</v>
      </c>
      <c r="I5932" s="51" t="s">
        <v>1180</v>
      </c>
      <c r="J5932" s="52">
        <v>0.9</v>
      </c>
      <c r="K5932" s="48" t="s">
        <v>1058</v>
      </c>
      <c r="L5932" s="48" t="s">
        <v>1058</v>
      </c>
      <c r="M5932" s="53">
        <v>4427.4121943251566</v>
      </c>
      <c r="N5932" s="51"/>
    </row>
    <row r="5933" spans="2:14" x14ac:dyDescent="0.25">
      <c r="B5933" s="48">
        <v>5931</v>
      </c>
      <c r="C5933" s="49" t="s">
        <v>2588</v>
      </c>
      <c r="D5933" s="48">
        <v>580476059</v>
      </c>
      <c r="E5933" s="50" t="s">
        <v>2686</v>
      </c>
      <c r="F5933" s="51">
        <v>11707</v>
      </c>
      <c r="G5933" s="48">
        <v>15</v>
      </c>
      <c r="H5933" s="51" t="s">
        <v>2962</v>
      </c>
      <c r="I5933" s="51" t="s">
        <v>1423</v>
      </c>
      <c r="J5933" s="52">
        <v>2</v>
      </c>
      <c r="K5933" s="48" t="s">
        <v>1058</v>
      </c>
      <c r="L5933" s="48" t="s">
        <v>1058</v>
      </c>
      <c r="M5933" s="53">
        <v>9838.6937651670141</v>
      </c>
      <c r="N5933" s="51"/>
    </row>
    <row r="5934" spans="2:14" x14ac:dyDescent="0.25">
      <c r="B5934" s="48">
        <v>5932</v>
      </c>
      <c r="C5934" s="49" t="s">
        <v>2588</v>
      </c>
      <c r="D5934" s="48">
        <v>580458859</v>
      </c>
      <c r="E5934" s="50" t="s">
        <v>2436</v>
      </c>
      <c r="F5934" s="51">
        <v>11708</v>
      </c>
      <c r="G5934" s="48">
        <v>8</v>
      </c>
      <c r="H5934" s="51" t="s">
        <v>2621</v>
      </c>
      <c r="I5934" s="51" t="s">
        <v>2437</v>
      </c>
      <c r="J5934" s="52">
        <v>0.94499999999999995</v>
      </c>
      <c r="K5934" s="48" t="s">
        <v>1058</v>
      </c>
      <c r="L5934" s="48" t="s">
        <v>1058</v>
      </c>
      <c r="M5934" s="53">
        <v>4648.7828040414142</v>
      </c>
      <c r="N5934" s="51"/>
    </row>
    <row r="5935" spans="2:14" x14ac:dyDescent="0.25">
      <c r="B5935" s="48">
        <v>5933</v>
      </c>
      <c r="C5935" s="49" t="s">
        <v>2588</v>
      </c>
      <c r="D5935" s="48">
        <v>580629160</v>
      </c>
      <c r="E5935" s="50" t="s">
        <v>3003</v>
      </c>
      <c r="F5935" s="51">
        <v>11710</v>
      </c>
      <c r="G5935" s="48">
        <v>9</v>
      </c>
      <c r="H5935" s="51" t="s">
        <v>2978</v>
      </c>
      <c r="I5935" s="51" t="s">
        <v>3004</v>
      </c>
      <c r="J5935" s="52">
        <v>0</v>
      </c>
      <c r="K5935" s="48" t="s">
        <v>1054</v>
      </c>
      <c r="L5935" s="48" t="s">
        <v>1058</v>
      </c>
      <c r="M5935" s="53">
        <v>0</v>
      </c>
      <c r="N5935" s="51"/>
    </row>
    <row r="5936" spans="2:14" x14ac:dyDescent="0.25">
      <c r="B5936" s="48">
        <v>5934</v>
      </c>
      <c r="C5936" s="49" t="s">
        <v>2588</v>
      </c>
      <c r="D5936" s="48">
        <v>580419315</v>
      </c>
      <c r="E5936" s="50" t="s">
        <v>2927</v>
      </c>
      <c r="F5936" s="51">
        <v>11711</v>
      </c>
      <c r="G5936" s="48">
        <v>19</v>
      </c>
      <c r="H5936" s="51" t="s">
        <v>2613</v>
      </c>
      <c r="I5936" s="51" t="s">
        <v>1404</v>
      </c>
      <c r="J5936" s="52">
        <v>0</v>
      </c>
      <c r="K5936" s="48" t="s">
        <v>1058</v>
      </c>
      <c r="L5936" s="48" t="s">
        <v>1058</v>
      </c>
      <c r="M5936" s="53">
        <v>0</v>
      </c>
      <c r="N5936" s="51"/>
    </row>
    <row r="5937" spans="2:14" x14ac:dyDescent="0.25">
      <c r="B5937" s="48">
        <v>5935</v>
      </c>
      <c r="C5937" s="49" t="s">
        <v>2588</v>
      </c>
      <c r="D5937" s="48">
        <v>580404796</v>
      </c>
      <c r="E5937" s="50" t="s">
        <v>2742</v>
      </c>
      <c r="F5937" s="51">
        <v>11712</v>
      </c>
      <c r="G5937" s="48">
        <v>9</v>
      </c>
      <c r="H5937" s="51" t="s">
        <v>2793</v>
      </c>
      <c r="I5937" s="51" t="s">
        <v>1246</v>
      </c>
      <c r="J5937" s="52">
        <v>1.5</v>
      </c>
      <c r="K5937" s="48" t="s">
        <v>1058</v>
      </c>
      <c r="L5937" s="48" t="s">
        <v>1058</v>
      </c>
      <c r="M5937" s="53">
        <v>7379.0203238752601</v>
      </c>
      <c r="N5937" s="51"/>
    </row>
    <row r="5938" spans="2:14" x14ac:dyDescent="0.25">
      <c r="B5938" s="48">
        <v>5936</v>
      </c>
      <c r="C5938" s="49" t="s">
        <v>2588</v>
      </c>
      <c r="D5938" s="48">
        <v>580404796</v>
      </c>
      <c r="E5938" s="50" t="s">
        <v>2742</v>
      </c>
      <c r="F5938" s="51">
        <v>11713</v>
      </c>
      <c r="G5938" s="48">
        <v>16</v>
      </c>
      <c r="H5938" s="51" t="s">
        <v>2980</v>
      </c>
      <c r="I5938" s="51" t="s">
        <v>1246</v>
      </c>
      <c r="J5938" s="52">
        <v>0.75</v>
      </c>
      <c r="K5938" s="48" t="s">
        <v>1058</v>
      </c>
      <c r="L5938" s="48" t="s">
        <v>1058</v>
      </c>
      <c r="M5938" s="53">
        <v>3689.5101619376301</v>
      </c>
      <c r="N5938" s="51"/>
    </row>
    <row r="5939" spans="2:14" x14ac:dyDescent="0.25">
      <c r="B5939" s="48">
        <v>5937</v>
      </c>
      <c r="C5939" s="49" t="s">
        <v>2588</v>
      </c>
      <c r="D5939" s="48">
        <v>580404796</v>
      </c>
      <c r="E5939" s="50" t="s">
        <v>2742</v>
      </c>
      <c r="F5939" s="51">
        <v>11714</v>
      </c>
      <c r="G5939" s="48">
        <v>9</v>
      </c>
      <c r="H5939" s="51" t="s">
        <v>2999</v>
      </c>
      <c r="I5939" s="51" t="s">
        <v>1246</v>
      </c>
      <c r="J5939" s="52">
        <v>4</v>
      </c>
      <c r="K5939" s="48" t="s">
        <v>1058</v>
      </c>
      <c r="L5939" s="48" t="s">
        <v>1058</v>
      </c>
      <c r="M5939" s="53">
        <v>19677.387530334028</v>
      </c>
      <c r="N5939" s="51"/>
    </row>
    <row r="5940" spans="2:14" x14ac:dyDescent="0.25">
      <c r="B5940" s="48">
        <v>5938</v>
      </c>
      <c r="C5940" s="49" t="s">
        <v>2588</v>
      </c>
      <c r="D5940" s="48">
        <v>580629160</v>
      </c>
      <c r="E5940" s="50" t="s">
        <v>3003</v>
      </c>
      <c r="F5940" s="51">
        <v>11716</v>
      </c>
      <c r="G5940" s="48">
        <v>15</v>
      </c>
      <c r="H5940" s="51" t="s">
        <v>2770</v>
      </c>
      <c r="I5940" s="51" t="s">
        <v>3004</v>
      </c>
      <c r="J5940" s="52">
        <v>0</v>
      </c>
      <c r="K5940" s="48" t="s">
        <v>1058</v>
      </c>
      <c r="L5940" s="48" t="s">
        <v>1058</v>
      </c>
      <c r="M5940" s="53">
        <v>0</v>
      </c>
      <c r="N5940" s="51"/>
    </row>
    <row r="5941" spans="2:14" x14ac:dyDescent="0.25">
      <c r="B5941" s="48">
        <v>5939</v>
      </c>
      <c r="C5941" s="49" t="s">
        <v>2588</v>
      </c>
      <c r="D5941" s="48">
        <v>580546646</v>
      </c>
      <c r="E5941" s="50" t="s">
        <v>2929</v>
      </c>
      <c r="F5941" s="51">
        <v>11718</v>
      </c>
      <c r="G5941" s="48">
        <v>11</v>
      </c>
      <c r="H5941" s="51" t="s">
        <v>2984</v>
      </c>
      <c r="I5941" s="51" t="s">
        <v>2074</v>
      </c>
      <c r="J5941" s="52">
        <v>2.5</v>
      </c>
      <c r="K5941" s="48" t="s">
        <v>1058</v>
      </c>
      <c r="L5941" s="48" t="s">
        <v>1058</v>
      </c>
      <c r="M5941" s="53">
        <v>12298.367206458768</v>
      </c>
      <c r="N5941" s="51"/>
    </row>
    <row r="5942" spans="2:14" x14ac:dyDescent="0.25">
      <c r="B5942" s="48">
        <v>5940</v>
      </c>
      <c r="C5942" s="49" t="s">
        <v>2588</v>
      </c>
      <c r="D5942" s="48">
        <v>580356988</v>
      </c>
      <c r="E5942" s="50" t="s">
        <v>2124</v>
      </c>
      <c r="F5942" s="51">
        <v>11720</v>
      </c>
      <c r="G5942" s="48">
        <v>16</v>
      </c>
      <c r="H5942" s="51" t="s">
        <v>2731</v>
      </c>
      <c r="I5942" s="51" t="s">
        <v>2126</v>
      </c>
      <c r="J5942" s="52">
        <v>1.5</v>
      </c>
      <c r="K5942" s="48" t="s">
        <v>1058</v>
      </c>
      <c r="L5942" s="48" t="s">
        <v>1058</v>
      </c>
      <c r="M5942" s="53">
        <v>7379.0203238752601</v>
      </c>
      <c r="N5942" s="51"/>
    </row>
    <row r="5943" spans="2:14" x14ac:dyDescent="0.25">
      <c r="B5943" s="48">
        <v>5941</v>
      </c>
      <c r="C5943" s="49" t="s">
        <v>2588</v>
      </c>
      <c r="D5943" s="48">
        <v>580356988</v>
      </c>
      <c r="E5943" s="50" t="s">
        <v>2124</v>
      </c>
      <c r="F5943" s="51">
        <v>11721</v>
      </c>
      <c r="G5943" s="48">
        <v>15</v>
      </c>
      <c r="H5943" s="51" t="s">
        <v>2816</v>
      </c>
      <c r="I5943" s="51" t="s">
        <v>2126</v>
      </c>
      <c r="J5943" s="52">
        <v>0.75</v>
      </c>
      <c r="K5943" s="48" t="s">
        <v>1058</v>
      </c>
      <c r="L5943" s="48" t="s">
        <v>1058</v>
      </c>
      <c r="M5943" s="53">
        <v>3689.5101619376301</v>
      </c>
      <c r="N5943" s="51"/>
    </row>
    <row r="5944" spans="2:14" x14ac:dyDescent="0.25">
      <c r="B5944" s="48">
        <v>5942</v>
      </c>
      <c r="C5944" s="49" t="s">
        <v>2588</v>
      </c>
      <c r="D5944" s="48">
        <v>580435014</v>
      </c>
      <c r="E5944" s="50" t="s">
        <v>2691</v>
      </c>
      <c r="F5944" s="51">
        <v>11723</v>
      </c>
      <c r="G5944" s="48">
        <v>9</v>
      </c>
      <c r="H5944" s="51" t="s">
        <v>2920</v>
      </c>
      <c r="I5944" s="51" t="s">
        <v>1932</v>
      </c>
      <c r="J5944" s="52">
        <v>8</v>
      </c>
      <c r="K5944" s="48" t="s">
        <v>1058</v>
      </c>
      <c r="L5944" s="48" t="s">
        <v>1058</v>
      </c>
      <c r="M5944" s="53">
        <v>39354.775060668057</v>
      </c>
      <c r="N5944" s="51"/>
    </row>
    <row r="5945" spans="2:14" x14ac:dyDescent="0.25">
      <c r="B5945" s="48">
        <v>5943</v>
      </c>
      <c r="C5945" s="49" t="s">
        <v>2588</v>
      </c>
      <c r="D5945" s="48">
        <v>580631513</v>
      </c>
      <c r="E5945" s="50" t="s">
        <v>1410</v>
      </c>
      <c r="F5945" s="51">
        <v>11724</v>
      </c>
      <c r="G5945" s="48">
        <v>17</v>
      </c>
      <c r="H5945" s="51" t="s">
        <v>2952</v>
      </c>
      <c r="I5945" s="51" t="s">
        <v>1093</v>
      </c>
      <c r="J5945" s="52">
        <v>1.8</v>
      </c>
      <c r="K5945" s="48" t="s">
        <v>1058</v>
      </c>
      <c r="L5945" s="48" t="s">
        <v>1058</v>
      </c>
      <c r="M5945" s="53">
        <v>8854.8243886503133</v>
      </c>
      <c r="N5945" s="51"/>
    </row>
    <row r="5946" spans="2:14" x14ac:dyDescent="0.25">
      <c r="B5946" s="48">
        <v>5944</v>
      </c>
      <c r="C5946" s="49" t="s">
        <v>2588</v>
      </c>
      <c r="D5946" s="48">
        <v>580417509</v>
      </c>
      <c r="E5946" s="50" t="s">
        <v>2767</v>
      </c>
      <c r="F5946" s="51">
        <v>11725</v>
      </c>
      <c r="G5946" s="48">
        <v>16</v>
      </c>
      <c r="H5946" s="51" t="s">
        <v>2626</v>
      </c>
      <c r="I5946" s="51" t="s">
        <v>1060</v>
      </c>
      <c r="J5946" s="52">
        <v>0</v>
      </c>
      <c r="K5946" s="48" t="s">
        <v>1058</v>
      </c>
      <c r="L5946" s="48" t="s">
        <v>1058</v>
      </c>
      <c r="M5946" s="53">
        <v>0</v>
      </c>
      <c r="N5946" s="51"/>
    </row>
    <row r="5947" spans="2:14" x14ac:dyDescent="0.25">
      <c r="B5947" s="48">
        <v>5945</v>
      </c>
      <c r="C5947" s="49" t="s">
        <v>2588</v>
      </c>
      <c r="D5947" s="48">
        <v>580417509</v>
      </c>
      <c r="E5947" s="50" t="s">
        <v>2767</v>
      </c>
      <c r="F5947" s="51">
        <v>11726</v>
      </c>
      <c r="G5947" s="48">
        <v>14</v>
      </c>
      <c r="H5947" s="51" t="s">
        <v>2617</v>
      </c>
      <c r="I5947" s="51" t="s">
        <v>1060</v>
      </c>
      <c r="J5947" s="52">
        <v>0.75</v>
      </c>
      <c r="K5947" s="48" t="s">
        <v>1058</v>
      </c>
      <c r="L5947" s="48" t="s">
        <v>1058</v>
      </c>
      <c r="M5947" s="53">
        <v>3689.5101619376301</v>
      </c>
      <c r="N5947" s="51"/>
    </row>
    <row r="5948" spans="2:14" x14ac:dyDescent="0.25">
      <c r="B5948" s="48">
        <v>5946</v>
      </c>
      <c r="C5948" s="49" t="s">
        <v>2588</v>
      </c>
      <c r="D5948" s="48">
        <v>580491496</v>
      </c>
      <c r="E5948" s="50" t="s">
        <v>2936</v>
      </c>
      <c r="F5948" s="51">
        <v>11727</v>
      </c>
      <c r="G5948" s="48">
        <v>17</v>
      </c>
      <c r="H5948" s="51" t="s">
        <v>2785</v>
      </c>
      <c r="I5948" s="51" t="s">
        <v>2295</v>
      </c>
      <c r="J5948" s="52">
        <v>0</v>
      </c>
      <c r="K5948" s="48" t="s">
        <v>1058</v>
      </c>
      <c r="L5948" s="48" t="s">
        <v>1058</v>
      </c>
      <c r="M5948" s="53">
        <v>0</v>
      </c>
      <c r="N5948" s="51"/>
    </row>
    <row r="5949" spans="2:14" x14ac:dyDescent="0.25">
      <c r="B5949" s="48">
        <v>5947</v>
      </c>
      <c r="C5949" s="49" t="s">
        <v>2588</v>
      </c>
      <c r="D5949" s="48">
        <v>580096121</v>
      </c>
      <c r="E5949" s="50" t="s">
        <v>2946</v>
      </c>
      <c r="F5949" s="51">
        <v>11730</v>
      </c>
      <c r="G5949" s="48">
        <v>17</v>
      </c>
      <c r="H5949" s="51" t="s">
        <v>2944</v>
      </c>
      <c r="I5949" s="51" t="s">
        <v>1661</v>
      </c>
      <c r="J5949" s="52">
        <v>1.5</v>
      </c>
      <c r="K5949" s="48" t="s">
        <v>1058</v>
      </c>
      <c r="L5949" s="48" t="s">
        <v>1058</v>
      </c>
      <c r="M5949" s="53">
        <v>7379.0203238752601</v>
      </c>
      <c r="N5949" s="51"/>
    </row>
    <row r="5950" spans="2:14" x14ac:dyDescent="0.25">
      <c r="B5950" s="48">
        <v>5948</v>
      </c>
      <c r="C5950" s="49" t="s">
        <v>2588</v>
      </c>
      <c r="D5950" s="48">
        <v>580096121</v>
      </c>
      <c r="E5950" s="50" t="s">
        <v>2946</v>
      </c>
      <c r="F5950" s="51">
        <v>11731</v>
      </c>
      <c r="G5950" s="48">
        <v>14</v>
      </c>
      <c r="H5950" s="51" t="s">
        <v>2707</v>
      </c>
      <c r="I5950" s="51" t="s">
        <v>1661</v>
      </c>
      <c r="J5950" s="52">
        <v>0</v>
      </c>
      <c r="K5950" s="48" t="s">
        <v>1058</v>
      </c>
      <c r="L5950" s="48" t="s">
        <v>1058</v>
      </c>
      <c r="M5950" s="53">
        <v>0</v>
      </c>
      <c r="N5950" s="51"/>
    </row>
    <row r="5951" spans="2:14" x14ac:dyDescent="0.25">
      <c r="B5951" s="48">
        <v>5949</v>
      </c>
      <c r="C5951" s="49" t="s">
        <v>2588</v>
      </c>
      <c r="D5951" s="48">
        <v>580529063</v>
      </c>
      <c r="E5951" s="50" t="s">
        <v>2635</v>
      </c>
      <c r="F5951" s="51">
        <v>11732</v>
      </c>
      <c r="G5951" s="48">
        <v>17</v>
      </c>
      <c r="H5951" s="51" t="s">
        <v>2773</v>
      </c>
      <c r="I5951" s="51" t="s">
        <v>1147</v>
      </c>
      <c r="J5951" s="52">
        <v>0.75</v>
      </c>
      <c r="K5951" s="48" t="s">
        <v>1058</v>
      </c>
      <c r="L5951" s="48" t="s">
        <v>1058</v>
      </c>
      <c r="M5951" s="53">
        <v>3689.5101619376301</v>
      </c>
      <c r="N5951" s="51"/>
    </row>
    <row r="5952" spans="2:14" x14ac:dyDescent="0.25">
      <c r="B5952" s="48">
        <v>5950</v>
      </c>
      <c r="C5952" s="49" t="s">
        <v>2588</v>
      </c>
      <c r="D5952" s="48">
        <v>580529063</v>
      </c>
      <c r="E5952" s="50" t="s">
        <v>2635</v>
      </c>
      <c r="F5952" s="51">
        <v>11733</v>
      </c>
      <c r="G5952" s="48">
        <v>15</v>
      </c>
      <c r="H5952" s="51" t="s">
        <v>2794</v>
      </c>
      <c r="I5952" s="51" t="s">
        <v>1147</v>
      </c>
      <c r="J5952" s="52">
        <v>0.63</v>
      </c>
      <c r="K5952" s="48" t="s">
        <v>1058</v>
      </c>
      <c r="L5952" s="48" t="s">
        <v>1058</v>
      </c>
      <c r="M5952" s="53">
        <v>3099.1885360276096</v>
      </c>
      <c r="N5952" s="51"/>
    </row>
    <row r="5953" spans="2:14" x14ac:dyDescent="0.25">
      <c r="B5953" s="48">
        <v>5951</v>
      </c>
      <c r="C5953" s="49" t="s">
        <v>2588</v>
      </c>
      <c r="D5953" s="48">
        <v>580529063</v>
      </c>
      <c r="E5953" s="50" t="s">
        <v>2635</v>
      </c>
      <c r="F5953" s="51">
        <v>11734</v>
      </c>
      <c r="G5953" s="48">
        <v>15</v>
      </c>
      <c r="H5953" s="51" t="s">
        <v>2939</v>
      </c>
      <c r="I5953" s="51" t="s">
        <v>1147</v>
      </c>
      <c r="J5953" s="52">
        <v>2.5</v>
      </c>
      <c r="K5953" s="48" t="s">
        <v>1058</v>
      </c>
      <c r="L5953" s="48" t="s">
        <v>1058</v>
      </c>
      <c r="M5953" s="53">
        <v>12298.367206458768</v>
      </c>
      <c r="N5953" s="51"/>
    </row>
    <row r="5954" spans="2:14" x14ac:dyDescent="0.25">
      <c r="B5954" s="48">
        <v>5952</v>
      </c>
      <c r="C5954" s="49" t="s">
        <v>2588</v>
      </c>
      <c r="D5954" s="48">
        <v>580529063</v>
      </c>
      <c r="E5954" s="50" t="s">
        <v>2635</v>
      </c>
      <c r="F5954" s="51">
        <v>11735</v>
      </c>
      <c r="G5954" s="48">
        <v>15</v>
      </c>
      <c r="H5954" s="51" t="s">
        <v>2751</v>
      </c>
      <c r="I5954" s="51" t="s">
        <v>1147</v>
      </c>
      <c r="J5954" s="52">
        <v>0.75</v>
      </c>
      <c r="K5954" s="48" t="s">
        <v>1058</v>
      </c>
      <c r="L5954" s="48" t="s">
        <v>1058</v>
      </c>
      <c r="M5954" s="53">
        <v>3689.5101619376301</v>
      </c>
      <c r="N5954" s="51"/>
    </row>
    <row r="5955" spans="2:14" x14ac:dyDescent="0.25">
      <c r="B5955" s="48">
        <v>5953</v>
      </c>
      <c r="C5955" s="49" t="s">
        <v>2588</v>
      </c>
      <c r="D5955" s="48">
        <v>580529063</v>
      </c>
      <c r="E5955" s="50" t="s">
        <v>2635</v>
      </c>
      <c r="F5955" s="51">
        <v>11736</v>
      </c>
      <c r="G5955" s="48">
        <v>13</v>
      </c>
      <c r="H5955" s="51" t="s">
        <v>2731</v>
      </c>
      <c r="I5955" s="51" t="s">
        <v>1147</v>
      </c>
      <c r="J5955" s="52">
        <v>1.5</v>
      </c>
      <c r="K5955" s="48" t="s">
        <v>1058</v>
      </c>
      <c r="L5955" s="48" t="s">
        <v>1058</v>
      </c>
      <c r="M5955" s="53">
        <v>7379.0203238752601</v>
      </c>
      <c r="N5955" s="51"/>
    </row>
    <row r="5956" spans="2:14" x14ac:dyDescent="0.25">
      <c r="B5956" s="48">
        <v>5954</v>
      </c>
      <c r="C5956" s="49" t="s">
        <v>2588</v>
      </c>
      <c r="D5956" s="48">
        <v>580529063</v>
      </c>
      <c r="E5956" s="50" t="s">
        <v>2635</v>
      </c>
      <c r="F5956" s="51">
        <v>11737</v>
      </c>
      <c r="G5956" s="48">
        <v>18</v>
      </c>
      <c r="H5956" s="51" t="s">
        <v>2751</v>
      </c>
      <c r="I5956" s="51" t="s">
        <v>1147</v>
      </c>
      <c r="J5956" s="52">
        <v>0.75</v>
      </c>
      <c r="K5956" s="48" t="s">
        <v>1058</v>
      </c>
      <c r="L5956" s="48" t="s">
        <v>1058</v>
      </c>
      <c r="M5956" s="53">
        <v>3689.5101619376301</v>
      </c>
      <c r="N5956" s="51"/>
    </row>
    <row r="5957" spans="2:14" x14ac:dyDescent="0.25">
      <c r="B5957" s="48">
        <v>5955</v>
      </c>
      <c r="C5957" s="49" t="s">
        <v>2588</v>
      </c>
      <c r="D5957" s="48">
        <v>580529063</v>
      </c>
      <c r="E5957" s="50" t="s">
        <v>2635</v>
      </c>
      <c r="F5957" s="51">
        <v>11738</v>
      </c>
      <c r="G5957" s="48">
        <v>0</v>
      </c>
      <c r="H5957" s="51" t="s">
        <v>2899</v>
      </c>
      <c r="I5957" s="51" t="s">
        <v>1147</v>
      </c>
      <c r="J5957" s="52">
        <v>0</v>
      </c>
      <c r="K5957" s="48" t="s">
        <v>1054</v>
      </c>
      <c r="L5957" s="48" t="s">
        <v>1058</v>
      </c>
      <c r="M5957" s="53">
        <v>0</v>
      </c>
      <c r="N5957" s="51"/>
    </row>
    <row r="5958" spans="2:14" x14ac:dyDescent="0.25">
      <c r="B5958" s="48">
        <v>5956</v>
      </c>
      <c r="C5958" s="49" t="s">
        <v>2588</v>
      </c>
      <c r="D5958" s="48">
        <v>580671592</v>
      </c>
      <c r="E5958" s="50" t="s">
        <v>2174</v>
      </c>
      <c r="F5958" s="51">
        <v>11741</v>
      </c>
      <c r="G5958" s="48">
        <v>0</v>
      </c>
      <c r="H5958" s="51" t="s">
        <v>2999</v>
      </c>
      <c r="I5958" s="51" t="s">
        <v>2176</v>
      </c>
      <c r="J5958" s="52">
        <v>0</v>
      </c>
      <c r="K5958" s="48" t="s">
        <v>1054</v>
      </c>
      <c r="L5958" s="48" t="s">
        <v>1058</v>
      </c>
      <c r="M5958" s="53">
        <v>0</v>
      </c>
      <c r="N5958" s="51"/>
    </row>
    <row r="5959" spans="2:14" x14ac:dyDescent="0.25">
      <c r="B5959" s="48">
        <v>5957</v>
      </c>
      <c r="C5959" s="49" t="s">
        <v>2588</v>
      </c>
      <c r="D5959" s="48">
        <v>580274173</v>
      </c>
      <c r="E5959" s="50" t="s">
        <v>2629</v>
      </c>
      <c r="F5959" s="51">
        <v>11742</v>
      </c>
      <c r="G5959" s="48">
        <v>10</v>
      </c>
      <c r="H5959" s="51" t="s">
        <v>2911</v>
      </c>
      <c r="I5959" s="51" t="s">
        <v>1062</v>
      </c>
      <c r="J5959" s="52">
        <v>2</v>
      </c>
      <c r="K5959" s="48" t="s">
        <v>1058</v>
      </c>
      <c r="L5959" s="48" t="s">
        <v>1058</v>
      </c>
      <c r="M5959" s="53">
        <v>9838.6937651670141</v>
      </c>
      <c r="N5959" s="51"/>
    </row>
    <row r="5960" spans="2:14" x14ac:dyDescent="0.25">
      <c r="B5960" s="48">
        <v>5958</v>
      </c>
      <c r="C5960" s="49" t="s">
        <v>2588</v>
      </c>
      <c r="D5960" s="48">
        <v>510685589</v>
      </c>
      <c r="E5960" s="50" t="s">
        <v>2519</v>
      </c>
      <c r="F5960" s="51">
        <v>11743</v>
      </c>
      <c r="G5960" s="48">
        <v>11</v>
      </c>
      <c r="H5960" s="51" t="s">
        <v>2743</v>
      </c>
      <c r="I5960" s="51" t="s">
        <v>1330</v>
      </c>
      <c r="J5960" s="52">
        <v>1.5</v>
      </c>
      <c r="K5960" s="48" t="s">
        <v>1058</v>
      </c>
      <c r="L5960" s="48" t="s">
        <v>1058</v>
      </c>
      <c r="M5960" s="53">
        <v>7379.0203238752601</v>
      </c>
      <c r="N5960" s="51"/>
    </row>
    <row r="5961" spans="2:14" x14ac:dyDescent="0.25">
      <c r="B5961" s="48">
        <v>5959</v>
      </c>
      <c r="C5961" s="49" t="s">
        <v>2588</v>
      </c>
      <c r="D5961" s="48">
        <v>510685589</v>
      </c>
      <c r="E5961" s="50" t="s">
        <v>2519</v>
      </c>
      <c r="F5961" s="51">
        <v>11744</v>
      </c>
      <c r="G5961" s="48">
        <v>14</v>
      </c>
      <c r="H5961" s="51" t="s">
        <v>2656</v>
      </c>
      <c r="I5961" s="51" t="s">
        <v>1330</v>
      </c>
      <c r="J5961" s="52">
        <v>0</v>
      </c>
      <c r="K5961" s="48" t="s">
        <v>1058</v>
      </c>
      <c r="L5961" s="48" t="s">
        <v>1058</v>
      </c>
      <c r="M5961" s="53">
        <v>0</v>
      </c>
      <c r="N5961" s="51"/>
    </row>
    <row r="5962" spans="2:14" x14ac:dyDescent="0.25">
      <c r="B5962" s="48">
        <v>5960</v>
      </c>
      <c r="C5962" s="49" t="s">
        <v>2588</v>
      </c>
      <c r="D5962" s="48">
        <v>513692830</v>
      </c>
      <c r="E5962" s="50" t="s">
        <v>2653</v>
      </c>
      <c r="F5962" s="51">
        <v>11746</v>
      </c>
      <c r="G5962" s="48">
        <v>18</v>
      </c>
      <c r="H5962" s="51" t="s">
        <v>2689</v>
      </c>
      <c r="I5962" s="51" t="s">
        <v>1414</v>
      </c>
      <c r="J5962" s="52">
        <v>0</v>
      </c>
      <c r="K5962" s="48" t="s">
        <v>1058</v>
      </c>
      <c r="L5962" s="48" t="s">
        <v>1058</v>
      </c>
      <c r="M5962" s="53">
        <v>0</v>
      </c>
      <c r="N5962" s="51"/>
    </row>
    <row r="5963" spans="2:14" x14ac:dyDescent="0.25">
      <c r="B5963" s="48">
        <v>5961</v>
      </c>
      <c r="C5963" s="49" t="s">
        <v>2588</v>
      </c>
      <c r="D5963" s="48">
        <v>580398642</v>
      </c>
      <c r="E5963" s="50" t="s">
        <v>2784</v>
      </c>
      <c r="F5963" s="51">
        <v>11747</v>
      </c>
      <c r="G5963" s="48">
        <v>14</v>
      </c>
      <c r="H5963" s="51" t="s">
        <v>2790</v>
      </c>
      <c r="I5963" s="51" t="s">
        <v>2194</v>
      </c>
      <c r="J5963" s="52">
        <v>0.75</v>
      </c>
      <c r="K5963" s="48" t="s">
        <v>1058</v>
      </c>
      <c r="L5963" s="48" t="s">
        <v>1058</v>
      </c>
      <c r="M5963" s="53">
        <v>3689.5101619376301</v>
      </c>
      <c r="N5963" s="51"/>
    </row>
    <row r="5964" spans="2:14" x14ac:dyDescent="0.25">
      <c r="B5964" s="48">
        <v>5962</v>
      </c>
      <c r="C5964" s="49" t="s">
        <v>2588</v>
      </c>
      <c r="D5964" s="48">
        <v>580360568</v>
      </c>
      <c r="E5964" s="50" t="s">
        <v>2780</v>
      </c>
      <c r="F5964" s="51">
        <v>11748</v>
      </c>
      <c r="G5964" s="48">
        <v>0</v>
      </c>
      <c r="H5964" s="51" t="s">
        <v>2968</v>
      </c>
      <c r="I5964" s="51" t="s">
        <v>1396</v>
      </c>
      <c r="J5964" s="52">
        <v>0</v>
      </c>
      <c r="K5964" s="48" t="s">
        <v>1054</v>
      </c>
      <c r="L5964" s="48" t="s">
        <v>1058</v>
      </c>
      <c r="M5964" s="53">
        <v>0</v>
      </c>
      <c r="N5964" s="51"/>
    </row>
    <row r="5965" spans="2:14" x14ac:dyDescent="0.25">
      <c r="B5965" s="48">
        <v>5963</v>
      </c>
      <c r="C5965" s="49" t="s">
        <v>2588</v>
      </c>
      <c r="D5965" s="48">
        <v>580360568</v>
      </c>
      <c r="E5965" s="50" t="s">
        <v>2780</v>
      </c>
      <c r="F5965" s="51">
        <v>11749</v>
      </c>
      <c r="G5965" s="48">
        <v>0</v>
      </c>
      <c r="H5965" s="51" t="s">
        <v>2801</v>
      </c>
      <c r="I5965" s="51" t="s">
        <v>1396</v>
      </c>
      <c r="J5965" s="52">
        <v>0</v>
      </c>
      <c r="K5965" s="48" t="s">
        <v>1054</v>
      </c>
      <c r="L5965" s="48" t="s">
        <v>1058</v>
      </c>
      <c r="M5965" s="53">
        <v>0</v>
      </c>
      <c r="N5965" s="51"/>
    </row>
    <row r="5966" spans="2:14" x14ac:dyDescent="0.25">
      <c r="B5966" s="48">
        <v>5964</v>
      </c>
      <c r="C5966" s="49" t="s">
        <v>2588</v>
      </c>
      <c r="D5966" s="48">
        <v>580395523</v>
      </c>
      <c r="E5966" s="50" t="s">
        <v>2908</v>
      </c>
      <c r="F5966" s="51">
        <v>11750</v>
      </c>
      <c r="G5966" s="48">
        <v>16</v>
      </c>
      <c r="H5966" s="51" t="s">
        <v>3002</v>
      </c>
      <c r="I5966" s="51" t="s">
        <v>1328</v>
      </c>
      <c r="J5966" s="52">
        <v>0</v>
      </c>
      <c r="K5966" s="48" t="s">
        <v>1054</v>
      </c>
      <c r="L5966" s="48" t="s">
        <v>1058</v>
      </c>
      <c r="M5966" s="53">
        <v>0</v>
      </c>
      <c r="N5966" s="51"/>
    </row>
    <row r="5967" spans="2:14" x14ac:dyDescent="0.25">
      <c r="B5967" s="48">
        <v>5965</v>
      </c>
      <c r="C5967" s="49" t="s">
        <v>2588</v>
      </c>
      <c r="D5967" s="48">
        <v>580654465</v>
      </c>
      <c r="E5967" s="50" t="s">
        <v>2654</v>
      </c>
      <c r="F5967" s="51">
        <v>11752</v>
      </c>
      <c r="G5967" s="48">
        <v>10</v>
      </c>
      <c r="H5967" s="51" t="s">
        <v>2606</v>
      </c>
      <c r="I5967" s="51" t="s">
        <v>1259</v>
      </c>
      <c r="J5967" s="52">
        <v>0.75</v>
      </c>
      <c r="K5967" s="48" t="s">
        <v>1058</v>
      </c>
      <c r="L5967" s="48" t="s">
        <v>1058</v>
      </c>
      <c r="M5967" s="53">
        <v>3689.5101619376301</v>
      </c>
      <c r="N5967" s="51"/>
    </row>
    <row r="5968" spans="2:14" x14ac:dyDescent="0.25">
      <c r="B5968" s="48">
        <v>5966</v>
      </c>
      <c r="C5968" s="49" t="s">
        <v>2588</v>
      </c>
      <c r="D5968" s="48">
        <v>580445989</v>
      </c>
      <c r="E5968" s="50" t="s">
        <v>2642</v>
      </c>
      <c r="F5968" s="51">
        <v>11754</v>
      </c>
      <c r="G5968" s="48">
        <v>10</v>
      </c>
      <c r="H5968" s="51" t="s">
        <v>2718</v>
      </c>
      <c r="I5968" s="51" t="s">
        <v>1107</v>
      </c>
      <c r="J5968" s="52">
        <v>0.75</v>
      </c>
      <c r="K5968" s="48" t="s">
        <v>1058</v>
      </c>
      <c r="L5968" s="48" t="s">
        <v>1058</v>
      </c>
      <c r="M5968" s="53">
        <v>3689.5101619376301</v>
      </c>
      <c r="N5968" s="51"/>
    </row>
    <row r="5969" spans="2:14" x14ac:dyDescent="0.25">
      <c r="B5969" s="48">
        <v>5967</v>
      </c>
      <c r="C5969" s="49" t="s">
        <v>2588</v>
      </c>
      <c r="D5969" s="48">
        <v>580654465</v>
      </c>
      <c r="E5969" s="50" t="s">
        <v>2654</v>
      </c>
      <c r="F5969" s="51">
        <v>11755</v>
      </c>
      <c r="G5969" s="48">
        <v>17</v>
      </c>
      <c r="H5969" s="51" t="s">
        <v>2606</v>
      </c>
      <c r="I5969" s="51" t="s">
        <v>1259</v>
      </c>
      <c r="J5969" s="52">
        <v>0.75</v>
      </c>
      <c r="K5969" s="48" t="s">
        <v>1058</v>
      </c>
      <c r="L5969" s="48" t="s">
        <v>1058</v>
      </c>
      <c r="M5969" s="53">
        <v>3689.5101619376301</v>
      </c>
      <c r="N5969" s="51"/>
    </row>
    <row r="5970" spans="2:14" x14ac:dyDescent="0.25">
      <c r="B5970" s="48">
        <v>5968</v>
      </c>
      <c r="C5970" s="49" t="s">
        <v>2588</v>
      </c>
      <c r="D5970" s="48">
        <v>580445989</v>
      </c>
      <c r="E5970" s="50" t="s">
        <v>2642</v>
      </c>
      <c r="F5970" s="51">
        <v>11756</v>
      </c>
      <c r="G5970" s="48">
        <v>12</v>
      </c>
      <c r="H5970" s="51" t="s">
        <v>2806</v>
      </c>
      <c r="I5970" s="51" t="s">
        <v>1107</v>
      </c>
      <c r="J5970" s="52">
        <v>0.75</v>
      </c>
      <c r="K5970" s="48" t="s">
        <v>1058</v>
      </c>
      <c r="L5970" s="48" t="s">
        <v>1058</v>
      </c>
      <c r="M5970" s="53">
        <v>3689.5101619376301</v>
      </c>
      <c r="N5970" s="51"/>
    </row>
    <row r="5971" spans="2:14" x14ac:dyDescent="0.25">
      <c r="B5971" s="48">
        <v>5969</v>
      </c>
      <c r="C5971" s="49" t="s">
        <v>2588</v>
      </c>
      <c r="D5971" s="48">
        <v>513692830</v>
      </c>
      <c r="E5971" s="50" t="s">
        <v>2653</v>
      </c>
      <c r="F5971" s="51">
        <v>11758</v>
      </c>
      <c r="G5971" s="48">
        <v>10</v>
      </c>
      <c r="H5971" s="51" t="s">
        <v>2926</v>
      </c>
      <c r="I5971" s="51" t="s">
        <v>1414</v>
      </c>
      <c r="J5971" s="52">
        <v>0</v>
      </c>
      <c r="K5971" s="48" t="s">
        <v>1058</v>
      </c>
      <c r="L5971" s="48" t="s">
        <v>1058</v>
      </c>
      <c r="M5971" s="53">
        <v>0</v>
      </c>
      <c r="N5971" s="51"/>
    </row>
    <row r="5972" spans="2:14" x14ac:dyDescent="0.25">
      <c r="B5972" s="48">
        <v>5970</v>
      </c>
      <c r="C5972" s="49" t="s">
        <v>2588</v>
      </c>
      <c r="D5972" s="48">
        <v>510873938</v>
      </c>
      <c r="E5972" s="50" t="s">
        <v>2616</v>
      </c>
      <c r="F5972" s="51">
        <v>11759</v>
      </c>
      <c r="G5972" s="48">
        <v>17</v>
      </c>
      <c r="H5972" s="51" t="s">
        <v>2978</v>
      </c>
      <c r="I5972" s="51" t="s">
        <v>1505</v>
      </c>
      <c r="J5972" s="52">
        <v>0</v>
      </c>
      <c r="K5972" s="48" t="s">
        <v>1054</v>
      </c>
      <c r="L5972" s="48" t="s">
        <v>1058</v>
      </c>
      <c r="M5972" s="53">
        <v>0</v>
      </c>
      <c r="N5972" s="51"/>
    </row>
    <row r="5973" spans="2:14" x14ac:dyDescent="0.25">
      <c r="B5973" s="48">
        <v>5971</v>
      </c>
      <c r="C5973" s="49" t="s">
        <v>2588</v>
      </c>
      <c r="D5973" s="48">
        <v>580514610</v>
      </c>
      <c r="E5973" s="50" t="s">
        <v>2181</v>
      </c>
      <c r="F5973" s="51">
        <v>11760</v>
      </c>
      <c r="G5973" s="48">
        <v>23</v>
      </c>
      <c r="H5973" s="51" t="s">
        <v>2779</v>
      </c>
      <c r="I5973" s="51" t="s">
        <v>1311</v>
      </c>
      <c r="J5973" s="52">
        <v>0</v>
      </c>
      <c r="K5973" s="48" t="s">
        <v>1058</v>
      </c>
      <c r="L5973" s="48" t="s">
        <v>1054</v>
      </c>
      <c r="M5973" s="53">
        <v>0</v>
      </c>
      <c r="N5973" s="51"/>
    </row>
    <row r="5974" spans="2:14" x14ac:dyDescent="0.25">
      <c r="B5974" s="48">
        <v>5972</v>
      </c>
      <c r="C5974" s="49" t="s">
        <v>2588</v>
      </c>
      <c r="D5974" s="48">
        <v>580630622</v>
      </c>
      <c r="E5974" s="50" t="s">
        <v>1254</v>
      </c>
      <c r="F5974" s="51">
        <v>11762</v>
      </c>
      <c r="G5974" s="48">
        <v>16</v>
      </c>
      <c r="H5974" s="51" t="s">
        <v>2591</v>
      </c>
      <c r="I5974" s="51" t="s">
        <v>1255</v>
      </c>
      <c r="J5974" s="52">
        <v>0.75</v>
      </c>
      <c r="K5974" s="48" t="s">
        <v>1058</v>
      </c>
      <c r="L5974" s="48" t="s">
        <v>1058</v>
      </c>
      <c r="M5974" s="53">
        <v>3689.5101619376301</v>
      </c>
      <c r="N5974" s="51"/>
    </row>
    <row r="5975" spans="2:14" x14ac:dyDescent="0.25">
      <c r="B5975" s="48">
        <v>5973</v>
      </c>
      <c r="C5975" s="49" t="s">
        <v>2588</v>
      </c>
      <c r="D5975" s="48">
        <v>580417509</v>
      </c>
      <c r="E5975" s="50" t="s">
        <v>2767</v>
      </c>
      <c r="F5975" s="51">
        <v>11763</v>
      </c>
      <c r="G5975" s="48">
        <v>13</v>
      </c>
      <c r="H5975" s="51" t="s">
        <v>2859</v>
      </c>
      <c r="I5975" s="51" t="s">
        <v>1060</v>
      </c>
      <c r="J5975" s="52">
        <v>4</v>
      </c>
      <c r="K5975" s="48" t="s">
        <v>1058</v>
      </c>
      <c r="L5975" s="48" t="s">
        <v>1058</v>
      </c>
      <c r="M5975" s="53">
        <v>19677.387530334028</v>
      </c>
      <c r="N5975" s="51"/>
    </row>
    <row r="5976" spans="2:14" x14ac:dyDescent="0.25">
      <c r="B5976" s="48">
        <v>5974</v>
      </c>
      <c r="C5976" s="49" t="s">
        <v>2588</v>
      </c>
      <c r="D5976" s="48">
        <v>580357358</v>
      </c>
      <c r="E5976" s="50" t="s">
        <v>2722</v>
      </c>
      <c r="F5976" s="51">
        <v>11764</v>
      </c>
      <c r="G5976" s="48">
        <v>15</v>
      </c>
      <c r="H5976" s="51" t="s">
        <v>2760</v>
      </c>
      <c r="I5976" s="51" t="s">
        <v>1252</v>
      </c>
      <c r="J5976" s="52">
        <v>0.75</v>
      </c>
      <c r="K5976" s="48" t="s">
        <v>1058</v>
      </c>
      <c r="L5976" s="48" t="s">
        <v>1058</v>
      </c>
      <c r="M5976" s="53">
        <v>3689.5101619376301</v>
      </c>
      <c r="N5976" s="51"/>
    </row>
    <row r="5977" spans="2:14" x14ac:dyDescent="0.25">
      <c r="B5977" s="48">
        <v>5975</v>
      </c>
      <c r="C5977" s="49" t="s">
        <v>2588</v>
      </c>
      <c r="D5977" s="48">
        <v>580417509</v>
      </c>
      <c r="E5977" s="50" t="s">
        <v>2767</v>
      </c>
      <c r="F5977" s="51">
        <v>11765</v>
      </c>
      <c r="G5977" s="48">
        <v>12</v>
      </c>
      <c r="H5977" s="51" t="s">
        <v>2840</v>
      </c>
      <c r="I5977" s="51" t="s">
        <v>1060</v>
      </c>
      <c r="J5977" s="52">
        <v>0</v>
      </c>
      <c r="K5977" s="48" t="s">
        <v>1058</v>
      </c>
      <c r="L5977" s="48" t="s">
        <v>1058</v>
      </c>
      <c r="M5977" s="53">
        <v>0</v>
      </c>
      <c r="N5977" s="51"/>
    </row>
    <row r="5978" spans="2:14" x14ac:dyDescent="0.25">
      <c r="B5978" s="48">
        <v>5976</v>
      </c>
      <c r="C5978" s="49" t="s">
        <v>2588</v>
      </c>
      <c r="D5978" s="48">
        <v>580417509</v>
      </c>
      <c r="E5978" s="50" t="s">
        <v>2767</v>
      </c>
      <c r="F5978" s="51">
        <v>11766</v>
      </c>
      <c r="G5978" s="48">
        <v>13</v>
      </c>
      <c r="H5978" s="51" t="s">
        <v>2978</v>
      </c>
      <c r="I5978" s="51" t="s">
        <v>1060</v>
      </c>
      <c r="J5978" s="52">
        <v>0</v>
      </c>
      <c r="K5978" s="48" t="s">
        <v>1054</v>
      </c>
      <c r="L5978" s="48" t="s">
        <v>1058</v>
      </c>
      <c r="M5978" s="53">
        <v>0</v>
      </c>
      <c r="N5978" s="51"/>
    </row>
    <row r="5979" spans="2:14" x14ac:dyDescent="0.25">
      <c r="B5979" s="48">
        <v>5977</v>
      </c>
      <c r="C5979" s="49" t="s">
        <v>2588</v>
      </c>
      <c r="D5979" s="48">
        <v>580395523</v>
      </c>
      <c r="E5979" s="50" t="s">
        <v>2908</v>
      </c>
      <c r="F5979" s="51">
        <v>11768</v>
      </c>
      <c r="G5979" s="48">
        <v>18</v>
      </c>
      <c r="H5979" s="51" t="s">
        <v>3002</v>
      </c>
      <c r="I5979" s="51" t="s">
        <v>1579</v>
      </c>
      <c r="J5979" s="52">
        <v>0</v>
      </c>
      <c r="K5979" s="48" t="s">
        <v>1054</v>
      </c>
      <c r="L5979" s="48" t="s">
        <v>1058</v>
      </c>
      <c r="M5979" s="53">
        <v>0</v>
      </c>
      <c r="N5979" s="51"/>
    </row>
    <row r="5980" spans="2:14" x14ac:dyDescent="0.25">
      <c r="B5980" s="48">
        <v>5978</v>
      </c>
      <c r="C5980" s="49" t="s">
        <v>2588</v>
      </c>
      <c r="D5980" s="48">
        <v>580395523</v>
      </c>
      <c r="E5980" s="50" t="s">
        <v>2908</v>
      </c>
      <c r="F5980" s="51">
        <v>11769</v>
      </c>
      <c r="G5980" s="48">
        <v>14</v>
      </c>
      <c r="H5980" s="51" t="s">
        <v>3002</v>
      </c>
      <c r="I5980" s="51" t="s">
        <v>1579</v>
      </c>
      <c r="J5980" s="52">
        <v>0</v>
      </c>
      <c r="K5980" s="48" t="s">
        <v>1054</v>
      </c>
      <c r="L5980" s="48" t="s">
        <v>1058</v>
      </c>
      <c r="M5980" s="53">
        <v>0</v>
      </c>
      <c r="N5980" s="51"/>
    </row>
    <row r="5981" spans="2:14" x14ac:dyDescent="0.25">
      <c r="B5981" s="48">
        <v>5979</v>
      </c>
      <c r="C5981" s="49" t="s">
        <v>2588</v>
      </c>
      <c r="D5981" s="48">
        <v>580395523</v>
      </c>
      <c r="E5981" s="50" t="s">
        <v>2908</v>
      </c>
      <c r="F5981" s="51">
        <v>11771</v>
      </c>
      <c r="G5981" s="48">
        <v>15</v>
      </c>
      <c r="H5981" s="51" t="s">
        <v>2737</v>
      </c>
      <c r="I5981" s="51" t="s">
        <v>3019</v>
      </c>
      <c r="J5981" s="52">
        <v>0.75</v>
      </c>
      <c r="K5981" s="48" t="s">
        <v>1058</v>
      </c>
      <c r="L5981" s="48" t="s">
        <v>1058</v>
      </c>
      <c r="M5981" s="53">
        <v>3689.5101619376301</v>
      </c>
      <c r="N5981" s="51"/>
    </row>
    <row r="5982" spans="2:14" x14ac:dyDescent="0.25">
      <c r="B5982" s="48">
        <v>5980</v>
      </c>
      <c r="C5982" s="49" t="s">
        <v>2588</v>
      </c>
      <c r="D5982" s="48">
        <v>580395523</v>
      </c>
      <c r="E5982" s="50" t="s">
        <v>2908</v>
      </c>
      <c r="F5982" s="51">
        <v>11774</v>
      </c>
      <c r="G5982" s="48">
        <v>16</v>
      </c>
      <c r="H5982" s="51" t="s">
        <v>2962</v>
      </c>
      <c r="I5982" s="51" t="s">
        <v>1579</v>
      </c>
      <c r="J5982" s="52">
        <v>2</v>
      </c>
      <c r="K5982" s="48" t="s">
        <v>1058</v>
      </c>
      <c r="L5982" s="48" t="s">
        <v>1058</v>
      </c>
      <c r="M5982" s="53">
        <v>9838.6937651670141</v>
      </c>
      <c r="N5982" s="51"/>
    </row>
    <row r="5983" spans="2:14" x14ac:dyDescent="0.25">
      <c r="B5983" s="48">
        <v>5981</v>
      </c>
      <c r="C5983" s="49" t="s">
        <v>2588</v>
      </c>
      <c r="D5983" s="48">
        <v>580161032</v>
      </c>
      <c r="E5983" s="50" t="s">
        <v>2655</v>
      </c>
      <c r="F5983" s="51">
        <v>11776</v>
      </c>
      <c r="G5983" s="48">
        <v>17</v>
      </c>
      <c r="H5983" s="51" t="s">
        <v>2962</v>
      </c>
      <c r="I5983" s="51" t="s">
        <v>1583</v>
      </c>
      <c r="J5983" s="52">
        <v>2</v>
      </c>
      <c r="K5983" s="48" t="s">
        <v>1058</v>
      </c>
      <c r="L5983" s="48" t="s">
        <v>1058</v>
      </c>
      <c r="M5983" s="53">
        <v>9838.6937651670141</v>
      </c>
      <c r="N5983" s="51"/>
    </row>
    <row r="5984" spans="2:14" x14ac:dyDescent="0.25">
      <c r="B5984" s="48">
        <v>5982</v>
      </c>
      <c r="C5984" s="49" t="s">
        <v>2588</v>
      </c>
      <c r="D5984" s="48">
        <v>580120418</v>
      </c>
      <c r="E5984" s="50" t="s">
        <v>1365</v>
      </c>
      <c r="F5984" s="51">
        <v>11782</v>
      </c>
      <c r="G5984" s="48">
        <v>8</v>
      </c>
      <c r="H5984" s="51" t="s">
        <v>2940</v>
      </c>
      <c r="I5984" s="51" t="s">
        <v>1363</v>
      </c>
      <c r="J5984" s="52">
        <v>0</v>
      </c>
      <c r="K5984" s="48" t="s">
        <v>1054</v>
      </c>
      <c r="L5984" s="48" t="s">
        <v>1058</v>
      </c>
      <c r="M5984" s="53">
        <v>0</v>
      </c>
      <c r="N5984" s="51"/>
    </row>
    <row r="5985" spans="2:14" x14ac:dyDescent="0.25">
      <c r="B5985" s="48">
        <v>5983</v>
      </c>
      <c r="C5985" s="49" t="s">
        <v>2588</v>
      </c>
      <c r="D5985" s="48">
        <v>580417681</v>
      </c>
      <c r="E5985" s="50" t="s">
        <v>2798</v>
      </c>
      <c r="F5985" s="51">
        <v>11787</v>
      </c>
      <c r="G5985" s="48">
        <v>14</v>
      </c>
      <c r="H5985" s="51" t="s">
        <v>2821</v>
      </c>
      <c r="I5985" s="51" t="s">
        <v>1634</v>
      </c>
      <c r="J5985" s="52">
        <v>0.75</v>
      </c>
      <c r="K5985" s="48" t="s">
        <v>1058</v>
      </c>
      <c r="L5985" s="48" t="s">
        <v>1058</v>
      </c>
      <c r="M5985" s="53">
        <v>3689.5101619376301</v>
      </c>
      <c r="N5985" s="51"/>
    </row>
    <row r="5986" spans="2:14" x14ac:dyDescent="0.25">
      <c r="B5986" s="48">
        <v>5984</v>
      </c>
      <c r="C5986" s="49" t="s">
        <v>2588</v>
      </c>
      <c r="D5986" s="48">
        <v>580417681</v>
      </c>
      <c r="E5986" s="50" t="s">
        <v>2798</v>
      </c>
      <c r="F5986" s="51">
        <v>11788</v>
      </c>
      <c r="G5986" s="48">
        <v>12</v>
      </c>
      <c r="H5986" s="51" t="s">
        <v>2860</v>
      </c>
      <c r="I5986" s="51" t="s">
        <v>1634</v>
      </c>
      <c r="J5986" s="52">
        <v>4</v>
      </c>
      <c r="K5986" s="48" t="s">
        <v>1058</v>
      </c>
      <c r="L5986" s="48" t="s">
        <v>1058</v>
      </c>
      <c r="M5986" s="53">
        <v>19677.387530334028</v>
      </c>
      <c r="N5986" s="51"/>
    </row>
    <row r="5987" spans="2:14" x14ac:dyDescent="0.25">
      <c r="B5987" s="48">
        <v>5985</v>
      </c>
      <c r="C5987" s="49" t="s">
        <v>2588</v>
      </c>
      <c r="D5987" s="48">
        <v>580454684</v>
      </c>
      <c r="E5987" s="50" t="s">
        <v>2932</v>
      </c>
      <c r="F5987" s="51">
        <v>11792</v>
      </c>
      <c r="G5987" s="48">
        <v>9</v>
      </c>
      <c r="H5987" s="51" t="s">
        <v>2669</v>
      </c>
      <c r="I5987" s="51" t="s">
        <v>1284</v>
      </c>
      <c r="J5987" s="52">
        <v>0</v>
      </c>
      <c r="K5987" s="48" t="s">
        <v>1058</v>
      </c>
      <c r="L5987" s="48" t="s">
        <v>1058</v>
      </c>
      <c r="M5987" s="53">
        <v>0</v>
      </c>
      <c r="N5987" s="51"/>
    </row>
    <row r="5988" spans="2:14" x14ac:dyDescent="0.25">
      <c r="B5988" s="48">
        <v>5986</v>
      </c>
      <c r="C5988" s="49" t="s">
        <v>2588</v>
      </c>
      <c r="D5988" s="48">
        <v>580481232</v>
      </c>
      <c r="E5988" s="50" t="s">
        <v>2632</v>
      </c>
      <c r="F5988" s="51">
        <v>11793</v>
      </c>
      <c r="G5988" s="48">
        <v>16</v>
      </c>
      <c r="H5988" s="51" t="s">
        <v>2782</v>
      </c>
      <c r="I5988" s="51" t="s">
        <v>1268</v>
      </c>
      <c r="J5988" s="52">
        <v>0</v>
      </c>
      <c r="K5988" s="48" t="s">
        <v>1058</v>
      </c>
      <c r="L5988" s="48" t="s">
        <v>1058</v>
      </c>
      <c r="M5988" s="53">
        <v>0</v>
      </c>
      <c r="N5988" s="51"/>
    </row>
    <row r="5989" spans="2:14" x14ac:dyDescent="0.25">
      <c r="B5989" s="48">
        <v>5987</v>
      </c>
      <c r="C5989" s="49" t="s">
        <v>2588</v>
      </c>
      <c r="D5989" s="48">
        <v>580454684</v>
      </c>
      <c r="E5989" s="50" t="s">
        <v>2932</v>
      </c>
      <c r="F5989" s="51">
        <v>11794</v>
      </c>
      <c r="G5989" s="48">
        <v>9</v>
      </c>
      <c r="H5989" s="51" t="s">
        <v>2702</v>
      </c>
      <c r="I5989" s="51" t="s">
        <v>1284</v>
      </c>
      <c r="J5989" s="52">
        <v>3</v>
      </c>
      <c r="K5989" s="48" t="s">
        <v>1058</v>
      </c>
      <c r="L5989" s="48" t="s">
        <v>1058</v>
      </c>
      <c r="M5989" s="53">
        <v>14758.04064775052</v>
      </c>
      <c r="N5989" s="51"/>
    </row>
    <row r="5990" spans="2:14" x14ac:dyDescent="0.25">
      <c r="B5990" s="48">
        <v>5988</v>
      </c>
      <c r="C5990" s="49" t="s">
        <v>2588</v>
      </c>
      <c r="D5990" s="48">
        <v>580645364</v>
      </c>
      <c r="E5990" s="50" t="s">
        <v>3000</v>
      </c>
      <c r="F5990" s="51">
        <v>11795</v>
      </c>
      <c r="G5990" s="48">
        <v>20</v>
      </c>
      <c r="H5990" s="51" t="s">
        <v>2976</v>
      </c>
      <c r="I5990" s="51" t="s">
        <v>1053</v>
      </c>
      <c r="J5990" s="52">
        <v>0</v>
      </c>
      <c r="K5990" s="48" t="s">
        <v>1058</v>
      </c>
      <c r="L5990" s="48" t="s">
        <v>1054</v>
      </c>
      <c r="M5990" s="53">
        <v>0</v>
      </c>
      <c r="N5990" s="51"/>
    </row>
    <row r="5991" spans="2:14" x14ac:dyDescent="0.25">
      <c r="B5991" s="48">
        <v>5989</v>
      </c>
      <c r="C5991" s="49" t="s">
        <v>2588</v>
      </c>
      <c r="D5991" s="48">
        <v>580481232</v>
      </c>
      <c r="E5991" s="50" t="s">
        <v>2632</v>
      </c>
      <c r="F5991" s="51">
        <v>11796</v>
      </c>
      <c r="G5991" s="48">
        <v>20</v>
      </c>
      <c r="H5991" s="51" t="s">
        <v>2794</v>
      </c>
      <c r="I5991" s="51" t="s">
        <v>1268</v>
      </c>
      <c r="J5991" s="52">
        <v>1.25</v>
      </c>
      <c r="K5991" s="48" t="s">
        <v>1058</v>
      </c>
      <c r="L5991" s="48" t="s">
        <v>1058</v>
      </c>
      <c r="M5991" s="53">
        <v>6149.1836032293841</v>
      </c>
      <c r="N5991" s="51"/>
    </row>
    <row r="5992" spans="2:14" x14ac:dyDescent="0.25">
      <c r="B5992" s="48">
        <v>5990</v>
      </c>
      <c r="C5992" s="49" t="s">
        <v>2588</v>
      </c>
      <c r="D5992" s="48">
        <v>580481232</v>
      </c>
      <c r="E5992" s="50" t="s">
        <v>2632</v>
      </c>
      <c r="F5992" s="51">
        <v>11797</v>
      </c>
      <c r="G5992" s="48">
        <v>12</v>
      </c>
      <c r="H5992" s="51" t="s">
        <v>2864</v>
      </c>
      <c r="I5992" s="51" t="s">
        <v>1268</v>
      </c>
      <c r="J5992" s="52">
        <v>4</v>
      </c>
      <c r="K5992" s="48" t="s">
        <v>1058</v>
      </c>
      <c r="L5992" s="48" t="s">
        <v>1058</v>
      </c>
      <c r="M5992" s="53">
        <v>19677.387530334028</v>
      </c>
      <c r="N5992" s="51"/>
    </row>
    <row r="5993" spans="2:14" x14ac:dyDescent="0.25">
      <c r="B5993" s="48">
        <v>5991</v>
      </c>
      <c r="C5993" s="49" t="s">
        <v>2588</v>
      </c>
      <c r="D5993" s="48">
        <v>580481232</v>
      </c>
      <c r="E5993" s="50" t="s">
        <v>2632</v>
      </c>
      <c r="F5993" s="51">
        <v>11798</v>
      </c>
      <c r="G5993" s="48">
        <v>15</v>
      </c>
      <c r="H5993" s="51" t="s">
        <v>2785</v>
      </c>
      <c r="I5993" s="51" t="s">
        <v>1268</v>
      </c>
      <c r="J5993" s="52">
        <v>0</v>
      </c>
      <c r="K5993" s="48" t="s">
        <v>1058</v>
      </c>
      <c r="L5993" s="48" t="s">
        <v>1058</v>
      </c>
      <c r="M5993" s="53">
        <v>0</v>
      </c>
      <c r="N5993" s="51"/>
    </row>
    <row r="5994" spans="2:14" x14ac:dyDescent="0.25">
      <c r="B5994" s="48">
        <v>5992</v>
      </c>
      <c r="C5994" s="49" t="s">
        <v>2588</v>
      </c>
      <c r="D5994" s="48">
        <v>580093151</v>
      </c>
      <c r="E5994" s="50" t="s">
        <v>1294</v>
      </c>
      <c r="F5994" s="51">
        <v>11799</v>
      </c>
      <c r="G5994" s="48">
        <v>9</v>
      </c>
      <c r="H5994" s="51" t="s">
        <v>2752</v>
      </c>
      <c r="I5994" s="51" t="s">
        <v>1295</v>
      </c>
      <c r="J5994" s="52">
        <v>8</v>
      </c>
      <c r="K5994" s="48" t="s">
        <v>1058</v>
      </c>
      <c r="L5994" s="48" t="s">
        <v>1058</v>
      </c>
      <c r="M5994" s="53">
        <v>39354.775060668057</v>
      </c>
      <c r="N5994" s="51"/>
    </row>
    <row r="5995" spans="2:14" x14ac:dyDescent="0.25">
      <c r="B5995" s="48">
        <v>5993</v>
      </c>
      <c r="C5995" s="49" t="s">
        <v>2588</v>
      </c>
      <c r="D5995" s="48">
        <v>580093151</v>
      </c>
      <c r="E5995" s="50" t="s">
        <v>1294</v>
      </c>
      <c r="F5995" s="51">
        <v>11800</v>
      </c>
      <c r="G5995" s="48">
        <v>12</v>
      </c>
      <c r="H5995" s="51" t="s">
        <v>2889</v>
      </c>
      <c r="I5995" s="51" t="s">
        <v>1295</v>
      </c>
      <c r="J5995" s="52">
        <v>0</v>
      </c>
      <c r="K5995" s="48" t="s">
        <v>1058</v>
      </c>
      <c r="L5995" s="48" t="s">
        <v>1058</v>
      </c>
      <c r="M5995" s="53">
        <v>0</v>
      </c>
      <c r="N5995" s="51"/>
    </row>
    <row r="5996" spans="2:14" x14ac:dyDescent="0.25">
      <c r="B5996" s="48">
        <v>5994</v>
      </c>
      <c r="C5996" s="49" t="s">
        <v>2588</v>
      </c>
      <c r="D5996" s="48">
        <v>580093151</v>
      </c>
      <c r="E5996" s="50" t="s">
        <v>1294</v>
      </c>
      <c r="F5996" s="51">
        <v>11801</v>
      </c>
      <c r="G5996" s="48">
        <v>16</v>
      </c>
      <c r="H5996" s="51" t="s">
        <v>2823</v>
      </c>
      <c r="I5996" s="51" t="s">
        <v>1295</v>
      </c>
      <c r="J5996" s="52">
        <v>0</v>
      </c>
      <c r="K5996" s="48" t="s">
        <v>1058</v>
      </c>
      <c r="L5996" s="48" t="s">
        <v>1058</v>
      </c>
      <c r="M5996" s="53">
        <v>0</v>
      </c>
      <c r="N5996" s="51"/>
    </row>
    <row r="5997" spans="2:14" x14ac:dyDescent="0.25">
      <c r="B5997" s="48">
        <v>5995</v>
      </c>
      <c r="C5997" s="49" t="s">
        <v>2588</v>
      </c>
      <c r="D5997" s="48">
        <v>580096121</v>
      </c>
      <c r="E5997" s="50" t="s">
        <v>2946</v>
      </c>
      <c r="F5997" s="51">
        <v>11803</v>
      </c>
      <c r="G5997" s="48">
        <v>0</v>
      </c>
      <c r="H5997" s="51" t="s">
        <v>2958</v>
      </c>
      <c r="I5997" s="51" t="s">
        <v>1661</v>
      </c>
      <c r="J5997" s="52">
        <v>0</v>
      </c>
      <c r="K5997" s="48" t="s">
        <v>1054</v>
      </c>
      <c r="L5997" s="48" t="s">
        <v>1058</v>
      </c>
      <c r="M5997" s="53">
        <v>0</v>
      </c>
      <c r="N5997" s="51"/>
    </row>
    <row r="5998" spans="2:14" x14ac:dyDescent="0.25">
      <c r="B5998" s="48">
        <v>5996</v>
      </c>
      <c r="C5998" s="49" t="s">
        <v>2588</v>
      </c>
      <c r="D5998" s="48">
        <v>580424638</v>
      </c>
      <c r="E5998" s="50" t="s">
        <v>1651</v>
      </c>
      <c r="F5998" s="51">
        <v>11804</v>
      </c>
      <c r="G5998" s="48">
        <v>0</v>
      </c>
      <c r="H5998" s="51" t="s">
        <v>2904</v>
      </c>
      <c r="I5998" s="51" t="s">
        <v>1081</v>
      </c>
      <c r="J5998" s="52">
        <v>0</v>
      </c>
      <c r="K5998" s="48" t="s">
        <v>1054</v>
      </c>
      <c r="L5998" s="48" t="s">
        <v>1058</v>
      </c>
      <c r="M5998" s="53">
        <v>0</v>
      </c>
      <c r="N5998" s="51"/>
    </row>
    <row r="5999" spans="2:14" x14ac:dyDescent="0.25">
      <c r="B5999" s="48">
        <v>5997</v>
      </c>
      <c r="C5999" s="49" t="s">
        <v>2588</v>
      </c>
      <c r="D5999" s="48">
        <v>580417509</v>
      </c>
      <c r="E5999" s="50" t="s">
        <v>2767</v>
      </c>
      <c r="F5999" s="51">
        <v>11806</v>
      </c>
      <c r="G5999" s="48">
        <v>16</v>
      </c>
      <c r="H5999" s="51" t="s">
        <v>2809</v>
      </c>
      <c r="I5999" s="51" t="s">
        <v>1060</v>
      </c>
      <c r="J5999" s="52">
        <v>3</v>
      </c>
      <c r="K5999" s="48" t="s">
        <v>1058</v>
      </c>
      <c r="L5999" s="48" t="s">
        <v>1058</v>
      </c>
      <c r="M5999" s="53">
        <v>14758.04064775052</v>
      </c>
      <c r="N5999" s="51"/>
    </row>
    <row r="6000" spans="2:14" x14ac:dyDescent="0.25">
      <c r="B6000" s="48">
        <v>5998</v>
      </c>
      <c r="C6000" s="49" t="s">
        <v>2588</v>
      </c>
      <c r="D6000" s="48">
        <v>580543320</v>
      </c>
      <c r="E6000" s="50" t="s">
        <v>2594</v>
      </c>
      <c r="F6000" s="51">
        <v>11807</v>
      </c>
      <c r="G6000" s="48">
        <v>19</v>
      </c>
      <c r="H6000" s="51" t="s">
        <v>2901</v>
      </c>
      <c r="I6000" s="51" t="s">
        <v>1139</v>
      </c>
      <c r="J6000" s="52">
        <v>1.5</v>
      </c>
      <c r="K6000" s="48" t="s">
        <v>1058</v>
      </c>
      <c r="L6000" s="48" t="s">
        <v>1058</v>
      </c>
      <c r="M6000" s="53">
        <v>7379.0203238752601</v>
      </c>
      <c r="N6000" s="51"/>
    </row>
    <row r="6001" spans="2:14" x14ac:dyDescent="0.25">
      <c r="B6001" s="48">
        <v>5999</v>
      </c>
      <c r="C6001" s="49" t="s">
        <v>2588</v>
      </c>
      <c r="D6001" s="48">
        <v>580254357</v>
      </c>
      <c r="E6001" s="50" t="s">
        <v>2637</v>
      </c>
      <c r="F6001" s="51">
        <v>11810</v>
      </c>
      <c r="G6001" s="48">
        <v>15</v>
      </c>
      <c r="H6001" s="51" t="s">
        <v>2826</v>
      </c>
      <c r="I6001" s="51" t="s">
        <v>1137</v>
      </c>
      <c r="J6001" s="52">
        <v>0.9</v>
      </c>
      <c r="K6001" s="48" t="s">
        <v>1058</v>
      </c>
      <c r="L6001" s="48" t="s">
        <v>1058</v>
      </c>
      <c r="M6001" s="53">
        <v>4427.4121943251566</v>
      </c>
      <c r="N6001" s="51"/>
    </row>
    <row r="6002" spans="2:14" x14ac:dyDescent="0.25">
      <c r="B6002" s="48">
        <v>6000</v>
      </c>
      <c r="C6002" s="49" t="s">
        <v>2588</v>
      </c>
      <c r="D6002" s="48">
        <v>580254357</v>
      </c>
      <c r="E6002" s="50" t="s">
        <v>2637</v>
      </c>
      <c r="F6002" s="51">
        <v>11811</v>
      </c>
      <c r="G6002" s="48">
        <v>11</v>
      </c>
      <c r="H6002" s="51" t="s">
        <v>2731</v>
      </c>
      <c r="I6002" s="51" t="s">
        <v>1137</v>
      </c>
      <c r="J6002" s="52">
        <v>1.8</v>
      </c>
      <c r="K6002" s="48" t="s">
        <v>1058</v>
      </c>
      <c r="L6002" s="48" t="s">
        <v>1058</v>
      </c>
      <c r="M6002" s="53">
        <v>8854.8243886503133</v>
      </c>
      <c r="N6002" s="51"/>
    </row>
    <row r="6003" spans="2:14" x14ac:dyDescent="0.25">
      <c r="B6003" s="48">
        <v>6001</v>
      </c>
      <c r="C6003" s="49" t="s">
        <v>2588</v>
      </c>
      <c r="D6003" s="48">
        <v>580038156</v>
      </c>
      <c r="E6003" s="50" t="s">
        <v>2671</v>
      </c>
      <c r="F6003" s="51">
        <v>11812</v>
      </c>
      <c r="G6003" s="48">
        <v>10</v>
      </c>
      <c r="H6003" s="51" t="s">
        <v>2796</v>
      </c>
      <c r="I6003" s="51" t="s">
        <v>1137</v>
      </c>
      <c r="J6003" s="52">
        <v>8.8000000000000007</v>
      </c>
      <c r="K6003" s="48" t="s">
        <v>1058</v>
      </c>
      <c r="L6003" s="48" t="s">
        <v>1058</v>
      </c>
      <c r="M6003" s="53">
        <v>43290.252566734867</v>
      </c>
      <c r="N6003" s="51"/>
    </row>
    <row r="6004" spans="2:14" x14ac:dyDescent="0.25">
      <c r="B6004" s="48">
        <v>6002</v>
      </c>
      <c r="C6004" s="49" t="s">
        <v>2588</v>
      </c>
      <c r="D6004" s="48">
        <v>510681968</v>
      </c>
      <c r="E6004" s="50" t="s">
        <v>2961</v>
      </c>
      <c r="F6004" s="51">
        <v>11814</v>
      </c>
      <c r="G6004" s="48">
        <v>11</v>
      </c>
      <c r="H6004" s="51" t="s">
        <v>2793</v>
      </c>
      <c r="I6004" s="51" t="s">
        <v>1057</v>
      </c>
      <c r="J6004" s="52">
        <v>1.5</v>
      </c>
      <c r="K6004" s="48" t="s">
        <v>1058</v>
      </c>
      <c r="L6004" s="48" t="s">
        <v>1058</v>
      </c>
      <c r="M6004" s="53">
        <v>7379.0203238752601</v>
      </c>
      <c r="N6004" s="51"/>
    </row>
    <row r="6005" spans="2:14" x14ac:dyDescent="0.25">
      <c r="B6005" s="48">
        <v>6003</v>
      </c>
      <c r="C6005" s="49" t="s">
        <v>2588</v>
      </c>
      <c r="D6005" s="48">
        <v>510681968</v>
      </c>
      <c r="E6005" s="50" t="s">
        <v>2961</v>
      </c>
      <c r="F6005" s="51">
        <v>11816</v>
      </c>
      <c r="G6005" s="48">
        <v>11</v>
      </c>
      <c r="H6005" s="51" t="s">
        <v>2857</v>
      </c>
      <c r="I6005" s="51" t="s">
        <v>1057</v>
      </c>
      <c r="J6005" s="52">
        <v>0.75</v>
      </c>
      <c r="K6005" s="48" t="s">
        <v>1058</v>
      </c>
      <c r="L6005" s="48" t="s">
        <v>1058</v>
      </c>
      <c r="M6005" s="53">
        <v>3689.5101619376301</v>
      </c>
      <c r="N6005" s="51"/>
    </row>
    <row r="6006" spans="2:14" x14ac:dyDescent="0.25">
      <c r="B6006" s="48">
        <v>6004</v>
      </c>
      <c r="C6006" s="49" t="s">
        <v>2588</v>
      </c>
      <c r="D6006" s="48">
        <v>580060937</v>
      </c>
      <c r="E6006" s="50" t="s">
        <v>1881</v>
      </c>
      <c r="F6006" s="51">
        <v>11818</v>
      </c>
      <c r="G6006" s="48">
        <v>14</v>
      </c>
      <c r="H6006" s="51" t="s">
        <v>2813</v>
      </c>
      <c r="I6006" s="51" t="s">
        <v>1784</v>
      </c>
      <c r="J6006" s="52">
        <v>0</v>
      </c>
      <c r="K6006" s="48" t="s">
        <v>1058</v>
      </c>
      <c r="L6006" s="48" t="s">
        <v>1058</v>
      </c>
      <c r="M6006" s="53">
        <v>0</v>
      </c>
      <c r="N6006" s="51"/>
    </row>
    <row r="6007" spans="2:14" x14ac:dyDescent="0.25">
      <c r="B6007" s="48">
        <v>6005</v>
      </c>
      <c r="C6007" s="49" t="s">
        <v>2588</v>
      </c>
      <c r="D6007" s="48">
        <v>580419570</v>
      </c>
      <c r="E6007" s="50" t="s">
        <v>2627</v>
      </c>
      <c r="F6007" s="51">
        <v>11819</v>
      </c>
      <c r="G6007" s="48">
        <v>14</v>
      </c>
      <c r="H6007" s="51" t="s">
        <v>2945</v>
      </c>
      <c r="I6007" s="51" t="s">
        <v>1224</v>
      </c>
      <c r="J6007" s="52">
        <v>0.97499999999999998</v>
      </c>
      <c r="K6007" s="48" t="s">
        <v>1058</v>
      </c>
      <c r="L6007" s="48" t="s">
        <v>1058</v>
      </c>
      <c r="M6007" s="53">
        <v>4796.363210518919</v>
      </c>
      <c r="N6007" s="51"/>
    </row>
    <row r="6008" spans="2:14" x14ac:dyDescent="0.25">
      <c r="B6008" s="48">
        <v>6006</v>
      </c>
      <c r="C6008" s="49" t="s">
        <v>2588</v>
      </c>
      <c r="D6008" s="48">
        <v>580386456</v>
      </c>
      <c r="E6008" s="50" t="s">
        <v>1902</v>
      </c>
      <c r="F6008" s="51">
        <v>11820</v>
      </c>
      <c r="G6008" s="48">
        <v>15</v>
      </c>
      <c r="H6008" s="51" t="s">
        <v>2959</v>
      </c>
      <c r="I6008" s="51" t="s">
        <v>1125</v>
      </c>
      <c r="J6008" s="52">
        <v>2</v>
      </c>
      <c r="K6008" s="48" t="s">
        <v>1058</v>
      </c>
      <c r="L6008" s="48" t="s">
        <v>1058</v>
      </c>
      <c r="M6008" s="53">
        <v>9838.6937651670141</v>
      </c>
      <c r="N6008" s="51"/>
    </row>
    <row r="6009" spans="2:14" x14ac:dyDescent="0.25">
      <c r="B6009" s="48">
        <v>6007</v>
      </c>
      <c r="C6009" s="49" t="s">
        <v>2588</v>
      </c>
      <c r="D6009" s="48">
        <v>580551323</v>
      </c>
      <c r="E6009" s="50" t="s">
        <v>2630</v>
      </c>
      <c r="F6009" s="51">
        <v>11822</v>
      </c>
      <c r="G6009" s="48">
        <v>10</v>
      </c>
      <c r="H6009" s="51" t="s">
        <v>2723</v>
      </c>
      <c r="I6009" s="51" t="s">
        <v>1884</v>
      </c>
      <c r="J6009" s="52">
        <v>3</v>
      </c>
      <c r="K6009" s="48" t="s">
        <v>1058</v>
      </c>
      <c r="L6009" s="48" t="s">
        <v>1058</v>
      </c>
      <c r="M6009" s="53">
        <v>14758.04064775052</v>
      </c>
      <c r="N6009" s="51"/>
    </row>
    <row r="6010" spans="2:14" x14ac:dyDescent="0.25">
      <c r="B6010" s="48">
        <v>6008</v>
      </c>
      <c r="C6010" s="49" t="s">
        <v>2588</v>
      </c>
      <c r="D6010" s="48">
        <v>580259109</v>
      </c>
      <c r="E6010" s="50" t="s">
        <v>2679</v>
      </c>
      <c r="F6010" s="51">
        <v>11823</v>
      </c>
      <c r="G6010" s="48">
        <v>16</v>
      </c>
      <c r="H6010" s="51" t="s">
        <v>2728</v>
      </c>
      <c r="I6010" s="51" t="s">
        <v>1218</v>
      </c>
      <c r="J6010" s="52">
        <v>0</v>
      </c>
      <c r="K6010" s="48" t="s">
        <v>1058</v>
      </c>
      <c r="L6010" s="48" t="s">
        <v>1058</v>
      </c>
      <c r="M6010" s="53">
        <v>0</v>
      </c>
      <c r="N6010" s="51"/>
    </row>
    <row r="6011" spans="2:14" x14ac:dyDescent="0.25">
      <c r="B6011" s="48">
        <v>6009</v>
      </c>
      <c r="C6011" s="49" t="s">
        <v>2588</v>
      </c>
      <c r="D6011" s="48">
        <v>580259109</v>
      </c>
      <c r="E6011" s="50" t="s">
        <v>2679</v>
      </c>
      <c r="F6011" s="51">
        <v>11824</v>
      </c>
      <c r="G6011" s="48">
        <v>15</v>
      </c>
      <c r="H6011" s="51" t="s">
        <v>2728</v>
      </c>
      <c r="I6011" s="51" t="s">
        <v>1218</v>
      </c>
      <c r="J6011" s="52">
        <v>0</v>
      </c>
      <c r="K6011" s="48" t="s">
        <v>1058</v>
      </c>
      <c r="L6011" s="48" t="s">
        <v>1058</v>
      </c>
      <c r="M6011" s="53">
        <v>0</v>
      </c>
      <c r="N6011" s="51"/>
    </row>
    <row r="6012" spans="2:14" x14ac:dyDescent="0.25">
      <c r="B6012" s="48">
        <v>6010</v>
      </c>
      <c r="C6012" s="49" t="s">
        <v>2588</v>
      </c>
      <c r="D6012" s="48">
        <v>580648889</v>
      </c>
      <c r="E6012" s="50" t="s">
        <v>2668</v>
      </c>
      <c r="F6012" s="51">
        <v>11825</v>
      </c>
      <c r="G6012" s="48">
        <v>17</v>
      </c>
      <c r="H6012" s="51" t="s">
        <v>2810</v>
      </c>
      <c r="I6012" s="51" t="s">
        <v>1122</v>
      </c>
      <c r="J6012" s="52">
        <v>0</v>
      </c>
      <c r="K6012" s="48" t="s">
        <v>1058</v>
      </c>
      <c r="L6012" s="48" t="s">
        <v>1058</v>
      </c>
      <c r="M6012" s="53">
        <v>0</v>
      </c>
      <c r="N6012" s="51"/>
    </row>
    <row r="6013" spans="2:14" x14ac:dyDescent="0.25">
      <c r="B6013" s="48">
        <v>6011</v>
      </c>
      <c r="C6013" s="49" t="s">
        <v>2588</v>
      </c>
      <c r="D6013" s="48">
        <v>580648889</v>
      </c>
      <c r="E6013" s="50" t="s">
        <v>2668</v>
      </c>
      <c r="F6013" s="51">
        <v>11826</v>
      </c>
      <c r="G6013" s="48">
        <v>15</v>
      </c>
      <c r="H6013" s="51" t="s">
        <v>2773</v>
      </c>
      <c r="I6013" s="51" t="s">
        <v>1122</v>
      </c>
      <c r="J6013" s="52">
        <v>0.9</v>
      </c>
      <c r="K6013" s="48" t="s">
        <v>1058</v>
      </c>
      <c r="L6013" s="48" t="s">
        <v>1058</v>
      </c>
      <c r="M6013" s="53">
        <v>4427.4121943251566</v>
      </c>
      <c r="N6013" s="51"/>
    </row>
    <row r="6014" spans="2:14" x14ac:dyDescent="0.25">
      <c r="B6014" s="48">
        <v>6012</v>
      </c>
      <c r="C6014" s="49" t="s">
        <v>2588</v>
      </c>
      <c r="D6014" s="48">
        <v>580259109</v>
      </c>
      <c r="E6014" s="50" t="s">
        <v>2679</v>
      </c>
      <c r="F6014" s="51">
        <v>11827</v>
      </c>
      <c r="G6014" s="48">
        <v>12</v>
      </c>
      <c r="H6014" s="51" t="s">
        <v>2649</v>
      </c>
      <c r="I6014" s="51" t="s">
        <v>1218</v>
      </c>
      <c r="J6014" s="52">
        <v>0</v>
      </c>
      <c r="K6014" s="48" t="s">
        <v>1058</v>
      </c>
      <c r="L6014" s="48" t="s">
        <v>1058</v>
      </c>
      <c r="M6014" s="53">
        <v>0</v>
      </c>
      <c r="N6014" s="51"/>
    </row>
    <row r="6015" spans="2:14" x14ac:dyDescent="0.25">
      <c r="B6015" s="48">
        <v>6013</v>
      </c>
      <c r="C6015" s="49" t="s">
        <v>2588</v>
      </c>
      <c r="D6015" s="48">
        <v>580259109</v>
      </c>
      <c r="E6015" s="50" t="s">
        <v>2679</v>
      </c>
      <c r="F6015" s="51">
        <v>11828</v>
      </c>
      <c r="G6015" s="48">
        <v>11</v>
      </c>
      <c r="H6015" s="51" t="s">
        <v>2649</v>
      </c>
      <c r="I6015" s="51" t="s">
        <v>1218</v>
      </c>
      <c r="J6015" s="52">
        <v>0</v>
      </c>
      <c r="K6015" s="48" t="s">
        <v>1058</v>
      </c>
      <c r="L6015" s="48" t="s">
        <v>1058</v>
      </c>
      <c r="M6015" s="53">
        <v>0</v>
      </c>
      <c r="N6015" s="51"/>
    </row>
    <row r="6016" spans="2:14" x14ac:dyDescent="0.25">
      <c r="B6016" s="48">
        <v>6014</v>
      </c>
      <c r="C6016" s="49" t="s">
        <v>2588</v>
      </c>
      <c r="D6016" s="48">
        <v>580238178</v>
      </c>
      <c r="E6016" s="50" t="s">
        <v>1965</v>
      </c>
      <c r="F6016" s="51">
        <v>11829</v>
      </c>
      <c r="G6016" s="48">
        <v>9</v>
      </c>
      <c r="H6016" s="51" t="s">
        <v>2733</v>
      </c>
      <c r="I6016" s="51" t="s">
        <v>1167</v>
      </c>
      <c r="J6016" s="52">
        <v>1.5</v>
      </c>
      <c r="K6016" s="48" t="s">
        <v>1058</v>
      </c>
      <c r="L6016" s="48" t="s">
        <v>1058</v>
      </c>
      <c r="M6016" s="53">
        <v>7379.0203238752601</v>
      </c>
      <c r="N6016" s="51"/>
    </row>
    <row r="6017" spans="2:14" x14ac:dyDescent="0.25">
      <c r="B6017" s="48">
        <v>6015</v>
      </c>
      <c r="C6017" s="49" t="s">
        <v>2588</v>
      </c>
      <c r="D6017" s="48">
        <v>580259109</v>
      </c>
      <c r="E6017" s="50" t="s">
        <v>2679</v>
      </c>
      <c r="F6017" s="51">
        <v>11830</v>
      </c>
      <c r="G6017" s="48">
        <v>17</v>
      </c>
      <c r="H6017" s="51" t="s">
        <v>2718</v>
      </c>
      <c r="I6017" s="51" t="s">
        <v>1218</v>
      </c>
      <c r="J6017" s="52">
        <v>0.75</v>
      </c>
      <c r="K6017" s="48" t="s">
        <v>1058</v>
      </c>
      <c r="L6017" s="48" t="s">
        <v>1058</v>
      </c>
      <c r="M6017" s="53">
        <v>3689.5101619376301</v>
      </c>
      <c r="N6017" s="51"/>
    </row>
    <row r="6018" spans="2:14" x14ac:dyDescent="0.25">
      <c r="B6018" s="48">
        <v>6016</v>
      </c>
      <c r="C6018" s="49" t="s">
        <v>2588</v>
      </c>
      <c r="D6018" s="48">
        <v>580259109</v>
      </c>
      <c r="E6018" s="50" t="s">
        <v>2679</v>
      </c>
      <c r="F6018" s="51">
        <v>11831</v>
      </c>
      <c r="G6018" s="48">
        <v>13</v>
      </c>
      <c r="H6018" s="51" t="s">
        <v>2744</v>
      </c>
      <c r="I6018" s="51" t="s">
        <v>1218</v>
      </c>
      <c r="J6018" s="52">
        <v>0.75</v>
      </c>
      <c r="K6018" s="48" t="s">
        <v>1058</v>
      </c>
      <c r="L6018" s="48" t="s">
        <v>1058</v>
      </c>
      <c r="M6018" s="53">
        <v>3689.5101619376301</v>
      </c>
      <c r="N6018" s="51"/>
    </row>
    <row r="6019" spans="2:14" x14ac:dyDescent="0.25">
      <c r="B6019" s="48">
        <v>6017</v>
      </c>
      <c r="C6019" s="49" t="s">
        <v>2588</v>
      </c>
      <c r="D6019" s="48">
        <v>580259109</v>
      </c>
      <c r="E6019" s="50" t="s">
        <v>2679</v>
      </c>
      <c r="F6019" s="51">
        <v>11832</v>
      </c>
      <c r="G6019" s="48">
        <v>16</v>
      </c>
      <c r="H6019" s="51" t="s">
        <v>2744</v>
      </c>
      <c r="I6019" s="51" t="s">
        <v>1218</v>
      </c>
      <c r="J6019" s="52">
        <v>0.75</v>
      </c>
      <c r="K6019" s="48" t="s">
        <v>1058</v>
      </c>
      <c r="L6019" s="48" t="s">
        <v>1058</v>
      </c>
      <c r="M6019" s="53">
        <v>3689.5101619376301</v>
      </c>
      <c r="N6019" s="51"/>
    </row>
    <row r="6020" spans="2:14" x14ac:dyDescent="0.25">
      <c r="B6020" s="48">
        <v>6018</v>
      </c>
      <c r="C6020" s="49" t="s">
        <v>2588</v>
      </c>
      <c r="D6020" s="48">
        <v>580238178</v>
      </c>
      <c r="E6020" s="50" t="s">
        <v>1965</v>
      </c>
      <c r="F6020" s="51">
        <v>11833</v>
      </c>
      <c r="G6020" s="48">
        <v>14</v>
      </c>
      <c r="H6020" s="51" t="s">
        <v>2999</v>
      </c>
      <c r="I6020" s="51" t="s">
        <v>1167</v>
      </c>
      <c r="J6020" s="52">
        <v>4</v>
      </c>
      <c r="K6020" s="48" t="s">
        <v>1058</v>
      </c>
      <c r="L6020" s="48" t="s">
        <v>1058</v>
      </c>
      <c r="M6020" s="53">
        <v>19677.387530334028</v>
      </c>
      <c r="N6020" s="51"/>
    </row>
    <row r="6021" spans="2:14" x14ac:dyDescent="0.25">
      <c r="B6021" s="48">
        <v>6019</v>
      </c>
      <c r="C6021" s="49" t="s">
        <v>2588</v>
      </c>
      <c r="D6021" s="48">
        <v>580259109</v>
      </c>
      <c r="E6021" s="50" t="s">
        <v>2679</v>
      </c>
      <c r="F6021" s="51">
        <v>11834</v>
      </c>
      <c r="G6021" s="48">
        <v>16</v>
      </c>
      <c r="H6021" s="51" t="s">
        <v>2744</v>
      </c>
      <c r="I6021" s="51" t="s">
        <v>1218</v>
      </c>
      <c r="J6021" s="52">
        <v>0.75</v>
      </c>
      <c r="K6021" s="48" t="s">
        <v>1058</v>
      </c>
      <c r="L6021" s="48" t="s">
        <v>1058</v>
      </c>
      <c r="M6021" s="53">
        <v>3689.5101619376301</v>
      </c>
      <c r="N6021" s="51"/>
    </row>
    <row r="6022" spans="2:14" x14ac:dyDescent="0.25">
      <c r="B6022" s="48">
        <v>6020</v>
      </c>
      <c r="C6022" s="49" t="s">
        <v>2588</v>
      </c>
      <c r="D6022" s="48">
        <v>580259109</v>
      </c>
      <c r="E6022" s="50" t="s">
        <v>2679</v>
      </c>
      <c r="F6022" s="51">
        <v>11835</v>
      </c>
      <c r="G6022" s="48">
        <v>13</v>
      </c>
      <c r="H6022" s="51" t="s">
        <v>2744</v>
      </c>
      <c r="I6022" s="51" t="s">
        <v>1218</v>
      </c>
      <c r="J6022" s="52">
        <v>0.75</v>
      </c>
      <c r="K6022" s="48" t="s">
        <v>1058</v>
      </c>
      <c r="L6022" s="48" t="s">
        <v>1058</v>
      </c>
      <c r="M6022" s="53">
        <v>3689.5101619376301</v>
      </c>
      <c r="N6022" s="51"/>
    </row>
    <row r="6023" spans="2:14" x14ac:dyDescent="0.25">
      <c r="B6023" s="48">
        <v>6021</v>
      </c>
      <c r="C6023" s="49" t="s">
        <v>2588</v>
      </c>
      <c r="D6023" s="48">
        <v>580259109</v>
      </c>
      <c r="E6023" s="50" t="s">
        <v>2679</v>
      </c>
      <c r="F6023" s="51">
        <v>11836</v>
      </c>
      <c r="G6023" s="48">
        <v>13</v>
      </c>
      <c r="H6023" s="51" t="s">
        <v>2695</v>
      </c>
      <c r="I6023" s="51" t="s">
        <v>1218</v>
      </c>
      <c r="J6023" s="52">
        <v>1.5</v>
      </c>
      <c r="K6023" s="48" t="s">
        <v>1058</v>
      </c>
      <c r="L6023" s="48" t="s">
        <v>1058</v>
      </c>
      <c r="M6023" s="53">
        <v>7379.0203238752601</v>
      </c>
      <c r="N6023" s="51"/>
    </row>
    <row r="6024" spans="2:14" x14ac:dyDescent="0.25">
      <c r="B6024" s="48">
        <v>6022</v>
      </c>
      <c r="C6024" s="49" t="s">
        <v>2588</v>
      </c>
      <c r="D6024" s="48">
        <v>580259109</v>
      </c>
      <c r="E6024" s="50" t="s">
        <v>2679</v>
      </c>
      <c r="F6024" s="51">
        <v>11837</v>
      </c>
      <c r="G6024" s="48">
        <v>14</v>
      </c>
      <c r="H6024" s="51" t="s">
        <v>2695</v>
      </c>
      <c r="I6024" s="51" t="s">
        <v>1218</v>
      </c>
      <c r="J6024" s="52">
        <v>1.5</v>
      </c>
      <c r="K6024" s="48" t="s">
        <v>1058</v>
      </c>
      <c r="L6024" s="48" t="s">
        <v>1058</v>
      </c>
      <c r="M6024" s="53">
        <v>7379.0203238752601</v>
      </c>
      <c r="N6024" s="51"/>
    </row>
    <row r="6025" spans="2:14" x14ac:dyDescent="0.25">
      <c r="B6025" s="48">
        <v>6023</v>
      </c>
      <c r="C6025" s="49" t="s">
        <v>2588</v>
      </c>
      <c r="D6025" s="48">
        <v>580482040</v>
      </c>
      <c r="E6025" s="50" t="s">
        <v>2697</v>
      </c>
      <c r="F6025" s="51">
        <v>11839</v>
      </c>
      <c r="G6025" s="48">
        <v>11</v>
      </c>
      <c r="H6025" s="51" t="s">
        <v>2829</v>
      </c>
      <c r="I6025" s="51" t="s">
        <v>1053</v>
      </c>
      <c r="J6025" s="52">
        <v>0</v>
      </c>
      <c r="K6025" s="48" t="s">
        <v>1058</v>
      </c>
      <c r="L6025" s="48" t="s">
        <v>1058</v>
      </c>
      <c r="M6025" s="53">
        <v>0</v>
      </c>
      <c r="N6025" s="51"/>
    </row>
    <row r="6026" spans="2:14" x14ac:dyDescent="0.25">
      <c r="B6026" s="48">
        <v>6024</v>
      </c>
      <c r="C6026" s="49" t="s">
        <v>2588</v>
      </c>
      <c r="D6026" s="48">
        <v>580482040</v>
      </c>
      <c r="E6026" s="50" t="s">
        <v>2697</v>
      </c>
      <c r="F6026" s="51">
        <v>11840</v>
      </c>
      <c r="G6026" s="48">
        <v>13</v>
      </c>
      <c r="H6026" s="51" t="s">
        <v>2595</v>
      </c>
      <c r="I6026" s="51" t="s">
        <v>1053</v>
      </c>
      <c r="J6026" s="52">
        <v>1.5</v>
      </c>
      <c r="K6026" s="48" t="s">
        <v>1058</v>
      </c>
      <c r="L6026" s="48" t="s">
        <v>1058</v>
      </c>
      <c r="M6026" s="53">
        <v>7379.0203238752601</v>
      </c>
      <c r="N6026" s="51"/>
    </row>
    <row r="6027" spans="2:14" x14ac:dyDescent="0.25">
      <c r="B6027" s="48">
        <v>6025</v>
      </c>
      <c r="C6027" s="49" t="s">
        <v>2588</v>
      </c>
      <c r="D6027" s="48">
        <v>580417509</v>
      </c>
      <c r="E6027" s="50" t="s">
        <v>2767</v>
      </c>
      <c r="F6027" s="51">
        <v>11841</v>
      </c>
      <c r="G6027" s="48">
        <v>13</v>
      </c>
      <c r="H6027" s="51" t="s">
        <v>2617</v>
      </c>
      <c r="I6027" s="51" t="s">
        <v>1060</v>
      </c>
      <c r="J6027" s="52">
        <v>0.75</v>
      </c>
      <c r="K6027" s="48" t="s">
        <v>1058</v>
      </c>
      <c r="L6027" s="48" t="s">
        <v>1058</v>
      </c>
      <c r="M6027" s="53">
        <v>3689.5101619376301</v>
      </c>
      <c r="N6027" s="51"/>
    </row>
    <row r="6028" spans="2:14" x14ac:dyDescent="0.25">
      <c r="B6028" s="48">
        <v>6026</v>
      </c>
      <c r="C6028" s="49" t="s">
        <v>2588</v>
      </c>
      <c r="D6028" s="48">
        <v>580417509</v>
      </c>
      <c r="E6028" s="50" t="s">
        <v>2767</v>
      </c>
      <c r="F6028" s="51">
        <v>11842</v>
      </c>
      <c r="G6028" s="48">
        <v>13</v>
      </c>
      <c r="H6028" s="51" t="s">
        <v>2663</v>
      </c>
      <c r="I6028" s="51" t="s">
        <v>1656</v>
      </c>
      <c r="J6028" s="52">
        <v>0</v>
      </c>
      <c r="K6028" s="48" t="s">
        <v>1058</v>
      </c>
      <c r="L6028" s="48" t="s">
        <v>1058</v>
      </c>
      <c r="M6028" s="53">
        <v>0</v>
      </c>
      <c r="N6028" s="51"/>
    </row>
    <row r="6029" spans="2:14" x14ac:dyDescent="0.25">
      <c r="B6029" s="48">
        <v>6027</v>
      </c>
      <c r="C6029" s="49" t="s">
        <v>2588</v>
      </c>
      <c r="D6029" s="48">
        <v>580417509</v>
      </c>
      <c r="E6029" s="50" t="s">
        <v>2767</v>
      </c>
      <c r="F6029" s="51">
        <v>11843</v>
      </c>
      <c r="G6029" s="48">
        <v>17</v>
      </c>
      <c r="H6029" s="51" t="s">
        <v>2760</v>
      </c>
      <c r="I6029" s="51" t="s">
        <v>1656</v>
      </c>
      <c r="J6029" s="52">
        <v>0.75</v>
      </c>
      <c r="K6029" s="48" t="s">
        <v>1058</v>
      </c>
      <c r="L6029" s="48" t="s">
        <v>1058</v>
      </c>
      <c r="M6029" s="53">
        <v>3689.5101619376301</v>
      </c>
      <c r="N6029" s="51"/>
    </row>
    <row r="6030" spans="2:14" x14ac:dyDescent="0.25">
      <c r="B6030" s="48">
        <v>6028</v>
      </c>
      <c r="C6030" s="49" t="s">
        <v>2588</v>
      </c>
      <c r="D6030" s="48">
        <v>580671592</v>
      </c>
      <c r="E6030" s="50" t="s">
        <v>2174</v>
      </c>
      <c r="F6030" s="51">
        <v>11845</v>
      </c>
      <c r="G6030" s="48">
        <v>0</v>
      </c>
      <c r="H6030" s="51" t="s">
        <v>2934</v>
      </c>
      <c r="I6030" s="51" t="s">
        <v>2275</v>
      </c>
      <c r="J6030" s="52">
        <v>0</v>
      </c>
      <c r="K6030" s="48" t="s">
        <v>1054</v>
      </c>
      <c r="L6030" s="48" t="s">
        <v>1058</v>
      </c>
      <c r="M6030" s="53">
        <v>0</v>
      </c>
      <c r="N6030" s="51"/>
    </row>
    <row r="6031" spans="2:14" x14ac:dyDescent="0.25">
      <c r="B6031" s="48">
        <v>6029</v>
      </c>
      <c r="C6031" s="49" t="s">
        <v>2588</v>
      </c>
      <c r="D6031" s="48">
        <v>580355030</v>
      </c>
      <c r="E6031" s="50" t="s">
        <v>2865</v>
      </c>
      <c r="F6031" s="51">
        <v>11846</v>
      </c>
      <c r="G6031" s="48">
        <v>9</v>
      </c>
      <c r="H6031" s="51" t="s">
        <v>2820</v>
      </c>
      <c r="I6031" s="51" t="s">
        <v>1053</v>
      </c>
      <c r="J6031" s="52">
        <v>2.5</v>
      </c>
      <c r="K6031" s="48" t="s">
        <v>1058</v>
      </c>
      <c r="L6031" s="48" t="s">
        <v>1058</v>
      </c>
      <c r="M6031" s="53">
        <v>12298.367206458768</v>
      </c>
      <c r="N6031" s="51"/>
    </row>
    <row r="6032" spans="2:14" x14ac:dyDescent="0.25">
      <c r="B6032" s="48">
        <v>6030</v>
      </c>
      <c r="C6032" s="49" t="s">
        <v>2588</v>
      </c>
      <c r="D6032" s="48">
        <v>580430296</v>
      </c>
      <c r="E6032" s="50" t="s">
        <v>2607</v>
      </c>
      <c r="F6032" s="51">
        <v>11847</v>
      </c>
      <c r="G6032" s="48">
        <v>15</v>
      </c>
      <c r="H6032" s="51" t="s">
        <v>2944</v>
      </c>
      <c r="I6032" s="51" t="s">
        <v>1141</v>
      </c>
      <c r="J6032" s="52">
        <v>1.5</v>
      </c>
      <c r="K6032" s="48" t="s">
        <v>1058</v>
      </c>
      <c r="L6032" s="48" t="s">
        <v>1058</v>
      </c>
      <c r="M6032" s="53">
        <v>7379.0203238752601</v>
      </c>
      <c r="N6032" s="51"/>
    </row>
    <row r="6033" spans="2:14" x14ac:dyDescent="0.25">
      <c r="B6033" s="48">
        <v>6031</v>
      </c>
      <c r="C6033" s="49" t="s">
        <v>2588</v>
      </c>
      <c r="D6033" s="48">
        <v>580500825</v>
      </c>
      <c r="E6033" s="50" t="s">
        <v>2639</v>
      </c>
      <c r="F6033" s="51">
        <v>11848</v>
      </c>
      <c r="G6033" s="48">
        <v>15</v>
      </c>
      <c r="H6033" s="51" t="s">
        <v>2680</v>
      </c>
      <c r="I6033" s="51" t="s">
        <v>1372</v>
      </c>
      <c r="J6033" s="52">
        <v>0.97499999999999998</v>
      </c>
      <c r="K6033" s="48" t="s">
        <v>1058</v>
      </c>
      <c r="L6033" s="48" t="s">
        <v>1058</v>
      </c>
      <c r="M6033" s="53">
        <v>4796.363210518919</v>
      </c>
      <c r="N6033" s="51"/>
    </row>
    <row r="6034" spans="2:14" x14ac:dyDescent="0.25">
      <c r="B6034" s="48">
        <v>6032</v>
      </c>
      <c r="C6034" s="49" t="s">
        <v>2588</v>
      </c>
      <c r="D6034" s="48">
        <v>580490860</v>
      </c>
      <c r="E6034" s="50" t="s">
        <v>2862</v>
      </c>
      <c r="F6034" s="51">
        <v>11850</v>
      </c>
      <c r="G6034" s="48">
        <v>9</v>
      </c>
      <c r="H6034" s="51" t="s">
        <v>2920</v>
      </c>
      <c r="I6034" s="51" t="s">
        <v>1318</v>
      </c>
      <c r="J6034" s="52">
        <v>8</v>
      </c>
      <c r="K6034" s="48" t="s">
        <v>1058</v>
      </c>
      <c r="L6034" s="48" t="s">
        <v>1058</v>
      </c>
      <c r="M6034" s="53">
        <v>39354.775060668057</v>
      </c>
      <c r="N6034" s="51"/>
    </row>
    <row r="6035" spans="2:14" x14ac:dyDescent="0.25">
      <c r="B6035" s="48">
        <v>6033</v>
      </c>
      <c r="C6035" s="49" t="s">
        <v>2588</v>
      </c>
      <c r="D6035" s="48">
        <v>580490860</v>
      </c>
      <c r="E6035" s="50" t="s">
        <v>2862</v>
      </c>
      <c r="F6035" s="51">
        <v>11851</v>
      </c>
      <c r="G6035" s="48">
        <v>18</v>
      </c>
      <c r="H6035" s="51" t="s">
        <v>2664</v>
      </c>
      <c r="I6035" s="51" t="s">
        <v>1318</v>
      </c>
      <c r="J6035" s="52">
        <v>1.5</v>
      </c>
      <c r="K6035" s="48" t="s">
        <v>1058</v>
      </c>
      <c r="L6035" s="48" t="s">
        <v>1058</v>
      </c>
      <c r="M6035" s="53">
        <v>7379.0203238752601</v>
      </c>
      <c r="N6035" s="51"/>
    </row>
    <row r="6036" spans="2:14" x14ac:dyDescent="0.25">
      <c r="B6036" s="48">
        <v>6034</v>
      </c>
      <c r="C6036" s="49" t="s">
        <v>2588</v>
      </c>
      <c r="D6036" s="48">
        <v>580490860</v>
      </c>
      <c r="E6036" s="50" t="s">
        <v>2862</v>
      </c>
      <c r="F6036" s="51">
        <v>11852</v>
      </c>
      <c r="G6036" s="48">
        <v>12</v>
      </c>
      <c r="H6036" s="51" t="s">
        <v>2880</v>
      </c>
      <c r="I6036" s="51" t="s">
        <v>1705</v>
      </c>
      <c r="J6036" s="52">
        <v>0.75</v>
      </c>
      <c r="K6036" s="48" t="s">
        <v>1058</v>
      </c>
      <c r="L6036" s="48" t="s">
        <v>1058</v>
      </c>
      <c r="M6036" s="53">
        <v>3689.5101619376301</v>
      </c>
      <c r="N6036" s="51"/>
    </row>
    <row r="6037" spans="2:14" x14ac:dyDescent="0.25">
      <c r="B6037" s="48">
        <v>6035</v>
      </c>
      <c r="C6037" s="49" t="s">
        <v>2588</v>
      </c>
      <c r="D6037" s="48">
        <v>580490860</v>
      </c>
      <c r="E6037" s="50" t="s">
        <v>2862</v>
      </c>
      <c r="F6037" s="51">
        <v>11853</v>
      </c>
      <c r="G6037" s="48">
        <v>11</v>
      </c>
      <c r="H6037" s="51" t="s">
        <v>2957</v>
      </c>
      <c r="I6037" s="51" t="s">
        <v>1705</v>
      </c>
      <c r="J6037" s="52">
        <v>2</v>
      </c>
      <c r="K6037" s="48" t="s">
        <v>1058</v>
      </c>
      <c r="L6037" s="48" t="s">
        <v>1058</v>
      </c>
      <c r="M6037" s="53">
        <v>9838.6937651670141</v>
      </c>
      <c r="N6037" s="51"/>
    </row>
    <row r="6038" spans="2:14" x14ac:dyDescent="0.25">
      <c r="B6038" s="48">
        <v>6036</v>
      </c>
      <c r="C6038" s="49" t="s">
        <v>2588</v>
      </c>
      <c r="D6038" s="48">
        <v>580259109</v>
      </c>
      <c r="E6038" s="50" t="s">
        <v>2679</v>
      </c>
      <c r="F6038" s="51">
        <v>11855</v>
      </c>
      <c r="G6038" s="48">
        <v>15</v>
      </c>
      <c r="H6038" s="51" t="s">
        <v>2889</v>
      </c>
      <c r="I6038" s="51" t="s">
        <v>1218</v>
      </c>
      <c r="J6038" s="52">
        <v>0</v>
      </c>
      <c r="K6038" s="48" t="s">
        <v>1058</v>
      </c>
      <c r="L6038" s="48" t="s">
        <v>1058</v>
      </c>
      <c r="M6038" s="53">
        <v>0</v>
      </c>
      <c r="N6038" s="51"/>
    </row>
    <row r="6039" spans="2:14" x14ac:dyDescent="0.25">
      <c r="B6039" s="48">
        <v>6037</v>
      </c>
      <c r="C6039" s="49" t="s">
        <v>2588</v>
      </c>
      <c r="D6039" s="48">
        <v>580353670</v>
      </c>
      <c r="E6039" s="50" t="s">
        <v>2720</v>
      </c>
      <c r="F6039" s="51">
        <v>11857</v>
      </c>
      <c r="G6039" s="48">
        <v>0</v>
      </c>
      <c r="H6039" s="51" t="s">
        <v>2886</v>
      </c>
      <c r="I6039" s="51" t="s">
        <v>2759</v>
      </c>
      <c r="J6039" s="52">
        <v>0</v>
      </c>
      <c r="K6039" s="48" t="s">
        <v>1054</v>
      </c>
      <c r="L6039" s="48" t="s">
        <v>1058</v>
      </c>
      <c r="M6039" s="53">
        <v>0</v>
      </c>
      <c r="N6039" s="51"/>
    </row>
    <row r="6040" spans="2:14" x14ac:dyDescent="0.25">
      <c r="B6040" s="48">
        <v>6038</v>
      </c>
      <c r="C6040" s="49" t="s">
        <v>2588</v>
      </c>
      <c r="D6040" s="48">
        <v>580031540</v>
      </c>
      <c r="E6040" s="50" t="s">
        <v>3013</v>
      </c>
      <c r="F6040" s="51">
        <v>11859</v>
      </c>
      <c r="G6040" s="48">
        <v>20</v>
      </c>
      <c r="H6040" s="51" t="s">
        <v>2811</v>
      </c>
      <c r="I6040" s="51" t="s">
        <v>3004</v>
      </c>
      <c r="J6040" s="52">
        <v>0</v>
      </c>
      <c r="K6040" s="48" t="s">
        <v>1058</v>
      </c>
      <c r="L6040" s="48" t="s">
        <v>1054</v>
      </c>
      <c r="M6040" s="53">
        <v>0</v>
      </c>
      <c r="N6040" s="51"/>
    </row>
    <row r="6041" spans="2:14" x14ac:dyDescent="0.25">
      <c r="B6041" s="48">
        <v>6039</v>
      </c>
      <c r="C6041" s="49" t="s">
        <v>2588</v>
      </c>
      <c r="D6041" s="48">
        <v>580031540</v>
      </c>
      <c r="E6041" s="50" t="s">
        <v>3013</v>
      </c>
      <c r="F6041" s="51">
        <v>11860</v>
      </c>
      <c r="G6041" s="48">
        <v>19</v>
      </c>
      <c r="H6041" s="51" t="s">
        <v>2941</v>
      </c>
      <c r="I6041" s="51" t="s">
        <v>3004</v>
      </c>
      <c r="J6041" s="52">
        <v>0</v>
      </c>
      <c r="K6041" s="48" t="s">
        <v>1058</v>
      </c>
      <c r="L6041" s="48" t="s">
        <v>1054</v>
      </c>
      <c r="M6041" s="53">
        <v>0</v>
      </c>
      <c r="N6041" s="51"/>
    </row>
    <row r="6042" spans="2:14" x14ac:dyDescent="0.25">
      <c r="B6042" s="48">
        <v>6040</v>
      </c>
      <c r="C6042" s="49" t="s">
        <v>2588</v>
      </c>
      <c r="D6042" s="48">
        <v>580278463</v>
      </c>
      <c r="E6042" s="50" t="s">
        <v>2592</v>
      </c>
      <c r="F6042" s="51">
        <v>11861</v>
      </c>
      <c r="G6042" s="48">
        <v>20</v>
      </c>
      <c r="H6042" s="51" t="s">
        <v>2710</v>
      </c>
      <c r="I6042" s="51" t="s">
        <v>1137</v>
      </c>
      <c r="J6042" s="52">
        <v>0.9</v>
      </c>
      <c r="K6042" s="48" t="s">
        <v>1058</v>
      </c>
      <c r="L6042" s="48" t="s">
        <v>1058</v>
      </c>
      <c r="M6042" s="53">
        <v>4427.4121943251566</v>
      </c>
      <c r="N6042" s="51"/>
    </row>
    <row r="6043" spans="2:14" x14ac:dyDescent="0.25">
      <c r="B6043" s="48">
        <v>6041</v>
      </c>
      <c r="C6043" s="49" t="s">
        <v>2588</v>
      </c>
      <c r="D6043" s="48">
        <v>580401818</v>
      </c>
      <c r="E6043" s="50" t="s">
        <v>1301</v>
      </c>
      <c r="F6043" s="51">
        <v>11862</v>
      </c>
      <c r="G6043" s="48">
        <v>0</v>
      </c>
      <c r="H6043" s="51" t="s">
        <v>2878</v>
      </c>
      <c r="I6043" s="51" t="s">
        <v>1158</v>
      </c>
      <c r="J6043" s="52">
        <v>0</v>
      </c>
      <c r="K6043" s="48" t="s">
        <v>1054</v>
      </c>
      <c r="L6043" s="48" t="s">
        <v>1058</v>
      </c>
      <c r="M6043" s="53">
        <v>0</v>
      </c>
      <c r="N6043" s="51"/>
    </row>
    <row r="6044" spans="2:14" x14ac:dyDescent="0.25">
      <c r="B6044" s="48">
        <v>6042</v>
      </c>
      <c r="C6044" s="49" t="s">
        <v>2588</v>
      </c>
      <c r="D6044" s="48">
        <v>580401818</v>
      </c>
      <c r="E6044" s="50" t="s">
        <v>1301</v>
      </c>
      <c r="F6044" s="51">
        <v>11863</v>
      </c>
      <c r="G6044" s="48">
        <v>12</v>
      </c>
      <c r="H6044" s="51" t="s">
        <v>2736</v>
      </c>
      <c r="I6044" s="51" t="s">
        <v>1158</v>
      </c>
      <c r="J6044" s="52">
        <v>1.5</v>
      </c>
      <c r="K6044" s="48" t="s">
        <v>1058</v>
      </c>
      <c r="L6044" s="48" t="s">
        <v>1058</v>
      </c>
      <c r="M6044" s="53">
        <v>7379.0203238752601</v>
      </c>
      <c r="N6044" s="51"/>
    </row>
    <row r="6045" spans="2:14" x14ac:dyDescent="0.25">
      <c r="B6045" s="48">
        <v>6043</v>
      </c>
      <c r="C6045" s="49" t="s">
        <v>2588</v>
      </c>
      <c r="D6045" s="48">
        <v>580278463</v>
      </c>
      <c r="E6045" s="50" t="s">
        <v>2592</v>
      </c>
      <c r="F6045" s="51">
        <v>11864</v>
      </c>
      <c r="G6045" s="48">
        <v>16</v>
      </c>
      <c r="H6045" s="51" t="s">
        <v>2710</v>
      </c>
      <c r="I6045" s="51" t="s">
        <v>1137</v>
      </c>
      <c r="J6045" s="52">
        <v>0.9</v>
      </c>
      <c r="K6045" s="48" t="s">
        <v>1058</v>
      </c>
      <c r="L6045" s="48" t="s">
        <v>1058</v>
      </c>
      <c r="M6045" s="53">
        <v>4427.4121943251566</v>
      </c>
      <c r="N6045" s="51"/>
    </row>
    <row r="6046" spans="2:14" x14ac:dyDescent="0.25">
      <c r="B6046" s="48">
        <v>6044</v>
      </c>
      <c r="C6046" s="49" t="s">
        <v>2588</v>
      </c>
      <c r="D6046" s="48">
        <v>580278463</v>
      </c>
      <c r="E6046" s="50" t="s">
        <v>2592</v>
      </c>
      <c r="F6046" s="51">
        <v>11866</v>
      </c>
      <c r="G6046" s="48">
        <v>15</v>
      </c>
      <c r="H6046" s="51" t="s">
        <v>2826</v>
      </c>
      <c r="I6046" s="51" t="s">
        <v>1137</v>
      </c>
      <c r="J6046" s="52">
        <v>0.9</v>
      </c>
      <c r="K6046" s="48" t="s">
        <v>1058</v>
      </c>
      <c r="L6046" s="48" t="s">
        <v>1058</v>
      </c>
      <c r="M6046" s="53">
        <v>4427.4121943251566</v>
      </c>
      <c r="N6046" s="51"/>
    </row>
    <row r="6047" spans="2:14" x14ac:dyDescent="0.25">
      <c r="B6047" s="48">
        <v>6045</v>
      </c>
      <c r="C6047" s="49" t="s">
        <v>2588</v>
      </c>
      <c r="D6047" s="48">
        <v>580278463</v>
      </c>
      <c r="E6047" s="50" t="s">
        <v>2592</v>
      </c>
      <c r="F6047" s="51">
        <v>11867</v>
      </c>
      <c r="G6047" s="48">
        <v>16</v>
      </c>
      <c r="H6047" s="51" t="s">
        <v>2835</v>
      </c>
      <c r="I6047" s="51" t="s">
        <v>1137</v>
      </c>
      <c r="J6047" s="52">
        <v>0</v>
      </c>
      <c r="K6047" s="48" t="s">
        <v>1058</v>
      </c>
      <c r="L6047" s="48" t="s">
        <v>1058</v>
      </c>
      <c r="M6047" s="53">
        <v>0</v>
      </c>
      <c r="N6047" s="51"/>
    </row>
    <row r="6048" spans="2:14" x14ac:dyDescent="0.25">
      <c r="B6048" s="48">
        <v>6046</v>
      </c>
      <c r="C6048" s="49" t="s">
        <v>2588</v>
      </c>
      <c r="D6048" s="48">
        <v>580278463</v>
      </c>
      <c r="E6048" s="50" t="s">
        <v>2592</v>
      </c>
      <c r="F6048" s="51">
        <v>11868</v>
      </c>
      <c r="G6048" s="48">
        <v>15</v>
      </c>
      <c r="H6048" s="51" t="s">
        <v>2828</v>
      </c>
      <c r="I6048" s="51" t="s">
        <v>1137</v>
      </c>
      <c r="J6048" s="52">
        <v>0</v>
      </c>
      <c r="K6048" s="48" t="s">
        <v>1058</v>
      </c>
      <c r="L6048" s="48" t="s">
        <v>1058</v>
      </c>
      <c r="M6048" s="53">
        <v>0</v>
      </c>
      <c r="N6048" s="51"/>
    </row>
    <row r="6049" spans="2:14" x14ac:dyDescent="0.25">
      <c r="B6049" s="48">
        <v>6047</v>
      </c>
      <c r="C6049" s="49" t="s">
        <v>2588</v>
      </c>
      <c r="D6049" s="48">
        <v>580401818</v>
      </c>
      <c r="E6049" s="50" t="s">
        <v>2665</v>
      </c>
      <c r="F6049" s="51">
        <v>11869</v>
      </c>
      <c r="G6049" s="48">
        <v>13</v>
      </c>
      <c r="H6049" s="51" t="s">
        <v>2981</v>
      </c>
      <c r="I6049" s="51" t="s">
        <v>1158</v>
      </c>
      <c r="J6049" s="52">
        <v>0</v>
      </c>
      <c r="K6049" s="48" t="s">
        <v>1054</v>
      </c>
      <c r="L6049" s="48" t="s">
        <v>1058</v>
      </c>
      <c r="M6049" s="53">
        <v>0</v>
      </c>
      <c r="N6049" s="51"/>
    </row>
    <row r="6050" spans="2:14" x14ac:dyDescent="0.25">
      <c r="B6050" s="48">
        <v>6048</v>
      </c>
      <c r="C6050" s="49" t="s">
        <v>2588</v>
      </c>
      <c r="D6050" s="48">
        <v>580278463</v>
      </c>
      <c r="E6050" s="50" t="s">
        <v>2592</v>
      </c>
      <c r="F6050" s="51">
        <v>11870</v>
      </c>
      <c r="G6050" s="48">
        <v>13</v>
      </c>
      <c r="H6050" s="51" t="s">
        <v>2828</v>
      </c>
      <c r="I6050" s="51" t="s">
        <v>1137</v>
      </c>
      <c r="J6050" s="52">
        <v>0</v>
      </c>
      <c r="K6050" s="48" t="s">
        <v>1058</v>
      </c>
      <c r="L6050" s="48" t="s">
        <v>1058</v>
      </c>
      <c r="M6050" s="53">
        <v>0</v>
      </c>
      <c r="N6050" s="51"/>
    </row>
    <row r="6051" spans="2:14" x14ac:dyDescent="0.25">
      <c r="B6051" s="48">
        <v>6049</v>
      </c>
      <c r="C6051" s="49" t="s">
        <v>2588</v>
      </c>
      <c r="D6051" s="48">
        <v>580278463</v>
      </c>
      <c r="E6051" s="50" t="s">
        <v>2592</v>
      </c>
      <c r="F6051" s="51">
        <v>11871</v>
      </c>
      <c r="G6051" s="48">
        <v>14</v>
      </c>
      <c r="H6051" s="51" t="s">
        <v>2924</v>
      </c>
      <c r="I6051" s="51" t="s">
        <v>1137</v>
      </c>
      <c r="J6051" s="52">
        <v>0</v>
      </c>
      <c r="K6051" s="48" t="s">
        <v>1054</v>
      </c>
      <c r="L6051" s="48" t="s">
        <v>1058</v>
      </c>
      <c r="M6051" s="53">
        <v>0</v>
      </c>
      <c r="N6051" s="51"/>
    </row>
    <row r="6052" spans="2:14" x14ac:dyDescent="0.25">
      <c r="B6052" s="48">
        <v>6050</v>
      </c>
      <c r="C6052" s="49" t="s">
        <v>2588</v>
      </c>
      <c r="D6052" s="48">
        <v>580278463</v>
      </c>
      <c r="E6052" s="50" t="s">
        <v>2592</v>
      </c>
      <c r="F6052" s="51">
        <v>11873</v>
      </c>
      <c r="G6052" s="48">
        <v>16</v>
      </c>
      <c r="H6052" s="51" t="s">
        <v>2827</v>
      </c>
      <c r="I6052" s="51" t="s">
        <v>1137</v>
      </c>
      <c r="J6052" s="52">
        <v>0</v>
      </c>
      <c r="K6052" s="48" t="s">
        <v>1054</v>
      </c>
      <c r="L6052" s="48" t="s">
        <v>1058</v>
      </c>
      <c r="M6052" s="53">
        <v>0</v>
      </c>
      <c r="N6052" s="51"/>
    </row>
    <row r="6053" spans="2:14" x14ac:dyDescent="0.25">
      <c r="B6053" s="48">
        <v>6051</v>
      </c>
      <c r="C6053" s="49" t="s">
        <v>2588</v>
      </c>
      <c r="D6053" s="48">
        <v>580235687</v>
      </c>
      <c r="E6053" s="50" t="s">
        <v>2605</v>
      </c>
      <c r="F6053" s="51">
        <v>11875</v>
      </c>
      <c r="G6053" s="48">
        <v>15</v>
      </c>
      <c r="H6053" s="51" t="s">
        <v>2606</v>
      </c>
      <c r="I6053" s="51" t="s">
        <v>1259</v>
      </c>
      <c r="J6053" s="52">
        <v>0.75</v>
      </c>
      <c r="K6053" s="48" t="s">
        <v>1058</v>
      </c>
      <c r="L6053" s="48" t="s">
        <v>1058</v>
      </c>
      <c r="M6053" s="53">
        <v>3689.5101619376301</v>
      </c>
      <c r="N6053" s="51"/>
    </row>
    <row r="6054" spans="2:14" x14ac:dyDescent="0.25">
      <c r="B6054" s="48">
        <v>6052</v>
      </c>
      <c r="C6054" s="49" t="s">
        <v>2588</v>
      </c>
      <c r="D6054" s="48">
        <v>580664654</v>
      </c>
      <c r="E6054" s="50" t="s">
        <v>2986</v>
      </c>
      <c r="F6054" s="51">
        <v>11876</v>
      </c>
      <c r="G6054" s="48">
        <v>14</v>
      </c>
      <c r="H6054" s="51" t="s">
        <v>2836</v>
      </c>
      <c r="I6054" s="51" t="s">
        <v>2987</v>
      </c>
      <c r="J6054" s="52">
        <v>0</v>
      </c>
      <c r="K6054" s="48" t="s">
        <v>1058</v>
      </c>
      <c r="L6054" s="48" t="s">
        <v>1058</v>
      </c>
      <c r="M6054" s="53">
        <v>0</v>
      </c>
      <c r="N6054" s="51"/>
    </row>
    <row r="6055" spans="2:14" x14ac:dyDescent="0.25">
      <c r="B6055" s="48">
        <v>6053</v>
      </c>
      <c r="C6055" s="49" t="s">
        <v>2588</v>
      </c>
      <c r="D6055" s="48">
        <v>580664654</v>
      </c>
      <c r="E6055" s="50" t="s">
        <v>2986</v>
      </c>
      <c r="F6055" s="51">
        <v>11877</v>
      </c>
      <c r="G6055" s="48">
        <v>12</v>
      </c>
      <c r="H6055" s="51" t="s">
        <v>2723</v>
      </c>
      <c r="I6055" s="51" t="s">
        <v>2987</v>
      </c>
      <c r="J6055" s="52">
        <v>3.9</v>
      </c>
      <c r="K6055" s="48" t="s">
        <v>1058</v>
      </c>
      <c r="L6055" s="48" t="s">
        <v>1058</v>
      </c>
      <c r="M6055" s="53">
        <v>19185.452842075676</v>
      </c>
      <c r="N6055" s="51"/>
    </row>
    <row r="6056" spans="2:14" x14ac:dyDescent="0.25">
      <c r="B6056" s="48">
        <v>6054</v>
      </c>
      <c r="C6056" s="49" t="s">
        <v>2588</v>
      </c>
      <c r="D6056" s="48">
        <v>580664654</v>
      </c>
      <c r="E6056" s="50" t="s">
        <v>2986</v>
      </c>
      <c r="F6056" s="51">
        <v>11878</v>
      </c>
      <c r="G6056" s="48">
        <v>16</v>
      </c>
      <c r="H6056" s="51" t="s">
        <v>2617</v>
      </c>
      <c r="I6056" s="51" t="s">
        <v>2987</v>
      </c>
      <c r="J6056" s="52">
        <v>0.97499999999999998</v>
      </c>
      <c r="K6056" s="48" t="s">
        <v>1058</v>
      </c>
      <c r="L6056" s="48" t="s">
        <v>1058</v>
      </c>
      <c r="M6056" s="53">
        <v>4796.363210518919</v>
      </c>
      <c r="N6056" s="51"/>
    </row>
    <row r="6057" spans="2:14" x14ac:dyDescent="0.25">
      <c r="B6057" s="48">
        <v>6055</v>
      </c>
      <c r="C6057" s="49" t="s">
        <v>2588</v>
      </c>
      <c r="D6057" s="48">
        <v>580507531</v>
      </c>
      <c r="E6057" s="50" t="s">
        <v>2765</v>
      </c>
      <c r="F6057" s="51">
        <v>11881</v>
      </c>
      <c r="G6057" s="48">
        <v>16</v>
      </c>
      <c r="H6057" s="51" t="s">
        <v>2787</v>
      </c>
      <c r="I6057" s="51" t="s">
        <v>1160</v>
      </c>
      <c r="J6057" s="52">
        <v>0</v>
      </c>
      <c r="K6057" s="48" t="s">
        <v>1058</v>
      </c>
      <c r="L6057" s="48" t="s">
        <v>1058</v>
      </c>
      <c r="M6057" s="53">
        <v>0</v>
      </c>
      <c r="N6057" s="51"/>
    </row>
    <row r="6058" spans="2:14" x14ac:dyDescent="0.25">
      <c r="B6058" s="48">
        <v>6056</v>
      </c>
      <c r="C6058" s="49" t="s">
        <v>2588</v>
      </c>
      <c r="D6058" s="48">
        <v>580507531</v>
      </c>
      <c r="E6058" s="50" t="s">
        <v>2765</v>
      </c>
      <c r="F6058" s="51">
        <v>11882</v>
      </c>
      <c r="G6058" s="48">
        <v>14</v>
      </c>
      <c r="H6058" s="51" t="s">
        <v>2991</v>
      </c>
      <c r="I6058" s="51" t="s">
        <v>1160</v>
      </c>
      <c r="J6058" s="52">
        <v>1.5</v>
      </c>
      <c r="K6058" s="48" t="s">
        <v>1058</v>
      </c>
      <c r="L6058" s="48" t="s">
        <v>1058</v>
      </c>
      <c r="M6058" s="53">
        <v>7379.0203238752601</v>
      </c>
      <c r="N6058" s="51"/>
    </row>
    <row r="6059" spans="2:14" x14ac:dyDescent="0.25">
      <c r="B6059" s="48">
        <v>6057</v>
      </c>
      <c r="C6059" s="49" t="s">
        <v>2588</v>
      </c>
      <c r="D6059" s="48">
        <v>580630622</v>
      </c>
      <c r="E6059" s="50" t="s">
        <v>1254</v>
      </c>
      <c r="F6059" s="51">
        <v>11883</v>
      </c>
      <c r="G6059" s="48">
        <v>17</v>
      </c>
      <c r="H6059" s="51" t="s">
        <v>2797</v>
      </c>
      <c r="I6059" s="51" t="s">
        <v>1255</v>
      </c>
      <c r="J6059" s="52">
        <v>0.75</v>
      </c>
      <c r="K6059" s="48" t="s">
        <v>1058</v>
      </c>
      <c r="L6059" s="48" t="s">
        <v>1058</v>
      </c>
      <c r="M6059" s="53">
        <v>3689.5101619376301</v>
      </c>
      <c r="N6059" s="51"/>
    </row>
    <row r="6060" spans="2:14" x14ac:dyDescent="0.25">
      <c r="B6060" s="48">
        <v>6058</v>
      </c>
      <c r="C6060" s="49" t="s">
        <v>2588</v>
      </c>
      <c r="D6060" s="48">
        <v>580629160</v>
      </c>
      <c r="E6060" s="50" t="s">
        <v>3003</v>
      </c>
      <c r="F6060" s="51">
        <v>11884</v>
      </c>
      <c r="G6060" s="48">
        <v>16</v>
      </c>
      <c r="H6060" s="51" t="s">
        <v>2615</v>
      </c>
      <c r="I6060" s="51" t="s">
        <v>3004</v>
      </c>
      <c r="J6060" s="52">
        <v>0.63</v>
      </c>
      <c r="K6060" s="48" t="s">
        <v>1058</v>
      </c>
      <c r="L6060" s="48" t="s">
        <v>1058</v>
      </c>
      <c r="M6060" s="53">
        <v>3099.1885360276096</v>
      </c>
      <c r="N6060" s="51"/>
    </row>
    <row r="6061" spans="2:14" x14ac:dyDescent="0.25">
      <c r="B6061" s="48">
        <v>6059</v>
      </c>
      <c r="C6061" s="49" t="s">
        <v>2588</v>
      </c>
      <c r="D6061" s="48">
        <v>580507531</v>
      </c>
      <c r="E6061" s="50" t="s">
        <v>2852</v>
      </c>
      <c r="F6061" s="51">
        <v>11885</v>
      </c>
      <c r="G6061" s="48">
        <v>15</v>
      </c>
      <c r="H6061" s="51" t="s">
        <v>2786</v>
      </c>
      <c r="I6061" s="51" t="s">
        <v>1160</v>
      </c>
      <c r="J6061" s="52">
        <v>0</v>
      </c>
      <c r="K6061" s="48" t="s">
        <v>1058</v>
      </c>
      <c r="L6061" s="48" t="s">
        <v>1058</v>
      </c>
      <c r="M6061" s="53">
        <v>0</v>
      </c>
      <c r="N6061" s="51"/>
    </row>
    <row r="6062" spans="2:14" x14ac:dyDescent="0.25">
      <c r="B6062" s="48">
        <v>6060</v>
      </c>
      <c r="C6062" s="49" t="s">
        <v>2588</v>
      </c>
      <c r="D6062" s="48">
        <v>580482040</v>
      </c>
      <c r="E6062" s="50" t="s">
        <v>2697</v>
      </c>
      <c r="F6062" s="51">
        <v>11886</v>
      </c>
      <c r="G6062" s="48">
        <v>19</v>
      </c>
      <c r="H6062" s="51" t="s">
        <v>2678</v>
      </c>
      <c r="I6062" s="51" t="s">
        <v>1053</v>
      </c>
      <c r="J6062" s="52">
        <v>0.75</v>
      </c>
      <c r="K6062" s="48" t="s">
        <v>1058</v>
      </c>
      <c r="L6062" s="48" t="s">
        <v>1058</v>
      </c>
      <c r="M6062" s="53">
        <v>3689.5101619376301</v>
      </c>
      <c r="N6062" s="51"/>
    </row>
    <row r="6063" spans="2:14" x14ac:dyDescent="0.25">
      <c r="B6063" s="48">
        <v>6061</v>
      </c>
      <c r="C6063" s="49" t="s">
        <v>2588</v>
      </c>
      <c r="D6063" s="48">
        <v>580507531</v>
      </c>
      <c r="E6063" s="50" t="s">
        <v>2852</v>
      </c>
      <c r="F6063" s="51">
        <v>11887</v>
      </c>
      <c r="G6063" s="48">
        <v>18</v>
      </c>
      <c r="H6063" s="51" t="s">
        <v>2925</v>
      </c>
      <c r="I6063" s="51" t="s">
        <v>1160</v>
      </c>
      <c r="J6063" s="52">
        <v>0.75</v>
      </c>
      <c r="K6063" s="48" t="s">
        <v>1058</v>
      </c>
      <c r="L6063" s="48" t="s">
        <v>1058</v>
      </c>
      <c r="M6063" s="53">
        <v>3689.5101619376301</v>
      </c>
      <c r="N6063" s="51"/>
    </row>
    <row r="6064" spans="2:14" x14ac:dyDescent="0.25">
      <c r="B6064" s="48">
        <v>6062</v>
      </c>
      <c r="C6064" s="49" t="s">
        <v>2588</v>
      </c>
      <c r="D6064" s="48">
        <v>580507531</v>
      </c>
      <c r="E6064" s="50" t="s">
        <v>2852</v>
      </c>
      <c r="F6064" s="51">
        <v>11888</v>
      </c>
      <c r="G6064" s="48">
        <v>16</v>
      </c>
      <c r="H6064" s="51" t="s">
        <v>2991</v>
      </c>
      <c r="I6064" s="51" t="s">
        <v>1160</v>
      </c>
      <c r="J6064" s="52">
        <v>1.5</v>
      </c>
      <c r="K6064" s="48" t="s">
        <v>1058</v>
      </c>
      <c r="L6064" s="48" t="s">
        <v>1058</v>
      </c>
      <c r="M6064" s="53">
        <v>7379.0203238752601</v>
      </c>
      <c r="N6064" s="51"/>
    </row>
    <row r="6065" spans="2:14" x14ac:dyDescent="0.25">
      <c r="B6065" s="48">
        <v>6063</v>
      </c>
      <c r="C6065" s="49" t="s">
        <v>2588</v>
      </c>
      <c r="D6065" s="48">
        <v>580551323</v>
      </c>
      <c r="E6065" s="50" t="s">
        <v>2630</v>
      </c>
      <c r="F6065" s="51">
        <v>11889</v>
      </c>
      <c r="G6065" s="48">
        <v>17</v>
      </c>
      <c r="H6065" s="51" t="s">
        <v>2760</v>
      </c>
      <c r="I6065" s="51" t="s">
        <v>1884</v>
      </c>
      <c r="J6065" s="52">
        <v>0.75</v>
      </c>
      <c r="K6065" s="48" t="s">
        <v>1058</v>
      </c>
      <c r="L6065" s="48" t="s">
        <v>1058</v>
      </c>
      <c r="M6065" s="53">
        <v>3689.5101619376301</v>
      </c>
      <c r="N6065" s="51"/>
    </row>
    <row r="6066" spans="2:14" x14ac:dyDescent="0.25">
      <c r="B6066" s="48">
        <v>6064</v>
      </c>
      <c r="C6066" s="49" t="s">
        <v>2588</v>
      </c>
      <c r="D6066" s="48">
        <v>580551323</v>
      </c>
      <c r="E6066" s="50" t="s">
        <v>2630</v>
      </c>
      <c r="F6066" s="51">
        <v>11890</v>
      </c>
      <c r="G6066" s="48">
        <v>14</v>
      </c>
      <c r="H6066" s="51" t="s">
        <v>2770</v>
      </c>
      <c r="I6066" s="51" t="s">
        <v>1884</v>
      </c>
      <c r="J6066" s="52">
        <v>0</v>
      </c>
      <c r="K6066" s="48" t="s">
        <v>1058</v>
      </c>
      <c r="L6066" s="48" t="s">
        <v>1058</v>
      </c>
      <c r="M6066" s="53">
        <v>0</v>
      </c>
      <c r="N6066" s="51"/>
    </row>
    <row r="6067" spans="2:14" x14ac:dyDescent="0.25">
      <c r="B6067" s="48">
        <v>6065</v>
      </c>
      <c r="C6067" s="49" t="s">
        <v>2588</v>
      </c>
      <c r="D6067" s="48">
        <v>580747657</v>
      </c>
      <c r="E6067" s="50" t="s">
        <v>3020</v>
      </c>
      <c r="F6067" s="51">
        <v>11892</v>
      </c>
      <c r="G6067" s="48">
        <v>0</v>
      </c>
      <c r="H6067" s="51" t="s">
        <v>2920</v>
      </c>
      <c r="I6067" s="51" t="s">
        <v>2285</v>
      </c>
      <c r="J6067" s="52">
        <v>0</v>
      </c>
      <c r="K6067" s="48" t="s">
        <v>1054</v>
      </c>
      <c r="L6067" s="48" t="s">
        <v>1054</v>
      </c>
      <c r="M6067" s="53">
        <v>0</v>
      </c>
      <c r="N6067" s="51"/>
    </row>
    <row r="6068" spans="2:14" x14ac:dyDescent="0.25">
      <c r="B6068" s="48">
        <v>6066</v>
      </c>
      <c r="C6068" s="49" t="s">
        <v>2588</v>
      </c>
      <c r="D6068" s="48">
        <v>580653806</v>
      </c>
      <c r="E6068" s="50" t="s">
        <v>2983</v>
      </c>
      <c r="F6068" s="51">
        <v>11895</v>
      </c>
      <c r="G6068" s="48">
        <v>9</v>
      </c>
      <c r="H6068" s="51" t="s">
        <v>2796</v>
      </c>
      <c r="I6068" s="51" t="s">
        <v>1137</v>
      </c>
      <c r="J6068" s="52">
        <v>8.8000000000000007</v>
      </c>
      <c r="K6068" s="48" t="s">
        <v>1058</v>
      </c>
      <c r="L6068" s="48" t="s">
        <v>1058</v>
      </c>
      <c r="M6068" s="53">
        <v>43290.252566734867</v>
      </c>
      <c r="N6068" s="51"/>
    </row>
    <row r="6069" spans="2:14" x14ac:dyDescent="0.25">
      <c r="B6069" s="48">
        <v>6067</v>
      </c>
      <c r="C6069" s="49" t="s">
        <v>2588</v>
      </c>
      <c r="D6069" s="48">
        <v>580120418</v>
      </c>
      <c r="E6069" s="50" t="s">
        <v>1365</v>
      </c>
      <c r="F6069" s="51">
        <v>11897</v>
      </c>
      <c r="G6069" s="48">
        <v>18</v>
      </c>
      <c r="H6069" s="51" t="s">
        <v>2710</v>
      </c>
      <c r="I6069" s="51" t="s">
        <v>1363</v>
      </c>
      <c r="J6069" s="52">
        <v>0.75</v>
      </c>
      <c r="K6069" s="48" t="s">
        <v>1058</v>
      </c>
      <c r="L6069" s="48" t="s">
        <v>1058</v>
      </c>
      <c r="M6069" s="53">
        <v>3689.5101619376301</v>
      </c>
      <c r="N6069" s="51"/>
    </row>
    <row r="6070" spans="2:14" x14ac:dyDescent="0.25">
      <c r="B6070" s="48">
        <v>6068</v>
      </c>
      <c r="C6070" s="49" t="s">
        <v>2588</v>
      </c>
      <c r="D6070" s="48">
        <v>580395275</v>
      </c>
      <c r="E6070" s="50" t="s">
        <v>2359</v>
      </c>
      <c r="F6070" s="51">
        <v>11898</v>
      </c>
      <c r="G6070" s="48">
        <v>13</v>
      </c>
      <c r="H6070" s="51" t="s">
        <v>2880</v>
      </c>
      <c r="I6070" s="51" t="s">
        <v>2360</v>
      </c>
      <c r="J6070" s="52">
        <v>0</v>
      </c>
      <c r="K6070" s="48" t="s">
        <v>1054</v>
      </c>
      <c r="L6070" s="48" t="s">
        <v>1058</v>
      </c>
      <c r="M6070" s="53">
        <v>0</v>
      </c>
      <c r="N6070" s="51"/>
    </row>
    <row r="6071" spans="2:14" x14ac:dyDescent="0.25">
      <c r="B6071" s="48">
        <v>6069</v>
      </c>
      <c r="C6071" s="49" t="s">
        <v>2588</v>
      </c>
      <c r="D6071" s="48">
        <v>580395275</v>
      </c>
      <c r="E6071" s="50" t="s">
        <v>2359</v>
      </c>
      <c r="F6071" s="51">
        <v>11899</v>
      </c>
      <c r="G6071" s="48">
        <v>12</v>
      </c>
      <c r="H6071" s="51" t="s">
        <v>2593</v>
      </c>
      <c r="I6071" s="51" t="s">
        <v>2360</v>
      </c>
      <c r="J6071" s="52">
        <v>0.75600000000000001</v>
      </c>
      <c r="K6071" s="48" t="s">
        <v>1058</v>
      </c>
      <c r="L6071" s="48" t="s">
        <v>1058</v>
      </c>
      <c r="M6071" s="53">
        <v>3719.0262432331315</v>
      </c>
      <c r="N6071" s="51"/>
    </row>
    <row r="6072" spans="2:14" x14ac:dyDescent="0.25">
      <c r="B6072" s="48">
        <v>6070</v>
      </c>
      <c r="C6072" s="49" t="s">
        <v>2588</v>
      </c>
      <c r="D6072" s="48">
        <v>580309680</v>
      </c>
      <c r="E6072" s="50" t="s">
        <v>1721</v>
      </c>
      <c r="F6072" s="51">
        <v>11900</v>
      </c>
      <c r="G6072" s="48">
        <v>13</v>
      </c>
      <c r="H6072" s="51" t="s">
        <v>2919</v>
      </c>
      <c r="I6072" s="51" t="s">
        <v>2295</v>
      </c>
      <c r="J6072" s="52">
        <v>1.5</v>
      </c>
      <c r="K6072" s="48" t="s">
        <v>1058</v>
      </c>
      <c r="L6072" s="48" t="s">
        <v>1058</v>
      </c>
      <c r="M6072" s="53">
        <v>7379.0203238752601</v>
      </c>
      <c r="N6072" s="51"/>
    </row>
    <row r="6073" spans="2:14" x14ac:dyDescent="0.25">
      <c r="B6073" s="48">
        <v>6071</v>
      </c>
      <c r="C6073" s="49" t="s">
        <v>2588</v>
      </c>
      <c r="D6073" s="48">
        <v>580120418</v>
      </c>
      <c r="E6073" s="50" t="s">
        <v>1365</v>
      </c>
      <c r="F6073" s="51">
        <v>11901</v>
      </c>
      <c r="G6073" s="48">
        <v>17</v>
      </c>
      <c r="H6073" s="51" t="s">
        <v>2664</v>
      </c>
      <c r="I6073" s="51" t="s">
        <v>1363</v>
      </c>
      <c r="J6073" s="52">
        <v>1.5</v>
      </c>
      <c r="K6073" s="48" t="s">
        <v>1058</v>
      </c>
      <c r="L6073" s="48" t="s">
        <v>1058</v>
      </c>
      <c r="M6073" s="53">
        <v>7379.0203238752601</v>
      </c>
      <c r="N6073" s="51"/>
    </row>
    <row r="6074" spans="2:14" x14ac:dyDescent="0.25">
      <c r="B6074" s="48">
        <v>6072</v>
      </c>
      <c r="C6074" s="49" t="s">
        <v>2588</v>
      </c>
      <c r="D6074" s="48">
        <v>580120418</v>
      </c>
      <c r="E6074" s="50" t="s">
        <v>1365</v>
      </c>
      <c r="F6074" s="51">
        <v>11904</v>
      </c>
      <c r="G6074" s="48">
        <v>20</v>
      </c>
      <c r="H6074" s="51" t="s">
        <v>2828</v>
      </c>
      <c r="I6074" s="51" t="s">
        <v>1363</v>
      </c>
      <c r="J6074" s="52">
        <v>0</v>
      </c>
      <c r="K6074" s="48" t="s">
        <v>1058</v>
      </c>
      <c r="L6074" s="48" t="s">
        <v>1058</v>
      </c>
      <c r="M6074" s="53">
        <v>0</v>
      </c>
      <c r="N6074" s="51"/>
    </row>
    <row r="6075" spans="2:14" x14ac:dyDescent="0.25">
      <c r="B6075" s="48">
        <v>6073</v>
      </c>
      <c r="C6075" s="49" t="s">
        <v>2588</v>
      </c>
      <c r="D6075" s="48">
        <v>580417509</v>
      </c>
      <c r="E6075" s="50" t="s">
        <v>2767</v>
      </c>
      <c r="F6075" s="51">
        <v>11906</v>
      </c>
      <c r="G6075" s="48">
        <v>18</v>
      </c>
      <c r="H6075" s="51" t="s">
        <v>2688</v>
      </c>
      <c r="I6075" s="51" t="s">
        <v>1060</v>
      </c>
      <c r="J6075" s="52">
        <v>0.75</v>
      </c>
      <c r="K6075" s="48" t="s">
        <v>1058</v>
      </c>
      <c r="L6075" s="48" t="s">
        <v>1058</v>
      </c>
      <c r="M6075" s="53">
        <v>3689.5101619376301</v>
      </c>
      <c r="N6075" s="51"/>
    </row>
    <row r="6076" spans="2:14" x14ac:dyDescent="0.25">
      <c r="B6076" s="48">
        <v>6074</v>
      </c>
      <c r="C6076" s="49" t="s">
        <v>2588</v>
      </c>
      <c r="D6076" s="48">
        <v>580417509</v>
      </c>
      <c r="E6076" s="50" t="s">
        <v>2767</v>
      </c>
      <c r="F6076" s="51">
        <v>11907</v>
      </c>
      <c r="G6076" s="48">
        <v>13</v>
      </c>
      <c r="H6076" s="51" t="s">
        <v>2743</v>
      </c>
      <c r="I6076" s="51" t="s">
        <v>1060</v>
      </c>
      <c r="J6076" s="52">
        <v>1.5</v>
      </c>
      <c r="K6076" s="48" t="s">
        <v>1058</v>
      </c>
      <c r="L6076" s="48" t="s">
        <v>1058</v>
      </c>
      <c r="M6076" s="53">
        <v>7379.0203238752601</v>
      </c>
      <c r="N6076" s="51"/>
    </row>
    <row r="6077" spans="2:14" x14ac:dyDescent="0.25">
      <c r="B6077" s="48">
        <v>6075</v>
      </c>
      <c r="C6077" s="49" t="s">
        <v>2588</v>
      </c>
      <c r="D6077" s="48">
        <v>580274173</v>
      </c>
      <c r="E6077" s="50" t="s">
        <v>2629</v>
      </c>
      <c r="F6077" s="51">
        <v>11908</v>
      </c>
      <c r="G6077" s="48">
        <v>0</v>
      </c>
      <c r="H6077" s="51" t="s">
        <v>3005</v>
      </c>
      <c r="I6077" s="51" t="s">
        <v>1062</v>
      </c>
      <c r="J6077" s="52">
        <v>0</v>
      </c>
      <c r="K6077" s="48" t="s">
        <v>1054</v>
      </c>
      <c r="L6077" s="48" t="s">
        <v>1058</v>
      </c>
      <c r="M6077" s="53">
        <v>0</v>
      </c>
      <c r="N6077" s="51"/>
    </row>
    <row r="6078" spans="2:14" x14ac:dyDescent="0.25">
      <c r="B6078" s="48">
        <v>6076</v>
      </c>
      <c r="C6078" s="49" t="s">
        <v>2588</v>
      </c>
      <c r="D6078" s="48">
        <v>580274173</v>
      </c>
      <c r="E6078" s="50" t="s">
        <v>2629</v>
      </c>
      <c r="F6078" s="51">
        <v>11909</v>
      </c>
      <c r="G6078" s="48">
        <v>0</v>
      </c>
      <c r="H6078" s="51" t="s">
        <v>3005</v>
      </c>
      <c r="I6078" s="51" t="s">
        <v>1062</v>
      </c>
      <c r="J6078" s="52">
        <v>0</v>
      </c>
      <c r="K6078" s="48" t="s">
        <v>1054</v>
      </c>
      <c r="L6078" s="48" t="s">
        <v>1058</v>
      </c>
      <c r="M6078" s="53">
        <v>0</v>
      </c>
      <c r="N6078" s="51"/>
    </row>
    <row r="6079" spans="2:14" x14ac:dyDescent="0.25">
      <c r="B6079" s="48">
        <v>6077</v>
      </c>
      <c r="C6079" s="49" t="s">
        <v>2588</v>
      </c>
      <c r="D6079" s="48">
        <v>580345973</v>
      </c>
      <c r="E6079" s="50" t="s">
        <v>2712</v>
      </c>
      <c r="F6079" s="51">
        <v>11910</v>
      </c>
      <c r="G6079" s="48">
        <v>0</v>
      </c>
      <c r="H6079" s="51" t="s">
        <v>2882</v>
      </c>
      <c r="I6079" s="51" t="s">
        <v>1156</v>
      </c>
      <c r="J6079" s="52">
        <v>0</v>
      </c>
      <c r="K6079" s="48" t="s">
        <v>1054</v>
      </c>
      <c r="L6079" s="48" t="s">
        <v>1058</v>
      </c>
      <c r="M6079" s="53">
        <v>0</v>
      </c>
      <c r="N6079" s="51"/>
    </row>
    <row r="6080" spans="2:14" x14ac:dyDescent="0.25">
      <c r="B6080" s="48">
        <v>6078</v>
      </c>
      <c r="C6080" s="49" t="s">
        <v>2588</v>
      </c>
      <c r="D6080" s="48">
        <v>580309680</v>
      </c>
      <c r="E6080" s="50" t="s">
        <v>1721</v>
      </c>
      <c r="F6080" s="51">
        <v>11911</v>
      </c>
      <c r="G6080" s="48">
        <v>5</v>
      </c>
      <c r="H6080" s="51" t="s">
        <v>2864</v>
      </c>
      <c r="I6080" s="51" t="s">
        <v>2295</v>
      </c>
      <c r="J6080" s="52">
        <v>0</v>
      </c>
      <c r="K6080" s="48" t="s">
        <v>1054</v>
      </c>
      <c r="L6080" s="48" t="s">
        <v>1058</v>
      </c>
      <c r="M6080" s="53">
        <v>0</v>
      </c>
      <c r="N6080" s="51"/>
    </row>
    <row r="6081" spans="2:14" x14ac:dyDescent="0.25">
      <c r="B6081" s="48">
        <v>6079</v>
      </c>
      <c r="C6081" s="49" t="s">
        <v>2588</v>
      </c>
      <c r="D6081" s="48">
        <v>580042125</v>
      </c>
      <c r="E6081" s="50" t="s">
        <v>2549</v>
      </c>
      <c r="F6081" s="51">
        <v>11912</v>
      </c>
      <c r="G6081" s="48">
        <v>10</v>
      </c>
      <c r="H6081" s="51" t="s">
        <v>2752</v>
      </c>
      <c r="I6081" s="51" t="s">
        <v>1259</v>
      </c>
      <c r="J6081" s="52">
        <v>8</v>
      </c>
      <c r="K6081" s="48" t="s">
        <v>1058</v>
      </c>
      <c r="L6081" s="48" t="s">
        <v>1058</v>
      </c>
      <c r="M6081" s="53">
        <v>39354.775060668057</v>
      </c>
      <c r="N6081" s="51"/>
    </row>
    <row r="6082" spans="2:14" x14ac:dyDescent="0.25">
      <c r="B6082" s="48">
        <v>6080</v>
      </c>
      <c r="C6082" s="49" t="s">
        <v>2588</v>
      </c>
      <c r="D6082" s="48">
        <v>580197317</v>
      </c>
      <c r="E6082" s="50" t="s">
        <v>2684</v>
      </c>
      <c r="F6082" s="51">
        <v>11913</v>
      </c>
      <c r="G6082" s="48">
        <v>20</v>
      </c>
      <c r="H6082" s="51" t="s">
        <v>2756</v>
      </c>
      <c r="I6082" s="51" t="s">
        <v>1053</v>
      </c>
      <c r="J6082" s="52">
        <v>0.75</v>
      </c>
      <c r="K6082" s="48" t="s">
        <v>1058</v>
      </c>
      <c r="L6082" s="48" t="s">
        <v>1058</v>
      </c>
      <c r="M6082" s="53">
        <v>3689.5101619376301</v>
      </c>
      <c r="N6082" s="51"/>
    </row>
    <row r="6083" spans="2:14" x14ac:dyDescent="0.25">
      <c r="B6083" s="48">
        <v>6081</v>
      </c>
      <c r="C6083" s="49" t="s">
        <v>2588</v>
      </c>
      <c r="D6083" s="48">
        <v>580197317</v>
      </c>
      <c r="E6083" s="50" t="s">
        <v>2684</v>
      </c>
      <c r="F6083" s="51">
        <v>11914</v>
      </c>
      <c r="G6083" s="48">
        <v>18</v>
      </c>
      <c r="H6083" s="51" t="s">
        <v>2779</v>
      </c>
      <c r="I6083" s="51" t="s">
        <v>1053</v>
      </c>
      <c r="J6083" s="52">
        <v>0</v>
      </c>
      <c r="K6083" s="48" t="s">
        <v>1058</v>
      </c>
      <c r="L6083" s="48" t="s">
        <v>1058</v>
      </c>
      <c r="M6083" s="53">
        <v>0</v>
      </c>
      <c r="N6083" s="51"/>
    </row>
    <row r="6084" spans="2:14" x14ac:dyDescent="0.25">
      <c r="B6084" s="48">
        <v>6082</v>
      </c>
      <c r="C6084" s="49" t="s">
        <v>2588</v>
      </c>
      <c r="D6084" s="48">
        <v>580202638</v>
      </c>
      <c r="E6084" s="50" t="s">
        <v>2973</v>
      </c>
      <c r="F6084" s="51">
        <v>11915</v>
      </c>
      <c r="G6084" s="48">
        <v>18</v>
      </c>
      <c r="H6084" s="51" t="s">
        <v>2810</v>
      </c>
      <c r="I6084" s="51" t="s">
        <v>1240</v>
      </c>
      <c r="J6084" s="52">
        <v>0</v>
      </c>
      <c r="K6084" s="48" t="s">
        <v>1058</v>
      </c>
      <c r="L6084" s="48" t="s">
        <v>1058</v>
      </c>
      <c r="M6084" s="53">
        <v>0</v>
      </c>
      <c r="N6084" s="51"/>
    </row>
    <row r="6085" spans="2:14" x14ac:dyDescent="0.25">
      <c r="B6085" s="48">
        <v>6083</v>
      </c>
      <c r="C6085" s="49" t="s">
        <v>2588</v>
      </c>
      <c r="D6085" s="48">
        <v>580202638</v>
      </c>
      <c r="E6085" s="50" t="s">
        <v>2973</v>
      </c>
      <c r="F6085" s="51">
        <v>11916</v>
      </c>
      <c r="G6085" s="48">
        <v>12</v>
      </c>
      <c r="H6085" s="51" t="s">
        <v>2919</v>
      </c>
      <c r="I6085" s="51" t="s">
        <v>1240</v>
      </c>
      <c r="J6085" s="52">
        <v>1.5</v>
      </c>
      <c r="K6085" s="48" t="s">
        <v>1058</v>
      </c>
      <c r="L6085" s="48" t="s">
        <v>1058</v>
      </c>
      <c r="M6085" s="53">
        <v>7379.0203238752601</v>
      </c>
      <c r="N6085" s="51"/>
    </row>
    <row r="6086" spans="2:14" x14ac:dyDescent="0.25">
      <c r="B6086" s="48">
        <v>6084</v>
      </c>
      <c r="C6086" s="49" t="s">
        <v>2588</v>
      </c>
      <c r="D6086" s="48">
        <v>580202638</v>
      </c>
      <c r="E6086" s="50" t="s">
        <v>2973</v>
      </c>
      <c r="F6086" s="51">
        <v>11917</v>
      </c>
      <c r="G6086" s="48">
        <v>0</v>
      </c>
      <c r="H6086" s="51" t="s">
        <v>2792</v>
      </c>
      <c r="I6086" s="51" t="s">
        <v>1240</v>
      </c>
      <c r="J6086" s="52">
        <v>0</v>
      </c>
      <c r="K6086" s="48" t="s">
        <v>1054</v>
      </c>
      <c r="L6086" s="48" t="s">
        <v>1058</v>
      </c>
      <c r="M6086" s="53">
        <v>0</v>
      </c>
      <c r="N6086" s="51"/>
    </row>
    <row r="6087" spans="2:14" x14ac:dyDescent="0.25">
      <c r="B6087" s="48">
        <v>6085</v>
      </c>
      <c r="C6087" s="49" t="s">
        <v>2588</v>
      </c>
      <c r="D6087" s="48">
        <v>580445989</v>
      </c>
      <c r="E6087" s="50" t="s">
        <v>2921</v>
      </c>
      <c r="F6087" s="51">
        <v>11918</v>
      </c>
      <c r="G6087" s="48">
        <v>13</v>
      </c>
      <c r="H6087" s="51" t="s">
        <v>2951</v>
      </c>
      <c r="I6087" s="51" t="s">
        <v>1720</v>
      </c>
      <c r="J6087" s="52">
        <v>1.5</v>
      </c>
      <c r="K6087" s="48" t="s">
        <v>1058</v>
      </c>
      <c r="L6087" s="48" t="s">
        <v>1058</v>
      </c>
      <c r="M6087" s="53">
        <v>7379.0203238752601</v>
      </c>
      <c r="N6087" s="51"/>
    </row>
    <row r="6088" spans="2:14" x14ac:dyDescent="0.25">
      <c r="B6088" s="48">
        <v>6086</v>
      </c>
      <c r="C6088" s="49" t="s">
        <v>2588</v>
      </c>
      <c r="D6088" s="48">
        <v>580421915</v>
      </c>
      <c r="E6088" s="50" t="s">
        <v>2620</v>
      </c>
      <c r="F6088" s="51">
        <v>11920</v>
      </c>
      <c r="G6088" s="48">
        <v>13</v>
      </c>
      <c r="H6088" s="51" t="s">
        <v>2851</v>
      </c>
      <c r="I6088" s="51" t="s">
        <v>1066</v>
      </c>
      <c r="J6088" s="52">
        <v>0.75</v>
      </c>
      <c r="K6088" s="48" t="s">
        <v>1058</v>
      </c>
      <c r="L6088" s="48" t="s">
        <v>1058</v>
      </c>
      <c r="M6088" s="53">
        <v>3689.5101619376301</v>
      </c>
      <c r="N6088" s="51"/>
    </row>
    <row r="6089" spans="2:14" x14ac:dyDescent="0.25">
      <c r="B6089" s="48">
        <v>6087</v>
      </c>
      <c r="C6089" s="49" t="s">
        <v>2588</v>
      </c>
      <c r="D6089" s="48">
        <v>580421915</v>
      </c>
      <c r="E6089" s="50" t="s">
        <v>2620</v>
      </c>
      <c r="F6089" s="51">
        <v>11921</v>
      </c>
      <c r="G6089" s="48">
        <v>12</v>
      </c>
      <c r="H6089" s="51" t="s">
        <v>2851</v>
      </c>
      <c r="I6089" s="51" t="s">
        <v>1066</v>
      </c>
      <c r="J6089" s="52">
        <v>0.75</v>
      </c>
      <c r="K6089" s="48" t="s">
        <v>1058</v>
      </c>
      <c r="L6089" s="48" t="s">
        <v>1058</v>
      </c>
      <c r="M6089" s="53">
        <v>3689.5101619376301</v>
      </c>
      <c r="N6089" s="51"/>
    </row>
    <row r="6090" spans="2:14" x14ac:dyDescent="0.25">
      <c r="B6090" s="48">
        <v>6088</v>
      </c>
      <c r="C6090" s="49" t="s">
        <v>2588</v>
      </c>
      <c r="D6090" s="48">
        <v>580394278</v>
      </c>
      <c r="E6090" s="50" t="s">
        <v>2597</v>
      </c>
      <c r="F6090" s="51">
        <v>11922</v>
      </c>
      <c r="G6090" s="48">
        <v>9</v>
      </c>
      <c r="H6090" s="51" t="s">
        <v>2888</v>
      </c>
      <c r="I6090" s="51" t="s">
        <v>3007</v>
      </c>
      <c r="J6090" s="52">
        <v>3.9</v>
      </c>
      <c r="K6090" s="48" t="s">
        <v>1058</v>
      </c>
      <c r="L6090" s="48" t="s">
        <v>1058</v>
      </c>
      <c r="M6090" s="53">
        <v>19185.452842075676</v>
      </c>
      <c r="N6090" s="51"/>
    </row>
    <row r="6091" spans="2:14" x14ac:dyDescent="0.25">
      <c r="B6091" s="48">
        <v>6089</v>
      </c>
      <c r="C6091" s="49" t="s">
        <v>2588</v>
      </c>
      <c r="D6091" s="48">
        <v>580394278</v>
      </c>
      <c r="E6091" s="50" t="s">
        <v>2597</v>
      </c>
      <c r="F6091" s="51">
        <v>11923</v>
      </c>
      <c r="G6091" s="48">
        <v>13</v>
      </c>
      <c r="H6091" s="51" t="s">
        <v>2888</v>
      </c>
      <c r="I6091" s="51" t="s">
        <v>1098</v>
      </c>
      <c r="J6091" s="52">
        <v>3.9</v>
      </c>
      <c r="K6091" s="48" t="s">
        <v>1058</v>
      </c>
      <c r="L6091" s="48" t="s">
        <v>1058</v>
      </c>
      <c r="M6091" s="53">
        <v>19185.452842075676</v>
      </c>
      <c r="N6091" s="51"/>
    </row>
    <row r="6092" spans="2:14" x14ac:dyDescent="0.25">
      <c r="B6092" s="48">
        <v>6090</v>
      </c>
      <c r="C6092" s="49" t="s">
        <v>2588</v>
      </c>
      <c r="D6092" s="48">
        <v>580592947</v>
      </c>
      <c r="E6092" s="50" t="s">
        <v>3012</v>
      </c>
      <c r="F6092" s="51">
        <v>11925</v>
      </c>
      <c r="G6092" s="48">
        <v>16</v>
      </c>
      <c r="H6092" s="51" t="s">
        <v>2954</v>
      </c>
      <c r="I6092" s="51" t="s">
        <v>2231</v>
      </c>
      <c r="J6092" s="52">
        <v>0</v>
      </c>
      <c r="K6092" s="48" t="s">
        <v>1058</v>
      </c>
      <c r="L6092" s="48" t="s">
        <v>1054</v>
      </c>
      <c r="M6092" s="53">
        <v>0</v>
      </c>
      <c r="N6092" s="51"/>
    </row>
    <row r="6093" spans="2:14" x14ac:dyDescent="0.25">
      <c r="B6093" s="48">
        <v>6091</v>
      </c>
      <c r="C6093" s="49" t="s">
        <v>2588</v>
      </c>
      <c r="D6093" s="48">
        <v>580394278</v>
      </c>
      <c r="E6093" s="50" t="s">
        <v>2597</v>
      </c>
      <c r="F6093" s="51">
        <v>11926</v>
      </c>
      <c r="G6093" s="48">
        <v>13</v>
      </c>
      <c r="H6093" s="51" t="s">
        <v>2970</v>
      </c>
      <c r="I6093" s="51" t="s">
        <v>1098</v>
      </c>
      <c r="J6093" s="52">
        <v>2.2999999999999998</v>
      </c>
      <c r="K6093" s="48" t="s">
        <v>1058</v>
      </c>
      <c r="L6093" s="48" t="s">
        <v>1058</v>
      </c>
      <c r="M6093" s="53">
        <v>11314.497829942065</v>
      </c>
      <c r="N6093" s="51"/>
    </row>
    <row r="6094" spans="2:14" x14ac:dyDescent="0.25">
      <c r="B6094" s="48">
        <v>6092</v>
      </c>
      <c r="C6094" s="49" t="s">
        <v>2588</v>
      </c>
      <c r="D6094" s="48">
        <v>580394278</v>
      </c>
      <c r="E6094" s="50" t="s">
        <v>2597</v>
      </c>
      <c r="F6094" s="51">
        <v>11927</v>
      </c>
      <c r="G6094" s="48">
        <v>15</v>
      </c>
      <c r="H6094" s="51" t="s">
        <v>2960</v>
      </c>
      <c r="I6094" s="51" t="s">
        <v>1098</v>
      </c>
      <c r="J6094" s="52">
        <v>0</v>
      </c>
      <c r="K6094" s="48" t="s">
        <v>1058</v>
      </c>
      <c r="L6094" s="48" t="s">
        <v>1058</v>
      </c>
      <c r="M6094" s="53">
        <v>0</v>
      </c>
      <c r="N6094" s="51"/>
    </row>
    <row r="6095" spans="2:14" x14ac:dyDescent="0.25">
      <c r="B6095" s="48">
        <v>6093</v>
      </c>
      <c r="C6095" s="49" t="s">
        <v>2588</v>
      </c>
      <c r="D6095" s="48">
        <v>580394278</v>
      </c>
      <c r="E6095" s="50" t="s">
        <v>2597</v>
      </c>
      <c r="F6095" s="51">
        <v>11928</v>
      </c>
      <c r="G6095" s="48">
        <v>12</v>
      </c>
      <c r="H6095" s="51" t="s">
        <v>2960</v>
      </c>
      <c r="I6095" s="51" t="s">
        <v>3007</v>
      </c>
      <c r="J6095" s="52">
        <v>0</v>
      </c>
      <c r="K6095" s="48" t="s">
        <v>1058</v>
      </c>
      <c r="L6095" s="48" t="s">
        <v>1058</v>
      </c>
      <c r="M6095" s="53">
        <v>0</v>
      </c>
      <c r="N6095" s="51"/>
    </row>
    <row r="6096" spans="2:14" x14ac:dyDescent="0.25">
      <c r="B6096" s="48">
        <v>6094</v>
      </c>
      <c r="C6096" s="49" t="s">
        <v>2588</v>
      </c>
      <c r="D6096" s="48">
        <v>580519932</v>
      </c>
      <c r="E6096" s="50" t="s">
        <v>2956</v>
      </c>
      <c r="F6096" s="51">
        <v>11935</v>
      </c>
      <c r="G6096" s="48">
        <v>17</v>
      </c>
      <c r="H6096" s="51" t="s">
        <v>2649</v>
      </c>
      <c r="I6096" s="51" t="s">
        <v>1184</v>
      </c>
      <c r="J6096" s="52">
        <v>0</v>
      </c>
      <c r="K6096" s="48" t="s">
        <v>1058</v>
      </c>
      <c r="L6096" s="48" t="s">
        <v>1058</v>
      </c>
      <c r="M6096" s="53">
        <v>0</v>
      </c>
      <c r="N6096" s="51"/>
    </row>
    <row r="6097" spans="2:14" x14ac:dyDescent="0.25">
      <c r="B6097" s="48">
        <v>6095</v>
      </c>
      <c r="C6097" s="49" t="s">
        <v>2588</v>
      </c>
      <c r="D6097" s="48">
        <v>580705572</v>
      </c>
      <c r="E6097" s="50" t="s">
        <v>3021</v>
      </c>
      <c r="F6097" s="51">
        <v>11936</v>
      </c>
      <c r="G6097" s="48">
        <v>12</v>
      </c>
      <c r="H6097" s="51" t="s">
        <v>2904</v>
      </c>
      <c r="I6097" s="51" t="s">
        <v>1189</v>
      </c>
      <c r="J6097" s="52">
        <v>0</v>
      </c>
      <c r="K6097" s="48" t="s">
        <v>1054</v>
      </c>
      <c r="L6097" s="48" t="s">
        <v>1054</v>
      </c>
      <c r="M6097" s="53">
        <v>0</v>
      </c>
      <c r="N6097" s="51"/>
    </row>
    <row r="6098" spans="2:14" x14ac:dyDescent="0.25">
      <c r="B6098" s="48">
        <v>6096</v>
      </c>
      <c r="C6098" s="49" t="s">
        <v>2588</v>
      </c>
      <c r="D6098" s="48">
        <v>580421915</v>
      </c>
      <c r="E6098" s="50" t="s">
        <v>2620</v>
      </c>
      <c r="F6098" s="51">
        <v>11937</v>
      </c>
      <c r="G6098" s="48">
        <v>11</v>
      </c>
      <c r="H6098" s="51" t="s">
        <v>2793</v>
      </c>
      <c r="I6098" s="51" t="s">
        <v>1066</v>
      </c>
      <c r="J6098" s="52">
        <v>1.5</v>
      </c>
      <c r="K6098" s="48" t="s">
        <v>1058</v>
      </c>
      <c r="L6098" s="48" t="s">
        <v>1058</v>
      </c>
      <c r="M6098" s="53">
        <v>7379.0203238752601</v>
      </c>
      <c r="N6098" s="51"/>
    </row>
    <row r="6099" spans="2:14" x14ac:dyDescent="0.25">
      <c r="B6099" s="48">
        <v>6097</v>
      </c>
      <c r="C6099" s="49" t="s">
        <v>2588</v>
      </c>
      <c r="D6099" s="48">
        <v>580750263</v>
      </c>
      <c r="E6099" s="50" t="s">
        <v>2988</v>
      </c>
      <c r="F6099" s="51">
        <v>11939</v>
      </c>
      <c r="G6099" s="48">
        <v>13</v>
      </c>
      <c r="H6099" s="51" t="s">
        <v>2990</v>
      </c>
      <c r="I6099" s="51" t="s">
        <v>2058</v>
      </c>
      <c r="J6099" s="52">
        <v>4.4000000000000004</v>
      </c>
      <c r="K6099" s="48" t="s">
        <v>1058</v>
      </c>
      <c r="L6099" s="48" t="s">
        <v>1058</v>
      </c>
      <c r="M6099" s="53">
        <v>21645.126283367434</v>
      </c>
      <c r="N6099" s="51"/>
    </row>
    <row r="6100" spans="2:14" x14ac:dyDescent="0.25">
      <c r="B6100" s="48">
        <v>6098</v>
      </c>
      <c r="C6100" s="49" t="s">
        <v>2588</v>
      </c>
      <c r="D6100" s="48">
        <v>580466902</v>
      </c>
      <c r="E6100" s="50" t="s">
        <v>2288</v>
      </c>
      <c r="F6100" s="51">
        <v>11941</v>
      </c>
      <c r="G6100" s="48">
        <v>14</v>
      </c>
      <c r="H6100" s="51" t="s">
        <v>2749</v>
      </c>
      <c r="I6100" s="51" t="s">
        <v>1912</v>
      </c>
      <c r="J6100" s="52">
        <v>0</v>
      </c>
      <c r="K6100" s="48" t="s">
        <v>1058</v>
      </c>
      <c r="L6100" s="48" t="s">
        <v>1058</v>
      </c>
      <c r="M6100" s="53">
        <v>0</v>
      </c>
      <c r="N6100" s="51"/>
    </row>
    <row r="6101" spans="2:14" x14ac:dyDescent="0.25">
      <c r="B6101" s="48">
        <v>6099</v>
      </c>
      <c r="C6101" s="49" t="s">
        <v>2588</v>
      </c>
      <c r="D6101" s="48">
        <v>580108561</v>
      </c>
      <c r="E6101" s="50" t="s">
        <v>3022</v>
      </c>
      <c r="F6101" s="51">
        <v>11942</v>
      </c>
      <c r="G6101" s="48">
        <v>18</v>
      </c>
      <c r="H6101" s="51" t="s">
        <v>2621</v>
      </c>
      <c r="I6101" s="51" t="s">
        <v>3023</v>
      </c>
      <c r="J6101" s="52">
        <v>0.81899999999999995</v>
      </c>
      <c r="K6101" s="48" t="s">
        <v>1058</v>
      </c>
      <c r="L6101" s="48" t="s">
        <v>1058</v>
      </c>
      <c r="M6101" s="53">
        <v>4028.9450968358919</v>
      </c>
      <c r="N6101" s="51"/>
    </row>
    <row r="6102" spans="2:14" x14ac:dyDescent="0.25">
      <c r="B6102" s="48">
        <v>6100</v>
      </c>
      <c r="C6102" s="49" t="s">
        <v>2588</v>
      </c>
      <c r="D6102" s="48">
        <v>580466902</v>
      </c>
      <c r="E6102" s="50" t="s">
        <v>2288</v>
      </c>
      <c r="F6102" s="51">
        <v>11943</v>
      </c>
      <c r="G6102" s="48">
        <v>15</v>
      </c>
      <c r="H6102" s="51" t="s">
        <v>2819</v>
      </c>
      <c r="I6102" s="51" t="s">
        <v>1912</v>
      </c>
      <c r="J6102" s="52">
        <v>0</v>
      </c>
      <c r="K6102" s="48" t="s">
        <v>1058</v>
      </c>
      <c r="L6102" s="48" t="s">
        <v>1058</v>
      </c>
      <c r="M6102" s="53">
        <v>0</v>
      </c>
      <c r="N6102" s="51"/>
    </row>
    <row r="6103" spans="2:14" x14ac:dyDescent="0.25">
      <c r="B6103" s="48">
        <v>6101</v>
      </c>
      <c r="C6103" s="49" t="s">
        <v>2588</v>
      </c>
      <c r="D6103" s="48">
        <v>580466902</v>
      </c>
      <c r="E6103" s="50" t="s">
        <v>2288</v>
      </c>
      <c r="F6103" s="51">
        <v>11944</v>
      </c>
      <c r="G6103" s="48">
        <v>9</v>
      </c>
      <c r="H6103" s="51" t="s">
        <v>2861</v>
      </c>
      <c r="I6103" s="51" t="s">
        <v>1912</v>
      </c>
      <c r="J6103" s="52">
        <v>4</v>
      </c>
      <c r="K6103" s="48" t="s">
        <v>1058</v>
      </c>
      <c r="L6103" s="48" t="s">
        <v>1058</v>
      </c>
      <c r="M6103" s="53">
        <v>19677.387530334028</v>
      </c>
      <c r="N6103" s="51"/>
    </row>
    <row r="6104" spans="2:14" x14ac:dyDescent="0.25">
      <c r="B6104" s="48">
        <v>6102</v>
      </c>
      <c r="C6104" s="49" t="s">
        <v>2588</v>
      </c>
      <c r="D6104" s="48">
        <v>580466902</v>
      </c>
      <c r="E6104" s="50" t="s">
        <v>2288</v>
      </c>
      <c r="F6104" s="51">
        <v>11945</v>
      </c>
      <c r="G6104" s="48">
        <v>14</v>
      </c>
      <c r="H6104" s="51" t="s">
        <v>2944</v>
      </c>
      <c r="I6104" s="51" t="s">
        <v>1912</v>
      </c>
      <c r="J6104" s="52">
        <v>1.5</v>
      </c>
      <c r="K6104" s="48" t="s">
        <v>1058</v>
      </c>
      <c r="L6104" s="48" t="s">
        <v>1058</v>
      </c>
      <c r="M6104" s="53">
        <v>7379.0203238752601</v>
      </c>
      <c r="N6104" s="51"/>
    </row>
    <row r="6105" spans="2:14" x14ac:dyDescent="0.25">
      <c r="B6105" s="48">
        <v>6103</v>
      </c>
      <c r="C6105" s="49" t="s">
        <v>2588</v>
      </c>
      <c r="D6105" s="48">
        <v>580466902</v>
      </c>
      <c r="E6105" s="50" t="s">
        <v>2288</v>
      </c>
      <c r="F6105" s="51">
        <v>11947</v>
      </c>
      <c r="G6105" s="48">
        <v>21</v>
      </c>
      <c r="H6105" s="51" t="s">
        <v>2958</v>
      </c>
      <c r="I6105" s="51" t="s">
        <v>1912</v>
      </c>
      <c r="J6105" s="52">
        <v>3</v>
      </c>
      <c r="K6105" s="48" t="s">
        <v>1058</v>
      </c>
      <c r="L6105" s="48" t="s">
        <v>1058</v>
      </c>
      <c r="M6105" s="53">
        <v>14758.04064775052</v>
      </c>
      <c r="N6105" s="51"/>
    </row>
    <row r="6106" spans="2:14" x14ac:dyDescent="0.25">
      <c r="B6106" s="48">
        <v>6104</v>
      </c>
      <c r="C6106" s="49" t="s">
        <v>2588</v>
      </c>
      <c r="D6106" s="48">
        <v>580691293</v>
      </c>
      <c r="E6106" s="50" t="s">
        <v>2849</v>
      </c>
      <c r="F6106" s="51">
        <v>11949</v>
      </c>
      <c r="G6106" s="48">
        <v>11</v>
      </c>
      <c r="H6106" s="51" t="s">
        <v>2763</v>
      </c>
      <c r="I6106" s="51" t="s">
        <v>1442</v>
      </c>
      <c r="J6106" s="52">
        <v>0</v>
      </c>
      <c r="K6106" s="48" t="s">
        <v>1058</v>
      </c>
      <c r="L6106" s="48" t="s">
        <v>1058</v>
      </c>
      <c r="M6106" s="53">
        <v>0</v>
      </c>
      <c r="N6106" s="51"/>
    </row>
    <row r="6107" spans="2:14" x14ac:dyDescent="0.25">
      <c r="B6107" s="48">
        <v>6105</v>
      </c>
      <c r="C6107" s="49" t="s">
        <v>2588</v>
      </c>
      <c r="D6107" s="48">
        <v>580691293</v>
      </c>
      <c r="E6107" s="50" t="s">
        <v>2849</v>
      </c>
      <c r="F6107" s="51">
        <v>11950</v>
      </c>
      <c r="G6107" s="48">
        <v>12</v>
      </c>
      <c r="H6107" s="51" t="s">
        <v>2725</v>
      </c>
      <c r="I6107" s="51" t="s">
        <v>1442</v>
      </c>
      <c r="J6107" s="52">
        <v>0.75</v>
      </c>
      <c r="K6107" s="48" t="s">
        <v>1058</v>
      </c>
      <c r="L6107" s="48" t="s">
        <v>1058</v>
      </c>
      <c r="M6107" s="53">
        <v>3689.5101619376301</v>
      </c>
      <c r="N6107" s="51"/>
    </row>
    <row r="6108" spans="2:14" x14ac:dyDescent="0.25">
      <c r="B6108" s="48">
        <v>6106</v>
      </c>
      <c r="C6108" s="49" t="s">
        <v>2588</v>
      </c>
      <c r="D6108" s="48">
        <v>580691293</v>
      </c>
      <c r="E6108" s="50" t="s">
        <v>2849</v>
      </c>
      <c r="F6108" s="51">
        <v>11951</v>
      </c>
      <c r="G6108" s="48">
        <v>12</v>
      </c>
      <c r="H6108" s="51" t="s">
        <v>2933</v>
      </c>
      <c r="I6108" s="51" t="s">
        <v>1442</v>
      </c>
      <c r="J6108" s="52">
        <v>1.5</v>
      </c>
      <c r="K6108" s="48" t="s">
        <v>1058</v>
      </c>
      <c r="L6108" s="48" t="s">
        <v>1058</v>
      </c>
      <c r="M6108" s="53">
        <v>7379.0203238752601</v>
      </c>
      <c r="N6108" s="51"/>
    </row>
    <row r="6109" spans="2:14" x14ac:dyDescent="0.25">
      <c r="B6109" s="48">
        <v>6107</v>
      </c>
      <c r="C6109" s="49" t="s">
        <v>2588</v>
      </c>
      <c r="D6109" s="48">
        <v>580691293</v>
      </c>
      <c r="E6109" s="50" t="s">
        <v>2849</v>
      </c>
      <c r="F6109" s="51">
        <v>11952</v>
      </c>
      <c r="G6109" s="48">
        <v>10</v>
      </c>
      <c r="H6109" s="51" t="s">
        <v>2855</v>
      </c>
      <c r="I6109" s="51" t="s">
        <v>1442</v>
      </c>
      <c r="J6109" s="52">
        <v>4</v>
      </c>
      <c r="K6109" s="48" t="s">
        <v>1058</v>
      </c>
      <c r="L6109" s="48" t="s">
        <v>1058</v>
      </c>
      <c r="M6109" s="53">
        <v>19677.387530334028</v>
      </c>
      <c r="N6109" s="51"/>
    </row>
    <row r="6110" spans="2:14" x14ac:dyDescent="0.25">
      <c r="B6110" s="48">
        <v>6108</v>
      </c>
      <c r="C6110" s="49" t="s">
        <v>2588</v>
      </c>
      <c r="D6110" s="48">
        <v>580475465</v>
      </c>
      <c r="E6110" s="50" t="s">
        <v>1680</v>
      </c>
      <c r="F6110" s="51">
        <v>11953</v>
      </c>
      <c r="G6110" s="48">
        <v>17</v>
      </c>
      <c r="H6110" s="51" t="s">
        <v>2990</v>
      </c>
      <c r="I6110" s="51" t="s">
        <v>1681</v>
      </c>
      <c r="J6110" s="52">
        <v>4.4000000000000004</v>
      </c>
      <c r="K6110" s="48" t="s">
        <v>1058</v>
      </c>
      <c r="L6110" s="48" t="s">
        <v>1058</v>
      </c>
      <c r="M6110" s="53">
        <v>21645.126283367434</v>
      </c>
      <c r="N6110" s="51"/>
    </row>
    <row r="6111" spans="2:14" x14ac:dyDescent="0.25">
      <c r="B6111" s="48">
        <v>6109</v>
      </c>
      <c r="C6111" s="49" t="s">
        <v>2588</v>
      </c>
      <c r="D6111" s="48">
        <v>580475465</v>
      </c>
      <c r="E6111" s="50" t="s">
        <v>1680</v>
      </c>
      <c r="F6111" s="51">
        <v>11954</v>
      </c>
      <c r="G6111" s="48">
        <v>16</v>
      </c>
      <c r="H6111" s="51" t="s">
        <v>2910</v>
      </c>
      <c r="I6111" s="51" t="s">
        <v>1681</v>
      </c>
      <c r="J6111" s="52">
        <v>1.8</v>
      </c>
      <c r="K6111" s="48" t="s">
        <v>1058</v>
      </c>
      <c r="L6111" s="48" t="s">
        <v>1058</v>
      </c>
      <c r="M6111" s="53">
        <v>8854.8243886503133</v>
      </c>
      <c r="N6111" s="51"/>
    </row>
    <row r="6112" spans="2:14" x14ac:dyDescent="0.25">
      <c r="B6112" s="48">
        <v>6110</v>
      </c>
      <c r="C6112" s="49" t="s">
        <v>2588</v>
      </c>
      <c r="D6112" s="48">
        <v>580475465</v>
      </c>
      <c r="E6112" s="50" t="s">
        <v>1680</v>
      </c>
      <c r="F6112" s="51">
        <v>11955</v>
      </c>
      <c r="G6112" s="48">
        <v>13</v>
      </c>
      <c r="H6112" s="51" t="s">
        <v>2937</v>
      </c>
      <c r="I6112" s="51" t="s">
        <v>1681</v>
      </c>
      <c r="J6112" s="52">
        <v>8.8000000000000007</v>
      </c>
      <c r="K6112" s="48" t="s">
        <v>1058</v>
      </c>
      <c r="L6112" s="48" t="s">
        <v>1058</v>
      </c>
      <c r="M6112" s="53">
        <v>43290.252566734867</v>
      </c>
      <c r="N6112" s="51"/>
    </row>
    <row r="6113" spans="2:14" x14ac:dyDescent="0.25">
      <c r="B6113" s="48">
        <v>6111</v>
      </c>
      <c r="C6113" s="49" t="s">
        <v>2588</v>
      </c>
      <c r="D6113" s="48">
        <v>580493062</v>
      </c>
      <c r="E6113" s="50" t="s">
        <v>1961</v>
      </c>
      <c r="F6113" s="51">
        <v>11957</v>
      </c>
      <c r="G6113" s="48">
        <v>17</v>
      </c>
      <c r="H6113" s="51" t="s">
        <v>3005</v>
      </c>
      <c r="I6113" s="51" t="s">
        <v>1304</v>
      </c>
      <c r="J6113" s="52">
        <v>0</v>
      </c>
      <c r="K6113" s="48" t="s">
        <v>1054</v>
      </c>
      <c r="L6113" s="48" t="s">
        <v>1058</v>
      </c>
      <c r="M6113" s="53">
        <v>0</v>
      </c>
      <c r="N6113" s="51"/>
    </row>
    <row r="6114" spans="2:14" x14ac:dyDescent="0.25">
      <c r="B6114" s="48">
        <v>6112</v>
      </c>
      <c r="C6114" s="49" t="s">
        <v>2588</v>
      </c>
      <c r="D6114" s="48">
        <v>580750263</v>
      </c>
      <c r="E6114" s="50" t="s">
        <v>2988</v>
      </c>
      <c r="F6114" s="51">
        <v>11958</v>
      </c>
      <c r="G6114" s="48">
        <v>12</v>
      </c>
      <c r="H6114" s="51" t="s">
        <v>2937</v>
      </c>
      <c r="I6114" s="51" t="s">
        <v>2058</v>
      </c>
      <c r="J6114" s="52">
        <v>8.8000000000000007</v>
      </c>
      <c r="K6114" s="48" t="s">
        <v>1058</v>
      </c>
      <c r="L6114" s="48" t="s">
        <v>1058</v>
      </c>
      <c r="M6114" s="53">
        <v>43290.252566734867</v>
      </c>
      <c r="N6114" s="51"/>
    </row>
    <row r="6115" spans="2:14" x14ac:dyDescent="0.25">
      <c r="B6115" s="48">
        <v>6113</v>
      </c>
      <c r="C6115" s="49" t="s">
        <v>2588</v>
      </c>
      <c r="D6115" s="48">
        <v>580493062</v>
      </c>
      <c r="E6115" s="50" t="s">
        <v>1961</v>
      </c>
      <c r="F6115" s="51">
        <v>11959</v>
      </c>
      <c r="G6115" s="48">
        <v>12</v>
      </c>
      <c r="H6115" s="51" t="s">
        <v>2841</v>
      </c>
      <c r="I6115" s="51" t="s">
        <v>1304</v>
      </c>
      <c r="J6115" s="52">
        <v>0</v>
      </c>
      <c r="K6115" s="48" t="s">
        <v>1058</v>
      </c>
      <c r="L6115" s="48" t="s">
        <v>1058</v>
      </c>
      <c r="M6115" s="53">
        <v>0</v>
      </c>
      <c r="N6115" s="51"/>
    </row>
    <row r="6116" spans="2:14" x14ac:dyDescent="0.25">
      <c r="B6116" s="48">
        <v>6114</v>
      </c>
      <c r="C6116" s="49" t="s">
        <v>2588</v>
      </c>
      <c r="D6116" s="48">
        <v>580527430</v>
      </c>
      <c r="E6116" s="50" t="s">
        <v>2969</v>
      </c>
      <c r="F6116" s="51">
        <v>11961</v>
      </c>
      <c r="G6116" s="48">
        <v>17</v>
      </c>
      <c r="H6116" s="51" t="s">
        <v>2874</v>
      </c>
      <c r="I6116" s="51" t="s">
        <v>1083</v>
      </c>
      <c r="J6116" s="52">
        <v>4.4000000000000004</v>
      </c>
      <c r="K6116" s="48" t="s">
        <v>1058</v>
      </c>
      <c r="L6116" s="48" t="s">
        <v>1058</v>
      </c>
      <c r="M6116" s="53">
        <v>21645.126283367434</v>
      </c>
      <c r="N6116" s="51"/>
    </row>
    <row r="6117" spans="2:14" x14ac:dyDescent="0.25">
      <c r="B6117" s="48">
        <v>6115</v>
      </c>
      <c r="C6117" s="49" t="s">
        <v>2588</v>
      </c>
      <c r="D6117" s="48">
        <v>580042125</v>
      </c>
      <c r="E6117" s="50" t="s">
        <v>2549</v>
      </c>
      <c r="F6117" s="51">
        <v>11962</v>
      </c>
      <c r="G6117" s="48">
        <v>12</v>
      </c>
      <c r="H6117" s="51" t="s">
        <v>2889</v>
      </c>
      <c r="I6117" s="51" t="s">
        <v>1259</v>
      </c>
      <c r="J6117" s="52">
        <v>0</v>
      </c>
      <c r="K6117" s="48" t="s">
        <v>1058</v>
      </c>
      <c r="L6117" s="48" t="s">
        <v>1058</v>
      </c>
      <c r="M6117" s="53">
        <v>0</v>
      </c>
      <c r="N6117" s="51"/>
    </row>
    <row r="6118" spans="2:14" x14ac:dyDescent="0.25">
      <c r="B6118" s="48">
        <v>6116</v>
      </c>
      <c r="C6118" s="49" t="s">
        <v>2588</v>
      </c>
      <c r="D6118" s="48">
        <v>580226827</v>
      </c>
      <c r="E6118" s="50" t="s">
        <v>2647</v>
      </c>
      <c r="F6118" s="51">
        <v>11963</v>
      </c>
      <c r="G6118" s="48">
        <v>14</v>
      </c>
      <c r="H6118" s="51" t="s">
        <v>2982</v>
      </c>
      <c r="I6118" s="51" t="s">
        <v>1109</v>
      </c>
      <c r="J6118" s="52">
        <v>1.5</v>
      </c>
      <c r="K6118" s="48" t="s">
        <v>1058</v>
      </c>
      <c r="L6118" s="48" t="s">
        <v>1058</v>
      </c>
      <c r="M6118" s="53">
        <v>7379.0203238752601</v>
      </c>
      <c r="N6118" s="51"/>
    </row>
    <row r="6119" spans="2:14" x14ac:dyDescent="0.25">
      <c r="B6119" s="48">
        <v>6117</v>
      </c>
      <c r="C6119" s="49" t="s">
        <v>2588</v>
      </c>
      <c r="D6119" s="48">
        <v>580226827</v>
      </c>
      <c r="E6119" s="50" t="s">
        <v>2647</v>
      </c>
      <c r="F6119" s="51">
        <v>11964</v>
      </c>
      <c r="G6119" s="48">
        <v>12</v>
      </c>
      <c r="H6119" s="51" t="s">
        <v>2980</v>
      </c>
      <c r="I6119" s="51" t="s">
        <v>1109</v>
      </c>
      <c r="J6119" s="52">
        <v>0.75</v>
      </c>
      <c r="K6119" s="48" t="s">
        <v>1058</v>
      </c>
      <c r="L6119" s="48" t="s">
        <v>1058</v>
      </c>
      <c r="M6119" s="53">
        <v>3689.5101619376301</v>
      </c>
      <c r="N6119" s="51"/>
    </row>
    <row r="6120" spans="2:14" x14ac:dyDescent="0.25">
      <c r="B6120" s="48">
        <v>6118</v>
      </c>
      <c r="C6120" s="49" t="s">
        <v>2588</v>
      </c>
      <c r="D6120" s="48">
        <v>580226827</v>
      </c>
      <c r="E6120" s="50" t="s">
        <v>2647</v>
      </c>
      <c r="F6120" s="51">
        <v>11965</v>
      </c>
      <c r="G6120" s="48">
        <v>14</v>
      </c>
      <c r="H6120" s="51" t="s">
        <v>2813</v>
      </c>
      <c r="I6120" s="51" t="s">
        <v>1109</v>
      </c>
      <c r="J6120" s="52">
        <v>0</v>
      </c>
      <c r="K6120" s="48" t="s">
        <v>1058</v>
      </c>
      <c r="L6120" s="48" t="s">
        <v>1058</v>
      </c>
      <c r="M6120" s="53">
        <v>0</v>
      </c>
      <c r="N6120" s="51"/>
    </row>
    <row r="6121" spans="2:14" x14ac:dyDescent="0.25">
      <c r="B6121" s="48">
        <v>6119</v>
      </c>
      <c r="C6121" s="49" t="s">
        <v>2588</v>
      </c>
      <c r="D6121" s="48">
        <v>580226827</v>
      </c>
      <c r="E6121" s="50" t="s">
        <v>2647</v>
      </c>
      <c r="F6121" s="51">
        <v>11966</v>
      </c>
      <c r="G6121" s="48">
        <v>9</v>
      </c>
      <c r="H6121" s="51" t="s">
        <v>2621</v>
      </c>
      <c r="I6121" s="51" t="s">
        <v>1109</v>
      </c>
      <c r="J6121" s="52">
        <v>0.63</v>
      </c>
      <c r="K6121" s="48" t="s">
        <v>1058</v>
      </c>
      <c r="L6121" s="48" t="s">
        <v>1058</v>
      </c>
      <c r="M6121" s="53">
        <v>3099.1885360276096</v>
      </c>
      <c r="N6121" s="51"/>
    </row>
    <row r="6122" spans="2:14" x14ac:dyDescent="0.25">
      <c r="B6122" s="48">
        <v>6120</v>
      </c>
      <c r="C6122" s="49" t="s">
        <v>2588</v>
      </c>
      <c r="D6122" s="48">
        <v>580578623</v>
      </c>
      <c r="E6122" s="50" t="s">
        <v>3024</v>
      </c>
      <c r="F6122" s="51">
        <v>11967</v>
      </c>
      <c r="G6122" s="48">
        <v>11</v>
      </c>
      <c r="H6122" s="51" t="s">
        <v>2906</v>
      </c>
      <c r="I6122" s="51" t="s">
        <v>1095</v>
      </c>
      <c r="J6122" s="52">
        <v>5</v>
      </c>
      <c r="K6122" s="48" t="s">
        <v>1058</v>
      </c>
      <c r="L6122" s="48" t="s">
        <v>1058</v>
      </c>
      <c r="M6122" s="53">
        <v>24596.734412917536</v>
      </c>
      <c r="N6122" s="51"/>
    </row>
    <row r="6123" spans="2:14" x14ac:dyDescent="0.25">
      <c r="B6123" s="48">
        <v>6121</v>
      </c>
      <c r="C6123" s="49" t="s">
        <v>2588</v>
      </c>
      <c r="D6123" s="48">
        <v>580435014</v>
      </c>
      <c r="E6123" s="50" t="s">
        <v>2691</v>
      </c>
      <c r="F6123" s="51">
        <v>11970</v>
      </c>
      <c r="G6123" s="48">
        <v>12</v>
      </c>
      <c r="H6123" s="51" t="s">
        <v>2782</v>
      </c>
      <c r="I6123" s="51" t="s">
        <v>1932</v>
      </c>
      <c r="J6123" s="52">
        <v>0</v>
      </c>
      <c r="K6123" s="48" t="s">
        <v>1058</v>
      </c>
      <c r="L6123" s="48" t="s">
        <v>1058</v>
      </c>
      <c r="M6123" s="53">
        <v>0</v>
      </c>
      <c r="N6123" s="51"/>
    </row>
    <row r="6124" spans="2:14" x14ac:dyDescent="0.25">
      <c r="B6124" s="48">
        <v>6122</v>
      </c>
      <c r="C6124" s="49" t="s">
        <v>2588</v>
      </c>
      <c r="D6124" s="48">
        <v>580419810</v>
      </c>
      <c r="E6124" s="50" t="s">
        <v>1643</v>
      </c>
      <c r="F6124" s="51">
        <v>11971</v>
      </c>
      <c r="G6124" s="48">
        <v>0</v>
      </c>
      <c r="H6124" s="51" t="s">
        <v>2907</v>
      </c>
      <c r="I6124" s="51" t="s">
        <v>1078</v>
      </c>
      <c r="J6124" s="52">
        <v>0</v>
      </c>
      <c r="K6124" s="48" t="s">
        <v>1054</v>
      </c>
      <c r="L6124" s="48" t="s">
        <v>1058</v>
      </c>
      <c r="M6124" s="53">
        <v>0</v>
      </c>
      <c r="N6124" s="51"/>
    </row>
    <row r="6125" spans="2:14" x14ac:dyDescent="0.25">
      <c r="B6125" s="48">
        <v>6123</v>
      </c>
      <c r="C6125" s="49" t="s">
        <v>2588</v>
      </c>
      <c r="D6125" s="48">
        <v>580419810</v>
      </c>
      <c r="E6125" s="50" t="s">
        <v>1643</v>
      </c>
      <c r="F6125" s="51">
        <v>11972</v>
      </c>
      <c r="G6125" s="48">
        <v>14</v>
      </c>
      <c r="H6125" s="51" t="s">
        <v>2760</v>
      </c>
      <c r="I6125" s="51" t="s">
        <v>1078</v>
      </c>
      <c r="J6125" s="52">
        <v>0.75</v>
      </c>
      <c r="K6125" s="48" t="s">
        <v>1058</v>
      </c>
      <c r="L6125" s="48" t="s">
        <v>1058</v>
      </c>
      <c r="M6125" s="53">
        <v>3689.5101619376301</v>
      </c>
      <c r="N6125" s="51"/>
    </row>
    <row r="6126" spans="2:14" x14ac:dyDescent="0.25">
      <c r="B6126" s="48">
        <v>6124</v>
      </c>
      <c r="C6126" s="49" t="s">
        <v>2588</v>
      </c>
      <c r="D6126" s="48">
        <v>580420347</v>
      </c>
      <c r="E6126" s="50" t="s">
        <v>2720</v>
      </c>
      <c r="F6126" s="51">
        <v>11974</v>
      </c>
      <c r="G6126" s="48">
        <v>12</v>
      </c>
      <c r="H6126" s="51" t="s">
        <v>2909</v>
      </c>
      <c r="I6126" s="51" t="s">
        <v>1262</v>
      </c>
      <c r="J6126" s="52">
        <v>0.97499999999999998</v>
      </c>
      <c r="K6126" s="48" t="s">
        <v>1058</v>
      </c>
      <c r="L6126" s="48" t="s">
        <v>1058</v>
      </c>
      <c r="M6126" s="53">
        <v>4796.363210518919</v>
      </c>
      <c r="N6126" s="51"/>
    </row>
    <row r="6127" spans="2:14" x14ac:dyDescent="0.25">
      <c r="B6127" s="48">
        <v>6125</v>
      </c>
      <c r="C6127" s="49" t="s">
        <v>2588</v>
      </c>
      <c r="D6127" s="48">
        <v>580364958</v>
      </c>
      <c r="E6127" s="50" t="s">
        <v>2791</v>
      </c>
      <c r="F6127" s="51">
        <v>11975</v>
      </c>
      <c r="G6127" s="48">
        <v>21</v>
      </c>
      <c r="H6127" s="51" t="s">
        <v>2975</v>
      </c>
      <c r="I6127" s="51" t="s">
        <v>1835</v>
      </c>
      <c r="J6127" s="52">
        <v>0</v>
      </c>
      <c r="K6127" s="48" t="s">
        <v>1058</v>
      </c>
      <c r="L6127" s="48" t="s">
        <v>1058</v>
      </c>
      <c r="M6127" s="53">
        <v>0</v>
      </c>
      <c r="N6127" s="51"/>
    </row>
    <row r="6128" spans="2:14" x14ac:dyDescent="0.25">
      <c r="B6128" s="48">
        <v>6126</v>
      </c>
      <c r="C6128" s="49" t="s">
        <v>2588</v>
      </c>
      <c r="D6128" s="48">
        <v>580364958</v>
      </c>
      <c r="E6128" s="50" t="s">
        <v>2791</v>
      </c>
      <c r="F6128" s="51">
        <v>11977</v>
      </c>
      <c r="G6128" s="48">
        <v>14</v>
      </c>
      <c r="H6128" s="51" t="s">
        <v>2918</v>
      </c>
      <c r="I6128" s="51" t="s">
        <v>1835</v>
      </c>
      <c r="J6128" s="52">
        <v>0.75</v>
      </c>
      <c r="K6128" s="48" t="s">
        <v>1058</v>
      </c>
      <c r="L6128" s="48" t="s">
        <v>1058</v>
      </c>
      <c r="M6128" s="53">
        <v>3689.5101619376301</v>
      </c>
      <c r="N6128" s="51"/>
    </row>
    <row r="6129" spans="2:14" x14ac:dyDescent="0.25">
      <c r="B6129" s="48">
        <v>6127</v>
      </c>
      <c r="C6129" s="49" t="s">
        <v>2588</v>
      </c>
      <c r="D6129" s="48">
        <v>580462166</v>
      </c>
      <c r="E6129" s="50" t="s">
        <v>2747</v>
      </c>
      <c r="F6129" s="51">
        <v>11978</v>
      </c>
      <c r="G6129" s="48">
        <v>17</v>
      </c>
      <c r="H6129" s="51" t="s">
        <v>2753</v>
      </c>
      <c r="I6129" s="51" t="s">
        <v>1280</v>
      </c>
      <c r="J6129" s="52">
        <v>0.63</v>
      </c>
      <c r="K6129" s="48" t="s">
        <v>1058</v>
      </c>
      <c r="L6129" s="48" t="s">
        <v>1058</v>
      </c>
      <c r="M6129" s="53">
        <v>3099.1885360276096</v>
      </c>
      <c r="N6129" s="51"/>
    </row>
    <row r="6130" spans="2:14" x14ac:dyDescent="0.25">
      <c r="B6130" s="48">
        <v>6128</v>
      </c>
      <c r="C6130" s="49" t="s">
        <v>2588</v>
      </c>
      <c r="D6130" s="48">
        <v>580430072</v>
      </c>
      <c r="E6130" s="50" t="s">
        <v>2971</v>
      </c>
      <c r="F6130" s="51">
        <v>11979</v>
      </c>
      <c r="G6130" s="48">
        <v>7</v>
      </c>
      <c r="H6130" s="51" t="s">
        <v>2813</v>
      </c>
      <c r="I6130" s="51" t="s">
        <v>1959</v>
      </c>
      <c r="J6130" s="52">
        <v>0</v>
      </c>
      <c r="K6130" s="48" t="s">
        <v>1054</v>
      </c>
      <c r="L6130" s="48" t="s">
        <v>1058</v>
      </c>
      <c r="M6130" s="53">
        <v>0</v>
      </c>
      <c r="N6130" s="51"/>
    </row>
    <row r="6131" spans="2:14" x14ac:dyDescent="0.25">
      <c r="B6131" s="48">
        <v>6129</v>
      </c>
      <c r="C6131" s="49" t="s">
        <v>2588</v>
      </c>
      <c r="D6131" s="48">
        <v>580666030</v>
      </c>
      <c r="E6131" s="50" t="s">
        <v>2385</v>
      </c>
      <c r="F6131" s="51">
        <v>11980</v>
      </c>
      <c r="G6131" s="48">
        <v>13</v>
      </c>
      <c r="H6131" s="51" t="s">
        <v>2819</v>
      </c>
      <c r="I6131" s="51" t="s">
        <v>1064</v>
      </c>
      <c r="J6131" s="52">
        <v>0</v>
      </c>
      <c r="K6131" s="48" t="s">
        <v>1058</v>
      </c>
      <c r="L6131" s="48" t="s">
        <v>1058</v>
      </c>
      <c r="M6131" s="53">
        <v>0</v>
      </c>
      <c r="N6131" s="51"/>
    </row>
    <row r="6132" spans="2:14" x14ac:dyDescent="0.25">
      <c r="B6132" s="48">
        <v>6130</v>
      </c>
      <c r="C6132" s="49" t="s">
        <v>2588</v>
      </c>
      <c r="D6132" s="48">
        <v>580666030</v>
      </c>
      <c r="E6132" s="50" t="s">
        <v>2385</v>
      </c>
      <c r="F6132" s="51">
        <v>11981</v>
      </c>
      <c r="G6132" s="48">
        <v>15</v>
      </c>
      <c r="H6132" s="51" t="s">
        <v>2800</v>
      </c>
      <c r="I6132" s="51" t="s">
        <v>1064</v>
      </c>
      <c r="J6132" s="52">
        <v>0</v>
      </c>
      <c r="K6132" s="48" t="s">
        <v>1058</v>
      </c>
      <c r="L6132" s="48" t="s">
        <v>1058</v>
      </c>
      <c r="M6132" s="53">
        <v>0</v>
      </c>
      <c r="N6132" s="51"/>
    </row>
    <row r="6133" spans="2:14" x14ac:dyDescent="0.25">
      <c r="B6133" s="48">
        <v>6131</v>
      </c>
      <c r="C6133" s="49" t="s">
        <v>2588</v>
      </c>
      <c r="D6133" s="48">
        <v>580666030</v>
      </c>
      <c r="E6133" s="50" t="s">
        <v>2385</v>
      </c>
      <c r="F6133" s="51">
        <v>11982</v>
      </c>
      <c r="G6133" s="48">
        <v>20</v>
      </c>
      <c r="H6133" s="51" t="s">
        <v>2744</v>
      </c>
      <c r="I6133" s="51" t="s">
        <v>1064</v>
      </c>
      <c r="J6133" s="52">
        <v>0.75</v>
      </c>
      <c r="K6133" s="48" t="s">
        <v>1058</v>
      </c>
      <c r="L6133" s="48" t="s">
        <v>1058</v>
      </c>
      <c r="M6133" s="53">
        <v>3689.5101619376301</v>
      </c>
      <c r="N6133" s="51"/>
    </row>
    <row r="6134" spans="2:14" x14ac:dyDescent="0.25">
      <c r="B6134" s="48">
        <v>6132</v>
      </c>
      <c r="C6134" s="49" t="s">
        <v>2588</v>
      </c>
      <c r="D6134" s="48">
        <v>580395523</v>
      </c>
      <c r="E6134" s="50" t="s">
        <v>2908</v>
      </c>
      <c r="F6134" s="51">
        <v>11984</v>
      </c>
      <c r="G6134" s="48">
        <v>16</v>
      </c>
      <c r="H6134" s="51" t="s">
        <v>2610</v>
      </c>
      <c r="I6134" s="51" t="s">
        <v>3025</v>
      </c>
      <c r="J6134" s="52">
        <v>0</v>
      </c>
      <c r="K6134" s="48" t="s">
        <v>1058</v>
      </c>
      <c r="L6134" s="48" t="s">
        <v>1058</v>
      </c>
      <c r="M6134" s="53">
        <v>0</v>
      </c>
      <c r="N6134" s="51"/>
    </row>
    <row r="6135" spans="2:14" x14ac:dyDescent="0.25">
      <c r="B6135" s="48">
        <v>6133</v>
      </c>
      <c r="C6135" s="49" t="s">
        <v>2588</v>
      </c>
      <c r="D6135" s="48">
        <v>580395523</v>
      </c>
      <c r="E6135" s="50" t="s">
        <v>2908</v>
      </c>
      <c r="F6135" s="51">
        <v>11985</v>
      </c>
      <c r="G6135" s="48">
        <v>15</v>
      </c>
      <c r="H6135" s="51" t="s">
        <v>2900</v>
      </c>
      <c r="I6135" s="51" t="s">
        <v>3025</v>
      </c>
      <c r="J6135" s="52">
        <v>1.5</v>
      </c>
      <c r="K6135" s="48" t="s">
        <v>1058</v>
      </c>
      <c r="L6135" s="48" t="s">
        <v>1058</v>
      </c>
      <c r="M6135" s="53">
        <v>7379.0203238752601</v>
      </c>
      <c r="N6135" s="51"/>
    </row>
    <row r="6136" spans="2:14" x14ac:dyDescent="0.25">
      <c r="B6136" s="48">
        <v>6134</v>
      </c>
      <c r="C6136" s="49" t="s">
        <v>2588</v>
      </c>
      <c r="D6136" s="48">
        <v>580395523</v>
      </c>
      <c r="E6136" s="50" t="s">
        <v>2908</v>
      </c>
      <c r="F6136" s="51">
        <v>11986</v>
      </c>
      <c r="G6136" s="48">
        <v>12</v>
      </c>
      <c r="H6136" s="51" t="s">
        <v>2883</v>
      </c>
      <c r="I6136" s="51" t="s">
        <v>1579</v>
      </c>
      <c r="J6136" s="52">
        <v>0.75</v>
      </c>
      <c r="K6136" s="48" t="s">
        <v>1058</v>
      </c>
      <c r="L6136" s="48" t="s">
        <v>1058</v>
      </c>
      <c r="M6136" s="53">
        <v>3689.5101619376301</v>
      </c>
      <c r="N6136" s="51"/>
    </row>
    <row r="6137" spans="2:14" x14ac:dyDescent="0.25">
      <c r="B6137" s="48">
        <v>6135</v>
      </c>
      <c r="C6137" s="49" t="s">
        <v>2588</v>
      </c>
      <c r="D6137" s="48">
        <v>580093680</v>
      </c>
      <c r="E6137" s="50" t="s">
        <v>1815</v>
      </c>
      <c r="F6137" s="51">
        <v>11987</v>
      </c>
      <c r="G6137" s="48">
        <v>14</v>
      </c>
      <c r="H6137" s="51" t="s">
        <v>2941</v>
      </c>
      <c r="I6137" s="51" t="s">
        <v>1209</v>
      </c>
      <c r="J6137" s="52">
        <v>1.5</v>
      </c>
      <c r="K6137" s="48" t="s">
        <v>1058</v>
      </c>
      <c r="L6137" s="48" t="s">
        <v>1058</v>
      </c>
      <c r="M6137" s="53">
        <v>7379.0203238752601</v>
      </c>
      <c r="N6137" s="51"/>
    </row>
    <row r="6138" spans="2:14" x14ac:dyDescent="0.25">
      <c r="B6138" s="48">
        <v>6136</v>
      </c>
      <c r="C6138" s="49" t="s">
        <v>2588</v>
      </c>
      <c r="D6138" s="48">
        <v>580093680</v>
      </c>
      <c r="E6138" s="50" t="s">
        <v>1815</v>
      </c>
      <c r="F6138" s="51">
        <v>11988</v>
      </c>
      <c r="G6138" s="48">
        <v>14</v>
      </c>
      <c r="H6138" s="51" t="s">
        <v>2941</v>
      </c>
      <c r="I6138" s="51" t="s">
        <v>1209</v>
      </c>
      <c r="J6138" s="52">
        <v>1.5</v>
      </c>
      <c r="K6138" s="48" t="s">
        <v>1058</v>
      </c>
      <c r="L6138" s="48" t="s">
        <v>1058</v>
      </c>
      <c r="M6138" s="53">
        <v>7379.0203238752601</v>
      </c>
      <c r="N6138" s="51"/>
    </row>
    <row r="6139" spans="2:14" x14ac:dyDescent="0.25">
      <c r="B6139" s="48">
        <v>6137</v>
      </c>
      <c r="C6139" s="49" t="s">
        <v>2588</v>
      </c>
      <c r="D6139" s="48">
        <v>580648624</v>
      </c>
      <c r="E6139" s="50" t="s">
        <v>3026</v>
      </c>
      <c r="F6139" s="51">
        <v>11989</v>
      </c>
      <c r="G6139" s="48">
        <v>14</v>
      </c>
      <c r="H6139" s="51" t="s">
        <v>2866</v>
      </c>
      <c r="I6139" s="51" t="s">
        <v>1103</v>
      </c>
      <c r="J6139" s="52">
        <v>10</v>
      </c>
      <c r="K6139" s="48" t="s">
        <v>1058</v>
      </c>
      <c r="L6139" s="48" t="s">
        <v>1058</v>
      </c>
      <c r="M6139" s="53">
        <v>49193.468825835072</v>
      </c>
      <c r="N6139" s="51"/>
    </row>
    <row r="6140" spans="2:14" x14ac:dyDescent="0.25">
      <c r="B6140" s="48">
        <v>6138</v>
      </c>
      <c r="C6140" s="49" t="s">
        <v>2588</v>
      </c>
      <c r="D6140" s="48">
        <v>580648624</v>
      </c>
      <c r="E6140" s="50" t="s">
        <v>3026</v>
      </c>
      <c r="F6140" s="51">
        <v>11990</v>
      </c>
      <c r="G6140" s="48">
        <v>11</v>
      </c>
      <c r="H6140" s="51" t="s">
        <v>2992</v>
      </c>
      <c r="I6140" s="51" t="s">
        <v>1103</v>
      </c>
      <c r="J6140" s="52">
        <v>2.5</v>
      </c>
      <c r="K6140" s="48" t="s">
        <v>1058</v>
      </c>
      <c r="L6140" s="48" t="s">
        <v>1058</v>
      </c>
      <c r="M6140" s="53">
        <v>12298.367206458768</v>
      </c>
      <c r="N6140" s="51"/>
    </row>
    <row r="6141" spans="2:14" x14ac:dyDescent="0.25">
      <c r="B6141" s="48">
        <v>6139</v>
      </c>
      <c r="C6141" s="49" t="s">
        <v>2588</v>
      </c>
      <c r="D6141" s="48">
        <v>510662224</v>
      </c>
      <c r="E6141" s="50" t="s">
        <v>3027</v>
      </c>
      <c r="F6141" s="51">
        <v>11994</v>
      </c>
      <c r="G6141" s="48">
        <v>19</v>
      </c>
      <c r="H6141" s="51" t="s">
        <v>2621</v>
      </c>
      <c r="I6141" s="51" t="s">
        <v>1566</v>
      </c>
      <c r="J6141" s="52">
        <v>0.83200000000000007</v>
      </c>
      <c r="K6141" s="48" t="s">
        <v>1058</v>
      </c>
      <c r="L6141" s="48" t="s">
        <v>1058</v>
      </c>
      <c r="M6141" s="53">
        <v>4092.8966063094781</v>
      </c>
      <c r="N6141" s="51"/>
    </row>
    <row r="6142" spans="2:14" x14ac:dyDescent="0.25">
      <c r="B6142" s="48">
        <v>6140</v>
      </c>
      <c r="C6142" s="49" t="s">
        <v>2588</v>
      </c>
      <c r="D6142" s="48">
        <v>580364958</v>
      </c>
      <c r="E6142" s="50" t="s">
        <v>2791</v>
      </c>
      <c r="F6142" s="51">
        <v>12000</v>
      </c>
      <c r="G6142" s="48">
        <v>12</v>
      </c>
      <c r="H6142" s="51" t="s">
        <v>2975</v>
      </c>
      <c r="I6142" s="51" t="s">
        <v>1835</v>
      </c>
      <c r="J6142" s="52">
        <v>0</v>
      </c>
      <c r="K6142" s="48" t="s">
        <v>1058</v>
      </c>
      <c r="L6142" s="48" t="s">
        <v>1058</v>
      </c>
      <c r="M6142" s="53">
        <v>0</v>
      </c>
      <c r="N6142" s="51"/>
    </row>
    <row r="6143" spans="2:14" x14ac:dyDescent="0.25">
      <c r="B6143" s="48">
        <v>6141</v>
      </c>
      <c r="C6143" s="49" t="s">
        <v>2588</v>
      </c>
      <c r="D6143" s="48">
        <v>580364958</v>
      </c>
      <c r="E6143" s="50" t="s">
        <v>2791</v>
      </c>
      <c r="F6143" s="51">
        <v>12002</v>
      </c>
      <c r="G6143" s="48">
        <v>14</v>
      </c>
      <c r="H6143" s="51" t="s">
        <v>2669</v>
      </c>
      <c r="I6143" s="51" t="s">
        <v>1835</v>
      </c>
      <c r="J6143" s="52">
        <v>0</v>
      </c>
      <c r="K6143" s="48" t="s">
        <v>1058</v>
      </c>
      <c r="L6143" s="48" t="s">
        <v>1058</v>
      </c>
      <c r="M6143" s="53">
        <v>0</v>
      </c>
      <c r="N6143" s="51"/>
    </row>
    <row r="6144" spans="2:14" x14ac:dyDescent="0.25">
      <c r="B6144" s="48">
        <v>6142</v>
      </c>
      <c r="C6144" s="49" t="s">
        <v>2588</v>
      </c>
      <c r="D6144" s="48">
        <v>580364958</v>
      </c>
      <c r="E6144" s="50" t="s">
        <v>2791</v>
      </c>
      <c r="F6144" s="51">
        <v>12003</v>
      </c>
      <c r="G6144" s="48">
        <v>10</v>
      </c>
      <c r="H6144" s="51" t="s">
        <v>2918</v>
      </c>
      <c r="I6144" s="51" t="s">
        <v>1835</v>
      </c>
      <c r="J6144" s="52">
        <v>0.75</v>
      </c>
      <c r="K6144" s="48" t="s">
        <v>1058</v>
      </c>
      <c r="L6144" s="48" t="s">
        <v>1058</v>
      </c>
      <c r="M6144" s="53">
        <v>3689.5101619376301</v>
      </c>
      <c r="N6144" s="51"/>
    </row>
    <row r="6145" spans="2:14" x14ac:dyDescent="0.25">
      <c r="B6145" s="48">
        <v>6143</v>
      </c>
      <c r="C6145" s="49" t="s">
        <v>2588</v>
      </c>
      <c r="D6145" s="48">
        <v>580364958</v>
      </c>
      <c r="E6145" s="50" t="s">
        <v>2791</v>
      </c>
      <c r="F6145" s="51">
        <v>12004</v>
      </c>
      <c r="G6145" s="48">
        <v>9</v>
      </c>
      <c r="H6145" s="51" t="s">
        <v>2981</v>
      </c>
      <c r="I6145" s="51" t="s">
        <v>1835</v>
      </c>
      <c r="J6145" s="52">
        <v>0</v>
      </c>
      <c r="K6145" s="48" t="s">
        <v>1054</v>
      </c>
      <c r="L6145" s="48" t="s">
        <v>1058</v>
      </c>
      <c r="M6145" s="53">
        <v>0</v>
      </c>
      <c r="N6145" s="51"/>
    </row>
    <row r="6146" spans="2:14" x14ac:dyDescent="0.25">
      <c r="B6146" s="48">
        <v>6144</v>
      </c>
      <c r="C6146" s="49" t="s">
        <v>2588</v>
      </c>
      <c r="D6146" s="48">
        <v>580418226</v>
      </c>
      <c r="E6146" s="50" t="s">
        <v>2923</v>
      </c>
      <c r="F6146" s="51">
        <v>12005</v>
      </c>
      <c r="G6146" s="48">
        <v>9</v>
      </c>
      <c r="H6146" s="51" t="s">
        <v>2801</v>
      </c>
      <c r="I6146" s="51" t="s">
        <v>1636</v>
      </c>
      <c r="J6146" s="52">
        <v>1.95</v>
      </c>
      <c r="K6146" s="48" t="s">
        <v>1058</v>
      </c>
      <c r="L6146" s="48" t="s">
        <v>1058</v>
      </c>
      <c r="M6146" s="53">
        <v>9592.726421037838</v>
      </c>
      <c r="N6146" s="51"/>
    </row>
    <row r="6147" spans="2:14" x14ac:dyDescent="0.25">
      <c r="B6147" s="48">
        <v>6145</v>
      </c>
      <c r="C6147" s="49" t="s">
        <v>2588</v>
      </c>
      <c r="D6147" s="48">
        <v>580418226</v>
      </c>
      <c r="E6147" s="50" t="s">
        <v>2923</v>
      </c>
      <c r="F6147" s="51">
        <v>12006</v>
      </c>
      <c r="G6147" s="48">
        <v>14</v>
      </c>
      <c r="H6147" s="51" t="s">
        <v>2680</v>
      </c>
      <c r="I6147" s="51" t="s">
        <v>1636</v>
      </c>
      <c r="J6147" s="52">
        <v>0.97499999999999998</v>
      </c>
      <c r="K6147" s="48" t="s">
        <v>1058</v>
      </c>
      <c r="L6147" s="48" t="s">
        <v>1058</v>
      </c>
      <c r="M6147" s="53">
        <v>4796.363210518919</v>
      </c>
      <c r="N6147" s="51"/>
    </row>
    <row r="6148" spans="2:14" x14ac:dyDescent="0.25">
      <c r="B6148" s="48">
        <v>6146</v>
      </c>
      <c r="C6148" s="49" t="s">
        <v>2588</v>
      </c>
      <c r="D6148" s="48">
        <v>580108561</v>
      </c>
      <c r="E6148" s="50" t="s">
        <v>3022</v>
      </c>
      <c r="F6148" s="51">
        <v>12009</v>
      </c>
      <c r="G6148" s="48">
        <v>16</v>
      </c>
      <c r="H6148" s="51" t="s">
        <v>2934</v>
      </c>
      <c r="I6148" s="51" t="s">
        <v>3023</v>
      </c>
      <c r="J6148" s="52">
        <v>0.97499999999999998</v>
      </c>
      <c r="K6148" s="48" t="s">
        <v>1058</v>
      </c>
      <c r="L6148" s="48" t="s">
        <v>1058</v>
      </c>
      <c r="M6148" s="53">
        <v>4796.363210518919</v>
      </c>
      <c r="N6148" s="51"/>
    </row>
    <row r="6149" spans="2:14" x14ac:dyDescent="0.25">
      <c r="B6149" s="48">
        <v>6147</v>
      </c>
      <c r="C6149" s="49" t="s">
        <v>2588</v>
      </c>
      <c r="D6149" s="48">
        <v>580108561</v>
      </c>
      <c r="E6149" s="50" t="s">
        <v>3022</v>
      </c>
      <c r="F6149" s="51">
        <v>12010</v>
      </c>
      <c r="G6149" s="48">
        <v>0</v>
      </c>
      <c r="H6149" s="51" t="s">
        <v>2989</v>
      </c>
      <c r="I6149" s="51" t="s">
        <v>3023</v>
      </c>
      <c r="J6149" s="52">
        <v>0</v>
      </c>
      <c r="K6149" s="48" t="s">
        <v>1054</v>
      </c>
      <c r="L6149" s="48" t="s">
        <v>1058</v>
      </c>
      <c r="M6149" s="53">
        <v>0</v>
      </c>
      <c r="N6149" s="51"/>
    </row>
    <row r="6150" spans="2:14" x14ac:dyDescent="0.25">
      <c r="B6150" s="48">
        <v>6148</v>
      </c>
      <c r="C6150" s="49" t="s">
        <v>2588</v>
      </c>
      <c r="D6150" s="48">
        <v>580108561</v>
      </c>
      <c r="E6150" s="50" t="s">
        <v>3022</v>
      </c>
      <c r="F6150" s="51">
        <v>12011</v>
      </c>
      <c r="G6150" s="48">
        <v>0</v>
      </c>
      <c r="H6150" s="51" t="s">
        <v>2882</v>
      </c>
      <c r="I6150" s="51" t="s">
        <v>3023</v>
      </c>
      <c r="J6150" s="52">
        <v>0</v>
      </c>
      <c r="K6150" s="48" t="s">
        <v>1054</v>
      </c>
      <c r="L6150" s="48" t="s">
        <v>1058</v>
      </c>
      <c r="M6150" s="53">
        <v>0</v>
      </c>
      <c r="N6150" s="51"/>
    </row>
    <row r="6151" spans="2:14" x14ac:dyDescent="0.25">
      <c r="B6151" s="48">
        <v>6149</v>
      </c>
      <c r="C6151" s="49" t="s">
        <v>2588</v>
      </c>
      <c r="D6151" s="48">
        <v>580530814</v>
      </c>
      <c r="E6151" s="50" t="s">
        <v>2603</v>
      </c>
      <c r="F6151" s="51">
        <v>12014</v>
      </c>
      <c r="G6151" s="48">
        <v>13</v>
      </c>
      <c r="H6151" s="51" t="s">
        <v>2980</v>
      </c>
      <c r="I6151" s="51" t="s">
        <v>1145</v>
      </c>
      <c r="J6151" s="52">
        <v>0.75</v>
      </c>
      <c r="K6151" s="48" t="s">
        <v>1058</v>
      </c>
      <c r="L6151" s="48" t="s">
        <v>1058</v>
      </c>
      <c r="M6151" s="53">
        <v>3689.5101619376301</v>
      </c>
      <c r="N6151" s="51"/>
    </row>
    <row r="6152" spans="2:14" x14ac:dyDescent="0.25">
      <c r="B6152" s="48">
        <v>6150</v>
      </c>
      <c r="C6152" s="49" t="s">
        <v>2588</v>
      </c>
      <c r="D6152" s="48">
        <v>580635878</v>
      </c>
      <c r="E6152" s="50" t="s">
        <v>2871</v>
      </c>
      <c r="F6152" s="51">
        <v>12015</v>
      </c>
      <c r="G6152" s="48">
        <v>16</v>
      </c>
      <c r="H6152" s="51" t="s">
        <v>2838</v>
      </c>
      <c r="I6152" s="51" t="s">
        <v>1062</v>
      </c>
      <c r="J6152" s="52">
        <v>2.5</v>
      </c>
      <c r="K6152" s="48" t="s">
        <v>1058</v>
      </c>
      <c r="L6152" s="48" t="s">
        <v>1058</v>
      </c>
      <c r="M6152" s="53">
        <v>12298.367206458768</v>
      </c>
      <c r="N6152" s="51"/>
    </row>
    <row r="6153" spans="2:14" x14ac:dyDescent="0.25">
      <c r="B6153" s="48">
        <v>6151</v>
      </c>
      <c r="C6153" s="49" t="s">
        <v>2588</v>
      </c>
      <c r="D6153" s="48">
        <v>580606994</v>
      </c>
      <c r="E6153" s="50" t="s">
        <v>3028</v>
      </c>
      <c r="F6153" s="51">
        <v>12016</v>
      </c>
      <c r="G6153" s="48">
        <v>14</v>
      </c>
      <c r="H6153" s="51" t="s">
        <v>2615</v>
      </c>
      <c r="I6153" s="51" t="s">
        <v>2089</v>
      </c>
      <c r="J6153" s="52">
        <v>0.75600000000000001</v>
      </c>
      <c r="K6153" s="48" t="s">
        <v>1058</v>
      </c>
      <c r="L6153" s="48" t="s">
        <v>1058</v>
      </c>
      <c r="M6153" s="53">
        <v>3719.0262432331315</v>
      </c>
      <c r="N6153" s="51"/>
    </row>
    <row r="6154" spans="2:14" x14ac:dyDescent="0.25">
      <c r="B6154" s="48">
        <v>6152</v>
      </c>
      <c r="C6154" s="49" t="s">
        <v>2588</v>
      </c>
      <c r="D6154" s="48">
        <v>580606994</v>
      </c>
      <c r="E6154" s="50" t="s">
        <v>3028</v>
      </c>
      <c r="F6154" s="51">
        <v>12017</v>
      </c>
      <c r="G6154" s="48">
        <v>0</v>
      </c>
      <c r="H6154" s="51" t="s">
        <v>2990</v>
      </c>
      <c r="I6154" s="51" t="s">
        <v>2089</v>
      </c>
      <c r="J6154" s="52">
        <v>0</v>
      </c>
      <c r="K6154" s="48" t="s">
        <v>1054</v>
      </c>
      <c r="L6154" s="48" t="s">
        <v>1058</v>
      </c>
      <c r="M6154" s="53">
        <v>0</v>
      </c>
      <c r="N6154" s="51"/>
    </row>
    <row r="6155" spans="2:14" x14ac:dyDescent="0.25">
      <c r="B6155" s="48">
        <v>6153</v>
      </c>
      <c r="C6155" s="49" t="s">
        <v>2588</v>
      </c>
      <c r="D6155" s="48">
        <v>580364875</v>
      </c>
      <c r="E6155" s="50" t="s">
        <v>2771</v>
      </c>
      <c r="F6155" s="51">
        <v>12018</v>
      </c>
      <c r="G6155" s="48">
        <v>17</v>
      </c>
      <c r="H6155" s="51" t="s">
        <v>2733</v>
      </c>
      <c r="I6155" s="51" t="s">
        <v>1085</v>
      </c>
      <c r="J6155" s="52">
        <v>1.5</v>
      </c>
      <c r="K6155" s="48" t="s">
        <v>1058</v>
      </c>
      <c r="L6155" s="48" t="s">
        <v>1058</v>
      </c>
      <c r="M6155" s="53">
        <v>7379.0203238752601</v>
      </c>
      <c r="N6155" s="51"/>
    </row>
    <row r="6156" spans="2:14" x14ac:dyDescent="0.25">
      <c r="B6156" s="48">
        <v>6154</v>
      </c>
      <c r="C6156" s="49" t="s">
        <v>2588</v>
      </c>
      <c r="D6156" s="48">
        <v>580606994</v>
      </c>
      <c r="E6156" s="50" t="s">
        <v>3028</v>
      </c>
      <c r="F6156" s="51">
        <v>12019</v>
      </c>
      <c r="G6156" s="48">
        <v>0</v>
      </c>
      <c r="H6156" s="51" t="s">
        <v>2875</v>
      </c>
      <c r="I6156" s="51" t="s">
        <v>2089</v>
      </c>
      <c r="J6156" s="52">
        <v>0</v>
      </c>
      <c r="K6156" s="48" t="s">
        <v>1054</v>
      </c>
      <c r="L6156" s="48" t="s">
        <v>1058</v>
      </c>
      <c r="M6156" s="53">
        <v>0</v>
      </c>
      <c r="N6156" s="51"/>
    </row>
    <row r="6157" spans="2:14" x14ac:dyDescent="0.25">
      <c r="B6157" s="48">
        <v>6155</v>
      </c>
      <c r="C6157" s="49" t="s">
        <v>2588</v>
      </c>
      <c r="D6157" s="48">
        <v>580490860</v>
      </c>
      <c r="E6157" s="50" t="s">
        <v>2862</v>
      </c>
      <c r="F6157" s="51">
        <v>12020</v>
      </c>
      <c r="G6157" s="48">
        <v>10</v>
      </c>
      <c r="H6157" s="51" t="s">
        <v>2860</v>
      </c>
      <c r="I6157" s="51" t="s">
        <v>1318</v>
      </c>
      <c r="J6157" s="52">
        <v>4</v>
      </c>
      <c r="K6157" s="48" t="s">
        <v>1058</v>
      </c>
      <c r="L6157" s="48" t="s">
        <v>1058</v>
      </c>
      <c r="M6157" s="53">
        <v>19677.387530334028</v>
      </c>
      <c r="N6157" s="51"/>
    </row>
    <row r="6158" spans="2:14" x14ac:dyDescent="0.25">
      <c r="B6158" s="48">
        <v>6156</v>
      </c>
      <c r="C6158" s="49" t="s">
        <v>2588</v>
      </c>
      <c r="D6158" s="48">
        <v>580445989</v>
      </c>
      <c r="E6158" s="50" t="s">
        <v>2921</v>
      </c>
      <c r="F6158" s="51">
        <v>12021</v>
      </c>
      <c r="G6158" s="48">
        <v>13</v>
      </c>
      <c r="H6158" s="51" t="s">
        <v>2613</v>
      </c>
      <c r="I6158" s="51" t="s">
        <v>1720</v>
      </c>
      <c r="J6158" s="52">
        <v>0</v>
      </c>
      <c r="K6158" s="48" t="s">
        <v>1058</v>
      </c>
      <c r="L6158" s="48" t="s">
        <v>1058</v>
      </c>
      <c r="M6158" s="53">
        <v>0</v>
      </c>
      <c r="N6158" s="51"/>
    </row>
    <row r="6159" spans="2:14" x14ac:dyDescent="0.25">
      <c r="B6159" s="48">
        <v>6157</v>
      </c>
      <c r="C6159" s="49" t="s">
        <v>2588</v>
      </c>
      <c r="D6159" s="48">
        <v>580058840</v>
      </c>
      <c r="E6159" s="50" t="s">
        <v>3029</v>
      </c>
      <c r="F6159" s="51">
        <v>12022</v>
      </c>
      <c r="G6159" s="48">
        <v>19</v>
      </c>
      <c r="H6159" s="51" t="s">
        <v>2689</v>
      </c>
      <c r="I6159" s="51" t="s">
        <v>1293</v>
      </c>
      <c r="J6159" s="52">
        <v>0</v>
      </c>
      <c r="K6159" s="48" t="s">
        <v>1058</v>
      </c>
      <c r="L6159" s="48" t="s">
        <v>1054</v>
      </c>
      <c r="M6159" s="53">
        <v>0</v>
      </c>
      <c r="N6159" s="51"/>
    </row>
    <row r="6160" spans="2:14" x14ac:dyDescent="0.25">
      <c r="B6160" s="48">
        <v>6158</v>
      </c>
      <c r="C6160" s="49" t="s">
        <v>2588</v>
      </c>
      <c r="D6160" s="48">
        <v>580373744</v>
      </c>
      <c r="E6160" s="50" t="s">
        <v>2226</v>
      </c>
      <c r="F6160" s="51">
        <v>12023</v>
      </c>
      <c r="G6160" s="48">
        <v>0</v>
      </c>
      <c r="H6160" s="51" t="s">
        <v>2938</v>
      </c>
      <c r="I6160" s="51" t="s">
        <v>1156</v>
      </c>
      <c r="J6160" s="52">
        <v>0</v>
      </c>
      <c r="K6160" s="48" t="s">
        <v>1054</v>
      </c>
      <c r="L6160" s="48" t="s">
        <v>1058</v>
      </c>
      <c r="M6160" s="53">
        <v>0</v>
      </c>
      <c r="N6160" s="51"/>
    </row>
    <row r="6161" spans="2:14" x14ac:dyDescent="0.25">
      <c r="B6161" s="48">
        <v>6159</v>
      </c>
      <c r="C6161" s="49" t="s">
        <v>2588</v>
      </c>
      <c r="D6161" s="48">
        <v>580482040</v>
      </c>
      <c r="E6161" s="50" t="s">
        <v>2697</v>
      </c>
      <c r="F6161" s="51">
        <v>12024</v>
      </c>
      <c r="G6161" s="48">
        <v>18</v>
      </c>
      <c r="H6161" s="51" t="s">
        <v>2855</v>
      </c>
      <c r="I6161" s="51" t="s">
        <v>1053</v>
      </c>
      <c r="J6161" s="52">
        <v>4</v>
      </c>
      <c r="K6161" s="48" t="s">
        <v>1058</v>
      </c>
      <c r="L6161" s="48" t="s">
        <v>1058</v>
      </c>
      <c r="M6161" s="53">
        <v>19677.387530334028</v>
      </c>
      <c r="N6161" s="51"/>
    </row>
    <row r="6162" spans="2:14" x14ac:dyDescent="0.25">
      <c r="B6162" s="48">
        <v>6160</v>
      </c>
      <c r="C6162" s="49" t="s">
        <v>2588</v>
      </c>
      <c r="D6162" s="48">
        <v>580482040</v>
      </c>
      <c r="E6162" s="50" t="s">
        <v>2697</v>
      </c>
      <c r="F6162" s="51">
        <v>12025</v>
      </c>
      <c r="G6162" s="48">
        <v>12</v>
      </c>
      <c r="H6162" s="51" t="s">
        <v>2891</v>
      </c>
      <c r="I6162" s="51" t="s">
        <v>1053</v>
      </c>
      <c r="J6162" s="52">
        <v>2</v>
      </c>
      <c r="K6162" s="48" t="s">
        <v>1058</v>
      </c>
      <c r="L6162" s="48" t="s">
        <v>1058</v>
      </c>
      <c r="M6162" s="53">
        <v>9838.6937651670141</v>
      </c>
      <c r="N6162" s="51"/>
    </row>
    <row r="6163" spans="2:14" x14ac:dyDescent="0.25">
      <c r="B6163" s="48">
        <v>6161</v>
      </c>
      <c r="C6163" s="49" t="s">
        <v>2588</v>
      </c>
      <c r="D6163" s="48">
        <v>580421915</v>
      </c>
      <c r="E6163" s="50" t="s">
        <v>2620</v>
      </c>
      <c r="F6163" s="51">
        <v>12027</v>
      </c>
      <c r="G6163" s="48">
        <v>10</v>
      </c>
      <c r="H6163" s="51" t="s">
        <v>2888</v>
      </c>
      <c r="I6163" s="51" t="s">
        <v>1066</v>
      </c>
      <c r="J6163" s="52">
        <v>3</v>
      </c>
      <c r="K6163" s="48" t="s">
        <v>1058</v>
      </c>
      <c r="L6163" s="48" t="s">
        <v>1058</v>
      </c>
      <c r="M6163" s="53">
        <v>14758.04064775052</v>
      </c>
      <c r="N6163" s="51"/>
    </row>
    <row r="6164" spans="2:14" x14ac:dyDescent="0.25">
      <c r="B6164" s="48">
        <v>6162</v>
      </c>
      <c r="C6164" s="49" t="s">
        <v>2588</v>
      </c>
      <c r="D6164" s="48">
        <v>580353670</v>
      </c>
      <c r="E6164" s="50" t="s">
        <v>2720</v>
      </c>
      <c r="F6164" s="51">
        <v>12030</v>
      </c>
      <c r="G6164" s="48">
        <v>0</v>
      </c>
      <c r="H6164" s="51" t="s">
        <v>2628</v>
      </c>
      <c r="I6164" s="51" t="s">
        <v>2759</v>
      </c>
      <c r="J6164" s="52">
        <v>0</v>
      </c>
      <c r="K6164" s="48" t="s">
        <v>1054</v>
      </c>
      <c r="L6164" s="48" t="s">
        <v>1058</v>
      </c>
      <c r="M6164" s="53">
        <v>0</v>
      </c>
      <c r="N6164" s="51"/>
    </row>
    <row r="6165" spans="2:14" x14ac:dyDescent="0.25">
      <c r="B6165" s="48">
        <v>6163</v>
      </c>
      <c r="C6165" s="49" t="s">
        <v>2588</v>
      </c>
      <c r="D6165" s="48">
        <v>580213924</v>
      </c>
      <c r="E6165" s="50" t="s">
        <v>2182</v>
      </c>
      <c r="F6165" s="51">
        <v>12032</v>
      </c>
      <c r="G6165" s="48">
        <v>11</v>
      </c>
      <c r="H6165" s="51" t="s">
        <v>2945</v>
      </c>
      <c r="I6165" s="51" t="s">
        <v>2183</v>
      </c>
      <c r="J6165" s="52">
        <v>0.97499999999999998</v>
      </c>
      <c r="K6165" s="48" t="s">
        <v>1058</v>
      </c>
      <c r="L6165" s="48" t="s">
        <v>1058</v>
      </c>
      <c r="M6165" s="53">
        <v>4796.363210518919</v>
      </c>
      <c r="N6165" s="51"/>
    </row>
    <row r="6166" spans="2:14" x14ac:dyDescent="0.25">
      <c r="B6166" s="48">
        <v>6164</v>
      </c>
      <c r="C6166" s="49" t="s">
        <v>2588</v>
      </c>
      <c r="D6166" s="48">
        <v>580355048</v>
      </c>
      <c r="E6166" s="50" t="s">
        <v>2182</v>
      </c>
      <c r="F6166" s="51">
        <v>12033</v>
      </c>
      <c r="G6166" s="48">
        <v>9</v>
      </c>
      <c r="H6166" s="51" t="s">
        <v>2960</v>
      </c>
      <c r="I6166" s="51" t="s">
        <v>2183</v>
      </c>
      <c r="J6166" s="52">
        <v>0</v>
      </c>
      <c r="K6166" s="48" t="s">
        <v>1058</v>
      </c>
      <c r="L6166" s="48" t="s">
        <v>1058</v>
      </c>
      <c r="M6166" s="53">
        <v>0</v>
      </c>
      <c r="N6166" s="51"/>
    </row>
    <row r="6167" spans="2:14" x14ac:dyDescent="0.25">
      <c r="B6167" s="48">
        <v>6165</v>
      </c>
      <c r="C6167" s="49" t="s">
        <v>2588</v>
      </c>
      <c r="D6167" s="48">
        <v>580284719</v>
      </c>
      <c r="E6167" s="50" t="s">
        <v>2162</v>
      </c>
      <c r="F6167" s="51">
        <v>12034</v>
      </c>
      <c r="G6167" s="48">
        <v>14</v>
      </c>
      <c r="H6167" s="51" t="s">
        <v>2851</v>
      </c>
      <c r="I6167" s="51" t="s">
        <v>1143</v>
      </c>
      <c r="J6167" s="52">
        <v>0.75</v>
      </c>
      <c r="K6167" s="48" t="s">
        <v>1058</v>
      </c>
      <c r="L6167" s="48" t="s">
        <v>1058</v>
      </c>
      <c r="M6167" s="53">
        <v>3689.5101619376301</v>
      </c>
      <c r="N6167" s="51"/>
    </row>
    <row r="6168" spans="2:14" x14ac:dyDescent="0.25">
      <c r="B6168" s="48">
        <v>6166</v>
      </c>
      <c r="C6168" s="49" t="s">
        <v>2588</v>
      </c>
      <c r="D6168" s="48">
        <v>580284719</v>
      </c>
      <c r="E6168" s="50" t="s">
        <v>2162</v>
      </c>
      <c r="F6168" s="51">
        <v>12036</v>
      </c>
      <c r="G6168" s="48">
        <v>11</v>
      </c>
      <c r="H6168" s="51" t="s">
        <v>2915</v>
      </c>
      <c r="I6168" s="51" t="s">
        <v>1143</v>
      </c>
      <c r="J6168" s="52">
        <v>0</v>
      </c>
      <c r="K6168" s="48" t="s">
        <v>1058</v>
      </c>
      <c r="L6168" s="48" t="s">
        <v>1058</v>
      </c>
      <c r="M6168" s="53">
        <v>0</v>
      </c>
      <c r="N6168" s="51"/>
    </row>
    <row r="6169" spans="2:14" x14ac:dyDescent="0.25">
      <c r="B6169" s="48">
        <v>6167</v>
      </c>
      <c r="C6169" s="49" t="s">
        <v>2588</v>
      </c>
      <c r="D6169" s="48">
        <v>580364875</v>
      </c>
      <c r="E6169" s="50" t="s">
        <v>2771</v>
      </c>
      <c r="F6169" s="51">
        <v>12037</v>
      </c>
      <c r="G6169" s="48">
        <v>9</v>
      </c>
      <c r="H6169" s="51" t="s">
        <v>2834</v>
      </c>
      <c r="I6169" s="51" t="s">
        <v>1085</v>
      </c>
      <c r="J6169" s="52">
        <v>0</v>
      </c>
      <c r="K6169" s="48" t="s">
        <v>1058</v>
      </c>
      <c r="L6169" s="48" t="s">
        <v>1058</v>
      </c>
      <c r="M6169" s="53">
        <v>0</v>
      </c>
      <c r="N6169" s="51"/>
    </row>
    <row r="6170" spans="2:14" x14ac:dyDescent="0.25">
      <c r="B6170" s="48">
        <v>6168</v>
      </c>
      <c r="C6170" s="49" t="s">
        <v>2588</v>
      </c>
      <c r="D6170" s="48">
        <v>580364875</v>
      </c>
      <c r="E6170" s="50" t="s">
        <v>2771</v>
      </c>
      <c r="F6170" s="51">
        <v>12040</v>
      </c>
      <c r="G6170" s="48">
        <v>16</v>
      </c>
      <c r="H6170" s="51" t="s">
        <v>2999</v>
      </c>
      <c r="I6170" s="51" t="s">
        <v>1085</v>
      </c>
      <c r="J6170" s="52">
        <v>4</v>
      </c>
      <c r="K6170" s="48" t="s">
        <v>1058</v>
      </c>
      <c r="L6170" s="48" t="s">
        <v>1058</v>
      </c>
      <c r="M6170" s="53">
        <v>19677.387530334028</v>
      </c>
      <c r="N6170" s="51"/>
    </row>
    <row r="6171" spans="2:14" x14ac:dyDescent="0.25">
      <c r="B6171" s="48">
        <v>6169</v>
      </c>
      <c r="C6171" s="49" t="s">
        <v>2588</v>
      </c>
      <c r="D6171" s="48">
        <v>580307411</v>
      </c>
      <c r="E6171" s="50" t="s">
        <v>2730</v>
      </c>
      <c r="F6171" s="51">
        <v>12044</v>
      </c>
      <c r="G6171" s="48">
        <v>15</v>
      </c>
      <c r="H6171" s="51" t="s">
        <v>2958</v>
      </c>
      <c r="I6171" s="51" t="s">
        <v>1064</v>
      </c>
      <c r="J6171" s="52">
        <v>3</v>
      </c>
      <c r="K6171" s="48" t="s">
        <v>1058</v>
      </c>
      <c r="L6171" s="48" t="s">
        <v>1058</v>
      </c>
      <c r="M6171" s="53">
        <v>14758.04064775052</v>
      </c>
      <c r="N6171" s="51"/>
    </row>
    <row r="6172" spans="2:14" x14ac:dyDescent="0.25">
      <c r="B6172" s="48">
        <v>6170</v>
      </c>
      <c r="C6172" s="49" t="s">
        <v>2588</v>
      </c>
      <c r="D6172" s="48">
        <v>580766715</v>
      </c>
      <c r="E6172" s="50" t="s">
        <v>3030</v>
      </c>
      <c r="F6172" s="51">
        <v>12045</v>
      </c>
      <c r="G6172" s="48">
        <v>13</v>
      </c>
      <c r="H6172" s="51" t="s">
        <v>2785</v>
      </c>
      <c r="I6172" s="51" t="s">
        <v>1268</v>
      </c>
      <c r="J6172" s="52">
        <v>0</v>
      </c>
      <c r="K6172" s="48" t="s">
        <v>1058</v>
      </c>
      <c r="L6172" s="48" t="s">
        <v>1054</v>
      </c>
      <c r="M6172" s="53">
        <v>0</v>
      </c>
      <c r="N6172" s="51"/>
    </row>
    <row r="6173" spans="2:14" x14ac:dyDescent="0.25">
      <c r="B6173" s="48">
        <v>6171</v>
      </c>
      <c r="C6173" s="49" t="s">
        <v>2588</v>
      </c>
      <c r="D6173" s="48">
        <v>580783348</v>
      </c>
      <c r="E6173" s="50" t="s">
        <v>3031</v>
      </c>
      <c r="F6173" s="51">
        <v>12046</v>
      </c>
      <c r="G6173" s="48">
        <v>16</v>
      </c>
      <c r="H6173" s="51" t="s">
        <v>2982</v>
      </c>
      <c r="I6173" s="51" t="s">
        <v>1162</v>
      </c>
      <c r="J6173" s="52">
        <v>0</v>
      </c>
      <c r="K6173" s="48" t="s">
        <v>1058</v>
      </c>
      <c r="L6173" s="48" t="s">
        <v>1054</v>
      </c>
      <c r="M6173" s="53">
        <v>0</v>
      </c>
      <c r="N6173" s="51"/>
    </row>
    <row r="6174" spans="2:14" x14ac:dyDescent="0.25">
      <c r="B6174" s="48">
        <v>6172</v>
      </c>
      <c r="C6174" s="49" t="s">
        <v>2588</v>
      </c>
      <c r="D6174" s="48">
        <v>580459287</v>
      </c>
      <c r="E6174" s="50" t="s">
        <v>2966</v>
      </c>
      <c r="F6174" s="51">
        <v>12047</v>
      </c>
      <c r="G6174" s="48">
        <v>13</v>
      </c>
      <c r="H6174" s="51" t="s">
        <v>2934</v>
      </c>
      <c r="I6174" s="51" t="s">
        <v>2414</v>
      </c>
      <c r="J6174" s="52">
        <v>0.97499999999999998</v>
      </c>
      <c r="K6174" s="48" t="s">
        <v>1058</v>
      </c>
      <c r="L6174" s="48" t="s">
        <v>1058</v>
      </c>
      <c r="M6174" s="53">
        <v>4796.363210518919</v>
      </c>
      <c r="N6174" s="51"/>
    </row>
    <row r="6175" spans="2:14" x14ac:dyDescent="0.25">
      <c r="B6175" s="48">
        <v>6173</v>
      </c>
      <c r="C6175" s="49" t="s">
        <v>2588</v>
      </c>
      <c r="D6175" s="48">
        <v>580031540</v>
      </c>
      <c r="E6175" s="50" t="s">
        <v>3015</v>
      </c>
      <c r="F6175" s="51">
        <v>12050</v>
      </c>
      <c r="G6175" s="48">
        <v>15</v>
      </c>
      <c r="H6175" s="51" t="s">
        <v>2937</v>
      </c>
      <c r="I6175" s="51" t="s">
        <v>2252</v>
      </c>
      <c r="J6175" s="52">
        <v>0</v>
      </c>
      <c r="K6175" s="48" t="s">
        <v>1058</v>
      </c>
      <c r="L6175" s="48" t="s">
        <v>1054</v>
      </c>
      <c r="M6175" s="53">
        <v>0</v>
      </c>
      <c r="N6175" s="51"/>
    </row>
    <row r="6176" spans="2:14" x14ac:dyDescent="0.25">
      <c r="B6176" s="48">
        <v>6174</v>
      </c>
      <c r="C6176" s="49" t="s">
        <v>2588</v>
      </c>
      <c r="D6176" s="48">
        <v>580031540</v>
      </c>
      <c r="E6176" s="50" t="s">
        <v>3015</v>
      </c>
      <c r="F6176" s="51">
        <v>12051</v>
      </c>
      <c r="G6176" s="48">
        <v>14</v>
      </c>
      <c r="H6176" s="51" t="s">
        <v>2875</v>
      </c>
      <c r="I6176" s="51" t="s">
        <v>2252</v>
      </c>
      <c r="J6176" s="52">
        <v>0</v>
      </c>
      <c r="K6176" s="48" t="s">
        <v>1058</v>
      </c>
      <c r="L6176" s="48" t="s">
        <v>1054</v>
      </c>
      <c r="M6176" s="53">
        <v>0</v>
      </c>
      <c r="N6176" s="51"/>
    </row>
    <row r="6177" spans="2:14" x14ac:dyDescent="0.25">
      <c r="B6177" s="48">
        <v>6175</v>
      </c>
      <c r="C6177" s="49" t="s">
        <v>2588</v>
      </c>
      <c r="D6177" s="48">
        <v>580031540</v>
      </c>
      <c r="E6177" s="50" t="s">
        <v>3015</v>
      </c>
      <c r="F6177" s="51">
        <v>12052</v>
      </c>
      <c r="G6177" s="48">
        <v>9</v>
      </c>
      <c r="H6177" s="51" t="s">
        <v>2663</v>
      </c>
      <c r="I6177" s="51" t="s">
        <v>2252</v>
      </c>
      <c r="J6177" s="52">
        <v>0</v>
      </c>
      <c r="K6177" s="48" t="s">
        <v>1058</v>
      </c>
      <c r="L6177" s="48" t="s">
        <v>1054</v>
      </c>
      <c r="M6177" s="53">
        <v>0</v>
      </c>
      <c r="N6177" s="51"/>
    </row>
    <row r="6178" spans="2:14" x14ac:dyDescent="0.25">
      <c r="B6178" s="48">
        <v>6176</v>
      </c>
      <c r="C6178" s="49" t="s">
        <v>2588</v>
      </c>
      <c r="D6178" s="48">
        <v>580649358</v>
      </c>
      <c r="E6178" s="50" t="s">
        <v>2985</v>
      </c>
      <c r="F6178" s="51">
        <v>12053</v>
      </c>
      <c r="G6178" s="48">
        <v>17</v>
      </c>
      <c r="H6178" s="51" t="s">
        <v>2902</v>
      </c>
      <c r="I6178" s="51" t="s">
        <v>1101</v>
      </c>
      <c r="J6178" s="52">
        <v>2.2000000000000002</v>
      </c>
      <c r="K6178" s="48" t="s">
        <v>1058</v>
      </c>
      <c r="L6178" s="48" t="s">
        <v>1058</v>
      </c>
      <c r="M6178" s="53">
        <v>10822.563141683717</v>
      </c>
      <c r="N6178" s="51"/>
    </row>
    <row r="6179" spans="2:14" x14ac:dyDescent="0.25">
      <c r="B6179" s="48">
        <v>6177</v>
      </c>
      <c r="C6179" s="49" t="s">
        <v>2588</v>
      </c>
      <c r="D6179" s="48">
        <v>580430643</v>
      </c>
      <c r="E6179" s="50" t="s">
        <v>2701</v>
      </c>
      <c r="F6179" s="51">
        <v>12055</v>
      </c>
      <c r="G6179" s="48">
        <v>13</v>
      </c>
      <c r="H6179" s="51" t="s">
        <v>2821</v>
      </c>
      <c r="I6179" s="51" t="s">
        <v>2513</v>
      </c>
      <c r="J6179" s="52">
        <v>0.75</v>
      </c>
      <c r="K6179" s="48" t="s">
        <v>1058</v>
      </c>
      <c r="L6179" s="48" t="s">
        <v>1058</v>
      </c>
      <c r="M6179" s="53">
        <v>3689.5101619376301</v>
      </c>
      <c r="N6179" s="51"/>
    </row>
    <row r="6180" spans="2:14" x14ac:dyDescent="0.25">
      <c r="B6180" s="48">
        <v>6178</v>
      </c>
      <c r="C6180" s="49" t="s">
        <v>2588</v>
      </c>
      <c r="D6180" s="48">
        <v>580430643</v>
      </c>
      <c r="E6180" s="50" t="s">
        <v>2701</v>
      </c>
      <c r="F6180" s="51">
        <v>12056</v>
      </c>
      <c r="G6180" s="48">
        <v>10</v>
      </c>
      <c r="H6180" s="51" t="s">
        <v>2773</v>
      </c>
      <c r="I6180" s="51" t="s">
        <v>2513</v>
      </c>
      <c r="J6180" s="52">
        <v>0.75</v>
      </c>
      <c r="K6180" s="48" t="s">
        <v>1058</v>
      </c>
      <c r="L6180" s="48" t="s">
        <v>1058</v>
      </c>
      <c r="M6180" s="53">
        <v>3689.5101619376301</v>
      </c>
      <c r="N6180" s="51"/>
    </row>
    <row r="6181" spans="2:14" x14ac:dyDescent="0.25">
      <c r="B6181" s="48">
        <v>6179</v>
      </c>
      <c r="C6181" s="49" t="s">
        <v>2588</v>
      </c>
      <c r="D6181" s="48">
        <v>580701514</v>
      </c>
      <c r="E6181" s="50" t="s">
        <v>3032</v>
      </c>
      <c r="F6181" s="51">
        <v>12057</v>
      </c>
      <c r="G6181" s="48">
        <v>0</v>
      </c>
      <c r="H6181" s="51" t="s">
        <v>2628</v>
      </c>
      <c r="I6181" s="51" t="s">
        <v>2352</v>
      </c>
      <c r="J6181" s="52">
        <v>0</v>
      </c>
      <c r="K6181" s="48" t="s">
        <v>1054</v>
      </c>
      <c r="L6181" s="48" t="s">
        <v>1054</v>
      </c>
      <c r="M6181" s="53">
        <v>0</v>
      </c>
      <c r="N6181" s="51"/>
    </row>
    <row r="6182" spans="2:14" x14ac:dyDescent="0.25">
      <c r="B6182" s="48">
        <v>6180</v>
      </c>
      <c r="C6182" s="49" t="s">
        <v>2588</v>
      </c>
      <c r="D6182" s="48">
        <v>580307411</v>
      </c>
      <c r="E6182" s="50" t="s">
        <v>2730</v>
      </c>
      <c r="F6182" s="51">
        <v>12058</v>
      </c>
      <c r="G6182" s="48">
        <v>15</v>
      </c>
      <c r="H6182" s="51" t="s">
        <v>2889</v>
      </c>
      <c r="I6182" s="51" t="s">
        <v>1064</v>
      </c>
      <c r="J6182" s="52">
        <v>0</v>
      </c>
      <c r="K6182" s="48" t="s">
        <v>1058</v>
      </c>
      <c r="L6182" s="48" t="s">
        <v>1058</v>
      </c>
      <c r="M6182" s="53">
        <v>0</v>
      </c>
      <c r="N6182" s="51"/>
    </row>
    <row r="6183" spans="2:14" x14ac:dyDescent="0.25">
      <c r="B6183" s="48">
        <v>6181</v>
      </c>
      <c r="C6183" s="49" t="s">
        <v>2588</v>
      </c>
      <c r="D6183" s="48">
        <v>580255107</v>
      </c>
      <c r="E6183" s="50" t="s">
        <v>3033</v>
      </c>
      <c r="F6183" s="51">
        <v>12062</v>
      </c>
      <c r="G6183" s="48">
        <v>17</v>
      </c>
      <c r="H6183" s="51" t="s">
        <v>2838</v>
      </c>
      <c r="I6183" s="51" t="s">
        <v>2225</v>
      </c>
      <c r="J6183" s="52">
        <v>0</v>
      </c>
      <c r="K6183" s="48" t="s">
        <v>1058</v>
      </c>
      <c r="L6183" s="48" t="s">
        <v>1054</v>
      </c>
      <c r="M6183" s="53">
        <v>0</v>
      </c>
      <c r="N6183" s="51"/>
    </row>
    <row r="6184" spans="2:14" x14ac:dyDescent="0.25">
      <c r="B6184" s="48">
        <v>6182</v>
      </c>
      <c r="C6184" s="49" t="s">
        <v>2588</v>
      </c>
      <c r="D6184" s="48">
        <v>580197317</v>
      </c>
      <c r="E6184" s="50" t="s">
        <v>2684</v>
      </c>
      <c r="F6184" s="51">
        <v>12066</v>
      </c>
      <c r="G6184" s="48">
        <v>17</v>
      </c>
      <c r="H6184" s="51" t="s">
        <v>2976</v>
      </c>
      <c r="I6184" s="51" t="s">
        <v>1053</v>
      </c>
      <c r="J6184" s="52">
        <v>0.63</v>
      </c>
      <c r="K6184" s="48" t="s">
        <v>1058</v>
      </c>
      <c r="L6184" s="48" t="s">
        <v>1058</v>
      </c>
      <c r="M6184" s="53">
        <v>3099.1885360276096</v>
      </c>
      <c r="N6184" s="51"/>
    </row>
    <row r="6185" spans="2:14" x14ac:dyDescent="0.25">
      <c r="B6185" s="48">
        <v>6183</v>
      </c>
      <c r="C6185" s="49" t="s">
        <v>2588</v>
      </c>
      <c r="D6185" s="48">
        <v>580551802</v>
      </c>
      <c r="E6185" s="50" t="s">
        <v>2942</v>
      </c>
      <c r="F6185" s="51">
        <v>12068</v>
      </c>
      <c r="G6185" s="48">
        <v>12</v>
      </c>
      <c r="H6185" s="51" t="s">
        <v>2793</v>
      </c>
      <c r="I6185" s="51" t="s">
        <v>1062</v>
      </c>
      <c r="J6185" s="52">
        <v>1.5</v>
      </c>
      <c r="K6185" s="48" t="s">
        <v>1058</v>
      </c>
      <c r="L6185" s="48" t="s">
        <v>1058</v>
      </c>
      <c r="M6185" s="53">
        <v>7379.0203238752601</v>
      </c>
      <c r="N6185" s="51"/>
    </row>
    <row r="6186" spans="2:14" x14ac:dyDescent="0.25">
      <c r="B6186" s="48">
        <v>6184</v>
      </c>
      <c r="C6186" s="49" t="s">
        <v>2588</v>
      </c>
      <c r="D6186" s="48">
        <v>580438935</v>
      </c>
      <c r="E6186" s="50" t="s">
        <v>1709</v>
      </c>
      <c r="F6186" s="51">
        <v>12069</v>
      </c>
      <c r="G6186" s="48">
        <v>15</v>
      </c>
      <c r="H6186" s="51" t="s">
        <v>2959</v>
      </c>
      <c r="I6186" s="51" t="s">
        <v>1115</v>
      </c>
      <c r="J6186" s="52">
        <v>2</v>
      </c>
      <c r="K6186" s="48" t="s">
        <v>1058</v>
      </c>
      <c r="L6186" s="48" t="s">
        <v>1058</v>
      </c>
      <c r="M6186" s="53">
        <v>9838.6937651670141</v>
      </c>
      <c r="N6186" s="51"/>
    </row>
    <row r="6187" spans="2:14" x14ac:dyDescent="0.25">
      <c r="B6187" s="48">
        <v>6185</v>
      </c>
      <c r="C6187" s="49" t="s">
        <v>2588</v>
      </c>
      <c r="D6187" s="48">
        <v>580017457</v>
      </c>
      <c r="E6187" s="50" t="s">
        <v>3034</v>
      </c>
      <c r="F6187" s="51">
        <v>12070</v>
      </c>
      <c r="G6187" s="48">
        <v>15</v>
      </c>
      <c r="H6187" s="51" t="s">
        <v>2663</v>
      </c>
      <c r="I6187" s="51" t="s">
        <v>1252</v>
      </c>
      <c r="J6187" s="52">
        <v>0</v>
      </c>
      <c r="K6187" s="48" t="s">
        <v>1058</v>
      </c>
      <c r="L6187" s="48" t="s">
        <v>1054</v>
      </c>
      <c r="M6187" s="53">
        <v>0</v>
      </c>
      <c r="N6187" s="51"/>
    </row>
    <row r="6188" spans="2:14" x14ac:dyDescent="0.25">
      <c r="B6188" s="48">
        <v>6186</v>
      </c>
      <c r="C6188" s="49" t="s">
        <v>2588</v>
      </c>
      <c r="D6188" s="48">
        <v>580618353</v>
      </c>
      <c r="E6188" s="50" t="s">
        <v>3035</v>
      </c>
      <c r="F6188" s="51">
        <v>12072</v>
      </c>
      <c r="G6188" s="48">
        <v>17</v>
      </c>
      <c r="H6188" s="51" t="s">
        <v>2902</v>
      </c>
      <c r="I6188" s="51" t="s">
        <v>2206</v>
      </c>
      <c r="J6188" s="52">
        <v>0</v>
      </c>
      <c r="K6188" s="48" t="s">
        <v>1058</v>
      </c>
      <c r="L6188" s="48" t="s">
        <v>1054</v>
      </c>
      <c r="M6188" s="53">
        <v>0</v>
      </c>
      <c r="N6188" s="51"/>
    </row>
    <row r="6189" spans="2:14" x14ac:dyDescent="0.25">
      <c r="B6189" s="48">
        <v>6187</v>
      </c>
      <c r="C6189" s="49" t="s">
        <v>2588</v>
      </c>
      <c r="D6189" s="48">
        <v>580652600</v>
      </c>
      <c r="E6189" s="50" t="s">
        <v>2885</v>
      </c>
      <c r="F6189" s="51">
        <v>12074</v>
      </c>
      <c r="G6189" s="48">
        <v>18</v>
      </c>
      <c r="H6189" s="51" t="s">
        <v>2980</v>
      </c>
      <c r="I6189" s="51" t="s">
        <v>1130</v>
      </c>
      <c r="J6189" s="52">
        <v>0.75</v>
      </c>
      <c r="K6189" s="48" t="s">
        <v>1058</v>
      </c>
      <c r="L6189" s="48" t="s">
        <v>1058</v>
      </c>
      <c r="M6189" s="53">
        <v>3689.5101619376301</v>
      </c>
      <c r="N6189" s="51"/>
    </row>
    <row r="6190" spans="2:14" x14ac:dyDescent="0.25">
      <c r="B6190" s="48">
        <v>6188</v>
      </c>
      <c r="C6190" s="49" t="s">
        <v>2588</v>
      </c>
      <c r="D6190" s="48">
        <v>580454684</v>
      </c>
      <c r="E6190" s="50" t="s">
        <v>2932</v>
      </c>
      <c r="F6190" s="51">
        <v>12075</v>
      </c>
      <c r="G6190" s="48">
        <v>14</v>
      </c>
      <c r="H6190" s="51" t="s">
        <v>2906</v>
      </c>
      <c r="I6190" s="51" t="s">
        <v>1284</v>
      </c>
      <c r="J6190" s="52">
        <v>4</v>
      </c>
      <c r="K6190" s="48" t="s">
        <v>1058</v>
      </c>
      <c r="L6190" s="48" t="s">
        <v>1058</v>
      </c>
      <c r="M6190" s="53">
        <v>19677.387530334028</v>
      </c>
      <c r="N6190" s="51"/>
    </row>
    <row r="6191" spans="2:14" x14ac:dyDescent="0.25">
      <c r="B6191" s="48">
        <v>6189</v>
      </c>
      <c r="C6191" s="49" t="s">
        <v>2588</v>
      </c>
      <c r="D6191" s="48">
        <v>580546646</v>
      </c>
      <c r="E6191" s="50" t="s">
        <v>2929</v>
      </c>
      <c r="F6191" s="51">
        <v>12076</v>
      </c>
      <c r="G6191" s="48">
        <v>10</v>
      </c>
      <c r="H6191" s="51" t="s">
        <v>2696</v>
      </c>
      <c r="I6191" s="51" t="s">
        <v>2074</v>
      </c>
      <c r="J6191" s="52">
        <v>1.125</v>
      </c>
      <c r="K6191" s="48" t="s">
        <v>1058</v>
      </c>
      <c r="L6191" s="48" t="s">
        <v>1058</v>
      </c>
      <c r="M6191" s="53">
        <v>5534.2652429064456</v>
      </c>
      <c r="N6191" s="51"/>
    </row>
    <row r="6192" spans="2:14" x14ac:dyDescent="0.25">
      <c r="B6192" s="48">
        <v>6190</v>
      </c>
      <c r="C6192" s="49" t="s">
        <v>2588</v>
      </c>
      <c r="D6192" s="48">
        <v>580509834</v>
      </c>
      <c r="E6192" s="50" t="s">
        <v>2872</v>
      </c>
      <c r="F6192" s="51">
        <v>12083</v>
      </c>
      <c r="G6192" s="48">
        <v>15</v>
      </c>
      <c r="H6192" s="51" t="s">
        <v>2804</v>
      </c>
      <c r="I6192" s="51" t="s">
        <v>1096</v>
      </c>
      <c r="J6192" s="52">
        <v>0.9</v>
      </c>
      <c r="K6192" s="48" t="s">
        <v>1058</v>
      </c>
      <c r="L6192" s="48" t="s">
        <v>1058</v>
      </c>
      <c r="M6192" s="53">
        <v>4427.4121943251566</v>
      </c>
      <c r="N6192" s="51"/>
    </row>
    <row r="6193" spans="2:14" x14ac:dyDescent="0.25">
      <c r="B6193" s="48">
        <v>6191</v>
      </c>
      <c r="C6193" s="49" t="s">
        <v>2588</v>
      </c>
      <c r="D6193" s="48">
        <v>580197317</v>
      </c>
      <c r="E6193" s="50" t="s">
        <v>2684</v>
      </c>
      <c r="F6193" s="51">
        <v>12084</v>
      </c>
      <c r="G6193" s="48">
        <v>9</v>
      </c>
      <c r="H6193" s="51" t="s">
        <v>2861</v>
      </c>
      <c r="I6193" s="51" t="s">
        <v>1053</v>
      </c>
      <c r="J6193" s="52">
        <v>4</v>
      </c>
      <c r="K6193" s="48" t="s">
        <v>1058</v>
      </c>
      <c r="L6193" s="48" t="s">
        <v>1058</v>
      </c>
      <c r="M6193" s="53">
        <v>19677.387530334028</v>
      </c>
      <c r="N6193" s="51"/>
    </row>
    <row r="6194" spans="2:14" x14ac:dyDescent="0.25">
      <c r="B6194" s="48">
        <v>6192</v>
      </c>
      <c r="C6194" s="49" t="s">
        <v>2588</v>
      </c>
      <c r="D6194" s="48">
        <v>580307411</v>
      </c>
      <c r="E6194" s="50" t="s">
        <v>2730</v>
      </c>
      <c r="F6194" s="51">
        <v>12087</v>
      </c>
      <c r="G6194" s="48">
        <v>13</v>
      </c>
      <c r="H6194" s="51" t="s">
        <v>2744</v>
      </c>
      <c r="I6194" s="51" t="s">
        <v>1064</v>
      </c>
      <c r="J6194" s="52">
        <v>0.75</v>
      </c>
      <c r="K6194" s="48" t="s">
        <v>1058</v>
      </c>
      <c r="L6194" s="48" t="s">
        <v>1058</v>
      </c>
      <c r="M6194" s="53">
        <v>3689.5101619376301</v>
      </c>
      <c r="N6194" s="51"/>
    </row>
    <row r="6195" spans="2:14" x14ac:dyDescent="0.25">
      <c r="B6195" s="48">
        <v>6193</v>
      </c>
      <c r="C6195" s="49" t="s">
        <v>2588</v>
      </c>
      <c r="D6195" s="48">
        <v>580546646</v>
      </c>
      <c r="E6195" s="50" t="s">
        <v>2929</v>
      </c>
      <c r="F6195" s="51">
        <v>12088</v>
      </c>
      <c r="G6195" s="48">
        <v>9</v>
      </c>
      <c r="H6195" s="51" t="s">
        <v>2847</v>
      </c>
      <c r="I6195" s="51" t="s">
        <v>2074</v>
      </c>
      <c r="J6195" s="52">
        <v>4.5</v>
      </c>
      <c r="K6195" s="48" t="s">
        <v>1058</v>
      </c>
      <c r="L6195" s="48" t="s">
        <v>1058</v>
      </c>
      <c r="M6195" s="53">
        <v>22137.060971625782</v>
      </c>
      <c r="N6195" s="51"/>
    </row>
    <row r="6196" spans="2:14" x14ac:dyDescent="0.25">
      <c r="B6196" s="48">
        <v>6194</v>
      </c>
      <c r="C6196" s="49" t="s">
        <v>2588</v>
      </c>
      <c r="D6196" s="48">
        <v>580430072</v>
      </c>
      <c r="E6196" s="50" t="s">
        <v>2971</v>
      </c>
      <c r="F6196" s="51">
        <v>12089</v>
      </c>
      <c r="G6196" s="48">
        <v>11</v>
      </c>
      <c r="H6196" s="51" t="s">
        <v>2982</v>
      </c>
      <c r="I6196" s="51" t="s">
        <v>1959</v>
      </c>
      <c r="J6196" s="52">
        <v>1.5</v>
      </c>
      <c r="K6196" s="48" t="s">
        <v>1058</v>
      </c>
      <c r="L6196" s="48" t="s">
        <v>1058</v>
      </c>
      <c r="M6196" s="53">
        <v>7379.0203238752601</v>
      </c>
      <c r="N6196" s="51"/>
    </row>
    <row r="6197" spans="2:14" x14ac:dyDescent="0.25">
      <c r="B6197" s="48">
        <v>6195</v>
      </c>
      <c r="C6197" s="49" t="s">
        <v>2588</v>
      </c>
      <c r="D6197" s="48">
        <v>510623754</v>
      </c>
      <c r="E6197" s="50" t="s">
        <v>2575</v>
      </c>
      <c r="F6197" s="51">
        <v>12092</v>
      </c>
      <c r="G6197" s="48">
        <v>10</v>
      </c>
      <c r="H6197" s="51" t="s">
        <v>2801</v>
      </c>
      <c r="I6197" s="51" t="s">
        <v>1182</v>
      </c>
      <c r="J6197" s="52">
        <v>2.25</v>
      </c>
      <c r="K6197" s="48" t="s">
        <v>1058</v>
      </c>
      <c r="L6197" s="48" t="s">
        <v>1058</v>
      </c>
      <c r="M6197" s="53">
        <v>11068.530485812891</v>
      </c>
      <c r="N6197" s="51"/>
    </row>
    <row r="6198" spans="2:14" x14ac:dyDescent="0.25">
      <c r="B6198" s="48">
        <v>6196</v>
      </c>
      <c r="C6198" s="49" t="s">
        <v>2588</v>
      </c>
      <c r="D6198" s="48">
        <v>580430643</v>
      </c>
      <c r="E6198" s="50" t="s">
        <v>2701</v>
      </c>
      <c r="F6198" s="51">
        <v>12093</v>
      </c>
      <c r="G6198" s="48">
        <v>15</v>
      </c>
      <c r="H6198" s="51" t="s">
        <v>2792</v>
      </c>
      <c r="I6198" s="51" t="s">
        <v>2513</v>
      </c>
      <c r="J6198" s="52">
        <v>0.63</v>
      </c>
      <c r="K6198" s="48" t="s">
        <v>1058</v>
      </c>
      <c r="L6198" s="48" t="s">
        <v>1058</v>
      </c>
      <c r="M6198" s="53">
        <v>3099.1885360276096</v>
      </c>
      <c r="N6198" s="51"/>
    </row>
    <row r="6199" spans="2:14" x14ac:dyDescent="0.25">
      <c r="B6199" s="48">
        <v>6197</v>
      </c>
      <c r="C6199" s="49" t="s">
        <v>2588</v>
      </c>
      <c r="D6199" s="48">
        <v>580475465</v>
      </c>
      <c r="E6199" s="50" t="s">
        <v>1680</v>
      </c>
      <c r="F6199" s="51">
        <v>12096</v>
      </c>
      <c r="G6199" s="48">
        <v>18</v>
      </c>
      <c r="H6199" s="51" t="s">
        <v>2875</v>
      </c>
      <c r="I6199" s="51" t="s">
        <v>1681</v>
      </c>
      <c r="J6199" s="52">
        <v>2.2000000000000002</v>
      </c>
      <c r="K6199" s="48" t="s">
        <v>1058</v>
      </c>
      <c r="L6199" s="48" t="s">
        <v>1058</v>
      </c>
      <c r="M6199" s="53">
        <v>10822.563141683717</v>
      </c>
      <c r="N6199" s="51"/>
    </row>
    <row r="6200" spans="2:14" x14ac:dyDescent="0.25">
      <c r="B6200" s="48">
        <v>6198</v>
      </c>
      <c r="C6200" s="49" t="s">
        <v>2588</v>
      </c>
      <c r="D6200" s="48">
        <v>580466837</v>
      </c>
      <c r="E6200" s="50" t="s">
        <v>2974</v>
      </c>
      <c r="F6200" s="51">
        <v>12102</v>
      </c>
      <c r="G6200" s="48">
        <v>9</v>
      </c>
      <c r="H6200" s="51" t="s">
        <v>2991</v>
      </c>
      <c r="I6200" s="51" t="s">
        <v>1794</v>
      </c>
      <c r="J6200" s="52">
        <v>0</v>
      </c>
      <c r="K6200" s="48" t="s">
        <v>1058</v>
      </c>
      <c r="L6200" s="48" t="s">
        <v>1054</v>
      </c>
      <c r="M6200" s="53">
        <v>0</v>
      </c>
      <c r="N6200" s="51"/>
    </row>
    <row r="6201" spans="2:14" x14ac:dyDescent="0.25">
      <c r="B6201" s="48">
        <v>6199</v>
      </c>
      <c r="C6201" s="49" t="s">
        <v>2588</v>
      </c>
      <c r="D6201" s="48">
        <v>580551802</v>
      </c>
      <c r="E6201" s="50" t="s">
        <v>2942</v>
      </c>
      <c r="F6201" s="51">
        <v>12109</v>
      </c>
      <c r="G6201" s="48">
        <v>19</v>
      </c>
      <c r="H6201" s="51" t="s">
        <v>2804</v>
      </c>
      <c r="I6201" s="51" t="s">
        <v>1062</v>
      </c>
      <c r="J6201" s="52">
        <v>0.75</v>
      </c>
      <c r="K6201" s="48" t="s">
        <v>1058</v>
      </c>
      <c r="L6201" s="48" t="s">
        <v>1058</v>
      </c>
      <c r="M6201" s="53">
        <v>3689.5101619376301</v>
      </c>
      <c r="N6201" s="51"/>
    </row>
    <row r="6202" spans="2:14" x14ac:dyDescent="0.25">
      <c r="B6202" s="48">
        <v>6200</v>
      </c>
      <c r="C6202" s="49" t="s">
        <v>2588</v>
      </c>
      <c r="D6202" s="48">
        <v>580401818</v>
      </c>
      <c r="E6202" s="50" t="s">
        <v>2665</v>
      </c>
      <c r="F6202" s="51">
        <v>12110</v>
      </c>
      <c r="G6202" s="48">
        <v>0</v>
      </c>
      <c r="H6202" s="51" t="s">
        <v>2860</v>
      </c>
      <c r="I6202" s="51" t="s">
        <v>1158</v>
      </c>
      <c r="J6202" s="52">
        <v>0</v>
      </c>
      <c r="K6202" s="48" t="s">
        <v>1054</v>
      </c>
      <c r="L6202" s="48" t="s">
        <v>1058</v>
      </c>
      <c r="M6202" s="53">
        <v>0</v>
      </c>
      <c r="N6202" s="51"/>
    </row>
    <row r="6203" spans="2:14" x14ac:dyDescent="0.25">
      <c r="B6203" s="48">
        <v>6201</v>
      </c>
      <c r="C6203" s="49" t="s">
        <v>2588</v>
      </c>
      <c r="D6203" s="48">
        <v>580626687</v>
      </c>
      <c r="E6203" s="50" t="s">
        <v>2624</v>
      </c>
      <c r="F6203" s="51">
        <v>12111</v>
      </c>
      <c r="G6203" s="48">
        <v>9</v>
      </c>
      <c r="H6203" s="51" t="s">
        <v>2737</v>
      </c>
      <c r="I6203" s="51" t="s">
        <v>1111</v>
      </c>
      <c r="J6203" s="52">
        <v>0.75</v>
      </c>
      <c r="K6203" s="48" t="s">
        <v>1058</v>
      </c>
      <c r="L6203" s="48" t="s">
        <v>1058</v>
      </c>
      <c r="M6203" s="53">
        <v>3689.5101619376301</v>
      </c>
      <c r="N6203" s="51"/>
    </row>
    <row r="6204" spans="2:14" x14ac:dyDescent="0.25">
      <c r="B6204" s="48">
        <v>6202</v>
      </c>
      <c r="C6204" s="49" t="s">
        <v>3036</v>
      </c>
      <c r="D6204" s="48">
        <v>580002160</v>
      </c>
      <c r="E6204" s="50" t="s">
        <v>3037</v>
      </c>
      <c r="F6204" s="51">
        <v>0</v>
      </c>
      <c r="G6204" s="48">
        <v>481</v>
      </c>
      <c r="H6204" s="51" t="s">
        <v>1052</v>
      </c>
      <c r="I6204" s="51" t="s">
        <v>1053</v>
      </c>
      <c r="J6204" s="52">
        <v>0</v>
      </c>
      <c r="K6204" s="48" t="s">
        <v>1054</v>
      </c>
      <c r="L6204" s="48" t="s">
        <v>1054</v>
      </c>
      <c r="M6204" s="53">
        <v>0</v>
      </c>
      <c r="N6204" s="51"/>
    </row>
    <row r="6205" spans="2:14" x14ac:dyDescent="0.25">
      <c r="B6205" s="48">
        <v>6203</v>
      </c>
      <c r="C6205" s="49" t="s">
        <v>3038</v>
      </c>
      <c r="D6205" s="48">
        <v>580251296</v>
      </c>
      <c r="E6205" s="50" t="s">
        <v>1688</v>
      </c>
      <c r="F6205" s="51">
        <v>155</v>
      </c>
      <c r="G6205" s="48">
        <v>15</v>
      </c>
      <c r="H6205" s="51" t="s">
        <v>3039</v>
      </c>
      <c r="I6205" s="51" t="s">
        <v>1218</v>
      </c>
      <c r="J6205" s="52">
        <v>13</v>
      </c>
      <c r="K6205" s="48" t="s">
        <v>1058</v>
      </c>
      <c r="L6205" s="48" t="s">
        <v>1058</v>
      </c>
      <c r="M6205" s="53">
        <v>30625.869046404576</v>
      </c>
      <c r="N6205" s="51"/>
    </row>
    <row r="6206" spans="2:14" x14ac:dyDescent="0.25">
      <c r="B6206" s="48">
        <v>6204</v>
      </c>
      <c r="C6206" s="49" t="s">
        <v>3038</v>
      </c>
      <c r="D6206" s="48">
        <v>580640613</v>
      </c>
      <c r="E6206" s="50" t="s">
        <v>1651</v>
      </c>
      <c r="F6206" s="51">
        <v>156</v>
      </c>
      <c r="G6206" s="48">
        <v>15</v>
      </c>
      <c r="H6206" s="51" t="s">
        <v>3039</v>
      </c>
      <c r="I6206" s="51" t="s">
        <v>1081</v>
      </c>
      <c r="J6206" s="52">
        <v>15.6</v>
      </c>
      <c r="K6206" s="48" t="s">
        <v>1058</v>
      </c>
      <c r="L6206" s="48" t="s">
        <v>1058</v>
      </c>
      <c r="M6206" s="53">
        <v>36751.042855685489</v>
      </c>
      <c r="N6206" s="51"/>
    </row>
    <row r="6207" spans="2:14" x14ac:dyDescent="0.25">
      <c r="B6207" s="48">
        <v>6205</v>
      </c>
      <c r="C6207" s="49" t="s">
        <v>3038</v>
      </c>
      <c r="D6207" s="48">
        <v>580334738</v>
      </c>
      <c r="E6207" s="50" t="s">
        <v>1248</v>
      </c>
      <c r="F6207" s="51">
        <v>157</v>
      </c>
      <c r="G6207" s="48">
        <v>13</v>
      </c>
      <c r="H6207" s="51" t="s">
        <v>3039</v>
      </c>
      <c r="I6207" s="51" t="s">
        <v>1053</v>
      </c>
      <c r="J6207" s="52">
        <v>16.899999999999999</v>
      </c>
      <c r="K6207" s="48" t="s">
        <v>1058</v>
      </c>
      <c r="L6207" s="48" t="s">
        <v>1058</v>
      </c>
      <c r="M6207" s="53">
        <v>39813.629760325945</v>
      </c>
      <c r="N6207" s="51"/>
    </row>
    <row r="6208" spans="2:14" x14ac:dyDescent="0.25">
      <c r="B6208" s="48">
        <v>6206</v>
      </c>
      <c r="C6208" s="49" t="s">
        <v>3038</v>
      </c>
      <c r="D6208" s="48">
        <v>580410108</v>
      </c>
      <c r="E6208" s="50" t="s">
        <v>3040</v>
      </c>
      <c r="F6208" s="51">
        <v>251</v>
      </c>
      <c r="G6208" s="48">
        <v>12</v>
      </c>
      <c r="H6208" s="51" t="s">
        <v>3041</v>
      </c>
      <c r="I6208" s="51" t="s">
        <v>3007</v>
      </c>
      <c r="J6208" s="52">
        <v>6.5</v>
      </c>
      <c r="K6208" s="48" t="s">
        <v>1058</v>
      </c>
      <c r="L6208" s="48" t="s">
        <v>1058</v>
      </c>
      <c r="M6208" s="53">
        <v>15312.934523202288</v>
      </c>
      <c r="N6208" s="51"/>
    </row>
    <row r="6209" spans="2:14" x14ac:dyDescent="0.25">
      <c r="B6209" s="48">
        <v>6207</v>
      </c>
      <c r="C6209" s="49" t="s">
        <v>3038</v>
      </c>
      <c r="D6209" s="48">
        <v>580357358</v>
      </c>
      <c r="E6209" s="50" t="s">
        <v>3042</v>
      </c>
      <c r="F6209" s="51">
        <v>260</v>
      </c>
      <c r="G6209" s="48">
        <v>24</v>
      </c>
      <c r="H6209" s="51" t="s">
        <v>3041</v>
      </c>
      <c r="I6209" s="51" t="s">
        <v>1252</v>
      </c>
      <c r="J6209" s="52">
        <v>6.8250000000000002</v>
      </c>
      <c r="K6209" s="48" t="s">
        <v>1058</v>
      </c>
      <c r="L6209" s="48" t="s">
        <v>1058</v>
      </c>
      <c r="M6209" s="53">
        <v>16078.581249362403</v>
      </c>
      <c r="N6209" s="51"/>
    </row>
    <row r="6210" spans="2:14" x14ac:dyDescent="0.25">
      <c r="B6210" s="48">
        <v>6208</v>
      </c>
      <c r="C6210" s="49" t="s">
        <v>3038</v>
      </c>
      <c r="D6210" s="48">
        <v>580274173</v>
      </c>
      <c r="E6210" s="50" t="s">
        <v>3043</v>
      </c>
      <c r="F6210" s="51">
        <v>262</v>
      </c>
      <c r="G6210" s="48">
        <v>11</v>
      </c>
      <c r="H6210" s="51" t="s">
        <v>3041</v>
      </c>
      <c r="I6210" s="51" t="s">
        <v>1062</v>
      </c>
      <c r="J6210" s="52">
        <v>6.5</v>
      </c>
      <c r="K6210" s="48" t="s">
        <v>1058</v>
      </c>
      <c r="L6210" s="48" t="s">
        <v>1058</v>
      </c>
      <c r="M6210" s="53">
        <v>15312.934523202288</v>
      </c>
      <c r="N6210" s="51"/>
    </row>
    <row r="6211" spans="2:14" x14ac:dyDescent="0.25">
      <c r="B6211" s="48">
        <v>6209</v>
      </c>
      <c r="C6211" s="49" t="s">
        <v>3038</v>
      </c>
      <c r="D6211" s="48">
        <v>580248342</v>
      </c>
      <c r="E6211" s="50" t="s">
        <v>3044</v>
      </c>
      <c r="F6211" s="51">
        <v>352</v>
      </c>
      <c r="G6211" s="48">
        <v>9</v>
      </c>
      <c r="H6211" s="51" t="s">
        <v>3041</v>
      </c>
      <c r="I6211" s="51" t="s">
        <v>1130</v>
      </c>
      <c r="J6211" s="52">
        <v>6.5</v>
      </c>
      <c r="K6211" s="48" t="s">
        <v>1058</v>
      </c>
      <c r="L6211" s="48" t="s">
        <v>1058</v>
      </c>
      <c r="M6211" s="53">
        <v>15312.934523202288</v>
      </c>
      <c r="N6211" s="51"/>
    </row>
    <row r="6212" spans="2:14" x14ac:dyDescent="0.25">
      <c r="B6212" s="48">
        <v>6210</v>
      </c>
      <c r="C6212" s="49" t="s">
        <v>3038</v>
      </c>
      <c r="D6212" s="48">
        <v>580401818</v>
      </c>
      <c r="E6212" s="50" t="s">
        <v>1301</v>
      </c>
      <c r="F6212" s="51">
        <v>355</v>
      </c>
      <c r="G6212" s="48">
        <v>9</v>
      </c>
      <c r="H6212" s="51" t="s">
        <v>3039</v>
      </c>
      <c r="I6212" s="51" t="s">
        <v>1158</v>
      </c>
      <c r="J6212" s="52">
        <v>13</v>
      </c>
      <c r="K6212" s="48" t="s">
        <v>1058</v>
      </c>
      <c r="L6212" s="48" t="s">
        <v>1058</v>
      </c>
      <c r="M6212" s="53">
        <v>30625.869046404576</v>
      </c>
      <c r="N6212" s="51"/>
    </row>
    <row r="6213" spans="2:14" x14ac:dyDescent="0.25">
      <c r="B6213" s="48">
        <v>6211</v>
      </c>
      <c r="C6213" s="49" t="s">
        <v>3038</v>
      </c>
      <c r="D6213" s="48">
        <v>580038156</v>
      </c>
      <c r="E6213" s="50" t="s">
        <v>2671</v>
      </c>
      <c r="F6213" s="51">
        <v>360</v>
      </c>
      <c r="G6213" s="48">
        <v>16</v>
      </c>
      <c r="H6213" s="51" t="s">
        <v>3045</v>
      </c>
      <c r="I6213" s="51" t="s">
        <v>1137</v>
      </c>
      <c r="J6213" s="52">
        <v>3</v>
      </c>
      <c r="K6213" s="48" t="s">
        <v>1058</v>
      </c>
      <c r="L6213" s="48" t="s">
        <v>1058</v>
      </c>
      <c r="M6213" s="53">
        <v>7067.508241477979</v>
      </c>
      <c r="N6213" s="51"/>
    </row>
    <row r="6214" spans="2:14" x14ac:dyDescent="0.25">
      <c r="B6214" s="48">
        <v>6212</v>
      </c>
      <c r="C6214" s="49" t="s">
        <v>3038</v>
      </c>
      <c r="D6214" s="48">
        <v>580414613</v>
      </c>
      <c r="E6214" s="50" t="s">
        <v>3046</v>
      </c>
      <c r="F6214" s="51">
        <v>361</v>
      </c>
      <c r="G6214" s="48">
        <v>12</v>
      </c>
      <c r="H6214" s="51" t="s">
        <v>3039</v>
      </c>
      <c r="I6214" s="51" t="s">
        <v>2895</v>
      </c>
      <c r="J6214" s="52">
        <v>16</v>
      </c>
      <c r="K6214" s="48" t="s">
        <v>1058</v>
      </c>
      <c r="L6214" s="48" t="s">
        <v>1058</v>
      </c>
      <c r="M6214" s="53">
        <v>37693.377287882555</v>
      </c>
      <c r="N6214" s="51"/>
    </row>
    <row r="6215" spans="2:14" x14ac:dyDescent="0.25">
      <c r="B6215" s="48">
        <v>6213</v>
      </c>
      <c r="C6215" s="49" t="s">
        <v>3038</v>
      </c>
      <c r="D6215" s="48">
        <v>580195675</v>
      </c>
      <c r="E6215" s="50" t="s">
        <v>3047</v>
      </c>
      <c r="F6215" s="51">
        <v>363</v>
      </c>
      <c r="G6215" s="48">
        <v>12</v>
      </c>
      <c r="H6215" s="51" t="s">
        <v>3041</v>
      </c>
      <c r="I6215" s="51" t="s">
        <v>1068</v>
      </c>
      <c r="J6215" s="52">
        <v>6.5</v>
      </c>
      <c r="K6215" s="48" t="s">
        <v>1058</v>
      </c>
      <c r="L6215" s="48" t="s">
        <v>1058</v>
      </c>
      <c r="M6215" s="53">
        <v>15312.934523202288</v>
      </c>
      <c r="N6215" s="51"/>
    </row>
    <row r="6216" spans="2:14" x14ac:dyDescent="0.25">
      <c r="B6216" s="48">
        <v>6214</v>
      </c>
      <c r="C6216" s="49" t="s">
        <v>3038</v>
      </c>
      <c r="D6216" s="48">
        <v>580314748</v>
      </c>
      <c r="E6216" s="50" t="s">
        <v>1559</v>
      </c>
      <c r="F6216" s="51">
        <v>366</v>
      </c>
      <c r="G6216" s="48">
        <v>11</v>
      </c>
      <c r="H6216" s="51" t="s">
        <v>3039</v>
      </c>
      <c r="I6216" s="51" t="s">
        <v>1064</v>
      </c>
      <c r="J6216" s="52">
        <v>14.3</v>
      </c>
      <c r="K6216" s="48" t="s">
        <v>1058</v>
      </c>
      <c r="L6216" s="48" t="s">
        <v>1058</v>
      </c>
      <c r="M6216" s="53">
        <v>33688.455951045034</v>
      </c>
      <c r="N6216" s="51"/>
    </row>
    <row r="6217" spans="2:14" x14ac:dyDescent="0.25">
      <c r="B6217" s="48">
        <v>6215</v>
      </c>
      <c r="C6217" s="49" t="s">
        <v>3038</v>
      </c>
      <c r="D6217" s="48">
        <v>580366946</v>
      </c>
      <c r="E6217" s="50" t="s">
        <v>1617</v>
      </c>
      <c r="F6217" s="51">
        <v>466</v>
      </c>
      <c r="G6217" s="48">
        <v>11</v>
      </c>
      <c r="H6217" s="51" t="s">
        <v>3048</v>
      </c>
      <c r="I6217" s="51" t="s">
        <v>1257</v>
      </c>
      <c r="J6217" s="52">
        <v>7.8</v>
      </c>
      <c r="K6217" s="48" t="s">
        <v>1058</v>
      </c>
      <c r="L6217" s="48" t="s">
        <v>1058</v>
      </c>
      <c r="M6217" s="53">
        <v>18375.521427842745</v>
      </c>
      <c r="N6217" s="51"/>
    </row>
    <row r="6218" spans="2:14" x14ac:dyDescent="0.25">
      <c r="B6218" s="48">
        <v>6216</v>
      </c>
      <c r="C6218" s="49" t="s">
        <v>3038</v>
      </c>
      <c r="D6218" s="48">
        <v>580357358</v>
      </c>
      <c r="E6218" s="50" t="s">
        <v>3042</v>
      </c>
      <c r="F6218" s="51">
        <v>478</v>
      </c>
      <c r="G6218" s="48">
        <v>10</v>
      </c>
      <c r="H6218" s="51" t="s">
        <v>3039</v>
      </c>
      <c r="I6218" s="51" t="s">
        <v>1252</v>
      </c>
      <c r="J6218" s="52">
        <v>13</v>
      </c>
      <c r="K6218" s="48" t="s">
        <v>1058</v>
      </c>
      <c r="L6218" s="48" t="s">
        <v>1058</v>
      </c>
      <c r="M6218" s="53">
        <v>30625.869046404576</v>
      </c>
      <c r="N6218" s="51"/>
    </row>
    <row r="6219" spans="2:14" x14ac:dyDescent="0.25">
      <c r="B6219" s="48">
        <v>6217</v>
      </c>
      <c r="C6219" s="49" t="s">
        <v>3038</v>
      </c>
      <c r="D6219" s="48">
        <v>580421915</v>
      </c>
      <c r="E6219" s="50" t="s">
        <v>1648</v>
      </c>
      <c r="F6219" s="51">
        <v>501</v>
      </c>
      <c r="G6219" s="48">
        <v>9</v>
      </c>
      <c r="H6219" s="51" t="s">
        <v>3048</v>
      </c>
      <c r="I6219" s="51" t="s">
        <v>1066</v>
      </c>
      <c r="J6219" s="52">
        <v>6</v>
      </c>
      <c r="K6219" s="48" t="s">
        <v>1058</v>
      </c>
      <c r="L6219" s="48" t="s">
        <v>1058</v>
      </c>
      <c r="M6219" s="53">
        <v>14135.016482955958</v>
      </c>
      <c r="N6219" s="51"/>
    </row>
    <row r="6220" spans="2:14" x14ac:dyDescent="0.25">
      <c r="B6220" s="48">
        <v>6218</v>
      </c>
      <c r="C6220" s="49" t="s">
        <v>3038</v>
      </c>
      <c r="D6220" s="48">
        <v>580717387</v>
      </c>
      <c r="E6220" s="50" t="s">
        <v>1562</v>
      </c>
      <c r="F6220" s="51">
        <v>502</v>
      </c>
      <c r="G6220" s="48">
        <v>10</v>
      </c>
      <c r="H6220" s="51" t="s">
        <v>3048</v>
      </c>
      <c r="I6220" s="51" t="s">
        <v>1172</v>
      </c>
      <c r="J6220" s="52">
        <v>7.8</v>
      </c>
      <c r="K6220" s="48" t="s">
        <v>1058</v>
      </c>
      <c r="L6220" s="48" t="s">
        <v>1058</v>
      </c>
      <c r="M6220" s="53">
        <v>18375.521427842745</v>
      </c>
      <c r="N6220" s="51"/>
    </row>
    <row r="6221" spans="2:14" x14ac:dyDescent="0.25">
      <c r="B6221" s="48">
        <v>6219</v>
      </c>
      <c r="C6221" s="49" t="s">
        <v>3038</v>
      </c>
      <c r="D6221" s="48">
        <v>580357358</v>
      </c>
      <c r="E6221" s="50" t="s">
        <v>3049</v>
      </c>
      <c r="F6221" s="51">
        <v>503</v>
      </c>
      <c r="G6221" s="48">
        <v>9</v>
      </c>
      <c r="H6221" s="51" t="s">
        <v>3048</v>
      </c>
      <c r="I6221" s="51" t="s">
        <v>3004</v>
      </c>
      <c r="J6221" s="52">
        <v>6</v>
      </c>
      <c r="K6221" s="48" t="s">
        <v>1058</v>
      </c>
      <c r="L6221" s="48" t="s">
        <v>1058</v>
      </c>
      <c r="M6221" s="53">
        <v>14135.016482955958</v>
      </c>
      <c r="N6221" s="51"/>
    </row>
    <row r="6222" spans="2:14" x14ac:dyDescent="0.25">
      <c r="B6222" s="48">
        <v>6220</v>
      </c>
      <c r="C6222" s="49" t="s">
        <v>3038</v>
      </c>
      <c r="D6222" s="48">
        <v>580188480</v>
      </c>
      <c r="E6222" s="50" t="s">
        <v>3050</v>
      </c>
      <c r="F6222" s="51">
        <v>504</v>
      </c>
      <c r="G6222" s="48">
        <v>14</v>
      </c>
      <c r="H6222" s="51" t="s">
        <v>3048</v>
      </c>
      <c r="I6222" s="51" t="s">
        <v>1141</v>
      </c>
      <c r="J6222" s="52">
        <v>6</v>
      </c>
      <c r="K6222" s="48" t="s">
        <v>1058</v>
      </c>
      <c r="L6222" s="48" t="s">
        <v>1058</v>
      </c>
      <c r="M6222" s="53">
        <v>14135.016482955958</v>
      </c>
      <c r="N6222" s="51"/>
    </row>
    <row r="6223" spans="2:14" x14ac:dyDescent="0.25">
      <c r="B6223" s="48">
        <v>6221</v>
      </c>
      <c r="C6223" s="49" t="s">
        <v>3038</v>
      </c>
      <c r="D6223" s="48">
        <v>580188480</v>
      </c>
      <c r="E6223" s="50" t="s">
        <v>3050</v>
      </c>
      <c r="F6223" s="51">
        <v>505</v>
      </c>
      <c r="G6223" s="48">
        <v>11</v>
      </c>
      <c r="H6223" s="51" t="s">
        <v>3048</v>
      </c>
      <c r="I6223" s="51" t="s">
        <v>1141</v>
      </c>
      <c r="J6223" s="52">
        <v>6</v>
      </c>
      <c r="K6223" s="48" t="s">
        <v>1058</v>
      </c>
      <c r="L6223" s="48" t="s">
        <v>1058</v>
      </c>
      <c r="M6223" s="53">
        <v>14135.016482955958</v>
      </c>
      <c r="N6223" s="51"/>
    </row>
    <row r="6224" spans="2:14" x14ac:dyDescent="0.25">
      <c r="B6224" s="48">
        <v>6222</v>
      </c>
      <c r="C6224" s="49" t="s">
        <v>3038</v>
      </c>
      <c r="D6224" s="48">
        <v>580420347</v>
      </c>
      <c r="E6224" s="50" t="s">
        <v>1261</v>
      </c>
      <c r="F6224" s="51">
        <v>506</v>
      </c>
      <c r="G6224" s="48">
        <v>9</v>
      </c>
      <c r="H6224" s="51" t="s">
        <v>3048</v>
      </c>
      <c r="I6224" s="51" t="s">
        <v>1262</v>
      </c>
      <c r="J6224" s="52">
        <v>7.8</v>
      </c>
      <c r="K6224" s="48" t="s">
        <v>1058</v>
      </c>
      <c r="L6224" s="48" t="s">
        <v>1058</v>
      </c>
      <c r="M6224" s="53">
        <v>18375.521427842745</v>
      </c>
      <c r="N6224" s="51"/>
    </row>
    <row r="6225" spans="2:14" x14ac:dyDescent="0.25">
      <c r="B6225" s="48">
        <v>6223</v>
      </c>
      <c r="C6225" s="49" t="s">
        <v>3038</v>
      </c>
      <c r="D6225" s="48">
        <v>580049120</v>
      </c>
      <c r="E6225" s="50" t="s">
        <v>3051</v>
      </c>
      <c r="F6225" s="51">
        <v>507</v>
      </c>
      <c r="G6225" s="48">
        <v>15</v>
      </c>
      <c r="H6225" s="51" t="s">
        <v>3048</v>
      </c>
      <c r="I6225" s="51" t="s">
        <v>1363</v>
      </c>
      <c r="J6225" s="52">
        <v>6</v>
      </c>
      <c r="K6225" s="48" t="s">
        <v>1058</v>
      </c>
      <c r="L6225" s="48" t="s">
        <v>1058</v>
      </c>
      <c r="M6225" s="53">
        <v>14135.016482955958</v>
      </c>
      <c r="N6225" s="51"/>
    </row>
    <row r="6226" spans="2:14" x14ac:dyDescent="0.25">
      <c r="B6226" s="48">
        <v>6224</v>
      </c>
      <c r="C6226" s="49" t="s">
        <v>3038</v>
      </c>
      <c r="D6226" s="48">
        <v>580334738</v>
      </c>
      <c r="E6226" s="50" t="s">
        <v>1248</v>
      </c>
      <c r="F6226" s="51">
        <v>509</v>
      </c>
      <c r="G6226" s="48">
        <v>14</v>
      </c>
      <c r="H6226" s="51" t="s">
        <v>3048</v>
      </c>
      <c r="I6226" s="51" t="s">
        <v>1053</v>
      </c>
      <c r="J6226" s="52">
        <v>6</v>
      </c>
      <c r="K6226" s="48" t="s">
        <v>1058</v>
      </c>
      <c r="L6226" s="48" t="s">
        <v>1058</v>
      </c>
      <c r="M6226" s="53">
        <v>14135.016482955958</v>
      </c>
      <c r="N6226" s="51"/>
    </row>
    <row r="6227" spans="2:14" x14ac:dyDescent="0.25">
      <c r="B6227" s="48">
        <v>6225</v>
      </c>
      <c r="C6227" s="49" t="s">
        <v>3038</v>
      </c>
      <c r="D6227" s="48">
        <v>580212397</v>
      </c>
      <c r="E6227" s="50" t="s">
        <v>3052</v>
      </c>
      <c r="F6227" s="51">
        <v>557</v>
      </c>
      <c r="G6227" s="48">
        <v>21</v>
      </c>
      <c r="H6227" s="51" t="s">
        <v>3041</v>
      </c>
      <c r="I6227" s="51" t="s">
        <v>1218</v>
      </c>
      <c r="J6227" s="52">
        <v>0</v>
      </c>
      <c r="K6227" s="48" t="s">
        <v>1054</v>
      </c>
      <c r="L6227" s="48" t="s">
        <v>1054</v>
      </c>
      <c r="M6227" s="53">
        <v>0</v>
      </c>
      <c r="N6227" s="51"/>
    </row>
    <row r="6228" spans="2:14" x14ac:dyDescent="0.25">
      <c r="B6228" s="48">
        <v>6226</v>
      </c>
      <c r="C6228" s="49" t="s">
        <v>3038</v>
      </c>
      <c r="D6228" s="48">
        <v>580052728</v>
      </c>
      <c r="E6228" s="50" t="s">
        <v>3053</v>
      </c>
      <c r="F6228" s="51">
        <v>559</v>
      </c>
      <c r="G6228" s="48">
        <v>15</v>
      </c>
      <c r="H6228" s="51" t="s">
        <v>3045</v>
      </c>
      <c r="I6228" s="51" t="s">
        <v>1053</v>
      </c>
      <c r="J6228" s="52">
        <v>0</v>
      </c>
      <c r="K6228" s="48" t="s">
        <v>1054</v>
      </c>
      <c r="L6228" s="48" t="s">
        <v>1058</v>
      </c>
      <c r="M6228" s="53">
        <v>0</v>
      </c>
      <c r="N6228" s="51"/>
    </row>
    <row r="6229" spans="2:14" x14ac:dyDescent="0.25">
      <c r="B6229" s="48">
        <v>6227</v>
      </c>
      <c r="C6229" s="49" t="s">
        <v>3038</v>
      </c>
      <c r="D6229" s="48">
        <v>580419216</v>
      </c>
      <c r="E6229" s="50" t="s">
        <v>3054</v>
      </c>
      <c r="F6229" s="51">
        <v>580</v>
      </c>
      <c r="G6229" s="48">
        <v>14</v>
      </c>
      <c r="H6229" s="51" t="s">
        <v>3055</v>
      </c>
      <c r="I6229" s="51" t="s">
        <v>1389</v>
      </c>
      <c r="J6229" s="52">
        <v>3.6</v>
      </c>
      <c r="K6229" s="48" t="s">
        <v>1058</v>
      </c>
      <c r="L6229" s="48" t="s">
        <v>1058</v>
      </c>
      <c r="M6229" s="53">
        <v>8481.0098897735752</v>
      </c>
      <c r="N6229" s="51"/>
    </row>
    <row r="6230" spans="2:14" x14ac:dyDescent="0.25">
      <c r="B6230" s="48">
        <v>6228</v>
      </c>
      <c r="C6230" s="49" t="s">
        <v>3038</v>
      </c>
      <c r="D6230" s="48">
        <v>580351021</v>
      </c>
      <c r="E6230" s="50" t="s">
        <v>3056</v>
      </c>
      <c r="F6230" s="51">
        <v>582</v>
      </c>
      <c r="G6230" s="48">
        <v>14</v>
      </c>
      <c r="H6230" s="51" t="s">
        <v>3045</v>
      </c>
      <c r="I6230" s="51" t="s">
        <v>1053</v>
      </c>
      <c r="J6230" s="52">
        <v>2.5</v>
      </c>
      <c r="K6230" s="48" t="s">
        <v>1058</v>
      </c>
      <c r="L6230" s="48" t="s">
        <v>1058</v>
      </c>
      <c r="M6230" s="53">
        <v>5889.5902012316492</v>
      </c>
      <c r="N6230" s="51"/>
    </row>
    <row r="6231" spans="2:14" x14ac:dyDescent="0.25">
      <c r="B6231" s="48">
        <v>6229</v>
      </c>
      <c r="C6231" s="49" t="s">
        <v>3038</v>
      </c>
      <c r="D6231" s="48">
        <v>580336154</v>
      </c>
      <c r="E6231" s="50" t="s">
        <v>3057</v>
      </c>
      <c r="F6231" s="51">
        <v>583</v>
      </c>
      <c r="G6231" s="48">
        <v>17</v>
      </c>
      <c r="H6231" s="51" t="s">
        <v>3045</v>
      </c>
      <c r="I6231" s="51" t="s">
        <v>1259</v>
      </c>
      <c r="J6231" s="52">
        <v>2.5</v>
      </c>
      <c r="K6231" s="48" t="s">
        <v>1058</v>
      </c>
      <c r="L6231" s="48" t="s">
        <v>1058</v>
      </c>
      <c r="M6231" s="53">
        <v>5889.5902012316492</v>
      </c>
      <c r="N6231" s="51"/>
    </row>
    <row r="6232" spans="2:14" x14ac:dyDescent="0.25">
      <c r="B6232" s="48">
        <v>6230</v>
      </c>
      <c r="C6232" s="49" t="s">
        <v>3038</v>
      </c>
      <c r="D6232" s="48">
        <v>580274173</v>
      </c>
      <c r="E6232" s="50" t="s">
        <v>3043</v>
      </c>
      <c r="F6232" s="51">
        <v>584</v>
      </c>
      <c r="G6232" s="48">
        <v>16</v>
      </c>
      <c r="H6232" s="51" t="s">
        <v>3055</v>
      </c>
      <c r="I6232" s="51" t="s">
        <v>1062</v>
      </c>
      <c r="J6232" s="52">
        <v>3.6</v>
      </c>
      <c r="K6232" s="48" t="s">
        <v>1058</v>
      </c>
      <c r="L6232" s="48" t="s">
        <v>1058</v>
      </c>
      <c r="M6232" s="53">
        <v>8481.0098897735752</v>
      </c>
      <c r="N6232" s="51"/>
    </row>
    <row r="6233" spans="2:14" x14ac:dyDescent="0.25">
      <c r="B6233" s="48">
        <v>6231</v>
      </c>
      <c r="C6233" s="49" t="s">
        <v>3038</v>
      </c>
      <c r="D6233" s="48">
        <v>580621274</v>
      </c>
      <c r="E6233" s="50" t="s">
        <v>3058</v>
      </c>
      <c r="F6233" s="51">
        <v>585</v>
      </c>
      <c r="G6233" s="48">
        <v>11</v>
      </c>
      <c r="H6233" s="51" t="s">
        <v>3055</v>
      </c>
      <c r="I6233" s="51" t="s">
        <v>1152</v>
      </c>
      <c r="J6233" s="52">
        <v>0</v>
      </c>
      <c r="K6233" s="48" t="s">
        <v>1058</v>
      </c>
      <c r="L6233" s="48" t="s">
        <v>1054</v>
      </c>
      <c r="M6233" s="53">
        <v>0</v>
      </c>
      <c r="N6233" s="51"/>
    </row>
    <row r="6234" spans="2:14" x14ac:dyDescent="0.25">
      <c r="B6234" s="48">
        <v>6232</v>
      </c>
      <c r="C6234" s="49" t="s">
        <v>3038</v>
      </c>
      <c r="D6234" s="48">
        <v>580618353</v>
      </c>
      <c r="E6234" s="50" t="s">
        <v>3059</v>
      </c>
      <c r="F6234" s="51">
        <v>586</v>
      </c>
      <c r="G6234" s="48">
        <v>10</v>
      </c>
      <c r="H6234" s="51" t="s">
        <v>3055</v>
      </c>
      <c r="I6234" s="51" t="s">
        <v>2206</v>
      </c>
      <c r="J6234" s="52">
        <v>0</v>
      </c>
      <c r="K6234" s="48" t="s">
        <v>1058</v>
      </c>
      <c r="L6234" s="48" t="s">
        <v>1054</v>
      </c>
      <c r="M6234" s="53">
        <v>0</v>
      </c>
      <c r="N6234" s="51"/>
    </row>
    <row r="6235" spans="2:14" x14ac:dyDescent="0.25">
      <c r="B6235" s="48">
        <v>6233</v>
      </c>
      <c r="C6235" s="49" t="s">
        <v>3038</v>
      </c>
      <c r="D6235" s="48">
        <v>580284933</v>
      </c>
      <c r="E6235" s="50" t="s">
        <v>3060</v>
      </c>
      <c r="F6235" s="51">
        <v>587</v>
      </c>
      <c r="G6235" s="48">
        <v>11</v>
      </c>
      <c r="H6235" s="51" t="s">
        <v>3055</v>
      </c>
      <c r="I6235" s="51" t="s">
        <v>1372</v>
      </c>
      <c r="J6235" s="52">
        <v>4.2</v>
      </c>
      <c r="K6235" s="48" t="s">
        <v>1058</v>
      </c>
      <c r="L6235" s="48" t="s">
        <v>1058</v>
      </c>
      <c r="M6235" s="53">
        <v>9894.5115380691714</v>
      </c>
      <c r="N6235" s="51"/>
    </row>
    <row r="6236" spans="2:14" x14ac:dyDescent="0.25">
      <c r="B6236" s="48">
        <v>6234</v>
      </c>
      <c r="C6236" s="49" t="s">
        <v>3038</v>
      </c>
      <c r="D6236" s="48">
        <v>580553741</v>
      </c>
      <c r="E6236" s="50" t="s">
        <v>3061</v>
      </c>
      <c r="F6236" s="51">
        <v>588</v>
      </c>
      <c r="G6236" s="48">
        <v>14</v>
      </c>
      <c r="H6236" s="51" t="s">
        <v>3055</v>
      </c>
      <c r="I6236" s="51" t="s">
        <v>1174</v>
      </c>
      <c r="J6236" s="52">
        <v>4</v>
      </c>
      <c r="K6236" s="48" t="s">
        <v>1058</v>
      </c>
      <c r="L6236" s="48" t="s">
        <v>1058</v>
      </c>
      <c r="M6236" s="53">
        <v>9423.3443219706387</v>
      </c>
      <c r="N6236" s="51"/>
    </row>
    <row r="6237" spans="2:14" x14ac:dyDescent="0.25">
      <c r="B6237" s="48">
        <v>6235</v>
      </c>
      <c r="C6237" s="49" t="s">
        <v>3038</v>
      </c>
      <c r="D6237" s="48">
        <v>580497048</v>
      </c>
      <c r="E6237" s="50" t="s">
        <v>1306</v>
      </c>
      <c r="F6237" s="51">
        <v>589</v>
      </c>
      <c r="G6237" s="48">
        <v>9</v>
      </c>
      <c r="H6237" s="51" t="s">
        <v>3055</v>
      </c>
      <c r="I6237" s="51" t="s">
        <v>1307</v>
      </c>
      <c r="J6237" s="52">
        <v>3.6</v>
      </c>
      <c r="K6237" s="48" t="s">
        <v>1058</v>
      </c>
      <c r="L6237" s="48" t="s">
        <v>1058</v>
      </c>
      <c r="M6237" s="53">
        <v>8481.0098897735752</v>
      </c>
      <c r="N6237" s="51"/>
    </row>
    <row r="6238" spans="2:14" x14ac:dyDescent="0.25">
      <c r="B6238" s="48">
        <v>6236</v>
      </c>
      <c r="C6238" s="49" t="s">
        <v>3038</v>
      </c>
      <c r="D6238" s="48">
        <v>580641892</v>
      </c>
      <c r="E6238" s="50" t="s">
        <v>3062</v>
      </c>
      <c r="F6238" s="51">
        <v>590</v>
      </c>
      <c r="G6238" s="48">
        <v>12</v>
      </c>
      <c r="H6238" s="51" t="s">
        <v>3055</v>
      </c>
      <c r="I6238" s="51" t="s">
        <v>1125</v>
      </c>
      <c r="J6238" s="52">
        <v>3.6</v>
      </c>
      <c r="K6238" s="48" t="s">
        <v>1058</v>
      </c>
      <c r="L6238" s="48" t="s">
        <v>1058</v>
      </c>
      <c r="M6238" s="53">
        <v>8481.0098897735752</v>
      </c>
      <c r="N6238" s="51"/>
    </row>
    <row r="6239" spans="2:14" x14ac:dyDescent="0.25">
      <c r="B6239" s="48">
        <v>6237</v>
      </c>
      <c r="C6239" s="49" t="s">
        <v>3038</v>
      </c>
      <c r="D6239" s="48">
        <v>580407880</v>
      </c>
      <c r="E6239" s="50" t="s">
        <v>3063</v>
      </c>
      <c r="F6239" s="51">
        <v>591</v>
      </c>
      <c r="G6239" s="48">
        <v>15</v>
      </c>
      <c r="H6239" s="51" t="s">
        <v>3055</v>
      </c>
      <c r="I6239" s="51" t="s">
        <v>1053</v>
      </c>
      <c r="J6239" s="52">
        <v>3.6</v>
      </c>
      <c r="K6239" s="48" t="s">
        <v>1058</v>
      </c>
      <c r="L6239" s="48" t="s">
        <v>1058</v>
      </c>
      <c r="M6239" s="53">
        <v>8481.0098897735752</v>
      </c>
      <c r="N6239" s="51"/>
    </row>
    <row r="6240" spans="2:14" x14ac:dyDescent="0.25">
      <c r="B6240" s="48">
        <v>6238</v>
      </c>
      <c r="C6240" s="49" t="s">
        <v>3038</v>
      </c>
      <c r="D6240" s="48">
        <v>580717387</v>
      </c>
      <c r="E6240" s="50" t="s">
        <v>1562</v>
      </c>
      <c r="F6240" s="51">
        <v>593</v>
      </c>
      <c r="G6240" s="48">
        <v>20</v>
      </c>
      <c r="H6240" s="51" t="s">
        <v>3055</v>
      </c>
      <c r="I6240" s="51" t="s">
        <v>1172</v>
      </c>
      <c r="J6240" s="52">
        <v>4.2</v>
      </c>
      <c r="K6240" s="48" t="s">
        <v>1058</v>
      </c>
      <c r="L6240" s="48" t="s">
        <v>1058</v>
      </c>
      <c r="M6240" s="53">
        <v>9894.5115380691714</v>
      </c>
      <c r="N6240" s="51"/>
    </row>
    <row r="6241" spans="2:14" x14ac:dyDescent="0.25">
      <c r="B6241" s="48">
        <v>6239</v>
      </c>
      <c r="C6241" s="49" t="s">
        <v>3038</v>
      </c>
      <c r="D6241" s="48">
        <v>580404069</v>
      </c>
      <c r="E6241" s="50" t="s">
        <v>3064</v>
      </c>
      <c r="F6241" s="51">
        <v>594</v>
      </c>
      <c r="G6241" s="48">
        <v>9</v>
      </c>
      <c r="H6241" s="51" t="s">
        <v>3055</v>
      </c>
      <c r="I6241" s="51" t="s">
        <v>1476</v>
      </c>
      <c r="J6241" s="52">
        <v>3.6</v>
      </c>
      <c r="K6241" s="48" t="s">
        <v>1058</v>
      </c>
      <c r="L6241" s="48" t="s">
        <v>1058</v>
      </c>
      <c r="M6241" s="53">
        <v>8481.0098897735752</v>
      </c>
      <c r="N6241" s="51"/>
    </row>
    <row r="6242" spans="2:14" x14ac:dyDescent="0.25">
      <c r="B6242" s="48">
        <v>6240</v>
      </c>
      <c r="C6242" s="49" t="s">
        <v>3038</v>
      </c>
      <c r="D6242" s="48">
        <v>580334738</v>
      </c>
      <c r="E6242" s="50" t="s">
        <v>1248</v>
      </c>
      <c r="F6242" s="51">
        <v>595</v>
      </c>
      <c r="G6242" s="48">
        <v>14</v>
      </c>
      <c r="H6242" s="51" t="s">
        <v>3055</v>
      </c>
      <c r="I6242" s="51" t="s">
        <v>1053</v>
      </c>
      <c r="J6242" s="52">
        <v>3.6</v>
      </c>
      <c r="K6242" s="48" t="s">
        <v>1058</v>
      </c>
      <c r="L6242" s="48" t="s">
        <v>1058</v>
      </c>
      <c r="M6242" s="53">
        <v>8481.0098897735752</v>
      </c>
      <c r="N6242" s="51"/>
    </row>
    <row r="6243" spans="2:14" x14ac:dyDescent="0.25">
      <c r="B6243" s="48">
        <v>6241</v>
      </c>
      <c r="C6243" s="49" t="s">
        <v>3038</v>
      </c>
      <c r="D6243" s="48">
        <v>580331510</v>
      </c>
      <c r="E6243" s="50" t="s">
        <v>3065</v>
      </c>
      <c r="F6243" s="51">
        <v>596</v>
      </c>
      <c r="G6243" s="48">
        <v>9</v>
      </c>
      <c r="H6243" s="51" t="s">
        <v>3055</v>
      </c>
      <c r="I6243" s="51" t="s">
        <v>1160</v>
      </c>
      <c r="J6243" s="52">
        <v>3.6</v>
      </c>
      <c r="K6243" s="48" t="s">
        <v>1058</v>
      </c>
      <c r="L6243" s="48" t="s">
        <v>1058</v>
      </c>
      <c r="M6243" s="53">
        <v>8481.0098897735752</v>
      </c>
      <c r="N6243" s="51"/>
    </row>
    <row r="6244" spans="2:14" x14ac:dyDescent="0.25">
      <c r="B6244" s="48">
        <v>6242</v>
      </c>
      <c r="C6244" s="49" t="s">
        <v>3038</v>
      </c>
      <c r="D6244" s="48">
        <v>580357358</v>
      </c>
      <c r="E6244" s="50" t="s">
        <v>3049</v>
      </c>
      <c r="F6244" s="51">
        <v>597</v>
      </c>
      <c r="G6244" s="48">
        <v>9</v>
      </c>
      <c r="H6244" s="51" t="s">
        <v>3055</v>
      </c>
      <c r="I6244" s="51" t="s">
        <v>3004</v>
      </c>
      <c r="J6244" s="52">
        <v>3.6</v>
      </c>
      <c r="K6244" s="48" t="s">
        <v>1058</v>
      </c>
      <c r="L6244" s="48" t="s">
        <v>1058</v>
      </c>
      <c r="M6244" s="53">
        <v>8481.0098897735752</v>
      </c>
      <c r="N6244" s="51"/>
    </row>
    <row r="6245" spans="2:14" x14ac:dyDescent="0.25">
      <c r="B6245" s="48">
        <v>6243</v>
      </c>
      <c r="C6245" s="49" t="s">
        <v>3038</v>
      </c>
      <c r="D6245" s="48">
        <v>580241610</v>
      </c>
      <c r="E6245" s="50" t="s">
        <v>3066</v>
      </c>
      <c r="F6245" s="51">
        <v>598</v>
      </c>
      <c r="G6245" s="48">
        <v>10</v>
      </c>
      <c r="H6245" s="51" t="s">
        <v>3055</v>
      </c>
      <c r="I6245" s="51" t="s">
        <v>1596</v>
      </c>
      <c r="J6245" s="52">
        <v>3.6</v>
      </c>
      <c r="K6245" s="48" t="s">
        <v>1058</v>
      </c>
      <c r="L6245" s="48" t="s">
        <v>1058</v>
      </c>
      <c r="M6245" s="53">
        <v>8481.0098897735752</v>
      </c>
      <c r="N6245" s="51"/>
    </row>
    <row r="6246" spans="2:14" x14ac:dyDescent="0.25">
      <c r="B6246" s="48">
        <v>6244</v>
      </c>
      <c r="C6246" s="49" t="s">
        <v>3038</v>
      </c>
      <c r="D6246" s="48">
        <v>580241610</v>
      </c>
      <c r="E6246" s="50" t="s">
        <v>3066</v>
      </c>
      <c r="F6246" s="51">
        <v>599</v>
      </c>
      <c r="G6246" s="48">
        <v>11</v>
      </c>
      <c r="H6246" s="51" t="s">
        <v>3055</v>
      </c>
      <c r="I6246" s="51" t="s">
        <v>1596</v>
      </c>
      <c r="J6246" s="52">
        <v>3.6</v>
      </c>
      <c r="K6246" s="48" t="s">
        <v>1058</v>
      </c>
      <c r="L6246" s="48" t="s">
        <v>1058</v>
      </c>
      <c r="M6246" s="53">
        <v>8481.0098897735752</v>
      </c>
      <c r="N6246" s="51"/>
    </row>
    <row r="6247" spans="2:14" x14ac:dyDescent="0.25">
      <c r="B6247" s="48">
        <v>6245</v>
      </c>
      <c r="C6247" s="49" t="s">
        <v>3038</v>
      </c>
      <c r="D6247" s="48">
        <v>580407880</v>
      </c>
      <c r="E6247" s="50" t="s">
        <v>3063</v>
      </c>
      <c r="F6247" s="51">
        <v>601</v>
      </c>
      <c r="G6247" s="48">
        <v>9</v>
      </c>
      <c r="H6247" s="51" t="s">
        <v>3055</v>
      </c>
      <c r="I6247" s="51" t="s">
        <v>1053</v>
      </c>
      <c r="J6247" s="52">
        <v>3.6</v>
      </c>
      <c r="K6247" s="48" t="s">
        <v>1058</v>
      </c>
      <c r="L6247" s="48" t="s">
        <v>1058</v>
      </c>
      <c r="M6247" s="53">
        <v>8481.0098897735752</v>
      </c>
      <c r="N6247" s="51"/>
    </row>
    <row r="6248" spans="2:14" x14ac:dyDescent="0.25">
      <c r="B6248" s="48">
        <v>6246</v>
      </c>
      <c r="C6248" s="49" t="s">
        <v>3038</v>
      </c>
      <c r="D6248" s="48">
        <v>580195675</v>
      </c>
      <c r="E6248" s="50" t="s">
        <v>3047</v>
      </c>
      <c r="F6248" s="51">
        <v>602</v>
      </c>
      <c r="G6248" s="48">
        <v>13</v>
      </c>
      <c r="H6248" s="51" t="s">
        <v>3055</v>
      </c>
      <c r="I6248" s="51" t="s">
        <v>1068</v>
      </c>
      <c r="J6248" s="52">
        <v>3.6</v>
      </c>
      <c r="K6248" s="48" t="s">
        <v>1058</v>
      </c>
      <c r="L6248" s="48" t="s">
        <v>1058</v>
      </c>
      <c r="M6248" s="53">
        <v>8481.0098897735752</v>
      </c>
      <c r="N6248" s="51"/>
    </row>
    <row r="6249" spans="2:14" x14ac:dyDescent="0.25">
      <c r="B6249" s="48">
        <v>6247</v>
      </c>
      <c r="C6249" s="49" t="s">
        <v>3038</v>
      </c>
      <c r="D6249" s="48">
        <v>580351021</v>
      </c>
      <c r="E6249" s="50" t="s">
        <v>3056</v>
      </c>
      <c r="F6249" s="51">
        <v>603</v>
      </c>
      <c r="G6249" s="48">
        <v>8</v>
      </c>
      <c r="H6249" s="51" t="s">
        <v>3055</v>
      </c>
      <c r="I6249" s="51" t="s">
        <v>1053</v>
      </c>
      <c r="J6249" s="52">
        <v>0</v>
      </c>
      <c r="K6249" s="48" t="s">
        <v>1054</v>
      </c>
      <c r="L6249" s="48" t="s">
        <v>1058</v>
      </c>
      <c r="M6249" s="53">
        <v>0</v>
      </c>
      <c r="N6249" s="51"/>
    </row>
    <row r="6250" spans="2:14" x14ac:dyDescent="0.25">
      <c r="B6250" s="48">
        <v>6248</v>
      </c>
      <c r="C6250" s="49" t="s">
        <v>3038</v>
      </c>
      <c r="D6250" s="48">
        <v>580553741</v>
      </c>
      <c r="E6250" s="50" t="s">
        <v>3061</v>
      </c>
      <c r="F6250" s="51">
        <v>604</v>
      </c>
      <c r="G6250" s="48">
        <v>12</v>
      </c>
      <c r="H6250" s="51" t="s">
        <v>3055</v>
      </c>
      <c r="I6250" s="51" t="s">
        <v>1174</v>
      </c>
      <c r="J6250" s="52">
        <v>4</v>
      </c>
      <c r="K6250" s="48" t="s">
        <v>1058</v>
      </c>
      <c r="L6250" s="48" t="s">
        <v>1058</v>
      </c>
      <c r="M6250" s="53">
        <v>9423.3443219706387</v>
      </c>
      <c r="N6250" s="51"/>
    </row>
    <row r="6251" spans="2:14" x14ac:dyDescent="0.25">
      <c r="B6251" s="48">
        <v>6249</v>
      </c>
      <c r="C6251" s="49" t="s">
        <v>3038</v>
      </c>
      <c r="D6251" s="48">
        <v>580418960</v>
      </c>
      <c r="E6251" s="50" t="s">
        <v>3067</v>
      </c>
      <c r="F6251" s="51">
        <v>605</v>
      </c>
      <c r="G6251" s="48">
        <v>9</v>
      </c>
      <c r="H6251" s="51" t="s">
        <v>3055</v>
      </c>
      <c r="I6251" s="51" t="s">
        <v>1076</v>
      </c>
      <c r="J6251" s="52">
        <v>4.2</v>
      </c>
      <c r="K6251" s="48" t="s">
        <v>1058</v>
      </c>
      <c r="L6251" s="48" t="s">
        <v>1058</v>
      </c>
      <c r="M6251" s="53">
        <v>9894.5115380691714</v>
      </c>
      <c r="N6251" s="51"/>
    </row>
    <row r="6252" spans="2:14" x14ac:dyDescent="0.25">
      <c r="B6252" s="48">
        <v>6250</v>
      </c>
      <c r="C6252" s="49" t="s">
        <v>3038</v>
      </c>
      <c r="D6252" s="48">
        <v>580404069</v>
      </c>
      <c r="E6252" s="50" t="s">
        <v>3064</v>
      </c>
      <c r="F6252" s="51">
        <v>606</v>
      </c>
      <c r="G6252" s="48">
        <v>8</v>
      </c>
      <c r="H6252" s="51" t="s">
        <v>3055</v>
      </c>
      <c r="I6252" s="51" t="s">
        <v>1476</v>
      </c>
      <c r="J6252" s="52">
        <v>3.6</v>
      </c>
      <c r="K6252" s="48" t="s">
        <v>1058</v>
      </c>
      <c r="L6252" s="48" t="s">
        <v>1058</v>
      </c>
      <c r="M6252" s="53">
        <v>8481.0098897735752</v>
      </c>
      <c r="N6252" s="51"/>
    </row>
    <row r="6253" spans="2:14" x14ac:dyDescent="0.25">
      <c r="B6253" s="48">
        <v>6251</v>
      </c>
      <c r="C6253" s="49" t="s">
        <v>3038</v>
      </c>
      <c r="D6253" s="48">
        <v>580274173</v>
      </c>
      <c r="E6253" s="50" t="s">
        <v>3043</v>
      </c>
      <c r="F6253" s="51">
        <v>607</v>
      </c>
      <c r="G6253" s="48">
        <v>9</v>
      </c>
      <c r="H6253" s="51" t="s">
        <v>3055</v>
      </c>
      <c r="I6253" s="51" t="s">
        <v>1062</v>
      </c>
      <c r="J6253" s="52">
        <v>3.6</v>
      </c>
      <c r="K6253" s="48" t="s">
        <v>1058</v>
      </c>
      <c r="L6253" s="48" t="s">
        <v>1058</v>
      </c>
      <c r="M6253" s="53">
        <v>8481.0098897735752</v>
      </c>
      <c r="N6253" s="51"/>
    </row>
    <row r="6254" spans="2:14" x14ac:dyDescent="0.25">
      <c r="B6254" s="48">
        <v>6252</v>
      </c>
      <c r="C6254" s="49" t="s">
        <v>3038</v>
      </c>
      <c r="D6254" s="48">
        <v>580251296</v>
      </c>
      <c r="E6254" s="50" t="s">
        <v>1688</v>
      </c>
      <c r="F6254" s="51">
        <v>608</v>
      </c>
      <c r="G6254" s="48">
        <v>9</v>
      </c>
      <c r="H6254" s="51" t="s">
        <v>3055</v>
      </c>
      <c r="I6254" s="51" t="s">
        <v>1218</v>
      </c>
      <c r="J6254" s="52">
        <v>3.6</v>
      </c>
      <c r="K6254" s="48" t="s">
        <v>1058</v>
      </c>
      <c r="L6254" s="48" t="s">
        <v>1058</v>
      </c>
      <c r="M6254" s="53">
        <v>8481.0098897735752</v>
      </c>
      <c r="N6254" s="51"/>
    </row>
    <row r="6255" spans="2:14" x14ac:dyDescent="0.25">
      <c r="B6255" s="48">
        <v>6253</v>
      </c>
      <c r="C6255" s="49" t="s">
        <v>3038</v>
      </c>
      <c r="D6255" s="48">
        <v>580336154</v>
      </c>
      <c r="E6255" s="50" t="s">
        <v>3057</v>
      </c>
      <c r="F6255" s="51">
        <v>609</v>
      </c>
      <c r="G6255" s="48">
        <v>9</v>
      </c>
      <c r="H6255" s="51" t="s">
        <v>3055</v>
      </c>
      <c r="I6255" s="51" t="s">
        <v>1259</v>
      </c>
      <c r="J6255" s="52">
        <v>3.6</v>
      </c>
      <c r="K6255" s="48" t="s">
        <v>1058</v>
      </c>
      <c r="L6255" s="48" t="s">
        <v>1058</v>
      </c>
      <c r="M6255" s="53">
        <v>8481.0098897735752</v>
      </c>
      <c r="N6255" s="51"/>
    </row>
    <row r="6256" spans="2:14" x14ac:dyDescent="0.25">
      <c r="B6256" s="48">
        <v>6254</v>
      </c>
      <c r="C6256" s="49" t="s">
        <v>3038</v>
      </c>
      <c r="D6256" s="48">
        <v>580489466</v>
      </c>
      <c r="E6256" s="50" t="s">
        <v>3068</v>
      </c>
      <c r="F6256" s="51">
        <v>610</v>
      </c>
      <c r="G6256" s="48">
        <v>10</v>
      </c>
      <c r="H6256" s="51" t="s">
        <v>3055</v>
      </c>
      <c r="I6256" s="51" t="s">
        <v>1117</v>
      </c>
      <c r="J6256" s="52">
        <v>3.6</v>
      </c>
      <c r="K6256" s="48" t="s">
        <v>1058</v>
      </c>
      <c r="L6256" s="48" t="s">
        <v>1058</v>
      </c>
      <c r="M6256" s="53">
        <v>8481.0098897735752</v>
      </c>
      <c r="N6256" s="51"/>
    </row>
    <row r="6257" spans="2:14" x14ac:dyDescent="0.25">
      <c r="B6257" s="48">
        <v>6255</v>
      </c>
      <c r="C6257" s="49" t="s">
        <v>3038</v>
      </c>
      <c r="D6257" s="48">
        <v>580513802</v>
      </c>
      <c r="E6257" s="50" t="s">
        <v>1915</v>
      </c>
      <c r="F6257" s="51">
        <v>611</v>
      </c>
      <c r="G6257" s="48">
        <v>11</v>
      </c>
      <c r="H6257" s="51" t="s">
        <v>3055</v>
      </c>
      <c r="I6257" s="51" t="s">
        <v>1423</v>
      </c>
      <c r="J6257" s="52">
        <v>3.6</v>
      </c>
      <c r="K6257" s="48" t="s">
        <v>1058</v>
      </c>
      <c r="L6257" s="48" t="s">
        <v>1058</v>
      </c>
      <c r="M6257" s="53">
        <v>8481.0098897735752</v>
      </c>
      <c r="N6257" s="51"/>
    </row>
    <row r="6258" spans="2:14" x14ac:dyDescent="0.25">
      <c r="B6258" s="48">
        <v>6256</v>
      </c>
      <c r="C6258" s="49" t="s">
        <v>3038</v>
      </c>
      <c r="D6258" s="48">
        <v>580497048</v>
      </c>
      <c r="E6258" s="50" t="s">
        <v>1306</v>
      </c>
      <c r="F6258" s="51">
        <v>613</v>
      </c>
      <c r="G6258" s="48">
        <v>9</v>
      </c>
      <c r="H6258" s="51" t="s">
        <v>3055</v>
      </c>
      <c r="I6258" s="51" t="s">
        <v>1307</v>
      </c>
      <c r="J6258" s="52">
        <v>3.6</v>
      </c>
      <c r="K6258" s="48" t="s">
        <v>1058</v>
      </c>
      <c r="L6258" s="48" t="s">
        <v>1058</v>
      </c>
      <c r="M6258" s="53">
        <v>8481.0098897735752</v>
      </c>
      <c r="N6258" s="51"/>
    </row>
    <row r="6259" spans="2:14" x14ac:dyDescent="0.25">
      <c r="B6259" s="48">
        <v>6257</v>
      </c>
      <c r="C6259" s="49" t="s">
        <v>3038</v>
      </c>
      <c r="D6259" s="48">
        <v>580352540</v>
      </c>
      <c r="E6259" s="50" t="s">
        <v>1250</v>
      </c>
      <c r="F6259" s="51">
        <v>616</v>
      </c>
      <c r="G6259" s="48">
        <v>17</v>
      </c>
      <c r="H6259" s="51" t="s">
        <v>3055</v>
      </c>
      <c r="I6259" s="51" t="s">
        <v>1072</v>
      </c>
      <c r="J6259" s="52">
        <v>4.6000000000000005</v>
      </c>
      <c r="K6259" s="48" t="s">
        <v>1058</v>
      </c>
      <c r="L6259" s="48" t="s">
        <v>1058</v>
      </c>
      <c r="M6259" s="53">
        <v>10836.845970266235</v>
      </c>
      <c r="N6259" s="51"/>
    </row>
    <row r="6260" spans="2:14" x14ac:dyDescent="0.25">
      <c r="B6260" s="48">
        <v>6258</v>
      </c>
      <c r="C6260" s="49" t="s">
        <v>3038</v>
      </c>
      <c r="D6260" s="48">
        <v>580420347</v>
      </c>
      <c r="E6260" s="50" t="s">
        <v>1261</v>
      </c>
      <c r="F6260" s="51">
        <v>618</v>
      </c>
      <c r="G6260" s="48">
        <v>9</v>
      </c>
      <c r="H6260" s="51" t="s">
        <v>3055</v>
      </c>
      <c r="I6260" s="51" t="s">
        <v>1262</v>
      </c>
      <c r="J6260" s="52">
        <v>4.2</v>
      </c>
      <c r="K6260" s="48" t="s">
        <v>1058</v>
      </c>
      <c r="L6260" s="48" t="s">
        <v>1058</v>
      </c>
      <c r="M6260" s="53">
        <v>9894.5115380691714</v>
      </c>
      <c r="N6260" s="51"/>
    </row>
    <row r="6261" spans="2:14" x14ac:dyDescent="0.25">
      <c r="B6261" s="48">
        <v>6259</v>
      </c>
      <c r="C6261" s="49" t="s">
        <v>3038</v>
      </c>
      <c r="D6261" s="48">
        <v>580542710</v>
      </c>
      <c r="E6261" s="50" t="s">
        <v>3069</v>
      </c>
      <c r="F6261" s="51">
        <v>620</v>
      </c>
      <c r="G6261" s="48">
        <v>9</v>
      </c>
      <c r="H6261" s="51" t="s">
        <v>3055</v>
      </c>
      <c r="I6261" s="51" t="s">
        <v>2176</v>
      </c>
      <c r="J6261" s="52">
        <v>3.6</v>
      </c>
      <c r="K6261" s="48" t="s">
        <v>1058</v>
      </c>
      <c r="L6261" s="48" t="s">
        <v>1058</v>
      </c>
      <c r="M6261" s="53">
        <v>8481.0098897735752</v>
      </c>
      <c r="N6261" s="51"/>
    </row>
    <row r="6262" spans="2:14" x14ac:dyDescent="0.25">
      <c r="B6262" s="48">
        <v>6260</v>
      </c>
      <c r="C6262" s="49" t="s">
        <v>3038</v>
      </c>
      <c r="D6262" s="48">
        <v>580417509</v>
      </c>
      <c r="E6262" s="50" t="s">
        <v>2767</v>
      </c>
      <c r="F6262" s="51">
        <v>622</v>
      </c>
      <c r="G6262" s="48">
        <v>11</v>
      </c>
      <c r="H6262" s="51" t="s">
        <v>3055</v>
      </c>
      <c r="I6262" s="51" t="s">
        <v>1060</v>
      </c>
      <c r="J6262" s="52">
        <v>3.6</v>
      </c>
      <c r="K6262" s="48" t="s">
        <v>1058</v>
      </c>
      <c r="L6262" s="48" t="s">
        <v>1058</v>
      </c>
      <c r="M6262" s="53">
        <v>8481.0098897735752</v>
      </c>
      <c r="N6262" s="51"/>
    </row>
    <row r="6263" spans="2:14" x14ac:dyDescent="0.25">
      <c r="B6263" s="48">
        <v>6261</v>
      </c>
      <c r="C6263" s="49" t="s">
        <v>3038</v>
      </c>
      <c r="D6263" s="48">
        <v>580195675</v>
      </c>
      <c r="E6263" s="50" t="s">
        <v>3047</v>
      </c>
      <c r="F6263" s="51">
        <v>623</v>
      </c>
      <c r="G6263" s="48">
        <v>10</v>
      </c>
      <c r="H6263" s="51" t="s">
        <v>3055</v>
      </c>
      <c r="I6263" s="51" t="s">
        <v>1068</v>
      </c>
      <c r="J6263" s="52">
        <v>3.6</v>
      </c>
      <c r="K6263" s="48" t="s">
        <v>1058</v>
      </c>
      <c r="L6263" s="48" t="s">
        <v>1058</v>
      </c>
      <c r="M6263" s="53">
        <v>8481.0098897735752</v>
      </c>
      <c r="N6263" s="51"/>
    </row>
    <row r="6264" spans="2:14" x14ac:dyDescent="0.25">
      <c r="B6264" s="48">
        <v>6262</v>
      </c>
      <c r="C6264" s="49" t="s">
        <v>3038</v>
      </c>
      <c r="D6264" s="48">
        <v>580424638</v>
      </c>
      <c r="E6264" s="50" t="s">
        <v>1651</v>
      </c>
      <c r="F6264" s="51">
        <v>625</v>
      </c>
      <c r="G6264" s="48">
        <v>9</v>
      </c>
      <c r="H6264" s="51" t="s">
        <v>3055</v>
      </c>
      <c r="I6264" s="51" t="s">
        <v>1081</v>
      </c>
      <c r="J6264" s="52">
        <v>4.2</v>
      </c>
      <c r="K6264" s="48" t="s">
        <v>1058</v>
      </c>
      <c r="L6264" s="48" t="s">
        <v>1058</v>
      </c>
      <c r="M6264" s="53">
        <v>9894.5115380691714</v>
      </c>
      <c r="N6264" s="51"/>
    </row>
    <row r="6265" spans="2:14" x14ac:dyDescent="0.25">
      <c r="B6265" s="48">
        <v>6263</v>
      </c>
      <c r="C6265" s="49" t="s">
        <v>3038</v>
      </c>
      <c r="D6265" s="48">
        <v>580414613</v>
      </c>
      <c r="E6265" s="50" t="s">
        <v>3046</v>
      </c>
      <c r="F6265" s="51">
        <v>628</v>
      </c>
      <c r="G6265" s="48">
        <v>10</v>
      </c>
      <c r="H6265" s="51" t="s">
        <v>3055</v>
      </c>
      <c r="I6265" s="51" t="s">
        <v>2895</v>
      </c>
      <c r="J6265" s="52">
        <v>4.2</v>
      </c>
      <c r="K6265" s="48" t="s">
        <v>1058</v>
      </c>
      <c r="L6265" s="48" t="s">
        <v>1058</v>
      </c>
      <c r="M6265" s="53">
        <v>9894.5115380691714</v>
      </c>
      <c r="N6265" s="51"/>
    </row>
    <row r="6266" spans="2:14" x14ac:dyDescent="0.25">
      <c r="B6266" s="48">
        <v>6264</v>
      </c>
      <c r="C6266" s="49" t="s">
        <v>3038</v>
      </c>
      <c r="D6266" s="48">
        <v>580603454</v>
      </c>
      <c r="E6266" s="50" t="s">
        <v>3070</v>
      </c>
      <c r="F6266" s="51">
        <v>631</v>
      </c>
      <c r="G6266" s="48">
        <v>10</v>
      </c>
      <c r="H6266" s="51" t="s">
        <v>3055</v>
      </c>
      <c r="I6266" s="51" t="s">
        <v>1280</v>
      </c>
      <c r="J6266" s="52">
        <v>3.6</v>
      </c>
      <c r="K6266" s="48" t="s">
        <v>1058</v>
      </c>
      <c r="L6266" s="48" t="s">
        <v>1058</v>
      </c>
      <c r="M6266" s="53">
        <v>8481.0098897735752</v>
      </c>
      <c r="N6266" s="51"/>
    </row>
    <row r="6267" spans="2:14" x14ac:dyDescent="0.25">
      <c r="B6267" s="48">
        <v>6265</v>
      </c>
      <c r="C6267" s="49" t="s">
        <v>3038</v>
      </c>
      <c r="D6267" s="48">
        <v>580578250</v>
      </c>
      <c r="E6267" s="50" t="s">
        <v>3071</v>
      </c>
      <c r="F6267" s="51">
        <v>632</v>
      </c>
      <c r="G6267" s="48">
        <v>7</v>
      </c>
      <c r="H6267" s="51" t="s">
        <v>3055</v>
      </c>
      <c r="I6267" s="51" t="s">
        <v>1137</v>
      </c>
      <c r="J6267" s="52">
        <v>4</v>
      </c>
      <c r="K6267" s="48" t="s">
        <v>1058</v>
      </c>
      <c r="L6267" s="48" t="s">
        <v>1058</v>
      </c>
      <c r="M6267" s="53">
        <v>9423.3443219706387</v>
      </c>
      <c r="N6267" s="51"/>
    </row>
    <row r="6268" spans="2:14" x14ac:dyDescent="0.25">
      <c r="B6268" s="48">
        <v>6266</v>
      </c>
      <c r="C6268" s="49" t="s">
        <v>3038</v>
      </c>
      <c r="D6268" s="48">
        <v>580357358</v>
      </c>
      <c r="E6268" s="50" t="s">
        <v>3042</v>
      </c>
      <c r="F6268" s="51">
        <v>634</v>
      </c>
      <c r="G6268" s="48">
        <v>9</v>
      </c>
      <c r="H6268" s="51" t="s">
        <v>3055</v>
      </c>
      <c r="I6268" s="51" t="s">
        <v>1252</v>
      </c>
      <c r="J6268" s="52">
        <v>3.6</v>
      </c>
      <c r="K6268" s="48" t="s">
        <v>1058</v>
      </c>
      <c r="L6268" s="48" t="s">
        <v>1058</v>
      </c>
      <c r="M6268" s="53">
        <v>8481.0098897735752</v>
      </c>
      <c r="N6268" s="51"/>
    </row>
    <row r="6269" spans="2:14" x14ac:dyDescent="0.25">
      <c r="B6269" s="48">
        <v>6267</v>
      </c>
      <c r="C6269" s="49" t="s">
        <v>3038</v>
      </c>
      <c r="D6269" s="48">
        <v>580334738</v>
      </c>
      <c r="E6269" s="50" t="s">
        <v>1248</v>
      </c>
      <c r="F6269" s="51">
        <v>635</v>
      </c>
      <c r="G6269" s="48">
        <v>13</v>
      </c>
      <c r="H6269" s="51" t="s">
        <v>3055</v>
      </c>
      <c r="I6269" s="51" t="s">
        <v>1053</v>
      </c>
      <c r="J6269" s="52">
        <v>3.6</v>
      </c>
      <c r="K6269" s="48" t="s">
        <v>1058</v>
      </c>
      <c r="L6269" s="48" t="s">
        <v>1058</v>
      </c>
      <c r="M6269" s="53">
        <v>8481.0098897735752</v>
      </c>
      <c r="N6269" s="51"/>
    </row>
    <row r="6270" spans="2:14" x14ac:dyDescent="0.25">
      <c r="B6270" s="48">
        <v>6268</v>
      </c>
      <c r="C6270" s="49" t="s">
        <v>3038</v>
      </c>
      <c r="D6270" s="48">
        <v>580618122</v>
      </c>
      <c r="E6270" s="50" t="s">
        <v>3072</v>
      </c>
      <c r="F6270" s="51">
        <v>638</v>
      </c>
      <c r="G6270" s="48">
        <v>9</v>
      </c>
      <c r="H6270" s="51" t="s">
        <v>3073</v>
      </c>
      <c r="I6270" s="51" t="s">
        <v>1158</v>
      </c>
      <c r="J6270" s="52">
        <v>7.2</v>
      </c>
      <c r="K6270" s="48" t="s">
        <v>1058</v>
      </c>
      <c r="L6270" s="48" t="s">
        <v>1058</v>
      </c>
      <c r="M6270" s="53">
        <v>16962.01977954715</v>
      </c>
      <c r="N6270" s="51"/>
    </row>
    <row r="6271" spans="2:14" x14ac:dyDescent="0.25">
      <c r="B6271" s="48">
        <v>6269</v>
      </c>
      <c r="C6271" s="49" t="s">
        <v>3038</v>
      </c>
      <c r="D6271" s="48">
        <v>580331510</v>
      </c>
      <c r="E6271" s="50" t="s">
        <v>3065</v>
      </c>
      <c r="F6271" s="51">
        <v>639</v>
      </c>
      <c r="G6271" s="48">
        <v>7</v>
      </c>
      <c r="H6271" s="51" t="s">
        <v>3055</v>
      </c>
      <c r="I6271" s="51" t="s">
        <v>1160</v>
      </c>
      <c r="J6271" s="52">
        <v>3.6</v>
      </c>
      <c r="K6271" s="48" t="s">
        <v>1058</v>
      </c>
      <c r="L6271" s="48" t="s">
        <v>1058</v>
      </c>
      <c r="M6271" s="53">
        <v>8481.0098897735752</v>
      </c>
      <c r="N6271" s="51"/>
    </row>
    <row r="6272" spans="2:14" x14ac:dyDescent="0.25">
      <c r="B6272" s="48">
        <v>6270</v>
      </c>
      <c r="C6272" s="49" t="s">
        <v>3038</v>
      </c>
      <c r="D6272" s="48">
        <v>580195675</v>
      </c>
      <c r="E6272" s="50" t="s">
        <v>3047</v>
      </c>
      <c r="F6272" s="51">
        <v>640</v>
      </c>
      <c r="G6272" s="48">
        <v>9</v>
      </c>
      <c r="H6272" s="51" t="s">
        <v>3055</v>
      </c>
      <c r="I6272" s="51" t="s">
        <v>1068</v>
      </c>
      <c r="J6272" s="52">
        <v>3.6</v>
      </c>
      <c r="K6272" s="48" t="s">
        <v>1058</v>
      </c>
      <c r="L6272" s="48" t="s">
        <v>1058</v>
      </c>
      <c r="M6272" s="53">
        <v>8481.0098897735752</v>
      </c>
      <c r="N6272" s="51"/>
    </row>
    <row r="6273" spans="2:14" x14ac:dyDescent="0.25">
      <c r="B6273" s="48">
        <v>6271</v>
      </c>
      <c r="C6273" s="49" t="s">
        <v>3038</v>
      </c>
      <c r="D6273" s="48">
        <v>580421915</v>
      </c>
      <c r="E6273" s="50" t="s">
        <v>1648</v>
      </c>
      <c r="F6273" s="51">
        <v>641</v>
      </c>
      <c r="G6273" s="48">
        <v>9</v>
      </c>
      <c r="H6273" s="51" t="s">
        <v>3055</v>
      </c>
      <c r="I6273" s="51" t="s">
        <v>1066</v>
      </c>
      <c r="J6273" s="52">
        <v>3.6</v>
      </c>
      <c r="K6273" s="48" t="s">
        <v>1058</v>
      </c>
      <c r="L6273" s="48" t="s">
        <v>1058</v>
      </c>
      <c r="M6273" s="53">
        <v>8481.0098897735752</v>
      </c>
      <c r="N6273" s="51"/>
    </row>
    <row r="6274" spans="2:14" x14ac:dyDescent="0.25">
      <c r="B6274" s="48">
        <v>6272</v>
      </c>
      <c r="C6274" s="49" t="s">
        <v>3038</v>
      </c>
      <c r="D6274" s="48">
        <v>580418960</v>
      </c>
      <c r="E6274" s="50" t="s">
        <v>3067</v>
      </c>
      <c r="F6274" s="51">
        <v>643</v>
      </c>
      <c r="G6274" s="48">
        <v>9</v>
      </c>
      <c r="H6274" s="51" t="s">
        <v>3055</v>
      </c>
      <c r="I6274" s="51" t="s">
        <v>1076</v>
      </c>
      <c r="J6274" s="52">
        <v>4.2</v>
      </c>
      <c r="K6274" s="48" t="s">
        <v>1058</v>
      </c>
      <c r="L6274" s="48" t="s">
        <v>1058</v>
      </c>
      <c r="M6274" s="53">
        <v>9894.5115380691714</v>
      </c>
      <c r="N6274" s="51"/>
    </row>
    <row r="6275" spans="2:14" x14ac:dyDescent="0.25">
      <c r="B6275" s="48">
        <v>6273</v>
      </c>
      <c r="C6275" s="49" t="s">
        <v>3038</v>
      </c>
      <c r="D6275" s="48">
        <v>580618122</v>
      </c>
      <c r="E6275" s="50" t="s">
        <v>3072</v>
      </c>
      <c r="F6275" s="51">
        <v>644</v>
      </c>
      <c r="G6275" s="48">
        <v>11</v>
      </c>
      <c r="H6275" s="51" t="s">
        <v>3055</v>
      </c>
      <c r="I6275" s="51" t="s">
        <v>1158</v>
      </c>
      <c r="J6275" s="52">
        <v>3.6</v>
      </c>
      <c r="K6275" s="48" t="s">
        <v>1058</v>
      </c>
      <c r="L6275" s="48" t="s">
        <v>1058</v>
      </c>
      <c r="M6275" s="53">
        <v>8481.0098897735752</v>
      </c>
      <c r="N6275" s="51"/>
    </row>
    <row r="6276" spans="2:14" x14ac:dyDescent="0.25">
      <c r="B6276" s="48">
        <v>6274</v>
      </c>
      <c r="C6276" s="49" t="s">
        <v>3038</v>
      </c>
      <c r="D6276" s="48">
        <v>580316065</v>
      </c>
      <c r="E6276" s="50" t="s">
        <v>3074</v>
      </c>
      <c r="F6276" s="51">
        <v>645</v>
      </c>
      <c r="G6276" s="48">
        <v>8</v>
      </c>
      <c r="H6276" s="51" t="s">
        <v>3055</v>
      </c>
      <c r="I6276" s="51" t="s">
        <v>1720</v>
      </c>
      <c r="J6276" s="52">
        <v>3.6</v>
      </c>
      <c r="K6276" s="48" t="s">
        <v>1058</v>
      </c>
      <c r="L6276" s="48" t="s">
        <v>1058</v>
      </c>
      <c r="M6276" s="53">
        <v>8481.0098897735752</v>
      </c>
      <c r="N6276" s="51"/>
    </row>
    <row r="6277" spans="2:14" x14ac:dyDescent="0.25">
      <c r="B6277" s="48">
        <v>6275</v>
      </c>
      <c r="C6277" s="49" t="s">
        <v>3038</v>
      </c>
      <c r="D6277" s="48">
        <v>580333045</v>
      </c>
      <c r="E6277" s="50" t="s">
        <v>1247</v>
      </c>
      <c r="F6277" s="51">
        <v>650</v>
      </c>
      <c r="G6277" s="48">
        <v>16</v>
      </c>
      <c r="H6277" s="51" t="s">
        <v>3055</v>
      </c>
      <c r="I6277" s="51" t="s">
        <v>1115</v>
      </c>
      <c r="J6277" s="52">
        <v>3.6</v>
      </c>
      <c r="K6277" s="48" t="s">
        <v>1058</v>
      </c>
      <c r="L6277" s="48" t="s">
        <v>1058</v>
      </c>
      <c r="M6277" s="53">
        <v>8481.0098897735752</v>
      </c>
      <c r="N6277" s="51"/>
    </row>
    <row r="6278" spans="2:14" x14ac:dyDescent="0.25">
      <c r="B6278" s="48">
        <v>6276</v>
      </c>
      <c r="C6278" s="49" t="s">
        <v>3038</v>
      </c>
      <c r="D6278" s="48">
        <v>580295731</v>
      </c>
      <c r="E6278" s="50" t="s">
        <v>3075</v>
      </c>
      <c r="F6278" s="51">
        <v>651</v>
      </c>
      <c r="G6278" s="48">
        <v>9</v>
      </c>
      <c r="H6278" s="51" t="s">
        <v>3076</v>
      </c>
      <c r="I6278" s="51" t="s">
        <v>1109</v>
      </c>
      <c r="J6278" s="52">
        <v>3</v>
      </c>
      <c r="K6278" s="48" t="s">
        <v>1058</v>
      </c>
      <c r="L6278" s="48" t="s">
        <v>1058</v>
      </c>
      <c r="M6278" s="53">
        <v>7067.508241477979</v>
      </c>
      <c r="N6278" s="51"/>
    </row>
    <row r="6279" spans="2:14" x14ac:dyDescent="0.25">
      <c r="B6279" s="48">
        <v>6277</v>
      </c>
      <c r="C6279" s="49" t="s">
        <v>3038</v>
      </c>
      <c r="D6279" s="48">
        <v>580578250</v>
      </c>
      <c r="E6279" s="50" t="s">
        <v>3071</v>
      </c>
      <c r="F6279" s="51">
        <v>652</v>
      </c>
      <c r="G6279" s="48">
        <v>9</v>
      </c>
      <c r="H6279" s="51" t="s">
        <v>3048</v>
      </c>
      <c r="I6279" s="51" t="s">
        <v>1137</v>
      </c>
      <c r="J6279" s="52">
        <v>7.2</v>
      </c>
      <c r="K6279" s="48" t="s">
        <v>1058</v>
      </c>
      <c r="L6279" s="48" t="s">
        <v>1058</v>
      </c>
      <c r="M6279" s="53">
        <v>16962.01977954715</v>
      </c>
      <c r="N6279" s="51"/>
    </row>
    <row r="6280" spans="2:14" x14ac:dyDescent="0.25">
      <c r="B6280" s="48">
        <v>6278</v>
      </c>
      <c r="C6280" s="49" t="s">
        <v>3038</v>
      </c>
      <c r="D6280" s="48">
        <v>580248342</v>
      </c>
      <c r="E6280" s="50" t="s">
        <v>3044</v>
      </c>
      <c r="F6280" s="51">
        <v>653</v>
      </c>
      <c r="G6280" s="48">
        <v>12</v>
      </c>
      <c r="H6280" s="51" t="s">
        <v>3045</v>
      </c>
      <c r="I6280" s="51" t="s">
        <v>1130</v>
      </c>
      <c r="J6280" s="52">
        <v>2.5</v>
      </c>
      <c r="K6280" s="48" t="s">
        <v>1058</v>
      </c>
      <c r="L6280" s="48" t="s">
        <v>1058</v>
      </c>
      <c r="M6280" s="53">
        <v>5889.5902012316492</v>
      </c>
      <c r="N6280" s="51"/>
    </row>
    <row r="6281" spans="2:14" x14ac:dyDescent="0.25">
      <c r="B6281" s="48">
        <v>6279</v>
      </c>
      <c r="C6281" s="49" t="s">
        <v>3038</v>
      </c>
      <c r="D6281" s="48">
        <v>580336154</v>
      </c>
      <c r="E6281" s="50" t="s">
        <v>3057</v>
      </c>
      <c r="F6281" s="51">
        <v>656</v>
      </c>
      <c r="G6281" s="48">
        <v>14</v>
      </c>
      <c r="H6281" s="51" t="s">
        <v>3048</v>
      </c>
      <c r="I6281" s="51" t="s">
        <v>1259</v>
      </c>
      <c r="J6281" s="52">
        <v>6</v>
      </c>
      <c r="K6281" s="48" t="s">
        <v>1058</v>
      </c>
      <c r="L6281" s="48" t="s">
        <v>1058</v>
      </c>
      <c r="M6281" s="53">
        <v>14135.016482955958</v>
      </c>
      <c r="N6281" s="51"/>
    </row>
    <row r="6282" spans="2:14" x14ac:dyDescent="0.25">
      <c r="B6282" s="48">
        <v>6280</v>
      </c>
      <c r="C6282" s="49" t="s">
        <v>3038</v>
      </c>
      <c r="D6282" s="48">
        <v>580161032</v>
      </c>
      <c r="E6282" s="50" t="s">
        <v>1582</v>
      </c>
      <c r="F6282" s="51">
        <v>657</v>
      </c>
      <c r="G6282" s="48">
        <v>18</v>
      </c>
      <c r="H6282" s="51" t="s">
        <v>3045</v>
      </c>
      <c r="I6282" s="51" t="s">
        <v>1583</v>
      </c>
      <c r="J6282" s="52">
        <v>3</v>
      </c>
      <c r="K6282" s="48" t="s">
        <v>1058</v>
      </c>
      <c r="L6282" s="48" t="s">
        <v>1058</v>
      </c>
      <c r="M6282" s="53">
        <v>7067.508241477979</v>
      </c>
      <c r="N6282" s="51"/>
    </row>
    <row r="6283" spans="2:14" x14ac:dyDescent="0.25">
      <c r="B6283" s="48">
        <v>6281</v>
      </c>
      <c r="C6283" s="49" t="s">
        <v>3038</v>
      </c>
      <c r="D6283" s="48">
        <v>580251296</v>
      </c>
      <c r="E6283" s="50" t="s">
        <v>1688</v>
      </c>
      <c r="F6283" s="51">
        <v>658</v>
      </c>
      <c r="G6283" s="48">
        <v>12</v>
      </c>
      <c r="H6283" s="51" t="s">
        <v>3048</v>
      </c>
      <c r="I6283" s="51" t="s">
        <v>1218</v>
      </c>
      <c r="J6283" s="52">
        <v>6</v>
      </c>
      <c r="K6283" s="48" t="s">
        <v>1058</v>
      </c>
      <c r="L6283" s="48" t="s">
        <v>1058</v>
      </c>
      <c r="M6283" s="53">
        <v>14135.016482955958</v>
      </c>
      <c r="N6283" s="51"/>
    </row>
    <row r="6284" spans="2:14" x14ac:dyDescent="0.25">
      <c r="B6284" s="48">
        <v>6282</v>
      </c>
      <c r="C6284" s="49" t="s">
        <v>3038</v>
      </c>
      <c r="D6284" s="48">
        <v>580401818</v>
      </c>
      <c r="E6284" s="50" t="s">
        <v>1301</v>
      </c>
      <c r="F6284" s="51">
        <v>660</v>
      </c>
      <c r="G6284" s="48">
        <v>8</v>
      </c>
      <c r="H6284" s="51" t="s">
        <v>3055</v>
      </c>
      <c r="I6284" s="51" t="s">
        <v>1158</v>
      </c>
      <c r="J6284" s="52">
        <v>3.6</v>
      </c>
      <c r="K6284" s="48" t="s">
        <v>1058</v>
      </c>
      <c r="L6284" s="48" t="s">
        <v>1058</v>
      </c>
      <c r="M6284" s="53">
        <v>8481.0098897735752</v>
      </c>
      <c r="N6284" s="51"/>
    </row>
    <row r="6285" spans="2:14" x14ac:dyDescent="0.25">
      <c r="B6285" s="48">
        <v>6283</v>
      </c>
      <c r="C6285" s="49" t="s">
        <v>3038</v>
      </c>
      <c r="D6285" s="48">
        <v>580251296</v>
      </c>
      <c r="E6285" s="50" t="s">
        <v>1688</v>
      </c>
      <c r="F6285" s="51">
        <v>661</v>
      </c>
      <c r="G6285" s="48">
        <v>17</v>
      </c>
      <c r="H6285" s="51" t="s">
        <v>3041</v>
      </c>
      <c r="I6285" s="51" t="s">
        <v>1218</v>
      </c>
      <c r="J6285" s="52">
        <v>8.4499999999999993</v>
      </c>
      <c r="K6285" s="48" t="s">
        <v>1058</v>
      </c>
      <c r="L6285" s="48" t="s">
        <v>1058</v>
      </c>
      <c r="M6285" s="53">
        <v>19906.814880162972</v>
      </c>
      <c r="N6285" s="51"/>
    </row>
    <row r="6286" spans="2:14" x14ac:dyDescent="0.25">
      <c r="B6286" s="48">
        <v>6284</v>
      </c>
      <c r="C6286" s="49" t="s">
        <v>3038</v>
      </c>
      <c r="D6286" s="48">
        <v>580357358</v>
      </c>
      <c r="E6286" s="50" t="s">
        <v>3042</v>
      </c>
      <c r="F6286" s="51">
        <v>663</v>
      </c>
      <c r="G6286" s="48">
        <v>9</v>
      </c>
      <c r="H6286" s="51" t="s">
        <v>3048</v>
      </c>
      <c r="I6286" s="51" t="s">
        <v>1252</v>
      </c>
      <c r="J6286" s="52">
        <v>6</v>
      </c>
      <c r="K6286" s="48" t="s">
        <v>1058</v>
      </c>
      <c r="L6286" s="48" t="s">
        <v>1058</v>
      </c>
      <c r="M6286" s="53">
        <v>14135.016482955958</v>
      </c>
      <c r="N6286" s="51"/>
    </row>
    <row r="6287" spans="2:14" x14ac:dyDescent="0.25">
      <c r="B6287" s="48">
        <v>6285</v>
      </c>
      <c r="C6287" s="49" t="s">
        <v>3038</v>
      </c>
      <c r="D6287" s="48">
        <v>580357358</v>
      </c>
      <c r="E6287" s="50" t="s">
        <v>3042</v>
      </c>
      <c r="F6287" s="51">
        <v>664</v>
      </c>
      <c r="G6287" s="48">
        <v>10</v>
      </c>
      <c r="H6287" s="51" t="s">
        <v>3048</v>
      </c>
      <c r="I6287" s="51" t="s">
        <v>1252</v>
      </c>
      <c r="J6287" s="52">
        <v>6</v>
      </c>
      <c r="K6287" s="48" t="s">
        <v>1058</v>
      </c>
      <c r="L6287" s="48" t="s">
        <v>1058</v>
      </c>
      <c r="M6287" s="53">
        <v>14135.016482955958</v>
      </c>
      <c r="N6287" s="51"/>
    </row>
    <row r="6288" spans="2:14" x14ac:dyDescent="0.25">
      <c r="B6288" s="48">
        <v>6286</v>
      </c>
      <c r="C6288" s="49" t="s">
        <v>3038</v>
      </c>
      <c r="D6288" s="48">
        <v>580357358</v>
      </c>
      <c r="E6288" s="50" t="s">
        <v>3042</v>
      </c>
      <c r="F6288" s="51">
        <v>665</v>
      </c>
      <c r="G6288" s="48">
        <v>9</v>
      </c>
      <c r="H6288" s="51" t="s">
        <v>3048</v>
      </c>
      <c r="I6288" s="51" t="s">
        <v>1252</v>
      </c>
      <c r="J6288" s="52">
        <v>6</v>
      </c>
      <c r="K6288" s="48" t="s">
        <v>1058</v>
      </c>
      <c r="L6288" s="48" t="s">
        <v>1058</v>
      </c>
      <c r="M6288" s="53">
        <v>14135.016482955958</v>
      </c>
      <c r="N6288" s="51"/>
    </row>
    <row r="6289" spans="2:14" x14ac:dyDescent="0.25">
      <c r="B6289" s="48">
        <v>6287</v>
      </c>
      <c r="C6289" s="49" t="s">
        <v>3038</v>
      </c>
      <c r="D6289" s="48">
        <v>580314748</v>
      </c>
      <c r="E6289" s="50" t="s">
        <v>1559</v>
      </c>
      <c r="F6289" s="51">
        <v>666</v>
      </c>
      <c r="G6289" s="48">
        <v>10</v>
      </c>
      <c r="H6289" s="51" t="s">
        <v>3045</v>
      </c>
      <c r="I6289" s="51" t="s">
        <v>1064</v>
      </c>
      <c r="J6289" s="52">
        <v>2.5</v>
      </c>
      <c r="K6289" s="48" t="s">
        <v>1058</v>
      </c>
      <c r="L6289" s="48" t="s">
        <v>1058</v>
      </c>
      <c r="M6289" s="53">
        <v>5889.5902012316492</v>
      </c>
      <c r="N6289" s="51"/>
    </row>
    <row r="6290" spans="2:14" x14ac:dyDescent="0.25">
      <c r="B6290" s="48">
        <v>6288</v>
      </c>
      <c r="C6290" s="49" t="s">
        <v>3038</v>
      </c>
      <c r="D6290" s="48">
        <v>580410108</v>
      </c>
      <c r="E6290" s="50" t="s">
        <v>3040</v>
      </c>
      <c r="F6290" s="51">
        <v>668</v>
      </c>
      <c r="G6290" s="48">
        <v>9</v>
      </c>
      <c r="H6290" s="51" t="s">
        <v>3048</v>
      </c>
      <c r="I6290" s="51" t="s">
        <v>3007</v>
      </c>
      <c r="J6290" s="52">
        <v>7.8</v>
      </c>
      <c r="K6290" s="48" t="s">
        <v>1058</v>
      </c>
      <c r="L6290" s="48" t="s">
        <v>1058</v>
      </c>
      <c r="M6290" s="53">
        <v>18375.521427842745</v>
      </c>
      <c r="N6290" s="51"/>
    </row>
    <row r="6291" spans="2:14" x14ac:dyDescent="0.25">
      <c r="B6291" s="48">
        <v>6289</v>
      </c>
      <c r="C6291" s="49" t="s">
        <v>3038</v>
      </c>
      <c r="D6291" s="48">
        <v>580314748</v>
      </c>
      <c r="E6291" s="50" t="s">
        <v>1559</v>
      </c>
      <c r="F6291" s="51">
        <v>669</v>
      </c>
      <c r="G6291" s="48">
        <v>9</v>
      </c>
      <c r="H6291" s="51" t="s">
        <v>3048</v>
      </c>
      <c r="I6291" s="51" t="s">
        <v>1064</v>
      </c>
      <c r="J6291" s="52">
        <v>6</v>
      </c>
      <c r="K6291" s="48" t="s">
        <v>1058</v>
      </c>
      <c r="L6291" s="48" t="s">
        <v>1058</v>
      </c>
      <c r="M6291" s="53">
        <v>14135.016482955958</v>
      </c>
      <c r="N6291" s="51"/>
    </row>
    <row r="6292" spans="2:14" x14ac:dyDescent="0.25">
      <c r="B6292" s="48">
        <v>6290</v>
      </c>
      <c r="C6292" s="49" t="s">
        <v>3038</v>
      </c>
      <c r="D6292" s="48">
        <v>580421915</v>
      </c>
      <c r="E6292" s="50" t="s">
        <v>1648</v>
      </c>
      <c r="F6292" s="51">
        <v>671</v>
      </c>
      <c r="G6292" s="48">
        <v>9</v>
      </c>
      <c r="H6292" s="51" t="s">
        <v>3048</v>
      </c>
      <c r="I6292" s="51" t="s">
        <v>1066</v>
      </c>
      <c r="J6292" s="52">
        <v>6</v>
      </c>
      <c r="K6292" s="48" t="s">
        <v>1058</v>
      </c>
      <c r="L6292" s="48" t="s">
        <v>1058</v>
      </c>
      <c r="M6292" s="53">
        <v>14135.016482955958</v>
      </c>
      <c r="N6292" s="51"/>
    </row>
    <row r="6293" spans="2:14" x14ac:dyDescent="0.25">
      <c r="B6293" s="48">
        <v>6291</v>
      </c>
      <c r="C6293" s="49" t="s">
        <v>3038</v>
      </c>
      <c r="D6293" s="48">
        <v>580640613</v>
      </c>
      <c r="E6293" s="50" t="s">
        <v>3077</v>
      </c>
      <c r="F6293" s="51">
        <v>672</v>
      </c>
      <c r="G6293" s="48">
        <v>9</v>
      </c>
      <c r="H6293" s="51" t="s">
        <v>3048</v>
      </c>
      <c r="I6293" s="51" t="s">
        <v>1081</v>
      </c>
      <c r="J6293" s="52">
        <v>7.8</v>
      </c>
      <c r="K6293" s="48" t="s">
        <v>1058</v>
      </c>
      <c r="L6293" s="48" t="s">
        <v>1058</v>
      </c>
      <c r="M6293" s="53">
        <v>18375.521427842745</v>
      </c>
      <c r="N6293" s="51"/>
    </row>
    <row r="6294" spans="2:14" x14ac:dyDescent="0.25">
      <c r="B6294" s="48">
        <v>6292</v>
      </c>
      <c r="C6294" s="49" t="s">
        <v>3038</v>
      </c>
      <c r="D6294" s="48">
        <v>580351021</v>
      </c>
      <c r="E6294" s="50" t="s">
        <v>3056</v>
      </c>
      <c r="F6294" s="51">
        <v>675</v>
      </c>
      <c r="G6294" s="48">
        <v>9</v>
      </c>
      <c r="H6294" s="51" t="s">
        <v>3048</v>
      </c>
      <c r="I6294" s="51" t="s">
        <v>1053</v>
      </c>
      <c r="J6294" s="52">
        <v>6</v>
      </c>
      <c r="K6294" s="48" t="s">
        <v>1058</v>
      </c>
      <c r="L6294" s="48" t="s">
        <v>1058</v>
      </c>
      <c r="M6294" s="53">
        <v>14135.016482955958</v>
      </c>
      <c r="N6294" s="51"/>
    </row>
    <row r="6295" spans="2:14" x14ac:dyDescent="0.25">
      <c r="B6295" s="48">
        <v>6293</v>
      </c>
      <c r="C6295" s="49" t="s">
        <v>3038</v>
      </c>
      <c r="D6295" s="48">
        <v>580161032</v>
      </c>
      <c r="E6295" s="50" t="s">
        <v>1582</v>
      </c>
      <c r="F6295" s="51">
        <v>677</v>
      </c>
      <c r="G6295" s="48">
        <v>13</v>
      </c>
      <c r="H6295" s="51" t="s">
        <v>2161</v>
      </c>
      <c r="I6295" s="51" t="s">
        <v>1583</v>
      </c>
      <c r="J6295" s="52">
        <v>9</v>
      </c>
      <c r="K6295" s="48" t="s">
        <v>1058</v>
      </c>
      <c r="L6295" s="48" t="s">
        <v>1058</v>
      </c>
      <c r="M6295" s="53">
        <v>21202.524724433937</v>
      </c>
      <c r="N6295" s="51"/>
    </row>
    <row r="6296" spans="2:14" x14ac:dyDescent="0.25">
      <c r="B6296" s="48">
        <v>6294</v>
      </c>
      <c r="C6296" s="49" t="s">
        <v>3038</v>
      </c>
      <c r="D6296" s="48">
        <v>580459873</v>
      </c>
      <c r="E6296" s="50" t="s">
        <v>3078</v>
      </c>
      <c r="F6296" s="51">
        <v>678</v>
      </c>
      <c r="G6296" s="48">
        <v>12</v>
      </c>
      <c r="H6296" s="51" t="s">
        <v>3048</v>
      </c>
      <c r="I6296" s="51" t="s">
        <v>2147</v>
      </c>
      <c r="J6296" s="52">
        <v>7.2</v>
      </c>
      <c r="K6296" s="48" t="s">
        <v>1058</v>
      </c>
      <c r="L6296" s="48" t="s">
        <v>1058</v>
      </c>
      <c r="M6296" s="53">
        <v>16962.01977954715</v>
      </c>
      <c r="N6296" s="51"/>
    </row>
    <row r="6297" spans="2:14" x14ac:dyDescent="0.25">
      <c r="B6297" s="48">
        <v>6295</v>
      </c>
      <c r="C6297" s="49" t="s">
        <v>3038</v>
      </c>
      <c r="D6297" s="48">
        <v>580702207</v>
      </c>
      <c r="E6297" s="50" t="s">
        <v>3079</v>
      </c>
      <c r="F6297" s="51">
        <v>679</v>
      </c>
      <c r="G6297" s="48">
        <v>15</v>
      </c>
      <c r="H6297" s="51" t="s">
        <v>3048</v>
      </c>
      <c r="I6297" s="51" t="s">
        <v>1196</v>
      </c>
      <c r="J6297" s="52">
        <v>6</v>
      </c>
      <c r="K6297" s="48" t="s">
        <v>1058</v>
      </c>
      <c r="L6297" s="48" t="s">
        <v>1058</v>
      </c>
      <c r="M6297" s="53">
        <v>14135.016482955958</v>
      </c>
      <c r="N6297" s="51"/>
    </row>
    <row r="6298" spans="2:14" x14ac:dyDescent="0.25">
      <c r="B6298" s="48">
        <v>6296</v>
      </c>
      <c r="C6298" s="49" t="s">
        <v>3038</v>
      </c>
      <c r="D6298" s="48">
        <v>580578250</v>
      </c>
      <c r="E6298" s="50" t="s">
        <v>3071</v>
      </c>
      <c r="F6298" s="51">
        <v>680</v>
      </c>
      <c r="G6298" s="48">
        <v>9</v>
      </c>
      <c r="H6298" s="51" t="s">
        <v>3048</v>
      </c>
      <c r="I6298" s="51" t="s">
        <v>1137</v>
      </c>
      <c r="J6298" s="52">
        <v>7.2</v>
      </c>
      <c r="K6298" s="48" t="s">
        <v>1058</v>
      </c>
      <c r="L6298" s="48" t="s">
        <v>1058</v>
      </c>
      <c r="M6298" s="53">
        <v>16962.01977954715</v>
      </c>
      <c r="N6298" s="51"/>
    </row>
    <row r="6299" spans="2:14" x14ac:dyDescent="0.25">
      <c r="B6299" s="48">
        <v>6297</v>
      </c>
      <c r="C6299" s="49" t="s">
        <v>3038</v>
      </c>
      <c r="D6299" s="48">
        <v>580334738</v>
      </c>
      <c r="E6299" s="50" t="s">
        <v>1248</v>
      </c>
      <c r="F6299" s="51">
        <v>681</v>
      </c>
      <c r="G6299" s="48">
        <v>9</v>
      </c>
      <c r="H6299" s="51" t="s">
        <v>3048</v>
      </c>
      <c r="I6299" s="51" t="s">
        <v>1053</v>
      </c>
      <c r="J6299" s="52">
        <v>6</v>
      </c>
      <c r="K6299" s="48" t="s">
        <v>1058</v>
      </c>
      <c r="L6299" s="48" t="s">
        <v>1058</v>
      </c>
      <c r="M6299" s="53">
        <v>14135.016482955958</v>
      </c>
      <c r="N6299" s="51"/>
    </row>
    <row r="6300" spans="2:14" x14ac:dyDescent="0.25">
      <c r="B6300" s="48">
        <v>6298</v>
      </c>
      <c r="C6300" s="49" t="s">
        <v>3038</v>
      </c>
      <c r="D6300" s="48">
        <v>580641892</v>
      </c>
      <c r="E6300" s="50" t="s">
        <v>3062</v>
      </c>
      <c r="F6300" s="51">
        <v>682</v>
      </c>
      <c r="G6300" s="48">
        <v>10</v>
      </c>
      <c r="H6300" s="51" t="s">
        <v>3048</v>
      </c>
      <c r="I6300" s="51" t="s">
        <v>1125</v>
      </c>
      <c r="J6300" s="52">
        <v>6</v>
      </c>
      <c r="K6300" s="48" t="s">
        <v>1058</v>
      </c>
      <c r="L6300" s="48" t="s">
        <v>1058</v>
      </c>
      <c r="M6300" s="53">
        <v>14135.016482955958</v>
      </c>
      <c r="N6300" s="51"/>
    </row>
    <row r="6301" spans="2:14" x14ac:dyDescent="0.25">
      <c r="B6301" s="48">
        <v>6299</v>
      </c>
      <c r="C6301" s="49" t="s">
        <v>3038</v>
      </c>
      <c r="D6301" s="48">
        <v>580049534</v>
      </c>
      <c r="E6301" s="50" t="s">
        <v>2977</v>
      </c>
      <c r="F6301" s="51">
        <v>683</v>
      </c>
      <c r="G6301" s="48">
        <v>13</v>
      </c>
      <c r="H6301" s="51" t="s">
        <v>3048</v>
      </c>
      <c r="I6301" s="51" t="s">
        <v>1235</v>
      </c>
      <c r="J6301" s="52">
        <v>6</v>
      </c>
      <c r="K6301" s="48" t="s">
        <v>1058</v>
      </c>
      <c r="L6301" s="48" t="s">
        <v>1058</v>
      </c>
      <c r="M6301" s="53">
        <v>14135.016482955958</v>
      </c>
      <c r="N6301" s="51"/>
    </row>
    <row r="6302" spans="2:14" x14ac:dyDescent="0.25">
      <c r="B6302" s="48">
        <v>6300</v>
      </c>
      <c r="C6302" s="49" t="s">
        <v>3038</v>
      </c>
      <c r="D6302" s="48">
        <v>580497048</v>
      </c>
      <c r="E6302" s="50" t="s">
        <v>1306</v>
      </c>
      <c r="F6302" s="51">
        <v>684</v>
      </c>
      <c r="G6302" s="48">
        <v>9</v>
      </c>
      <c r="H6302" s="51" t="s">
        <v>3048</v>
      </c>
      <c r="I6302" s="51" t="s">
        <v>1307</v>
      </c>
      <c r="J6302" s="52">
        <v>6</v>
      </c>
      <c r="K6302" s="48" t="s">
        <v>1058</v>
      </c>
      <c r="L6302" s="48" t="s">
        <v>1058</v>
      </c>
      <c r="M6302" s="53">
        <v>14135.016482955958</v>
      </c>
      <c r="N6302" s="51"/>
    </row>
    <row r="6303" spans="2:14" x14ac:dyDescent="0.25">
      <c r="B6303" s="48">
        <v>6301</v>
      </c>
      <c r="C6303" s="49" t="s">
        <v>3038</v>
      </c>
      <c r="D6303" s="48">
        <v>580195675</v>
      </c>
      <c r="E6303" s="50" t="s">
        <v>3047</v>
      </c>
      <c r="F6303" s="51">
        <v>686</v>
      </c>
      <c r="G6303" s="48">
        <v>9</v>
      </c>
      <c r="H6303" s="51" t="s">
        <v>3048</v>
      </c>
      <c r="I6303" s="51" t="s">
        <v>1068</v>
      </c>
      <c r="J6303" s="52">
        <v>6</v>
      </c>
      <c r="K6303" s="48" t="s">
        <v>1058</v>
      </c>
      <c r="L6303" s="48" t="s">
        <v>1058</v>
      </c>
      <c r="M6303" s="53">
        <v>14135.016482955958</v>
      </c>
      <c r="N6303" s="51"/>
    </row>
    <row r="6304" spans="2:14" x14ac:dyDescent="0.25">
      <c r="B6304" s="48">
        <v>6302</v>
      </c>
      <c r="C6304" s="49" t="s">
        <v>3038</v>
      </c>
      <c r="D6304" s="48">
        <v>510685589</v>
      </c>
      <c r="E6304" s="50" t="s">
        <v>2519</v>
      </c>
      <c r="F6304" s="51">
        <v>687</v>
      </c>
      <c r="G6304" s="48">
        <v>12</v>
      </c>
      <c r="H6304" s="51" t="s">
        <v>3048</v>
      </c>
      <c r="I6304" s="51" t="s">
        <v>1330</v>
      </c>
      <c r="J6304" s="52">
        <v>6</v>
      </c>
      <c r="K6304" s="48" t="s">
        <v>1058</v>
      </c>
      <c r="L6304" s="48" t="s">
        <v>1058</v>
      </c>
      <c r="M6304" s="53">
        <v>14135.016482955958</v>
      </c>
      <c r="N6304" s="51"/>
    </row>
    <row r="6305" spans="2:14" x14ac:dyDescent="0.25">
      <c r="B6305" s="48">
        <v>6303</v>
      </c>
      <c r="C6305" s="49" t="s">
        <v>3038</v>
      </c>
      <c r="D6305" s="48">
        <v>580407880</v>
      </c>
      <c r="E6305" s="50" t="s">
        <v>3063</v>
      </c>
      <c r="F6305" s="51">
        <v>688</v>
      </c>
      <c r="G6305" s="48">
        <v>11</v>
      </c>
      <c r="H6305" s="51" t="s">
        <v>3048</v>
      </c>
      <c r="I6305" s="51" t="s">
        <v>1053</v>
      </c>
      <c r="J6305" s="52">
        <v>6</v>
      </c>
      <c r="K6305" s="48" t="s">
        <v>1058</v>
      </c>
      <c r="L6305" s="48" t="s">
        <v>1058</v>
      </c>
      <c r="M6305" s="53">
        <v>14135.016482955958</v>
      </c>
      <c r="N6305" s="51"/>
    </row>
    <row r="6306" spans="2:14" x14ac:dyDescent="0.25">
      <c r="B6306" s="48">
        <v>6304</v>
      </c>
      <c r="C6306" s="49" t="s">
        <v>3038</v>
      </c>
      <c r="D6306" s="48">
        <v>580354991</v>
      </c>
      <c r="E6306" s="50" t="s">
        <v>1612</v>
      </c>
      <c r="F6306" s="51">
        <v>690</v>
      </c>
      <c r="G6306" s="48">
        <v>11</v>
      </c>
      <c r="H6306" s="51" t="s">
        <v>3048</v>
      </c>
      <c r="I6306" s="51" t="s">
        <v>1613</v>
      </c>
      <c r="J6306" s="52">
        <v>7.2</v>
      </c>
      <c r="K6306" s="48" t="s">
        <v>1058</v>
      </c>
      <c r="L6306" s="48" t="s">
        <v>1058</v>
      </c>
      <c r="M6306" s="53">
        <v>16962.01977954715</v>
      </c>
      <c r="N6306" s="51"/>
    </row>
    <row r="6307" spans="2:14" x14ac:dyDescent="0.25">
      <c r="B6307" s="48">
        <v>6305</v>
      </c>
      <c r="C6307" s="49" t="s">
        <v>3038</v>
      </c>
      <c r="D6307" s="48">
        <v>580535516</v>
      </c>
      <c r="E6307" s="50" t="s">
        <v>3080</v>
      </c>
      <c r="F6307" s="51">
        <v>691</v>
      </c>
      <c r="G6307" s="48">
        <v>9</v>
      </c>
      <c r="H6307" s="51" t="s">
        <v>3048</v>
      </c>
      <c r="I6307" s="51" t="s">
        <v>1135</v>
      </c>
      <c r="J6307" s="52">
        <v>6</v>
      </c>
      <c r="K6307" s="48" t="s">
        <v>1058</v>
      </c>
      <c r="L6307" s="48" t="s">
        <v>1058</v>
      </c>
      <c r="M6307" s="53">
        <v>14135.016482955958</v>
      </c>
      <c r="N6307" s="51"/>
    </row>
    <row r="6308" spans="2:14" x14ac:dyDescent="0.25">
      <c r="B6308" s="48">
        <v>6306</v>
      </c>
      <c r="C6308" s="49" t="s">
        <v>3038</v>
      </c>
      <c r="D6308" s="48">
        <v>580641892</v>
      </c>
      <c r="E6308" s="50" t="s">
        <v>3062</v>
      </c>
      <c r="F6308" s="51">
        <v>692</v>
      </c>
      <c r="G6308" s="48">
        <v>9</v>
      </c>
      <c r="H6308" s="51" t="s">
        <v>3048</v>
      </c>
      <c r="I6308" s="51" t="s">
        <v>1125</v>
      </c>
      <c r="J6308" s="52">
        <v>6</v>
      </c>
      <c r="K6308" s="48" t="s">
        <v>1058</v>
      </c>
      <c r="L6308" s="48" t="s">
        <v>1058</v>
      </c>
      <c r="M6308" s="53">
        <v>14135.016482955958</v>
      </c>
      <c r="N6308" s="51"/>
    </row>
    <row r="6309" spans="2:14" x14ac:dyDescent="0.25">
      <c r="B6309" s="48">
        <v>6307</v>
      </c>
      <c r="C6309" s="49" t="s">
        <v>3038</v>
      </c>
      <c r="D6309" s="48">
        <v>580310266</v>
      </c>
      <c r="E6309" s="50" t="s">
        <v>3081</v>
      </c>
      <c r="F6309" s="51">
        <v>693</v>
      </c>
      <c r="G6309" s="48">
        <v>8</v>
      </c>
      <c r="H6309" s="51" t="s">
        <v>3076</v>
      </c>
      <c r="I6309" s="51" t="s">
        <v>1139</v>
      </c>
      <c r="J6309" s="52">
        <v>3</v>
      </c>
      <c r="K6309" s="48" t="s">
        <v>1058</v>
      </c>
      <c r="L6309" s="48" t="s">
        <v>1058</v>
      </c>
      <c r="M6309" s="53">
        <v>7067.508241477979</v>
      </c>
      <c r="N6309" s="51"/>
    </row>
    <row r="6310" spans="2:14" x14ac:dyDescent="0.25">
      <c r="B6310" s="48">
        <v>6308</v>
      </c>
      <c r="C6310" s="49" t="s">
        <v>3038</v>
      </c>
      <c r="D6310" s="48">
        <v>580352540</v>
      </c>
      <c r="E6310" s="50" t="s">
        <v>1250</v>
      </c>
      <c r="F6310" s="51">
        <v>695</v>
      </c>
      <c r="G6310" s="48">
        <v>12</v>
      </c>
      <c r="H6310" s="51" t="s">
        <v>3048</v>
      </c>
      <c r="I6310" s="51" t="s">
        <v>1072</v>
      </c>
      <c r="J6310" s="52">
        <v>9</v>
      </c>
      <c r="K6310" s="48" t="s">
        <v>1058</v>
      </c>
      <c r="L6310" s="48" t="s">
        <v>1058</v>
      </c>
      <c r="M6310" s="53">
        <v>21202.524724433937</v>
      </c>
      <c r="N6310" s="51"/>
    </row>
    <row r="6311" spans="2:14" x14ac:dyDescent="0.25">
      <c r="B6311" s="48">
        <v>6309</v>
      </c>
      <c r="C6311" s="49" t="s">
        <v>3038</v>
      </c>
      <c r="D6311" s="48">
        <v>580553741</v>
      </c>
      <c r="E6311" s="50" t="s">
        <v>3061</v>
      </c>
      <c r="F6311" s="51">
        <v>696</v>
      </c>
      <c r="G6311" s="48">
        <v>10</v>
      </c>
      <c r="H6311" s="51" t="s">
        <v>3048</v>
      </c>
      <c r="I6311" s="51" t="s">
        <v>1174</v>
      </c>
      <c r="J6311" s="52">
        <v>7.2</v>
      </c>
      <c r="K6311" s="48" t="s">
        <v>1058</v>
      </c>
      <c r="L6311" s="48" t="s">
        <v>1058</v>
      </c>
      <c r="M6311" s="53">
        <v>16962.01977954715</v>
      </c>
      <c r="N6311" s="51"/>
    </row>
    <row r="6312" spans="2:14" x14ac:dyDescent="0.25">
      <c r="B6312" s="48">
        <v>6310</v>
      </c>
      <c r="C6312" s="49" t="s">
        <v>3038</v>
      </c>
      <c r="D6312" s="48">
        <v>580542710</v>
      </c>
      <c r="E6312" s="50" t="s">
        <v>3069</v>
      </c>
      <c r="F6312" s="51">
        <v>697</v>
      </c>
      <c r="G6312" s="48">
        <v>9</v>
      </c>
      <c r="H6312" s="51" t="s">
        <v>3048</v>
      </c>
      <c r="I6312" s="51" t="s">
        <v>2176</v>
      </c>
      <c r="J6312" s="52">
        <v>6</v>
      </c>
      <c r="K6312" s="48" t="s">
        <v>1058</v>
      </c>
      <c r="L6312" s="48" t="s">
        <v>1058</v>
      </c>
      <c r="M6312" s="53">
        <v>14135.016482955958</v>
      </c>
      <c r="N6312" s="51"/>
    </row>
    <row r="6313" spans="2:14" x14ac:dyDescent="0.25">
      <c r="B6313" s="48">
        <v>6311</v>
      </c>
      <c r="C6313" s="49" t="s">
        <v>3038</v>
      </c>
      <c r="D6313" s="48">
        <v>580407880</v>
      </c>
      <c r="E6313" s="50" t="s">
        <v>3063</v>
      </c>
      <c r="F6313" s="51">
        <v>698</v>
      </c>
      <c r="G6313" s="48">
        <v>9</v>
      </c>
      <c r="H6313" s="51" t="s">
        <v>3076</v>
      </c>
      <c r="I6313" s="51" t="s">
        <v>1053</v>
      </c>
      <c r="J6313" s="52">
        <v>3</v>
      </c>
      <c r="K6313" s="48" t="s">
        <v>1058</v>
      </c>
      <c r="L6313" s="48" t="s">
        <v>1058</v>
      </c>
      <c r="M6313" s="53">
        <v>7067.508241477979</v>
      </c>
      <c r="N6313" s="51"/>
    </row>
    <row r="6314" spans="2:14" x14ac:dyDescent="0.25">
      <c r="B6314" s="48">
        <v>6312</v>
      </c>
      <c r="C6314" s="49" t="s">
        <v>3038</v>
      </c>
      <c r="D6314" s="48">
        <v>580310266</v>
      </c>
      <c r="E6314" s="50" t="s">
        <v>3082</v>
      </c>
      <c r="F6314" s="51">
        <v>701</v>
      </c>
      <c r="G6314" s="48">
        <v>13</v>
      </c>
      <c r="H6314" s="51" t="s">
        <v>3045</v>
      </c>
      <c r="I6314" s="51" t="s">
        <v>1295</v>
      </c>
      <c r="J6314" s="52">
        <v>2.5</v>
      </c>
      <c r="K6314" s="48" t="s">
        <v>1058</v>
      </c>
      <c r="L6314" s="48" t="s">
        <v>1058</v>
      </c>
      <c r="M6314" s="53">
        <v>5889.5902012316492</v>
      </c>
      <c r="N6314" s="51"/>
    </row>
    <row r="6315" spans="2:14" x14ac:dyDescent="0.25">
      <c r="B6315" s="48">
        <v>6313</v>
      </c>
      <c r="C6315" s="49" t="s">
        <v>3038</v>
      </c>
      <c r="D6315" s="48">
        <v>580310266</v>
      </c>
      <c r="E6315" s="50" t="s">
        <v>3082</v>
      </c>
      <c r="F6315" s="51">
        <v>702</v>
      </c>
      <c r="G6315" s="48">
        <v>15</v>
      </c>
      <c r="H6315" s="51" t="s">
        <v>3041</v>
      </c>
      <c r="I6315" s="51" t="s">
        <v>1295</v>
      </c>
      <c r="J6315" s="52">
        <v>6.5</v>
      </c>
      <c r="K6315" s="48" t="s">
        <v>1058</v>
      </c>
      <c r="L6315" s="48" t="s">
        <v>1058</v>
      </c>
      <c r="M6315" s="53">
        <v>15312.934523202288</v>
      </c>
      <c r="N6315" s="51"/>
    </row>
    <row r="6316" spans="2:14" x14ac:dyDescent="0.25">
      <c r="B6316" s="48">
        <v>6314</v>
      </c>
      <c r="C6316" s="49" t="s">
        <v>3038</v>
      </c>
      <c r="D6316" s="48">
        <v>580407880</v>
      </c>
      <c r="E6316" s="50" t="s">
        <v>3063</v>
      </c>
      <c r="F6316" s="51">
        <v>704</v>
      </c>
      <c r="G6316" s="48">
        <v>9</v>
      </c>
      <c r="H6316" s="51" t="s">
        <v>3045</v>
      </c>
      <c r="I6316" s="51" t="s">
        <v>1053</v>
      </c>
      <c r="J6316" s="52">
        <v>2.5</v>
      </c>
      <c r="K6316" s="48" t="s">
        <v>1058</v>
      </c>
      <c r="L6316" s="48" t="s">
        <v>1058</v>
      </c>
      <c r="M6316" s="53">
        <v>5889.5902012316492</v>
      </c>
      <c r="N6316" s="51"/>
    </row>
    <row r="6317" spans="2:14" x14ac:dyDescent="0.25">
      <c r="B6317" s="48">
        <v>6315</v>
      </c>
      <c r="C6317" s="49" t="s">
        <v>3038</v>
      </c>
      <c r="D6317" s="48">
        <v>580310266</v>
      </c>
      <c r="E6317" s="50" t="s">
        <v>3082</v>
      </c>
      <c r="F6317" s="51">
        <v>707</v>
      </c>
      <c r="G6317" s="48">
        <v>18</v>
      </c>
      <c r="H6317" s="51" t="s">
        <v>3083</v>
      </c>
      <c r="I6317" s="51" t="s">
        <v>1295</v>
      </c>
      <c r="J6317" s="52">
        <v>4.5</v>
      </c>
      <c r="K6317" s="48" t="s">
        <v>1058</v>
      </c>
      <c r="L6317" s="48" t="s">
        <v>1058</v>
      </c>
      <c r="M6317" s="53">
        <v>10601.262362216969</v>
      </c>
      <c r="N6317" s="51"/>
    </row>
    <row r="6318" spans="2:14" x14ac:dyDescent="0.25">
      <c r="B6318" s="48">
        <v>6316</v>
      </c>
      <c r="C6318" s="49" t="s">
        <v>3038</v>
      </c>
      <c r="D6318" s="48">
        <v>580419216</v>
      </c>
      <c r="E6318" s="50" t="s">
        <v>3054</v>
      </c>
      <c r="F6318" s="51">
        <v>708</v>
      </c>
      <c r="G6318" s="48">
        <v>9</v>
      </c>
      <c r="H6318" s="51" t="s">
        <v>3045</v>
      </c>
      <c r="I6318" s="51" t="s">
        <v>1389</v>
      </c>
      <c r="J6318" s="52">
        <v>2.5</v>
      </c>
      <c r="K6318" s="48" t="s">
        <v>1058</v>
      </c>
      <c r="L6318" s="48" t="s">
        <v>1058</v>
      </c>
      <c r="M6318" s="53">
        <v>5889.5902012316492</v>
      </c>
      <c r="N6318" s="51"/>
    </row>
    <row r="6319" spans="2:14" x14ac:dyDescent="0.25">
      <c r="B6319" s="48">
        <v>6317</v>
      </c>
      <c r="C6319" s="49" t="s">
        <v>3038</v>
      </c>
      <c r="D6319" s="48">
        <v>580587459</v>
      </c>
      <c r="E6319" s="50" t="s">
        <v>3084</v>
      </c>
      <c r="F6319" s="51">
        <v>709</v>
      </c>
      <c r="G6319" s="48">
        <v>11</v>
      </c>
      <c r="H6319" s="51" t="s">
        <v>3041</v>
      </c>
      <c r="I6319" s="51" t="s">
        <v>2517</v>
      </c>
      <c r="J6319" s="52">
        <v>6</v>
      </c>
      <c r="K6319" s="48" t="s">
        <v>1058</v>
      </c>
      <c r="L6319" s="48" t="s">
        <v>1058</v>
      </c>
      <c r="M6319" s="53">
        <v>14135.016482955958</v>
      </c>
      <c r="N6319" s="51"/>
    </row>
    <row r="6320" spans="2:14" x14ac:dyDescent="0.25">
      <c r="B6320" s="48">
        <v>6318</v>
      </c>
      <c r="C6320" s="49" t="s">
        <v>3038</v>
      </c>
      <c r="D6320" s="48">
        <v>580618122</v>
      </c>
      <c r="E6320" s="50" t="s">
        <v>3072</v>
      </c>
      <c r="F6320" s="51">
        <v>710</v>
      </c>
      <c r="G6320" s="48">
        <v>10</v>
      </c>
      <c r="H6320" s="51" t="s">
        <v>3045</v>
      </c>
      <c r="I6320" s="51" t="s">
        <v>1158</v>
      </c>
      <c r="J6320" s="52">
        <v>0</v>
      </c>
      <c r="K6320" s="48" t="s">
        <v>1054</v>
      </c>
      <c r="L6320" s="48" t="s">
        <v>1058</v>
      </c>
      <c r="M6320" s="53">
        <v>0</v>
      </c>
      <c r="N6320" s="51"/>
    </row>
    <row r="6321" spans="2:14" x14ac:dyDescent="0.25">
      <c r="B6321" s="48">
        <v>6319</v>
      </c>
      <c r="C6321" s="49" t="s">
        <v>3038</v>
      </c>
      <c r="D6321" s="48">
        <v>580334738</v>
      </c>
      <c r="E6321" s="50" t="s">
        <v>1248</v>
      </c>
      <c r="F6321" s="51">
        <v>716</v>
      </c>
      <c r="G6321" s="48">
        <v>17</v>
      </c>
      <c r="H6321" s="51" t="s">
        <v>3045</v>
      </c>
      <c r="I6321" s="51" t="s">
        <v>1053</v>
      </c>
      <c r="J6321" s="52">
        <v>2.5</v>
      </c>
      <c r="K6321" s="48" t="s">
        <v>1058</v>
      </c>
      <c r="L6321" s="48" t="s">
        <v>1058</v>
      </c>
      <c r="M6321" s="53">
        <v>5889.5902012316492</v>
      </c>
      <c r="N6321" s="51"/>
    </row>
    <row r="6322" spans="2:14" x14ac:dyDescent="0.25">
      <c r="B6322" s="48">
        <v>6320</v>
      </c>
      <c r="C6322" s="49" t="s">
        <v>3038</v>
      </c>
      <c r="D6322" s="48">
        <v>580497048</v>
      </c>
      <c r="E6322" s="50" t="s">
        <v>1306</v>
      </c>
      <c r="F6322" s="51">
        <v>717</v>
      </c>
      <c r="G6322" s="48">
        <v>9</v>
      </c>
      <c r="H6322" s="51" t="s">
        <v>3045</v>
      </c>
      <c r="I6322" s="51" t="s">
        <v>1307</v>
      </c>
      <c r="J6322" s="52">
        <v>2.5</v>
      </c>
      <c r="K6322" s="48" t="s">
        <v>1058</v>
      </c>
      <c r="L6322" s="48" t="s">
        <v>1058</v>
      </c>
      <c r="M6322" s="53">
        <v>5889.5902012316492</v>
      </c>
      <c r="N6322" s="51"/>
    </row>
    <row r="6323" spans="2:14" x14ac:dyDescent="0.25">
      <c r="B6323" s="48">
        <v>6321</v>
      </c>
      <c r="C6323" s="49" t="s">
        <v>3038</v>
      </c>
      <c r="D6323" s="48">
        <v>580310266</v>
      </c>
      <c r="E6323" s="50" t="s">
        <v>3082</v>
      </c>
      <c r="F6323" s="51">
        <v>724</v>
      </c>
      <c r="G6323" s="48">
        <v>22</v>
      </c>
      <c r="H6323" s="51" t="s">
        <v>2161</v>
      </c>
      <c r="I6323" s="51" t="s">
        <v>1295</v>
      </c>
      <c r="J6323" s="52">
        <v>9</v>
      </c>
      <c r="K6323" s="48" t="s">
        <v>1058</v>
      </c>
      <c r="L6323" s="48" t="s">
        <v>1058</v>
      </c>
      <c r="M6323" s="53">
        <v>21202.524724433937</v>
      </c>
      <c r="N6323" s="51"/>
    </row>
    <row r="6324" spans="2:14" x14ac:dyDescent="0.25">
      <c r="B6324" s="48">
        <v>6322</v>
      </c>
      <c r="C6324" s="49" t="s">
        <v>3038</v>
      </c>
      <c r="D6324" s="48">
        <v>580310266</v>
      </c>
      <c r="E6324" s="50" t="s">
        <v>3082</v>
      </c>
      <c r="F6324" s="51">
        <v>725</v>
      </c>
      <c r="G6324" s="48">
        <v>14</v>
      </c>
      <c r="H6324" s="51" t="s">
        <v>3045</v>
      </c>
      <c r="I6324" s="51" t="s">
        <v>1295</v>
      </c>
      <c r="J6324" s="52">
        <v>2.5</v>
      </c>
      <c r="K6324" s="48" t="s">
        <v>1058</v>
      </c>
      <c r="L6324" s="48" t="s">
        <v>1058</v>
      </c>
      <c r="M6324" s="53">
        <v>5889.5902012316492</v>
      </c>
      <c r="N6324" s="51"/>
    </row>
    <row r="6325" spans="2:14" x14ac:dyDescent="0.25">
      <c r="B6325" s="48">
        <v>6323</v>
      </c>
      <c r="C6325" s="49" t="s">
        <v>3038</v>
      </c>
      <c r="D6325" s="48">
        <v>580513802</v>
      </c>
      <c r="E6325" s="50" t="s">
        <v>1915</v>
      </c>
      <c r="F6325" s="51">
        <v>735</v>
      </c>
      <c r="G6325" s="48">
        <v>14</v>
      </c>
      <c r="H6325" s="51" t="s">
        <v>3045</v>
      </c>
      <c r="I6325" s="51" t="s">
        <v>1423</v>
      </c>
      <c r="J6325" s="52">
        <v>2.5</v>
      </c>
      <c r="K6325" s="48" t="s">
        <v>1058</v>
      </c>
      <c r="L6325" s="48" t="s">
        <v>1058</v>
      </c>
      <c r="M6325" s="53">
        <v>5889.5902012316492</v>
      </c>
      <c r="N6325" s="51"/>
    </row>
    <row r="6326" spans="2:14" x14ac:dyDescent="0.25">
      <c r="B6326" s="48">
        <v>6324</v>
      </c>
      <c r="C6326" s="49" t="s">
        <v>3038</v>
      </c>
      <c r="D6326" s="48">
        <v>580310266</v>
      </c>
      <c r="E6326" s="50" t="s">
        <v>3082</v>
      </c>
      <c r="F6326" s="51">
        <v>737</v>
      </c>
      <c r="G6326" s="48">
        <v>19</v>
      </c>
      <c r="H6326" s="51" t="s">
        <v>3045</v>
      </c>
      <c r="I6326" s="51" t="s">
        <v>1295</v>
      </c>
      <c r="J6326" s="52">
        <v>2.5</v>
      </c>
      <c r="K6326" s="48" t="s">
        <v>1058</v>
      </c>
      <c r="L6326" s="48" t="s">
        <v>1058</v>
      </c>
      <c r="M6326" s="53">
        <v>5889.5902012316492</v>
      </c>
      <c r="N6326" s="51"/>
    </row>
    <row r="6327" spans="2:14" x14ac:dyDescent="0.25">
      <c r="B6327" s="48">
        <v>6325</v>
      </c>
      <c r="C6327" s="49" t="s">
        <v>3038</v>
      </c>
      <c r="D6327" s="48">
        <v>580331510</v>
      </c>
      <c r="E6327" s="50" t="s">
        <v>3065</v>
      </c>
      <c r="F6327" s="51">
        <v>752</v>
      </c>
      <c r="G6327" s="48">
        <v>11</v>
      </c>
      <c r="H6327" s="51" t="s">
        <v>3076</v>
      </c>
      <c r="I6327" s="51" t="s">
        <v>1160</v>
      </c>
      <c r="J6327" s="52">
        <v>3</v>
      </c>
      <c r="K6327" s="48" t="s">
        <v>1058</v>
      </c>
      <c r="L6327" s="48" t="s">
        <v>1058</v>
      </c>
      <c r="M6327" s="53">
        <v>7067.508241477979</v>
      </c>
      <c r="N6327" s="51"/>
    </row>
    <row r="6328" spans="2:14" x14ac:dyDescent="0.25">
      <c r="B6328" s="48">
        <v>6326</v>
      </c>
      <c r="C6328" s="49" t="s">
        <v>3038</v>
      </c>
      <c r="D6328" s="48">
        <v>580410108</v>
      </c>
      <c r="E6328" s="50" t="s">
        <v>3040</v>
      </c>
      <c r="F6328" s="51">
        <v>754</v>
      </c>
      <c r="G6328" s="48">
        <v>9</v>
      </c>
      <c r="H6328" s="51" t="s">
        <v>3076</v>
      </c>
      <c r="I6328" s="51" t="s">
        <v>3007</v>
      </c>
      <c r="J6328" s="52">
        <v>3.9</v>
      </c>
      <c r="K6328" s="48" t="s">
        <v>1058</v>
      </c>
      <c r="L6328" s="48" t="s">
        <v>1058</v>
      </c>
      <c r="M6328" s="53">
        <v>9187.7607139213724</v>
      </c>
      <c r="N6328" s="51"/>
    </row>
    <row r="6329" spans="2:14" x14ac:dyDescent="0.25">
      <c r="B6329" s="48">
        <v>6327</v>
      </c>
      <c r="C6329" s="49" t="s">
        <v>3038</v>
      </c>
      <c r="D6329" s="48">
        <v>580424638</v>
      </c>
      <c r="E6329" s="50" t="s">
        <v>1651</v>
      </c>
      <c r="F6329" s="51">
        <v>755</v>
      </c>
      <c r="G6329" s="48">
        <v>8</v>
      </c>
      <c r="H6329" s="51" t="s">
        <v>3076</v>
      </c>
      <c r="I6329" s="51" t="s">
        <v>1081</v>
      </c>
      <c r="J6329" s="52">
        <v>3.9</v>
      </c>
      <c r="K6329" s="48" t="s">
        <v>1058</v>
      </c>
      <c r="L6329" s="48" t="s">
        <v>1058</v>
      </c>
      <c r="M6329" s="53">
        <v>9187.7607139213724</v>
      </c>
      <c r="N6329" s="51"/>
    </row>
    <row r="6330" spans="2:14" x14ac:dyDescent="0.25">
      <c r="B6330" s="48">
        <v>6328</v>
      </c>
      <c r="C6330" s="49" t="s">
        <v>3038</v>
      </c>
      <c r="D6330" s="48">
        <v>580248342</v>
      </c>
      <c r="E6330" s="50" t="s">
        <v>3044</v>
      </c>
      <c r="F6330" s="51">
        <v>756</v>
      </c>
      <c r="G6330" s="48">
        <v>9</v>
      </c>
      <c r="H6330" s="51" t="s">
        <v>3076</v>
      </c>
      <c r="I6330" s="51" t="s">
        <v>1130</v>
      </c>
      <c r="J6330" s="52">
        <v>3</v>
      </c>
      <c r="K6330" s="48" t="s">
        <v>1058</v>
      </c>
      <c r="L6330" s="48" t="s">
        <v>1058</v>
      </c>
      <c r="M6330" s="53">
        <v>7067.508241477979</v>
      </c>
      <c r="N6330" s="51"/>
    </row>
    <row r="6331" spans="2:14" x14ac:dyDescent="0.25">
      <c r="B6331" s="48">
        <v>6329</v>
      </c>
      <c r="C6331" s="49" t="s">
        <v>3038</v>
      </c>
      <c r="D6331" s="48">
        <v>510685589</v>
      </c>
      <c r="E6331" s="50" t="s">
        <v>2519</v>
      </c>
      <c r="F6331" s="51">
        <v>757</v>
      </c>
      <c r="G6331" s="48">
        <v>8</v>
      </c>
      <c r="H6331" s="51" t="s">
        <v>3076</v>
      </c>
      <c r="I6331" s="51" t="s">
        <v>1330</v>
      </c>
      <c r="J6331" s="52">
        <v>3</v>
      </c>
      <c r="K6331" s="48" t="s">
        <v>1058</v>
      </c>
      <c r="L6331" s="48" t="s">
        <v>1058</v>
      </c>
      <c r="M6331" s="53">
        <v>7067.508241477979</v>
      </c>
      <c r="N6331" s="51"/>
    </row>
    <row r="6332" spans="2:14" x14ac:dyDescent="0.25">
      <c r="B6332" s="48">
        <v>6330</v>
      </c>
      <c r="C6332" s="49" t="s">
        <v>3038</v>
      </c>
      <c r="D6332" s="48">
        <v>580357358</v>
      </c>
      <c r="E6332" s="50" t="s">
        <v>3042</v>
      </c>
      <c r="F6332" s="51">
        <v>759</v>
      </c>
      <c r="G6332" s="48">
        <v>9</v>
      </c>
      <c r="H6332" s="51" t="s">
        <v>3076</v>
      </c>
      <c r="I6332" s="51" t="s">
        <v>1252</v>
      </c>
      <c r="J6332" s="52">
        <v>3</v>
      </c>
      <c r="K6332" s="48" t="s">
        <v>1058</v>
      </c>
      <c r="L6332" s="48" t="s">
        <v>1058</v>
      </c>
      <c r="M6332" s="53">
        <v>7067.508241477979</v>
      </c>
      <c r="N6332" s="51"/>
    </row>
    <row r="6333" spans="2:14" x14ac:dyDescent="0.25">
      <c r="B6333" s="48">
        <v>6331</v>
      </c>
      <c r="C6333" s="49" t="s">
        <v>3038</v>
      </c>
      <c r="D6333" s="48">
        <v>580424638</v>
      </c>
      <c r="E6333" s="50" t="s">
        <v>1651</v>
      </c>
      <c r="F6333" s="51">
        <v>760</v>
      </c>
      <c r="G6333" s="48">
        <v>9</v>
      </c>
      <c r="H6333" s="51" t="s">
        <v>3076</v>
      </c>
      <c r="I6333" s="51" t="s">
        <v>1081</v>
      </c>
      <c r="J6333" s="52">
        <v>3.9</v>
      </c>
      <c r="K6333" s="48" t="s">
        <v>1058</v>
      </c>
      <c r="L6333" s="48" t="s">
        <v>1058</v>
      </c>
      <c r="M6333" s="53">
        <v>9187.7607139213724</v>
      </c>
      <c r="N6333" s="51"/>
    </row>
    <row r="6334" spans="2:14" x14ac:dyDescent="0.25">
      <c r="B6334" s="48">
        <v>6332</v>
      </c>
      <c r="C6334" s="49" t="s">
        <v>3038</v>
      </c>
      <c r="D6334" s="48">
        <v>580251296</v>
      </c>
      <c r="E6334" s="50" t="s">
        <v>1688</v>
      </c>
      <c r="F6334" s="51">
        <v>761</v>
      </c>
      <c r="G6334" s="48">
        <v>10</v>
      </c>
      <c r="H6334" s="51" t="s">
        <v>3076</v>
      </c>
      <c r="I6334" s="51" t="s">
        <v>1218</v>
      </c>
      <c r="J6334" s="52">
        <v>3</v>
      </c>
      <c r="K6334" s="48" t="s">
        <v>1058</v>
      </c>
      <c r="L6334" s="48" t="s">
        <v>1058</v>
      </c>
      <c r="M6334" s="53">
        <v>7067.508241477979</v>
      </c>
      <c r="N6334" s="51"/>
    </row>
    <row r="6335" spans="2:14" x14ac:dyDescent="0.25">
      <c r="B6335" s="48">
        <v>6333</v>
      </c>
      <c r="C6335" s="49" t="s">
        <v>3038</v>
      </c>
      <c r="D6335" s="48">
        <v>580497048</v>
      </c>
      <c r="E6335" s="50" t="s">
        <v>1306</v>
      </c>
      <c r="F6335" s="51">
        <v>762</v>
      </c>
      <c r="G6335" s="48">
        <v>8</v>
      </c>
      <c r="H6335" s="51" t="s">
        <v>3076</v>
      </c>
      <c r="I6335" s="51" t="s">
        <v>1307</v>
      </c>
      <c r="J6335" s="52">
        <v>0</v>
      </c>
      <c r="K6335" s="48" t="s">
        <v>1054</v>
      </c>
      <c r="L6335" s="48" t="s">
        <v>1058</v>
      </c>
      <c r="M6335" s="53">
        <v>0</v>
      </c>
      <c r="N6335" s="51"/>
    </row>
    <row r="6336" spans="2:14" x14ac:dyDescent="0.25">
      <c r="B6336" s="48">
        <v>6334</v>
      </c>
      <c r="C6336" s="49" t="s">
        <v>3038</v>
      </c>
      <c r="D6336" s="48">
        <v>580336154</v>
      </c>
      <c r="E6336" s="50" t="s">
        <v>3057</v>
      </c>
      <c r="F6336" s="51">
        <v>763</v>
      </c>
      <c r="G6336" s="48">
        <v>11</v>
      </c>
      <c r="H6336" s="51" t="s">
        <v>3076</v>
      </c>
      <c r="I6336" s="51" t="s">
        <v>1259</v>
      </c>
      <c r="J6336" s="52">
        <v>3</v>
      </c>
      <c r="K6336" s="48" t="s">
        <v>1058</v>
      </c>
      <c r="L6336" s="48" t="s">
        <v>1058</v>
      </c>
      <c r="M6336" s="53">
        <v>7067.508241477979</v>
      </c>
      <c r="N6336" s="51"/>
    </row>
    <row r="6337" spans="2:14" x14ac:dyDescent="0.25">
      <c r="B6337" s="48">
        <v>6335</v>
      </c>
      <c r="C6337" s="49" t="s">
        <v>3038</v>
      </c>
      <c r="D6337" s="48">
        <v>580407880</v>
      </c>
      <c r="E6337" s="50" t="s">
        <v>3063</v>
      </c>
      <c r="F6337" s="51">
        <v>764</v>
      </c>
      <c r="G6337" s="48">
        <v>7</v>
      </c>
      <c r="H6337" s="51" t="s">
        <v>3076</v>
      </c>
      <c r="I6337" s="51" t="s">
        <v>1053</v>
      </c>
      <c r="J6337" s="52">
        <v>3</v>
      </c>
      <c r="K6337" s="48" t="s">
        <v>1058</v>
      </c>
      <c r="L6337" s="48" t="s">
        <v>1058</v>
      </c>
      <c r="M6337" s="53">
        <v>7067.508241477979</v>
      </c>
      <c r="N6337" s="51"/>
    </row>
    <row r="6338" spans="2:14" x14ac:dyDescent="0.25">
      <c r="B6338" s="48">
        <v>6336</v>
      </c>
      <c r="C6338" s="49" t="s">
        <v>3038</v>
      </c>
      <c r="D6338" s="48">
        <v>580578250</v>
      </c>
      <c r="E6338" s="50" t="s">
        <v>3071</v>
      </c>
      <c r="F6338" s="51">
        <v>765</v>
      </c>
      <c r="G6338" s="48">
        <v>9</v>
      </c>
      <c r="H6338" s="51" t="s">
        <v>3076</v>
      </c>
      <c r="I6338" s="51" t="s">
        <v>1137</v>
      </c>
      <c r="J6338" s="52">
        <v>3.6</v>
      </c>
      <c r="K6338" s="48" t="s">
        <v>1058</v>
      </c>
      <c r="L6338" s="48" t="s">
        <v>1058</v>
      </c>
      <c r="M6338" s="53">
        <v>8481.0098897735752</v>
      </c>
      <c r="N6338" s="51"/>
    </row>
    <row r="6339" spans="2:14" x14ac:dyDescent="0.25">
      <c r="B6339" s="48">
        <v>6337</v>
      </c>
      <c r="C6339" s="49" t="s">
        <v>3038</v>
      </c>
      <c r="D6339" s="48">
        <v>580354991</v>
      </c>
      <c r="E6339" s="50" t="s">
        <v>1612</v>
      </c>
      <c r="F6339" s="51">
        <v>766</v>
      </c>
      <c r="G6339" s="48">
        <v>8</v>
      </c>
      <c r="H6339" s="51" t="s">
        <v>3076</v>
      </c>
      <c r="I6339" s="51" t="s">
        <v>1613</v>
      </c>
      <c r="J6339" s="52">
        <v>3.6</v>
      </c>
      <c r="K6339" s="48" t="s">
        <v>1058</v>
      </c>
      <c r="L6339" s="48" t="s">
        <v>1058</v>
      </c>
      <c r="M6339" s="53">
        <v>8481.0098897735752</v>
      </c>
      <c r="N6339" s="51"/>
    </row>
    <row r="6340" spans="2:14" x14ac:dyDescent="0.25">
      <c r="B6340" s="48">
        <v>6338</v>
      </c>
      <c r="C6340" s="49" t="s">
        <v>3038</v>
      </c>
      <c r="D6340" s="48">
        <v>580334738</v>
      </c>
      <c r="E6340" s="50" t="s">
        <v>1248</v>
      </c>
      <c r="F6340" s="51">
        <v>767</v>
      </c>
      <c r="G6340" s="48">
        <v>10</v>
      </c>
      <c r="H6340" s="51" t="s">
        <v>3076</v>
      </c>
      <c r="I6340" s="51" t="s">
        <v>1053</v>
      </c>
      <c r="J6340" s="52">
        <v>3</v>
      </c>
      <c r="K6340" s="48" t="s">
        <v>1058</v>
      </c>
      <c r="L6340" s="48" t="s">
        <v>1058</v>
      </c>
      <c r="M6340" s="53">
        <v>7067.508241477979</v>
      </c>
      <c r="N6340" s="51"/>
    </row>
    <row r="6341" spans="2:14" x14ac:dyDescent="0.25">
      <c r="B6341" s="48">
        <v>6339</v>
      </c>
      <c r="C6341" s="49" t="s">
        <v>3038</v>
      </c>
      <c r="D6341" s="48">
        <v>580542710</v>
      </c>
      <c r="E6341" s="50" t="s">
        <v>3069</v>
      </c>
      <c r="F6341" s="51">
        <v>768</v>
      </c>
      <c r="G6341" s="48">
        <v>13</v>
      </c>
      <c r="H6341" s="51" t="s">
        <v>3076</v>
      </c>
      <c r="I6341" s="51" t="s">
        <v>2176</v>
      </c>
      <c r="J6341" s="52">
        <v>3</v>
      </c>
      <c r="K6341" s="48" t="s">
        <v>1058</v>
      </c>
      <c r="L6341" s="48" t="s">
        <v>1058</v>
      </c>
      <c r="M6341" s="53">
        <v>7067.508241477979</v>
      </c>
      <c r="N6341" s="51"/>
    </row>
    <row r="6342" spans="2:14" x14ac:dyDescent="0.25">
      <c r="B6342" s="48">
        <v>6340</v>
      </c>
      <c r="C6342" s="49" t="s">
        <v>3038</v>
      </c>
      <c r="D6342" s="48">
        <v>580184828</v>
      </c>
      <c r="E6342" s="50" t="s">
        <v>1238</v>
      </c>
      <c r="F6342" s="51">
        <v>771</v>
      </c>
      <c r="G6342" s="48">
        <v>19</v>
      </c>
      <c r="H6342" s="51" t="s">
        <v>3041</v>
      </c>
      <c r="I6342" s="51" t="s">
        <v>1207</v>
      </c>
      <c r="J6342" s="52">
        <v>0</v>
      </c>
      <c r="K6342" s="48" t="s">
        <v>1054</v>
      </c>
      <c r="L6342" s="48" t="s">
        <v>1058</v>
      </c>
      <c r="M6342" s="53">
        <v>0</v>
      </c>
      <c r="N6342" s="51"/>
    </row>
    <row r="6343" spans="2:14" x14ac:dyDescent="0.25">
      <c r="B6343" s="48">
        <v>6341</v>
      </c>
      <c r="C6343" s="49" t="s">
        <v>3038</v>
      </c>
      <c r="D6343" s="48">
        <v>580430643</v>
      </c>
      <c r="E6343" s="50" t="s">
        <v>3085</v>
      </c>
      <c r="F6343" s="51">
        <v>772</v>
      </c>
      <c r="G6343" s="48">
        <v>9</v>
      </c>
      <c r="H6343" s="51" t="s">
        <v>3076</v>
      </c>
      <c r="I6343" s="51" t="s">
        <v>2513</v>
      </c>
      <c r="J6343" s="52">
        <v>3</v>
      </c>
      <c r="K6343" s="48" t="s">
        <v>1058</v>
      </c>
      <c r="L6343" s="48" t="s">
        <v>1058</v>
      </c>
      <c r="M6343" s="53">
        <v>7067.508241477979</v>
      </c>
      <c r="N6343" s="51"/>
    </row>
    <row r="6344" spans="2:14" x14ac:dyDescent="0.25">
      <c r="B6344" s="48">
        <v>6342</v>
      </c>
      <c r="C6344" s="49" t="s">
        <v>3038</v>
      </c>
      <c r="D6344" s="48">
        <v>580248342</v>
      </c>
      <c r="E6344" s="50" t="s">
        <v>3044</v>
      </c>
      <c r="F6344" s="51">
        <v>774</v>
      </c>
      <c r="G6344" s="48">
        <v>9</v>
      </c>
      <c r="H6344" s="51" t="s">
        <v>3076</v>
      </c>
      <c r="I6344" s="51" t="s">
        <v>1130</v>
      </c>
      <c r="J6344" s="52">
        <v>3</v>
      </c>
      <c r="K6344" s="48" t="s">
        <v>1058</v>
      </c>
      <c r="L6344" s="48" t="s">
        <v>1058</v>
      </c>
      <c r="M6344" s="53">
        <v>7067.508241477979</v>
      </c>
      <c r="N6344" s="51"/>
    </row>
    <row r="6345" spans="2:14" x14ac:dyDescent="0.25">
      <c r="B6345" s="48">
        <v>6343</v>
      </c>
      <c r="C6345" s="49" t="s">
        <v>3038</v>
      </c>
      <c r="D6345" s="48">
        <v>580333045</v>
      </c>
      <c r="E6345" s="50" t="s">
        <v>1247</v>
      </c>
      <c r="F6345" s="51">
        <v>775</v>
      </c>
      <c r="G6345" s="48">
        <v>8</v>
      </c>
      <c r="H6345" s="51" t="s">
        <v>3076</v>
      </c>
      <c r="I6345" s="51" t="s">
        <v>1115</v>
      </c>
      <c r="J6345" s="52">
        <v>3</v>
      </c>
      <c r="K6345" s="48" t="s">
        <v>1058</v>
      </c>
      <c r="L6345" s="48" t="s">
        <v>1058</v>
      </c>
      <c r="M6345" s="53">
        <v>7067.508241477979</v>
      </c>
      <c r="N6345" s="51"/>
    </row>
    <row r="6346" spans="2:14" x14ac:dyDescent="0.25">
      <c r="B6346" s="48">
        <v>6344</v>
      </c>
      <c r="C6346" s="49" t="s">
        <v>3038</v>
      </c>
      <c r="D6346" s="48">
        <v>580331510</v>
      </c>
      <c r="E6346" s="50" t="s">
        <v>3065</v>
      </c>
      <c r="F6346" s="51">
        <v>776</v>
      </c>
      <c r="G6346" s="48">
        <v>13</v>
      </c>
      <c r="H6346" s="51" t="s">
        <v>3041</v>
      </c>
      <c r="I6346" s="51" t="s">
        <v>1160</v>
      </c>
      <c r="J6346" s="52">
        <v>7.8</v>
      </c>
      <c r="K6346" s="48" t="s">
        <v>1058</v>
      </c>
      <c r="L6346" s="48" t="s">
        <v>1058</v>
      </c>
      <c r="M6346" s="53">
        <v>18375.521427842745</v>
      </c>
      <c r="N6346" s="51"/>
    </row>
    <row r="6347" spans="2:14" x14ac:dyDescent="0.25">
      <c r="B6347" s="48">
        <v>6345</v>
      </c>
      <c r="C6347" s="49" t="s">
        <v>3038</v>
      </c>
      <c r="D6347" s="48">
        <v>580314748</v>
      </c>
      <c r="E6347" s="50" t="s">
        <v>1559</v>
      </c>
      <c r="F6347" s="51">
        <v>779</v>
      </c>
      <c r="G6347" s="48">
        <v>12</v>
      </c>
      <c r="H6347" s="51" t="s">
        <v>3083</v>
      </c>
      <c r="I6347" s="51" t="s">
        <v>1064</v>
      </c>
      <c r="J6347" s="52">
        <v>4.5</v>
      </c>
      <c r="K6347" s="48" t="s">
        <v>1058</v>
      </c>
      <c r="L6347" s="48" t="s">
        <v>1058</v>
      </c>
      <c r="M6347" s="53">
        <v>10601.262362216969</v>
      </c>
      <c r="N6347" s="51"/>
    </row>
    <row r="6348" spans="2:14" x14ac:dyDescent="0.25">
      <c r="B6348" s="48">
        <v>6346</v>
      </c>
      <c r="C6348" s="49" t="s">
        <v>3038</v>
      </c>
      <c r="D6348" s="48">
        <v>580314748</v>
      </c>
      <c r="E6348" s="50" t="s">
        <v>1559</v>
      </c>
      <c r="F6348" s="51">
        <v>780</v>
      </c>
      <c r="G6348" s="48">
        <v>9</v>
      </c>
      <c r="H6348" s="51" t="s">
        <v>3076</v>
      </c>
      <c r="I6348" s="51" t="s">
        <v>1064</v>
      </c>
      <c r="J6348" s="52">
        <v>3</v>
      </c>
      <c r="K6348" s="48" t="s">
        <v>1058</v>
      </c>
      <c r="L6348" s="48" t="s">
        <v>1058</v>
      </c>
      <c r="M6348" s="53">
        <v>7067.508241477979</v>
      </c>
      <c r="N6348" s="51"/>
    </row>
    <row r="6349" spans="2:14" x14ac:dyDescent="0.25">
      <c r="B6349" s="48">
        <v>6347</v>
      </c>
      <c r="C6349" s="49" t="s">
        <v>3038</v>
      </c>
      <c r="D6349" s="48">
        <v>580274173</v>
      </c>
      <c r="E6349" s="50" t="s">
        <v>3086</v>
      </c>
      <c r="F6349" s="51">
        <v>781</v>
      </c>
      <c r="G6349" s="48">
        <v>9</v>
      </c>
      <c r="H6349" s="51" t="s">
        <v>3076</v>
      </c>
      <c r="I6349" s="51" t="s">
        <v>1062</v>
      </c>
      <c r="J6349" s="52">
        <v>3</v>
      </c>
      <c r="K6349" s="48" t="s">
        <v>1058</v>
      </c>
      <c r="L6349" s="48" t="s">
        <v>1058</v>
      </c>
      <c r="M6349" s="53">
        <v>7067.508241477979</v>
      </c>
      <c r="N6349" s="51"/>
    </row>
    <row r="6350" spans="2:14" x14ac:dyDescent="0.25">
      <c r="B6350" s="48">
        <v>6348</v>
      </c>
      <c r="C6350" s="49" t="s">
        <v>3038</v>
      </c>
      <c r="D6350" s="48">
        <v>580351021</v>
      </c>
      <c r="E6350" s="50" t="s">
        <v>3056</v>
      </c>
      <c r="F6350" s="51">
        <v>782</v>
      </c>
      <c r="G6350" s="48">
        <v>12</v>
      </c>
      <c r="H6350" s="51" t="s">
        <v>3076</v>
      </c>
      <c r="I6350" s="51" t="s">
        <v>1053</v>
      </c>
      <c r="J6350" s="52">
        <v>3</v>
      </c>
      <c r="K6350" s="48" t="s">
        <v>1058</v>
      </c>
      <c r="L6350" s="48" t="s">
        <v>1058</v>
      </c>
      <c r="M6350" s="53">
        <v>7067.508241477979</v>
      </c>
      <c r="N6350" s="51"/>
    </row>
    <row r="6351" spans="2:14" x14ac:dyDescent="0.25">
      <c r="B6351" s="48">
        <v>6349</v>
      </c>
      <c r="C6351" s="49" t="s">
        <v>3038</v>
      </c>
      <c r="D6351" s="48">
        <v>580352540</v>
      </c>
      <c r="E6351" s="50" t="s">
        <v>1250</v>
      </c>
      <c r="F6351" s="51">
        <v>785</v>
      </c>
      <c r="G6351" s="48">
        <v>7</v>
      </c>
      <c r="H6351" s="51" t="s">
        <v>3076</v>
      </c>
      <c r="I6351" s="51" t="s">
        <v>1072</v>
      </c>
      <c r="J6351" s="52">
        <v>4.5</v>
      </c>
      <c r="K6351" s="48" t="s">
        <v>1058</v>
      </c>
      <c r="L6351" s="48" t="s">
        <v>1058</v>
      </c>
      <c r="M6351" s="53">
        <v>10601.262362216969</v>
      </c>
      <c r="N6351" s="51"/>
    </row>
    <row r="6352" spans="2:14" x14ac:dyDescent="0.25">
      <c r="B6352" s="48">
        <v>6350</v>
      </c>
      <c r="C6352" s="49" t="s">
        <v>3038</v>
      </c>
      <c r="D6352" s="48">
        <v>580274173</v>
      </c>
      <c r="E6352" s="50" t="s">
        <v>3043</v>
      </c>
      <c r="F6352" s="51">
        <v>786</v>
      </c>
      <c r="G6352" s="48">
        <v>9</v>
      </c>
      <c r="H6352" s="51" t="s">
        <v>3048</v>
      </c>
      <c r="I6352" s="51" t="s">
        <v>1062</v>
      </c>
      <c r="J6352" s="52">
        <v>6</v>
      </c>
      <c r="K6352" s="48" t="s">
        <v>1058</v>
      </c>
      <c r="L6352" s="48" t="s">
        <v>1058</v>
      </c>
      <c r="M6352" s="53">
        <v>14135.016482955958</v>
      </c>
      <c r="N6352" s="51"/>
    </row>
    <row r="6353" spans="2:14" x14ac:dyDescent="0.25">
      <c r="B6353" s="48">
        <v>6351</v>
      </c>
      <c r="C6353" s="49" t="s">
        <v>3038</v>
      </c>
      <c r="D6353" s="48">
        <v>580414613</v>
      </c>
      <c r="E6353" s="50" t="s">
        <v>3046</v>
      </c>
      <c r="F6353" s="51">
        <v>787</v>
      </c>
      <c r="G6353" s="48">
        <v>8</v>
      </c>
      <c r="H6353" s="51" t="s">
        <v>3076</v>
      </c>
      <c r="I6353" s="51" t="s">
        <v>2895</v>
      </c>
      <c r="J6353" s="52">
        <v>3.9</v>
      </c>
      <c r="K6353" s="48" t="s">
        <v>1058</v>
      </c>
      <c r="L6353" s="48" t="s">
        <v>1058</v>
      </c>
      <c r="M6353" s="53">
        <v>9187.7607139213724</v>
      </c>
      <c r="N6353" s="51"/>
    </row>
    <row r="6354" spans="2:14" x14ac:dyDescent="0.25">
      <c r="B6354" s="48">
        <v>6352</v>
      </c>
      <c r="C6354" s="49" t="s">
        <v>3038</v>
      </c>
      <c r="D6354" s="48">
        <v>580641892</v>
      </c>
      <c r="E6354" s="50" t="s">
        <v>3062</v>
      </c>
      <c r="F6354" s="51">
        <v>788</v>
      </c>
      <c r="G6354" s="48">
        <v>14</v>
      </c>
      <c r="H6354" s="51" t="s">
        <v>3076</v>
      </c>
      <c r="I6354" s="51" t="s">
        <v>1125</v>
      </c>
      <c r="J6354" s="52">
        <v>3</v>
      </c>
      <c r="K6354" s="48" t="s">
        <v>1058</v>
      </c>
      <c r="L6354" s="48" t="s">
        <v>1058</v>
      </c>
      <c r="M6354" s="53">
        <v>7067.508241477979</v>
      </c>
      <c r="N6354" s="51"/>
    </row>
    <row r="6355" spans="2:14" x14ac:dyDescent="0.25">
      <c r="B6355" s="48">
        <v>6353</v>
      </c>
      <c r="C6355" s="49" t="s">
        <v>3038</v>
      </c>
      <c r="D6355" s="48">
        <v>580295731</v>
      </c>
      <c r="E6355" s="50" t="s">
        <v>3075</v>
      </c>
      <c r="F6355" s="51">
        <v>789</v>
      </c>
      <c r="G6355" s="48">
        <v>9</v>
      </c>
      <c r="H6355" s="51" t="s">
        <v>3048</v>
      </c>
      <c r="I6355" s="51" t="s">
        <v>1109</v>
      </c>
      <c r="J6355" s="52">
        <v>6</v>
      </c>
      <c r="K6355" s="48" t="s">
        <v>1058</v>
      </c>
      <c r="L6355" s="48" t="s">
        <v>1058</v>
      </c>
      <c r="M6355" s="53">
        <v>14135.016482955958</v>
      </c>
      <c r="N6355" s="51"/>
    </row>
    <row r="6356" spans="2:14" x14ac:dyDescent="0.25">
      <c r="B6356" s="48">
        <v>6354</v>
      </c>
      <c r="C6356" s="49" t="s">
        <v>3038</v>
      </c>
      <c r="D6356" s="48">
        <v>580248342</v>
      </c>
      <c r="E6356" s="50" t="s">
        <v>3044</v>
      </c>
      <c r="F6356" s="51">
        <v>790</v>
      </c>
      <c r="G6356" s="48">
        <v>9</v>
      </c>
      <c r="H6356" s="51" t="s">
        <v>3048</v>
      </c>
      <c r="I6356" s="51" t="s">
        <v>1130</v>
      </c>
      <c r="J6356" s="52">
        <v>6</v>
      </c>
      <c r="K6356" s="48" t="s">
        <v>1058</v>
      </c>
      <c r="L6356" s="48" t="s">
        <v>1058</v>
      </c>
      <c r="M6356" s="53">
        <v>14135.016482955958</v>
      </c>
      <c r="N6356" s="51"/>
    </row>
    <row r="6357" spans="2:14" x14ac:dyDescent="0.25">
      <c r="B6357" s="48">
        <v>6355</v>
      </c>
      <c r="C6357" s="49" t="s">
        <v>3038</v>
      </c>
      <c r="D6357" s="48">
        <v>580314748</v>
      </c>
      <c r="E6357" s="50" t="s">
        <v>1559</v>
      </c>
      <c r="F6357" s="51">
        <v>794</v>
      </c>
      <c r="G6357" s="48">
        <v>2</v>
      </c>
      <c r="H6357" s="51" t="s">
        <v>3055</v>
      </c>
      <c r="I6357" s="51" t="s">
        <v>1064</v>
      </c>
      <c r="J6357" s="52">
        <v>3.6</v>
      </c>
      <c r="K6357" s="48" t="s">
        <v>1058</v>
      </c>
      <c r="L6357" s="48" t="s">
        <v>1058</v>
      </c>
      <c r="M6357" s="53">
        <v>8481.0098897735752</v>
      </c>
      <c r="N6357" s="51"/>
    </row>
    <row r="6358" spans="2:14" x14ac:dyDescent="0.25">
      <c r="B6358" s="48">
        <v>6356</v>
      </c>
      <c r="C6358" s="49" t="s">
        <v>3038</v>
      </c>
      <c r="D6358" s="48">
        <v>580366946</v>
      </c>
      <c r="E6358" s="50" t="s">
        <v>1617</v>
      </c>
      <c r="F6358" s="51">
        <v>795</v>
      </c>
      <c r="G6358" s="48">
        <v>13</v>
      </c>
      <c r="H6358" s="51" t="s">
        <v>3076</v>
      </c>
      <c r="I6358" s="51" t="s">
        <v>1257</v>
      </c>
      <c r="J6358" s="52">
        <v>3.9</v>
      </c>
      <c r="K6358" s="48" t="s">
        <v>1058</v>
      </c>
      <c r="L6358" s="48" t="s">
        <v>1058</v>
      </c>
      <c r="M6358" s="53">
        <v>9187.7607139213724</v>
      </c>
      <c r="N6358" s="51"/>
    </row>
    <row r="6359" spans="2:14" x14ac:dyDescent="0.25">
      <c r="B6359" s="48">
        <v>6357</v>
      </c>
      <c r="C6359" s="49" t="s">
        <v>3038</v>
      </c>
      <c r="D6359" s="48">
        <v>580421915</v>
      </c>
      <c r="E6359" s="50" t="s">
        <v>1648</v>
      </c>
      <c r="F6359" s="51">
        <v>799</v>
      </c>
      <c r="G6359" s="48">
        <v>9</v>
      </c>
      <c r="H6359" s="51" t="s">
        <v>3076</v>
      </c>
      <c r="I6359" s="51" t="s">
        <v>1066</v>
      </c>
      <c r="J6359" s="52">
        <v>3</v>
      </c>
      <c r="K6359" s="48" t="s">
        <v>1058</v>
      </c>
      <c r="L6359" s="48" t="s">
        <v>1058</v>
      </c>
      <c r="M6359" s="53">
        <v>7067.508241477979</v>
      </c>
      <c r="N6359" s="51"/>
    </row>
    <row r="6360" spans="2:14" x14ac:dyDescent="0.25">
      <c r="B6360" s="48">
        <v>6358</v>
      </c>
      <c r="C6360" s="49" t="s">
        <v>3038</v>
      </c>
      <c r="D6360" s="48">
        <v>580578250</v>
      </c>
      <c r="E6360" s="50" t="s">
        <v>3071</v>
      </c>
      <c r="F6360" s="51">
        <v>805</v>
      </c>
      <c r="G6360" s="48">
        <v>9</v>
      </c>
      <c r="H6360" s="51" t="s">
        <v>3076</v>
      </c>
      <c r="I6360" s="51" t="s">
        <v>1137</v>
      </c>
      <c r="J6360" s="52">
        <v>3.6</v>
      </c>
      <c r="K6360" s="48" t="s">
        <v>1058</v>
      </c>
      <c r="L6360" s="48" t="s">
        <v>1058</v>
      </c>
      <c r="M6360" s="53">
        <v>8481.0098897735752</v>
      </c>
      <c r="N6360" s="51"/>
    </row>
    <row r="6361" spans="2:14" x14ac:dyDescent="0.25">
      <c r="B6361" s="48">
        <v>6359</v>
      </c>
      <c r="C6361" s="49" t="s">
        <v>3038</v>
      </c>
      <c r="D6361" s="48">
        <v>580334738</v>
      </c>
      <c r="E6361" s="50" t="s">
        <v>1248</v>
      </c>
      <c r="F6361" s="51">
        <v>806</v>
      </c>
      <c r="G6361" s="48">
        <v>9</v>
      </c>
      <c r="H6361" s="51" t="s">
        <v>3076</v>
      </c>
      <c r="I6361" s="51" t="s">
        <v>1053</v>
      </c>
      <c r="J6361" s="52">
        <v>3</v>
      </c>
      <c r="K6361" s="48" t="s">
        <v>1058</v>
      </c>
      <c r="L6361" s="48" t="s">
        <v>1058</v>
      </c>
      <c r="M6361" s="53">
        <v>7067.508241477979</v>
      </c>
      <c r="N6361" s="51"/>
    </row>
    <row r="6362" spans="2:14" x14ac:dyDescent="0.25">
      <c r="B6362" s="48">
        <v>6360</v>
      </c>
      <c r="C6362" s="49" t="s">
        <v>3038</v>
      </c>
      <c r="D6362" s="48">
        <v>580513802</v>
      </c>
      <c r="E6362" s="50" t="s">
        <v>1915</v>
      </c>
      <c r="F6362" s="51">
        <v>808</v>
      </c>
      <c r="G6362" s="48">
        <v>9</v>
      </c>
      <c r="H6362" s="51" t="s">
        <v>3048</v>
      </c>
      <c r="I6362" s="51" t="s">
        <v>1423</v>
      </c>
      <c r="J6362" s="52">
        <v>6</v>
      </c>
      <c r="K6362" s="48" t="s">
        <v>1058</v>
      </c>
      <c r="L6362" s="48" t="s">
        <v>1058</v>
      </c>
      <c r="M6362" s="53">
        <v>14135.016482955958</v>
      </c>
      <c r="N6362" s="51"/>
    </row>
    <row r="6363" spans="2:14" x14ac:dyDescent="0.25">
      <c r="B6363" s="48">
        <v>6361</v>
      </c>
      <c r="C6363" s="49" t="s">
        <v>3038</v>
      </c>
      <c r="D6363" s="48">
        <v>580578250</v>
      </c>
      <c r="E6363" s="50" t="s">
        <v>3071</v>
      </c>
      <c r="F6363" s="51">
        <v>810</v>
      </c>
      <c r="G6363" s="48">
        <v>0</v>
      </c>
      <c r="H6363" s="51" t="s">
        <v>3076</v>
      </c>
      <c r="I6363" s="51" t="s">
        <v>1137</v>
      </c>
      <c r="J6363" s="52">
        <v>3.6</v>
      </c>
      <c r="K6363" s="48" t="s">
        <v>1058</v>
      </c>
      <c r="L6363" s="48" t="s">
        <v>1058</v>
      </c>
      <c r="M6363" s="53">
        <v>8481.0098897735752</v>
      </c>
      <c r="N6363" s="51"/>
    </row>
    <row r="6364" spans="2:14" x14ac:dyDescent="0.25">
      <c r="B6364" s="48">
        <v>6362</v>
      </c>
      <c r="C6364" s="49" t="s">
        <v>3038</v>
      </c>
      <c r="D6364" s="48">
        <v>580195675</v>
      </c>
      <c r="E6364" s="50" t="s">
        <v>3047</v>
      </c>
      <c r="F6364" s="51">
        <v>812</v>
      </c>
      <c r="G6364" s="48">
        <v>8</v>
      </c>
      <c r="H6364" s="51" t="s">
        <v>3076</v>
      </c>
      <c r="I6364" s="51" t="s">
        <v>1068</v>
      </c>
      <c r="J6364" s="52">
        <v>3</v>
      </c>
      <c r="K6364" s="48" t="s">
        <v>1058</v>
      </c>
      <c r="L6364" s="48" t="s">
        <v>1058</v>
      </c>
      <c r="M6364" s="53">
        <v>7067.508241477979</v>
      </c>
      <c r="N6364" s="51"/>
    </row>
    <row r="6365" spans="2:14" x14ac:dyDescent="0.25">
      <c r="B6365" s="48">
        <v>6363</v>
      </c>
      <c r="C6365" s="49" t="s">
        <v>3038</v>
      </c>
      <c r="D6365" s="48">
        <v>580334738</v>
      </c>
      <c r="E6365" s="50" t="s">
        <v>1248</v>
      </c>
      <c r="F6365" s="51">
        <v>813</v>
      </c>
      <c r="G6365" s="48">
        <v>11</v>
      </c>
      <c r="H6365" s="51" t="s">
        <v>3076</v>
      </c>
      <c r="I6365" s="51" t="s">
        <v>1053</v>
      </c>
      <c r="J6365" s="52">
        <v>3</v>
      </c>
      <c r="K6365" s="48" t="s">
        <v>1058</v>
      </c>
      <c r="L6365" s="48" t="s">
        <v>1058</v>
      </c>
      <c r="M6365" s="53">
        <v>7067.508241477979</v>
      </c>
      <c r="N6365" s="51"/>
    </row>
    <row r="6366" spans="2:14" x14ac:dyDescent="0.25">
      <c r="B6366" s="48">
        <v>6364</v>
      </c>
      <c r="C6366" s="49" t="s">
        <v>3038</v>
      </c>
      <c r="D6366" s="48">
        <v>580535516</v>
      </c>
      <c r="E6366" s="50" t="s">
        <v>3080</v>
      </c>
      <c r="F6366" s="51">
        <v>815</v>
      </c>
      <c r="G6366" s="48">
        <v>8</v>
      </c>
      <c r="H6366" s="51" t="s">
        <v>3076</v>
      </c>
      <c r="I6366" s="51" t="s">
        <v>1135</v>
      </c>
      <c r="J6366" s="52">
        <v>3</v>
      </c>
      <c r="K6366" s="48" t="s">
        <v>1058</v>
      </c>
      <c r="L6366" s="48" t="s">
        <v>1058</v>
      </c>
      <c r="M6366" s="53">
        <v>7067.508241477979</v>
      </c>
      <c r="N6366" s="51"/>
    </row>
    <row r="6367" spans="2:14" x14ac:dyDescent="0.25">
      <c r="B6367" s="48">
        <v>6365</v>
      </c>
      <c r="C6367" s="49" t="s">
        <v>3038</v>
      </c>
      <c r="D6367" s="48">
        <v>580535516</v>
      </c>
      <c r="E6367" s="50" t="s">
        <v>3080</v>
      </c>
      <c r="F6367" s="51">
        <v>816</v>
      </c>
      <c r="G6367" s="48">
        <v>9</v>
      </c>
      <c r="H6367" s="51" t="s">
        <v>3076</v>
      </c>
      <c r="I6367" s="51" t="s">
        <v>1135</v>
      </c>
      <c r="J6367" s="52">
        <v>3</v>
      </c>
      <c r="K6367" s="48" t="s">
        <v>1058</v>
      </c>
      <c r="L6367" s="48" t="s">
        <v>1058</v>
      </c>
      <c r="M6367" s="53">
        <v>7067.508241477979</v>
      </c>
      <c r="N6367" s="51"/>
    </row>
    <row r="6368" spans="2:14" x14ac:dyDescent="0.25">
      <c r="B6368" s="48">
        <v>6366</v>
      </c>
      <c r="C6368" s="49" t="s">
        <v>3038</v>
      </c>
      <c r="D6368" s="48">
        <v>580421915</v>
      </c>
      <c r="E6368" s="50" t="s">
        <v>1648</v>
      </c>
      <c r="F6368" s="51">
        <v>817</v>
      </c>
      <c r="G6368" s="48">
        <v>9</v>
      </c>
      <c r="H6368" s="51" t="s">
        <v>3076</v>
      </c>
      <c r="I6368" s="51" t="s">
        <v>1066</v>
      </c>
      <c r="J6368" s="52">
        <v>3</v>
      </c>
      <c r="K6368" s="48" t="s">
        <v>1058</v>
      </c>
      <c r="L6368" s="48" t="s">
        <v>1058</v>
      </c>
      <c r="M6368" s="53">
        <v>7067.508241477979</v>
      </c>
      <c r="N6368" s="51"/>
    </row>
    <row r="6369" spans="2:14" x14ac:dyDescent="0.25">
      <c r="B6369" s="48">
        <v>6367</v>
      </c>
      <c r="C6369" s="49" t="s">
        <v>3038</v>
      </c>
      <c r="D6369" s="48">
        <v>580717387</v>
      </c>
      <c r="E6369" s="50" t="s">
        <v>1562</v>
      </c>
      <c r="F6369" s="51">
        <v>820</v>
      </c>
      <c r="G6369" s="48">
        <v>14</v>
      </c>
      <c r="H6369" s="51" t="s">
        <v>3076</v>
      </c>
      <c r="I6369" s="51" t="s">
        <v>1172</v>
      </c>
      <c r="J6369" s="52">
        <v>3.9</v>
      </c>
      <c r="K6369" s="48" t="s">
        <v>1058</v>
      </c>
      <c r="L6369" s="48" t="s">
        <v>1058</v>
      </c>
      <c r="M6369" s="53">
        <v>9187.7607139213724</v>
      </c>
      <c r="N6369" s="51"/>
    </row>
    <row r="6370" spans="2:14" x14ac:dyDescent="0.25">
      <c r="B6370" s="48">
        <v>6368</v>
      </c>
      <c r="C6370" s="49" t="s">
        <v>3038</v>
      </c>
      <c r="D6370" s="48">
        <v>580641892</v>
      </c>
      <c r="E6370" s="50" t="s">
        <v>3062</v>
      </c>
      <c r="F6370" s="51">
        <v>821</v>
      </c>
      <c r="G6370" s="48">
        <v>12</v>
      </c>
      <c r="H6370" s="51" t="s">
        <v>3076</v>
      </c>
      <c r="I6370" s="51" t="s">
        <v>1125</v>
      </c>
      <c r="J6370" s="52">
        <v>3</v>
      </c>
      <c r="K6370" s="48" t="s">
        <v>1058</v>
      </c>
      <c r="L6370" s="48" t="s">
        <v>1058</v>
      </c>
      <c r="M6370" s="53">
        <v>7067.508241477979</v>
      </c>
      <c r="N6370" s="51"/>
    </row>
    <row r="6371" spans="2:14" x14ac:dyDescent="0.25">
      <c r="B6371" s="48">
        <v>6369</v>
      </c>
      <c r="C6371" s="49" t="s">
        <v>3038</v>
      </c>
      <c r="D6371" s="48">
        <v>580401818</v>
      </c>
      <c r="E6371" s="50" t="s">
        <v>1301</v>
      </c>
      <c r="F6371" s="51">
        <v>822</v>
      </c>
      <c r="G6371" s="48">
        <v>11</v>
      </c>
      <c r="H6371" s="51" t="s">
        <v>3076</v>
      </c>
      <c r="I6371" s="51" t="s">
        <v>1158</v>
      </c>
      <c r="J6371" s="52">
        <v>3</v>
      </c>
      <c r="K6371" s="48" t="s">
        <v>1058</v>
      </c>
      <c r="L6371" s="48" t="s">
        <v>1058</v>
      </c>
      <c r="M6371" s="53">
        <v>7067.508241477979</v>
      </c>
      <c r="N6371" s="51"/>
    </row>
    <row r="6372" spans="2:14" x14ac:dyDescent="0.25">
      <c r="B6372" s="48">
        <v>6370</v>
      </c>
      <c r="C6372" s="49" t="s">
        <v>3038</v>
      </c>
      <c r="D6372" s="48">
        <v>580421915</v>
      </c>
      <c r="E6372" s="50" t="s">
        <v>1648</v>
      </c>
      <c r="F6372" s="51">
        <v>824</v>
      </c>
      <c r="G6372" s="48">
        <v>15</v>
      </c>
      <c r="H6372" s="51" t="s">
        <v>3076</v>
      </c>
      <c r="I6372" s="51" t="s">
        <v>1066</v>
      </c>
      <c r="J6372" s="52">
        <v>3</v>
      </c>
      <c r="K6372" s="48" t="s">
        <v>1058</v>
      </c>
      <c r="L6372" s="48" t="s">
        <v>1058</v>
      </c>
      <c r="M6372" s="53">
        <v>7067.508241477979</v>
      </c>
      <c r="N6372" s="51"/>
    </row>
    <row r="6373" spans="2:14" x14ac:dyDescent="0.25">
      <c r="B6373" s="48">
        <v>6371</v>
      </c>
      <c r="C6373" s="49" t="s">
        <v>3038</v>
      </c>
      <c r="D6373" s="48">
        <v>580195675</v>
      </c>
      <c r="E6373" s="50" t="s">
        <v>3047</v>
      </c>
      <c r="F6373" s="51">
        <v>825</v>
      </c>
      <c r="G6373" s="48">
        <v>17</v>
      </c>
      <c r="H6373" s="51" t="s">
        <v>3076</v>
      </c>
      <c r="I6373" s="51" t="s">
        <v>1068</v>
      </c>
      <c r="J6373" s="52">
        <v>3</v>
      </c>
      <c r="K6373" s="48" t="s">
        <v>1058</v>
      </c>
      <c r="L6373" s="48" t="s">
        <v>1058</v>
      </c>
      <c r="M6373" s="53">
        <v>7067.508241477979</v>
      </c>
      <c r="N6373" s="51"/>
    </row>
    <row r="6374" spans="2:14" x14ac:dyDescent="0.25">
      <c r="B6374" s="48">
        <v>6372</v>
      </c>
      <c r="C6374" s="49" t="s">
        <v>3038</v>
      </c>
      <c r="D6374" s="48">
        <v>580038156</v>
      </c>
      <c r="E6374" s="50" t="s">
        <v>2671</v>
      </c>
      <c r="F6374" s="51">
        <v>826</v>
      </c>
      <c r="G6374" s="48">
        <v>9</v>
      </c>
      <c r="H6374" s="51" t="s">
        <v>3076</v>
      </c>
      <c r="I6374" s="51" t="s">
        <v>1137</v>
      </c>
      <c r="J6374" s="52">
        <v>3.6</v>
      </c>
      <c r="K6374" s="48" t="s">
        <v>1058</v>
      </c>
      <c r="L6374" s="48" t="s">
        <v>1058</v>
      </c>
      <c r="M6374" s="53">
        <v>8481.0098897735752</v>
      </c>
      <c r="N6374" s="51"/>
    </row>
    <row r="6375" spans="2:14" x14ac:dyDescent="0.25">
      <c r="B6375" s="48">
        <v>6373</v>
      </c>
      <c r="C6375" s="49" t="s">
        <v>3038</v>
      </c>
      <c r="D6375" s="48">
        <v>580641892</v>
      </c>
      <c r="E6375" s="50" t="s">
        <v>3062</v>
      </c>
      <c r="F6375" s="51">
        <v>827</v>
      </c>
      <c r="G6375" s="48">
        <v>9</v>
      </c>
      <c r="H6375" s="51" t="s">
        <v>3076</v>
      </c>
      <c r="I6375" s="51" t="s">
        <v>1125</v>
      </c>
      <c r="J6375" s="52">
        <v>3</v>
      </c>
      <c r="K6375" s="48" t="s">
        <v>1058</v>
      </c>
      <c r="L6375" s="48" t="s">
        <v>1058</v>
      </c>
      <c r="M6375" s="53">
        <v>7067.508241477979</v>
      </c>
      <c r="N6375" s="51"/>
    </row>
    <row r="6376" spans="2:14" x14ac:dyDescent="0.25">
      <c r="B6376" s="48">
        <v>6374</v>
      </c>
      <c r="C6376" s="49" t="s">
        <v>3038</v>
      </c>
      <c r="D6376" s="48">
        <v>580553741</v>
      </c>
      <c r="E6376" s="50" t="s">
        <v>3061</v>
      </c>
      <c r="F6376" s="51">
        <v>828</v>
      </c>
      <c r="G6376" s="48">
        <v>10</v>
      </c>
      <c r="H6376" s="51" t="s">
        <v>3076</v>
      </c>
      <c r="I6376" s="51" t="s">
        <v>1174</v>
      </c>
      <c r="J6376" s="52">
        <v>3.6</v>
      </c>
      <c r="K6376" s="48" t="s">
        <v>1058</v>
      </c>
      <c r="L6376" s="48" t="s">
        <v>1058</v>
      </c>
      <c r="M6376" s="53">
        <v>8481.0098897735752</v>
      </c>
      <c r="N6376" s="51"/>
    </row>
    <row r="6377" spans="2:14" x14ac:dyDescent="0.25">
      <c r="B6377" s="48">
        <v>6375</v>
      </c>
      <c r="C6377" s="49" t="s">
        <v>3038</v>
      </c>
      <c r="D6377" s="48">
        <v>580641892</v>
      </c>
      <c r="E6377" s="50" t="s">
        <v>3062</v>
      </c>
      <c r="F6377" s="51">
        <v>830</v>
      </c>
      <c r="G6377" s="48">
        <v>9</v>
      </c>
      <c r="H6377" s="51" t="s">
        <v>3076</v>
      </c>
      <c r="I6377" s="51" t="s">
        <v>1125</v>
      </c>
      <c r="J6377" s="52">
        <v>3</v>
      </c>
      <c r="K6377" s="48" t="s">
        <v>1058</v>
      </c>
      <c r="L6377" s="48" t="s">
        <v>1058</v>
      </c>
      <c r="M6377" s="53">
        <v>7067.508241477979</v>
      </c>
      <c r="N6377" s="51"/>
    </row>
    <row r="6378" spans="2:14" x14ac:dyDescent="0.25">
      <c r="B6378" s="48">
        <v>6376</v>
      </c>
      <c r="C6378" s="49" t="s">
        <v>3038</v>
      </c>
      <c r="D6378" s="48">
        <v>580251296</v>
      </c>
      <c r="E6378" s="50" t="s">
        <v>1688</v>
      </c>
      <c r="F6378" s="51">
        <v>831</v>
      </c>
      <c r="G6378" s="48">
        <v>13</v>
      </c>
      <c r="H6378" s="51" t="s">
        <v>3076</v>
      </c>
      <c r="I6378" s="51" t="s">
        <v>1218</v>
      </c>
      <c r="J6378" s="52">
        <v>3</v>
      </c>
      <c r="K6378" s="48" t="s">
        <v>1058</v>
      </c>
      <c r="L6378" s="48" t="s">
        <v>1058</v>
      </c>
      <c r="M6378" s="53">
        <v>7067.508241477979</v>
      </c>
      <c r="N6378" s="51"/>
    </row>
    <row r="6379" spans="2:14" x14ac:dyDescent="0.25">
      <c r="B6379" s="48">
        <v>6377</v>
      </c>
      <c r="C6379" s="49" t="s">
        <v>3038</v>
      </c>
      <c r="D6379" s="48">
        <v>580357358</v>
      </c>
      <c r="E6379" s="50" t="s">
        <v>3049</v>
      </c>
      <c r="F6379" s="51">
        <v>832</v>
      </c>
      <c r="G6379" s="48">
        <v>13</v>
      </c>
      <c r="H6379" s="51" t="s">
        <v>3076</v>
      </c>
      <c r="I6379" s="51" t="s">
        <v>3004</v>
      </c>
      <c r="J6379" s="52">
        <v>3</v>
      </c>
      <c r="K6379" s="48" t="s">
        <v>1058</v>
      </c>
      <c r="L6379" s="48" t="s">
        <v>1058</v>
      </c>
      <c r="M6379" s="53">
        <v>7067.508241477979</v>
      </c>
      <c r="N6379" s="51"/>
    </row>
    <row r="6380" spans="2:14" x14ac:dyDescent="0.25">
      <c r="B6380" s="48">
        <v>6378</v>
      </c>
      <c r="C6380" s="49" t="s">
        <v>3038</v>
      </c>
      <c r="D6380" s="48">
        <v>580357358</v>
      </c>
      <c r="E6380" s="50" t="s">
        <v>3042</v>
      </c>
      <c r="F6380" s="51">
        <v>833</v>
      </c>
      <c r="G6380" s="48">
        <v>11</v>
      </c>
      <c r="H6380" s="51" t="s">
        <v>3076</v>
      </c>
      <c r="I6380" s="51" t="s">
        <v>1252</v>
      </c>
      <c r="J6380" s="52">
        <v>3</v>
      </c>
      <c r="K6380" s="48" t="s">
        <v>1058</v>
      </c>
      <c r="L6380" s="48" t="s">
        <v>1058</v>
      </c>
      <c r="M6380" s="53">
        <v>7067.508241477979</v>
      </c>
      <c r="N6380" s="51"/>
    </row>
    <row r="6381" spans="2:14" x14ac:dyDescent="0.25">
      <c r="B6381" s="48">
        <v>6379</v>
      </c>
      <c r="C6381" s="49" t="s">
        <v>3038</v>
      </c>
      <c r="D6381" s="48">
        <v>580331510</v>
      </c>
      <c r="E6381" s="50" t="s">
        <v>3065</v>
      </c>
      <c r="F6381" s="51">
        <v>834</v>
      </c>
      <c r="G6381" s="48">
        <v>15</v>
      </c>
      <c r="H6381" s="51" t="s">
        <v>3076</v>
      </c>
      <c r="I6381" s="51" t="s">
        <v>1160</v>
      </c>
      <c r="J6381" s="52">
        <v>3</v>
      </c>
      <c r="K6381" s="48" t="s">
        <v>1058</v>
      </c>
      <c r="L6381" s="48" t="s">
        <v>1058</v>
      </c>
      <c r="M6381" s="53">
        <v>7067.508241477979</v>
      </c>
      <c r="N6381" s="51"/>
    </row>
    <row r="6382" spans="2:14" x14ac:dyDescent="0.25">
      <c r="B6382" s="48">
        <v>6380</v>
      </c>
      <c r="C6382" s="49" t="s">
        <v>3038</v>
      </c>
      <c r="D6382" s="48">
        <v>580641892</v>
      </c>
      <c r="E6382" s="50" t="s">
        <v>3062</v>
      </c>
      <c r="F6382" s="51">
        <v>836</v>
      </c>
      <c r="G6382" s="48">
        <v>12</v>
      </c>
      <c r="H6382" s="51" t="s">
        <v>3076</v>
      </c>
      <c r="I6382" s="51" t="s">
        <v>1125</v>
      </c>
      <c r="J6382" s="52">
        <v>3</v>
      </c>
      <c r="K6382" s="48" t="s">
        <v>1058</v>
      </c>
      <c r="L6382" s="48" t="s">
        <v>1058</v>
      </c>
      <c r="M6382" s="53">
        <v>7067.508241477979</v>
      </c>
      <c r="N6382" s="51"/>
    </row>
    <row r="6383" spans="2:14" x14ac:dyDescent="0.25">
      <c r="B6383" s="48">
        <v>6381</v>
      </c>
      <c r="C6383" s="49" t="s">
        <v>3038</v>
      </c>
      <c r="D6383" s="48">
        <v>580497048</v>
      </c>
      <c r="E6383" s="50" t="s">
        <v>1306</v>
      </c>
      <c r="F6383" s="51">
        <v>837</v>
      </c>
      <c r="G6383" s="48">
        <v>12</v>
      </c>
      <c r="H6383" s="51" t="s">
        <v>3076</v>
      </c>
      <c r="I6383" s="51" t="s">
        <v>1307</v>
      </c>
      <c r="J6383" s="52">
        <v>3</v>
      </c>
      <c r="K6383" s="48" t="s">
        <v>1058</v>
      </c>
      <c r="L6383" s="48" t="s">
        <v>1058</v>
      </c>
      <c r="M6383" s="53">
        <v>7067.508241477979</v>
      </c>
      <c r="N6383" s="51"/>
    </row>
    <row r="6384" spans="2:14" x14ac:dyDescent="0.25">
      <c r="B6384" s="48">
        <v>6382</v>
      </c>
      <c r="C6384" s="49" t="s">
        <v>3038</v>
      </c>
      <c r="D6384" s="48">
        <v>510873938</v>
      </c>
      <c r="E6384" s="50" t="s">
        <v>3087</v>
      </c>
      <c r="F6384" s="51">
        <v>838</v>
      </c>
      <c r="G6384" s="48">
        <v>14</v>
      </c>
      <c r="H6384" s="51" t="s">
        <v>3076</v>
      </c>
      <c r="I6384" s="51" t="s">
        <v>1505</v>
      </c>
      <c r="J6384" s="52">
        <v>3</v>
      </c>
      <c r="K6384" s="48" t="s">
        <v>1058</v>
      </c>
      <c r="L6384" s="48" t="s">
        <v>1058</v>
      </c>
      <c r="M6384" s="53">
        <v>7067.508241477979</v>
      </c>
      <c r="N6384" s="51"/>
    </row>
    <row r="6385" spans="2:14" x14ac:dyDescent="0.25">
      <c r="B6385" s="48">
        <v>6383</v>
      </c>
      <c r="C6385" s="49" t="s">
        <v>3038</v>
      </c>
      <c r="D6385" s="48">
        <v>580284933</v>
      </c>
      <c r="E6385" s="50" t="s">
        <v>3060</v>
      </c>
      <c r="F6385" s="51">
        <v>839</v>
      </c>
      <c r="G6385" s="48">
        <v>7</v>
      </c>
      <c r="H6385" s="51" t="s">
        <v>3076</v>
      </c>
      <c r="I6385" s="51" t="s">
        <v>1372</v>
      </c>
      <c r="J6385" s="52">
        <v>0</v>
      </c>
      <c r="K6385" s="48" t="s">
        <v>1054</v>
      </c>
      <c r="L6385" s="48" t="s">
        <v>1058</v>
      </c>
      <c r="M6385" s="53">
        <v>0</v>
      </c>
      <c r="N6385" s="51"/>
    </row>
    <row r="6386" spans="2:14" x14ac:dyDescent="0.25">
      <c r="B6386" s="48">
        <v>6384</v>
      </c>
      <c r="C6386" s="49" t="s">
        <v>3038</v>
      </c>
      <c r="D6386" s="48">
        <v>580274173</v>
      </c>
      <c r="E6386" s="50" t="s">
        <v>3043</v>
      </c>
      <c r="F6386" s="51">
        <v>840</v>
      </c>
      <c r="G6386" s="48">
        <v>0</v>
      </c>
      <c r="H6386" s="51" t="s">
        <v>3076</v>
      </c>
      <c r="I6386" s="51" t="s">
        <v>1062</v>
      </c>
      <c r="J6386" s="52">
        <v>0</v>
      </c>
      <c r="K6386" s="48" t="s">
        <v>1054</v>
      </c>
      <c r="L6386" s="48" t="s">
        <v>1058</v>
      </c>
      <c r="M6386" s="53">
        <v>0</v>
      </c>
      <c r="N6386" s="51"/>
    </row>
    <row r="6387" spans="2:14" x14ac:dyDescent="0.25">
      <c r="B6387" s="48">
        <v>6385</v>
      </c>
      <c r="C6387" s="49" t="s">
        <v>3038</v>
      </c>
      <c r="D6387" s="48">
        <v>580161032</v>
      </c>
      <c r="E6387" s="50" t="s">
        <v>1582</v>
      </c>
      <c r="F6387" s="51">
        <v>841</v>
      </c>
      <c r="G6387" s="48">
        <v>9</v>
      </c>
      <c r="H6387" s="51" t="s">
        <v>3076</v>
      </c>
      <c r="I6387" s="51" t="s">
        <v>1583</v>
      </c>
      <c r="J6387" s="52">
        <v>3</v>
      </c>
      <c r="K6387" s="48" t="s">
        <v>1058</v>
      </c>
      <c r="L6387" s="48" t="s">
        <v>1058</v>
      </c>
      <c r="M6387" s="53">
        <v>7067.508241477979</v>
      </c>
      <c r="N6387" s="51"/>
    </row>
    <row r="6388" spans="2:14" x14ac:dyDescent="0.25">
      <c r="B6388" s="48">
        <v>6386</v>
      </c>
      <c r="C6388" s="49" t="s">
        <v>3038</v>
      </c>
      <c r="D6388" s="48">
        <v>580274173</v>
      </c>
      <c r="E6388" s="50" t="s">
        <v>3043</v>
      </c>
      <c r="F6388" s="51">
        <v>851</v>
      </c>
      <c r="G6388" s="48">
        <v>14</v>
      </c>
      <c r="H6388" s="51" t="s">
        <v>2161</v>
      </c>
      <c r="I6388" s="51" t="s">
        <v>1062</v>
      </c>
      <c r="J6388" s="52">
        <v>9</v>
      </c>
      <c r="K6388" s="48" t="s">
        <v>1058</v>
      </c>
      <c r="L6388" s="48" t="s">
        <v>1058</v>
      </c>
      <c r="M6388" s="53">
        <v>21202.524724433937</v>
      </c>
      <c r="N6388" s="51"/>
    </row>
    <row r="6389" spans="2:14" x14ac:dyDescent="0.25">
      <c r="B6389" s="48">
        <v>6387</v>
      </c>
      <c r="C6389" s="49" t="s">
        <v>3038</v>
      </c>
      <c r="D6389" s="48">
        <v>580195675</v>
      </c>
      <c r="E6389" s="50" t="s">
        <v>3047</v>
      </c>
      <c r="F6389" s="51">
        <v>854</v>
      </c>
      <c r="G6389" s="48">
        <v>14</v>
      </c>
      <c r="H6389" s="51" t="s">
        <v>2161</v>
      </c>
      <c r="I6389" s="51" t="s">
        <v>1068</v>
      </c>
      <c r="J6389" s="52">
        <v>9</v>
      </c>
      <c r="K6389" s="48" t="s">
        <v>1058</v>
      </c>
      <c r="L6389" s="48" t="s">
        <v>1058</v>
      </c>
      <c r="M6389" s="53">
        <v>21202.524724433937</v>
      </c>
      <c r="N6389" s="51"/>
    </row>
    <row r="6390" spans="2:14" x14ac:dyDescent="0.25">
      <c r="B6390" s="48">
        <v>6388</v>
      </c>
      <c r="C6390" s="49" t="s">
        <v>3038</v>
      </c>
      <c r="D6390" s="48">
        <v>580404069</v>
      </c>
      <c r="E6390" s="50" t="s">
        <v>3064</v>
      </c>
      <c r="F6390" s="51">
        <v>855</v>
      </c>
      <c r="G6390" s="48">
        <v>14</v>
      </c>
      <c r="H6390" s="51" t="s">
        <v>2161</v>
      </c>
      <c r="I6390" s="51" t="s">
        <v>1476</v>
      </c>
      <c r="J6390" s="52">
        <v>9</v>
      </c>
      <c r="K6390" s="48" t="s">
        <v>1058</v>
      </c>
      <c r="L6390" s="48" t="s">
        <v>1058</v>
      </c>
      <c r="M6390" s="53">
        <v>21202.524724433937</v>
      </c>
      <c r="N6390" s="51"/>
    </row>
    <row r="6391" spans="2:14" x14ac:dyDescent="0.25">
      <c r="B6391" s="48">
        <v>6389</v>
      </c>
      <c r="C6391" s="49" t="s">
        <v>3038</v>
      </c>
      <c r="D6391" s="48">
        <v>580248342</v>
      </c>
      <c r="E6391" s="50" t="s">
        <v>3044</v>
      </c>
      <c r="F6391" s="51">
        <v>856</v>
      </c>
      <c r="G6391" s="48">
        <v>9</v>
      </c>
      <c r="H6391" s="51" t="s">
        <v>3083</v>
      </c>
      <c r="I6391" s="51" t="s">
        <v>1130</v>
      </c>
      <c r="J6391" s="52">
        <v>4.5</v>
      </c>
      <c r="K6391" s="48" t="s">
        <v>1058</v>
      </c>
      <c r="L6391" s="48" t="s">
        <v>1058</v>
      </c>
      <c r="M6391" s="53">
        <v>10601.262362216969</v>
      </c>
      <c r="N6391" s="51"/>
    </row>
    <row r="6392" spans="2:14" x14ac:dyDescent="0.25">
      <c r="B6392" s="48">
        <v>6390</v>
      </c>
      <c r="C6392" s="49" t="s">
        <v>3038</v>
      </c>
      <c r="D6392" s="48">
        <v>580274173</v>
      </c>
      <c r="E6392" s="50" t="s">
        <v>3043</v>
      </c>
      <c r="F6392" s="51">
        <v>858</v>
      </c>
      <c r="G6392" s="48">
        <v>10</v>
      </c>
      <c r="H6392" s="51" t="s">
        <v>3073</v>
      </c>
      <c r="I6392" s="51" t="s">
        <v>1062</v>
      </c>
      <c r="J6392" s="52">
        <v>7.2</v>
      </c>
      <c r="K6392" s="48" t="s">
        <v>1058</v>
      </c>
      <c r="L6392" s="48" t="s">
        <v>1058</v>
      </c>
      <c r="M6392" s="53">
        <v>16962.01977954715</v>
      </c>
      <c r="N6392" s="51"/>
    </row>
    <row r="6393" spans="2:14" x14ac:dyDescent="0.25">
      <c r="B6393" s="48">
        <v>6391</v>
      </c>
      <c r="C6393" s="49" t="s">
        <v>3038</v>
      </c>
      <c r="D6393" s="48">
        <v>580407880</v>
      </c>
      <c r="E6393" s="50" t="s">
        <v>3063</v>
      </c>
      <c r="F6393" s="51">
        <v>859</v>
      </c>
      <c r="G6393" s="48">
        <v>13</v>
      </c>
      <c r="H6393" s="51" t="s">
        <v>3083</v>
      </c>
      <c r="I6393" s="51" t="s">
        <v>1053</v>
      </c>
      <c r="J6393" s="52">
        <v>4.5</v>
      </c>
      <c r="K6393" s="48" t="s">
        <v>1058</v>
      </c>
      <c r="L6393" s="48" t="s">
        <v>1058</v>
      </c>
      <c r="M6393" s="53">
        <v>10601.262362216969</v>
      </c>
      <c r="N6393" s="51"/>
    </row>
    <row r="6394" spans="2:14" x14ac:dyDescent="0.25">
      <c r="B6394" s="48">
        <v>6392</v>
      </c>
      <c r="C6394" s="49" t="s">
        <v>3038</v>
      </c>
      <c r="D6394" s="48">
        <v>580336154</v>
      </c>
      <c r="E6394" s="50" t="s">
        <v>3057</v>
      </c>
      <c r="F6394" s="51">
        <v>863</v>
      </c>
      <c r="G6394" s="48">
        <v>9</v>
      </c>
      <c r="H6394" s="51" t="s">
        <v>3073</v>
      </c>
      <c r="I6394" s="51" t="s">
        <v>1259</v>
      </c>
      <c r="J6394" s="52">
        <v>7.2</v>
      </c>
      <c r="K6394" s="48" t="s">
        <v>1058</v>
      </c>
      <c r="L6394" s="48" t="s">
        <v>1058</v>
      </c>
      <c r="M6394" s="53">
        <v>16962.01977954715</v>
      </c>
      <c r="N6394" s="51"/>
    </row>
    <row r="6395" spans="2:14" x14ac:dyDescent="0.25">
      <c r="B6395" s="48">
        <v>6393</v>
      </c>
      <c r="C6395" s="49" t="s">
        <v>3038</v>
      </c>
      <c r="D6395" s="48">
        <v>580497048</v>
      </c>
      <c r="E6395" s="50" t="s">
        <v>1306</v>
      </c>
      <c r="F6395" s="51">
        <v>865</v>
      </c>
      <c r="G6395" s="48">
        <v>13</v>
      </c>
      <c r="H6395" s="51" t="s">
        <v>3083</v>
      </c>
      <c r="I6395" s="51" t="s">
        <v>1307</v>
      </c>
      <c r="J6395" s="52">
        <v>4.5</v>
      </c>
      <c r="K6395" s="48" t="s">
        <v>1058</v>
      </c>
      <c r="L6395" s="48" t="s">
        <v>1058</v>
      </c>
      <c r="M6395" s="53">
        <v>10601.262362216969</v>
      </c>
      <c r="N6395" s="51"/>
    </row>
    <row r="6396" spans="2:14" x14ac:dyDescent="0.25">
      <c r="B6396" s="48">
        <v>6394</v>
      </c>
      <c r="C6396" s="49" t="s">
        <v>3038</v>
      </c>
      <c r="D6396" s="48">
        <v>580578250</v>
      </c>
      <c r="E6396" s="50" t="s">
        <v>3071</v>
      </c>
      <c r="F6396" s="51">
        <v>866</v>
      </c>
      <c r="G6396" s="48">
        <v>22</v>
      </c>
      <c r="H6396" s="51" t="s">
        <v>2161</v>
      </c>
      <c r="I6396" s="51" t="s">
        <v>1137</v>
      </c>
      <c r="J6396" s="52">
        <v>10</v>
      </c>
      <c r="K6396" s="48" t="s">
        <v>1058</v>
      </c>
      <c r="L6396" s="48" t="s">
        <v>1058</v>
      </c>
      <c r="M6396" s="53">
        <v>23558.360804926597</v>
      </c>
      <c r="N6396" s="51"/>
    </row>
    <row r="6397" spans="2:14" x14ac:dyDescent="0.25">
      <c r="B6397" s="48">
        <v>6395</v>
      </c>
      <c r="C6397" s="49" t="s">
        <v>3038</v>
      </c>
      <c r="D6397" s="48">
        <v>580702207</v>
      </c>
      <c r="E6397" s="50" t="s">
        <v>3079</v>
      </c>
      <c r="F6397" s="51">
        <v>869</v>
      </c>
      <c r="G6397" s="48">
        <v>11</v>
      </c>
      <c r="H6397" s="51" t="s">
        <v>3083</v>
      </c>
      <c r="I6397" s="51" t="s">
        <v>1196</v>
      </c>
      <c r="J6397" s="52">
        <v>4.5</v>
      </c>
      <c r="K6397" s="48" t="s">
        <v>1058</v>
      </c>
      <c r="L6397" s="48" t="s">
        <v>1058</v>
      </c>
      <c r="M6397" s="53">
        <v>10601.262362216969</v>
      </c>
      <c r="N6397" s="51"/>
    </row>
    <row r="6398" spans="2:14" x14ac:dyDescent="0.25">
      <c r="B6398" s="48">
        <v>6396</v>
      </c>
      <c r="C6398" s="49" t="s">
        <v>3038</v>
      </c>
      <c r="D6398" s="48">
        <v>580414613</v>
      </c>
      <c r="E6398" s="50" t="s">
        <v>3046</v>
      </c>
      <c r="F6398" s="51">
        <v>870</v>
      </c>
      <c r="G6398" s="48">
        <v>12</v>
      </c>
      <c r="H6398" s="51" t="s">
        <v>3073</v>
      </c>
      <c r="I6398" s="51" t="s">
        <v>2895</v>
      </c>
      <c r="J6398" s="52">
        <v>8.4</v>
      </c>
      <c r="K6398" s="48" t="s">
        <v>1058</v>
      </c>
      <c r="L6398" s="48" t="s">
        <v>1058</v>
      </c>
      <c r="M6398" s="53">
        <v>19789.023076138343</v>
      </c>
      <c r="N6398" s="51"/>
    </row>
    <row r="6399" spans="2:14" x14ac:dyDescent="0.25">
      <c r="B6399" s="48">
        <v>6397</v>
      </c>
      <c r="C6399" s="49" t="s">
        <v>3038</v>
      </c>
      <c r="D6399" s="48">
        <v>580295731</v>
      </c>
      <c r="E6399" s="50" t="s">
        <v>3075</v>
      </c>
      <c r="F6399" s="51">
        <v>871</v>
      </c>
      <c r="G6399" s="48">
        <v>10</v>
      </c>
      <c r="H6399" s="51" t="s">
        <v>2662</v>
      </c>
      <c r="I6399" s="51" t="s">
        <v>1109</v>
      </c>
      <c r="J6399" s="52">
        <v>18</v>
      </c>
      <c r="K6399" s="48" t="s">
        <v>1058</v>
      </c>
      <c r="L6399" s="48" t="s">
        <v>1058</v>
      </c>
      <c r="M6399" s="53">
        <v>42405.049448867874</v>
      </c>
      <c r="N6399" s="51"/>
    </row>
    <row r="6400" spans="2:14" x14ac:dyDescent="0.25">
      <c r="B6400" s="48">
        <v>6398</v>
      </c>
      <c r="C6400" s="49" t="s">
        <v>3038</v>
      </c>
      <c r="D6400" s="48">
        <v>580336154</v>
      </c>
      <c r="E6400" s="50" t="s">
        <v>3057</v>
      </c>
      <c r="F6400" s="51">
        <v>872</v>
      </c>
      <c r="G6400" s="48">
        <v>12</v>
      </c>
      <c r="H6400" s="51" t="s">
        <v>2662</v>
      </c>
      <c r="I6400" s="51" t="s">
        <v>1259</v>
      </c>
      <c r="J6400" s="52">
        <v>18</v>
      </c>
      <c r="K6400" s="48" t="s">
        <v>1058</v>
      </c>
      <c r="L6400" s="48" t="s">
        <v>1058</v>
      </c>
      <c r="M6400" s="53">
        <v>42405.049448867874</v>
      </c>
      <c r="N6400" s="51"/>
    </row>
    <row r="6401" spans="2:14" x14ac:dyDescent="0.25">
      <c r="B6401" s="48">
        <v>6399</v>
      </c>
      <c r="C6401" s="49" t="s">
        <v>3038</v>
      </c>
      <c r="D6401" s="48">
        <v>580251296</v>
      </c>
      <c r="E6401" s="50" t="s">
        <v>1688</v>
      </c>
      <c r="F6401" s="51">
        <v>873</v>
      </c>
      <c r="G6401" s="48">
        <v>13</v>
      </c>
      <c r="H6401" s="51" t="s">
        <v>2662</v>
      </c>
      <c r="I6401" s="51" t="s">
        <v>1218</v>
      </c>
      <c r="J6401" s="52">
        <v>18</v>
      </c>
      <c r="K6401" s="48" t="s">
        <v>1058</v>
      </c>
      <c r="L6401" s="48" t="s">
        <v>1058</v>
      </c>
      <c r="M6401" s="53">
        <v>42405.049448867874</v>
      </c>
      <c r="N6401" s="51"/>
    </row>
    <row r="6402" spans="2:14" x14ac:dyDescent="0.25">
      <c r="B6402" s="48">
        <v>6400</v>
      </c>
      <c r="C6402" s="49" t="s">
        <v>3038</v>
      </c>
      <c r="D6402" s="48">
        <v>580420347</v>
      </c>
      <c r="E6402" s="50" t="s">
        <v>1261</v>
      </c>
      <c r="F6402" s="51">
        <v>874</v>
      </c>
      <c r="G6402" s="48">
        <v>9</v>
      </c>
      <c r="H6402" s="51" t="s">
        <v>2161</v>
      </c>
      <c r="I6402" s="51" t="s">
        <v>1262</v>
      </c>
      <c r="J6402" s="52">
        <v>11.55</v>
      </c>
      <c r="K6402" s="48" t="s">
        <v>1058</v>
      </c>
      <c r="L6402" s="48" t="s">
        <v>1058</v>
      </c>
      <c r="M6402" s="53">
        <v>27209.906729690221</v>
      </c>
      <c r="N6402" s="51"/>
    </row>
    <row r="6403" spans="2:14" x14ac:dyDescent="0.25">
      <c r="B6403" s="48">
        <v>6401</v>
      </c>
      <c r="C6403" s="49" t="s">
        <v>3038</v>
      </c>
      <c r="D6403" s="48">
        <v>580274173</v>
      </c>
      <c r="E6403" s="50" t="s">
        <v>3043</v>
      </c>
      <c r="F6403" s="51">
        <v>875</v>
      </c>
      <c r="G6403" s="48">
        <v>14</v>
      </c>
      <c r="H6403" s="51" t="s">
        <v>2662</v>
      </c>
      <c r="I6403" s="51" t="s">
        <v>1062</v>
      </c>
      <c r="J6403" s="52">
        <v>21.6</v>
      </c>
      <c r="K6403" s="48" t="s">
        <v>1058</v>
      </c>
      <c r="L6403" s="48" t="s">
        <v>1058</v>
      </c>
      <c r="M6403" s="53">
        <v>50886.059338641455</v>
      </c>
      <c r="N6403" s="51"/>
    </row>
    <row r="6404" spans="2:14" x14ac:dyDescent="0.25">
      <c r="B6404" s="48">
        <v>6402</v>
      </c>
      <c r="C6404" s="49" t="s">
        <v>3038</v>
      </c>
      <c r="D6404" s="48">
        <v>580334738</v>
      </c>
      <c r="E6404" s="50" t="s">
        <v>1248</v>
      </c>
      <c r="F6404" s="51">
        <v>878</v>
      </c>
      <c r="G6404" s="48">
        <v>13</v>
      </c>
      <c r="H6404" s="51" t="s">
        <v>3073</v>
      </c>
      <c r="I6404" s="51" t="s">
        <v>1053</v>
      </c>
      <c r="J6404" s="52">
        <v>7.2</v>
      </c>
      <c r="K6404" s="48" t="s">
        <v>1058</v>
      </c>
      <c r="L6404" s="48" t="s">
        <v>1058</v>
      </c>
      <c r="M6404" s="53">
        <v>16962.01977954715</v>
      </c>
      <c r="N6404" s="51"/>
    </row>
    <row r="6405" spans="2:14" x14ac:dyDescent="0.25">
      <c r="B6405" s="48">
        <v>6403</v>
      </c>
      <c r="C6405" s="49" t="s">
        <v>3038</v>
      </c>
      <c r="D6405" s="48">
        <v>510685589</v>
      </c>
      <c r="E6405" s="50" t="s">
        <v>2519</v>
      </c>
      <c r="F6405" s="51">
        <v>879</v>
      </c>
      <c r="G6405" s="48">
        <v>9</v>
      </c>
      <c r="H6405" s="51" t="s">
        <v>3073</v>
      </c>
      <c r="I6405" s="51" t="s">
        <v>1330</v>
      </c>
      <c r="J6405" s="52">
        <v>7.2</v>
      </c>
      <c r="K6405" s="48" t="s">
        <v>1058</v>
      </c>
      <c r="L6405" s="48" t="s">
        <v>1058</v>
      </c>
      <c r="M6405" s="53">
        <v>16962.01977954715</v>
      </c>
      <c r="N6405" s="51"/>
    </row>
    <row r="6406" spans="2:14" x14ac:dyDescent="0.25">
      <c r="B6406" s="48">
        <v>6404</v>
      </c>
      <c r="C6406" s="49" t="s">
        <v>3038</v>
      </c>
      <c r="D6406" s="48">
        <v>580414613</v>
      </c>
      <c r="E6406" s="50" t="s">
        <v>3046</v>
      </c>
      <c r="F6406" s="51">
        <v>880</v>
      </c>
      <c r="G6406" s="48">
        <v>14</v>
      </c>
      <c r="H6406" s="51" t="s">
        <v>2662</v>
      </c>
      <c r="I6406" s="51" t="s">
        <v>2895</v>
      </c>
      <c r="J6406" s="52">
        <v>23.1</v>
      </c>
      <c r="K6406" s="48" t="s">
        <v>1058</v>
      </c>
      <c r="L6406" s="48" t="s">
        <v>1058</v>
      </c>
      <c r="M6406" s="53">
        <v>54419.813459380443</v>
      </c>
      <c r="N6406" s="51"/>
    </row>
    <row r="6407" spans="2:14" x14ac:dyDescent="0.25">
      <c r="B6407" s="48">
        <v>6405</v>
      </c>
      <c r="C6407" s="49" t="s">
        <v>3038</v>
      </c>
      <c r="D6407" s="48">
        <v>580314748</v>
      </c>
      <c r="E6407" s="50" t="s">
        <v>1559</v>
      </c>
      <c r="F6407" s="51">
        <v>881</v>
      </c>
      <c r="G6407" s="48">
        <v>10</v>
      </c>
      <c r="H6407" s="51" t="s">
        <v>2662</v>
      </c>
      <c r="I6407" s="51" t="s">
        <v>1064</v>
      </c>
      <c r="J6407" s="52">
        <v>18</v>
      </c>
      <c r="K6407" s="48" t="s">
        <v>1058</v>
      </c>
      <c r="L6407" s="48" t="s">
        <v>1058</v>
      </c>
      <c r="M6407" s="53">
        <v>42405.049448867874</v>
      </c>
      <c r="N6407" s="51"/>
    </row>
    <row r="6408" spans="2:14" x14ac:dyDescent="0.25">
      <c r="B6408" s="48">
        <v>6406</v>
      </c>
      <c r="C6408" s="49" t="s">
        <v>3038</v>
      </c>
      <c r="D6408" s="48">
        <v>580553741</v>
      </c>
      <c r="E6408" s="50" t="s">
        <v>3061</v>
      </c>
      <c r="F6408" s="51">
        <v>886</v>
      </c>
      <c r="G6408" s="48">
        <v>11</v>
      </c>
      <c r="H6408" s="51" t="s">
        <v>2662</v>
      </c>
      <c r="I6408" s="51" t="s">
        <v>1174</v>
      </c>
      <c r="J6408" s="52">
        <v>20</v>
      </c>
      <c r="K6408" s="48" t="s">
        <v>1058</v>
      </c>
      <c r="L6408" s="48" t="s">
        <v>1058</v>
      </c>
      <c r="M6408" s="53">
        <v>47116.721609853194</v>
      </c>
      <c r="N6408" s="51"/>
    </row>
    <row r="6409" spans="2:14" x14ac:dyDescent="0.25">
      <c r="B6409" s="48">
        <v>6407</v>
      </c>
      <c r="C6409" s="49" t="s">
        <v>3038</v>
      </c>
      <c r="D6409" s="48">
        <v>580407880</v>
      </c>
      <c r="E6409" s="50" t="s">
        <v>3063</v>
      </c>
      <c r="F6409" s="51">
        <v>889</v>
      </c>
      <c r="G6409" s="48">
        <v>11</v>
      </c>
      <c r="H6409" s="51" t="s">
        <v>2161</v>
      </c>
      <c r="I6409" s="51" t="s">
        <v>1053</v>
      </c>
      <c r="J6409" s="52">
        <v>9</v>
      </c>
      <c r="K6409" s="48" t="s">
        <v>1058</v>
      </c>
      <c r="L6409" s="48" t="s">
        <v>1058</v>
      </c>
      <c r="M6409" s="53">
        <v>21202.524724433937</v>
      </c>
      <c r="N6409" s="51"/>
    </row>
    <row r="6410" spans="2:14" x14ac:dyDescent="0.25">
      <c r="B6410" s="48">
        <v>6408</v>
      </c>
      <c r="C6410" s="49" t="s">
        <v>3038</v>
      </c>
      <c r="D6410" s="48">
        <v>580404069</v>
      </c>
      <c r="E6410" s="50" t="s">
        <v>3064</v>
      </c>
      <c r="F6410" s="51">
        <v>890</v>
      </c>
      <c r="G6410" s="48">
        <v>12</v>
      </c>
      <c r="H6410" s="51" t="s">
        <v>2662</v>
      </c>
      <c r="I6410" s="51" t="s">
        <v>1476</v>
      </c>
      <c r="J6410" s="52">
        <v>18</v>
      </c>
      <c r="K6410" s="48" t="s">
        <v>1058</v>
      </c>
      <c r="L6410" s="48" t="s">
        <v>1058</v>
      </c>
      <c r="M6410" s="53">
        <v>42405.049448867874</v>
      </c>
      <c r="N6410" s="51"/>
    </row>
    <row r="6411" spans="2:14" x14ac:dyDescent="0.25">
      <c r="B6411" s="48">
        <v>6409</v>
      </c>
      <c r="C6411" s="49" t="s">
        <v>3038</v>
      </c>
      <c r="D6411" s="48">
        <v>580404069</v>
      </c>
      <c r="E6411" s="50" t="s">
        <v>3064</v>
      </c>
      <c r="F6411" s="51">
        <v>891</v>
      </c>
      <c r="G6411" s="48">
        <v>9</v>
      </c>
      <c r="H6411" s="51" t="s">
        <v>3073</v>
      </c>
      <c r="I6411" s="51" t="s">
        <v>1476</v>
      </c>
      <c r="J6411" s="52">
        <v>7.2</v>
      </c>
      <c r="K6411" s="48" t="s">
        <v>1058</v>
      </c>
      <c r="L6411" s="48" t="s">
        <v>1058</v>
      </c>
      <c r="M6411" s="53">
        <v>16962.01977954715</v>
      </c>
      <c r="N6411" s="51"/>
    </row>
    <row r="6412" spans="2:14" x14ac:dyDescent="0.25">
      <c r="B6412" s="48">
        <v>6410</v>
      </c>
      <c r="C6412" s="49" t="s">
        <v>3038</v>
      </c>
      <c r="D6412" s="48">
        <v>580404069</v>
      </c>
      <c r="E6412" s="50" t="s">
        <v>3064</v>
      </c>
      <c r="F6412" s="51">
        <v>892</v>
      </c>
      <c r="G6412" s="48">
        <v>11</v>
      </c>
      <c r="H6412" s="51" t="s">
        <v>3073</v>
      </c>
      <c r="I6412" s="51" t="s">
        <v>1476</v>
      </c>
      <c r="J6412" s="52">
        <v>7.2</v>
      </c>
      <c r="K6412" s="48" t="s">
        <v>1058</v>
      </c>
      <c r="L6412" s="48" t="s">
        <v>1058</v>
      </c>
      <c r="M6412" s="53">
        <v>16962.01977954715</v>
      </c>
      <c r="N6412" s="51"/>
    </row>
    <row r="6413" spans="2:14" x14ac:dyDescent="0.25">
      <c r="B6413" s="48">
        <v>6411</v>
      </c>
      <c r="C6413" s="49" t="s">
        <v>3038</v>
      </c>
      <c r="D6413" s="48">
        <v>580553741</v>
      </c>
      <c r="E6413" s="50" t="s">
        <v>3061</v>
      </c>
      <c r="F6413" s="51">
        <v>895</v>
      </c>
      <c r="G6413" s="48">
        <v>19</v>
      </c>
      <c r="H6413" s="51" t="s">
        <v>3083</v>
      </c>
      <c r="I6413" s="51" t="s">
        <v>1174</v>
      </c>
      <c r="J6413" s="52">
        <v>5</v>
      </c>
      <c r="K6413" s="48" t="s">
        <v>1058</v>
      </c>
      <c r="L6413" s="48" t="s">
        <v>1058</v>
      </c>
      <c r="M6413" s="53">
        <v>11779.180402463298</v>
      </c>
      <c r="N6413" s="51"/>
    </row>
    <row r="6414" spans="2:14" x14ac:dyDescent="0.25">
      <c r="B6414" s="48">
        <v>6412</v>
      </c>
      <c r="C6414" s="49" t="s">
        <v>3038</v>
      </c>
      <c r="D6414" s="48">
        <v>580553741</v>
      </c>
      <c r="E6414" s="50" t="s">
        <v>3061</v>
      </c>
      <c r="F6414" s="51">
        <v>896</v>
      </c>
      <c r="G6414" s="48">
        <v>15</v>
      </c>
      <c r="H6414" s="51" t="s">
        <v>3083</v>
      </c>
      <c r="I6414" s="51" t="s">
        <v>1174</v>
      </c>
      <c r="J6414" s="52">
        <v>5</v>
      </c>
      <c r="K6414" s="48" t="s">
        <v>1058</v>
      </c>
      <c r="L6414" s="48" t="s">
        <v>1058</v>
      </c>
      <c r="M6414" s="53">
        <v>11779.180402463298</v>
      </c>
      <c r="N6414" s="51"/>
    </row>
    <row r="6415" spans="2:14" x14ac:dyDescent="0.25">
      <c r="B6415" s="48">
        <v>6413</v>
      </c>
      <c r="C6415" s="49" t="s">
        <v>3038</v>
      </c>
      <c r="D6415" s="48">
        <v>580248342</v>
      </c>
      <c r="E6415" s="50" t="s">
        <v>3044</v>
      </c>
      <c r="F6415" s="51">
        <v>897</v>
      </c>
      <c r="G6415" s="48">
        <v>9</v>
      </c>
      <c r="H6415" s="51" t="s">
        <v>3055</v>
      </c>
      <c r="I6415" s="51" t="s">
        <v>1130</v>
      </c>
      <c r="J6415" s="52">
        <v>3.6</v>
      </c>
      <c r="K6415" s="48" t="s">
        <v>1058</v>
      </c>
      <c r="L6415" s="48" t="s">
        <v>1058</v>
      </c>
      <c r="M6415" s="53">
        <v>8481.0098897735752</v>
      </c>
      <c r="N6415" s="51"/>
    </row>
    <row r="6416" spans="2:14" x14ac:dyDescent="0.25">
      <c r="B6416" s="48">
        <v>6414</v>
      </c>
      <c r="C6416" s="49" t="s">
        <v>3038</v>
      </c>
      <c r="D6416" s="48">
        <v>580244283</v>
      </c>
      <c r="E6416" s="50" t="s">
        <v>3088</v>
      </c>
      <c r="F6416" s="51">
        <v>901</v>
      </c>
      <c r="G6416" s="48">
        <v>3</v>
      </c>
      <c r="H6416" s="51" t="s">
        <v>2161</v>
      </c>
      <c r="I6416" s="51" t="s">
        <v>1135</v>
      </c>
      <c r="J6416" s="52">
        <v>0</v>
      </c>
      <c r="K6416" s="48" t="s">
        <v>1054</v>
      </c>
      <c r="L6416" s="48" t="s">
        <v>1054</v>
      </c>
      <c r="M6416" s="53">
        <v>0</v>
      </c>
      <c r="N6416" s="51"/>
    </row>
    <row r="6417" spans="2:14" x14ac:dyDescent="0.25">
      <c r="B6417" s="48">
        <v>6415</v>
      </c>
      <c r="C6417" s="49" t="s">
        <v>3038</v>
      </c>
      <c r="D6417" s="48">
        <v>580244283</v>
      </c>
      <c r="E6417" s="50" t="s">
        <v>3089</v>
      </c>
      <c r="F6417" s="51">
        <v>907</v>
      </c>
      <c r="G6417" s="48">
        <v>0</v>
      </c>
      <c r="H6417" s="51" t="s">
        <v>3041</v>
      </c>
      <c r="I6417" s="51" t="s">
        <v>1135</v>
      </c>
      <c r="J6417" s="52">
        <v>0</v>
      </c>
      <c r="K6417" s="48" t="s">
        <v>1054</v>
      </c>
      <c r="L6417" s="48" t="s">
        <v>1054</v>
      </c>
      <c r="M6417" s="53">
        <v>0</v>
      </c>
      <c r="N6417" s="51"/>
    </row>
    <row r="6418" spans="2:14" x14ac:dyDescent="0.25">
      <c r="B6418" s="48">
        <v>6416</v>
      </c>
      <c r="C6418" s="49" t="s">
        <v>3038</v>
      </c>
      <c r="D6418" s="48">
        <v>580615714</v>
      </c>
      <c r="E6418" s="50" t="s">
        <v>3090</v>
      </c>
      <c r="F6418" s="51">
        <v>911</v>
      </c>
      <c r="G6418" s="48">
        <v>9</v>
      </c>
      <c r="H6418" s="51" t="s">
        <v>3083</v>
      </c>
      <c r="I6418" s="51" t="s">
        <v>1189</v>
      </c>
      <c r="J6418" s="52">
        <v>5</v>
      </c>
      <c r="K6418" s="48" t="s">
        <v>1058</v>
      </c>
      <c r="L6418" s="48" t="s">
        <v>1058</v>
      </c>
      <c r="M6418" s="53">
        <v>11779.180402463298</v>
      </c>
      <c r="N6418" s="51"/>
    </row>
    <row r="6419" spans="2:14" x14ac:dyDescent="0.25">
      <c r="B6419" s="48">
        <v>6417</v>
      </c>
      <c r="C6419" s="49" t="s">
        <v>3038</v>
      </c>
      <c r="D6419" s="48">
        <v>580513802</v>
      </c>
      <c r="E6419" s="50" t="s">
        <v>1915</v>
      </c>
      <c r="F6419" s="51">
        <v>912</v>
      </c>
      <c r="G6419" s="48">
        <v>19</v>
      </c>
      <c r="H6419" s="51" t="s">
        <v>2161</v>
      </c>
      <c r="I6419" s="51" t="s">
        <v>1423</v>
      </c>
      <c r="J6419" s="52">
        <v>9.9</v>
      </c>
      <c r="K6419" s="48" t="s">
        <v>1058</v>
      </c>
      <c r="L6419" s="48" t="s">
        <v>1058</v>
      </c>
      <c r="M6419" s="53">
        <v>23322.77719687733</v>
      </c>
      <c r="N6419" s="51"/>
    </row>
    <row r="6420" spans="2:14" x14ac:dyDescent="0.25">
      <c r="B6420" s="48">
        <v>6418</v>
      </c>
      <c r="C6420" s="49" t="s">
        <v>3038</v>
      </c>
      <c r="D6420" s="48">
        <v>580648889</v>
      </c>
      <c r="E6420" s="50" t="s">
        <v>3091</v>
      </c>
      <c r="F6420" s="51">
        <v>913</v>
      </c>
      <c r="G6420" s="48">
        <v>18</v>
      </c>
      <c r="H6420" s="51" t="s">
        <v>3083</v>
      </c>
      <c r="I6420" s="51" t="s">
        <v>1122</v>
      </c>
      <c r="J6420" s="52">
        <v>5</v>
      </c>
      <c r="K6420" s="48" t="s">
        <v>1058</v>
      </c>
      <c r="L6420" s="48" t="s">
        <v>1058</v>
      </c>
      <c r="M6420" s="53">
        <v>11779.180402463298</v>
      </c>
      <c r="N6420" s="51"/>
    </row>
    <row r="6421" spans="2:14" x14ac:dyDescent="0.25">
      <c r="B6421" s="48">
        <v>6419</v>
      </c>
      <c r="C6421" s="49" t="s">
        <v>3038</v>
      </c>
      <c r="D6421" s="48">
        <v>580603454</v>
      </c>
      <c r="E6421" s="50" t="s">
        <v>3070</v>
      </c>
      <c r="F6421" s="51">
        <v>914</v>
      </c>
      <c r="G6421" s="48">
        <v>14</v>
      </c>
      <c r="H6421" s="51" t="s">
        <v>2161</v>
      </c>
      <c r="I6421" s="51" t="s">
        <v>1280</v>
      </c>
      <c r="J6421" s="52">
        <v>9</v>
      </c>
      <c r="K6421" s="48" t="s">
        <v>1058</v>
      </c>
      <c r="L6421" s="48" t="s">
        <v>1058</v>
      </c>
      <c r="M6421" s="53">
        <v>21202.524724433937</v>
      </c>
      <c r="N6421" s="51"/>
    </row>
    <row r="6422" spans="2:14" x14ac:dyDescent="0.25">
      <c r="B6422" s="48">
        <v>6420</v>
      </c>
      <c r="C6422" s="49" t="s">
        <v>3038</v>
      </c>
      <c r="D6422" s="48">
        <v>580641892</v>
      </c>
      <c r="E6422" s="50" t="s">
        <v>3062</v>
      </c>
      <c r="F6422" s="51">
        <v>915</v>
      </c>
      <c r="G6422" s="48">
        <v>13</v>
      </c>
      <c r="H6422" s="51" t="s">
        <v>2662</v>
      </c>
      <c r="I6422" s="51" t="s">
        <v>1125</v>
      </c>
      <c r="J6422" s="52">
        <v>18</v>
      </c>
      <c r="K6422" s="48" t="s">
        <v>1058</v>
      </c>
      <c r="L6422" s="48" t="s">
        <v>1058</v>
      </c>
      <c r="M6422" s="53">
        <v>42405.049448867874</v>
      </c>
      <c r="N6422" s="51"/>
    </row>
    <row r="6423" spans="2:14" x14ac:dyDescent="0.25">
      <c r="B6423" s="48">
        <v>6421</v>
      </c>
      <c r="C6423" s="49" t="s">
        <v>3038</v>
      </c>
      <c r="D6423" s="48">
        <v>580618122</v>
      </c>
      <c r="E6423" s="50" t="s">
        <v>3072</v>
      </c>
      <c r="F6423" s="51">
        <v>917</v>
      </c>
      <c r="G6423" s="48">
        <v>9</v>
      </c>
      <c r="H6423" s="51" t="s">
        <v>2161</v>
      </c>
      <c r="I6423" s="51" t="s">
        <v>1158</v>
      </c>
      <c r="J6423" s="52">
        <v>11.7</v>
      </c>
      <c r="K6423" s="48" t="s">
        <v>1058</v>
      </c>
      <c r="L6423" s="48" t="s">
        <v>1058</v>
      </c>
      <c r="M6423" s="53">
        <v>27563.282141764117</v>
      </c>
      <c r="N6423" s="51"/>
    </row>
    <row r="6424" spans="2:14" x14ac:dyDescent="0.25">
      <c r="B6424" s="48">
        <v>6422</v>
      </c>
      <c r="C6424" s="49" t="s">
        <v>3038</v>
      </c>
      <c r="D6424" s="48">
        <v>580621274</v>
      </c>
      <c r="E6424" s="50" t="s">
        <v>3058</v>
      </c>
      <c r="F6424" s="51">
        <v>918</v>
      </c>
      <c r="G6424" s="48">
        <v>12</v>
      </c>
      <c r="H6424" s="51" t="s">
        <v>3083</v>
      </c>
      <c r="I6424" s="51" t="s">
        <v>1152</v>
      </c>
      <c r="J6424" s="52">
        <v>0</v>
      </c>
      <c r="K6424" s="48" t="s">
        <v>1058</v>
      </c>
      <c r="L6424" s="48" t="s">
        <v>1054</v>
      </c>
      <c r="M6424" s="53">
        <v>0</v>
      </c>
      <c r="N6424" s="51"/>
    </row>
    <row r="6425" spans="2:14" x14ac:dyDescent="0.25">
      <c r="B6425" s="48">
        <v>6423</v>
      </c>
      <c r="C6425" s="49" t="s">
        <v>3038</v>
      </c>
      <c r="D6425" s="48">
        <v>580424638</v>
      </c>
      <c r="E6425" s="50" t="s">
        <v>1651</v>
      </c>
      <c r="F6425" s="51">
        <v>919</v>
      </c>
      <c r="G6425" s="48">
        <v>11</v>
      </c>
      <c r="H6425" s="51" t="s">
        <v>3083</v>
      </c>
      <c r="I6425" s="51" t="s">
        <v>1081</v>
      </c>
      <c r="J6425" s="52">
        <v>5.25</v>
      </c>
      <c r="K6425" s="48" t="s">
        <v>1058</v>
      </c>
      <c r="L6425" s="48" t="s">
        <v>1058</v>
      </c>
      <c r="M6425" s="53">
        <v>12368.139422586464</v>
      </c>
      <c r="N6425" s="51"/>
    </row>
    <row r="6426" spans="2:14" x14ac:dyDescent="0.25">
      <c r="B6426" s="48">
        <v>6424</v>
      </c>
      <c r="C6426" s="49" t="s">
        <v>3038</v>
      </c>
      <c r="D6426" s="48">
        <v>510685589</v>
      </c>
      <c r="E6426" s="50" t="s">
        <v>2519</v>
      </c>
      <c r="F6426" s="51">
        <v>920</v>
      </c>
      <c r="G6426" s="48">
        <v>12</v>
      </c>
      <c r="H6426" s="51" t="s">
        <v>2161</v>
      </c>
      <c r="I6426" s="51" t="s">
        <v>1330</v>
      </c>
      <c r="J6426" s="52">
        <v>9</v>
      </c>
      <c r="K6426" s="48" t="s">
        <v>1058</v>
      </c>
      <c r="L6426" s="48" t="s">
        <v>1058</v>
      </c>
      <c r="M6426" s="53">
        <v>21202.524724433937</v>
      </c>
      <c r="N6426" s="51"/>
    </row>
    <row r="6427" spans="2:14" x14ac:dyDescent="0.25">
      <c r="B6427" s="48">
        <v>6425</v>
      </c>
      <c r="C6427" s="49" t="s">
        <v>3038</v>
      </c>
      <c r="D6427" s="48">
        <v>580542710</v>
      </c>
      <c r="E6427" s="50" t="s">
        <v>3069</v>
      </c>
      <c r="F6427" s="51">
        <v>922</v>
      </c>
      <c r="G6427" s="48">
        <v>9</v>
      </c>
      <c r="H6427" s="51" t="s">
        <v>3083</v>
      </c>
      <c r="I6427" s="51" t="s">
        <v>2176</v>
      </c>
      <c r="J6427" s="52">
        <v>4.5</v>
      </c>
      <c r="K6427" s="48" t="s">
        <v>1058</v>
      </c>
      <c r="L6427" s="48" t="s">
        <v>1058</v>
      </c>
      <c r="M6427" s="53">
        <v>10601.262362216969</v>
      </c>
      <c r="N6427" s="51"/>
    </row>
    <row r="6428" spans="2:14" x14ac:dyDescent="0.25">
      <c r="B6428" s="48">
        <v>6426</v>
      </c>
      <c r="C6428" s="49" t="s">
        <v>3038</v>
      </c>
      <c r="D6428" s="48">
        <v>580038156</v>
      </c>
      <c r="E6428" s="50" t="s">
        <v>2671</v>
      </c>
      <c r="F6428" s="51">
        <v>923</v>
      </c>
      <c r="G6428" s="48">
        <v>15</v>
      </c>
      <c r="H6428" s="51" t="s">
        <v>3083</v>
      </c>
      <c r="I6428" s="51" t="s">
        <v>1137</v>
      </c>
      <c r="J6428" s="52">
        <v>5</v>
      </c>
      <c r="K6428" s="48" t="s">
        <v>1058</v>
      </c>
      <c r="L6428" s="48" t="s">
        <v>1058</v>
      </c>
      <c r="M6428" s="53">
        <v>11779.180402463298</v>
      </c>
      <c r="N6428" s="51"/>
    </row>
    <row r="6429" spans="2:14" x14ac:dyDescent="0.25">
      <c r="B6429" s="48">
        <v>6427</v>
      </c>
      <c r="C6429" s="49" t="s">
        <v>3038</v>
      </c>
      <c r="D6429" s="48">
        <v>580513802</v>
      </c>
      <c r="E6429" s="50" t="s">
        <v>1915</v>
      </c>
      <c r="F6429" s="51">
        <v>924</v>
      </c>
      <c r="G6429" s="48">
        <v>0</v>
      </c>
      <c r="H6429" s="51" t="s">
        <v>3083</v>
      </c>
      <c r="I6429" s="51" t="s">
        <v>1423</v>
      </c>
      <c r="J6429" s="52">
        <v>4.5</v>
      </c>
      <c r="K6429" s="48" t="s">
        <v>1058</v>
      </c>
      <c r="L6429" s="48" t="s">
        <v>1058</v>
      </c>
      <c r="M6429" s="53">
        <v>10601.262362216969</v>
      </c>
      <c r="N6429" s="51"/>
    </row>
    <row r="6430" spans="2:14" x14ac:dyDescent="0.25">
      <c r="B6430" s="48">
        <v>6428</v>
      </c>
      <c r="C6430" s="49" t="s">
        <v>3038</v>
      </c>
      <c r="D6430" s="48">
        <v>580421915</v>
      </c>
      <c r="E6430" s="50" t="s">
        <v>1648</v>
      </c>
      <c r="F6430" s="51">
        <v>926</v>
      </c>
      <c r="G6430" s="48">
        <v>18</v>
      </c>
      <c r="H6430" s="51" t="s">
        <v>3083</v>
      </c>
      <c r="I6430" s="51" t="s">
        <v>1066</v>
      </c>
      <c r="J6430" s="52">
        <v>4.5</v>
      </c>
      <c r="K6430" s="48" t="s">
        <v>1058</v>
      </c>
      <c r="L6430" s="48" t="s">
        <v>1058</v>
      </c>
      <c r="M6430" s="53">
        <v>10601.262362216969</v>
      </c>
      <c r="N6430" s="51"/>
    </row>
    <row r="6431" spans="2:14" x14ac:dyDescent="0.25">
      <c r="B6431" s="48">
        <v>6429</v>
      </c>
      <c r="C6431" s="49" t="s">
        <v>3038</v>
      </c>
      <c r="D6431" s="48">
        <v>580310266</v>
      </c>
      <c r="E6431" s="50" t="s">
        <v>3082</v>
      </c>
      <c r="F6431" s="51">
        <v>929</v>
      </c>
      <c r="G6431" s="48">
        <v>17</v>
      </c>
      <c r="H6431" s="51" t="s">
        <v>3083</v>
      </c>
      <c r="I6431" s="51" t="s">
        <v>1295</v>
      </c>
      <c r="J6431" s="52">
        <v>4.5</v>
      </c>
      <c r="K6431" s="48" t="s">
        <v>1058</v>
      </c>
      <c r="L6431" s="48" t="s">
        <v>1058</v>
      </c>
      <c r="M6431" s="53">
        <v>10601.262362216969</v>
      </c>
      <c r="N6431" s="51"/>
    </row>
    <row r="6432" spans="2:14" x14ac:dyDescent="0.25">
      <c r="B6432" s="48">
        <v>6430</v>
      </c>
      <c r="C6432" s="49" t="s">
        <v>3038</v>
      </c>
      <c r="D6432" s="48">
        <v>580401818</v>
      </c>
      <c r="E6432" s="50" t="s">
        <v>1301</v>
      </c>
      <c r="F6432" s="51">
        <v>930</v>
      </c>
      <c r="G6432" s="48">
        <v>10</v>
      </c>
      <c r="H6432" s="51" t="s">
        <v>2662</v>
      </c>
      <c r="I6432" s="51" t="s">
        <v>1158</v>
      </c>
      <c r="J6432" s="52">
        <v>23.4</v>
      </c>
      <c r="K6432" s="48" t="s">
        <v>1058</v>
      </c>
      <c r="L6432" s="48" t="s">
        <v>1058</v>
      </c>
      <c r="M6432" s="53">
        <v>55126.564283528234</v>
      </c>
      <c r="N6432" s="51"/>
    </row>
    <row r="6433" spans="2:14" x14ac:dyDescent="0.25">
      <c r="B6433" s="48">
        <v>6431</v>
      </c>
      <c r="C6433" s="49" t="s">
        <v>3038</v>
      </c>
      <c r="D6433" s="48">
        <v>580535516</v>
      </c>
      <c r="E6433" s="50" t="s">
        <v>3080</v>
      </c>
      <c r="F6433" s="51">
        <v>933</v>
      </c>
      <c r="G6433" s="48">
        <v>0</v>
      </c>
      <c r="H6433" s="51" t="s">
        <v>3083</v>
      </c>
      <c r="I6433" s="51" t="s">
        <v>1135</v>
      </c>
      <c r="J6433" s="52">
        <v>0</v>
      </c>
      <c r="K6433" s="48" t="s">
        <v>1054</v>
      </c>
      <c r="L6433" s="48" t="s">
        <v>1058</v>
      </c>
      <c r="M6433" s="53">
        <v>0</v>
      </c>
      <c r="N6433" s="51"/>
    </row>
    <row r="6434" spans="2:14" x14ac:dyDescent="0.25">
      <c r="B6434" s="48">
        <v>6432</v>
      </c>
      <c r="C6434" s="49" t="s">
        <v>3038</v>
      </c>
      <c r="D6434" s="48">
        <v>580251296</v>
      </c>
      <c r="E6434" s="50" t="s">
        <v>1688</v>
      </c>
      <c r="F6434" s="51">
        <v>934</v>
      </c>
      <c r="G6434" s="48">
        <v>9</v>
      </c>
      <c r="H6434" s="51" t="s">
        <v>3083</v>
      </c>
      <c r="I6434" s="51" t="s">
        <v>1218</v>
      </c>
      <c r="J6434" s="52">
        <v>5.4</v>
      </c>
      <c r="K6434" s="48" t="s">
        <v>1058</v>
      </c>
      <c r="L6434" s="48" t="s">
        <v>1058</v>
      </c>
      <c r="M6434" s="53">
        <v>12721.514834660364</v>
      </c>
      <c r="N6434" s="51"/>
    </row>
    <row r="6435" spans="2:14" x14ac:dyDescent="0.25">
      <c r="B6435" s="48">
        <v>6433</v>
      </c>
      <c r="C6435" s="49" t="s">
        <v>3038</v>
      </c>
      <c r="D6435" s="48">
        <v>580410108</v>
      </c>
      <c r="E6435" s="50" t="s">
        <v>3040</v>
      </c>
      <c r="F6435" s="51">
        <v>935</v>
      </c>
      <c r="G6435" s="48">
        <v>12</v>
      </c>
      <c r="H6435" s="51" t="s">
        <v>3083</v>
      </c>
      <c r="I6435" s="51" t="s">
        <v>3007</v>
      </c>
      <c r="J6435" s="52">
        <v>0</v>
      </c>
      <c r="K6435" s="48" t="s">
        <v>1054</v>
      </c>
      <c r="L6435" s="48" t="s">
        <v>1058</v>
      </c>
      <c r="M6435" s="53">
        <v>0</v>
      </c>
      <c r="N6435" s="51"/>
    </row>
    <row r="6436" spans="2:14" x14ac:dyDescent="0.25">
      <c r="B6436" s="48">
        <v>6434</v>
      </c>
      <c r="C6436" s="49" t="s">
        <v>3038</v>
      </c>
      <c r="D6436" s="48">
        <v>580031417</v>
      </c>
      <c r="E6436" s="50" t="s">
        <v>3092</v>
      </c>
      <c r="F6436" s="51">
        <v>936</v>
      </c>
      <c r="G6436" s="48">
        <v>9</v>
      </c>
      <c r="H6436" s="51" t="s">
        <v>3055</v>
      </c>
      <c r="I6436" s="51" t="s">
        <v>1098</v>
      </c>
      <c r="J6436" s="52">
        <v>4.2</v>
      </c>
      <c r="K6436" s="48" t="s">
        <v>1058</v>
      </c>
      <c r="L6436" s="48" t="s">
        <v>1058</v>
      </c>
      <c r="M6436" s="53">
        <v>9894.5115380691714</v>
      </c>
      <c r="N6436" s="51"/>
    </row>
    <row r="6437" spans="2:14" x14ac:dyDescent="0.25">
      <c r="B6437" s="48">
        <v>6435</v>
      </c>
      <c r="C6437" s="49" t="s">
        <v>3038</v>
      </c>
      <c r="D6437" s="48">
        <v>580421915</v>
      </c>
      <c r="E6437" s="50" t="s">
        <v>1648</v>
      </c>
      <c r="F6437" s="51">
        <v>937</v>
      </c>
      <c r="G6437" s="48">
        <v>16</v>
      </c>
      <c r="H6437" s="51" t="s">
        <v>3055</v>
      </c>
      <c r="I6437" s="51" t="s">
        <v>1066</v>
      </c>
      <c r="J6437" s="52">
        <v>3.6</v>
      </c>
      <c r="K6437" s="48" t="s">
        <v>1058</v>
      </c>
      <c r="L6437" s="48" t="s">
        <v>1058</v>
      </c>
      <c r="M6437" s="53">
        <v>8481.0098897735752</v>
      </c>
      <c r="N6437" s="51"/>
    </row>
    <row r="6438" spans="2:14" x14ac:dyDescent="0.25">
      <c r="B6438" s="48">
        <v>6436</v>
      </c>
      <c r="C6438" s="49" t="s">
        <v>3038</v>
      </c>
      <c r="D6438" s="48">
        <v>580251296</v>
      </c>
      <c r="E6438" s="50" t="s">
        <v>1688</v>
      </c>
      <c r="F6438" s="51">
        <v>938</v>
      </c>
      <c r="G6438" s="48">
        <v>11</v>
      </c>
      <c r="H6438" s="51" t="s">
        <v>3055</v>
      </c>
      <c r="I6438" s="51" t="s">
        <v>1218</v>
      </c>
      <c r="J6438" s="52">
        <v>3.6</v>
      </c>
      <c r="K6438" s="48" t="s">
        <v>1058</v>
      </c>
      <c r="L6438" s="48" t="s">
        <v>1058</v>
      </c>
      <c r="M6438" s="53">
        <v>8481.0098897735752</v>
      </c>
      <c r="N6438" s="51"/>
    </row>
    <row r="6439" spans="2:14" x14ac:dyDescent="0.25">
      <c r="B6439" s="48">
        <v>6437</v>
      </c>
      <c r="C6439" s="49" t="s">
        <v>3038</v>
      </c>
      <c r="D6439" s="48">
        <v>580401818</v>
      </c>
      <c r="E6439" s="50" t="s">
        <v>1301</v>
      </c>
      <c r="F6439" s="51">
        <v>939</v>
      </c>
      <c r="G6439" s="48">
        <v>7</v>
      </c>
      <c r="H6439" s="51" t="s">
        <v>3055</v>
      </c>
      <c r="I6439" s="51" t="s">
        <v>1158</v>
      </c>
      <c r="J6439" s="52">
        <v>3.6</v>
      </c>
      <c r="K6439" s="48" t="s">
        <v>1058</v>
      </c>
      <c r="L6439" s="48" t="s">
        <v>1058</v>
      </c>
      <c r="M6439" s="53">
        <v>8481.0098897735752</v>
      </c>
      <c r="N6439" s="51"/>
    </row>
    <row r="6440" spans="2:14" x14ac:dyDescent="0.25">
      <c r="B6440" s="48">
        <v>6438</v>
      </c>
      <c r="C6440" s="49" t="s">
        <v>3038</v>
      </c>
      <c r="D6440" s="48">
        <v>580542710</v>
      </c>
      <c r="E6440" s="50" t="s">
        <v>3069</v>
      </c>
      <c r="F6440" s="51">
        <v>940</v>
      </c>
      <c r="G6440" s="48">
        <v>9</v>
      </c>
      <c r="H6440" s="51" t="s">
        <v>3055</v>
      </c>
      <c r="I6440" s="51" t="s">
        <v>2176</v>
      </c>
      <c r="J6440" s="52">
        <v>3.6</v>
      </c>
      <c r="K6440" s="48" t="s">
        <v>1058</v>
      </c>
      <c r="L6440" s="48" t="s">
        <v>1058</v>
      </c>
      <c r="M6440" s="53">
        <v>8481.0098897735752</v>
      </c>
      <c r="N6440" s="51"/>
    </row>
    <row r="6441" spans="2:14" x14ac:dyDescent="0.25">
      <c r="B6441" s="48">
        <v>6439</v>
      </c>
      <c r="C6441" s="49" t="s">
        <v>3038</v>
      </c>
      <c r="D6441" s="48">
        <v>580357358</v>
      </c>
      <c r="E6441" s="50" t="s">
        <v>3049</v>
      </c>
      <c r="F6441" s="51">
        <v>941</v>
      </c>
      <c r="G6441" s="48">
        <v>9</v>
      </c>
      <c r="H6441" s="51" t="s">
        <v>3055</v>
      </c>
      <c r="I6441" s="51" t="s">
        <v>3004</v>
      </c>
      <c r="J6441" s="52">
        <v>3.6</v>
      </c>
      <c r="K6441" s="48" t="s">
        <v>1058</v>
      </c>
      <c r="L6441" s="48" t="s">
        <v>1058</v>
      </c>
      <c r="M6441" s="53">
        <v>8481.0098897735752</v>
      </c>
      <c r="N6441" s="51"/>
    </row>
    <row r="6442" spans="2:14" x14ac:dyDescent="0.25">
      <c r="B6442" s="48">
        <v>6440</v>
      </c>
      <c r="C6442" s="49" t="s">
        <v>3038</v>
      </c>
      <c r="D6442" s="48">
        <v>580226504</v>
      </c>
      <c r="E6442" s="50" t="s">
        <v>3086</v>
      </c>
      <c r="F6442" s="51">
        <v>943</v>
      </c>
      <c r="G6442" s="48">
        <v>14</v>
      </c>
      <c r="H6442" s="51" t="s">
        <v>3055</v>
      </c>
      <c r="I6442" s="51" t="s">
        <v>1062</v>
      </c>
      <c r="J6442" s="52">
        <v>3.6</v>
      </c>
      <c r="K6442" s="48" t="s">
        <v>1058</v>
      </c>
      <c r="L6442" s="48" t="s">
        <v>1058</v>
      </c>
      <c r="M6442" s="53">
        <v>8481.0098897735752</v>
      </c>
      <c r="N6442" s="51"/>
    </row>
    <row r="6443" spans="2:14" x14ac:dyDescent="0.25">
      <c r="B6443" s="48">
        <v>6441</v>
      </c>
      <c r="C6443" s="49" t="s">
        <v>3038</v>
      </c>
      <c r="D6443" s="48">
        <v>580421915</v>
      </c>
      <c r="E6443" s="50" t="s">
        <v>1648</v>
      </c>
      <c r="F6443" s="51">
        <v>945</v>
      </c>
      <c r="G6443" s="48">
        <v>12</v>
      </c>
      <c r="H6443" s="51" t="s">
        <v>3055</v>
      </c>
      <c r="I6443" s="51" t="s">
        <v>1066</v>
      </c>
      <c r="J6443" s="52">
        <v>3.6</v>
      </c>
      <c r="K6443" s="48" t="s">
        <v>1058</v>
      </c>
      <c r="L6443" s="48" t="s">
        <v>1058</v>
      </c>
      <c r="M6443" s="53">
        <v>8481.0098897735752</v>
      </c>
      <c r="N6443" s="51"/>
    </row>
    <row r="6444" spans="2:14" x14ac:dyDescent="0.25">
      <c r="B6444" s="48">
        <v>6442</v>
      </c>
      <c r="C6444" s="49" t="s">
        <v>3038</v>
      </c>
      <c r="D6444" s="48">
        <v>580641892</v>
      </c>
      <c r="E6444" s="50" t="s">
        <v>3062</v>
      </c>
      <c r="F6444" s="51">
        <v>949</v>
      </c>
      <c r="G6444" s="48">
        <v>9</v>
      </c>
      <c r="H6444" s="51" t="s">
        <v>3055</v>
      </c>
      <c r="I6444" s="51" t="s">
        <v>1125</v>
      </c>
      <c r="J6444" s="52">
        <v>3.6</v>
      </c>
      <c r="K6444" s="48" t="s">
        <v>1058</v>
      </c>
      <c r="L6444" s="48" t="s">
        <v>1058</v>
      </c>
      <c r="M6444" s="53">
        <v>8481.0098897735752</v>
      </c>
      <c r="N6444" s="51"/>
    </row>
    <row r="6445" spans="2:14" x14ac:dyDescent="0.25">
      <c r="B6445" s="48">
        <v>6443</v>
      </c>
      <c r="C6445" s="49" t="s">
        <v>3038</v>
      </c>
      <c r="D6445" s="48">
        <v>580407880</v>
      </c>
      <c r="E6445" s="50" t="s">
        <v>3063</v>
      </c>
      <c r="F6445" s="51">
        <v>950</v>
      </c>
      <c r="G6445" s="48">
        <v>9</v>
      </c>
      <c r="H6445" s="51" t="s">
        <v>3055</v>
      </c>
      <c r="I6445" s="51" t="s">
        <v>1053</v>
      </c>
      <c r="J6445" s="52">
        <v>3.6</v>
      </c>
      <c r="K6445" s="48" t="s">
        <v>1058</v>
      </c>
      <c r="L6445" s="48" t="s">
        <v>1058</v>
      </c>
      <c r="M6445" s="53">
        <v>8481.0098897735752</v>
      </c>
      <c r="N6445" s="51"/>
    </row>
    <row r="6446" spans="2:14" x14ac:dyDescent="0.25">
      <c r="B6446" s="48">
        <v>6444</v>
      </c>
      <c r="C6446" s="49" t="s">
        <v>3038</v>
      </c>
      <c r="D6446" s="48">
        <v>580251296</v>
      </c>
      <c r="E6446" s="50" t="s">
        <v>1688</v>
      </c>
      <c r="F6446" s="51">
        <v>951</v>
      </c>
      <c r="G6446" s="48">
        <v>14</v>
      </c>
      <c r="H6446" s="51" t="s">
        <v>3083</v>
      </c>
      <c r="I6446" s="51" t="s">
        <v>1218</v>
      </c>
      <c r="J6446" s="52">
        <v>4.5</v>
      </c>
      <c r="K6446" s="48" t="s">
        <v>1058</v>
      </c>
      <c r="L6446" s="48" t="s">
        <v>1058</v>
      </c>
      <c r="M6446" s="53">
        <v>10601.262362216969</v>
      </c>
      <c r="N6446" s="51"/>
    </row>
    <row r="6447" spans="2:14" x14ac:dyDescent="0.25">
      <c r="B6447" s="48">
        <v>6445</v>
      </c>
      <c r="C6447" s="49" t="s">
        <v>3038</v>
      </c>
      <c r="D6447" s="48">
        <v>580310266</v>
      </c>
      <c r="E6447" s="50" t="s">
        <v>3081</v>
      </c>
      <c r="F6447" s="51">
        <v>952</v>
      </c>
      <c r="G6447" s="48">
        <v>12</v>
      </c>
      <c r="H6447" s="51" t="s">
        <v>3055</v>
      </c>
      <c r="I6447" s="51" t="s">
        <v>1139</v>
      </c>
      <c r="J6447" s="52">
        <v>3.6</v>
      </c>
      <c r="K6447" s="48" t="s">
        <v>1058</v>
      </c>
      <c r="L6447" s="48" t="s">
        <v>1058</v>
      </c>
      <c r="M6447" s="53">
        <v>8481.0098897735752</v>
      </c>
      <c r="N6447" s="51"/>
    </row>
    <row r="6448" spans="2:14" x14ac:dyDescent="0.25">
      <c r="B6448" s="48">
        <v>6446</v>
      </c>
      <c r="C6448" s="49" t="s">
        <v>3038</v>
      </c>
      <c r="D6448" s="48">
        <v>580603454</v>
      </c>
      <c r="E6448" s="50" t="s">
        <v>3070</v>
      </c>
      <c r="F6448" s="51">
        <v>953</v>
      </c>
      <c r="G6448" s="48">
        <v>9</v>
      </c>
      <c r="H6448" s="51" t="s">
        <v>3055</v>
      </c>
      <c r="I6448" s="51" t="s">
        <v>1280</v>
      </c>
      <c r="J6448" s="52">
        <v>3.6</v>
      </c>
      <c r="K6448" s="48" t="s">
        <v>1058</v>
      </c>
      <c r="L6448" s="48" t="s">
        <v>1058</v>
      </c>
      <c r="M6448" s="53">
        <v>8481.0098897735752</v>
      </c>
      <c r="N6448" s="51"/>
    </row>
    <row r="6449" spans="2:14" x14ac:dyDescent="0.25">
      <c r="B6449" s="48">
        <v>6447</v>
      </c>
      <c r="C6449" s="49" t="s">
        <v>3038</v>
      </c>
      <c r="D6449" s="48">
        <v>580251296</v>
      </c>
      <c r="E6449" s="50" t="s">
        <v>1688</v>
      </c>
      <c r="F6449" s="51">
        <v>955</v>
      </c>
      <c r="G6449" s="48">
        <v>9</v>
      </c>
      <c r="H6449" s="51" t="s">
        <v>3073</v>
      </c>
      <c r="I6449" s="51" t="s">
        <v>1218</v>
      </c>
      <c r="J6449" s="52">
        <v>7.2</v>
      </c>
      <c r="K6449" s="48" t="s">
        <v>1058</v>
      </c>
      <c r="L6449" s="48" t="s">
        <v>1058</v>
      </c>
      <c r="M6449" s="53">
        <v>16962.01977954715</v>
      </c>
      <c r="N6449" s="51"/>
    </row>
    <row r="6450" spans="2:14" x14ac:dyDescent="0.25">
      <c r="B6450" s="48">
        <v>6448</v>
      </c>
      <c r="C6450" s="49" t="s">
        <v>3038</v>
      </c>
      <c r="D6450" s="48">
        <v>580641892</v>
      </c>
      <c r="E6450" s="50" t="s">
        <v>3062</v>
      </c>
      <c r="F6450" s="51">
        <v>956</v>
      </c>
      <c r="G6450" s="48">
        <v>7</v>
      </c>
      <c r="H6450" s="51" t="s">
        <v>3055</v>
      </c>
      <c r="I6450" s="51" t="s">
        <v>1125</v>
      </c>
      <c r="J6450" s="52">
        <v>3.6</v>
      </c>
      <c r="K6450" s="48" t="s">
        <v>1058</v>
      </c>
      <c r="L6450" s="48" t="s">
        <v>1058</v>
      </c>
      <c r="M6450" s="53">
        <v>8481.0098897735752</v>
      </c>
      <c r="N6450" s="51"/>
    </row>
    <row r="6451" spans="2:14" x14ac:dyDescent="0.25">
      <c r="B6451" s="48">
        <v>6449</v>
      </c>
      <c r="C6451" s="49" t="s">
        <v>3038</v>
      </c>
      <c r="D6451" s="48">
        <v>580357358</v>
      </c>
      <c r="E6451" s="50" t="s">
        <v>3042</v>
      </c>
      <c r="F6451" s="51">
        <v>957</v>
      </c>
      <c r="G6451" s="48">
        <v>9</v>
      </c>
      <c r="H6451" s="51" t="s">
        <v>3055</v>
      </c>
      <c r="I6451" s="51" t="s">
        <v>1252</v>
      </c>
      <c r="J6451" s="52">
        <v>3.6</v>
      </c>
      <c r="K6451" s="48" t="s">
        <v>1058</v>
      </c>
      <c r="L6451" s="48" t="s">
        <v>1058</v>
      </c>
      <c r="M6451" s="53">
        <v>8481.0098897735752</v>
      </c>
      <c r="N6451" s="51"/>
    </row>
    <row r="6452" spans="2:14" x14ac:dyDescent="0.25">
      <c r="B6452" s="48">
        <v>6450</v>
      </c>
      <c r="C6452" s="49" t="s">
        <v>3038</v>
      </c>
      <c r="D6452" s="48">
        <v>580641892</v>
      </c>
      <c r="E6452" s="50" t="s">
        <v>3062</v>
      </c>
      <c r="F6452" s="51">
        <v>958</v>
      </c>
      <c r="G6452" s="48">
        <v>9</v>
      </c>
      <c r="H6452" s="51" t="s">
        <v>3073</v>
      </c>
      <c r="I6452" s="51" t="s">
        <v>1125</v>
      </c>
      <c r="J6452" s="52">
        <v>7.2</v>
      </c>
      <c r="K6452" s="48" t="s">
        <v>1058</v>
      </c>
      <c r="L6452" s="48" t="s">
        <v>1058</v>
      </c>
      <c r="M6452" s="53">
        <v>16962.01977954715</v>
      </c>
      <c r="N6452" s="51"/>
    </row>
    <row r="6453" spans="2:14" x14ac:dyDescent="0.25">
      <c r="B6453" s="48">
        <v>6451</v>
      </c>
      <c r="C6453" s="49" t="s">
        <v>3038</v>
      </c>
      <c r="D6453" s="48">
        <v>580334738</v>
      </c>
      <c r="E6453" s="50" t="s">
        <v>1248</v>
      </c>
      <c r="F6453" s="51">
        <v>959</v>
      </c>
      <c r="G6453" s="48">
        <v>14</v>
      </c>
      <c r="H6453" s="51" t="s">
        <v>3055</v>
      </c>
      <c r="I6453" s="51" t="s">
        <v>1053</v>
      </c>
      <c r="J6453" s="52">
        <v>3.6</v>
      </c>
      <c r="K6453" s="48" t="s">
        <v>1058</v>
      </c>
      <c r="L6453" s="48" t="s">
        <v>1058</v>
      </c>
      <c r="M6453" s="53">
        <v>8481.0098897735752</v>
      </c>
      <c r="N6453" s="51"/>
    </row>
    <row r="6454" spans="2:14" x14ac:dyDescent="0.25">
      <c r="B6454" s="48">
        <v>6452</v>
      </c>
      <c r="C6454" s="49" t="s">
        <v>3038</v>
      </c>
      <c r="D6454" s="48">
        <v>580578250</v>
      </c>
      <c r="E6454" s="50" t="s">
        <v>3071</v>
      </c>
      <c r="F6454" s="51">
        <v>960</v>
      </c>
      <c r="G6454" s="48">
        <v>10</v>
      </c>
      <c r="H6454" s="51" t="s">
        <v>3073</v>
      </c>
      <c r="I6454" s="51" t="s">
        <v>1137</v>
      </c>
      <c r="J6454" s="52">
        <v>8</v>
      </c>
      <c r="K6454" s="48" t="s">
        <v>1058</v>
      </c>
      <c r="L6454" s="48" t="s">
        <v>1058</v>
      </c>
      <c r="M6454" s="53">
        <v>18846.688643941277</v>
      </c>
      <c r="N6454" s="51"/>
    </row>
    <row r="6455" spans="2:14" x14ac:dyDescent="0.25">
      <c r="B6455" s="48">
        <v>6453</v>
      </c>
      <c r="C6455" s="49" t="s">
        <v>3038</v>
      </c>
      <c r="D6455" s="48">
        <v>510685589</v>
      </c>
      <c r="E6455" s="50" t="s">
        <v>2519</v>
      </c>
      <c r="F6455" s="51">
        <v>961</v>
      </c>
      <c r="G6455" s="48">
        <v>8</v>
      </c>
      <c r="H6455" s="51" t="s">
        <v>3055</v>
      </c>
      <c r="I6455" s="51" t="s">
        <v>1330</v>
      </c>
      <c r="J6455" s="52">
        <v>3.6</v>
      </c>
      <c r="K6455" s="48" t="s">
        <v>1058</v>
      </c>
      <c r="L6455" s="48" t="s">
        <v>1058</v>
      </c>
      <c r="M6455" s="53">
        <v>8481.0098897735752</v>
      </c>
      <c r="N6455" s="51"/>
    </row>
    <row r="6456" spans="2:14" x14ac:dyDescent="0.25">
      <c r="B6456" s="48">
        <v>6454</v>
      </c>
      <c r="C6456" s="49" t="s">
        <v>3038</v>
      </c>
      <c r="D6456" s="48">
        <v>580038156</v>
      </c>
      <c r="E6456" s="50" t="s">
        <v>2671</v>
      </c>
      <c r="F6456" s="51">
        <v>963</v>
      </c>
      <c r="G6456" s="48">
        <v>9</v>
      </c>
      <c r="H6456" s="51" t="s">
        <v>3055</v>
      </c>
      <c r="I6456" s="51" t="s">
        <v>1137</v>
      </c>
      <c r="J6456" s="52">
        <v>4</v>
      </c>
      <c r="K6456" s="48" t="s">
        <v>1058</v>
      </c>
      <c r="L6456" s="48" t="s">
        <v>1058</v>
      </c>
      <c r="M6456" s="53">
        <v>9423.3443219706387</v>
      </c>
      <c r="N6456" s="51"/>
    </row>
    <row r="6457" spans="2:14" x14ac:dyDescent="0.25">
      <c r="B6457" s="48">
        <v>6455</v>
      </c>
      <c r="C6457" s="49" t="s">
        <v>3038</v>
      </c>
      <c r="D6457" s="48">
        <v>580241610</v>
      </c>
      <c r="E6457" s="50" t="s">
        <v>3066</v>
      </c>
      <c r="F6457" s="51">
        <v>964</v>
      </c>
      <c r="G6457" s="48">
        <v>9</v>
      </c>
      <c r="H6457" s="51" t="s">
        <v>3055</v>
      </c>
      <c r="I6457" s="51" t="s">
        <v>1596</v>
      </c>
      <c r="J6457" s="52">
        <v>3.6</v>
      </c>
      <c r="K6457" s="48" t="s">
        <v>1058</v>
      </c>
      <c r="L6457" s="48" t="s">
        <v>1058</v>
      </c>
      <c r="M6457" s="53">
        <v>8481.0098897735752</v>
      </c>
      <c r="N6457" s="51"/>
    </row>
    <row r="6458" spans="2:14" x14ac:dyDescent="0.25">
      <c r="B6458" s="48">
        <v>6456</v>
      </c>
      <c r="C6458" s="49" t="s">
        <v>3038</v>
      </c>
      <c r="D6458" s="48">
        <v>580316065</v>
      </c>
      <c r="E6458" s="50" t="s">
        <v>3074</v>
      </c>
      <c r="F6458" s="51">
        <v>965</v>
      </c>
      <c r="G6458" s="48">
        <v>14</v>
      </c>
      <c r="H6458" s="51" t="s">
        <v>3083</v>
      </c>
      <c r="I6458" s="51" t="s">
        <v>1720</v>
      </c>
      <c r="J6458" s="52">
        <v>4.5</v>
      </c>
      <c r="K6458" s="48" t="s">
        <v>1058</v>
      </c>
      <c r="L6458" s="48" t="s">
        <v>1058</v>
      </c>
      <c r="M6458" s="53">
        <v>10601.262362216969</v>
      </c>
      <c r="N6458" s="51"/>
    </row>
    <row r="6459" spans="2:14" x14ac:dyDescent="0.25">
      <c r="B6459" s="48">
        <v>6457</v>
      </c>
      <c r="C6459" s="49" t="s">
        <v>3038</v>
      </c>
      <c r="D6459" s="48">
        <v>580314748</v>
      </c>
      <c r="E6459" s="50" t="s">
        <v>1559</v>
      </c>
      <c r="F6459" s="51">
        <v>966</v>
      </c>
      <c r="G6459" s="48">
        <v>11</v>
      </c>
      <c r="H6459" s="51" t="s">
        <v>3083</v>
      </c>
      <c r="I6459" s="51" t="s">
        <v>1064</v>
      </c>
      <c r="J6459" s="52">
        <v>4.5</v>
      </c>
      <c r="K6459" s="48" t="s">
        <v>1058</v>
      </c>
      <c r="L6459" s="48" t="s">
        <v>1058</v>
      </c>
      <c r="M6459" s="53">
        <v>10601.262362216969</v>
      </c>
      <c r="N6459" s="51"/>
    </row>
    <row r="6460" spans="2:14" x14ac:dyDescent="0.25">
      <c r="B6460" s="48">
        <v>6458</v>
      </c>
      <c r="C6460" s="49" t="s">
        <v>3038</v>
      </c>
      <c r="D6460" s="48">
        <v>580049534</v>
      </c>
      <c r="E6460" s="50" t="s">
        <v>2977</v>
      </c>
      <c r="F6460" s="51">
        <v>967</v>
      </c>
      <c r="G6460" s="48">
        <v>1</v>
      </c>
      <c r="H6460" s="51" t="s">
        <v>2161</v>
      </c>
      <c r="I6460" s="51" t="s">
        <v>1235</v>
      </c>
      <c r="J6460" s="52">
        <v>9</v>
      </c>
      <c r="K6460" s="48" t="s">
        <v>1058</v>
      </c>
      <c r="L6460" s="48" t="s">
        <v>1058</v>
      </c>
      <c r="M6460" s="53">
        <v>21202.524724433937</v>
      </c>
      <c r="N6460" s="51"/>
    </row>
    <row r="6461" spans="2:14" x14ac:dyDescent="0.25">
      <c r="B6461" s="48">
        <v>6459</v>
      </c>
      <c r="C6461" s="49" t="s">
        <v>3038</v>
      </c>
      <c r="D6461" s="48">
        <v>580093151</v>
      </c>
      <c r="E6461" s="50" t="s">
        <v>3093</v>
      </c>
      <c r="F6461" s="51">
        <v>968</v>
      </c>
      <c r="G6461" s="48">
        <v>9</v>
      </c>
      <c r="H6461" s="51" t="s">
        <v>3083</v>
      </c>
      <c r="I6461" s="51" t="s">
        <v>1295</v>
      </c>
      <c r="J6461" s="52">
        <v>4.5</v>
      </c>
      <c r="K6461" s="48" t="s">
        <v>1058</v>
      </c>
      <c r="L6461" s="48" t="s">
        <v>1058</v>
      </c>
      <c r="M6461" s="53">
        <v>10601.262362216969</v>
      </c>
      <c r="N6461" s="51"/>
    </row>
    <row r="6462" spans="2:14" x14ac:dyDescent="0.25">
      <c r="B6462" s="48">
        <v>6460</v>
      </c>
      <c r="C6462" s="49" t="s">
        <v>3038</v>
      </c>
      <c r="D6462" s="48">
        <v>580717387</v>
      </c>
      <c r="E6462" s="50" t="s">
        <v>1562</v>
      </c>
      <c r="F6462" s="51">
        <v>969</v>
      </c>
      <c r="G6462" s="48">
        <v>14</v>
      </c>
      <c r="H6462" s="51" t="s">
        <v>3055</v>
      </c>
      <c r="I6462" s="51" t="s">
        <v>1172</v>
      </c>
      <c r="J6462" s="52">
        <v>4.2</v>
      </c>
      <c r="K6462" s="48" t="s">
        <v>1058</v>
      </c>
      <c r="L6462" s="48" t="s">
        <v>1058</v>
      </c>
      <c r="M6462" s="53">
        <v>9894.5115380691714</v>
      </c>
      <c r="N6462" s="51"/>
    </row>
    <row r="6463" spans="2:14" x14ac:dyDescent="0.25">
      <c r="B6463" s="48">
        <v>6461</v>
      </c>
      <c r="C6463" s="49" t="s">
        <v>3038</v>
      </c>
      <c r="D6463" s="48">
        <v>580430643</v>
      </c>
      <c r="E6463" s="50" t="s">
        <v>3085</v>
      </c>
      <c r="F6463" s="51">
        <v>970</v>
      </c>
      <c r="G6463" s="48">
        <v>9</v>
      </c>
      <c r="H6463" s="51" t="s">
        <v>3055</v>
      </c>
      <c r="I6463" s="51" t="s">
        <v>2513</v>
      </c>
      <c r="J6463" s="52">
        <v>3.6</v>
      </c>
      <c r="K6463" s="48" t="s">
        <v>1058</v>
      </c>
      <c r="L6463" s="48" t="s">
        <v>1058</v>
      </c>
      <c r="M6463" s="53">
        <v>8481.0098897735752</v>
      </c>
      <c r="N6463" s="51"/>
    </row>
    <row r="6464" spans="2:14" x14ac:dyDescent="0.25">
      <c r="B6464" s="48">
        <v>6462</v>
      </c>
      <c r="C6464" s="49" t="s">
        <v>3038</v>
      </c>
      <c r="D6464" s="48">
        <v>580615714</v>
      </c>
      <c r="E6464" s="50" t="s">
        <v>3090</v>
      </c>
      <c r="F6464" s="51">
        <v>971</v>
      </c>
      <c r="G6464" s="48">
        <v>7</v>
      </c>
      <c r="H6464" s="51" t="s">
        <v>3055</v>
      </c>
      <c r="I6464" s="51" t="s">
        <v>1189</v>
      </c>
      <c r="J6464" s="52">
        <v>4</v>
      </c>
      <c r="K6464" s="48" t="s">
        <v>1058</v>
      </c>
      <c r="L6464" s="48" t="s">
        <v>1058</v>
      </c>
      <c r="M6464" s="53">
        <v>9423.3443219706387</v>
      </c>
      <c r="N6464" s="51"/>
    </row>
    <row r="6465" spans="2:14" x14ac:dyDescent="0.25">
      <c r="B6465" s="48">
        <v>6463</v>
      </c>
      <c r="C6465" s="49" t="s">
        <v>3038</v>
      </c>
      <c r="D6465" s="48">
        <v>580527430</v>
      </c>
      <c r="E6465" s="50" t="s">
        <v>2969</v>
      </c>
      <c r="F6465" s="51">
        <v>972</v>
      </c>
      <c r="G6465" s="48">
        <v>10</v>
      </c>
      <c r="H6465" s="51" t="s">
        <v>3055</v>
      </c>
      <c r="I6465" s="51" t="s">
        <v>1083</v>
      </c>
      <c r="J6465" s="52">
        <v>4</v>
      </c>
      <c r="K6465" s="48" t="s">
        <v>1058</v>
      </c>
      <c r="L6465" s="48" t="s">
        <v>1058</v>
      </c>
      <c r="M6465" s="53">
        <v>9423.3443219706387</v>
      </c>
      <c r="N6465" s="51"/>
    </row>
    <row r="6466" spans="2:14" x14ac:dyDescent="0.25">
      <c r="B6466" s="48">
        <v>6464</v>
      </c>
      <c r="C6466" s="49" t="s">
        <v>3038</v>
      </c>
      <c r="D6466" s="48">
        <v>580274173</v>
      </c>
      <c r="E6466" s="50" t="s">
        <v>3043</v>
      </c>
      <c r="F6466" s="51">
        <v>974</v>
      </c>
      <c r="G6466" s="48">
        <v>11</v>
      </c>
      <c r="H6466" s="51" t="s">
        <v>3055</v>
      </c>
      <c r="I6466" s="51" t="s">
        <v>1062</v>
      </c>
      <c r="J6466" s="52">
        <v>3.6</v>
      </c>
      <c r="K6466" s="48" t="s">
        <v>1058</v>
      </c>
      <c r="L6466" s="48" t="s">
        <v>1058</v>
      </c>
      <c r="M6466" s="53">
        <v>8481.0098897735752</v>
      </c>
      <c r="N6466" s="51"/>
    </row>
    <row r="6467" spans="2:14" x14ac:dyDescent="0.25">
      <c r="B6467" s="48">
        <v>6465</v>
      </c>
      <c r="C6467" s="49" t="s">
        <v>3038</v>
      </c>
      <c r="D6467" s="48">
        <v>580603454</v>
      </c>
      <c r="E6467" s="50" t="s">
        <v>3070</v>
      </c>
      <c r="F6467" s="51">
        <v>975</v>
      </c>
      <c r="G6467" s="48">
        <v>10</v>
      </c>
      <c r="H6467" s="51" t="s">
        <v>3055</v>
      </c>
      <c r="I6467" s="51" t="s">
        <v>1280</v>
      </c>
      <c r="J6467" s="52">
        <v>3.6</v>
      </c>
      <c r="K6467" s="48" t="s">
        <v>1058</v>
      </c>
      <c r="L6467" s="48" t="s">
        <v>1058</v>
      </c>
      <c r="M6467" s="53">
        <v>8481.0098897735752</v>
      </c>
      <c r="N6467" s="51"/>
    </row>
    <row r="6468" spans="2:14" x14ac:dyDescent="0.25">
      <c r="B6468" s="48">
        <v>6466</v>
      </c>
      <c r="C6468" s="49" t="s">
        <v>3038</v>
      </c>
      <c r="D6468" s="48">
        <v>580351021</v>
      </c>
      <c r="E6468" s="50" t="s">
        <v>3056</v>
      </c>
      <c r="F6468" s="51">
        <v>976</v>
      </c>
      <c r="G6468" s="48">
        <v>9</v>
      </c>
      <c r="H6468" s="51" t="s">
        <v>2662</v>
      </c>
      <c r="I6468" s="51" t="s">
        <v>1053</v>
      </c>
      <c r="J6468" s="52">
        <v>18</v>
      </c>
      <c r="K6468" s="48" t="s">
        <v>1058</v>
      </c>
      <c r="L6468" s="48" t="s">
        <v>1058</v>
      </c>
      <c r="M6468" s="53">
        <v>42405.049448867874</v>
      </c>
      <c r="N6468" s="51"/>
    </row>
    <row r="6469" spans="2:14" x14ac:dyDescent="0.25">
      <c r="B6469" s="48">
        <v>6467</v>
      </c>
      <c r="C6469" s="49" t="s">
        <v>3038</v>
      </c>
      <c r="D6469" s="48">
        <v>580401818</v>
      </c>
      <c r="E6469" s="50" t="s">
        <v>1301</v>
      </c>
      <c r="F6469" s="51">
        <v>977</v>
      </c>
      <c r="G6469" s="48">
        <v>9</v>
      </c>
      <c r="H6469" s="51" t="s">
        <v>3055</v>
      </c>
      <c r="I6469" s="51" t="s">
        <v>1158</v>
      </c>
      <c r="J6469" s="52">
        <v>3.6</v>
      </c>
      <c r="K6469" s="48" t="s">
        <v>1058</v>
      </c>
      <c r="L6469" s="48" t="s">
        <v>1058</v>
      </c>
      <c r="M6469" s="53">
        <v>8481.0098897735752</v>
      </c>
      <c r="N6469" s="51"/>
    </row>
    <row r="6470" spans="2:14" x14ac:dyDescent="0.25">
      <c r="B6470" s="48">
        <v>6468</v>
      </c>
      <c r="C6470" s="49" t="s">
        <v>3038</v>
      </c>
      <c r="D6470" s="48">
        <v>580641892</v>
      </c>
      <c r="E6470" s="50" t="s">
        <v>3062</v>
      </c>
      <c r="F6470" s="51">
        <v>978</v>
      </c>
      <c r="G6470" s="48">
        <v>9</v>
      </c>
      <c r="H6470" s="51" t="s">
        <v>3055</v>
      </c>
      <c r="I6470" s="51" t="s">
        <v>1125</v>
      </c>
      <c r="J6470" s="52">
        <v>3.6</v>
      </c>
      <c r="K6470" s="48" t="s">
        <v>1058</v>
      </c>
      <c r="L6470" s="48" t="s">
        <v>1058</v>
      </c>
      <c r="M6470" s="53">
        <v>8481.0098897735752</v>
      </c>
      <c r="N6470" s="51"/>
    </row>
    <row r="6471" spans="2:14" x14ac:dyDescent="0.25">
      <c r="B6471" s="48">
        <v>6469</v>
      </c>
      <c r="C6471" s="49" t="s">
        <v>3038</v>
      </c>
      <c r="D6471" s="48">
        <v>580420347</v>
      </c>
      <c r="E6471" s="50" t="s">
        <v>1261</v>
      </c>
      <c r="F6471" s="51">
        <v>980</v>
      </c>
      <c r="G6471" s="48">
        <v>9</v>
      </c>
      <c r="H6471" s="51" t="s">
        <v>3073</v>
      </c>
      <c r="I6471" s="51" t="s">
        <v>1262</v>
      </c>
      <c r="J6471" s="52">
        <v>8.4</v>
      </c>
      <c r="K6471" s="48" t="s">
        <v>1058</v>
      </c>
      <c r="L6471" s="48" t="s">
        <v>1058</v>
      </c>
      <c r="M6471" s="53">
        <v>19789.023076138343</v>
      </c>
      <c r="N6471" s="51"/>
    </row>
    <row r="6472" spans="2:14" x14ac:dyDescent="0.25">
      <c r="B6472" s="48">
        <v>6470</v>
      </c>
      <c r="C6472" s="49" t="s">
        <v>3038</v>
      </c>
      <c r="D6472" s="48">
        <v>580351021</v>
      </c>
      <c r="E6472" s="50" t="s">
        <v>3056</v>
      </c>
      <c r="F6472" s="51">
        <v>981</v>
      </c>
      <c r="G6472" s="48">
        <v>9</v>
      </c>
      <c r="H6472" s="51" t="s">
        <v>3073</v>
      </c>
      <c r="I6472" s="51" t="s">
        <v>1053</v>
      </c>
      <c r="J6472" s="52">
        <v>7.2</v>
      </c>
      <c r="K6472" s="48" t="s">
        <v>1058</v>
      </c>
      <c r="L6472" s="48" t="s">
        <v>1058</v>
      </c>
      <c r="M6472" s="53">
        <v>16962.01977954715</v>
      </c>
      <c r="N6472" s="51"/>
    </row>
    <row r="6473" spans="2:14" x14ac:dyDescent="0.25">
      <c r="B6473" s="48">
        <v>6471</v>
      </c>
      <c r="C6473" s="49" t="s">
        <v>3038</v>
      </c>
      <c r="D6473" s="48">
        <v>580542710</v>
      </c>
      <c r="E6473" s="50" t="s">
        <v>3069</v>
      </c>
      <c r="F6473" s="51">
        <v>982</v>
      </c>
      <c r="G6473" s="48">
        <v>9</v>
      </c>
      <c r="H6473" s="51" t="s">
        <v>3073</v>
      </c>
      <c r="I6473" s="51" t="s">
        <v>2176</v>
      </c>
      <c r="J6473" s="52">
        <v>7.2</v>
      </c>
      <c r="K6473" s="48" t="s">
        <v>1058</v>
      </c>
      <c r="L6473" s="48" t="s">
        <v>1058</v>
      </c>
      <c r="M6473" s="53">
        <v>16962.01977954715</v>
      </c>
      <c r="N6473" s="51"/>
    </row>
    <row r="6474" spans="2:14" x14ac:dyDescent="0.25">
      <c r="B6474" s="48">
        <v>6472</v>
      </c>
      <c r="C6474" s="49" t="s">
        <v>3038</v>
      </c>
      <c r="D6474" s="48">
        <v>580417509</v>
      </c>
      <c r="E6474" s="50" t="s">
        <v>2767</v>
      </c>
      <c r="F6474" s="51">
        <v>983</v>
      </c>
      <c r="G6474" s="48">
        <v>11</v>
      </c>
      <c r="H6474" s="51" t="s">
        <v>3073</v>
      </c>
      <c r="I6474" s="51" t="s">
        <v>1060</v>
      </c>
      <c r="J6474" s="52">
        <v>7.2</v>
      </c>
      <c r="K6474" s="48" t="s">
        <v>1058</v>
      </c>
      <c r="L6474" s="48" t="s">
        <v>1058</v>
      </c>
      <c r="M6474" s="53">
        <v>16962.01977954715</v>
      </c>
      <c r="N6474" s="51"/>
    </row>
    <row r="6475" spans="2:14" x14ac:dyDescent="0.25">
      <c r="B6475" s="48">
        <v>6473</v>
      </c>
      <c r="C6475" s="49" t="s">
        <v>3038</v>
      </c>
      <c r="D6475" s="48">
        <v>580161032</v>
      </c>
      <c r="E6475" s="50" t="s">
        <v>1582</v>
      </c>
      <c r="F6475" s="51">
        <v>984</v>
      </c>
      <c r="G6475" s="48">
        <v>9</v>
      </c>
      <c r="H6475" s="51" t="s">
        <v>3083</v>
      </c>
      <c r="I6475" s="51" t="s">
        <v>1583</v>
      </c>
      <c r="J6475" s="52">
        <v>4.5</v>
      </c>
      <c r="K6475" s="48" t="s">
        <v>1058</v>
      </c>
      <c r="L6475" s="48" t="s">
        <v>1058</v>
      </c>
      <c r="M6475" s="53">
        <v>10601.262362216969</v>
      </c>
      <c r="N6475" s="51"/>
    </row>
    <row r="6476" spans="2:14" x14ac:dyDescent="0.25">
      <c r="B6476" s="48">
        <v>6474</v>
      </c>
      <c r="C6476" s="49" t="s">
        <v>3038</v>
      </c>
      <c r="D6476" s="48">
        <v>580418960</v>
      </c>
      <c r="E6476" s="50" t="s">
        <v>3067</v>
      </c>
      <c r="F6476" s="51">
        <v>985</v>
      </c>
      <c r="G6476" s="48">
        <v>9</v>
      </c>
      <c r="H6476" s="51" t="s">
        <v>3073</v>
      </c>
      <c r="I6476" s="51" t="s">
        <v>1076</v>
      </c>
      <c r="J6476" s="52">
        <v>8.4</v>
      </c>
      <c r="K6476" s="48" t="s">
        <v>1058</v>
      </c>
      <c r="L6476" s="48" t="s">
        <v>1058</v>
      </c>
      <c r="M6476" s="53">
        <v>19789.023076138343</v>
      </c>
      <c r="N6476" s="51"/>
    </row>
    <row r="6477" spans="2:14" x14ac:dyDescent="0.25">
      <c r="B6477" s="48">
        <v>6475</v>
      </c>
      <c r="C6477" s="49" t="s">
        <v>3038</v>
      </c>
      <c r="D6477" s="48">
        <v>580251296</v>
      </c>
      <c r="E6477" s="50" t="s">
        <v>1688</v>
      </c>
      <c r="F6477" s="51">
        <v>986</v>
      </c>
      <c r="G6477" s="48">
        <v>9</v>
      </c>
      <c r="H6477" s="51" t="s">
        <v>3073</v>
      </c>
      <c r="I6477" s="51" t="s">
        <v>1218</v>
      </c>
      <c r="J6477" s="52">
        <v>7.2</v>
      </c>
      <c r="K6477" s="48" t="s">
        <v>1058</v>
      </c>
      <c r="L6477" s="48" t="s">
        <v>1058</v>
      </c>
      <c r="M6477" s="53">
        <v>16962.01977954715</v>
      </c>
      <c r="N6477" s="51"/>
    </row>
    <row r="6478" spans="2:14" x14ac:dyDescent="0.25">
      <c r="B6478" s="48">
        <v>6476</v>
      </c>
      <c r="C6478" s="49" t="s">
        <v>3038</v>
      </c>
      <c r="D6478" s="48">
        <v>580295731</v>
      </c>
      <c r="E6478" s="50" t="s">
        <v>3075</v>
      </c>
      <c r="F6478" s="51">
        <v>988</v>
      </c>
      <c r="G6478" s="48">
        <v>13</v>
      </c>
      <c r="H6478" s="51" t="s">
        <v>3055</v>
      </c>
      <c r="I6478" s="51" t="s">
        <v>1109</v>
      </c>
      <c r="J6478" s="52">
        <v>3.6</v>
      </c>
      <c r="K6478" s="48" t="s">
        <v>1058</v>
      </c>
      <c r="L6478" s="48" t="s">
        <v>1058</v>
      </c>
      <c r="M6478" s="53">
        <v>8481.0098897735752</v>
      </c>
      <c r="N6478" s="51"/>
    </row>
    <row r="6479" spans="2:14" x14ac:dyDescent="0.25">
      <c r="B6479" s="48">
        <v>6477</v>
      </c>
      <c r="C6479" s="49" t="s">
        <v>3038</v>
      </c>
      <c r="D6479" s="48">
        <v>580418960</v>
      </c>
      <c r="E6479" s="50" t="s">
        <v>3067</v>
      </c>
      <c r="F6479" s="51">
        <v>990</v>
      </c>
      <c r="G6479" s="48">
        <v>0</v>
      </c>
      <c r="H6479" s="51" t="s">
        <v>3073</v>
      </c>
      <c r="I6479" s="51" t="s">
        <v>1076</v>
      </c>
      <c r="J6479" s="52">
        <v>8.4</v>
      </c>
      <c r="K6479" s="48" t="s">
        <v>1058</v>
      </c>
      <c r="L6479" s="48" t="s">
        <v>1058</v>
      </c>
      <c r="M6479" s="53">
        <v>19789.023076138343</v>
      </c>
      <c r="N6479" s="51"/>
    </row>
    <row r="6480" spans="2:14" x14ac:dyDescent="0.25">
      <c r="B6480" s="48">
        <v>6478</v>
      </c>
      <c r="C6480" s="49" t="s">
        <v>3038</v>
      </c>
      <c r="D6480" s="48">
        <v>580421105</v>
      </c>
      <c r="E6480" s="50" t="s">
        <v>3094</v>
      </c>
      <c r="F6480" s="51">
        <v>991</v>
      </c>
      <c r="G6480" s="48">
        <v>12</v>
      </c>
      <c r="H6480" s="51" t="s">
        <v>3073</v>
      </c>
      <c r="I6480" s="51" t="s">
        <v>1551</v>
      </c>
      <c r="J6480" s="52">
        <v>7.2</v>
      </c>
      <c r="K6480" s="48" t="s">
        <v>1058</v>
      </c>
      <c r="L6480" s="48" t="s">
        <v>1058</v>
      </c>
      <c r="M6480" s="53">
        <v>16962.01977954715</v>
      </c>
      <c r="N6480" s="51"/>
    </row>
    <row r="6481" spans="2:14" x14ac:dyDescent="0.25">
      <c r="B6481" s="48">
        <v>6479</v>
      </c>
      <c r="C6481" s="49" t="s">
        <v>3038</v>
      </c>
      <c r="D6481" s="48">
        <v>580401818</v>
      </c>
      <c r="E6481" s="50" t="s">
        <v>1301</v>
      </c>
      <c r="F6481" s="51">
        <v>993</v>
      </c>
      <c r="G6481" s="48">
        <v>9</v>
      </c>
      <c r="H6481" s="51" t="s">
        <v>3073</v>
      </c>
      <c r="I6481" s="51" t="s">
        <v>1158</v>
      </c>
      <c r="J6481" s="52">
        <v>7.2</v>
      </c>
      <c r="K6481" s="48" t="s">
        <v>1058</v>
      </c>
      <c r="L6481" s="48" t="s">
        <v>1058</v>
      </c>
      <c r="M6481" s="53">
        <v>16962.01977954715</v>
      </c>
      <c r="N6481" s="51"/>
    </row>
    <row r="6482" spans="2:14" x14ac:dyDescent="0.25">
      <c r="B6482" s="48">
        <v>6480</v>
      </c>
      <c r="C6482" s="49" t="s">
        <v>3038</v>
      </c>
      <c r="D6482" s="48">
        <v>580251296</v>
      </c>
      <c r="E6482" s="50" t="s">
        <v>1688</v>
      </c>
      <c r="F6482" s="51">
        <v>994</v>
      </c>
      <c r="G6482" s="48">
        <v>9</v>
      </c>
      <c r="H6482" s="51" t="s">
        <v>2161</v>
      </c>
      <c r="I6482" s="51" t="s">
        <v>1218</v>
      </c>
      <c r="J6482" s="52">
        <v>9</v>
      </c>
      <c r="K6482" s="48" t="s">
        <v>1058</v>
      </c>
      <c r="L6482" s="48" t="s">
        <v>1058</v>
      </c>
      <c r="M6482" s="53">
        <v>21202.524724433937</v>
      </c>
      <c r="N6482" s="51"/>
    </row>
    <row r="6483" spans="2:14" x14ac:dyDescent="0.25">
      <c r="B6483" s="48">
        <v>6481</v>
      </c>
      <c r="C6483" s="49" t="s">
        <v>3038</v>
      </c>
      <c r="D6483" s="48">
        <v>580274173</v>
      </c>
      <c r="E6483" s="50" t="s">
        <v>3043</v>
      </c>
      <c r="F6483" s="51">
        <v>995</v>
      </c>
      <c r="G6483" s="48">
        <v>9</v>
      </c>
      <c r="H6483" s="51" t="s">
        <v>3073</v>
      </c>
      <c r="I6483" s="51" t="s">
        <v>1062</v>
      </c>
      <c r="J6483" s="52">
        <v>7.2</v>
      </c>
      <c r="K6483" s="48" t="s">
        <v>1058</v>
      </c>
      <c r="L6483" s="48" t="s">
        <v>1058</v>
      </c>
      <c r="M6483" s="53">
        <v>16962.01977954715</v>
      </c>
      <c r="N6483" s="51"/>
    </row>
    <row r="6484" spans="2:14" x14ac:dyDescent="0.25">
      <c r="B6484" s="48">
        <v>6482</v>
      </c>
      <c r="C6484" s="49" t="s">
        <v>3038</v>
      </c>
      <c r="D6484" s="48">
        <v>580407880</v>
      </c>
      <c r="E6484" s="50" t="s">
        <v>3063</v>
      </c>
      <c r="F6484" s="51">
        <v>999</v>
      </c>
      <c r="G6484" s="48">
        <v>9</v>
      </c>
      <c r="H6484" s="51" t="s">
        <v>3073</v>
      </c>
      <c r="I6484" s="51" t="s">
        <v>1053</v>
      </c>
      <c r="J6484" s="52">
        <v>7.2</v>
      </c>
      <c r="K6484" s="48" t="s">
        <v>1058</v>
      </c>
      <c r="L6484" s="48" t="s">
        <v>1058</v>
      </c>
      <c r="M6484" s="53">
        <v>16962.01977954715</v>
      </c>
      <c r="N6484" s="51"/>
    </row>
    <row r="6485" spans="2:14" x14ac:dyDescent="0.25">
      <c r="B6485" s="48">
        <v>6483</v>
      </c>
      <c r="C6485" s="49" t="s">
        <v>3038</v>
      </c>
      <c r="D6485" s="48">
        <v>580314748</v>
      </c>
      <c r="E6485" s="50" t="s">
        <v>1559</v>
      </c>
      <c r="F6485" s="51">
        <v>1001</v>
      </c>
      <c r="G6485" s="48">
        <v>10</v>
      </c>
      <c r="H6485" s="51" t="s">
        <v>3073</v>
      </c>
      <c r="I6485" s="51" t="s">
        <v>1064</v>
      </c>
      <c r="J6485" s="52">
        <v>7.2</v>
      </c>
      <c r="K6485" s="48" t="s">
        <v>1058</v>
      </c>
      <c r="L6485" s="48" t="s">
        <v>1058</v>
      </c>
      <c r="M6485" s="53">
        <v>16962.01977954715</v>
      </c>
      <c r="N6485" s="51"/>
    </row>
    <row r="6486" spans="2:14" x14ac:dyDescent="0.25">
      <c r="B6486" s="48">
        <v>6484</v>
      </c>
      <c r="C6486" s="49" t="s">
        <v>3038</v>
      </c>
      <c r="D6486" s="48">
        <v>580331510</v>
      </c>
      <c r="E6486" s="50" t="s">
        <v>3065</v>
      </c>
      <c r="F6486" s="51">
        <v>1003</v>
      </c>
      <c r="G6486" s="48">
        <v>9</v>
      </c>
      <c r="H6486" s="51" t="s">
        <v>3073</v>
      </c>
      <c r="I6486" s="51" t="s">
        <v>1160</v>
      </c>
      <c r="J6486" s="52">
        <v>7.2</v>
      </c>
      <c r="K6486" s="48" t="s">
        <v>1058</v>
      </c>
      <c r="L6486" s="48" t="s">
        <v>1058</v>
      </c>
      <c r="M6486" s="53">
        <v>16962.01977954715</v>
      </c>
      <c r="N6486" s="51"/>
    </row>
    <row r="6487" spans="2:14" x14ac:dyDescent="0.25">
      <c r="B6487" s="48">
        <v>6485</v>
      </c>
      <c r="C6487" s="49" t="s">
        <v>3038</v>
      </c>
      <c r="D6487" s="48">
        <v>580316065</v>
      </c>
      <c r="E6487" s="50" t="s">
        <v>3074</v>
      </c>
      <c r="F6487" s="51">
        <v>1004</v>
      </c>
      <c r="G6487" s="48">
        <v>16</v>
      </c>
      <c r="H6487" s="51" t="s">
        <v>3073</v>
      </c>
      <c r="I6487" s="51" t="s">
        <v>1720</v>
      </c>
      <c r="J6487" s="52">
        <v>7.2</v>
      </c>
      <c r="K6487" s="48" t="s">
        <v>1058</v>
      </c>
      <c r="L6487" s="48" t="s">
        <v>1058</v>
      </c>
      <c r="M6487" s="53">
        <v>16962.01977954715</v>
      </c>
      <c r="N6487" s="51"/>
    </row>
    <row r="6488" spans="2:14" x14ac:dyDescent="0.25">
      <c r="B6488" s="48">
        <v>6486</v>
      </c>
      <c r="C6488" s="49" t="s">
        <v>3038</v>
      </c>
      <c r="D6488" s="48">
        <v>580421915</v>
      </c>
      <c r="E6488" s="50" t="s">
        <v>1648</v>
      </c>
      <c r="F6488" s="51">
        <v>1005</v>
      </c>
      <c r="G6488" s="48">
        <v>9</v>
      </c>
      <c r="H6488" s="51" t="s">
        <v>3073</v>
      </c>
      <c r="I6488" s="51" t="s">
        <v>1066</v>
      </c>
      <c r="J6488" s="52">
        <v>7.2</v>
      </c>
      <c r="K6488" s="48" t="s">
        <v>1058</v>
      </c>
      <c r="L6488" s="48" t="s">
        <v>1058</v>
      </c>
      <c r="M6488" s="53">
        <v>16962.01977954715</v>
      </c>
      <c r="N6488" s="51"/>
    </row>
    <row r="6489" spans="2:14" x14ac:dyDescent="0.25">
      <c r="B6489" s="48">
        <v>6487</v>
      </c>
      <c r="C6489" s="49" t="s">
        <v>3038</v>
      </c>
      <c r="D6489" s="48">
        <v>580578250</v>
      </c>
      <c r="E6489" s="50" t="s">
        <v>3071</v>
      </c>
      <c r="F6489" s="51">
        <v>1006</v>
      </c>
      <c r="G6489" s="48">
        <v>14</v>
      </c>
      <c r="H6489" s="51" t="s">
        <v>3083</v>
      </c>
      <c r="I6489" s="51" t="s">
        <v>1137</v>
      </c>
      <c r="J6489" s="52">
        <v>5</v>
      </c>
      <c r="K6489" s="48" t="s">
        <v>1058</v>
      </c>
      <c r="L6489" s="48" t="s">
        <v>1058</v>
      </c>
      <c r="M6489" s="53">
        <v>11779.180402463298</v>
      </c>
      <c r="N6489" s="51"/>
    </row>
    <row r="6490" spans="2:14" x14ac:dyDescent="0.25">
      <c r="B6490" s="48">
        <v>6488</v>
      </c>
      <c r="C6490" s="49" t="s">
        <v>3038</v>
      </c>
      <c r="D6490" s="48">
        <v>580360568</v>
      </c>
      <c r="E6490" s="50" t="s">
        <v>2780</v>
      </c>
      <c r="F6490" s="51">
        <v>1007</v>
      </c>
      <c r="G6490" s="48">
        <v>9</v>
      </c>
      <c r="H6490" s="51" t="s">
        <v>3073</v>
      </c>
      <c r="I6490" s="51" t="s">
        <v>1396</v>
      </c>
      <c r="J6490" s="52">
        <v>8.4</v>
      </c>
      <c r="K6490" s="48" t="s">
        <v>1058</v>
      </c>
      <c r="L6490" s="48" t="s">
        <v>1058</v>
      </c>
      <c r="M6490" s="53">
        <v>19789.023076138343</v>
      </c>
      <c r="N6490" s="51"/>
    </row>
    <row r="6491" spans="2:14" x14ac:dyDescent="0.25">
      <c r="B6491" s="48">
        <v>6489</v>
      </c>
      <c r="C6491" s="49" t="s">
        <v>3038</v>
      </c>
      <c r="D6491" s="48">
        <v>580195675</v>
      </c>
      <c r="E6491" s="50" t="s">
        <v>3047</v>
      </c>
      <c r="F6491" s="51">
        <v>1008</v>
      </c>
      <c r="G6491" s="48">
        <v>9</v>
      </c>
      <c r="H6491" s="51" t="s">
        <v>3073</v>
      </c>
      <c r="I6491" s="51" t="s">
        <v>1068</v>
      </c>
      <c r="J6491" s="52">
        <v>7.2</v>
      </c>
      <c r="K6491" s="48" t="s">
        <v>1058</v>
      </c>
      <c r="L6491" s="48" t="s">
        <v>1058</v>
      </c>
      <c r="M6491" s="53">
        <v>16962.01977954715</v>
      </c>
      <c r="N6491" s="51"/>
    </row>
    <row r="6492" spans="2:14" x14ac:dyDescent="0.25">
      <c r="B6492" s="48">
        <v>6490</v>
      </c>
      <c r="C6492" s="49" t="s">
        <v>3038</v>
      </c>
      <c r="D6492" s="48">
        <v>580424638</v>
      </c>
      <c r="E6492" s="50" t="s">
        <v>1651</v>
      </c>
      <c r="F6492" s="51">
        <v>1009</v>
      </c>
      <c r="G6492" s="48">
        <v>9</v>
      </c>
      <c r="H6492" s="51" t="s">
        <v>3073</v>
      </c>
      <c r="I6492" s="51" t="s">
        <v>1081</v>
      </c>
      <c r="J6492" s="52">
        <v>8.4</v>
      </c>
      <c r="K6492" s="48" t="s">
        <v>1058</v>
      </c>
      <c r="L6492" s="48" t="s">
        <v>1058</v>
      </c>
      <c r="M6492" s="53">
        <v>19789.023076138343</v>
      </c>
      <c r="N6492" s="51"/>
    </row>
    <row r="6493" spans="2:14" x14ac:dyDescent="0.25">
      <c r="B6493" s="48">
        <v>6491</v>
      </c>
      <c r="C6493" s="49" t="s">
        <v>3038</v>
      </c>
      <c r="D6493" s="48">
        <v>580578250</v>
      </c>
      <c r="E6493" s="50" t="s">
        <v>3071</v>
      </c>
      <c r="F6493" s="51">
        <v>1013</v>
      </c>
      <c r="G6493" s="48">
        <v>11</v>
      </c>
      <c r="H6493" s="51" t="s">
        <v>3073</v>
      </c>
      <c r="I6493" s="51" t="s">
        <v>1137</v>
      </c>
      <c r="J6493" s="52">
        <v>8</v>
      </c>
      <c r="K6493" s="48" t="s">
        <v>1058</v>
      </c>
      <c r="L6493" s="48" t="s">
        <v>1058</v>
      </c>
      <c r="M6493" s="53">
        <v>18846.688643941277</v>
      </c>
      <c r="N6493" s="51"/>
    </row>
    <row r="6494" spans="2:14" x14ac:dyDescent="0.25">
      <c r="B6494" s="48">
        <v>6492</v>
      </c>
      <c r="C6494" s="49" t="s">
        <v>3038</v>
      </c>
      <c r="D6494" s="48">
        <v>580702207</v>
      </c>
      <c r="E6494" s="50" t="s">
        <v>3079</v>
      </c>
      <c r="F6494" s="51">
        <v>1014</v>
      </c>
      <c r="G6494" s="48">
        <v>9</v>
      </c>
      <c r="H6494" s="51" t="s">
        <v>3073</v>
      </c>
      <c r="I6494" s="51" t="s">
        <v>1196</v>
      </c>
      <c r="J6494" s="52">
        <v>7.2</v>
      </c>
      <c r="K6494" s="48" t="s">
        <v>1058</v>
      </c>
      <c r="L6494" s="48" t="s">
        <v>1058</v>
      </c>
      <c r="M6494" s="53">
        <v>16962.01977954715</v>
      </c>
      <c r="N6494" s="51"/>
    </row>
    <row r="6495" spans="2:14" x14ac:dyDescent="0.25">
      <c r="B6495" s="48">
        <v>6493</v>
      </c>
      <c r="C6495" s="49" t="s">
        <v>3038</v>
      </c>
      <c r="D6495" s="48">
        <v>580357358</v>
      </c>
      <c r="E6495" s="50" t="s">
        <v>3042</v>
      </c>
      <c r="F6495" s="51">
        <v>1015</v>
      </c>
      <c r="G6495" s="48">
        <v>10</v>
      </c>
      <c r="H6495" s="51" t="s">
        <v>3073</v>
      </c>
      <c r="I6495" s="51" t="s">
        <v>1252</v>
      </c>
      <c r="J6495" s="52">
        <v>7.2</v>
      </c>
      <c r="K6495" s="48" t="s">
        <v>1058</v>
      </c>
      <c r="L6495" s="48" t="s">
        <v>1058</v>
      </c>
      <c r="M6495" s="53">
        <v>16962.01977954715</v>
      </c>
      <c r="N6495" s="51"/>
    </row>
    <row r="6496" spans="2:14" x14ac:dyDescent="0.25">
      <c r="B6496" s="48">
        <v>6494</v>
      </c>
      <c r="C6496" s="49" t="s">
        <v>3038</v>
      </c>
      <c r="D6496" s="48">
        <v>580357358</v>
      </c>
      <c r="E6496" s="50" t="s">
        <v>3042</v>
      </c>
      <c r="F6496" s="51">
        <v>1016</v>
      </c>
      <c r="G6496" s="48">
        <v>9</v>
      </c>
      <c r="H6496" s="51" t="s">
        <v>3073</v>
      </c>
      <c r="I6496" s="51" t="s">
        <v>1252</v>
      </c>
      <c r="J6496" s="52">
        <v>7.2</v>
      </c>
      <c r="K6496" s="48" t="s">
        <v>1058</v>
      </c>
      <c r="L6496" s="48" t="s">
        <v>1058</v>
      </c>
      <c r="M6496" s="53">
        <v>16962.01977954715</v>
      </c>
      <c r="N6496" s="51"/>
    </row>
    <row r="6497" spans="2:14" x14ac:dyDescent="0.25">
      <c r="B6497" s="48">
        <v>6495</v>
      </c>
      <c r="C6497" s="49" t="s">
        <v>3038</v>
      </c>
      <c r="D6497" s="48">
        <v>580553741</v>
      </c>
      <c r="E6497" s="50" t="s">
        <v>3061</v>
      </c>
      <c r="F6497" s="51">
        <v>1017</v>
      </c>
      <c r="G6497" s="48">
        <v>10</v>
      </c>
      <c r="H6497" s="51" t="s">
        <v>3073</v>
      </c>
      <c r="I6497" s="51" t="s">
        <v>1174</v>
      </c>
      <c r="J6497" s="52">
        <v>8</v>
      </c>
      <c r="K6497" s="48" t="s">
        <v>1058</v>
      </c>
      <c r="L6497" s="48" t="s">
        <v>1058</v>
      </c>
      <c r="M6497" s="53">
        <v>18846.688643941277</v>
      </c>
      <c r="N6497" s="51"/>
    </row>
    <row r="6498" spans="2:14" x14ac:dyDescent="0.25">
      <c r="B6498" s="48">
        <v>6496</v>
      </c>
      <c r="C6498" s="49" t="s">
        <v>3038</v>
      </c>
      <c r="D6498" s="48">
        <v>580202513</v>
      </c>
      <c r="E6498" s="50" t="s">
        <v>3095</v>
      </c>
      <c r="F6498" s="51">
        <v>1018</v>
      </c>
      <c r="G6498" s="48">
        <v>10</v>
      </c>
      <c r="H6498" s="51" t="s">
        <v>3073</v>
      </c>
      <c r="I6498" s="51" t="s">
        <v>2517</v>
      </c>
      <c r="J6498" s="52">
        <v>8</v>
      </c>
      <c r="K6498" s="48" t="s">
        <v>1058</v>
      </c>
      <c r="L6498" s="48" t="s">
        <v>1058</v>
      </c>
      <c r="M6498" s="53">
        <v>18846.688643941277</v>
      </c>
      <c r="N6498" s="51"/>
    </row>
    <row r="6499" spans="2:14" x14ac:dyDescent="0.25">
      <c r="B6499" s="48">
        <v>6497</v>
      </c>
      <c r="C6499" s="49" t="s">
        <v>3038</v>
      </c>
      <c r="D6499" s="48">
        <v>580310266</v>
      </c>
      <c r="E6499" s="50" t="s">
        <v>3081</v>
      </c>
      <c r="F6499" s="51">
        <v>1020</v>
      </c>
      <c r="G6499" s="48">
        <v>13</v>
      </c>
      <c r="H6499" s="51" t="s">
        <v>3073</v>
      </c>
      <c r="I6499" s="51" t="s">
        <v>1139</v>
      </c>
      <c r="J6499" s="52">
        <v>7.2</v>
      </c>
      <c r="K6499" s="48" t="s">
        <v>1058</v>
      </c>
      <c r="L6499" s="48" t="s">
        <v>1058</v>
      </c>
      <c r="M6499" s="53">
        <v>16962.01977954715</v>
      </c>
      <c r="N6499" s="51"/>
    </row>
    <row r="6500" spans="2:14" x14ac:dyDescent="0.25">
      <c r="B6500" s="48">
        <v>6498</v>
      </c>
      <c r="C6500" s="49" t="s">
        <v>3038</v>
      </c>
      <c r="D6500" s="48">
        <v>580038156</v>
      </c>
      <c r="E6500" s="50" t="s">
        <v>2671</v>
      </c>
      <c r="F6500" s="51">
        <v>1021</v>
      </c>
      <c r="G6500" s="48">
        <v>9</v>
      </c>
      <c r="H6500" s="51" t="s">
        <v>3073</v>
      </c>
      <c r="I6500" s="51" t="s">
        <v>1137</v>
      </c>
      <c r="J6500" s="52">
        <v>8</v>
      </c>
      <c r="K6500" s="48" t="s">
        <v>1058</v>
      </c>
      <c r="L6500" s="48" t="s">
        <v>1058</v>
      </c>
      <c r="M6500" s="53">
        <v>18846.688643941277</v>
      </c>
      <c r="N6500" s="51"/>
    </row>
    <row r="6501" spans="2:14" x14ac:dyDescent="0.25">
      <c r="B6501" s="48">
        <v>6499</v>
      </c>
      <c r="C6501" s="49" t="s">
        <v>3038</v>
      </c>
      <c r="D6501" s="48">
        <v>580404069</v>
      </c>
      <c r="E6501" s="50" t="s">
        <v>3064</v>
      </c>
      <c r="F6501" s="51">
        <v>1022</v>
      </c>
      <c r="G6501" s="48">
        <v>11</v>
      </c>
      <c r="H6501" s="51" t="s">
        <v>3055</v>
      </c>
      <c r="I6501" s="51" t="s">
        <v>1476</v>
      </c>
      <c r="J6501" s="52">
        <v>3.6</v>
      </c>
      <c r="K6501" s="48" t="s">
        <v>1058</v>
      </c>
      <c r="L6501" s="48" t="s">
        <v>1058</v>
      </c>
      <c r="M6501" s="53">
        <v>8481.0098897735752</v>
      </c>
      <c r="N6501" s="51"/>
    </row>
    <row r="6502" spans="2:14" x14ac:dyDescent="0.25">
      <c r="B6502" s="48">
        <v>6500</v>
      </c>
      <c r="C6502" s="49" t="s">
        <v>3038</v>
      </c>
      <c r="D6502" s="48">
        <v>580513802</v>
      </c>
      <c r="E6502" s="50" t="s">
        <v>1915</v>
      </c>
      <c r="F6502" s="51">
        <v>1023</v>
      </c>
      <c r="G6502" s="48">
        <v>13</v>
      </c>
      <c r="H6502" s="51" t="s">
        <v>3073</v>
      </c>
      <c r="I6502" s="51" t="s">
        <v>1423</v>
      </c>
      <c r="J6502" s="52">
        <v>7.2</v>
      </c>
      <c r="K6502" s="48" t="s">
        <v>1058</v>
      </c>
      <c r="L6502" s="48" t="s">
        <v>1058</v>
      </c>
      <c r="M6502" s="53">
        <v>16962.01977954715</v>
      </c>
      <c r="N6502" s="51"/>
    </row>
    <row r="6503" spans="2:14" x14ac:dyDescent="0.25">
      <c r="B6503" s="48">
        <v>6501</v>
      </c>
      <c r="C6503" s="49" t="s">
        <v>3038</v>
      </c>
      <c r="D6503" s="48">
        <v>580295731</v>
      </c>
      <c r="E6503" s="50" t="s">
        <v>3075</v>
      </c>
      <c r="F6503" s="51">
        <v>1024</v>
      </c>
      <c r="G6503" s="48">
        <v>14</v>
      </c>
      <c r="H6503" s="51" t="s">
        <v>3073</v>
      </c>
      <c r="I6503" s="51" t="s">
        <v>1109</v>
      </c>
      <c r="J6503" s="52">
        <v>7.2</v>
      </c>
      <c r="K6503" s="48" t="s">
        <v>1058</v>
      </c>
      <c r="L6503" s="48" t="s">
        <v>1058</v>
      </c>
      <c r="M6503" s="53">
        <v>16962.01977954715</v>
      </c>
      <c r="N6503" s="51"/>
    </row>
    <row r="6504" spans="2:14" x14ac:dyDescent="0.25">
      <c r="B6504" s="48">
        <v>6502</v>
      </c>
      <c r="C6504" s="49" t="s">
        <v>3038</v>
      </c>
      <c r="D6504" s="48">
        <v>580248342</v>
      </c>
      <c r="E6504" s="50" t="s">
        <v>3044</v>
      </c>
      <c r="F6504" s="51">
        <v>1025</v>
      </c>
      <c r="G6504" s="48">
        <v>9</v>
      </c>
      <c r="H6504" s="51" t="s">
        <v>3073</v>
      </c>
      <c r="I6504" s="51" t="s">
        <v>1130</v>
      </c>
      <c r="J6504" s="52">
        <v>7.2</v>
      </c>
      <c r="K6504" s="48" t="s">
        <v>1058</v>
      </c>
      <c r="L6504" s="48" t="s">
        <v>1058</v>
      </c>
      <c r="M6504" s="53">
        <v>16962.01977954715</v>
      </c>
      <c r="N6504" s="51"/>
    </row>
    <row r="6505" spans="2:14" x14ac:dyDescent="0.25">
      <c r="B6505" s="48">
        <v>6503</v>
      </c>
      <c r="C6505" s="49" t="s">
        <v>3038</v>
      </c>
      <c r="D6505" s="48">
        <v>580241610</v>
      </c>
      <c r="E6505" s="50" t="s">
        <v>3066</v>
      </c>
      <c r="F6505" s="51">
        <v>1026</v>
      </c>
      <c r="G6505" s="48">
        <v>9</v>
      </c>
      <c r="H6505" s="51" t="s">
        <v>3073</v>
      </c>
      <c r="I6505" s="51" t="s">
        <v>1596</v>
      </c>
      <c r="J6505" s="52">
        <v>7.2</v>
      </c>
      <c r="K6505" s="48" t="s">
        <v>1058</v>
      </c>
      <c r="L6505" s="48" t="s">
        <v>1058</v>
      </c>
      <c r="M6505" s="53">
        <v>16962.01977954715</v>
      </c>
      <c r="N6505" s="51"/>
    </row>
    <row r="6506" spans="2:14" x14ac:dyDescent="0.25">
      <c r="B6506" s="48">
        <v>6504</v>
      </c>
      <c r="C6506" s="49" t="s">
        <v>3038</v>
      </c>
      <c r="D6506" s="48">
        <v>580333045</v>
      </c>
      <c r="E6506" s="50" t="s">
        <v>1247</v>
      </c>
      <c r="F6506" s="51">
        <v>1027</v>
      </c>
      <c r="G6506" s="48">
        <v>14</v>
      </c>
      <c r="H6506" s="51" t="s">
        <v>3073</v>
      </c>
      <c r="I6506" s="51" t="s">
        <v>1115</v>
      </c>
      <c r="J6506" s="52">
        <v>7.2</v>
      </c>
      <c r="K6506" s="48" t="s">
        <v>1058</v>
      </c>
      <c r="L6506" s="48" t="s">
        <v>1058</v>
      </c>
      <c r="M6506" s="53">
        <v>16962.01977954715</v>
      </c>
      <c r="N6506" s="51"/>
    </row>
    <row r="6507" spans="2:14" x14ac:dyDescent="0.25">
      <c r="B6507" s="48">
        <v>6505</v>
      </c>
      <c r="C6507" s="49" t="s">
        <v>3038</v>
      </c>
      <c r="D6507" s="48">
        <v>580357358</v>
      </c>
      <c r="E6507" s="50" t="s">
        <v>3049</v>
      </c>
      <c r="F6507" s="51">
        <v>1028</v>
      </c>
      <c r="G6507" s="48">
        <v>9</v>
      </c>
      <c r="H6507" s="51" t="s">
        <v>3073</v>
      </c>
      <c r="I6507" s="51" t="s">
        <v>3004</v>
      </c>
      <c r="J6507" s="52">
        <v>7.2</v>
      </c>
      <c r="K6507" s="48" t="s">
        <v>1058</v>
      </c>
      <c r="L6507" s="48" t="s">
        <v>1058</v>
      </c>
      <c r="M6507" s="53">
        <v>16962.01977954715</v>
      </c>
      <c r="N6507" s="51"/>
    </row>
    <row r="6508" spans="2:14" x14ac:dyDescent="0.25">
      <c r="B6508" s="48">
        <v>6506</v>
      </c>
      <c r="C6508" s="49" t="s">
        <v>3038</v>
      </c>
      <c r="D6508" s="48">
        <v>580357358</v>
      </c>
      <c r="E6508" s="50" t="s">
        <v>3042</v>
      </c>
      <c r="F6508" s="51">
        <v>1029</v>
      </c>
      <c r="G6508" s="48">
        <v>12</v>
      </c>
      <c r="H6508" s="51" t="s">
        <v>3076</v>
      </c>
      <c r="I6508" s="51" t="s">
        <v>1252</v>
      </c>
      <c r="J6508" s="52">
        <v>3</v>
      </c>
      <c r="K6508" s="48" t="s">
        <v>1058</v>
      </c>
      <c r="L6508" s="48" t="s">
        <v>1058</v>
      </c>
      <c r="M6508" s="53">
        <v>7067.508241477979</v>
      </c>
      <c r="N6508" s="51"/>
    </row>
    <row r="6509" spans="2:14" x14ac:dyDescent="0.25">
      <c r="B6509" s="48">
        <v>6507</v>
      </c>
      <c r="C6509" s="49" t="s">
        <v>3038</v>
      </c>
      <c r="D6509" s="48">
        <v>580357358</v>
      </c>
      <c r="E6509" s="50" t="s">
        <v>3042</v>
      </c>
      <c r="F6509" s="51">
        <v>1030</v>
      </c>
      <c r="G6509" s="48">
        <v>10</v>
      </c>
      <c r="H6509" s="51" t="s">
        <v>3076</v>
      </c>
      <c r="I6509" s="51" t="s">
        <v>1252</v>
      </c>
      <c r="J6509" s="52">
        <v>3</v>
      </c>
      <c r="K6509" s="48" t="s">
        <v>1058</v>
      </c>
      <c r="L6509" s="48" t="s">
        <v>1058</v>
      </c>
      <c r="M6509" s="53">
        <v>7067.508241477979</v>
      </c>
      <c r="N6509" s="51"/>
    </row>
    <row r="6510" spans="2:14" x14ac:dyDescent="0.25">
      <c r="B6510" s="48">
        <v>6508</v>
      </c>
      <c r="C6510" s="49" t="s">
        <v>3038</v>
      </c>
      <c r="D6510" s="48">
        <v>580535516</v>
      </c>
      <c r="E6510" s="50" t="s">
        <v>3080</v>
      </c>
      <c r="F6510" s="51">
        <v>1031</v>
      </c>
      <c r="G6510" s="48">
        <v>11</v>
      </c>
      <c r="H6510" s="51" t="s">
        <v>3073</v>
      </c>
      <c r="I6510" s="51" t="s">
        <v>1135</v>
      </c>
      <c r="J6510" s="52">
        <v>7.2</v>
      </c>
      <c r="K6510" s="48" t="s">
        <v>1058</v>
      </c>
      <c r="L6510" s="48" t="s">
        <v>1058</v>
      </c>
      <c r="M6510" s="53">
        <v>16962.01977954715</v>
      </c>
      <c r="N6510" s="51"/>
    </row>
    <row r="6511" spans="2:14" x14ac:dyDescent="0.25">
      <c r="B6511" s="48">
        <v>6509</v>
      </c>
      <c r="C6511" s="49" t="s">
        <v>3038</v>
      </c>
      <c r="D6511" s="48">
        <v>580334738</v>
      </c>
      <c r="E6511" s="50" t="s">
        <v>1248</v>
      </c>
      <c r="F6511" s="51">
        <v>1034</v>
      </c>
      <c r="G6511" s="48">
        <v>12</v>
      </c>
      <c r="H6511" s="51" t="s">
        <v>3083</v>
      </c>
      <c r="I6511" s="51" t="s">
        <v>1053</v>
      </c>
      <c r="J6511" s="52">
        <v>4.5</v>
      </c>
      <c r="K6511" s="48" t="s">
        <v>1058</v>
      </c>
      <c r="L6511" s="48" t="s">
        <v>1058</v>
      </c>
      <c r="M6511" s="53">
        <v>10601.262362216969</v>
      </c>
      <c r="N6511" s="51"/>
    </row>
    <row r="6512" spans="2:14" x14ac:dyDescent="0.25">
      <c r="B6512" s="48">
        <v>6510</v>
      </c>
      <c r="C6512" s="49" t="s">
        <v>3038</v>
      </c>
      <c r="D6512" s="48">
        <v>580334738</v>
      </c>
      <c r="E6512" s="50" t="s">
        <v>1248</v>
      </c>
      <c r="F6512" s="51">
        <v>1035</v>
      </c>
      <c r="G6512" s="48">
        <v>13</v>
      </c>
      <c r="H6512" s="51" t="s">
        <v>2662</v>
      </c>
      <c r="I6512" s="51" t="s">
        <v>1053</v>
      </c>
      <c r="J6512" s="52">
        <v>18</v>
      </c>
      <c r="K6512" s="48" t="s">
        <v>1058</v>
      </c>
      <c r="L6512" s="48" t="s">
        <v>1058</v>
      </c>
      <c r="M6512" s="53">
        <v>42405.049448867874</v>
      </c>
      <c r="N6512" s="51"/>
    </row>
    <row r="6513" spans="2:14" x14ac:dyDescent="0.25">
      <c r="B6513" s="48">
        <v>6511</v>
      </c>
      <c r="C6513" s="49" t="s">
        <v>3038</v>
      </c>
      <c r="D6513" s="48">
        <v>580407880</v>
      </c>
      <c r="E6513" s="50" t="s">
        <v>3063</v>
      </c>
      <c r="F6513" s="51">
        <v>1038</v>
      </c>
      <c r="G6513" s="48">
        <v>12</v>
      </c>
      <c r="H6513" s="51" t="s">
        <v>3073</v>
      </c>
      <c r="I6513" s="51" t="s">
        <v>1053</v>
      </c>
      <c r="J6513" s="52">
        <v>7.2</v>
      </c>
      <c r="K6513" s="48" t="s">
        <v>1058</v>
      </c>
      <c r="L6513" s="48" t="s">
        <v>1058</v>
      </c>
      <c r="M6513" s="53">
        <v>16962.01977954715</v>
      </c>
      <c r="N6513" s="51"/>
    </row>
    <row r="6514" spans="2:14" x14ac:dyDescent="0.25">
      <c r="B6514" s="48">
        <v>6512</v>
      </c>
      <c r="C6514" s="49" t="s">
        <v>3038</v>
      </c>
      <c r="D6514" s="48">
        <v>580331510</v>
      </c>
      <c r="E6514" s="50" t="s">
        <v>3065</v>
      </c>
      <c r="F6514" s="51">
        <v>1049</v>
      </c>
      <c r="G6514" s="48">
        <v>9</v>
      </c>
      <c r="H6514" s="51" t="s">
        <v>3048</v>
      </c>
      <c r="I6514" s="51" t="s">
        <v>1160</v>
      </c>
      <c r="J6514" s="52">
        <v>6</v>
      </c>
      <c r="K6514" s="48" t="s">
        <v>1058</v>
      </c>
      <c r="L6514" s="48" t="s">
        <v>1058</v>
      </c>
      <c r="M6514" s="53">
        <v>14135.016482955958</v>
      </c>
      <c r="N6514" s="51"/>
    </row>
    <row r="6515" spans="2:14" x14ac:dyDescent="0.25">
      <c r="B6515" s="48">
        <v>6513</v>
      </c>
      <c r="C6515" s="49" t="s">
        <v>3038</v>
      </c>
      <c r="D6515" s="48">
        <v>580401818</v>
      </c>
      <c r="E6515" s="50" t="s">
        <v>1301</v>
      </c>
      <c r="F6515" s="51">
        <v>1052</v>
      </c>
      <c r="G6515" s="48">
        <v>9</v>
      </c>
      <c r="H6515" s="51" t="s">
        <v>3048</v>
      </c>
      <c r="I6515" s="51" t="s">
        <v>1158</v>
      </c>
      <c r="J6515" s="52">
        <v>6</v>
      </c>
      <c r="K6515" s="48" t="s">
        <v>1058</v>
      </c>
      <c r="L6515" s="48" t="s">
        <v>1058</v>
      </c>
      <c r="M6515" s="53">
        <v>14135.016482955958</v>
      </c>
      <c r="N6515" s="51"/>
    </row>
    <row r="6516" spans="2:14" x14ac:dyDescent="0.25">
      <c r="B6516" s="48">
        <v>6514</v>
      </c>
      <c r="C6516" s="49" t="s">
        <v>3038</v>
      </c>
      <c r="D6516" s="48">
        <v>580407880</v>
      </c>
      <c r="E6516" s="50" t="s">
        <v>3063</v>
      </c>
      <c r="F6516" s="51">
        <v>1053</v>
      </c>
      <c r="G6516" s="48">
        <v>13</v>
      </c>
      <c r="H6516" s="51" t="s">
        <v>3041</v>
      </c>
      <c r="I6516" s="51" t="s">
        <v>1053</v>
      </c>
      <c r="J6516" s="52">
        <v>6.5</v>
      </c>
      <c r="K6516" s="48" t="s">
        <v>1058</v>
      </c>
      <c r="L6516" s="48" t="s">
        <v>1058</v>
      </c>
      <c r="M6516" s="53">
        <v>15312.934523202288</v>
      </c>
      <c r="N6516" s="51"/>
    </row>
    <row r="6517" spans="2:14" x14ac:dyDescent="0.25">
      <c r="B6517" s="48">
        <v>6515</v>
      </c>
      <c r="C6517" s="49" t="s">
        <v>3038</v>
      </c>
      <c r="D6517" s="48">
        <v>580334738</v>
      </c>
      <c r="E6517" s="50" t="s">
        <v>1248</v>
      </c>
      <c r="F6517" s="51">
        <v>1054</v>
      </c>
      <c r="G6517" s="48">
        <v>9</v>
      </c>
      <c r="H6517" s="51" t="s">
        <v>3048</v>
      </c>
      <c r="I6517" s="51" t="s">
        <v>1053</v>
      </c>
      <c r="J6517" s="52">
        <v>6</v>
      </c>
      <c r="K6517" s="48" t="s">
        <v>1058</v>
      </c>
      <c r="L6517" s="48" t="s">
        <v>1058</v>
      </c>
      <c r="M6517" s="53">
        <v>14135.016482955958</v>
      </c>
      <c r="N6517" s="51"/>
    </row>
    <row r="6518" spans="2:14" x14ac:dyDescent="0.25">
      <c r="B6518" s="48">
        <v>6516</v>
      </c>
      <c r="C6518" s="49" t="s">
        <v>3038</v>
      </c>
      <c r="D6518" s="48">
        <v>580331510</v>
      </c>
      <c r="E6518" s="50" t="s">
        <v>3065</v>
      </c>
      <c r="F6518" s="51">
        <v>1061</v>
      </c>
      <c r="G6518" s="48">
        <v>9</v>
      </c>
      <c r="H6518" s="51" t="s">
        <v>2161</v>
      </c>
      <c r="I6518" s="51" t="s">
        <v>1160</v>
      </c>
      <c r="J6518" s="52">
        <v>9.9</v>
      </c>
      <c r="K6518" s="48" t="s">
        <v>1058</v>
      </c>
      <c r="L6518" s="48" t="s">
        <v>1058</v>
      </c>
      <c r="M6518" s="53">
        <v>23322.77719687733</v>
      </c>
      <c r="N6518" s="51"/>
    </row>
    <row r="6519" spans="2:14" x14ac:dyDescent="0.25">
      <c r="B6519" s="48">
        <v>6517</v>
      </c>
      <c r="C6519" s="49" t="s">
        <v>3038</v>
      </c>
      <c r="D6519" s="48">
        <v>580407880</v>
      </c>
      <c r="E6519" s="50" t="s">
        <v>3063</v>
      </c>
      <c r="F6519" s="51">
        <v>1068</v>
      </c>
      <c r="G6519" s="48">
        <v>13</v>
      </c>
      <c r="H6519" s="51" t="s">
        <v>3045</v>
      </c>
      <c r="I6519" s="51" t="s">
        <v>1053</v>
      </c>
      <c r="J6519" s="52">
        <v>2.5</v>
      </c>
      <c r="K6519" s="48" t="s">
        <v>1058</v>
      </c>
      <c r="L6519" s="48" t="s">
        <v>1058</v>
      </c>
      <c r="M6519" s="53">
        <v>5889.5902012316492</v>
      </c>
      <c r="N6519" s="51"/>
    </row>
    <row r="6520" spans="2:14" x14ac:dyDescent="0.25">
      <c r="B6520" s="48">
        <v>6518</v>
      </c>
      <c r="C6520" s="49" t="s">
        <v>3038</v>
      </c>
      <c r="D6520" s="48">
        <v>580418960</v>
      </c>
      <c r="E6520" s="50" t="s">
        <v>3067</v>
      </c>
      <c r="F6520" s="51">
        <v>1069</v>
      </c>
      <c r="G6520" s="48">
        <v>9</v>
      </c>
      <c r="H6520" s="51" t="s">
        <v>3083</v>
      </c>
      <c r="I6520" s="51" t="s">
        <v>1076</v>
      </c>
      <c r="J6520" s="52">
        <v>5.25</v>
      </c>
      <c r="K6520" s="48" t="s">
        <v>1058</v>
      </c>
      <c r="L6520" s="48" t="s">
        <v>1058</v>
      </c>
      <c r="M6520" s="53">
        <v>12368.139422586464</v>
      </c>
      <c r="N6520" s="51"/>
    </row>
    <row r="6521" spans="2:14" x14ac:dyDescent="0.25">
      <c r="B6521" s="48">
        <v>6519</v>
      </c>
      <c r="C6521" s="49" t="s">
        <v>3038</v>
      </c>
      <c r="D6521" s="48">
        <v>580489466</v>
      </c>
      <c r="E6521" s="50" t="s">
        <v>3068</v>
      </c>
      <c r="F6521" s="51">
        <v>1072</v>
      </c>
      <c r="G6521" s="48">
        <v>16</v>
      </c>
      <c r="H6521" s="51" t="s">
        <v>2161</v>
      </c>
      <c r="I6521" s="51" t="s">
        <v>1117</v>
      </c>
      <c r="J6521" s="52">
        <v>9</v>
      </c>
      <c r="K6521" s="48" t="s">
        <v>1058</v>
      </c>
      <c r="L6521" s="48" t="s">
        <v>1058</v>
      </c>
      <c r="M6521" s="53">
        <v>21202.524724433937</v>
      </c>
      <c r="N6521" s="51"/>
    </row>
    <row r="6522" spans="2:14" x14ac:dyDescent="0.25">
      <c r="B6522" s="48">
        <v>6520</v>
      </c>
      <c r="C6522" s="49" t="s">
        <v>3038</v>
      </c>
      <c r="D6522" s="48">
        <v>580553741</v>
      </c>
      <c r="E6522" s="50" t="s">
        <v>3061</v>
      </c>
      <c r="F6522" s="51">
        <v>1074</v>
      </c>
      <c r="G6522" s="48">
        <v>16</v>
      </c>
      <c r="H6522" s="51" t="s">
        <v>3045</v>
      </c>
      <c r="I6522" s="51" t="s">
        <v>1174</v>
      </c>
      <c r="J6522" s="52">
        <v>3</v>
      </c>
      <c r="K6522" s="48" t="s">
        <v>1058</v>
      </c>
      <c r="L6522" s="48" t="s">
        <v>1058</v>
      </c>
      <c r="M6522" s="53">
        <v>7067.508241477979</v>
      </c>
      <c r="N6522" s="51"/>
    </row>
    <row r="6523" spans="2:14" x14ac:dyDescent="0.25">
      <c r="B6523" s="48">
        <v>6521</v>
      </c>
      <c r="C6523" s="49" t="s">
        <v>3038</v>
      </c>
      <c r="D6523" s="48">
        <v>580407880</v>
      </c>
      <c r="E6523" s="50" t="s">
        <v>3063</v>
      </c>
      <c r="F6523" s="51">
        <v>1076</v>
      </c>
      <c r="G6523" s="48">
        <v>15</v>
      </c>
      <c r="H6523" s="51" t="s">
        <v>3083</v>
      </c>
      <c r="I6523" s="51" t="s">
        <v>1053</v>
      </c>
      <c r="J6523" s="52">
        <v>5.85</v>
      </c>
      <c r="K6523" s="48" t="s">
        <v>1058</v>
      </c>
      <c r="L6523" s="48" t="s">
        <v>1058</v>
      </c>
      <c r="M6523" s="53">
        <v>13781.641070882059</v>
      </c>
      <c r="N6523" s="51"/>
    </row>
    <row r="6524" spans="2:14" x14ac:dyDescent="0.25">
      <c r="B6524" s="48">
        <v>6522</v>
      </c>
      <c r="C6524" s="49" t="s">
        <v>3038</v>
      </c>
      <c r="D6524" s="48">
        <v>580418960</v>
      </c>
      <c r="E6524" s="50" t="s">
        <v>3067</v>
      </c>
      <c r="F6524" s="51">
        <v>1077</v>
      </c>
      <c r="G6524" s="48">
        <v>9</v>
      </c>
      <c r="H6524" s="51" t="s">
        <v>3083</v>
      </c>
      <c r="I6524" s="51" t="s">
        <v>1076</v>
      </c>
      <c r="J6524" s="52">
        <v>5.25</v>
      </c>
      <c r="K6524" s="48" t="s">
        <v>1058</v>
      </c>
      <c r="L6524" s="48" t="s">
        <v>1058</v>
      </c>
      <c r="M6524" s="53">
        <v>12368.139422586464</v>
      </c>
      <c r="N6524" s="51"/>
    </row>
    <row r="6525" spans="2:14" x14ac:dyDescent="0.25">
      <c r="B6525" s="48">
        <v>6523</v>
      </c>
      <c r="C6525" s="49" t="s">
        <v>3038</v>
      </c>
      <c r="D6525" s="48">
        <v>580459873</v>
      </c>
      <c r="E6525" s="50" t="s">
        <v>3078</v>
      </c>
      <c r="F6525" s="51">
        <v>1080</v>
      </c>
      <c r="G6525" s="48">
        <v>9</v>
      </c>
      <c r="H6525" s="51" t="s">
        <v>3045</v>
      </c>
      <c r="I6525" s="51" t="s">
        <v>2147</v>
      </c>
      <c r="J6525" s="52">
        <v>3</v>
      </c>
      <c r="K6525" s="48" t="s">
        <v>1058</v>
      </c>
      <c r="L6525" s="48" t="s">
        <v>1058</v>
      </c>
      <c r="M6525" s="53">
        <v>7067.508241477979</v>
      </c>
      <c r="N6525" s="51"/>
    </row>
    <row r="6526" spans="2:14" x14ac:dyDescent="0.25">
      <c r="B6526" s="48">
        <v>6524</v>
      </c>
      <c r="C6526" s="49" t="s">
        <v>3038</v>
      </c>
      <c r="D6526" s="48">
        <v>580334738</v>
      </c>
      <c r="E6526" s="50" t="s">
        <v>1248</v>
      </c>
      <c r="F6526" s="51">
        <v>1083</v>
      </c>
      <c r="G6526" s="48">
        <v>9</v>
      </c>
      <c r="H6526" s="51" t="s">
        <v>3045</v>
      </c>
      <c r="I6526" s="51" t="s">
        <v>1053</v>
      </c>
      <c r="J6526" s="52">
        <v>2.5</v>
      </c>
      <c r="K6526" s="48" t="s">
        <v>1058</v>
      </c>
      <c r="L6526" s="48" t="s">
        <v>1058</v>
      </c>
      <c r="M6526" s="53">
        <v>5889.5902012316492</v>
      </c>
      <c r="N6526" s="51"/>
    </row>
    <row r="6527" spans="2:14" x14ac:dyDescent="0.25">
      <c r="B6527" s="48">
        <v>6525</v>
      </c>
      <c r="C6527" s="49" t="s">
        <v>3038</v>
      </c>
      <c r="D6527" s="48">
        <v>580226504</v>
      </c>
      <c r="E6527" s="50" t="s">
        <v>3086</v>
      </c>
      <c r="F6527" s="51">
        <v>1086</v>
      </c>
      <c r="G6527" s="48">
        <v>14</v>
      </c>
      <c r="H6527" s="51" t="s">
        <v>3041</v>
      </c>
      <c r="I6527" s="51" t="s">
        <v>1062</v>
      </c>
      <c r="J6527" s="52">
        <v>0</v>
      </c>
      <c r="K6527" s="48" t="s">
        <v>1054</v>
      </c>
      <c r="L6527" s="48" t="s">
        <v>1058</v>
      </c>
      <c r="M6527" s="53">
        <v>0</v>
      </c>
      <c r="N6527" s="51"/>
    </row>
    <row r="6528" spans="2:14" x14ac:dyDescent="0.25">
      <c r="B6528" s="48">
        <v>6526</v>
      </c>
      <c r="C6528" s="49" t="s">
        <v>3038</v>
      </c>
      <c r="D6528" s="48">
        <v>580351021</v>
      </c>
      <c r="E6528" s="50" t="s">
        <v>3056</v>
      </c>
      <c r="F6528" s="51">
        <v>1090</v>
      </c>
      <c r="G6528" s="48">
        <v>17</v>
      </c>
      <c r="H6528" s="51" t="s">
        <v>3041</v>
      </c>
      <c r="I6528" s="51" t="s">
        <v>1053</v>
      </c>
      <c r="J6528" s="52">
        <v>6.5</v>
      </c>
      <c r="K6528" s="48" t="s">
        <v>1058</v>
      </c>
      <c r="L6528" s="48" t="s">
        <v>1058</v>
      </c>
      <c r="M6528" s="53">
        <v>15312.934523202288</v>
      </c>
      <c r="N6528" s="51"/>
    </row>
    <row r="6529" spans="2:14" x14ac:dyDescent="0.25">
      <c r="B6529" s="48">
        <v>6527</v>
      </c>
      <c r="C6529" s="49" t="s">
        <v>3038</v>
      </c>
      <c r="D6529" s="48">
        <v>580351021</v>
      </c>
      <c r="E6529" s="50" t="s">
        <v>3056</v>
      </c>
      <c r="F6529" s="51">
        <v>1091</v>
      </c>
      <c r="G6529" s="48">
        <v>13</v>
      </c>
      <c r="H6529" s="51" t="s">
        <v>3045</v>
      </c>
      <c r="I6529" s="51" t="s">
        <v>1053</v>
      </c>
      <c r="J6529" s="52">
        <v>2.5</v>
      </c>
      <c r="K6529" s="48" t="s">
        <v>1058</v>
      </c>
      <c r="L6529" s="48" t="s">
        <v>1058</v>
      </c>
      <c r="M6529" s="53">
        <v>5889.5902012316492</v>
      </c>
      <c r="N6529" s="51"/>
    </row>
    <row r="6530" spans="2:14" x14ac:dyDescent="0.25">
      <c r="B6530" s="48">
        <v>6528</v>
      </c>
      <c r="C6530" s="49" t="s">
        <v>3038</v>
      </c>
      <c r="D6530" s="48">
        <v>580274173</v>
      </c>
      <c r="E6530" s="50" t="s">
        <v>3043</v>
      </c>
      <c r="F6530" s="51">
        <v>1092</v>
      </c>
      <c r="G6530" s="48">
        <v>15</v>
      </c>
      <c r="H6530" s="51" t="s">
        <v>3045</v>
      </c>
      <c r="I6530" s="51" t="s">
        <v>1062</v>
      </c>
      <c r="J6530" s="52">
        <v>2.5</v>
      </c>
      <c r="K6530" s="48" t="s">
        <v>1058</v>
      </c>
      <c r="L6530" s="48" t="s">
        <v>1058</v>
      </c>
      <c r="M6530" s="53">
        <v>5889.5902012316492</v>
      </c>
      <c r="N6530" s="51"/>
    </row>
    <row r="6531" spans="2:14" x14ac:dyDescent="0.25">
      <c r="B6531" s="48">
        <v>6529</v>
      </c>
      <c r="C6531" s="49" t="s">
        <v>3038</v>
      </c>
      <c r="D6531" s="48">
        <v>580414613</v>
      </c>
      <c r="E6531" s="50" t="s">
        <v>3046</v>
      </c>
      <c r="F6531" s="51">
        <v>1093</v>
      </c>
      <c r="G6531" s="48">
        <v>9</v>
      </c>
      <c r="H6531" s="51" t="s">
        <v>3048</v>
      </c>
      <c r="I6531" s="51" t="s">
        <v>2895</v>
      </c>
      <c r="J6531" s="52">
        <v>7.8</v>
      </c>
      <c r="K6531" s="48" t="s">
        <v>1058</v>
      </c>
      <c r="L6531" s="48" t="s">
        <v>1058</v>
      </c>
      <c r="M6531" s="53">
        <v>18375.521427842745</v>
      </c>
      <c r="N6531" s="51"/>
    </row>
    <row r="6532" spans="2:14" x14ac:dyDescent="0.25">
      <c r="B6532" s="48">
        <v>6530</v>
      </c>
      <c r="C6532" s="49" t="s">
        <v>3038</v>
      </c>
      <c r="D6532" s="48">
        <v>580352540</v>
      </c>
      <c r="E6532" s="50" t="s">
        <v>1250</v>
      </c>
      <c r="F6532" s="51">
        <v>1097</v>
      </c>
      <c r="G6532" s="48">
        <v>11</v>
      </c>
      <c r="H6532" s="51" t="s">
        <v>3045</v>
      </c>
      <c r="I6532" s="51" t="s">
        <v>1072</v>
      </c>
      <c r="J6532" s="52">
        <v>3.75</v>
      </c>
      <c r="K6532" s="48" t="s">
        <v>1058</v>
      </c>
      <c r="L6532" s="48" t="s">
        <v>1058</v>
      </c>
      <c r="M6532" s="53">
        <v>8834.3853018474729</v>
      </c>
      <c r="N6532" s="51"/>
    </row>
    <row r="6533" spans="2:14" x14ac:dyDescent="0.25">
      <c r="B6533" s="48">
        <v>6531</v>
      </c>
      <c r="C6533" s="49" t="s">
        <v>3038</v>
      </c>
      <c r="D6533" s="48">
        <v>580702207</v>
      </c>
      <c r="E6533" s="50" t="s">
        <v>3079</v>
      </c>
      <c r="F6533" s="51">
        <v>1098</v>
      </c>
      <c r="G6533" s="48">
        <v>12</v>
      </c>
      <c r="H6533" s="51" t="s">
        <v>3045</v>
      </c>
      <c r="I6533" s="51" t="s">
        <v>1196</v>
      </c>
      <c r="J6533" s="52">
        <v>2.5</v>
      </c>
      <c r="K6533" s="48" t="s">
        <v>1058</v>
      </c>
      <c r="L6533" s="48" t="s">
        <v>1058</v>
      </c>
      <c r="M6533" s="53">
        <v>5889.5902012316492</v>
      </c>
      <c r="N6533" s="51"/>
    </row>
    <row r="6534" spans="2:14" x14ac:dyDescent="0.25">
      <c r="B6534" s="48">
        <v>6532</v>
      </c>
      <c r="C6534" s="49" t="s">
        <v>3038</v>
      </c>
      <c r="D6534" s="48">
        <v>580420347</v>
      </c>
      <c r="E6534" s="50" t="s">
        <v>1261</v>
      </c>
      <c r="F6534" s="51">
        <v>1100</v>
      </c>
      <c r="G6534" s="48">
        <v>10</v>
      </c>
      <c r="H6534" s="51" t="s">
        <v>3045</v>
      </c>
      <c r="I6534" s="51" t="s">
        <v>1262</v>
      </c>
      <c r="J6534" s="52">
        <v>3.25</v>
      </c>
      <c r="K6534" s="48" t="s">
        <v>1058</v>
      </c>
      <c r="L6534" s="48" t="s">
        <v>1058</v>
      </c>
      <c r="M6534" s="53">
        <v>7656.4672616011439</v>
      </c>
      <c r="N6534" s="51"/>
    </row>
    <row r="6535" spans="2:14" x14ac:dyDescent="0.25">
      <c r="B6535" s="48">
        <v>6533</v>
      </c>
      <c r="C6535" s="49" t="s">
        <v>3038</v>
      </c>
      <c r="D6535" s="48">
        <v>580578250</v>
      </c>
      <c r="E6535" s="50" t="s">
        <v>3071</v>
      </c>
      <c r="F6535" s="51">
        <v>1102</v>
      </c>
      <c r="G6535" s="48">
        <v>18</v>
      </c>
      <c r="H6535" s="51" t="s">
        <v>3041</v>
      </c>
      <c r="I6535" s="51" t="s">
        <v>1137</v>
      </c>
      <c r="J6535" s="52">
        <v>7.5</v>
      </c>
      <c r="K6535" s="48" t="s">
        <v>1058</v>
      </c>
      <c r="L6535" s="48" t="s">
        <v>1058</v>
      </c>
      <c r="M6535" s="53">
        <v>17668.770603694946</v>
      </c>
      <c r="N6535" s="51"/>
    </row>
    <row r="6536" spans="2:14" x14ac:dyDescent="0.25">
      <c r="B6536" s="48">
        <v>6534</v>
      </c>
      <c r="C6536" s="49" t="s">
        <v>3038</v>
      </c>
      <c r="D6536" s="48">
        <v>580455806</v>
      </c>
      <c r="E6536" s="50" t="s">
        <v>2877</v>
      </c>
      <c r="F6536" s="51">
        <v>1104</v>
      </c>
      <c r="G6536" s="48">
        <v>19</v>
      </c>
      <c r="H6536" s="51" t="s">
        <v>3045</v>
      </c>
      <c r="I6536" s="51" t="s">
        <v>1222</v>
      </c>
      <c r="J6536" s="52">
        <v>0</v>
      </c>
      <c r="K6536" s="48" t="s">
        <v>1054</v>
      </c>
      <c r="L6536" s="48" t="s">
        <v>1058</v>
      </c>
      <c r="M6536" s="53">
        <v>0</v>
      </c>
      <c r="N6536" s="51"/>
    </row>
    <row r="6537" spans="2:14" x14ac:dyDescent="0.25">
      <c r="B6537" s="48">
        <v>6535</v>
      </c>
      <c r="C6537" s="49" t="s">
        <v>3038</v>
      </c>
      <c r="D6537" s="48">
        <v>580251296</v>
      </c>
      <c r="E6537" s="50" t="s">
        <v>1688</v>
      </c>
      <c r="F6537" s="51">
        <v>1105</v>
      </c>
      <c r="G6537" s="48">
        <v>15</v>
      </c>
      <c r="H6537" s="51" t="s">
        <v>3045</v>
      </c>
      <c r="I6537" s="51" t="s">
        <v>1218</v>
      </c>
      <c r="J6537" s="52">
        <v>2.5</v>
      </c>
      <c r="K6537" s="48" t="s">
        <v>1058</v>
      </c>
      <c r="L6537" s="48" t="s">
        <v>1058</v>
      </c>
      <c r="M6537" s="53">
        <v>5889.5902012316492</v>
      </c>
      <c r="N6537" s="51"/>
    </row>
    <row r="6538" spans="2:14" x14ac:dyDescent="0.25">
      <c r="B6538" s="48">
        <v>6536</v>
      </c>
      <c r="C6538" s="49" t="s">
        <v>3038</v>
      </c>
      <c r="D6538" s="48">
        <v>580513802</v>
      </c>
      <c r="E6538" s="50" t="s">
        <v>1915</v>
      </c>
      <c r="F6538" s="51">
        <v>1106</v>
      </c>
      <c r="G6538" s="48">
        <v>13</v>
      </c>
      <c r="H6538" s="51" t="s">
        <v>3041</v>
      </c>
      <c r="I6538" s="51" t="s">
        <v>1423</v>
      </c>
      <c r="J6538" s="52">
        <v>6.5</v>
      </c>
      <c r="K6538" s="48" t="s">
        <v>1058</v>
      </c>
      <c r="L6538" s="48" t="s">
        <v>1058</v>
      </c>
      <c r="M6538" s="53">
        <v>15312.934523202288</v>
      </c>
      <c r="N6538" s="51"/>
    </row>
    <row r="6539" spans="2:14" x14ac:dyDescent="0.25">
      <c r="B6539" s="48">
        <v>6537</v>
      </c>
      <c r="C6539" s="49" t="s">
        <v>3038</v>
      </c>
      <c r="D6539" s="48">
        <v>580195675</v>
      </c>
      <c r="E6539" s="50" t="s">
        <v>3047</v>
      </c>
      <c r="F6539" s="51">
        <v>1108</v>
      </c>
      <c r="G6539" s="48">
        <v>14</v>
      </c>
      <c r="H6539" s="51" t="s">
        <v>3045</v>
      </c>
      <c r="I6539" s="51" t="s">
        <v>1068</v>
      </c>
      <c r="J6539" s="52">
        <v>2.5</v>
      </c>
      <c r="K6539" s="48" t="s">
        <v>1058</v>
      </c>
      <c r="L6539" s="48" t="s">
        <v>1058</v>
      </c>
      <c r="M6539" s="53">
        <v>5889.5902012316492</v>
      </c>
      <c r="N6539" s="51"/>
    </row>
    <row r="6540" spans="2:14" x14ac:dyDescent="0.25">
      <c r="B6540" s="48">
        <v>6538</v>
      </c>
      <c r="C6540" s="49" t="s">
        <v>3038</v>
      </c>
      <c r="D6540" s="48">
        <v>580284933</v>
      </c>
      <c r="E6540" s="50" t="s">
        <v>3060</v>
      </c>
      <c r="F6540" s="51">
        <v>1109</v>
      </c>
      <c r="G6540" s="48">
        <v>12</v>
      </c>
      <c r="H6540" s="51" t="s">
        <v>3045</v>
      </c>
      <c r="I6540" s="51" t="s">
        <v>1372</v>
      </c>
      <c r="J6540" s="52">
        <v>3.25</v>
      </c>
      <c r="K6540" s="48" t="s">
        <v>1058</v>
      </c>
      <c r="L6540" s="48" t="s">
        <v>1058</v>
      </c>
      <c r="M6540" s="53">
        <v>7656.4672616011439</v>
      </c>
      <c r="N6540" s="51"/>
    </row>
    <row r="6541" spans="2:14" x14ac:dyDescent="0.25">
      <c r="B6541" s="48">
        <v>6539</v>
      </c>
      <c r="C6541" s="49" t="s">
        <v>3038</v>
      </c>
      <c r="D6541" s="48">
        <v>580535516</v>
      </c>
      <c r="E6541" s="50" t="s">
        <v>3080</v>
      </c>
      <c r="F6541" s="51">
        <v>1110</v>
      </c>
      <c r="G6541" s="48">
        <v>9</v>
      </c>
      <c r="H6541" s="51" t="s">
        <v>3045</v>
      </c>
      <c r="I6541" s="51" t="s">
        <v>1135</v>
      </c>
      <c r="J6541" s="52">
        <v>3.25</v>
      </c>
      <c r="K6541" s="48" t="s">
        <v>1058</v>
      </c>
      <c r="L6541" s="48" t="s">
        <v>1058</v>
      </c>
      <c r="M6541" s="53">
        <v>7656.4672616011439</v>
      </c>
      <c r="N6541" s="51"/>
    </row>
    <row r="6542" spans="2:14" x14ac:dyDescent="0.25">
      <c r="B6542" s="48">
        <v>6540</v>
      </c>
      <c r="C6542" s="49" t="s">
        <v>3038</v>
      </c>
      <c r="D6542" s="48">
        <v>580188480</v>
      </c>
      <c r="E6542" s="50" t="s">
        <v>3050</v>
      </c>
      <c r="F6542" s="51">
        <v>1112</v>
      </c>
      <c r="G6542" s="48">
        <v>15</v>
      </c>
      <c r="H6542" s="51" t="s">
        <v>3045</v>
      </c>
      <c r="I6542" s="51" t="s">
        <v>1141</v>
      </c>
      <c r="J6542" s="52">
        <v>2.5</v>
      </c>
      <c r="K6542" s="48" t="s">
        <v>1058</v>
      </c>
      <c r="L6542" s="48" t="s">
        <v>1058</v>
      </c>
      <c r="M6542" s="53">
        <v>5889.5902012316492</v>
      </c>
      <c r="N6542" s="51"/>
    </row>
    <row r="6543" spans="2:14" x14ac:dyDescent="0.25">
      <c r="B6543" s="48">
        <v>6541</v>
      </c>
      <c r="C6543" s="49" t="s">
        <v>3038</v>
      </c>
      <c r="D6543" s="48">
        <v>580542710</v>
      </c>
      <c r="E6543" s="50" t="s">
        <v>3069</v>
      </c>
      <c r="F6543" s="51">
        <v>1115</v>
      </c>
      <c r="G6543" s="48">
        <v>15</v>
      </c>
      <c r="H6543" s="51" t="s">
        <v>3045</v>
      </c>
      <c r="I6543" s="51" t="s">
        <v>2176</v>
      </c>
      <c r="J6543" s="52">
        <v>2.5</v>
      </c>
      <c r="K6543" s="48" t="s">
        <v>1058</v>
      </c>
      <c r="L6543" s="48" t="s">
        <v>1058</v>
      </c>
      <c r="M6543" s="53">
        <v>5889.5902012316492</v>
      </c>
      <c r="N6543" s="51"/>
    </row>
    <row r="6544" spans="2:14" x14ac:dyDescent="0.25">
      <c r="B6544" s="48">
        <v>6542</v>
      </c>
      <c r="C6544" s="49" t="s">
        <v>3038</v>
      </c>
      <c r="D6544" s="48">
        <v>580049534</v>
      </c>
      <c r="E6544" s="50" t="s">
        <v>2977</v>
      </c>
      <c r="F6544" s="51">
        <v>1117</v>
      </c>
      <c r="G6544" s="48">
        <v>0</v>
      </c>
      <c r="H6544" s="51" t="s">
        <v>3041</v>
      </c>
      <c r="I6544" s="51" t="s">
        <v>1235</v>
      </c>
      <c r="J6544" s="52">
        <v>5</v>
      </c>
      <c r="K6544" s="48" t="s">
        <v>1058</v>
      </c>
      <c r="L6544" s="48" t="s">
        <v>1058</v>
      </c>
      <c r="M6544" s="53">
        <v>11779.180402463298</v>
      </c>
      <c r="N6544" s="51"/>
    </row>
    <row r="6545" spans="2:14" x14ac:dyDescent="0.25">
      <c r="B6545" s="48">
        <v>6543</v>
      </c>
      <c r="C6545" s="49" t="s">
        <v>3038</v>
      </c>
      <c r="D6545" s="48">
        <v>580093151</v>
      </c>
      <c r="E6545" s="50" t="s">
        <v>3093</v>
      </c>
      <c r="F6545" s="51">
        <v>1118</v>
      </c>
      <c r="G6545" s="48">
        <v>16</v>
      </c>
      <c r="H6545" s="51" t="s">
        <v>3041</v>
      </c>
      <c r="I6545" s="51" t="s">
        <v>1295</v>
      </c>
      <c r="J6545" s="52">
        <v>0</v>
      </c>
      <c r="K6545" s="48" t="s">
        <v>1054</v>
      </c>
      <c r="L6545" s="48" t="s">
        <v>1058</v>
      </c>
      <c r="M6545" s="53">
        <v>0</v>
      </c>
      <c r="N6545" s="51"/>
    </row>
    <row r="6546" spans="2:14" x14ac:dyDescent="0.25">
      <c r="B6546" s="48">
        <v>6544</v>
      </c>
      <c r="C6546" s="49" t="s">
        <v>3038</v>
      </c>
      <c r="D6546" s="48">
        <v>580421915</v>
      </c>
      <c r="E6546" s="50" t="s">
        <v>1648</v>
      </c>
      <c r="F6546" s="51">
        <v>1119</v>
      </c>
      <c r="G6546" s="48">
        <v>11</v>
      </c>
      <c r="H6546" s="51" t="s">
        <v>3041</v>
      </c>
      <c r="I6546" s="51" t="s">
        <v>1066</v>
      </c>
      <c r="J6546" s="52">
        <v>6.5</v>
      </c>
      <c r="K6546" s="48" t="s">
        <v>1058</v>
      </c>
      <c r="L6546" s="48" t="s">
        <v>1058</v>
      </c>
      <c r="M6546" s="53">
        <v>15312.934523202288</v>
      </c>
      <c r="N6546" s="51"/>
    </row>
    <row r="6547" spans="2:14" x14ac:dyDescent="0.25">
      <c r="B6547" s="48">
        <v>6545</v>
      </c>
      <c r="C6547" s="49" t="s">
        <v>3038</v>
      </c>
      <c r="D6547" s="48">
        <v>580295731</v>
      </c>
      <c r="E6547" s="50" t="s">
        <v>3075</v>
      </c>
      <c r="F6547" s="51">
        <v>1121</v>
      </c>
      <c r="G6547" s="48">
        <v>13</v>
      </c>
      <c r="H6547" s="51" t="s">
        <v>3039</v>
      </c>
      <c r="I6547" s="51" t="s">
        <v>1109</v>
      </c>
      <c r="J6547" s="52">
        <v>13</v>
      </c>
      <c r="K6547" s="48" t="s">
        <v>1058</v>
      </c>
      <c r="L6547" s="48" t="s">
        <v>1058</v>
      </c>
      <c r="M6547" s="53">
        <v>30625.869046404576</v>
      </c>
      <c r="N6547" s="51"/>
    </row>
    <row r="6548" spans="2:14" x14ac:dyDescent="0.25">
      <c r="B6548" s="48">
        <v>6546</v>
      </c>
      <c r="C6548" s="49" t="s">
        <v>3038</v>
      </c>
      <c r="D6548" s="48">
        <v>580407880</v>
      </c>
      <c r="E6548" s="50" t="s">
        <v>3063</v>
      </c>
      <c r="F6548" s="51">
        <v>1123</v>
      </c>
      <c r="G6548" s="48">
        <v>9</v>
      </c>
      <c r="H6548" s="51" t="s">
        <v>3045</v>
      </c>
      <c r="I6548" s="51" t="s">
        <v>1053</v>
      </c>
      <c r="J6548" s="52">
        <v>2.5</v>
      </c>
      <c r="K6548" s="48" t="s">
        <v>1058</v>
      </c>
      <c r="L6548" s="48" t="s">
        <v>1058</v>
      </c>
      <c r="M6548" s="53">
        <v>5889.5902012316492</v>
      </c>
      <c r="N6548" s="51"/>
    </row>
    <row r="6549" spans="2:14" x14ac:dyDescent="0.25">
      <c r="B6549" s="48">
        <v>6547</v>
      </c>
      <c r="C6549" s="49" t="s">
        <v>3038</v>
      </c>
      <c r="D6549" s="48">
        <v>580578250</v>
      </c>
      <c r="E6549" s="50" t="s">
        <v>3071</v>
      </c>
      <c r="F6549" s="51">
        <v>1126</v>
      </c>
      <c r="G6549" s="48">
        <v>12</v>
      </c>
      <c r="H6549" s="51" t="s">
        <v>3041</v>
      </c>
      <c r="I6549" s="51" t="s">
        <v>1137</v>
      </c>
      <c r="J6549" s="52">
        <v>15</v>
      </c>
      <c r="K6549" s="48" t="s">
        <v>1058</v>
      </c>
      <c r="L6549" s="48" t="s">
        <v>1058</v>
      </c>
      <c r="M6549" s="53">
        <v>35337.541207389891</v>
      </c>
      <c r="N6549" s="51"/>
    </row>
    <row r="6550" spans="2:14" x14ac:dyDescent="0.25">
      <c r="B6550" s="48">
        <v>6548</v>
      </c>
      <c r="C6550" s="49" t="s">
        <v>3038</v>
      </c>
      <c r="D6550" s="48">
        <v>580641892</v>
      </c>
      <c r="E6550" s="50" t="s">
        <v>3062</v>
      </c>
      <c r="F6550" s="51">
        <v>1128</v>
      </c>
      <c r="G6550" s="48">
        <v>12</v>
      </c>
      <c r="H6550" s="51" t="s">
        <v>3039</v>
      </c>
      <c r="I6550" s="51" t="s">
        <v>1125</v>
      </c>
      <c r="J6550" s="52">
        <v>13</v>
      </c>
      <c r="K6550" s="48" t="s">
        <v>1058</v>
      </c>
      <c r="L6550" s="48" t="s">
        <v>1058</v>
      </c>
      <c r="M6550" s="53">
        <v>30625.869046404576</v>
      </c>
      <c r="N6550" s="51"/>
    </row>
    <row r="6551" spans="2:14" x14ac:dyDescent="0.25">
      <c r="B6551" s="48">
        <v>6549</v>
      </c>
      <c r="C6551" s="49" t="s">
        <v>3038</v>
      </c>
      <c r="D6551" s="48">
        <v>580542710</v>
      </c>
      <c r="E6551" s="50" t="s">
        <v>3069</v>
      </c>
      <c r="F6551" s="51">
        <v>1129</v>
      </c>
      <c r="G6551" s="48">
        <v>13</v>
      </c>
      <c r="H6551" s="51" t="s">
        <v>3045</v>
      </c>
      <c r="I6551" s="51" t="s">
        <v>2176</v>
      </c>
      <c r="J6551" s="52">
        <v>2.5</v>
      </c>
      <c r="K6551" s="48" t="s">
        <v>1058</v>
      </c>
      <c r="L6551" s="48" t="s">
        <v>1058</v>
      </c>
      <c r="M6551" s="53">
        <v>5889.5902012316492</v>
      </c>
      <c r="N6551" s="51"/>
    </row>
    <row r="6552" spans="2:14" x14ac:dyDescent="0.25">
      <c r="B6552" s="48">
        <v>6550</v>
      </c>
      <c r="C6552" s="49" t="s">
        <v>3038</v>
      </c>
      <c r="D6552" s="48">
        <v>580497048</v>
      </c>
      <c r="E6552" s="50" t="s">
        <v>1306</v>
      </c>
      <c r="F6552" s="51">
        <v>1131</v>
      </c>
      <c r="G6552" s="48">
        <v>10</v>
      </c>
      <c r="H6552" s="51" t="s">
        <v>3041</v>
      </c>
      <c r="I6552" s="51" t="s">
        <v>1307</v>
      </c>
      <c r="J6552" s="52">
        <v>5</v>
      </c>
      <c r="K6552" s="48" t="s">
        <v>1058</v>
      </c>
      <c r="L6552" s="48" t="s">
        <v>1058</v>
      </c>
      <c r="M6552" s="53">
        <v>11779.180402463298</v>
      </c>
      <c r="N6552" s="51"/>
    </row>
    <row r="6553" spans="2:14" x14ac:dyDescent="0.25">
      <c r="B6553" s="48">
        <v>6551</v>
      </c>
      <c r="C6553" s="49" t="s">
        <v>3038</v>
      </c>
      <c r="D6553" s="48">
        <v>580641892</v>
      </c>
      <c r="E6553" s="50" t="s">
        <v>3062</v>
      </c>
      <c r="F6553" s="51">
        <v>1133</v>
      </c>
      <c r="G6553" s="48">
        <v>9</v>
      </c>
      <c r="H6553" s="51" t="s">
        <v>3041</v>
      </c>
      <c r="I6553" s="51" t="s">
        <v>1125</v>
      </c>
      <c r="J6553" s="52">
        <v>6.5</v>
      </c>
      <c r="K6553" s="48" t="s">
        <v>1058</v>
      </c>
      <c r="L6553" s="48" t="s">
        <v>1058</v>
      </c>
      <c r="M6553" s="53">
        <v>15312.934523202288</v>
      </c>
      <c r="N6553" s="51"/>
    </row>
    <row r="6554" spans="2:14" x14ac:dyDescent="0.25">
      <c r="B6554" s="48">
        <v>6552</v>
      </c>
      <c r="C6554" s="49" t="s">
        <v>3038</v>
      </c>
      <c r="D6554" s="48">
        <v>580578250</v>
      </c>
      <c r="E6554" s="50" t="s">
        <v>3071</v>
      </c>
      <c r="F6554" s="51">
        <v>1136</v>
      </c>
      <c r="G6554" s="48">
        <v>10</v>
      </c>
      <c r="H6554" s="51" t="s">
        <v>3045</v>
      </c>
      <c r="I6554" s="51" t="s">
        <v>1137</v>
      </c>
      <c r="J6554" s="52">
        <v>3</v>
      </c>
      <c r="K6554" s="48" t="s">
        <v>1058</v>
      </c>
      <c r="L6554" s="48" t="s">
        <v>1058</v>
      </c>
      <c r="M6554" s="53">
        <v>7067.508241477979</v>
      </c>
      <c r="N6554" s="51"/>
    </row>
    <row r="6555" spans="2:14" x14ac:dyDescent="0.25">
      <c r="B6555" s="48">
        <v>6553</v>
      </c>
      <c r="C6555" s="49" t="s">
        <v>3038</v>
      </c>
      <c r="D6555" s="48">
        <v>580578250</v>
      </c>
      <c r="E6555" s="50" t="s">
        <v>3071</v>
      </c>
      <c r="F6555" s="51">
        <v>1137</v>
      </c>
      <c r="G6555" s="48">
        <v>11</v>
      </c>
      <c r="H6555" s="51" t="s">
        <v>3045</v>
      </c>
      <c r="I6555" s="51" t="s">
        <v>1137</v>
      </c>
      <c r="J6555" s="52">
        <v>3</v>
      </c>
      <c r="K6555" s="48" t="s">
        <v>1058</v>
      </c>
      <c r="L6555" s="48" t="s">
        <v>1058</v>
      </c>
      <c r="M6555" s="53">
        <v>7067.508241477979</v>
      </c>
      <c r="N6555" s="51"/>
    </row>
    <row r="6556" spans="2:14" x14ac:dyDescent="0.25">
      <c r="B6556" s="48">
        <v>6554</v>
      </c>
      <c r="C6556" s="49" t="s">
        <v>3038</v>
      </c>
      <c r="D6556" s="48">
        <v>580647055</v>
      </c>
      <c r="E6556" s="50" t="s">
        <v>3096</v>
      </c>
      <c r="F6556" s="51">
        <v>1139</v>
      </c>
      <c r="G6556" s="48">
        <v>17</v>
      </c>
      <c r="H6556" s="51" t="s">
        <v>3045</v>
      </c>
      <c r="I6556" s="51" t="s">
        <v>1174</v>
      </c>
      <c r="J6556" s="52">
        <v>0</v>
      </c>
      <c r="K6556" s="48" t="s">
        <v>1054</v>
      </c>
      <c r="L6556" s="48" t="s">
        <v>1054</v>
      </c>
      <c r="M6556" s="53">
        <v>0</v>
      </c>
      <c r="N6556" s="51"/>
    </row>
    <row r="6557" spans="2:14" x14ac:dyDescent="0.25">
      <c r="B6557" s="48">
        <v>6555</v>
      </c>
      <c r="C6557" s="49" t="s">
        <v>3038</v>
      </c>
      <c r="D6557" s="48">
        <v>580578250</v>
      </c>
      <c r="E6557" s="50" t="s">
        <v>3071</v>
      </c>
      <c r="F6557" s="51">
        <v>1141</v>
      </c>
      <c r="G6557" s="48">
        <v>12</v>
      </c>
      <c r="H6557" s="51" t="s">
        <v>3045</v>
      </c>
      <c r="I6557" s="51" t="s">
        <v>1137</v>
      </c>
      <c r="J6557" s="52">
        <v>3</v>
      </c>
      <c r="K6557" s="48" t="s">
        <v>1058</v>
      </c>
      <c r="L6557" s="48" t="s">
        <v>1058</v>
      </c>
      <c r="M6557" s="53">
        <v>7067.508241477979</v>
      </c>
      <c r="N6557" s="51"/>
    </row>
    <row r="6558" spans="2:14" x14ac:dyDescent="0.25">
      <c r="B6558" s="48">
        <v>6556</v>
      </c>
      <c r="C6558" s="49" t="s">
        <v>3038</v>
      </c>
      <c r="D6558" s="48">
        <v>580401818</v>
      </c>
      <c r="E6558" s="50" t="s">
        <v>1301</v>
      </c>
      <c r="F6558" s="51">
        <v>1143</v>
      </c>
      <c r="G6558" s="48">
        <v>13</v>
      </c>
      <c r="H6558" s="51" t="s">
        <v>3045</v>
      </c>
      <c r="I6558" s="51" t="s">
        <v>1158</v>
      </c>
      <c r="J6558" s="52">
        <v>2.5</v>
      </c>
      <c r="K6558" s="48" t="s">
        <v>1058</v>
      </c>
      <c r="L6558" s="48" t="s">
        <v>1058</v>
      </c>
      <c r="M6558" s="53">
        <v>5889.5902012316492</v>
      </c>
      <c r="N6558" s="51"/>
    </row>
    <row r="6559" spans="2:14" x14ac:dyDescent="0.25">
      <c r="B6559" s="48">
        <v>6557</v>
      </c>
      <c r="C6559" s="49" t="s">
        <v>3038</v>
      </c>
      <c r="D6559" s="48">
        <v>580421915</v>
      </c>
      <c r="E6559" s="50" t="s">
        <v>1648</v>
      </c>
      <c r="F6559" s="51">
        <v>1145</v>
      </c>
      <c r="G6559" s="48">
        <v>9</v>
      </c>
      <c r="H6559" s="51" t="s">
        <v>3045</v>
      </c>
      <c r="I6559" s="51" t="s">
        <v>1066</v>
      </c>
      <c r="J6559" s="52">
        <v>2.5</v>
      </c>
      <c r="K6559" s="48" t="s">
        <v>1058</v>
      </c>
      <c r="L6559" s="48" t="s">
        <v>1058</v>
      </c>
      <c r="M6559" s="53">
        <v>5889.5902012316492</v>
      </c>
      <c r="N6559" s="51"/>
    </row>
    <row r="6560" spans="2:14" x14ac:dyDescent="0.25">
      <c r="B6560" s="48">
        <v>6558</v>
      </c>
      <c r="C6560" s="49" t="s">
        <v>3038</v>
      </c>
      <c r="D6560" s="48">
        <v>580333045</v>
      </c>
      <c r="E6560" s="50" t="s">
        <v>1247</v>
      </c>
      <c r="F6560" s="51">
        <v>1146</v>
      </c>
      <c r="G6560" s="48">
        <v>14</v>
      </c>
      <c r="H6560" s="51" t="s">
        <v>3045</v>
      </c>
      <c r="I6560" s="51" t="s">
        <v>1115</v>
      </c>
      <c r="J6560" s="52">
        <v>2.5</v>
      </c>
      <c r="K6560" s="48" t="s">
        <v>1058</v>
      </c>
      <c r="L6560" s="48" t="s">
        <v>1058</v>
      </c>
      <c r="M6560" s="53">
        <v>5889.5902012316492</v>
      </c>
      <c r="N6560" s="51"/>
    </row>
    <row r="6561" spans="2:14" x14ac:dyDescent="0.25">
      <c r="B6561" s="48">
        <v>6559</v>
      </c>
      <c r="C6561" s="49" t="s">
        <v>3038</v>
      </c>
      <c r="D6561" s="48">
        <v>580466902</v>
      </c>
      <c r="E6561" s="50" t="s">
        <v>2288</v>
      </c>
      <c r="F6561" s="51">
        <v>1147</v>
      </c>
      <c r="G6561" s="48">
        <v>16</v>
      </c>
      <c r="H6561" s="51" t="s">
        <v>3045</v>
      </c>
      <c r="I6561" s="51" t="s">
        <v>1912</v>
      </c>
      <c r="J6561" s="52">
        <v>2.5</v>
      </c>
      <c r="K6561" s="48" t="s">
        <v>1058</v>
      </c>
      <c r="L6561" s="48" t="s">
        <v>1058</v>
      </c>
      <c r="M6561" s="53">
        <v>5889.5902012316492</v>
      </c>
      <c r="N6561" s="51"/>
    </row>
    <row r="6562" spans="2:14" x14ac:dyDescent="0.25">
      <c r="B6562" s="48">
        <v>6560</v>
      </c>
      <c r="C6562" s="49" t="s">
        <v>3038</v>
      </c>
      <c r="D6562" s="48">
        <v>580708717</v>
      </c>
      <c r="E6562" s="50" t="s">
        <v>3097</v>
      </c>
      <c r="F6562" s="51">
        <v>1148</v>
      </c>
      <c r="G6562" s="48">
        <v>24</v>
      </c>
      <c r="H6562" s="51" t="s">
        <v>3045</v>
      </c>
      <c r="I6562" s="51" t="s">
        <v>2225</v>
      </c>
      <c r="J6562" s="52">
        <v>0</v>
      </c>
      <c r="K6562" s="48" t="s">
        <v>1054</v>
      </c>
      <c r="L6562" s="48" t="s">
        <v>1058</v>
      </c>
      <c r="M6562" s="53">
        <v>0</v>
      </c>
      <c r="N6562" s="51"/>
    </row>
    <row r="6563" spans="2:14" x14ac:dyDescent="0.25">
      <c r="B6563" s="48">
        <v>6561</v>
      </c>
      <c r="C6563" s="49" t="s">
        <v>3038</v>
      </c>
      <c r="D6563" s="48">
        <v>580226504</v>
      </c>
      <c r="E6563" s="50" t="s">
        <v>3086</v>
      </c>
      <c r="F6563" s="51">
        <v>1225</v>
      </c>
      <c r="G6563" s="48">
        <v>12</v>
      </c>
      <c r="H6563" s="51" t="s">
        <v>3098</v>
      </c>
      <c r="I6563" s="51" t="s">
        <v>1062</v>
      </c>
      <c r="J6563" s="52">
        <v>1.8</v>
      </c>
      <c r="K6563" s="48" t="s">
        <v>1058</v>
      </c>
      <c r="L6563" s="48" t="s">
        <v>1058</v>
      </c>
      <c r="M6563" s="53">
        <v>4240.5049448867876</v>
      </c>
      <c r="N6563" s="51"/>
    </row>
    <row r="6564" spans="2:14" x14ac:dyDescent="0.25">
      <c r="B6564" s="48">
        <v>6562</v>
      </c>
      <c r="C6564" s="49" t="s">
        <v>3038</v>
      </c>
      <c r="D6564" s="48">
        <v>580251296</v>
      </c>
      <c r="E6564" s="50" t="s">
        <v>1688</v>
      </c>
      <c r="F6564" s="51">
        <v>1240</v>
      </c>
      <c r="G6564" s="48">
        <v>36</v>
      </c>
      <c r="H6564" s="51" t="s">
        <v>3098</v>
      </c>
      <c r="I6564" s="51" t="s">
        <v>1218</v>
      </c>
      <c r="J6564" s="52">
        <v>1.8</v>
      </c>
      <c r="K6564" s="48" t="s">
        <v>1058</v>
      </c>
      <c r="L6564" s="48" t="s">
        <v>1058</v>
      </c>
      <c r="M6564" s="53">
        <v>4240.5049448867876</v>
      </c>
      <c r="N6564" s="51"/>
    </row>
    <row r="6565" spans="2:14" x14ac:dyDescent="0.25">
      <c r="B6565" s="48">
        <v>6563</v>
      </c>
      <c r="C6565" s="49" t="s">
        <v>3038</v>
      </c>
      <c r="D6565" s="48">
        <v>580414613</v>
      </c>
      <c r="E6565" s="50" t="s">
        <v>3046</v>
      </c>
      <c r="F6565" s="51">
        <v>1249</v>
      </c>
      <c r="G6565" s="48">
        <v>17</v>
      </c>
      <c r="H6565" s="51" t="s">
        <v>3098</v>
      </c>
      <c r="I6565" s="51" t="s">
        <v>2895</v>
      </c>
      <c r="J6565" s="52">
        <v>2.1</v>
      </c>
      <c r="K6565" s="48" t="s">
        <v>1058</v>
      </c>
      <c r="L6565" s="48" t="s">
        <v>1058</v>
      </c>
      <c r="M6565" s="53">
        <v>4947.2557690345857</v>
      </c>
      <c r="N6565" s="51"/>
    </row>
    <row r="6566" spans="2:14" x14ac:dyDescent="0.25">
      <c r="B6566" s="48">
        <v>6564</v>
      </c>
      <c r="C6566" s="49" t="s">
        <v>3038</v>
      </c>
      <c r="D6566" s="48">
        <v>580336154</v>
      </c>
      <c r="E6566" s="50" t="s">
        <v>3057</v>
      </c>
      <c r="F6566" s="51">
        <v>1250</v>
      </c>
      <c r="G6566" s="48">
        <v>0</v>
      </c>
      <c r="H6566" s="51" t="s">
        <v>3098</v>
      </c>
      <c r="I6566" s="51" t="s">
        <v>1259</v>
      </c>
      <c r="J6566" s="52">
        <v>0</v>
      </c>
      <c r="K6566" s="48" t="s">
        <v>1054</v>
      </c>
      <c r="L6566" s="48" t="s">
        <v>1058</v>
      </c>
      <c r="M6566" s="53">
        <v>0</v>
      </c>
      <c r="N6566" s="51"/>
    </row>
    <row r="6567" spans="2:14" x14ac:dyDescent="0.25">
      <c r="B6567" s="48">
        <v>6565</v>
      </c>
      <c r="C6567" s="49" t="s">
        <v>3038</v>
      </c>
      <c r="D6567" s="48">
        <v>580336154</v>
      </c>
      <c r="E6567" s="50" t="s">
        <v>3057</v>
      </c>
      <c r="F6567" s="51">
        <v>1251</v>
      </c>
      <c r="G6567" s="48">
        <v>0</v>
      </c>
      <c r="H6567" s="51" t="s">
        <v>3098</v>
      </c>
      <c r="I6567" s="51" t="s">
        <v>1259</v>
      </c>
      <c r="J6567" s="52">
        <v>0</v>
      </c>
      <c r="K6567" s="48" t="s">
        <v>1054</v>
      </c>
      <c r="L6567" s="48" t="s">
        <v>1058</v>
      </c>
      <c r="M6567" s="53">
        <v>0</v>
      </c>
      <c r="N6567" s="51"/>
    </row>
    <row r="6568" spans="2:14" x14ac:dyDescent="0.25">
      <c r="B6568" s="48">
        <v>6566</v>
      </c>
      <c r="C6568" s="49" t="s">
        <v>3038</v>
      </c>
      <c r="D6568" s="48">
        <v>580336154</v>
      </c>
      <c r="E6568" s="50" t="s">
        <v>3057</v>
      </c>
      <c r="F6568" s="51">
        <v>1252</v>
      </c>
      <c r="G6568" s="48">
        <v>0</v>
      </c>
      <c r="H6568" s="51" t="s">
        <v>3098</v>
      </c>
      <c r="I6568" s="51" t="s">
        <v>1259</v>
      </c>
      <c r="J6568" s="52">
        <v>0</v>
      </c>
      <c r="K6568" s="48" t="s">
        <v>1054</v>
      </c>
      <c r="L6568" s="48" t="s">
        <v>1058</v>
      </c>
      <c r="M6568" s="53">
        <v>0</v>
      </c>
      <c r="N6568" s="51"/>
    </row>
    <row r="6569" spans="2:14" x14ac:dyDescent="0.25">
      <c r="B6569" s="48">
        <v>6567</v>
      </c>
      <c r="C6569" s="49" t="s">
        <v>3038</v>
      </c>
      <c r="D6569" s="48">
        <v>580351021</v>
      </c>
      <c r="E6569" s="50" t="s">
        <v>3056</v>
      </c>
      <c r="F6569" s="51">
        <v>1310</v>
      </c>
      <c r="G6569" s="48">
        <v>12</v>
      </c>
      <c r="H6569" s="51" t="s">
        <v>3098</v>
      </c>
      <c r="I6569" s="51" t="s">
        <v>1053</v>
      </c>
      <c r="J6569" s="52">
        <v>1.8</v>
      </c>
      <c r="K6569" s="48" t="s">
        <v>1058</v>
      </c>
      <c r="L6569" s="48" t="s">
        <v>1058</v>
      </c>
      <c r="M6569" s="53">
        <v>4240.5049448867876</v>
      </c>
      <c r="N6569" s="51"/>
    </row>
    <row r="6570" spans="2:14" x14ac:dyDescent="0.25">
      <c r="B6570" s="48">
        <v>6568</v>
      </c>
      <c r="C6570" s="49" t="s">
        <v>3038</v>
      </c>
      <c r="D6570" s="48">
        <v>580248342</v>
      </c>
      <c r="E6570" s="50" t="s">
        <v>3044</v>
      </c>
      <c r="F6570" s="51">
        <v>1324</v>
      </c>
      <c r="G6570" s="48">
        <v>14</v>
      </c>
      <c r="H6570" s="51" t="s">
        <v>3055</v>
      </c>
      <c r="I6570" s="51" t="s">
        <v>1130</v>
      </c>
      <c r="J6570" s="52">
        <v>3.6</v>
      </c>
      <c r="K6570" s="48" t="s">
        <v>1058</v>
      </c>
      <c r="L6570" s="48" t="s">
        <v>1058</v>
      </c>
      <c r="M6570" s="53">
        <v>8481.0098897735752</v>
      </c>
      <c r="N6570" s="51"/>
    </row>
    <row r="6571" spans="2:14" x14ac:dyDescent="0.25">
      <c r="B6571" s="48">
        <v>6569</v>
      </c>
      <c r="C6571" s="49" t="s">
        <v>3038</v>
      </c>
      <c r="D6571" s="48">
        <v>580248342</v>
      </c>
      <c r="E6571" s="50" t="s">
        <v>3044</v>
      </c>
      <c r="F6571" s="51">
        <v>1325</v>
      </c>
      <c r="G6571" s="48">
        <v>9</v>
      </c>
      <c r="H6571" s="51" t="s">
        <v>3048</v>
      </c>
      <c r="I6571" s="51" t="s">
        <v>1130</v>
      </c>
      <c r="J6571" s="52">
        <v>6</v>
      </c>
      <c r="K6571" s="48" t="s">
        <v>1058</v>
      </c>
      <c r="L6571" s="48" t="s">
        <v>1058</v>
      </c>
      <c r="M6571" s="53">
        <v>14135.016482955958</v>
      </c>
      <c r="N6571" s="51"/>
    </row>
    <row r="6572" spans="2:14" x14ac:dyDescent="0.25">
      <c r="B6572" s="48">
        <v>6570</v>
      </c>
      <c r="C6572" s="49" t="s">
        <v>3038</v>
      </c>
      <c r="D6572" s="48">
        <v>580331510</v>
      </c>
      <c r="E6572" s="50" t="s">
        <v>3065</v>
      </c>
      <c r="F6572" s="51">
        <v>1326</v>
      </c>
      <c r="G6572" s="48">
        <v>11</v>
      </c>
      <c r="H6572" s="51" t="s">
        <v>3055</v>
      </c>
      <c r="I6572" s="51" t="s">
        <v>1160</v>
      </c>
      <c r="J6572" s="52">
        <v>3.6</v>
      </c>
      <c r="K6572" s="48" t="s">
        <v>1058</v>
      </c>
      <c r="L6572" s="48" t="s">
        <v>1058</v>
      </c>
      <c r="M6572" s="53">
        <v>8481.0098897735752</v>
      </c>
      <c r="N6572" s="51"/>
    </row>
    <row r="6573" spans="2:14" x14ac:dyDescent="0.25">
      <c r="B6573" s="48">
        <v>6571</v>
      </c>
      <c r="C6573" s="49" t="s">
        <v>3038</v>
      </c>
      <c r="D6573" s="48">
        <v>580314748</v>
      </c>
      <c r="E6573" s="50" t="s">
        <v>1559</v>
      </c>
      <c r="F6573" s="51">
        <v>1328</v>
      </c>
      <c r="G6573" s="48">
        <v>15</v>
      </c>
      <c r="H6573" s="51" t="s">
        <v>3041</v>
      </c>
      <c r="I6573" s="51" t="s">
        <v>1064</v>
      </c>
      <c r="J6573" s="52">
        <v>6.5</v>
      </c>
      <c r="K6573" s="48" t="s">
        <v>1058</v>
      </c>
      <c r="L6573" s="48" t="s">
        <v>1058</v>
      </c>
      <c r="M6573" s="53">
        <v>15312.934523202288</v>
      </c>
      <c r="N6573" s="51"/>
    </row>
    <row r="6574" spans="2:14" x14ac:dyDescent="0.25">
      <c r="B6574" s="48">
        <v>6572</v>
      </c>
      <c r="C6574" s="49" t="s">
        <v>3038</v>
      </c>
      <c r="D6574" s="48">
        <v>580513802</v>
      </c>
      <c r="E6574" s="50" t="s">
        <v>1915</v>
      </c>
      <c r="F6574" s="51">
        <v>1329</v>
      </c>
      <c r="G6574" s="48">
        <v>9</v>
      </c>
      <c r="H6574" s="51" t="s">
        <v>3076</v>
      </c>
      <c r="I6574" s="51" t="s">
        <v>1423</v>
      </c>
      <c r="J6574" s="52">
        <v>3</v>
      </c>
      <c r="K6574" s="48" t="s">
        <v>1058</v>
      </c>
      <c r="L6574" s="48" t="s">
        <v>1058</v>
      </c>
      <c r="M6574" s="53">
        <v>7067.508241477979</v>
      </c>
      <c r="N6574" s="51"/>
    </row>
    <row r="6575" spans="2:14" x14ac:dyDescent="0.25">
      <c r="B6575" s="48">
        <v>6573</v>
      </c>
      <c r="C6575" s="49" t="s">
        <v>3038</v>
      </c>
      <c r="D6575" s="48">
        <v>580195675</v>
      </c>
      <c r="E6575" s="50" t="s">
        <v>3047</v>
      </c>
      <c r="F6575" s="51">
        <v>1330</v>
      </c>
      <c r="G6575" s="48">
        <v>9</v>
      </c>
      <c r="H6575" s="51" t="s">
        <v>3073</v>
      </c>
      <c r="I6575" s="51" t="s">
        <v>1068</v>
      </c>
      <c r="J6575" s="52">
        <v>7.2</v>
      </c>
      <c r="K6575" s="48" t="s">
        <v>1058</v>
      </c>
      <c r="L6575" s="48" t="s">
        <v>1058</v>
      </c>
      <c r="M6575" s="53">
        <v>16962.01977954715</v>
      </c>
      <c r="N6575" s="51"/>
    </row>
    <row r="6576" spans="2:14" x14ac:dyDescent="0.25">
      <c r="B6576" s="48">
        <v>6574</v>
      </c>
      <c r="C6576" s="49" t="s">
        <v>3038</v>
      </c>
      <c r="D6576" s="48">
        <v>580195675</v>
      </c>
      <c r="E6576" s="50" t="s">
        <v>3047</v>
      </c>
      <c r="F6576" s="51">
        <v>1332</v>
      </c>
      <c r="G6576" s="48">
        <v>15</v>
      </c>
      <c r="H6576" s="51" t="s">
        <v>3055</v>
      </c>
      <c r="I6576" s="51" t="s">
        <v>1068</v>
      </c>
      <c r="J6576" s="52">
        <v>3.6</v>
      </c>
      <c r="K6576" s="48" t="s">
        <v>1058</v>
      </c>
      <c r="L6576" s="48" t="s">
        <v>1058</v>
      </c>
      <c r="M6576" s="53">
        <v>8481.0098897735752</v>
      </c>
      <c r="N6576" s="51"/>
    </row>
    <row r="6577" spans="2:14" x14ac:dyDescent="0.25">
      <c r="B6577" s="48">
        <v>6575</v>
      </c>
      <c r="C6577" s="49" t="s">
        <v>3038</v>
      </c>
      <c r="D6577" s="48">
        <v>580401818</v>
      </c>
      <c r="E6577" s="50" t="s">
        <v>1301</v>
      </c>
      <c r="F6577" s="51">
        <v>1333</v>
      </c>
      <c r="G6577" s="48">
        <v>9</v>
      </c>
      <c r="H6577" s="51" t="s">
        <v>3048</v>
      </c>
      <c r="I6577" s="51" t="s">
        <v>1158</v>
      </c>
      <c r="J6577" s="52">
        <v>6</v>
      </c>
      <c r="K6577" s="48" t="s">
        <v>1058</v>
      </c>
      <c r="L6577" s="48" t="s">
        <v>1058</v>
      </c>
      <c r="M6577" s="53">
        <v>14135.016482955958</v>
      </c>
      <c r="N6577" s="51"/>
    </row>
    <row r="6578" spans="2:14" x14ac:dyDescent="0.25">
      <c r="B6578" s="48">
        <v>6576</v>
      </c>
      <c r="C6578" s="49" t="s">
        <v>3038</v>
      </c>
      <c r="D6578" s="48">
        <v>580334738</v>
      </c>
      <c r="E6578" s="50" t="s">
        <v>1248</v>
      </c>
      <c r="F6578" s="51">
        <v>1334</v>
      </c>
      <c r="G6578" s="48">
        <v>16</v>
      </c>
      <c r="H6578" s="51" t="s">
        <v>3055</v>
      </c>
      <c r="I6578" s="51" t="s">
        <v>1053</v>
      </c>
      <c r="J6578" s="52">
        <v>3.6</v>
      </c>
      <c r="K6578" s="48" t="s">
        <v>1058</v>
      </c>
      <c r="L6578" s="48" t="s">
        <v>1058</v>
      </c>
      <c r="M6578" s="53">
        <v>8481.0098897735752</v>
      </c>
      <c r="N6578" s="51"/>
    </row>
    <row r="6579" spans="2:14" x14ac:dyDescent="0.25">
      <c r="B6579" s="48">
        <v>6577</v>
      </c>
      <c r="C6579" s="49" t="s">
        <v>3038</v>
      </c>
      <c r="D6579" s="48">
        <v>580401818</v>
      </c>
      <c r="E6579" s="50" t="s">
        <v>1301</v>
      </c>
      <c r="F6579" s="51">
        <v>1337</v>
      </c>
      <c r="G6579" s="48">
        <v>9</v>
      </c>
      <c r="H6579" s="51" t="s">
        <v>3055</v>
      </c>
      <c r="I6579" s="51" t="s">
        <v>1158</v>
      </c>
      <c r="J6579" s="52">
        <v>3.6</v>
      </c>
      <c r="K6579" s="48" t="s">
        <v>1058</v>
      </c>
      <c r="L6579" s="48" t="s">
        <v>1058</v>
      </c>
      <c r="M6579" s="53">
        <v>8481.0098897735752</v>
      </c>
      <c r="N6579" s="51"/>
    </row>
    <row r="6580" spans="2:14" x14ac:dyDescent="0.25">
      <c r="B6580" s="48">
        <v>6578</v>
      </c>
      <c r="C6580" s="49" t="s">
        <v>3038</v>
      </c>
      <c r="D6580" s="48">
        <v>580401818</v>
      </c>
      <c r="E6580" s="50" t="s">
        <v>1301</v>
      </c>
      <c r="F6580" s="51">
        <v>1338</v>
      </c>
      <c r="G6580" s="48">
        <v>10</v>
      </c>
      <c r="H6580" s="51" t="s">
        <v>3076</v>
      </c>
      <c r="I6580" s="51" t="s">
        <v>1158</v>
      </c>
      <c r="J6580" s="52">
        <v>3</v>
      </c>
      <c r="K6580" s="48" t="s">
        <v>1058</v>
      </c>
      <c r="L6580" s="48" t="s">
        <v>1058</v>
      </c>
      <c r="M6580" s="53">
        <v>7067.508241477979</v>
      </c>
      <c r="N6580" s="51"/>
    </row>
    <row r="6581" spans="2:14" x14ac:dyDescent="0.25">
      <c r="B6581" s="48">
        <v>6579</v>
      </c>
      <c r="C6581" s="49" t="s">
        <v>3038</v>
      </c>
      <c r="D6581" s="48">
        <v>580424638</v>
      </c>
      <c r="E6581" s="50" t="s">
        <v>1651</v>
      </c>
      <c r="F6581" s="51">
        <v>1340</v>
      </c>
      <c r="G6581" s="48">
        <v>15</v>
      </c>
      <c r="H6581" s="51" t="s">
        <v>3045</v>
      </c>
      <c r="I6581" s="51" t="s">
        <v>1081</v>
      </c>
      <c r="J6581" s="52">
        <v>3.25</v>
      </c>
      <c r="K6581" s="48" t="s">
        <v>1058</v>
      </c>
      <c r="L6581" s="48" t="s">
        <v>1058</v>
      </c>
      <c r="M6581" s="53">
        <v>7656.4672616011439</v>
      </c>
      <c r="N6581" s="51"/>
    </row>
    <row r="6582" spans="2:14" x14ac:dyDescent="0.25">
      <c r="B6582" s="48">
        <v>6580</v>
      </c>
      <c r="C6582" s="49" t="s">
        <v>3038</v>
      </c>
      <c r="D6582" s="48">
        <v>580424638</v>
      </c>
      <c r="E6582" s="50" t="s">
        <v>1651</v>
      </c>
      <c r="F6582" s="51">
        <v>1341</v>
      </c>
      <c r="G6582" s="48">
        <v>9</v>
      </c>
      <c r="H6582" s="51" t="s">
        <v>3055</v>
      </c>
      <c r="I6582" s="51" t="s">
        <v>1081</v>
      </c>
      <c r="J6582" s="52">
        <v>4.2</v>
      </c>
      <c r="K6582" s="48" t="s">
        <v>1058</v>
      </c>
      <c r="L6582" s="48" t="s">
        <v>1058</v>
      </c>
      <c r="M6582" s="53">
        <v>9894.5115380691714</v>
      </c>
      <c r="N6582" s="51"/>
    </row>
    <row r="6583" spans="2:14" x14ac:dyDescent="0.25">
      <c r="B6583" s="48">
        <v>6581</v>
      </c>
      <c r="C6583" s="49" t="s">
        <v>3038</v>
      </c>
      <c r="D6583" s="48">
        <v>580333045</v>
      </c>
      <c r="E6583" s="50" t="s">
        <v>1247</v>
      </c>
      <c r="F6583" s="51">
        <v>1346</v>
      </c>
      <c r="G6583" s="48">
        <v>13</v>
      </c>
      <c r="H6583" s="51" t="s">
        <v>3048</v>
      </c>
      <c r="I6583" s="51" t="s">
        <v>1115</v>
      </c>
      <c r="J6583" s="52">
        <v>6</v>
      </c>
      <c r="K6583" s="48" t="s">
        <v>1058</v>
      </c>
      <c r="L6583" s="48" t="s">
        <v>1058</v>
      </c>
      <c r="M6583" s="53">
        <v>14135.016482955958</v>
      </c>
      <c r="N6583" s="51"/>
    </row>
    <row r="6584" spans="2:14" x14ac:dyDescent="0.25">
      <c r="B6584" s="48">
        <v>6582</v>
      </c>
      <c r="C6584" s="49" t="s">
        <v>3038</v>
      </c>
      <c r="D6584" s="48">
        <v>580641892</v>
      </c>
      <c r="E6584" s="50" t="s">
        <v>3062</v>
      </c>
      <c r="F6584" s="51">
        <v>1348</v>
      </c>
      <c r="G6584" s="48">
        <v>12</v>
      </c>
      <c r="H6584" s="51" t="s">
        <v>3073</v>
      </c>
      <c r="I6584" s="51" t="s">
        <v>1125</v>
      </c>
      <c r="J6584" s="52">
        <v>7.2</v>
      </c>
      <c r="K6584" s="48" t="s">
        <v>1058</v>
      </c>
      <c r="L6584" s="48" t="s">
        <v>1058</v>
      </c>
      <c r="M6584" s="53">
        <v>16962.01977954715</v>
      </c>
      <c r="N6584" s="51"/>
    </row>
    <row r="6585" spans="2:14" x14ac:dyDescent="0.25">
      <c r="B6585" s="48">
        <v>6583</v>
      </c>
      <c r="C6585" s="49" t="s">
        <v>3038</v>
      </c>
      <c r="D6585" s="48">
        <v>580161032</v>
      </c>
      <c r="E6585" s="50" t="s">
        <v>1582</v>
      </c>
      <c r="F6585" s="51">
        <v>1349</v>
      </c>
      <c r="G6585" s="48">
        <v>8</v>
      </c>
      <c r="H6585" s="51" t="s">
        <v>3055</v>
      </c>
      <c r="I6585" s="51" t="s">
        <v>1583</v>
      </c>
      <c r="J6585" s="52">
        <v>3.6</v>
      </c>
      <c r="K6585" s="48" t="s">
        <v>1058</v>
      </c>
      <c r="L6585" s="48" t="s">
        <v>1058</v>
      </c>
      <c r="M6585" s="53">
        <v>8481.0098897735752</v>
      </c>
      <c r="N6585" s="51"/>
    </row>
    <row r="6586" spans="2:14" x14ac:dyDescent="0.25">
      <c r="B6586" s="48">
        <v>6584</v>
      </c>
      <c r="C6586" s="49" t="s">
        <v>3038</v>
      </c>
      <c r="D6586" s="48">
        <v>580641892</v>
      </c>
      <c r="E6586" s="50" t="s">
        <v>3062</v>
      </c>
      <c r="F6586" s="51">
        <v>1350</v>
      </c>
      <c r="G6586" s="48">
        <v>12</v>
      </c>
      <c r="H6586" s="51" t="s">
        <v>3073</v>
      </c>
      <c r="I6586" s="51" t="s">
        <v>1125</v>
      </c>
      <c r="J6586" s="52">
        <v>7.2</v>
      </c>
      <c r="K6586" s="48" t="s">
        <v>1058</v>
      </c>
      <c r="L6586" s="48" t="s">
        <v>1058</v>
      </c>
      <c r="M6586" s="53">
        <v>16962.01977954715</v>
      </c>
      <c r="N6586" s="51"/>
    </row>
    <row r="6587" spans="2:14" x14ac:dyDescent="0.25">
      <c r="B6587" s="48">
        <v>6585</v>
      </c>
      <c r="C6587" s="49" t="s">
        <v>3038</v>
      </c>
      <c r="D6587" s="48">
        <v>580641892</v>
      </c>
      <c r="E6587" s="50" t="s">
        <v>3062</v>
      </c>
      <c r="F6587" s="51">
        <v>1351</v>
      </c>
      <c r="G6587" s="48">
        <v>12</v>
      </c>
      <c r="H6587" s="51" t="s">
        <v>3048</v>
      </c>
      <c r="I6587" s="51" t="s">
        <v>1125</v>
      </c>
      <c r="J6587" s="52">
        <v>6</v>
      </c>
      <c r="K6587" s="48" t="s">
        <v>1058</v>
      </c>
      <c r="L6587" s="48" t="s">
        <v>1058</v>
      </c>
      <c r="M6587" s="53">
        <v>14135.016482955958</v>
      </c>
      <c r="N6587" s="51"/>
    </row>
    <row r="6588" spans="2:14" x14ac:dyDescent="0.25">
      <c r="B6588" s="48">
        <v>6586</v>
      </c>
      <c r="C6588" s="49" t="s">
        <v>3038</v>
      </c>
      <c r="D6588" s="48">
        <v>580420347</v>
      </c>
      <c r="E6588" s="50" t="s">
        <v>1261</v>
      </c>
      <c r="F6588" s="51">
        <v>1353</v>
      </c>
      <c r="G6588" s="48">
        <v>22</v>
      </c>
      <c r="H6588" s="51" t="s">
        <v>3055</v>
      </c>
      <c r="I6588" s="51" t="s">
        <v>1262</v>
      </c>
      <c r="J6588" s="52">
        <v>4.2</v>
      </c>
      <c r="K6588" s="48" t="s">
        <v>1058</v>
      </c>
      <c r="L6588" s="48" t="s">
        <v>1058</v>
      </c>
      <c r="M6588" s="53">
        <v>9894.5115380691714</v>
      </c>
      <c r="N6588" s="51"/>
    </row>
    <row r="6589" spans="2:14" x14ac:dyDescent="0.25">
      <c r="B6589" s="48">
        <v>6587</v>
      </c>
      <c r="C6589" s="49" t="s">
        <v>3038</v>
      </c>
      <c r="D6589" s="48">
        <v>580420347</v>
      </c>
      <c r="E6589" s="50" t="s">
        <v>1261</v>
      </c>
      <c r="F6589" s="51">
        <v>1354</v>
      </c>
      <c r="G6589" s="48">
        <v>4</v>
      </c>
      <c r="H6589" s="51" t="s">
        <v>3076</v>
      </c>
      <c r="I6589" s="51" t="s">
        <v>1262</v>
      </c>
      <c r="J6589" s="52">
        <v>3.9</v>
      </c>
      <c r="K6589" s="48" t="s">
        <v>1058</v>
      </c>
      <c r="L6589" s="48" t="s">
        <v>1058</v>
      </c>
      <c r="M6589" s="53">
        <v>9187.7607139213724</v>
      </c>
      <c r="N6589" s="51"/>
    </row>
    <row r="6590" spans="2:14" x14ac:dyDescent="0.25">
      <c r="B6590" s="48">
        <v>6588</v>
      </c>
      <c r="C6590" s="49" t="s">
        <v>3038</v>
      </c>
      <c r="D6590" s="48">
        <v>580648889</v>
      </c>
      <c r="E6590" s="50" t="s">
        <v>3091</v>
      </c>
      <c r="F6590" s="51">
        <v>1356</v>
      </c>
      <c r="G6590" s="48">
        <v>14</v>
      </c>
      <c r="H6590" s="51" t="s">
        <v>3055</v>
      </c>
      <c r="I6590" s="51" t="s">
        <v>1122</v>
      </c>
      <c r="J6590" s="52">
        <v>4</v>
      </c>
      <c r="K6590" s="48" t="s">
        <v>1058</v>
      </c>
      <c r="L6590" s="48" t="s">
        <v>1058</v>
      </c>
      <c r="M6590" s="53">
        <v>9423.3443219706387</v>
      </c>
      <c r="N6590" s="51"/>
    </row>
    <row r="6591" spans="2:14" x14ac:dyDescent="0.25">
      <c r="B6591" s="48">
        <v>6589</v>
      </c>
      <c r="C6591" s="49" t="s">
        <v>3038</v>
      </c>
      <c r="D6591" s="48">
        <v>580424638</v>
      </c>
      <c r="E6591" s="50" t="s">
        <v>1651</v>
      </c>
      <c r="F6591" s="51">
        <v>1357</v>
      </c>
      <c r="G6591" s="48">
        <v>9</v>
      </c>
      <c r="H6591" s="51" t="s">
        <v>3055</v>
      </c>
      <c r="I6591" s="51" t="s">
        <v>1081</v>
      </c>
      <c r="J6591" s="52">
        <v>4.2</v>
      </c>
      <c r="K6591" s="48" t="s">
        <v>1058</v>
      </c>
      <c r="L6591" s="48" t="s">
        <v>1058</v>
      </c>
      <c r="M6591" s="53">
        <v>9894.5115380691714</v>
      </c>
      <c r="N6591" s="51"/>
    </row>
    <row r="6592" spans="2:14" x14ac:dyDescent="0.25">
      <c r="B6592" s="48">
        <v>6590</v>
      </c>
      <c r="C6592" s="49" t="s">
        <v>3038</v>
      </c>
      <c r="D6592" s="48">
        <v>580314748</v>
      </c>
      <c r="E6592" s="50" t="s">
        <v>1559</v>
      </c>
      <c r="F6592" s="51">
        <v>1358</v>
      </c>
      <c r="G6592" s="48">
        <v>17</v>
      </c>
      <c r="H6592" s="51" t="s">
        <v>3045</v>
      </c>
      <c r="I6592" s="51" t="s">
        <v>1064</v>
      </c>
      <c r="J6592" s="52">
        <v>2.5</v>
      </c>
      <c r="K6592" s="48" t="s">
        <v>1058</v>
      </c>
      <c r="L6592" s="48" t="s">
        <v>1058</v>
      </c>
      <c r="M6592" s="53">
        <v>5889.5902012316492</v>
      </c>
      <c r="N6592" s="51"/>
    </row>
    <row r="6593" spans="2:14" x14ac:dyDescent="0.25">
      <c r="B6593" s="48">
        <v>6591</v>
      </c>
      <c r="C6593" s="49" t="s">
        <v>3038</v>
      </c>
      <c r="D6593" s="48">
        <v>580702207</v>
      </c>
      <c r="E6593" s="50" t="s">
        <v>3079</v>
      </c>
      <c r="F6593" s="51">
        <v>1359</v>
      </c>
      <c r="G6593" s="48">
        <v>9</v>
      </c>
      <c r="H6593" s="51" t="s">
        <v>3055</v>
      </c>
      <c r="I6593" s="51" t="s">
        <v>1196</v>
      </c>
      <c r="J6593" s="52">
        <v>3.6</v>
      </c>
      <c r="K6593" s="48" t="s">
        <v>1058</v>
      </c>
      <c r="L6593" s="48" t="s">
        <v>1058</v>
      </c>
      <c r="M6593" s="53">
        <v>8481.0098897735752</v>
      </c>
      <c r="N6593" s="51"/>
    </row>
    <row r="6594" spans="2:14" x14ac:dyDescent="0.25">
      <c r="B6594" s="48">
        <v>6592</v>
      </c>
      <c r="C6594" s="49" t="s">
        <v>3038</v>
      </c>
      <c r="D6594" s="48">
        <v>580226504</v>
      </c>
      <c r="E6594" s="50" t="s">
        <v>3086</v>
      </c>
      <c r="F6594" s="51">
        <v>1362</v>
      </c>
      <c r="G6594" s="48">
        <v>14</v>
      </c>
      <c r="H6594" s="51" t="s">
        <v>3083</v>
      </c>
      <c r="I6594" s="51" t="s">
        <v>1062</v>
      </c>
      <c r="J6594" s="52">
        <v>9</v>
      </c>
      <c r="K6594" s="48" t="s">
        <v>1058</v>
      </c>
      <c r="L6594" s="48" t="s">
        <v>1058</v>
      </c>
      <c r="M6594" s="53">
        <v>21202.524724433937</v>
      </c>
      <c r="N6594" s="51"/>
    </row>
    <row r="6595" spans="2:14" x14ac:dyDescent="0.25">
      <c r="B6595" s="48">
        <v>6593</v>
      </c>
      <c r="C6595" s="49" t="s">
        <v>3038</v>
      </c>
      <c r="D6595" s="48">
        <v>580419216</v>
      </c>
      <c r="E6595" s="50" t="s">
        <v>3054</v>
      </c>
      <c r="F6595" s="51">
        <v>1363</v>
      </c>
      <c r="G6595" s="48">
        <v>11</v>
      </c>
      <c r="H6595" s="51" t="s">
        <v>3076</v>
      </c>
      <c r="I6595" s="51" t="s">
        <v>1389</v>
      </c>
      <c r="J6595" s="52">
        <v>3</v>
      </c>
      <c r="K6595" s="48" t="s">
        <v>1058</v>
      </c>
      <c r="L6595" s="48" t="s">
        <v>1058</v>
      </c>
      <c r="M6595" s="53">
        <v>7067.508241477979</v>
      </c>
      <c r="N6595" s="51"/>
    </row>
    <row r="6596" spans="2:14" x14ac:dyDescent="0.25">
      <c r="B6596" s="48">
        <v>6594</v>
      </c>
      <c r="C6596" s="49" t="s">
        <v>3038</v>
      </c>
      <c r="D6596" s="48">
        <v>580466902</v>
      </c>
      <c r="E6596" s="50" t="s">
        <v>2288</v>
      </c>
      <c r="F6596" s="51">
        <v>1365</v>
      </c>
      <c r="G6596" s="48">
        <v>9</v>
      </c>
      <c r="H6596" s="51" t="s">
        <v>3048</v>
      </c>
      <c r="I6596" s="51" t="s">
        <v>1912</v>
      </c>
      <c r="J6596" s="52">
        <v>6</v>
      </c>
      <c r="K6596" s="48" t="s">
        <v>1058</v>
      </c>
      <c r="L6596" s="48" t="s">
        <v>1058</v>
      </c>
      <c r="M6596" s="53">
        <v>14135.016482955958</v>
      </c>
      <c r="N6596" s="51"/>
    </row>
    <row r="6597" spans="2:14" x14ac:dyDescent="0.25">
      <c r="B6597" s="48">
        <v>6595</v>
      </c>
      <c r="C6597" s="49" t="s">
        <v>3038</v>
      </c>
      <c r="D6597" s="48">
        <v>580466902</v>
      </c>
      <c r="E6597" s="50" t="s">
        <v>2288</v>
      </c>
      <c r="F6597" s="51">
        <v>1366</v>
      </c>
      <c r="G6597" s="48">
        <v>13</v>
      </c>
      <c r="H6597" s="51" t="s">
        <v>3055</v>
      </c>
      <c r="I6597" s="51" t="s">
        <v>1912</v>
      </c>
      <c r="J6597" s="52">
        <v>3.6</v>
      </c>
      <c r="K6597" s="48" t="s">
        <v>1058</v>
      </c>
      <c r="L6597" s="48" t="s">
        <v>1058</v>
      </c>
      <c r="M6597" s="53">
        <v>8481.0098897735752</v>
      </c>
      <c r="N6597" s="51"/>
    </row>
    <row r="6598" spans="2:14" x14ac:dyDescent="0.25">
      <c r="B6598" s="48">
        <v>6596</v>
      </c>
      <c r="C6598" s="49" t="s">
        <v>3038</v>
      </c>
      <c r="D6598" s="48">
        <v>580093151</v>
      </c>
      <c r="E6598" s="50" t="s">
        <v>3093</v>
      </c>
      <c r="F6598" s="51">
        <v>1368</v>
      </c>
      <c r="G6598" s="48">
        <v>8</v>
      </c>
      <c r="H6598" s="51" t="s">
        <v>3055</v>
      </c>
      <c r="I6598" s="51" t="s">
        <v>1295</v>
      </c>
      <c r="J6598" s="52">
        <v>3.6</v>
      </c>
      <c r="K6598" s="48" t="s">
        <v>1058</v>
      </c>
      <c r="L6598" s="48" t="s">
        <v>1058</v>
      </c>
      <c r="M6598" s="53">
        <v>8481.0098897735752</v>
      </c>
      <c r="N6598" s="51"/>
    </row>
    <row r="6599" spans="2:14" x14ac:dyDescent="0.25">
      <c r="B6599" s="48">
        <v>6597</v>
      </c>
      <c r="C6599" s="49" t="s">
        <v>3038</v>
      </c>
      <c r="D6599" s="48">
        <v>580587459</v>
      </c>
      <c r="E6599" s="50" t="s">
        <v>3084</v>
      </c>
      <c r="F6599" s="51">
        <v>1371</v>
      </c>
      <c r="G6599" s="48">
        <v>9</v>
      </c>
      <c r="H6599" s="51" t="s">
        <v>3076</v>
      </c>
      <c r="I6599" s="51" t="s">
        <v>2517</v>
      </c>
      <c r="J6599" s="52">
        <v>3.6</v>
      </c>
      <c r="K6599" s="48" t="s">
        <v>1058</v>
      </c>
      <c r="L6599" s="48" t="s">
        <v>1058</v>
      </c>
      <c r="M6599" s="53">
        <v>8481.0098897735752</v>
      </c>
      <c r="N6599" s="51"/>
    </row>
    <row r="6600" spans="2:14" x14ac:dyDescent="0.25">
      <c r="B6600" s="48">
        <v>6598</v>
      </c>
      <c r="C6600" s="49" t="s">
        <v>3038</v>
      </c>
      <c r="D6600" s="48">
        <v>580587459</v>
      </c>
      <c r="E6600" s="50" t="s">
        <v>3084</v>
      </c>
      <c r="F6600" s="51">
        <v>1373</v>
      </c>
      <c r="G6600" s="48">
        <v>9</v>
      </c>
      <c r="H6600" s="51" t="s">
        <v>3083</v>
      </c>
      <c r="I6600" s="51" t="s">
        <v>2517</v>
      </c>
      <c r="J6600" s="52">
        <v>5</v>
      </c>
      <c r="K6600" s="48" t="s">
        <v>1058</v>
      </c>
      <c r="L6600" s="48" t="s">
        <v>1058</v>
      </c>
      <c r="M6600" s="53">
        <v>11779.180402463298</v>
      </c>
      <c r="N6600" s="51"/>
    </row>
    <row r="6601" spans="2:14" x14ac:dyDescent="0.25">
      <c r="B6601" s="48">
        <v>6599</v>
      </c>
      <c r="C6601" s="49" t="s">
        <v>3038</v>
      </c>
      <c r="D6601" s="48">
        <v>580587459</v>
      </c>
      <c r="E6601" s="50" t="s">
        <v>3084</v>
      </c>
      <c r="F6601" s="51">
        <v>1374</v>
      </c>
      <c r="G6601" s="48">
        <v>12</v>
      </c>
      <c r="H6601" s="51" t="s">
        <v>3055</v>
      </c>
      <c r="I6601" s="51" t="s">
        <v>2517</v>
      </c>
      <c r="J6601" s="52">
        <v>4</v>
      </c>
      <c r="K6601" s="48" t="s">
        <v>1058</v>
      </c>
      <c r="L6601" s="48" t="s">
        <v>1058</v>
      </c>
      <c r="M6601" s="53">
        <v>9423.3443219706387</v>
      </c>
      <c r="N6601" s="51"/>
    </row>
    <row r="6602" spans="2:14" x14ac:dyDescent="0.25">
      <c r="B6602" s="48">
        <v>6600</v>
      </c>
      <c r="C6602" s="49" t="s">
        <v>3038</v>
      </c>
      <c r="D6602" s="48">
        <v>580031417</v>
      </c>
      <c r="E6602" s="50" t="s">
        <v>3092</v>
      </c>
      <c r="F6602" s="51">
        <v>1379</v>
      </c>
      <c r="G6602" s="48">
        <v>18</v>
      </c>
      <c r="H6602" s="51" t="s">
        <v>3076</v>
      </c>
      <c r="I6602" s="51" t="s">
        <v>1098</v>
      </c>
      <c r="J6602" s="52">
        <v>3.9</v>
      </c>
      <c r="K6602" s="48" t="s">
        <v>1058</v>
      </c>
      <c r="L6602" s="48" t="s">
        <v>1058</v>
      </c>
      <c r="M6602" s="53">
        <v>9187.7607139213724</v>
      </c>
      <c r="N6602" s="51"/>
    </row>
    <row r="6603" spans="2:14" x14ac:dyDescent="0.25">
      <c r="B6603" s="48">
        <v>6601</v>
      </c>
      <c r="C6603" s="49" t="s">
        <v>3038</v>
      </c>
      <c r="D6603" s="48">
        <v>580535516</v>
      </c>
      <c r="E6603" s="50" t="s">
        <v>3080</v>
      </c>
      <c r="F6603" s="51">
        <v>1383</v>
      </c>
      <c r="G6603" s="48">
        <v>8</v>
      </c>
      <c r="H6603" s="51" t="s">
        <v>3055</v>
      </c>
      <c r="I6603" s="51" t="s">
        <v>1135</v>
      </c>
      <c r="J6603" s="52">
        <v>3.6</v>
      </c>
      <c r="K6603" s="48" t="s">
        <v>1058</v>
      </c>
      <c r="L6603" s="48" t="s">
        <v>1058</v>
      </c>
      <c r="M6603" s="53">
        <v>8481.0098897735752</v>
      </c>
      <c r="N6603" s="51"/>
    </row>
    <row r="6604" spans="2:14" x14ac:dyDescent="0.25">
      <c r="B6604" s="48">
        <v>6602</v>
      </c>
      <c r="C6604" s="49" t="s">
        <v>3038</v>
      </c>
      <c r="D6604" s="48">
        <v>580188480</v>
      </c>
      <c r="E6604" s="50" t="s">
        <v>3050</v>
      </c>
      <c r="F6604" s="51">
        <v>1385</v>
      </c>
      <c r="G6604" s="48">
        <v>15</v>
      </c>
      <c r="H6604" s="51" t="s">
        <v>3083</v>
      </c>
      <c r="I6604" s="51" t="s">
        <v>1141</v>
      </c>
      <c r="J6604" s="52">
        <v>4.5</v>
      </c>
      <c r="K6604" s="48" t="s">
        <v>1058</v>
      </c>
      <c r="L6604" s="48" t="s">
        <v>1058</v>
      </c>
      <c r="M6604" s="53">
        <v>10601.262362216969</v>
      </c>
      <c r="N6604" s="51"/>
    </row>
    <row r="6605" spans="2:14" x14ac:dyDescent="0.25">
      <c r="B6605" s="48">
        <v>6603</v>
      </c>
      <c r="C6605" s="49" t="s">
        <v>3038</v>
      </c>
      <c r="D6605" s="48">
        <v>580717387</v>
      </c>
      <c r="E6605" s="50" t="s">
        <v>1562</v>
      </c>
      <c r="F6605" s="51">
        <v>1387</v>
      </c>
      <c r="G6605" s="48">
        <v>15</v>
      </c>
      <c r="H6605" s="51" t="s">
        <v>3073</v>
      </c>
      <c r="I6605" s="51" t="s">
        <v>1172</v>
      </c>
      <c r="J6605" s="52">
        <v>8.4</v>
      </c>
      <c r="K6605" s="48" t="s">
        <v>1058</v>
      </c>
      <c r="L6605" s="48" t="s">
        <v>1058</v>
      </c>
      <c r="M6605" s="53">
        <v>19789.023076138343</v>
      </c>
      <c r="N6605" s="51"/>
    </row>
    <row r="6606" spans="2:14" x14ac:dyDescent="0.25">
      <c r="B6606" s="48">
        <v>6604</v>
      </c>
      <c r="C6606" s="49" t="s">
        <v>3038</v>
      </c>
      <c r="D6606" s="48">
        <v>580407880</v>
      </c>
      <c r="E6606" s="50" t="s">
        <v>3063</v>
      </c>
      <c r="F6606" s="51">
        <v>1393</v>
      </c>
      <c r="G6606" s="48">
        <v>10</v>
      </c>
      <c r="H6606" s="51" t="s">
        <v>3055</v>
      </c>
      <c r="I6606" s="51" t="s">
        <v>1053</v>
      </c>
      <c r="J6606" s="52">
        <v>3.6</v>
      </c>
      <c r="K6606" s="48" t="s">
        <v>1058</v>
      </c>
      <c r="L6606" s="48" t="s">
        <v>1058</v>
      </c>
      <c r="M6606" s="53">
        <v>8481.0098897735752</v>
      </c>
      <c r="N6606" s="51"/>
    </row>
    <row r="6607" spans="2:14" x14ac:dyDescent="0.25">
      <c r="B6607" s="48">
        <v>6605</v>
      </c>
      <c r="C6607" s="49" t="s">
        <v>3038</v>
      </c>
      <c r="D6607" s="48">
        <v>580587459</v>
      </c>
      <c r="E6607" s="50" t="s">
        <v>3084</v>
      </c>
      <c r="F6607" s="51">
        <v>1394</v>
      </c>
      <c r="G6607" s="48">
        <v>13</v>
      </c>
      <c r="H6607" s="51" t="s">
        <v>3055</v>
      </c>
      <c r="I6607" s="51" t="s">
        <v>2517</v>
      </c>
      <c r="J6607" s="52">
        <v>4</v>
      </c>
      <c r="K6607" s="48" t="s">
        <v>1058</v>
      </c>
      <c r="L6607" s="48" t="s">
        <v>1058</v>
      </c>
      <c r="M6607" s="53">
        <v>9423.3443219706387</v>
      </c>
      <c r="N6607" s="51"/>
    </row>
    <row r="6608" spans="2:14" x14ac:dyDescent="0.25">
      <c r="B6608" s="48">
        <v>6606</v>
      </c>
      <c r="C6608" s="49" t="s">
        <v>3038</v>
      </c>
      <c r="D6608" s="48">
        <v>580401818</v>
      </c>
      <c r="E6608" s="50" t="s">
        <v>1301</v>
      </c>
      <c r="F6608" s="51">
        <v>1395</v>
      </c>
      <c r="G6608" s="48">
        <v>10</v>
      </c>
      <c r="H6608" s="51" t="s">
        <v>3076</v>
      </c>
      <c r="I6608" s="51" t="s">
        <v>1158</v>
      </c>
      <c r="J6608" s="52">
        <v>3</v>
      </c>
      <c r="K6608" s="48" t="s">
        <v>1058</v>
      </c>
      <c r="L6608" s="48" t="s">
        <v>1058</v>
      </c>
      <c r="M6608" s="53">
        <v>7067.508241477979</v>
      </c>
      <c r="N6608" s="51"/>
    </row>
    <row r="6609" spans="2:14" x14ac:dyDescent="0.25">
      <c r="B6609" s="48">
        <v>6607</v>
      </c>
      <c r="C6609" s="49" t="s">
        <v>3038</v>
      </c>
      <c r="D6609" s="48">
        <v>580717387</v>
      </c>
      <c r="E6609" s="50" t="s">
        <v>1562</v>
      </c>
      <c r="F6609" s="51">
        <v>1396</v>
      </c>
      <c r="G6609" s="48">
        <v>16</v>
      </c>
      <c r="H6609" s="51" t="s">
        <v>3076</v>
      </c>
      <c r="I6609" s="51" t="s">
        <v>1172</v>
      </c>
      <c r="J6609" s="52">
        <v>3.9</v>
      </c>
      <c r="K6609" s="48" t="s">
        <v>1058</v>
      </c>
      <c r="L6609" s="48" t="s">
        <v>1058</v>
      </c>
      <c r="M6609" s="53">
        <v>9187.7607139213724</v>
      </c>
      <c r="N6609" s="51"/>
    </row>
    <row r="6610" spans="2:14" x14ac:dyDescent="0.25">
      <c r="B6610" s="48">
        <v>6608</v>
      </c>
      <c r="C6610" s="49" t="s">
        <v>3038</v>
      </c>
      <c r="D6610" s="48">
        <v>580717387</v>
      </c>
      <c r="E6610" s="50" t="s">
        <v>1562</v>
      </c>
      <c r="F6610" s="51">
        <v>1397</v>
      </c>
      <c r="G6610" s="48">
        <v>11</v>
      </c>
      <c r="H6610" s="51" t="s">
        <v>3055</v>
      </c>
      <c r="I6610" s="51" t="s">
        <v>1172</v>
      </c>
      <c r="J6610" s="52">
        <v>4.2</v>
      </c>
      <c r="K6610" s="48" t="s">
        <v>1058</v>
      </c>
      <c r="L6610" s="48" t="s">
        <v>1058</v>
      </c>
      <c r="M6610" s="53">
        <v>9894.5115380691714</v>
      </c>
      <c r="N6610" s="51"/>
    </row>
    <row r="6611" spans="2:14" x14ac:dyDescent="0.25">
      <c r="B6611" s="48">
        <v>6609</v>
      </c>
      <c r="C6611" s="49" t="s">
        <v>3038</v>
      </c>
      <c r="D6611" s="48">
        <v>580049120</v>
      </c>
      <c r="E6611" s="50" t="s">
        <v>3051</v>
      </c>
      <c r="F6611" s="51">
        <v>1398</v>
      </c>
      <c r="G6611" s="48">
        <v>9</v>
      </c>
      <c r="H6611" s="51" t="s">
        <v>3045</v>
      </c>
      <c r="I6611" s="51" t="s">
        <v>1363</v>
      </c>
      <c r="J6611" s="52">
        <v>2.5</v>
      </c>
      <c r="K6611" s="48" t="s">
        <v>1058</v>
      </c>
      <c r="L6611" s="48" t="s">
        <v>1058</v>
      </c>
      <c r="M6611" s="53">
        <v>5889.5902012316492</v>
      </c>
      <c r="N6611" s="51"/>
    </row>
    <row r="6612" spans="2:14" x14ac:dyDescent="0.25">
      <c r="B6612" s="48">
        <v>6610</v>
      </c>
      <c r="C6612" s="49" t="s">
        <v>3038</v>
      </c>
      <c r="D6612" s="48">
        <v>580226504</v>
      </c>
      <c r="E6612" s="50" t="s">
        <v>3086</v>
      </c>
      <c r="F6612" s="51">
        <v>1399</v>
      </c>
      <c r="G6612" s="48">
        <v>15</v>
      </c>
      <c r="H6612" s="51" t="s">
        <v>3083</v>
      </c>
      <c r="I6612" s="51" t="s">
        <v>1062</v>
      </c>
      <c r="J6612" s="52">
        <v>4.5</v>
      </c>
      <c r="K6612" s="48" t="s">
        <v>1058</v>
      </c>
      <c r="L6612" s="48" t="s">
        <v>1058</v>
      </c>
      <c r="M6612" s="53">
        <v>10601.262362216969</v>
      </c>
      <c r="N6612" s="51"/>
    </row>
    <row r="6613" spans="2:14" x14ac:dyDescent="0.25">
      <c r="B6613" s="48">
        <v>6611</v>
      </c>
      <c r="C6613" s="49" t="s">
        <v>3038</v>
      </c>
      <c r="D6613" s="48">
        <v>580202513</v>
      </c>
      <c r="E6613" s="50" t="s">
        <v>3095</v>
      </c>
      <c r="F6613" s="51">
        <v>1400</v>
      </c>
      <c r="G6613" s="48">
        <v>9</v>
      </c>
      <c r="H6613" s="51" t="s">
        <v>3083</v>
      </c>
      <c r="I6613" s="51" t="s">
        <v>2517</v>
      </c>
      <c r="J6613" s="52">
        <v>5</v>
      </c>
      <c r="K6613" s="48" t="s">
        <v>1058</v>
      </c>
      <c r="L6613" s="48" t="s">
        <v>1058</v>
      </c>
      <c r="M6613" s="53">
        <v>11779.180402463298</v>
      </c>
      <c r="N6613" s="51"/>
    </row>
    <row r="6614" spans="2:14" x14ac:dyDescent="0.25">
      <c r="B6614" s="48">
        <v>6612</v>
      </c>
      <c r="C6614" s="49" t="s">
        <v>3038</v>
      </c>
      <c r="D6614" s="48">
        <v>580202513</v>
      </c>
      <c r="E6614" s="50" t="s">
        <v>3095</v>
      </c>
      <c r="F6614" s="51">
        <v>1401</v>
      </c>
      <c r="G6614" s="48">
        <v>9</v>
      </c>
      <c r="H6614" s="51" t="s">
        <v>3055</v>
      </c>
      <c r="I6614" s="51" t="s">
        <v>2517</v>
      </c>
      <c r="J6614" s="52">
        <v>4</v>
      </c>
      <c r="K6614" s="48" t="s">
        <v>1058</v>
      </c>
      <c r="L6614" s="48" t="s">
        <v>1058</v>
      </c>
      <c r="M6614" s="53">
        <v>9423.3443219706387</v>
      </c>
      <c r="N6614" s="51"/>
    </row>
    <row r="6615" spans="2:14" x14ac:dyDescent="0.25">
      <c r="B6615" s="48">
        <v>6613</v>
      </c>
      <c r="C6615" s="49" t="s">
        <v>3038</v>
      </c>
      <c r="D6615" s="48">
        <v>580314748</v>
      </c>
      <c r="E6615" s="50" t="s">
        <v>1559</v>
      </c>
      <c r="F6615" s="51">
        <v>1402</v>
      </c>
      <c r="G6615" s="48">
        <v>9</v>
      </c>
      <c r="H6615" s="51" t="s">
        <v>3055</v>
      </c>
      <c r="I6615" s="51" t="s">
        <v>1064</v>
      </c>
      <c r="J6615" s="52">
        <v>3.6</v>
      </c>
      <c r="K6615" s="48" t="s">
        <v>1058</v>
      </c>
      <c r="L6615" s="48" t="s">
        <v>1058</v>
      </c>
      <c r="M6615" s="53">
        <v>8481.0098897735752</v>
      </c>
      <c r="N6615" s="51"/>
    </row>
    <row r="6616" spans="2:14" x14ac:dyDescent="0.25">
      <c r="B6616" s="48">
        <v>6614</v>
      </c>
      <c r="C6616" s="49" t="s">
        <v>3038</v>
      </c>
      <c r="D6616" s="48">
        <v>580334738</v>
      </c>
      <c r="E6616" s="50" t="s">
        <v>1248</v>
      </c>
      <c r="F6616" s="51">
        <v>1404</v>
      </c>
      <c r="G6616" s="48">
        <v>9</v>
      </c>
      <c r="H6616" s="51" t="s">
        <v>3076</v>
      </c>
      <c r="I6616" s="51" t="s">
        <v>1053</v>
      </c>
      <c r="J6616" s="52">
        <v>3</v>
      </c>
      <c r="K6616" s="48" t="s">
        <v>1058</v>
      </c>
      <c r="L6616" s="48" t="s">
        <v>1058</v>
      </c>
      <c r="M6616" s="53">
        <v>7067.508241477979</v>
      </c>
      <c r="N6616" s="51"/>
    </row>
    <row r="6617" spans="2:14" x14ac:dyDescent="0.25">
      <c r="B6617" s="48">
        <v>6615</v>
      </c>
      <c r="C6617" s="49" t="s">
        <v>3038</v>
      </c>
      <c r="D6617" s="48">
        <v>580618122</v>
      </c>
      <c r="E6617" s="50" t="s">
        <v>3072</v>
      </c>
      <c r="F6617" s="51">
        <v>1405</v>
      </c>
      <c r="G6617" s="48">
        <v>5</v>
      </c>
      <c r="H6617" s="51" t="s">
        <v>3055</v>
      </c>
      <c r="I6617" s="51" t="s">
        <v>1158</v>
      </c>
      <c r="J6617" s="52">
        <v>0</v>
      </c>
      <c r="K6617" s="48" t="s">
        <v>1054</v>
      </c>
      <c r="L6617" s="48" t="s">
        <v>1058</v>
      </c>
      <c r="M6617" s="53">
        <v>0</v>
      </c>
      <c r="N6617" s="51"/>
    </row>
    <row r="6618" spans="2:14" x14ac:dyDescent="0.25">
      <c r="B6618" s="48">
        <v>6616</v>
      </c>
      <c r="C6618" s="49" t="s">
        <v>3038</v>
      </c>
      <c r="D6618" s="48">
        <v>580188480</v>
      </c>
      <c r="E6618" s="50" t="s">
        <v>3050</v>
      </c>
      <c r="F6618" s="51">
        <v>1409</v>
      </c>
      <c r="G6618" s="48">
        <v>17</v>
      </c>
      <c r="H6618" s="51" t="s">
        <v>3073</v>
      </c>
      <c r="I6618" s="51" t="s">
        <v>1141</v>
      </c>
      <c r="J6618" s="52">
        <v>7.2</v>
      </c>
      <c r="K6618" s="48" t="s">
        <v>1058</v>
      </c>
      <c r="L6618" s="48" t="s">
        <v>1058</v>
      </c>
      <c r="M6618" s="53">
        <v>16962.01977954715</v>
      </c>
      <c r="N6618" s="51"/>
    </row>
    <row r="6619" spans="2:14" x14ac:dyDescent="0.25">
      <c r="B6619" s="48">
        <v>6617</v>
      </c>
      <c r="C6619" s="49" t="s">
        <v>3038</v>
      </c>
      <c r="D6619" s="48">
        <v>580161032</v>
      </c>
      <c r="E6619" s="50" t="s">
        <v>1582</v>
      </c>
      <c r="F6619" s="51">
        <v>1415</v>
      </c>
      <c r="G6619" s="48">
        <v>9</v>
      </c>
      <c r="H6619" s="51" t="s">
        <v>3055</v>
      </c>
      <c r="I6619" s="51" t="s">
        <v>1583</v>
      </c>
      <c r="J6619" s="52">
        <v>3.6</v>
      </c>
      <c r="K6619" s="48" t="s">
        <v>1058</v>
      </c>
      <c r="L6619" s="48" t="s">
        <v>1058</v>
      </c>
      <c r="M6619" s="53">
        <v>8481.0098897735752</v>
      </c>
      <c r="N6619" s="51"/>
    </row>
    <row r="6620" spans="2:14" x14ac:dyDescent="0.25">
      <c r="B6620" s="48">
        <v>6618</v>
      </c>
      <c r="C6620" s="49" t="s">
        <v>3038</v>
      </c>
      <c r="D6620" s="48">
        <v>580497048</v>
      </c>
      <c r="E6620" s="50" t="s">
        <v>1306</v>
      </c>
      <c r="F6620" s="51">
        <v>144741</v>
      </c>
      <c r="G6620" s="48">
        <v>0</v>
      </c>
      <c r="H6620" s="51" t="s">
        <v>3099</v>
      </c>
      <c r="I6620" s="51" t="s">
        <v>1307</v>
      </c>
      <c r="J6620" s="52">
        <v>0</v>
      </c>
      <c r="K6620" s="48" t="s">
        <v>1054</v>
      </c>
      <c r="L6620" s="48" t="s">
        <v>1058</v>
      </c>
      <c r="M6620" s="53">
        <v>0</v>
      </c>
      <c r="N6620" s="51"/>
    </row>
    <row r="6621" spans="2:14" x14ac:dyDescent="0.25">
      <c r="B6621" s="48">
        <v>6619</v>
      </c>
      <c r="C6621" s="49" t="s">
        <v>3038</v>
      </c>
      <c r="D6621" s="48">
        <v>580316065</v>
      </c>
      <c r="E6621" s="50" t="s">
        <v>3074</v>
      </c>
      <c r="F6621" s="51">
        <v>1121932</v>
      </c>
      <c r="G6621" s="48">
        <v>9</v>
      </c>
      <c r="H6621" s="51" t="s">
        <v>3100</v>
      </c>
      <c r="I6621" s="51" t="s">
        <v>1720</v>
      </c>
      <c r="J6621" s="52">
        <v>3</v>
      </c>
      <c r="K6621" s="48" t="s">
        <v>1058</v>
      </c>
      <c r="L6621" s="48" t="s">
        <v>1058</v>
      </c>
      <c r="M6621" s="53">
        <v>7067.508241477979</v>
      </c>
      <c r="N6621" s="51"/>
    </row>
    <row r="6622" spans="2:14" x14ac:dyDescent="0.25">
      <c r="B6622" s="48">
        <v>6620</v>
      </c>
      <c r="C6622" s="49" t="s">
        <v>3038</v>
      </c>
      <c r="D6622" s="48">
        <v>580316065</v>
      </c>
      <c r="E6622" s="50" t="s">
        <v>3074</v>
      </c>
      <c r="F6622" s="51">
        <v>1121933</v>
      </c>
      <c r="G6622" s="48">
        <v>10</v>
      </c>
      <c r="H6622" s="51" t="s">
        <v>3101</v>
      </c>
      <c r="I6622" s="51" t="s">
        <v>1720</v>
      </c>
      <c r="J6622" s="52">
        <v>3</v>
      </c>
      <c r="K6622" s="48" t="s">
        <v>1058</v>
      </c>
      <c r="L6622" s="48" t="s">
        <v>1058</v>
      </c>
      <c r="M6622" s="53">
        <v>7067.508241477979</v>
      </c>
      <c r="N6622" s="51"/>
    </row>
    <row r="6623" spans="2:14" x14ac:dyDescent="0.25">
      <c r="B6623" s="48">
        <v>6621</v>
      </c>
      <c r="C6623" s="49" t="s">
        <v>3038</v>
      </c>
      <c r="D6623" s="48">
        <v>580316065</v>
      </c>
      <c r="E6623" s="50" t="s">
        <v>3074</v>
      </c>
      <c r="F6623" s="51">
        <v>1121935</v>
      </c>
      <c r="G6623" s="48">
        <v>9</v>
      </c>
      <c r="H6623" s="51" t="s">
        <v>3102</v>
      </c>
      <c r="I6623" s="51" t="s">
        <v>1720</v>
      </c>
      <c r="J6623" s="52">
        <v>3.6</v>
      </c>
      <c r="K6623" s="48" t="s">
        <v>1058</v>
      </c>
      <c r="L6623" s="48" t="s">
        <v>1058</v>
      </c>
      <c r="M6623" s="53">
        <v>8481.0098897735752</v>
      </c>
      <c r="N6623" s="51"/>
    </row>
    <row r="6624" spans="2:14" x14ac:dyDescent="0.25">
      <c r="B6624" s="48">
        <v>6622</v>
      </c>
      <c r="C6624" s="49" t="s">
        <v>3038</v>
      </c>
      <c r="D6624" s="48">
        <v>580038156</v>
      </c>
      <c r="E6624" s="50" t="s">
        <v>2671</v>
      </c>
      <c r="F6624" s="51">
        <v>1400611</v>
      </c>
      <c r="G6624" s="48">
        <v>17</v>
      </c>
      <c r="H6624" s="51" t="s">
        <v>3100</v>
      </c>
      <c r="I6624" s="51" t="s">
        <v>1137</v>
      </c>
      <c r="J6624" s="52">
        <v>3.6</v>
      </c>
      <c r="K6624" s="48" t="s">
        <v>1058</v>
      </c>
      <c r="L6624" s="48" t="s">
        <v>1058</v>
      </c>
      <c r="M6624" s="53">
        <v>8481.0098897735752</v>
      </c>
      <c r="N6624" s="51"/>
    </row>
    <row r="6625" spans="2:14" x14ac:dyDescent="0.25">
      <c r="B6625" s="48">
        <v>6623</v>
      </c>
      <c r="C6625" s="49" t="s">
        <v>3038</v>
      </c>
      <c r="D6625" s="48">
        <v>580038156</v>
      </c>
      <c r="E6625" s="50" t="s">
        <v>2671</v>
      </c>
      <c r="F6625" s="51">
        <v>1400612</v>
      </c>
      <c r="G6625" s="48">
        <v>17</v>
      </c>
      <c r="H6625" s="51" t="s">
        <v>3099</v>
      </c>
      <c r="I6625" s="51" t="s">
        <v>1137</v>
      </c>
      <c r="J6625" s="52">
        <v>3.6</v>
      </c>
      <c r="K6625" s="48" t="s">
        <v>1058</v>
      </c>
      <c r="L6625" s="48" t="s">
        <v>1058</v>
      </c>
      <c r="M6625" s="53">
        <v>8481.0098897735752</v>
      </c>
      <c r="N6625" s="51"/>
    </row>
    <row r="6626" spans="2:14" x14ac:dyDescent="0.25">
      <c r="B6626" s="48">
        <v>6624</v>
      </c>
      <c r="C6626" s="49" t="s">
        <v>3038</v>
      </c>
      <c r="D6626" s="48">
        <v>580038156</v>
      </c>
      <c r="E6626" s="50" t="s">
        <v>2671</v>
      </c>
      <c r="F6626" s="51">
        <v>1400613</v>
      </c>
      <c r="G6626" s="48">
        <v>17</v>
      </c>
      <c r="H6626" s="51" t="s">
        <v>3101</v>
      </c>
      <c r="I6626" s="51" t="s">
        <v>1137</v>
      </c>
      <c r="J6626" s="52">
        <v>3.6</v>
      </c>
      <c r="K6626" s="48" t="s">
        <v>1058</v>
      </c>
      <c r="L6626" s="48" t="s">
        <v>1058</v>
      </c>
      <c r="M6626" s="53">
        <v>8481.0098897735752</v>
      </c>
      <c r="N6626" s="51"/>
    </row>
    <row r="6627" spans="2:14" x14ac:dyDescent="0.25">
      <c r="B6627" s="48">
        <v>6625</v>
      </c>
      <c r="C6627" s="49" t="s">
        <v>3038</v>
      </c>
      <c r="D6627" s="48">
        <v>580578250</v>
      </c>
      <c r="E6627" s="50" t="s">
        <v>3071</v>
      </c>
      <c r="F6627" s="51">
        <v>1407233</v>
      </c>
      <c r="G6627" s="48">
        <v>10</v>
      </c>
      <c r="H6627" s="51" t="s">
        <v>3101</v>
      </c>
      <c r="I6627" s="51" t="s">
        <v>1137</v>
      </c>
      <c r="J6627" s="52">
        <v>3.6</v>
      </c>
      <c r="K6627" s="48" t="s">
        <v>1058</v>
      </c>
      <c r="L6627" s="48" t="s">
        <v>1058</v>
      </c>
      <c r="M6627" s="53">
        <v>8481.0098897735752</v>
      </c>
      <c r="N6627" s="51"/>
    </row>
    <row r="6628" spans="2:14" x14ac:dyDescent="0.25">
      <c r="B6628" s="48">
        <v>6626</v>
      </c>
      <c r="C6628" s="49" t="s">
        <v>3038</v>
      </c>
      <c r="D6628" s="48">
        <v>580578250</v>
      </c>
      <c r="E6628" s="50" t="s">
        <v>3071</v>
      </c>
      <c r="F6628" s="51">
        <v>1407234</v>
      </c>
      <c r="G6628" s="48">
        <v>11</v>
      </c>
      <c r="H6628" s="51" t="s">
        <v>3099</v>
      </c>
      <c r="I6628" s="51" t="s">
        <v>1137</v>
      </c>
      <c r="J6628" s="52">
        <v>3.6</v>
      </c>
      <c r="K6628" s="48" t="s">
        <v>1058</v>
      </c>
      <c r="L6628" s="48" t="s">
        <v>1058</v>
      </c>
      <c r="M6628" s="53">
        <v>8481.0098897735752</v>
      </c>
      <c r="N6628" s="51"/>
    </row>
    <row r="6629" spans="2:14" x14ac:dyDescent="0.25">
      <c r="B6629" s="48">
        <v>6627</v>
      </c>
      <c r="C6629" s="49" t="s">
        <v>3038</v>
      </c>
      <c r="D6629" s="48">
        <v>580578250</v>
      </c>
      <c r="E6629" s="50" t="s">
        <v>3071</v>
      </c>
      <c r="F6629" s="51">
        <v>1407235</v>
      </c>
      <c r="G6629" s="48">
        <v>11</v>
      </c>
      <c r="H6629" s="51" t="s">
        <v>3102</v>
      </c>
      <c r="I6629" s="51" t="s">
        <v>1137</v>
      </c>
      <c r="J6629" s="52">
        <v>4</v>
      </c>
      <c r="K6629" s="48" t="s">
        <v>1058</v>
      </c>
      <c r="L6629" s="48" t="s">
        <v>1058</v>
      </c>
      <c r="M6629" s="53">
        <v>9423.3443219706387</v>
      </c>
      <c r="N6629" s="51"/>
    </row>
    <row r="6630" spans="2:14" x14ac:dyDescent="0.25">
      <c r="B6630" s="48">
        <v>6628</v>
      </c>
      <c r="C6630" s="49" t="s">
        <v>3038</v>
      </c>
      <c r="D6630" s="48">
        <v>580578250</v>
      </c>
      <c r="E6630" s="50" t="s">
        <v>3071</v>
      </c>
      <c r="F6630" s="51">
        <v>1407236</v>
      </c>
      <c r="G6630" s="48">
        <v>9</v>
      </c>
      <c r="H6630" s="51" t="s">
        <v>3103</v>
      </c>
      <c r="I6630" s="51" t="s">
        <v>1137</v>
      </c>
      <c r="J6630" s="52">
        <v>4</v>
      </c>
      <c r="K6630" s="48" t="s">
        <v>1058</v>
      </c>
      <c r="L6630" s="48" t="s">
        <v>1058</v>
      </c>
      <c r="M6630" s="53">
        <v>9423.3443219706387</v>
      </c>
      <c r="N6630" s="51"/>
    </row>
    <row r="6631" spans="2:14" x14ac:dyDescent="0.25">
      <c r="B6631" s="48">
        <v>6629</v>
      </c>
      <c r="C6631" s="49" t="s">
        <v>3038</v>
      </c>
      <c r="D6631" s="48">
        <v>580578250</v>
      </c>
      <c r="E6631" s="50" t="s">
        <v>3071</v>
      </c>
      <c r="F6631" s="51">
        <v>1407313</v>
      </c>
      <c r="G6631" s="48">
        <v>14</v>
      </c>
      <c r="H6631" s="51" t="s">
        <v>3103</v>
      </c>
      <c r="I6631" s="51" t="s">
        <v>1137</v>
      </c>
      <c r="J6631" s="52">
        <v>4</v>
      </c>
      <c r="K6631" s="48" t="s">
        <v>1058</v>
      </c>
      <c r="L6631" s="48" t="s">
        <v>1058</v>
      </c>
      <c r="M6631" s="53">
        <v>9423.3443219706387</v>
      </c>
      <c r="N6631" s="51"/>
    </row>
    <row r="6632" spans="2:14" x14ac:dyDescent="0.25">
      <c r="B6632" s="48">
        <v>6630</v>
      </c>
      <c r="C6632" s="49" t="s">
        <v>3038</v>
      </c>
      <c r="D6632" s="48">
        <v>580578250</v>
      </c>
      <c r="E6632" s="50" t="s">
        <v>3071</v>
      </c>
      <c r="F6632" s="51">
        <v>1407314</v>
      </c>
      <c r="G6632" s="48">
        <v>12</v>
      </c>
      <c r="H6632" s="51" t="s">
        <v>3099</v>
      </c>
      <c r="I6632" s="51" t="s">
        <v>1137</v>
      </c>
      <c r="J6632" s="52">
        <v>3.6</v>
      </c>
      <c r="K6632" s="48" t="s">
        <v>1058</v>
      </c>
      <c r="L6632" s="48" t="s">
        <v>1058</v>
      </c>
      <c r="M6632" s="53">
        <v>8481.0098897735752</v>
      </c>
      <c r="N6632" s="51"/>
    </row>
    <row r="6633" spans="2:14" x14ac:dyDescent="0.25">
      <c r="B6633" s="48">
        <v>6631</v>
      </c>
      <c r="C6633" s="49" t="s">
        <v>3038</v>
      </c>
      <c r="D6633" s="48">
        <v>580578250</v>
      </c>
      <c r="E6633" s="50" t="s">
        <v>3071</v>
      </c>
      <c r="F6633" s="51">
        <v>1408553</v>
      </c>
      <c r="G6633" s="48">
        <v>8</v>
      </c>
      <c r="H6633" s="51" t="s">
        <v>3103</v>
      </c>
      <c r="I6633" s="51" t="s">
        <v>1137</v>
      </c>
      <c r="J6633" s="52">
        <v>4</v>
      </c>
      <c r="K6633" s="48" t="s">
        <v>1058</v>
      </c>
      <c r="L6633" s="48" t="s">
        <v>1058</v>
      </c>
      <c r="M6633" s="53">
        <v>9423.3443219706387</v>
      </c>
      <c r="N6633" s="51"/>
    </row>
    <row r="6634" spans="2:14" x14ac:dyDescent="0.25">
      <c r="B6634" s="48">
        <v>6632</v>
      </c>
      <c r="C6634" s="49" t="s">
        <v>3038</v>
      </c>
      <c r="D6634" s="48">
        <v>580578250</v>
      </c>
      <c r="E6634" s="50" t="s">
        <v>3071</v>
      </c>
      <c r="F6634" s="51">
        <v>1408554</v>
      </c>
      <c r="G6634" s="48">
        <v>11</v>
      </c>
      <c r="H6634" s="51" t="s">
        <v>3099</v>
      </c>
      <c r="I6634" s="51" t="s">
        <v>1137</v>
      </c>
      <c r="J6634" s="52">
        <v>3.6</v>
      </c>
      <c r="K6634" s="48" t="s">
        <v>1058</v>
      </c>
      <c r="L6634" s="48" t="s">
        <v>1058</v>
      </c>
      <c r="M6634" s="53">
        <v>8481.0098897735752</v>
      </c>
      <c r="N6634" s="51"/>
    </row>
    <row r="6635" spans="2:14" x14ac:dyDescent="0.25">
      <c r="B6635" s="48">
        <v>6633</v>
      </c>
      <c r="C6635" s="49" t="s">
        <v>3038</v>
      </c>
      <c r="D6635" s="48">
        <v>580038156</v>
      </c>
      <c r="E6635" s="50" t="s">
        <v>2671</v>
      </c>
      <c r="F6635" s="51">
        <v>1409621</v>
      </c>
      <c r="G6635" s="48">
        <v>11</v>
      </c>
      <c r="H6635" s="51" t="s">
        <v>3103</v>
      </c>
      <c r="I6635" s="51" t="s">
        <v>1137</v>
      </c>
      <c r="J6635" s="52">
        <v>4</v>
      </c>
      <c r="K6635" s="48" t="s">
        <v>1058</v>
      </c>
      <c r="L6635" s="48" t="s">
        <v>1058</v>
      </c>
      <c r="M6635" s="53">
        <v>9423.3443219706387</v>
      </c>
      <c r="N6635" s="51"/>
    </row>
    <row r="6636" spans="2:14" x14ac:dyDescent="0.25">
      <c r="B6636" s="48">
        <v>6634</v>
      </c>
      <c r="C6636" s="49" t="s">
        <v>3038</v>
      </c>
      <c r="D6636" s="48">
        <v>580038156</v>
      </c>
      <c r="E6636" s="50" t="s">
        <v>2671</v>
      </c>
      <c r="F6636" s="51">
        <v>1409622</v>
      </c>
      <c r="G6636" s="48">
        <v>21</v>
      </c>
      <c r="H6636" s="51" t="s">
        <v>3104</v>
      </c>
      <c r="I6636" s="51" t="s">
        <v>1137</v>
      </c>
      <c r="J6636" s="52">
        <v>4</v>
      </c>
      <c r="K6636" s="48" t="s">
        <v>1058</v>
      </c>
      <c r="L6636" s="48" t="s">
        <v>1058</v>
      </c>
      <c r="M6636" s="53">
        <v>9423.3443219706387</v>
      </c>
      <c r="N6636" s="51"/>
    </row>
    <row r="6637" spans="2:14" x14ac:dyDescent="0.25">
      <c r="B6637" s="48">
        <v>6635</v>
      </c>
      <c r="C6637" s="49" t="s">
        <v>3038</v>
      </c>
      <c r="D6637" s="48">
        <v>580038156</v>
      </c>
      <c r="E6637" s="50" t="s">
        <v>2671</v>
      </c>
      <c r="F6637" s="51">
        <v>1409623</v>
      </c>
      <c r="G6637" s="48">
        <v>10</v>
      </c>
      <c r="H6637" s="51" t="s">
        <v>3099</v>
      </c>
      <c r="I6637" s="51" t="s">
        <v>1137</v>
      </c>
      <c r="J6637" s="52">
        <v>3.6</v>
      </c>
      <c r="K6637" s="48" t="s">
        <v>1058</v>
      </c>
      <c r="L6637" s="48" t="s">
        <v>1058</v>
      </c>
      <c r="M6637" s="53">
        <v>8481.0098897735752</v>
      </c>
      <c r="N6637" s="51"/>
    </row>
    <row r="6638" spans="2:14" x14ac:dyDescent="0.25">
      <c r="B6638" s="48">
        <v>6636</v>
      </c>
      <c r="C6638" s="49" t="s">
        <v>3038</v>
      </c>
      <c r="D6638" s="48">
        <v>580038156</v>
      </c>
      <c r="E6638" s="50" t="s">
        <v>2671</v>
      </c>
      <c r="F6638" s="51">
        <v>1409624</v>
      </c>
      <c r="G6638" s="48">
        <v>10</v>
      </c>
      <c r="H6638" s="51" t="s">
        <v>3100</v>
      </c>
      <c r="I6638" s="51" t="s">
        <v>1137</v>
      </c>
      <c r="J6638" s="52">
        <v>3.6</v>
      </c>
      <c r="K6638" s="48" t="s">
        <v>1058</v>
      </c>
      <c r="L6638" s="48" t="s">
        <v>1058</v>
      </c>
      <c r="M6638" s="53">
        <v>8481.0098897735752</v>
      </c>
      <c r="N6638" s="51"/>
    </row>
    <row r="6639" spans="2:14" x14ac:dyDescent="0.25">
      <c r="B6639" s="48">
        <v>6637</v>
      </c>
      <c r="C6639" s="49" t="s">
        <v>3038</v>
      </c>
      <c r="D6639" s="48">
        <v>580316065</v>
      </c>
      <c r="E6639" s="50" t="s">
        <v>3074</v>
      </c>
      <c r="F6639" s="51">
        <v>1409702</v>
      </c>
      <c r="G6639" s="48">
        <v>9</v>
      </c>
      <c r="H6639" s="51" t="s">
        <v>3103</v>
      </c>
      <c r="I6639" s="51" t="s">
        <v>1720</v>
      </c>
      <c r="J6639" s="52">
        <v>3.6</v>
      </c>
      <c r="K6639" s="48" t="s">
        <v>1058</v>
      </c>
      <c r="L6639" s="48" t="s">
        <v>1058</v>
      </c>
      <c r="M6639" s="53">
        <v>8481.0098897735752</v>
      </c>
      <c r="N6639" s="51"/>
    </row>
    <row r="6640" spans="2:14" x14ac:dyDescent="0.25">
      <c r="B6640" s="48">
        <v>6638</v>
      </c>
      <c r="C6640" s="49" t="s">
        <v>3038</v>
      </c>
      <c r="D6640" s="48">
        <v>580316065</v>
      </c>
      <c r="E6640" s="50" t="s">
        <v>3074</v>
      </c>
      <c r="F6640" s="51">
        <v>1409703</v>
      </c>
      <c r="G6640" s="48">
        <v>19</v>
      </c>
      <c r="H6640" s="51" t="s">
        <v>3104</v>
      </c>
      <c r="I6640" s="51" t="s">
        <v>1720</v>
      </c>
      <c r="J6640" s="52">
        <v>3.6</v>
      </c>
      <c r="K6640" s="48" t="s">
        <v>1058</v>
      </c>
      <c r="L6640" s="48" t="s">
        <v>1058</v>
      </c>
      <c r="M6640" s="53">
        <v>8481.0098897735752</v>
      </c>
      <c r="N6640" s="51"/>
    </row>
    <row r="6641" spans="2:14" x14ac:dyDescent="0.25">
      <c r="B6641" s="48">
        <v>6639</v>
      </c>
      <c r="C6641" s="49" t="s">
        <v>3038</v>
      </c>
      <c r="D6641" s="48">
        <v>580316065</v>
      </c>
      <c r="E6641" s="50" t="s">
        <v>3074</v>
      </c>
      <c r="F6641" s="51">
        <v>1409705</v>
      </c>
      <c r="G6641" s="48">
        <v>17</v>
      </c>
      <c r="H6641" s="51" t="s">
        <v>3102</v>
      </c>
      <c r="I6641" s="51" t="s">
        <v>1720</v>
      </c>
      <c r="J6641" s="52">
        <v>3.6</v>
      </c>
      <c r="K6641" s="48" t="s">
        <v>1058</v>
      </c>
      <c r="L6641" s="48" t="s">
        <v>1058</v>
      </c>
      <c r="M6641" s="53">
        <v>8481.0098897735752</v>
      </c>
      <c r="N6641" s="51"/>
    </row>
    <row r="6642" spans="2:14" x14ac:dyDescent="0.25">
      <c r="B6642" s="48">
        <v>6640</v>
      </c>
      <c r="C6642" s="49" t="s">
        <v>3038</v>
      </c>
      <c r="D6642" s="48">
        <v>580497048</v>
      </c>
      <c r="E6642" s="50" t="s">
        <v>1306</v>
      </c>
      <c r="F6642" s="51">
        <v>1443291</v>
      </c>
      <c r="G6642" s="48">
        <v>9</v>
      </c>
      <c r="H6642" s="51" t="s">
        <v>3103</v>
      </c>
      <c r="I6642" s="51" t="s">
        <v>1307</v>
      </c>
      <c r="J6642" s="52">
        <v>3.6</v>
      </c>
      <c r="K6642" s="48" t="s">
        <v>1058</v>
      </c>
      <c r="L6642" s="48" t="s">
        <v>1058</v>
      </c>
      <c r="M6642" s="53">
        <v>8481.0098897735752</v>
      </c>
      <c r="N6642" s="51"/>
    </row>
    <row r="6643" spans="2:14" x14ac:dyDescent="0.25">
      <c r="B6643" s="48">
        <v>6641</v>
      </c>
      <c r="C6643" s="49" t="s">
        <v>3038</v>
      </c>
      <c r="D6643" s="48">
        <v>580497048</v>
      </c>
      <c r="E6643" s="50" t="s">
        <v>1306</v>
      </c>
      <c r="F6643" s="51">
        <v>1446751</v>
      </c>
      <c r="G6643" s="48">
        <v>14</v>
      </c>
      <c r="H6643" s="51" t="s">
        <v>3100</v>
      </c>
      <c r="I6643" s="51" t="s">
        <v>1307</v>
      </c>
      <c r="J6643" s="52">
        <v>3</v>
      </c>
      <c r="K6643" s="48" t="s">
        <v>1058</v>
      </c>
      <c r="L6643" s="48" t="s">
        <v>1058</v>
      </c>
      <c r="M6643" s="53">
        <v>7067.508241477979</v>
      </c>
      <c r="N6643" s="51"/>
    </row>
    <row r="6644" spans="2:14" x14ac:dyDescent="0.25">
      <c r="B6644" s="48">
        <v>6642</v>
      </c>
      <c r="C6644" s="49" t="s">
        <v>3038</v>
      </c>
      <c r="D6644" s="48">
        <v>580497048</v>
      </c>
      <c r="E6644" s="50" t="s">
        <v>1306</v>
      </c>
      <c r="F6644" s="51">
        <v>1446752</v>
      </c>
      <c r="G6644" s="48">
        <v>14</v>
      </c>
      <c r="H6644" s="51" t="s">
        <v>3104</v>
      </c>
      <c r="I6644" s="51" t="s">
        <v>1307</v>
      </c>
      <c r="J6644" s="52">
        <v>3.6</v>
      </c>
      <c r="K6644" s="48" t="s">
        <v>1058</v>
      </c>
      <c r="L6644" s="48" t="s">
        <v>1058</v>
      </c>
      <c r="M6644" s="53">
        <v>8481.0098897735752</v>
      </c>
      <c r="N6644" s="51"/>
    </row>
    <row r="6645" spans="2:14" x14ac:dyDescent="0.25">
      <c r="B6645" s="48">
        <v>6643</v>
      </c>
      <c r="C6645" s="49" t="s">
        <v>3038</v>
      </c>
      <c r="D6645" s="48">
        <v>580497048</v>
      </c>
      <c r="E6645" s="50" t="s">
        <v>1306</v>
      </c>
      <c r="F6645" s="51">
        <v>1447416</v>
      </c>
      <c r="G6645" s="48">
        <v>10</v>
      </c>
      <c r="H6645" s="51" t="s">
        <v>3104</v>
      </c>
      <c r="I6645" s="51" t="s">
        <v>1307</v>
      </c>
      <c r="J6645" s="52">
        <v>3.6</v>
      </c>
      <c r="K6645" s="48" t="s">
        <v>1058</v>
      </c>
      <c r="L6645" s="48" t="s">
        <v>1058</v>
      </c>
      <c r="M6645" s="53">
        <v>8481.0098897735752</v>
      </c>
      <c r="N6645" s="51"/>
    </row>
    <row r="6646" spans="2:14" x14ac:dyDescent="0.25">
      <c r="B6646" s="48">
        <v>6644</v>
      </c>
      <c r="C6646" s="49" t="s">
        <v>3038</v>
      </c>
      <c r="D6646" s="48">
        <v>580316065</v>
      </c>
      <c r="E6646" s="50" t="s">
        <v>3074</v>
      </c>
      <c r="F6646" s="51">
        <v>1447661</v>
      </c>
      <c r="G6646" s="48">
        <v>14</v>
      </c>
      <c r="H6646" s="51" t="s">
        <v>3100</v>
      </c>
      <c r="I6646" s="51" t="s">
        <v>1720</v>
      </c>
      <c r="J6646" s="52">
        <v>3</v>
      </c>
      <c r="K6646" s="48" t="s">
        <v>1058</v>
      </c>
      <c r="L6646" s="48" t="s">
        <v>1058</v>
      </c>
      <c r="M6646" s="53">
        <v>7067.508241477979</v>
      </c>
      <c r="N6646" s="51"/>
    </row>
    <row r="6647" spans="2:14" x14ac:dyDescent="0.25">
      <c r="B6647" s="48">
        <v>6645</v>
      </c>
      <c r="C6647" s="49" t="s">
        <v>3038</v>
      </c>
      <c r="D6647" s="48">
        <v>580316065</v>
      </c>
      <c r="E6647" s="50" t="s">
        <v>3074</v>
      </c>
      <c r="F6647" s="51">
        <v>1447662</v>
      </c>
      <c r="G6647" s="48">
        <v>14</v>
      </c>
      <c r="H6647" s="51" t="s">
        <v>3099</v>
      </c>
      <c r="I6647" s="51" t="s">
        <v>1720</v>
      </c>
      <c r="J6647" s="52">
        <v>3</v>
      </c>
      <c r="K6647" s="48" t="s">
        <v>1058</v>
      </c>
      <c r="L6647" s="48" t="s">
        <v>1058</v>
      </c>
      <c r="M6647" s="53">
        <v>7067.508241477979</v>
      </c>
      <c r="N6647" s="51"/>
    </row>
    <row r="6648" spans="2:14" x14ac:dyDescent="0.25">
      <c r="B6648" s="48">
        <v>6646</v>
      </c>
      <c r="C6648" s="49" t="s">
        <v>3038</v>
      </c>
      <c r="D6648" s="48">
        <v>580497048</v>
      </c>
      <c r="E6648" s="50" t="s">
        <v>1306</v>
      </c>
      <c r="F6648" s="51">
        <v>1705141</v>
      </c>
      <c r="G6648" s="48">
        <v>13</v>
      </c>
      <c r="H6648" s="51" t="s">
        <v>3100</v>
      </c>
      <c r="I6648" s="51" t="s">
        <v>1307</v>
      </c>
      <c r="J6648" s="52">
        <v>3</v>
      </c>
      <c r="K6648" s="48" t="s">
        <v>1058</v>
      </c>
      <c r="L6648" s="48" t="s">
        <v>1058</v>
      </c>
      <c r="M6648" s="53">
        <v>7067.508241477979</v>
      </c>
      <c r="N6648" s="51"/>
    </row>
    <row r="6649" spans="2:14" x14ac:dyDescent="0.25">
      <c r="B6649" s="48">
        <v>6647</v>
      </c>
      <c r="C6649" s="49" t="s">
        <v>3038</v>
      </c>
      <c r="D6649" s="48">
        <v>580049120</v>
      </c>
      <c r="E6649" s="50" t="s">
        <v>3051</v>
      </c>
      <c r="F6649" s="51">
        <v>1708031</v>
      </c>
      <c r="G6649" s="48">
        <v>14</v>
      </c>
      <c r="H6649" s="51" t="s">
        <v>3100</v>
      </c>
      <c r="I6649" s="51" t="s">
        <v>1363</v>
      </c>
      <c r="J6649" s="52">
        <v>3</v>
      </c>
      <c r="K6649" s="48" t="s">
        <v>1058</v>
      </c>
      <c r="L6649" s="48" t="s">
        <v>1058</v>
      </c>
      <c r="M6649" s="53">
        <v>7067.508241477979</v>
      </c>
      <c r="N6649" s="51"/>
    </row>
    <row r="6650" spans="2:14" x14ac:dyDescent="0.25">
      <c r="B6650" s="48">
        <v>6648</v>
      </c>
      <c r="C6650" s="49" t="s">
        <v>3038</v>
      </c>
      <c r="D6650" s="48">
        <v>580049120</v>
      </c>
      <c r="E6650" s="50" t="s">
        <v>3051</v>
      </c>
      <c r="F6650" s="51">
        <v>1708032</v>
      </c>
      <c r="G6650" s="48">
        <v>18</v>
      </c>
      <c r="H6650" s="51" t="s">
        <v>3104</v>
      </c>
      <c r="I6650" s="51" t="s">
        <v>1363</v>
      </c>
      <c r="J6650" s="52">
        <v>3.6</v>
      </c>
      <c r="K6650" s="48" t="s">
        <v>1058</v>
      </c>
      <c r="L6650" s="48" t="s">
        <v>1058</v>
      </c>
      <c r="M6650" s="53">
        <v>8481.0098897735752</v>
      </c>
      <c r="N6650" s="51"/>
    </row>
    <row r="6651" spans="2:14" x14ac:dyDescent="0.25">
      <c r="B6651" s="48">
        <v>6649</v>
      </c>
      <c r="C6651" s="49" t="s">
        <v>3038</v>
      </c>
      <c r="D6651" s="48">
        <v>580424638</v>
      </c>
      <c r="E6651" s="50" t="s">
        <v>1651</v>
      </c>
      <c r="F6651" s="51">
        <v>2105001</v>
      </c>
      <c r="G6651" s="48">
        <v>0</v>
      </c>
      <c r="H6651" s="51" t="s">
        <v>3104</v>
      </c>
      <c r="I6651" s="51" t="s">
        <v>1081</v>
      </c>
      <c r="J6651" s="52">
        <v>4.2</v>
      </c>
      <c r="K6651" s="48" t="s">
        <v>1058</v>
      </c>
      <c r="L6651" s="48" t="s">
        <v>1058</v>
      </c>
      <c r="M6651" s="53">
        <v>9894.5115380691714</v>
      </c>
      <c r="N6651" s="51"/>
    </row>
    <row r="6652" spans="2:14" x14ac:dyDescent="0.25">
      <c r="B6652" s="48">
        <v>6650</v>
      </c>
      <c r="C6652" s="49" t="s">
        <v>3038</v>
      </c>
      <c r="D6652" s="48">
        <v>580418960</v>
      </c>
      <c r="E6652" s="50" t="s">
        <v>3067</v>
      </c>
      <c r="F6652" s="51">
        <v>2404812</v>
      </c>
      <c r="G6652" s="48">
        <v>9</v>
      </c>
      <c r="H6652" s="51" t="s">
        <v>3104</v>
      </c>
      <c r="I6652" s="51" t="s">
        <v>1076</v>
      </c>
      <c r="J6652" s="52">
        <v>4.2</v>
      </c>
      <c r="K6652" s="48" t="s">
        <v>1058</v>
      </c>
      <c r="L6652" s="48" t="s">
        <v>1058</v>
      </c>
      <c r="M6652" s="53">
        <v>9894.5115380691714</v>
      </c>
      <c r="N6652" s="51"/>
    </row>
    <row r="6653" spans="2:14" x14ac:dyDescent="0.25">
      <c r="B6653" s="48">
        <v>6651</v>
      </c>
      <c r="C6653" s="49" t="s">
        <v>3038</v>
      </c>
      <c r="D6653" s="48">
        <v>580418960</v>
      </c>
      <c r="E6653" s="50" t="s">
        <v>3067</v>
      </c>
      <c r="F6653" s="51">
        <v>2404813</v>
      </c>
      <c r="G6653" s="48">
        <v>6</v>
      </c>
      <c r="H6653" s="51" t="s">
        <v>3104</v>
      </c>
      <c r="I6653" s="51" t="s">
        <v>1076</v>
      </c>
      <c r="J6653" s="52">
        <v>0</v>
      </c>
      <c r="K6653" s="48" t="s">
        <v>1054</v>
      </c>
      <c r="L6653" s="48" t="s">
        <v>1058</v>
      </c>
      <c r="M6653" s="53">
        <v>0</v>
      </c>
      <c r="N6653" s="51"/>
    </row>
    <row r="6654" spans="2:14" x14ac:dyDescent="0.25">
      <c r="B6654" s="48">
        <v>6652</v>
      </c>
      <c r="C6654" s="49" t="s">
        <v>3038</v>
      </c>
      <c r="D6654" s="48">
        <v>580248342</v>
      </c>
      <c r="E6654" s="50" t="s">
        <v>3044</v>
      </c>
      <c r="F6654" s="51">
        <v>2443681</v>
      </c>
      <c r="G6654" s="48">
        <v>9</v>
      </c>
      <c r="H6654" s="51" t="s">
        <v>3100</v>
      </c>
      <c r="I6654" s="51" t="s">
        <v>1130</v>
      </c>
      <c r="J6654" s="52">
        <v>3</v>
      </c>
      <c r="K6654" s="48" t="s">
        <v>1058</v>
      </c>
      <c r="L6654" s="48" t="s">
        <v>1058</v>
      </c>
      <c r="M6654" s="53">
        <v>7067.508241477979</v>
      </c>
      <c r="N6654" s="51"/>
    </row>
    <row r="6655" spans="2:14" x14ac:dyDescent="0.25">
      <c r="B6655" s="48">
        <v>6653</v>
      </c>
      <c r="C6655" s="49" t="s">
        <v>3038</v>
      </c>
      <c r="D6655" s="48">
        <v>511602591</v>
      </c>
      <c r="E6655" s="50" t="s">
        <v>1802</v>
      </c>
      <c r="F6655" s="51">
        <v>2444831</v>
      </c>
      <c r="G6655" s="48">
        <v>15</v>
      </c>
      <c r="H6655" s="51" t="s">
        <v>3099</v>
      </c>
      <c r="I6655" s="51" t="s">
        <v>1803</v>
      </c>
      <c r="J6655" s="52">
        <v>3.9</v>
      </c>
      <c r="K6655" s="48" t="s">
        <v>1058</v>
      </c>
      <c r="L6655" s="48" t="s">
        <v>1058</v>
      </c>
      <c r="M6655" s="53">
        <v>9187.7607139213724</v>
      </c>
      <c r="N6655" s="51"/>
    </row>
    <row r="6656" spans="2:14" x14ac:dyDescent="0.25">
      <c r="B6656" s="48">
        <v>6654</v>
      </c>
      <c r="C6656" s="49" t="s">
        <v>3038</v>
      </c>
      <c r="D6656" s="48">
        <v>580553741</v>
      </c>
      <c r="E6656" s="50" t="s">
        <v>3061</v>
      </c>
      <c r="F6656" s="51">
        <v>2470491</v>
      </c>
      <c r="G6656" s="48">
        <v>10</v>
      </c>
      <c r="H6656" s="51" t="s">
        <v>3104</v>
      </c>
      <c r="I6656" s="51" t="s">
        <v>1174</v>
      </c>
      <c r="J6656" s="52">
        <v>4</v>
      </c>
      <c r="K6656" s="48" t="s">
        <v>1058</v>
      </c>
      <c r="L6656" s="48" t="s">
        <v>1058</v>
      </c>
      <c r="M6656" s="53">
        <v>9423.3443219706387</v>
      </c>
      <c r="N6656" s="51"/>
    </row>
    <row r="6657" spans="2:14" x14ac:dyDescent="0.25">
      <c r="B6657" s="48">
        <v>6655</v>
      </c>
      <c r="C6657" s="49" t="s">
        <v>3038</v>
      </c>
      <c r="D6657" s="48">
        <v>580553741</v>
      </c>
      <c r="E6657" s="50" t="s">
        <v>3061</v>
      </c>
      <c r="F6657" s="51">
        <v>2470492</v>
      </c>
      <c r="G6657" s="48">
        <v>9</v>
      </c>
      <c r="H6657" s="51" t="s">
        <v>3104</v>
      </c>
      <c r="I6657" s="51" t="s">
        <v>1174</v>
      </c>
      <c r="J6657" s="52">
        <v>4</v>
      </c>
      <c r="K6657" s="48" t="s">
        <v>1058</v>
      </c>
      <c r="L6657" s="48" t="s">
        <v>1058</v>
      </c>
      <c r="M6657" s="53">
        <v>9423.3443219706387</v>
      </c>
      <c r="N6657" s="51"/>
    </row>
    <row r="6658" spans="2:14" x14ac:dyDescent="0.25">
      <c r="B6658" s="48">
        <v>6656</v>
      </c>
      <c r="C6658" s="49" t="s">
        <v>3038</v>
      </c>
      <c r="D6658" s="48">
        <v>580553741</v>
      </c>
      <c r="E6658" s="50" t="s">
        <v>3061</v>
      </c>
      <c r="F6658" s="51">
        <v>2470801</v>
      </c>
      <c r="G6658" s="48">
        <v>15</v>
      </c>
      <c r="H6658" s="51" t="s">
        <v>3101</v>
      </c>
      <c r="I6658" s="51" t="s">
        <v>1174</v>
      </c>
      <c r="J6658" s="52">
        <v>3.6</v>
      </c>
      <c r="K6658" s="48" t="s">
        <v>1058</v>
      </c>
      <c r="L6658" s="48" t="s">
        <v>1058</v>
      </c>
      <c r="M6658" s="53">
        <v>8481.0098897735752</v>
      </c>
      <c r="N6658" s="51"/>
    </row>
    <row r="6659" spans="2:14" x14ac:dyDescent="0.25">
      <c r="B6659" s="48">
        <v>6657</v>
      </c>
      <c r="C6659" s="49" t="s">
        <v>3038</v>
      </c>
      <c r="D6659" s="48">
        <v>580553741</v>
      </c>
      <c r="E6659" s="50" t="s">
        <v>3061</v>
      </c>
      <c r="F6659" s="51">
        <v>2470802</v>
      </c>
      <c r="G6659" s="48">
        <v>11</v>
      </c>
      <c r="H6659" s="51" t="s">
        <v>3099</v>
      </c>
      <c r="I6659" s="51" t="s">
        <v>1174</v>
      </c>
      <c r="J6659" s="52">
        <v>3.6</v>
      </c>
      <c r="K6659" s="48" t="s">
        <v>1058</v>
      </c>
      <c r="L6659" s="48" t="s">
        <v>1058</v>
      </c>
      <c r="M6659" s="53">
        <v>8481.0098897735752</v>
      </c>
      <c r="N6659" s="51"/>
    </row>
    <row r="6660" spans="2:14" x14ac:dyDescent="0.25">
      <c r="B6660" s="48">
        <v>6658</v>
      </c>
      <c r="C6660" s="49" t="s">
        <v>3038</v>
      </c>
      <c r="D6660" s="48">
        <v>580553741</v>
      </c>
      <c r="E6660" s="50" t="s">
        <v>3061</v>
      </c>
      <c r="F6660" s="51">
        <v>2470803</v>
      </c>
      <c r="G6660" s="48">
        <v>19</v>
      </c>
      <c r="H6660" s="51" t="s">
        <v>3104</v>
      </c>
      <c r="I6660" s="51" t="s">
        <v>1174</v>
      </c>
      <c r="J6660" s="52">
        <v>4</v>
      </c>
      <c r="K6660" s="48" t="s">
        <v>1058</v>
      </c>
      <c r="L6660" s="48" t="s">
        <v>1058</v>
      </c>
      <c r="M6660" s="53">
        <v>9423.3443219706387</v>
      </c>
      <c r="N6660" s="51"/>
    </row>
    <row r="6661" spans="2:14" x14ac:dyDescent="0.25">
      <c r="B6661" s="48">
        <v>6659</v>
      </c>
      <c r="C6661" s="49" t="s">
        <v>3038</v>
      </c>
      <c r="D6661" s="48">
        <v>580553741</v>
      </c>
      <c r="E6661" s="50" t="s">
        <v>3061</v>
      </c>
      <c r="F6661" s="51">
        <v>2470804</v>
      </c>
      <c r="G6661" s="48">
        <v>12</v>
      </c>
      <c r="H6661" s="51" t="s">
        <v>3103</v>
      </c>
      <c r="I6661" s="51" t="s">
        <v>1174</v>
      </c>
      <c r="J6661" s="52">
        <v>4</v>
      </c>
      <c r="K6661" s="48" t="s">
        <v>1058</v>
      </c>
      <c r="L6661" s="48" t="s">
        <v>1058</v>
      </c>
      <c r="M6661" s="53">
        <v>9423.3443219706387</v>
      </c>
      <c r="N6661" s="51"/>
    </row>
    <row r="6662" spans="2:14" x14ac:dyDescent="0.25">
      <c r="B6662" s="48">
        <v>6660</v>
      </c>
      <c r="C6662" s="49" t="s">
        <v>3038</v>
      </c>
      <c r="D6662" s="48">
        <v>580553741</v>
      </c>
      <c r="E6662" s="50" t="s">
        <v>3061</v>
      </c>
      <c r="F6662" s="51">
        <v>2470805</v>
      </c>
      <c r="G6662" s="48">
        <v>18</v>
      </c>
      <c r="H6662" s="51" t="s">
        <v>3104</v>
      </c>
      <c r="I6662" s="51" t="s">
        <v>1174</v>
      </c>
      <c r="J6662" s="52">
        <v>4</v>
      </c>
      <c r="K6662" s="48" t="s">
        <v>1058</v>
      </c>
      <c r="L6662" s="48" t="s">
        <v>1058</v>
      </c>
      <c r="M6662" s="53">
        <v>9423.3443219706387</v>
      </c>
      <c r="N6662" s="51"/>
    </row>
    <row r="6663" spans="2:14" x14ac:dyDescent="0.25">
      <c r="B6663" s="48">
        <v>6661</v>
      </c>
      <c r="C6663" s="49" t="s">
        <v>3038</v>
      </c>
      <c r="D6663" s="48">
        <v>580352540</v>
      </c>
      <c r="E6663" s="50" t="s">
        <v>1250</v>
      </c>
      <c r="F6663" s="51">
        <v>2472473</v>
      </c>
      <c r="G6663" s="48">
        <v>9</v>
      </c>
      <c r="H6663" s="51" t="s">
        <v>3099</v>
      </c>
      <c r="I6663" s="51" t="s">
        <v>1072</v>
      </c>
      <c r="J6663" s="52">
        <v>4.5</v>
      </c>
      <c r="K6663" s="48" t="s">
        <v>1058</v>
      </c>
      <c r="L6663" s="48" t="s">
        <v>1058</v>
      </c>
      <c r="M6663" s="53">
        <v>10601.262362216969</v>
      </c>
      <c r="N6663" s="51"/>
    </row>
    <row r="6664" spans="2:14" x14ac:dyDescent="0.25">
      <c r="B6664" s="48">
        <v>6662</v>
      </c>
      <c r="C6664" s="49" t="s">
        <v>3038</v>
      </c>
      <c r="D6664" s="48">
        <v>580352540</v>
      </c>
      <c r="E6664" s="50" t="s">
        <v>1250</v>
      </c>
      <c r="F6664" s="51">
        <v>2472474</v>
      </c>
      <c r="G6664" s="48">
        <v>10</v>
      </c>
      <c r="H6664" s="51" t="s">
        <v>3103</v>
      </c>
      <c r="I6664" s="51" t="s">
        <v>1072</v>
      </c>
      <c r="J6664" s="52">
        <v>4.6000000000000005</v>
      </c>
      <c r="K6664" s="48" t="s">
        <v>1058</v>
      </c>
      <c r="L6664" s="48" t="s">
        <v>1058</v>
      </c>
      <c r="M6664" s="53">
        <v>10836.845970266235</v>
      </c>
      <c r="N6664" s="51"/>
    </row>
    <row r="6665" spans="2:14" x14ac:dyDescent="0.25">
      <c r="B6665" s="48">
        <v>6663</v>
      </c>
      <c r="C6665" s="49" t="s">
        <v>3038</v>
      </c>
      <c r="D6665" s="48">
        <v>580414613</v>
      </c>
      <c r="E6665" s="50" t="s">
        <v>3046</v>
      </c>
      <c r="F6665" s="51">
        <v>2490111</v>
      </c>
      <c r="G6665" s="48">
        <v>9</v>
      </c>
      <c r="H6665" s="51" t="s">
        <v>3103</v>
      </c>
      <c r="I6665" s="51" t="s">
        <v>2895</v>
      </c>
      <c r="J6665" s="52">
        <v>4.2</v>
      </c>
      <c r="K6665" s="48" t="s">
        <v>1058</v>
      </c>
      <c r="L6665" s="48" t="s">
        <v>1058</v>
      </c>
      <c r="M6665" s="53">
        <v>9894.5115380691714</v>
      </c>
      <c r="N6665" s="51"/>
    </row>
    <row r="6666" spans="2:14" x14ac:dyDescent="0.25">
      <c r="B6666" s="48">
        <v>6664</v>
      </c>
      <c r="C6666" s="49" t="s">
        <v>3038</v>
      </c>
      <c r="D6666" s="48">
        <v>580414613</v>
      </c>
      <c r="E6666" s="50" t="s">
        <v>3046</v>
      </c>
      <c r="F6666" s="51">
        <v>2490112</v>
      </c>
      <c r="G6666" s="48">
        <v>9</v>
      </c>
      <c r="H6666" s="51" t="s">
        <v>3099</v>
      </c>
      <c r="I6666" s="51" t="s">
        <v>2895</v>
      </c>
      <c r="J6666" s="52">
        <v>3.9</v>
      </c>
      <c r="K6666" s="48" t="s">
        <v>1058</v>
      </c>
      <c r="L6666" s="48" t="s">
        <v>1058</v>
      </c>
      <c r="M6666" s="53">
        <v>9187.7607139213724</v>
      </c>
      <c r="N6666" s="51"/>
    </row>
    <row r="6667" spans="2:14" x14ac:dyDescent="0.25">
      <c r="B6667" s="48">
        <v>6665</v>
      </c>
      <c r="C6667" s="49" t="s">
        <v>3038</v>
      </c>
      <c r="D6667" s="48">
        <v>580414613</v>
      </c>
      <c r="E6667" s="50" t="s">
        <v>3046</v>
      </c>
      <c r="F6667" s="51">
        <v>2490113</v>
      </c>
      <c r="G6667" s="48">
        <v>16</v>
      </c>
      <c r="H6667" s="51" t="s">
        <v>3104</v>
      </c>
      <c r="I6667" s="51" t="s">
        <v>2895</v>
      </c>
      <c r="J6667" s="52">
        <v>4.2</v>
      </c>
      <c r="K6667" s="48" t="s">
        <v>1058</v>
      </c>
      <c r="L6667" s="48" t="s">
        <v>1058</v>
      </c>
      <c r="M6667" s="53">
        <v>9894.5115380691714</v>
      </c>
      <c r="N6667" s="51"/>
    </row>
    <row r="6668" spans="2:14" x14ac:dyDescent="0.25">
      <c r="B6668" s="48">
        <v>6666</v>
      </c>
      <c r="C6668" s="49" t="s">
        <v>3038</v>
      </c>
      <c r="D6668" s="48">
        <v>580414613</v>
      </c>
      <c r="E6668" s="50" t="s">
        <v>3046</v>
      </c>
      <c r="F6668" s="51">
        <v>2490114</v>
      </c>
      <c r="G6668" s="48">
        <v>9</v>
      </c>
      <c r="H6668" s="51" t="s">
        <v>3100</v>
      </c>
      <c r="I6668" s="51" t="s">
        <v>2895</v>
      </c>
      <c r="J6668" s="52">
        <v>3.9</v>
      </c>
      <c r="K6668" s="48" t="s">
        <v>1058</v>
      </c>
      <c r="L6668" s="48" t="s">
        <v>1058</v>
      </c>
      <c r="M6668" s="53">
        <v>9187.7607139213724</v>
      </c>
      <c r="N6668" s="51"/>
    </row>
    <row r="6669" spans="2:14" x14ac:dyDescent="0.25">
      <c r="B6669" s="48">
        <v>6667</v>
      </c>
      <c r="C6669" s="49" t="s">
        <v>3038</v>
      </c>
      <c r="D6669" s="48">
        <v>580352540</v>
      </c>
      <c r="E6669" s="50" t="s">
        <v>1250</v>
      </c>
      <c r="F6669" s="51">
        <v>2492841</v>
      </c>
      <c r="G6669" s="48">
        <v>23</v>
      </c>
      <c r="H6669" s="51" t="s">
        <v>3104</v>
      </c>
      <c r="I6669" s="51" t="s">
        <v>1072</v>
      </c>
      <c r="J6669" s="52">
        <v>4.6000000000000005</v>
      </c>
      <c r="K6669" s="48" t="s">
        <v>1058</v>
      </c>
      <c r="L6669" s="48" t="s">
        <v>1058</v>
      </c>
      <c r="M6669" s="53">
        <v>10836.845970266235</v>
      </c>
      <c r="N6669" s="51"/>
    </row>
    <row r="6670" spans="2:14" x14ac:dyDescent="0.25">
      <c r="B6670" s="48">
        <v>6668</v>
      </c>
      <c r="C6670" s="49" t="s">
        <v>3038</v>
      </c>
      <c r="D6670" s="48">
        <v>580031417</v>
      </c>
      <c r="E6670" s="50" t="s">
        <v>3092</v>
      </c>
      <c r="F6670" s="51">
        <v>2600912</v>
      </c>
      <c r="G6670" s="48">
        <v>9</v>
      </c>
      <c r="H6670" s="51" t="s">
        <v>3103</v>
      </c>
      <c r="I6670" s="51" t="s">
        <v>1098</v>
      </c>
      <c r="J6670" s="52">
        <v>4.2</v>
      </c>
      <c r="K6670" s="48" t="s">
        <v>1058</v>
      </c>
      <c r="L6670" s="48" t="s">
        <v>1058</v>
      </c>
      <c r="M6670" s="53">
        <v>9894.5115380691714</v>
      </c>
      <c r="N6670" s="51"/>
    </row>
    <row r="6671" spans="2:14" x14ac:dyDescent="0.25">
      <c r="B6671" s="48">
        <v>6669</v>
      </c>
      <c r="C6671" s="49" t="s">
        <v>3038</v>
      </c>
      <c r="D6671" s="48">
        <v>580424638</v>
      </c>
      <c r="E6671" s="50" t="s">
        <v>1651</v>
      </c>
      <c r="F6671" s="51">
        <v>2601251</v>
      </c>
      <c r="G6671" s="48">
        <v>9</v>
      </c>
      <c r="H6671" s="51" t="s">
        <v>3104</v>
      </c>
      <c r="I6671" s="51" t="s">
        <v>1081</v>
      </c>
      <c r="J6671" s="52">
        <v>4.2</v>
      </c>
      <c r="K6671" s="48" t="s">
        <v>1058</v>
      </c>
      <c r="L6671" s="48" t="s">
        <v>1058</v>
      </c>
      <c r="M6671" s="53">
        <v>9894.5115380691714</v>
      </c>
      <c r="N6671" s="51"/>
    </row>
    <row r="6672" spans="2:14" x14ac:dyDescent="0.25">
      <c r="B6672" s="48">
        <v>6670</v>
      </c>
      <c r="C6672" s="49" t="s">
        <v>3038</v>
      </c>
      <c r="D6672" s="48">
        <v>580424638</v>
      </c>
      <c r="E6672" s="50" t="s">
        <v>1651</v>
      </c>
      <c r="F6672" s="51">
        <v>2601253</v>
      </c>
      <c r="G6672" s="48">
        <v>9</v>
      </c>
      <c r="H6672" s="51" t="s">
        <v>3100</v>
      </c>
      <c r="I6672" s="51" t="s">
        <v>1081</v>
      </c>
      <c r="J6672" s="52">
        <v>3.9</v>
      </c>
      <c r="K6672" s="48" t="s">
        <v>1058</v>
      </c>
      <c r="L6672" s="48" t="s">
        <v>1058</v>
      </c>
      <c r="M6672" s="53">
        <v>9187.7607139213724</v>
      </c>
      <c r="N6672" s="51"/>
    </row>
    <row r="6673" spans="2:14" x14ac:dyDescent="0.25">
      <c r="B6673" s="48">
        <v>6671</v>
      </c>
      <c r="C6673" s="49" t="s">
        <v>3038</v>
      </c>
      <c r="D6673" s="48">
        <v>580424638</v>
      </c>
      <c r="E6673" s="50" t="s">
        <v>1651</v>
      </c>
      <c r="F6673" s="51">
        <v>2601254</v>
      </c>
      <c r="G6673" s="48">
        <v>9</v>
      </c>
      <c r="H6673" s="51" t="s">
        <v>3099</v>
      </c>
      <c r="I6673" s="51" t="s">
        <v>1081</v>
      </c>
      <c r="J6673" s="52">
        <v>3.9</v>
      </c>
      <c r="K6673" s="48" t="s">
        <v>1058</v>
      </c>
      <c r="L6673" s="48" t="s">
        <v>1058</v>
      </c>
      <c r="M6673" s="53">
        <v>9187.7607139213724</v>
      </c>
      <c r="N6673" s="51"/>
    </row>
    <row r="6674" spans="2:14" x14ac:dyDescent="0.25">
      <c r="B6674" s="48">
        <v>6672</v>
      </c>
      <c r="C6674" s="49" t="s">
        <v>3038</v>
      </c>
      <c r="D6674" s="48">
        <v>580424638</v>
      </c>
      <c r="E6674" s="50" t="s">
        <v>1651</v>
      </c>
      <c r="F6674" s="51">
        <v>2601255</v>
      </c>
      <c r="G6674" s="48">
        <v>9</v>
      </c>
      <c r="H6674" s="51" t="s">
        <v>3100</v>
      </c>
      <c r="I6674" s="51" t="s">
        <v>1081</v>
      </c>
      <c r="J6674" s="52">
        <v>3.9</v>
      </c>
      <c r="K6674" s="48" t="s">
        <v>1058</v>
      </c>
      <c r="L6674" s="48" t="s">
        <v>1058</v>
      </c>
      <c r="M6674" s="53">
        <v>9187.7607139213724</v>
      </c>
      <c r="N6674" s="51"/>
    </row>
    <row r="6675" spans="2:14" x14ac:dyDescent="0.25">
      <c r="B6675" s="48">
        <v>6673</v>
      </c>
      <c r="C6675" s="49" t="s">
        <v>3038</v>
      </c>
      <c r="D6675" s="48">
        <v>580424638</v>
      </c>
      <c r="E6675" s="50" t="s">
        <v>1651</v>
      </c>
      <c r="F6675" s="51">
        <v>2601256</v>
      </c>
      <c r="G6675" s="48">
        <v>9</v>
      </c>
      <c r="H6675" s="51" t="s">
        <v>3103</v>
      </c>
      <c r="I6675" s="51" t="s">
        <v>1081</v>
      </c>
      <c r="J6675" s="52">
        <v>4.2</v>
      </c>
      <c r="K6675" s="48" t="s">
        <v>1058</v>
      </c>
      <c r="L6675" s="48" t="s">
        <v>1058</v>
      </c>
      <c r="M6675" s="53">
        <v>9894.5115380691714</v>
      </c>
      <c r="N6675" s="51"/>
    </row>
    <row r="6676" spans="2:14" x14ac:dyDescent="0.25">
      <c r="B6676" s="48">
        <v>6674</v>
      </c>
      <c r="C6676" s="49" t="s">
        <v>3038</v>
      </c>
      <c r="D6676" s="48">
        <v>580421915</v>
      </c>
      <c r="E6676" s="50" t="s">
        <v>1648</v>
      </c>
      <c r="F6676" s="51">
        <v>2601821</v>
      </c>
      <c r="G6676" s="48">
        <v>18</v>
      </c>
      <c r="H6676" s="51" t="s">
        <v>3104</v>
      </c>
      <c r="I6676" s="51" t="s">
        <v>1066</v>
      </c>
      <c r="J6676" s="52">
        <v>3.6</v>
      </c>
      <c r="K6676" s="48" t="s">
        <v>1058</v>
      </c>
      <c r="L6676" s="48" t="s">
        <v>1058</v>
      </c>
      <c r="M6676" s="53">
        <v>8481.0098897735752</v>
      </c>
      <c r="N6676" s="51"/>
    </row>
    <row r="6677" spans="2:14" x14ac:dyDescent="0.25">
      <c r="B6677" s="48">
        <v>6675</v>
      </c>
      <c r="C6677" s="49" t="s">
        <v>3038</v>
      </c>
      <c r="D6677" s="48">
        <v>580421915</v>
      </c>
      <c r="E6677" s="50" t="s">
        <v>1648</v>
      </c>
      <c r="F6677" s="51">
        <v>2601822</v>
      </c>
      <c r="G6677" s="48">
        <v>11</v>
      </c>
      <c r="H6677" s="51" t="s">
        <v>3100</v>
      </c>
      <c r="I6677" s="51" t="s">
        <v>1066</v>
      </c>
      <c r="J6677" s="52">
        <v>3</v>
      </c>
      <c r="K6677" s="48" t="s">
        <v>1058</v>
      </c>
      <c r="L6677" s="48" t="s">
        <v>1058</v>
      </c>
      <c r="M6677" s="53">
        <v>7067.508241477979</v>
      </c>
      <c r="N6677" s="51"/>
    </row>
    <row r="6678" spans="2:14" x14ac:dyDescent="0.25">
      <c r="B6678" s="48">
        <v>6676</v>
      </c>
      <c r="C6678" s="49" t="s">
        <v>3038</v>
      </c>
      <c r="D6678" s="48">
        <v>580421915</v>
      </c>
      <c r="E6678" s="50" t="s">
        <v>1648</v>
      </c>
      <c r="F6678" s="51">
        <v>2602571</v>
      </c>
      <c r="G6678" s="48">
        <v>12</v>
      </c>
      <c r="H6678" s="51" t="s">
        <v>3104</v>
      </c>
      <c r="I6678" s="51" t="s">
        <v>1066</v>
      </c>
      <c r="J6678" s="52">
        <v>3.6</v>
      </c>
      <c r="K6678" s="48" t="s">
        <v>1058</v>
      </c>
      <c r="L6678" s="48" t="s">
        <v>1058</v>
      </c>
      <c r="M6678" s="53">
        <v>8481.0098897735752</v>
      </c>
      <c r="N6678" s="51"/>
    </row>
    <row r="6679" spans="2:14" x14ac:dyDescent="0.25">
      <c r="B6679" s="48">
        <v>6677</v>
      </c>
      <c r="C6679" s="49" t="s">
        <v>3038</v>
      </c>
      <c r="D6679" s="48">
        <v>580421915</v>
      </c>
      <c r="E6679" s="50" t="s">
        <v>1648</v>
      </c>
      <c r="F6679" s="51">
        <v>2602572</v>
      </c>
      <c r="G6679" s="48">
        <v>10</v>
      </c>
      <c r="H6679" s="51" t="s">
        <v>3100</v>
      </c>
      <c r="I6679" s="51" t="s">
        <v>1066</v>
      </c>
      <c r="J6679" s="52">
        <v>3</v>
      </c>
      <c r="K6679" s="48" t="s">
        <v>1058</v>
      </c>
      <c r="L6679" s="48" t="s">
        <v>1058</v>
      </c>
      <c r="M6679" s="53">
        <v>7067.508241477979</v>
      </c>
      <c r="N6679" s="51"/>
    </row>
    <row r="6680" spans="2:14" x14ac:dyDescent="0.25">
      <c r="B6680" s="48">
        <v>6678</v>
      </c>
      <c r="C6680" s="49" t="s">
        <v>3038</v>
      </c>
      <c r="D6680" s="48">
        <v>580424638</v>
      </c>
      <c r="E6680" s="50" t="s">
        <v>1651</v>
      </c>
      <c r="F6680" s="51">
        <v>2603311</v>
      </c>
      <c r="G6680" s="48">
        <v>8</v>
      </c>
      <c r="H6680" s="51" t="s">
        <v>3104</v>
      </c>
      <c r="I6680" s="51" t="s">
        <v>1081</v>
      </c>
      <c r="J6680" s="52">
        <v>0</v>
      </c>
      <c r="K6680" s="48" t="s">
        <v>1054</v>
      </c>
      <c r="L6680" s="48" t="s">
        <v>1058</v>
      </c>
      <c r="M6680" s="53">
        <v>0</v>
      </c>
      <c r="N6680" s="51"/>
    </row>
    <row r="6681" spans="2:14" x14ac:dyDescent="0.25">
      <c r="B6681" s="48">
        <v>6679</v>
      </c>
      <c r="C6681" s="49" t="s">
        <v>3038</v>
      </c>
      <c r="D6681" s="48">
        <v>580424638</v>
      </c>
      <c r="E6681" s="50" t="s">
        <v>1651</v>
      </c>
      <c r="F6681" s="51">
        <v>2604712</v>
      </c>
      <c r="G6681" s="48">
        <v>11</v>
      </c>
      <c r="H6681" s="51" t="s">
        <v>3104</v>
      </c>
      <c r="I6681" s="51" t="s">
        <v>1081</v>
      </c>
      <c r="J6681" s="52">
        <v>4.2</v>
      </c>
      <c r="K6681" s="48" t="s">
        <v>1058</v>
      </c>
      <c r="L6681" s="48" t="s">
        <v>1058</v>
      </c>
      <c r="M6681" s="53">
        <v>9894.5115380691714</v>
      </c>
      <c r="N6681" s="51"/>
    </row>
    <row r="6682" spans="2:14" x14ac:dyDescent="0.25">
      <c r="B6682" s="48">
        <v>6680</v>
      </c>
      <c r="C6682" s="49" t="s">
        <v>3038</v>
      </c>
      <c r="D6682" s="48">
        <v>580421915</v>
      </c>
      <c r="E6682" s="50" t="s">
        <v>1648</v>
      </c>
      <c r="F6682" s="51">
        <v>2800571</v>
      </c>
      <c r="G6682" s="48">
        <v>11</v>
      </c>
      <c r="H6682" s="51" t="s">
        <v>3104</v>
      </c>
      <c r="I6682" s="51" t="s">
        <v>1066</v>
      </c>
      <c r="J6682" s="52">
        <v>3.6</v>
      </c>
      <c r="K6682" s="48" t="s">
        <v>1058</v>
      </c>
      <c r="L6682" s="48" t="s">
        <v>1058</v>
      </c>
      <c r="M6682" s="53">
        <v>8481.0098897735752</v>
      </c>
      <c r="N6682" s="51"/>
    </row>
    <row r="6683" spans="2:14" x14ac:dyDescent="0.25">
      <c r="B6683" s="48">
        <v>6681</v>
      </c>
      <c r="C6683" s="49" t="s">
        <v>3038</v>
      </c>
      <c r="D6683" s="48">
        <v>580421915</v>
      </c>
      <c r="E6683" s="50" t="s">
        <v>1648</v>
      </c>
      <c r="F6683" s="51">
        <v>2800572</v>
      </c>
      <c r="G6683" s="48">
        <v>9</v>
      </c>
      <c r="H6683" s="51" t="s">
        <v>3100</v>
      </c>
      <c r="I6683" s="51" t="s">
        <v>1066</v>
      </c>
      <c r="J6683" s="52">
        <v>3</v>
      </c>
      <c r="K6683" s="48" t="s">
        <v>1058</v>
      </c>
      <c r="L6683" s="48" t="s">
        <v>1058</v>
      </c>
      <c r="M6683" s="53">
        <v>7067.508241477979</v>
      </c>
      <c r="N6683" s="51"/>
    </row>
    <row r="6684" spans="2:14" x14ac:dyDescent="0.25">
      <c r="B6684" s="48">
        <v>6682</v>
      </c>
      <c r="C6684" s="49" t="s">
        <v>3038</v>
      </c>
      <c r="D6684" s="48">
        <v>580049120</v>
      </c>
      <c r="E6684" s="50" t="s">
        <v>3105</v>
      </c>
      <c r="F6684" s="51">
        <v>3101771</v>
      </c>
      <c r="G6684" s="48">
        <v>13</v>
      </c>
      <c r="H6684" s="51" t="s">
        <v>3104</v>
      </c>
      <c r="I6684" s="51" t="s">
        <v>1209</v>
      </c>
      <c r="J6684" s="52">
        <v>3.6</v>
      </c>
      <c r="K6684" s="48" t="s">
        <v>1058</v>
      </c>
      <c r="L6684" s="48" t="s">
        <v>1058</v>
      </c>
      <c r="M6684" s="53">
        <v>8481.0098897735752</v>
      </c>
      <c r="N6684" s="51"/>
    </row>
    <row r="6685" spans="2:14" x14ac:dyDescent="0.25">
      <c r="B6685" s="48">
        <v>6683</v>
      </c>
      <c r="C6685" s="49" t="s">
        <v>3038</v>
      </c>
      <c r="D6685" s="48">
        <v>580049120</v>
      </c>
      <c r="E6685" s="50" t="s">
        <v>3105</v>
      </c>
      <c r="F6685" s="51">
        <v>3101772</v>
      </c>
      <c r="G6685" s="48">
        <v>14</v>
      </c>
      <c r="H6685" s="51" t="s">
        <v>3100</v>
      </c>
      <c r="I6685" s="51" t="s">
        <v>1209</v>
      </c>
      <c r="J6685" s="52">
        <v>3</v>
      </c>
      <c r="K6685" s="48" t="s">
        <v>1058</v>
      </c>
      <c r="L6685" s="48" t="s">
        <v>1058</v>
      </c>
      <c r="M6685" s="53">
        <v>7067.508241477979</v>
      </c>
      <c r="N6685" s="51"/>
    </row>
    <row r="6686" spans="2:14" x14ac:dyDescent="0.25">
      <c r="B6686" s="48">
        <v>6684</v>
      </c>
      <c r="C6686" s="49" t="s">
        <v>3038</v>
      </c>
      <c r="D6686" s="48">
        <v>580049120</v>
      </c>
      <c r="E6686" s="50" t="s">
        <v>3105</v>
      </c>
      <c r="F6686" s="51">
        <v>3127101</v>
      </c>
      <c r="G6686" s="48">
        <v>11</v>
      </c>
      <c r="H6686" s="51" t="s">
        <v>3104</v>
      </c>
      <c r="I6686" s="51" t="s">
        <v>1209</v>
      </c>
      <c r="J6686" s="52">
        <v>3.6</v>
      </c>
      <c r="K6686" s="48" t="s">
        <v>1058</v>
      </c>
      <c r="L6686" s="48" t="s">
        <v>1058</v>
      </c>
      <c r="M6686" s="53">
        <v>8481.0098897735752</v>
      </c>
      <c r="N6686" s="51"/>
    </row>
    <row r="6687" spans="2:14" x14ac:dyDescent="0.25">
      <c r="B6687" s="48">
        <v>6685</v>
      </c>
      <c r="C6687" s="49" t="s">
        <v>3038</v>
      </c>
      <c r="D6687" s="48">
        <v>580049120</v>
      </c>
      <c r="E6687" s="50" t="s">
        <v>3105</v>
      </c>
      <c r="F6687" s="51">
        <v>3127102</v>
      </c>
      <c r="G6687" s="48">
        <v>17</v>
      </c>
      <c r="H6687" s="51" t="s">
        <v>3100</v>
      </c>
      <c r="I6687" s="51" t="s">
        <v>1209</v>
      </c>
      <c r="J6687" s="52">
        <v>3</v>
      </c>
      <c r="K6687" s="48" t="s">
        <v>1058</v>
      </c>
      <c r="L6687" s="48" t="s">
        <v>1058</v>
      </c>
      <c r="M6687" s="53">
        <v>7067.508241477979</v>
      </c>
      <c r="N6687" s="51"/>
    </row>
    <row r="6688" spans="2:14" x14ac:dyDescent="0.25">
      <c r="B6688" s="48">
        <v>6686</v>
      </c>
      <c r="C6688" s="49" t="s">
        <v>3038</v>
      </c>
      <c r="D6688" s="48">
        <v>580421915</v>
      </c>
      <c r="E6688" s="50" t="s">
        <v>3106</v>
      </c>
      <c r="F6688" s="51">
        <v>3400592</v>
      </c>
      <c r="G6688" s="48">
        <v>23</v>
      </c>
      <c r="H6688" s="51" t="s">
        <v>3100</v>
      </c>
      <c r="I6688" s="51" t="s">
        <v>1066</v>
      </c>
      <c r="J6688" s="52">
        <v>3</v>
      </c>
      <c r="K6688" s="48" t="s">
        <v>1058</v>
      </c>
      <c r="L6688" s="48" t="s">
        <v>1058</v>
      </c>
      <c r="M6688" s="53">
        <v>7067.508241477979</v>
      </c>
      <c r="N6688" s="51"/>
    </row>
    <row r="6689" spans="2:14" x14ac:dyDescent="0.25">
      <c r="B6689" s="48">
        <v>6687</v>
      </c>
      <c r="C6689" s="49" t="s">
        <v>3038</v>
      </c>
      <c r="D6689" s="48">
        <v>580421915</v>
      </c>
      <c r="E6689" s="50" t="s">
        <v>3106</v>
      </c>
      <c r="F6689" s="51">
        <v>3400594</v>
      </c>
      <c r="G6689" s="48">
        <v>14</v>
      </c>
      <c r="H6689" s="51" t="s">
        <v>3099</v>
      </c>
      <c r="I6689" s="51" t="s">
        <v>1066</v>
      </c>
      <c r="J6689" s="52">
        <v>3</v>
      </c>
      <c r="K6689" s="48" t="s">
        <v>1058</v>
      </c>
      <c r="L6689" s="48" t="s">
        <v>1058</v>
      </c>
      <c r="M6689" s="53">
        <v>7067.508241477979</v>
      </c>
      <c r="N6689" s="51"/>
    </row>
    <row r="6690" spans="2:14" x14ac:dyDescent="0.25">
      <c r="B6690" s="48">
        <v>6688</v>
      </c>
      <c r="C6690" s="49" t="s">
        <v>3038</v>
      </c>
      <c r="D6690" s="48">
        <v>580274173</v>
      </c>
      <c r="E6690" s="50" t="s">
        <v>3043</v>
      </c>
      <c r="F6690" s="51">
        <v>3401583</v>
      </c>
      <c r="G6690" s="48">
        <v>9</v>
      </c>
      <c r="H6690" s="51" t="s">
        <v>3103</v>
      </c>
      <c r="I6690" s="51" t="s">
        <v>1062</v>
      </c>
      <c r="J6690" s="52">
        <v>3.6</v>
      </c>
      <c r="K6690" s="48" t="s">
        <v>1058</v>
      </c>
      <c r="L6690" s="48" t="s">
        <v>1058</v>
      </c>
      <c r="M6690" s="53">
        <v>8481.0098897735752</v>
      </c>
      <c r="N6690" s="51"/>
    </row>
    <row r="6691" spans="2:14" x14ac:dyDescent="0.25">
      <c r="B6691" s="48">
        <v>6689</v>
      </c>
      <c r="C6691" s="49" t="s">
        <v>3038</v>
      </c>
      <c r="D6691" s="48">
        <v>580274173</v>
      </c>
      <c r="E6691" s="50" t="s">
        <v>3043</v>
      </c>
      <c r="F6691" s="51">
        <v>3401584</v>
      </c>
      <c r="G6691" s="48">
        <v>9</v>
      </c>
      <c r="H6691" s="51" t="s">
        <v>3099</v>
      </c>
      <c r="I6691" s="51" t="s">
        <v>1062</v>
      </c>
      <c r="J6691" s="52">
        <v>3</v>
      </c>
      <c r="K6691" s="48" t="s">
        <v>1058</v>
      </c>
      <c r="L6691" s="48" t="s">
        <v>1058</v>
      </c>
      <c r="M6691" s="53">
        <v>7067.508241477979</v>
      </c>
      <c r="N6691" s="51"/>
    </row>
    <row r="6692" spans="2:14" x14ac:dyDescent="0.25">
      <c r="B6692" s="48">
        <v>6690</v>
      </c>
      <c r="C6692" s="49" t="s">
        <v>3038</v>
      </c>
      <c r="D6692" s="48">
        <v>580226504</v>
      </c>
      <c r="E6692" s="50" t="s">
        <v>3086</v>
      </c>
      <c r="F6692" s="51">
        <v>3401901</v>
      </c>
      <c r="G6692" s="48">
        <v>0</v>
      </c>
      <c r="H6692" s="51" t="s">
        <v>3104</v>
      </c>
      <c r="I6692" s="51" t="s">
        <v>1062</v>
      </c>
      <c r="J6692" s="52">
        <v>0</v>
      </c>
      <c r="K6692" s="48" t="s">
        <v>1054</v>
      </c>
      <c r="L6692" s="48" t="s">
        <v>1058</v>
      </c>
      <c r="M6692" s="53">
        <v>0</v>
      </c>
      <c r="N6692" s="51"/>
    </row>
    <row r="6693" spans="2:14" x14ac:dyDescent="0.25">
      <c r="B6693" s="48">
        <v>6691</v>
      </c>
      <c r="C6693" s="49" t="s">
        <v>3038</v>
      </c>
      <c r="D6693" s="48">
        <v>580404069</v>
      </c>
      <c r="E6693" s="50" t="s">
        <v>3064</v>
      </c>
      <c r="F6693" s="51">
        <v>3402811</v>
      </c>
      <c r="G6693" s="48">
        <v>9</v>
      </c>
      <c r="H6693" s="51" t="s">
        <v>3104</v>
      </c>
      <c r="I6693" s="51" t="s">
        <v>1476</v>
      </c>
      <c r="J6693" s="52">
        <v>3.6</v>
      </c>
      <c r="K6693" s="48" t="s">
        <v>1058</v>
      </c>
      <c r="L6693" s="48" t="s">
        <v>1058</v>
      </c>
      <c r="M6693" s="53">
        <v>8481.0098897735752</v>
      </c>
      <c r="N6693" s="51"/>
    </row>
    <row r="6694" spans="2:14" x14ac:dyDescent="0.25">
      <c r="B6694" s="48">
        <v>6692</v>
      </c>
      <c r="C6694" s="49" t="s">
        <v>3038</v>
      </c>
      <c r="D6694" s="48">
        <v>580404069</v>
      </c>
      <c r="E6694" s="50" t="s">
        <v>3064</v>
      </c>
      <c r="F6694" s="51">
        <v>3402812</v>
      </c>
      <c r="G6694" s="48">
        <v>19</v>
      </c>
      <c r="H6694" s="51" t="s">
        <v>3103</v>
      </c>
      <c r="I6694" s="51" t="s">
        <v>1476</v>
      </c>
      <c r="J6694" s="52">
        <v>3.6</v>
      </c>
      <c r="K6694" s="48" t="s">
        <v>1058</v>
      </c>
      <c r="L6694" s="48" t="s">
        <v>1058</v>
      </c>
      <c r="M6694" s="53">
        <v>8481.0098897735752</v>
      </c>
      <c r="N6694" s="51"/>
    </row>
    <row r="6695" spans="2:14" x14ac:dyDescent="0.25">
      <c r="B6695" s="48">
        <v>6693</v>
      </c>
      <c r="C6695" s="49" t="s">
        <v>3038</v>
      </c>
      <c r="D6695" s="48">
        <v>580404069</v>
      </c>
      <c r="E6695" s="50" t="s">
        <v>3064</v>
      </c>
      <c r="F6695" s="51">
        <v>3402813</v>
      </c>
      <c r="G6695" s="48">
        <v>0</v>
      </c>
      <c r="H6695" s="51" t="s">
        <v>3104</v>
      </c>
      <c r="I6695" s="51" t="s">
        <v>1476</v>
      </c>
      <c r="J6695" s="52">
        <v>0</v>
      </c>
      <c r="K6695" s="48" t="s">
        <v>1054</v>
      </c>
      <c r="L6695" s="48" t="s">
        <v>1058</v>
      </c>
      <c r="M6695" s="53">
        <v>0</v>
      </c>
      <c r="N6695" s="51"/>
    </row>
    <row r="6696" spans="2:14" x14ac:dyDescent="0.25">
      <c r="B6696" s="48">
        <v>6694</v>
      </c>
      <c r="C6696" s="49" t="s">
        <v>3038</v>
      </c>
      <c r="D6696" s="48">
        <v>580295731</v>
      </c>
      <c r="E6696" s="50" t="s">
        <v>3075</v>
      </c>
      <c r="F6696" s="51">
        <v>3421131</v>
      </c>
      <c r="G6696" s="48">
        <v>11</v>
      </c>
      <c r="H6696" s="51" t="s">
        <v>3104</v>
      </c>
      <c r="I6696" s="51" t="s">
        <v>1109</v>
      </c>
      <c r="J6696" s="52">
        <v>3.6</v>
      </c>
      <c r="K6696" s="48" t="s">
        <v>1058</v>
      </c>
      <c r="L6696" s="48" t="s">
        <v>1058</v>
      </c>
      <c r="M6696" s="53">
        <v>8481.0098897735752</v>
      </c>
      <c r="N6696" s="51"/>
    </row>
    <row r="6697" spans="2:14" x14ac:dyDescent="0.25">
      <c r="B6697" s="48">
        <v>6695</v>
      </c>
      <c r="C6697" s="49" t="s">
        <v>3038</v>
      </c>
      <c r="D6697" s="48">
        <v>580295731</v>
      </c>
      <c r="E6697" s="50" t="s">
        <v>3075</v>
      </c>
      <c r="F6697" s="51">
        <v>3421132</v>
      </c>
      <c r="G6697" s="48">
        <v>14</v>
      </c>
      <c r="H6697" s="51" t="s">
        <v>3100</v>
      </c>
      <c r="I6697" s="51" t="s">
        <v>1109</v>
      </c>
      <c r="J6697" s="52">
        <v>3</v>
      </c>
      <c r="K6697" s="48" t="s">
        <v>1058</v>
      </c>
      <c r="L6697" s="48" t="s">
        <v>1058</v>
      </c>
      <c r="M6697" s="53">
        <v>7067.508241477979</v>
      </c>
      <c r="N6697" s="51"/>
    </row>
    <row r="6698" spans="2:14" x14ac:dyDescent="0.25">
      <c r="B6698" s="48">
        <v>6696</v>
      </c>
      <c r="C6698" s="49" t="s">
        <v>3038</v>
      </c>
      <c r="D6698" s="48">
        <v>580295731</v>
      </c>
      <c r="E6698" s="50" t="s">
        <v>3075</v>
      </c>
      <c r="F6698" s="51">
        <v>3421133</v>
      </c>
      <c r="G6698" s="48">
        <v>13</v>
      </c>
      <c r="H6698" s="51" t="s">
        <v>3103</v>
      </c>
      <c r="I6698" s="51" t="s">
        <v>1109</v>
      </c>
      <c r="J6698" s="52">
        <v>3.6</v>
      </c>
      <c r="K6698" s="48" t="s">
        <v>1058</v>
      </c>
      <c r="L6698" s="48" t="s">
        <v>1058</v>
      </c>
      <c r="M6698" s="53">
        <v>8481.0098897735752</v>
      </c>
      <c r="N6698" s="51"/>
    </row>
    <row r="6699" spans="2:14" x14ac:dyDescent="0.25">
      <c r="B6699" s="48">
        <v>6697</v>
      </c>
      <c r="C6699" s="49" t="s">
        <v>3038</v>
      </c>
      <c r="D6699" s="48">
        <v>580295731</v>
      </c>
      <c r="E6699" s="50" t="s">
        <v>3075</v>
      </c>
      <c r="F6699" s="51">
        <v>3421134</v>
      </c>
      <c r="G6699" s="48">
        <v>14</v>
      </c>
      <c r="H6699" s="51" t="s">
        <v>3099</v>
      </c>
      <c r="I6699" s="51" t="s">
        <v>1109</v>
      </c>
      <c r="J6699" s="52">
        <v>3</v>
      </c>
      <c r="K6699" s="48" t="s">
        <v>1058</v>
      </c>
      <c r="L6699" s="48" t="s">
        <v>1058</v>
      </c>
      <c r="M6699" s="53">
        <v>7067.508241477979</v>
      </c>
      <c r="N6699" s="51"/>
    </row>
    <row r="6700" spans="2:14" x14ac:dyDescent="0.25">
      <c r="B6700" s="48">
        <v>6698</v>
      </c>
      <c r="C6700" s="49" t="s">
        <v>3038</v>
      </c>
      <c r="D6700" s="48">
        <v>580357358</v>
      </c>
      <c r="E6700" s="50" t="s">
        <v>3049</v>
      </c>
      <c r="F6700" s="51">
        <v>3443251</v>
      </c>
      <c r="G6700" s="48">
        <v>16</v>
      </c>
      <c r="H6700" s="51" t="s">
        <v>3104</v>
      </c>
      <c r="I6700" s="51" t="s">
        <v>3004</v>
      </c>
      <c r="J6700" s="52">
        <v>3.6</v>
      </c>
      <c r="K6700" s="48" t="s">
        <v>1058</v>
      </c>
      <c r="L6700" s="48" t="s">
        <v>1058</v>
      </c>
      <c r="M6700" s="53">
        <v>8481.0098897735752</v>
      </c>
      <c r="N6700" s="51"/>
    </row>
    <row r="6701" spans="2:14" x14ac:dyDescent="0.25">
      <c r="B6701" s="48">
        <v>6699</v>
      </c>
      <c r="C6701" s="49" t="s">
        <v>3038</v>
      </c>
      <c r="D6701" s="48">
        <v>580357358</v>
      </c>
      <c r="E6701" s="50" t="s">
        <v>3049</v>
      </c>
      <c r="F6701" s="51">
        <v>3443252</v>
      </c>
      <c r="G6701" s="48">
        <v>4</v>
      </c>
      <c r="H6701" s="51" t="s">
        <v>3100</v>
      </c>
      <c r="I6701" s="51" t="s">
        <v>3004</v>
      </c>
      <c r="J6701" s="52">
        <v>0</v>
      </c>
      <c r="K6701" s="48" t="s">
        <v>1054</v>
      </c>
      <c r="L6701" s="48" t="s">
        <v>1058</v>
      </c>
      <c r="M6701" s="53">
        <v>0</v>
      </c>
      <c r="N6701" s="51"/>
    </row>
    <row r="6702" spans="2:14" x14ac:dyDescent="0.25">
      <c r="B6702" s="48">
        <v>6700</v>
      </c>
      <c r="C6702" s="49" t="s">
        <v>3038</v>
      </c>
      <c r="D6702" s="48">
        <v>580357358</v>
      </c>
      <c r="E6702" s="50" t="s">
        <v>3049</v>
      </c>
      <c r="F6702" s="51">
        <v>3443253</v>
      </c>
      <c r="G6702" s="48">
        <v>9</v>
      </c>
      <c r="H6702" s="51" t="s">
        <v>3103</v>
      </c>
      <c r="I6702" s="51" t="s">
        <v>3004</v>
      </c>
      <c r="J6702" s="52">
        <v>3.6</v>
      </c>
      <c r="K6702" s="48" t="s">
        <v>1058</v>
      </c>
      <c r="L6702" s="48" t="s">
        <v>1058</v>
      </c>
      <c r="M6702" s="53">
        <v>8481.0098897735752</v>
      </c>
      <c r="N6702" s="51"/>
    </row>
    <row r="6703" spans="2:14" x14ac:dyDescent="0.25">
      <c r="B6703" s="48">
        <v>6701</v>
      </c>
      <c r="C6703" s="49" t="s">
        <v>3038</v>
      </c>
      <c r="D6703" s="48">
        <v>580357358</v>
      </c>
      <c r="E6703" s="50" t="s">
        <v>3049</v>
      </c>
      <c r="F6703" s="51">
        <v>3443254</v>
      </c>
      <c r="G6703" s="48">
        <v>0</v>
      </c>
      <c r="H6703" s="51" t="s">
        <v>3099</v>
      </c>
      <c r="I6703" s="51" t="s">
        <v>3004</v>
      </c>
      <c r="J6703" s="52">
        <v>3</v>
      </c>
      <c r="K6703" s="48" t="s">
        <v>1058</v>
      </c>
      <c r="L6703" s="48" t="s">
        <v>1058</v>
      </c>
      <c r="M6703" s="53">
        <v>7067.508241477979</v>
      </c>
      <c r="N6703" s="51"/>
    </row>
    <row r="6704" spans="2:14" x14ac:dyDescent="0.25">
      <c r="B6704" s="48">
        <v>6702</v>
      </c>
      <c r="C6704" s="49" t="s">
        <v>3038</v>
      </c>
      <c r="D6704" s="48">
        <v>580295731</v>
      </c>
      <c r="E6704" s="50" t="s">
        <v>3075</v>
      </c>
      <c r="F6704" s="51">
        <v>3444081</v>
      </c>
      <c r="G6704" s="48">
        <v>11</v>
      </c>
      <c r="H6704" s="51" t="s">
        <v>3104</v>
      </c>
      <c r="I6704" s="51" t="s">
        <v>1109</v>
      </c>
      <c r="J6704" s="52">
        <v>3.6</v>
      </c>
      <c r="K6704" s="48" t="s">
        <v>1058</v>
      </c>
      <c r="L6704" s="48" t="s">
        <v>1058</v>
      </c>
      <c r="M6704" s="53">
        <v>8481.0098897735752</v>
      </c>
      <c r="N6704" s="51"/>
    </row>
    <row r="6705" spans="2:14" x14ac:dyDescent="0.25">
      <c r="B6705" s="48">
        <v>6703</v>
      </c>
      <c r="C6705" s="49" t="s">
        <v>3038</v>
      </c>
      <c r="D6705" s="48">
        <v>580295731</v>
      </c>
      <c r="E6705" s="50" t="s">
        <v>3075</v>
      </c>
      <c r="F6705" s="51">
        <v>3444082</v>
      </c>
      <c r="G6705" s="48">
        <v>10</v>
      </c>
      <c r="H6705" s="51" t="s">
        <v>3100</v>
      </c>
      <c r="I6705" s="51" t="s">
        <v>1109</v>
      </c>
      <c r="J6705" s="52">
        <v>3</v>
      </c>
      <c r="K6705" s="48" t="s">
        <v>1058</v>
      </c>
      <c r="L6705" s="48" t="s">
        <v>1058</v>
      </c>
      <c r="M6705" s="53">
        <v>7067.508241477979</v>
      </c>
      <c r="N6705" s="51"/>
    </row>
    <row r="6706" spans="2:14" x14ac:dyDescent="0.25">
      <c r="B6706" s="48">
        <v>6704</v>
      </c>
      <c r="C6706" s="49" t="s">
        <v>3038</v>
      </c>
      <c r="D6706" s="48">
        <v>580295731</v>
      </c>
      <c r="E6706" s="50" t="s">
        <v>3075</v>
      </c>
      <c r="F6706" s="51">
        <v>3444083</v>
      </c>
      <c r="G6706" s="48">
        <v>12</v>
      </c>
      <c r="H6706" s="51" t="s">
        <v>3103</v>
      </c>
      <c r="I6706" s="51" t="s">
        <v>1109</v>
      </c>
      <c r="J6706" s="52">
        <v>3.6</v>
      </c>
      <c r="K6706" s="48" t="s">
        <v>1058</v>
      </c>
      <c r="L6706" s="48" t="s">
        <v>1058</v>
      </c>
      <c r="M6706" s="53">
        <v>8481.0098897735752</v>
      </c>
      <c r="N6706" s="51"/>
    </row>
    <row r="6707" spans="2:14" x14ac:dyDescent="0.25">
      <c r="B6707" s="48">
        <v>6705</v>
      </c>
      <c r="C6707" s="49" t="s">
        <v>3038</v>
      </c>
      <c r="D6707" s="48">
        <v>580295731</v>
      </c>
      <c r="E6707" s="50" t="s">
        <v>3075</v>
      </c>
      <c r="F6707" s="51">
        <v>3444084</v>
      </c>
      <c r="G6707" s="48">
        <v>10</v>
      </c>
      <c r="H6707" s="51" t="s">
        <v>3099</v>
      </c>
      <c r="I6707" s="51" t="s">
        <v>1109</v>
      </c>
      <c r="J6707" s="52">
        <v>3</v>
      </c>
      <c r="K6707" s="48" t="s">
        <v>1058</v>
      </c>
      <c r="L6707" s="48" t="s">
        <v>1058</v>
      </c>
      <c r="M6707" s="53">
        <v>7067.508241477979</v>
      </c>
      <c r="N6707" s="51"/>
    </row>
    <row r="6708" spans="2:14" x14ac:dyDescent="0.25">
      <c r="B6708" s="48">
        <v>6706</v>
      </c>
      <c r="C6708" s="49" t="s">
        <v>3038</v>
      </c>
      <c r="D6708" s="48">
        <v>580603454</v>
      </c>
      <c r="E6708" s="50" t="s">
        <v>3070</v>
      </c>
      <c r="F6708" s="51">
        <v>3444463</v>
      </c>
      <c r="G6708" s="48">
        <v>9</v>
      </c>
      <c r="H6708" s="51" t="s">
        <v>3103</v>
      </c>
      <c r="I6708" s="51" t="s">
        <v>1280</v>
      </c>
      <c r="J6708" s="52">
        <v>3.6</v>
      </c>
      <c r="K6708" s="48" t="s">
        <v>1058</v>
      </c>
      <c r="L6708" s="48" t="s">
        <v>1058</v>
      </c>
      <c r="M6708" s="53">
        <v>8481.0098897735752</v>
      </c>
      <c r="N6708" s="51"/>
    </row>
    <row r="6709" spans="2:14" x14ac:dyDescent="0.25">
      <c r="B6709" s="48">
        <v>6707</v>
      </c>
      <c r="C6709" s="49" t="s">
        <v>3038</v>
      </c>
      <c r="D6709" s="48">
        <v>580357358</v>
      </c>
      <c r="E6709" s="50" t="s">
        <v>3042</v>
      </c>
      <c r="F6709" s="51">
        <v>3600421</v>
      </c>
      <c r="G6709" s="48">
        <v>10</v>
      </c>
      <c r="H6709" s="51" t="s">
        <v>3103</v>
      </c>
      <c r="I6709" s="51" t="s">
        <v>1252</v>
      </c>
      <c r="J6709" s="52">
        <v>3.6</v>
      </c>
      <c r="K6709" s="48" t="s">
        <v>1058</v>
      </c>
      <c r="L6709" s="48" t="s">
        <v>1058</v>
      </c>
      <c r="M6709" s="53">
        <v>8481.0098897735752</v>
      </c>
      <c r="N6709" s="51"/>
    </row>
    <row r="6710" spans="2:14" x14ac:dyDescent="0.25">
      <c r="B6710" s="48">
        <v>6708</v>
      </c>
      <c r="C6710" s="49" t="s">
        <v>3038</v>
      </c>
      <c r="D6710" s="48">
        <v>580357358</v>
      </c>
      <c r="E6710" s="50" t="s">
        <v>3042</v>
      </c>
      <c r="F6710" s="51">
        <v>3600422</v>
      </c>
      <c r="G6710" s="48">
        <v>11</v>
      </c>
      <c r="H6710" s="51" t="s">
        <v>3099</v>
      </c>
      <c r="I6710" s="51" t="s">
        <v>1252</v>
      </c>
      <c r="J6710" s="52">
        <v>3</v>
      </c>
      <c r="K6710" s="48" t="s">
        <v>1058</v>
      </c>
      <c r="L6710" s="48" t="s">
        <v>1058</v>
      </c>
      <c r="M6710" s="53">
        <v>7067.508241477979</v>
      </c>
      <c r="N6710" s="51"/>
    </row>
    <row r="6711" spans="2:14" x14ac:dyDescent="0.25">
      <c r="B6711" s="48">
        <v>6709</v>
      </c>
      <c r="C6711" s="49" t="s">
        <v>3038</v>
      </c>
      <c r="D6711" s="48">
        <v>580357358</v>
      </c>
      <c r="E6711" s="50" t="s">
        <v>3042</v>
      </c>
      <c r="F6711" s="51">
        <v>3600423</v>
      </c>
      <c r="G6711" s="48">
        <v>9</v>
      </c>
      <c r="H6711" s="51" t="s">
        <v>3100</v>
      </c>
      <c r="I6711" s="51" t="s">
        <v>1252</v>
      </c>
      <c r="J6711" s="52">
        <v>3</v>
      </c>
      <c r="K6711" s="48" t="s">
        <v>1058</v>
      </c>
      <c r="L6711" s="48" t="s">
        <v>1058</v>
      </c>
      <c r="M6711" s="53">
        <v>7067.508241477979</v>
      </c>
      <c r="N6711" s="51"/>
    </row>
    <row r="6712" spans="2:14" x14ac:dyDescent="0.25">
      <c r="B6712" s="48">
        <v>6710</v>
      </c>
      <c r="C6712" s="49" t="s">
        <v>3038</v>
      </c>
      <c r="D6712" s="48">
        <v>580357358</v>
      </c>
      <c r="E6712" s="50" t="s">
        <v>3042</v>
      </c>
      <c r="F6712" s="51">
        <v>3600424</v>
      </c>
      <c r="G6712" s="48">
        <v>9</v>
      </c>
      <c r="H6712" s="51" t="s">
        <v>3104</v>
      </c>
      <c r="I6712" s="51" t="s">
        <v>1252</v>
      </c>
      <c r="J6712" s="52">
        <v>3.6</v>
      </c>
      <c r="K6712" s="48" t="s">
        <v>1058</v>
      </c>
      <c r="L6712" s="48" t="s">
        <v>1058</v>
      </c>
      <c r="M6712" s="53">
        <v>8481.0098897735752</v>
      </c>
      <c r="N6712" s="51"/>
    </row>
    <row r="6713" spans="2:14" x14ac:dyDescent="0.25">
      <c r="B6713" s="48">
        <v>6711</v>
      </c>
      <c r="C6713" s="49" t="s">
        <v>3038</v>
      </c>
      <c r="D6713" s="48">
        <v>580357358</v>
      </c>
      <c r="E6713" s="50" t="s">
        <v>3042</v>
      </c>
      <c r="F6713" s="51">
        <v>3601231</v>
      </c>
      <c r="G6713" s="48">
        <v>13</v>
      </c>
      <c r="H6713" s="51" t="s">
        <v>3104</v>
      </c>
      <c r="I6713" s="51" t="s">
        <v>1252</v>
      </c>
      <c r="J6713" s="52">
        <v>3.6</v>
      </c>
      <c r="K6713" s="48" t="s">
        <v>1058</v>
      </c>
      <c r="L6713" s="48" t="s">
        <v>1058</v>
      </c>
      <c r="M6713" s="53">
        <v>8481.0098897735752</v>
      </c>
      <c r="N6713" s="51"/>
    </row>
    <row r="6714" spans="2:14" x14ac:dyDescent="0.25">
      <c r="B6714" s="48">
        <v>6712</v>
      </c>
      <c r="C6714" s="49" t="s">
        <v>3038</v>
      </c>
      <c r="D6714" s="48">
        <v>580404069</v>
      </c>
      <c r="E6714" s="50" t="s">
        <v>3064</v>
      </c>
      <c r="F6714" s="51">
        <v>3700722</v>
      </c>
      <c r="G6714" s="48">
        <v>16</v>
      </c>
      <c r="H6714" s="51" t="s">
        <v>3104</v>
      </c>
      <c r="I6714" s="51" t="s">
        <v>1476</v>
      </c>
      <c r="J6714" s="52">
        <v>3.6</v>
      </c>
      <c r="K6714" s="48" t="s">
        <v>1058</v>
      </c>
      <c r="L6714" s="48" t="s">
        <v>1058</v>
      </c>
      <c r="M6714" s="53">
        <v>8481.0098897735752</v>
      </c>
      <c r="N6714" s="51"/>
    </row>
    <row r="6715" spans="2:14" x14ac:dyDescent="0.25">
      <c r="B6715" s="48">
        <v>6713</v>
      </c>
      <c r="C6715" s="49" t="s">
        <v>3038</v>
      </c>
      <c r="D6715" s="48">
        <v>580404069</v>
      </c>
      <c r="E6715" s="50" t="s">
        <v>3064</v>
      </c>
      <c r="F6715" s="51">
        <v>3700723</v>
      </c>
      <c r="G6715" s="48">
        <v>10</v>
      </c>
      <c r="H6715" s="51" t="s">
        <v>3103</v>
      </c>
      <c r="I6715" s="51" t="s">
        <v>1476</v>
      </c>
      <c r="J6715" s="52">
        <v>3.6</v>
      </c>
      <c r="K6715" s="48" t="s">
        <v>1058</v>
      </c>
      <c r="L6715" s="48" t="s">
        <v>1058</v>
      </c>
      <c r="M6715" s="53">
        <v>8481.0098897735752</v>
      </c>
      <c r="N6715" s="51"/>
    </row>
    <row r="6716" spans="2:14" x14ac:dyDescent="0.25">
      <c r="B6716" s="48">
        <v>6714</v>
      </c>
      <c r="C6716" s="49" t="s">
        <v>3038</v>
      </c>
      <c r="D6716" s="48">
        <v>580241610</v>
      </c>
      <c r="E6716" s="50" t="s">
        <v>3066</v>
      </c>
      <c r="F6716" s="51">
        <v>3703954</v>
      </c>
      <c r="G6716" s="48">
        <v>10</v>
      </c>
      <c r="H6716" s="51" t="s">
        <v>3099</v>
      </c>
      <c r="I6716" s="51" t="s">
        <v>1596</v>
      </c>
      <c r="J6716" s="52">
        <v>3</v>
      </c>
      <c r="K6716" s="48" t="s">
        <v>1058</v>
      </c>
      <c r="L6716" s="48" t="s">
        <v>1058</v>
      </c>
      <c r="M6716" s="53">
        <v>7067.508241477979</v>
      </c>
      <c r="N6716" s="51"/>
    </row>
    <row r="6717" spans="2:14" x14ac:dyDescent="0.25">
      <c r="B6717" s="48">
        <v>6715</v>
      </c>
      <c r="C6717" s="49" t="s">
        <v>3038</v>
      </c>
      <c r="D6717" s="48">
        <v>580354991</v>
      </c>
      <c r="E6717" s="50" t="s">
        <v>1612</v>
      </c>
      <c r="F6717" s="51">
        <v>3722431</v>
      </c>
      <c r="G6717" s="48">
        <v>9</v>
      </c>
      <c r="H6717" s="51" t="s">
        <v>3100</v>
      </c>
      <c r="I6717" s="51" t="s">
        <v>1613</v>
      </c>
      <c r="J6717" s="52">
        <v>3.6</v>
      </c>
      <c r="K6717" s="48" t="s">
        <v>1058</v>
      </c>
      <c r="L6717" s="48" t="s">
        <v>1058</v>
      </c>
      <c r="M6717" s="53">
        <v>8481.0098897735752</v>
      </c>
      <c r="N6717" s="51"/>
    </row>
    <row r="6718" spans="2:14" x14ac:dyDescent="0.25">
      <c r="B6718" s="48">
        <v>6716</v>
      </c>
      <c r="C6718" s="49" t="s">
        <v>3038</v>
      </c>
      <c r="D6718" s="48">
        <v>580354991</v>
      </c>
      <c r="E6718" s="50" t="s">
        <v>1612</v>
      </c>
      <c r="F6718" s="51">
        <v>3722432</v>
      </c>
      <c r="G6718" s="48">
        <v>9</v>
      </c>
      <c r="H6718" s="51" t="s">
        <v>3099</v>
      </c>
      <c r="I6718" s="51" t="s">
        <v>1613</v>
      </c>
      <c r="J6718" s="52">
        <v>3.6</v>
      </c>
      <c r="K6718" s="48" t="s">
        <v>1058</v>
      </c>
      <c r="L6718" s="48" t="s">
        <v>1058</v>
      </c>
      <c r="M6718" s="53">
        <v>8481.0098897735752</v>
      </c>
      <c r="N6718" s="51"/>
    </row>
    <row r="6719" spans="2:14" x14ac:dyDescent="0.25">
      <c r="B6719" s="48">
        <v>6717</v>
      </c>
      <c r="C6719" s="49" t="s">
        <v>3038</v>
      </c>
      <c r="D6719" s="48">
        <v>580357358</v>
      </c>
      <c r="E6719" s="50" t="s">
        <v>3042</v>
      </c>
      <c r="F6719" s="51">
        <v>3800301</v>
      </c>
      <c r="G6719" s="48">
        <v>13</v>
      </c>
      <c r="H6719" s="51" t="s">
        <v>3100</v>
      </c>
      <c r="I6719" s="51" t="s">
        <v>1252</v>
      </c>
      <c r="J6719" s="52">
        <v>3</v>
      </c>
      <c r="K6719" s="48" t="s">
        <v>1058</v>
      </c>
      <c r="L6719" s="48" t="s">
        <v>1058</v>
      </c>
      <c r="M6719" s="53">
        <v>7067.508241477979</v>
      </c>
      <c r="N6719" s="51"/>
    </row>
    <row r="6720" spans="2:14" x14ac:dyDescent="0.25">
      <c r="B6720" s="48">
        <v>6718</v>
      </c>
      <c r="C6720" s="49" t="s">
        <v>3038</v>
      </c>
      <c r="D6720" s="48">
        <v>580357358</v>
      </c>
      <c r="E6720" s="50" t="s">
        <v>3042</v>
      </c>
      <c r="F6720" s="51">
        <v>3800311</v>
      </c>
      <c r="G6720" s="48">
        <v>9</v>
      </c>
      <c r="H6720" s="51" t="s">
        <v>3104</v>
      </c>
      <c r="I6720" s="51" t="s">
        <v>1252</v>
      </c>
      <c r="J6720" s="52">
        <v>3.6</v>
      </c>
      <c r="K6720" s="48" t="s">
        <v>1058</v>
      </c>
      <c r="L6720" s="48" t="s">
        <v>1058</v>
      </c>
      <c r="M6720" s="53">
        <v>8481.0098897735752</v>
      </c>
      <c r="N6720" s="51"/>
    </row>
    <row r="6721" spans="2:14" x14ac:dyDescent="0.25">
      <c r="B6721" s="48">
        <v>6719</v>
      </c>
      <c r="C6721" s="49" t="s">
        <v>3038</v>
      </c>
      <c r="D6721" s="48">
        <v>580357358</v>
      </c>
      <c r="E6721" s="50" t="s">
        <v>3042</v>
      </c>
      <c r="F6721" s="51">
        <v>3800312</v>
      </c>
      <c r="G6721" s="48">
        <v>9</v>
      </c>
      <c r="H6721" s="51" t="s">
        <v>3103</v>
      </c>
      <c r="I6721" s="51" t="s">
        <v>1252</v>
      </c>
      <c r="J6721" s="52">
        <v>3.6</v>
      </c>
      <c r="K6721" s="48" t="s">
        <v>1058</v>
      </c>
      <c r="L6721" s="48" t="s">
        <v>1058</v>
      </c>
      <c r="M6721" s="53">
        <v>8481.0098897735752</v>
      </c>
      <c r="N6721" s="51"/>
    </row>
    <row r="6722" spans="2:14" x14ac:dyDescent="0.25">
      <c r="B6722" s="48">
        <v>6720</v>
      </c>
      <c r="C6722" s="49" t="s">
        <v>3038</v>
      </c>
      <c r="D6722" s="48">
        <v>580641892</v>
      </c>
      <c r="E6722" s="50" t="s">
        <v>3062</v>
      </c>
      <c r="F6722" s="51">
        <v>4118351</v>
      </c>
      <c r="G6722" s="48">
        <v>9</v>
      </c>
      <c r="H6722" s="51" t="s">
        <v>3104</v>
      </c>
      <c r="I6722" s="51" t="s">
        <v>1125</v>
      </c>
      <c r="J6722" s="52">
        <v>3.6</v>
      </c>
      <c r="K6722" s="48" t="s">
        <v>1058</v>
      </c>
      <c r="L6722" s="48" t="s">
        <v>1058</v>
      </c>
      <c r="M6722" s="53">
        <v>8481.0098897735752</v>
      </c>
      <c r="N6722" s="51"/>
    </row>
    <row r="6723" spans="2:14" x14ac:dyDescent="0.25">
      <c r="B6723" s="48">
        <v>6721</v>
      </c>
      <c r="C6723" s="49" t="s">
        <v>3038</v>
      </c>
      <c r="D6723" s="48">
        <v>580641892</v>
      </c>
      <c r="E6723" s="50" t="s">
        <v>3062</v>
      </c>
      <c r="F6723" s="51">
        <v>4118352</v>
      </c>
      <c r="G6723" s="48">
        <v>9</v>
      </c>
      <c r="H6723" s="51" t="s">
        <v>3100</v>
      </c>
      <c r="I6723" s="51" t="s">
        <v>1125</v>
      </c>
      <c r="J6723" s="52">
        <v>3</v>
      </c>
      <c r="K6723" s="48" t="s">
        <v>1058</v>
      </c>
      <c r="L6723" s="48" t="s">
        <v>1058</v>
      </c>
      <c r="M6723" s="53">
        <v>7067.508241477979</v>
      </c>
      <c r="N6723" s="51"/>
    </row>
    <row r="6724" spans="2:14" x14ac:dyDescent="0.25">
      <c r="B6724" s="48">
        <v>6722</v>
      </c>
      <c r="C6724" s="49" t="s">
        <v>3038</v>
      </c>
      <c r="D6724" s="48">
        <v>580641892</v>
      </c>
      <c r="E6724" s="50" t="s">
        <v>3062</v>
      </c>
      <c r="F6724" s="51">
        <v>4172381</v>
      </c>
      <c r="G6724" s="48">
        <v>9</v>
      </c>
      <c r="H6724" s="51" t="s">
        <v>3104</v>
      </c>
      <c r="I6724" s="51" t="s">
        <v>1125</v>
      </c>
      <c r="J6724" s="52">
        <v>3.6</v>
      </c>
      <c r="K6724" s="48" t="s">
        <v>1058</v>
      </c>
      <c r="L6724" s="48" t="s">
        <v>1058</v>
      </c>
      <c r="M6724" s="53">
        <v>8481.0098897735752</v>
      </c>
      <c r="N6724" s="51"/>
    </row>
    <row r="6725" spans="2:14" x14ac:dyDescent="0.25">
      <c r="B6725" s="48">
        <v>6723</v>
      </c>
      <c r="C6725" s="49" t="s">
        <v>3038</v>
      </c>
      <c r="D6725" s="48">
        <v>580641892</v>
      </c>
      <c r="E6725" s="50" t="s">
        <v>3062</v>
      </c>
      <c r="F6725" s="51">
        <v>4172382</v>
      </c>
      <c r="G6725" s="48">
        <v>9</v>
      </c>
      <c r="H6725" s="51" t="s">
        <v>3100</v>
      </c>
      <c r="I6725" s="51" t="s">
        <v>1125</v>
      </c>
      <c r="J6725" s="52">
        <v>3</v>
      </c>
      <c r="K6725" s="48" t="s">
        <v>1058</v>
      </c>
      <c r="L6725" s="48" t="s">
        <v>1058</v>
      </c>
      <c r="M6725" s="53">
        <v>7067.508241477979</v>
      </c>
      <c r="N6725" s="51"/>
    </row>
    <row r="6726" spans="2:14" x14ac:dyDescent="0.25">
      <c r="B6726" s="48">
        <v>6724</v>
      </c>
      <c r="C6726" s="49" t="s">
        <v>3038</v>
      </c>
      <c r="D6726" s="48">
        <v>580578250</v>
      </c>
      <c r="E6726" s="50" t="s">
        <v>3071</v>
      </c>
      <c r="F6726" s="51">
        <v>4200184</v>
      </c>
      <c r="G6726" s="48">
        <v>1</v>
      </c>
      <c r="H6726" s="51" t="s">
        <v>3099</v>
      </c>
      <c r="I6726" s="51" t="s">
        <v>1137</v>
      </c>
      <c r="J6726" s="52">
        <v>3.6</v>
      </c>
      <c r="K6726" s="48" t="s">
        <v>1058</v>
      </c>
      <c r="L6726" s="48" t="s">
        <v>1058</v>
      </c>
      <c r="M6726" s="53">
        <v>8481.0098897735752</v>
      </c>
      <c r="N6726" s="51"/>
    </row>
    <row r="6727" spans="2:14" x14ac:dyDescent="0.25">
      <c r="B6727" s="48">
        <v>6725</v>
      </c>
      <c r="C6727" s="49" t="s">
        <v>3038</v>
      </c>
      <c r="D6727" s="48">
        <v>580578250</v>
      </c>
      <c r="E6727" s="50" t="s">
        <v>3071</v>
      </c>
      <c r="F6727" s="51">
        <v>4200185</v>
      </c>
      <c r="G6727" s="48">
        <v>16</v>
      </c>
      <c r="H6727" s="51" t="s">
        <v>3104</v>
      </c>
      <c r="I6727" s="51" t="s">
        <v>1137</v>
      </c>
      <c r="J6727" s="52">
        <v>4</v>
      </c>
      <c r="K6727" s="48" t="s">
        <v>1058</v>
      </c>
      <c r="L6727" s="48" t="s">
        <v>1058</v>
      </c>
      <c r="M6727" s="53">
        <v>9423.3443219706387</v>
      </c>
      <c r="N6727" s="51"/>
    </row>
    <row r="6728" spans="2:14" x14ac:dyDescent="0.25">
      <c r="B6728" s="48">
        <v>6726</v>
      </c>
      <c r="C6728" s="49" t="s">
        <v>3038</v>
      </c>
      <c r="D6728" s="48">
        <v>580578250</v>
      </c>
      <c r="E6728" s="50" t="s">
        <v>3071</v>
      </c>
      <c r="F6728" s="51">
        <v>4200186</v>
      </c>
      <c r="G6728" s="48">
        <v>12</v>
      </c>
      <c r="H6728" s="51" t="s">
        <v>3101</v>
      </c>
      <c r="I6728" s="51" t="s">
        <v>1137</v>
      </c>
      <c r="J6728" s="52">
        <v>3.6</v>
      </c>
      <c r="K6728" s="48" t="s">
        <v>1058</v>
      </c>
      <c r="L6728" s="48" t="s">
        <v>1058</v>
      </c>
      <c r="M6728" s="53">
        <v>8481.0098897735752</v>
      </c>
      <c r="N6728" s="51"/>
    </row>
    <row r="6729" spans="2:14" x14ac:dyDescent="0.25">
      <c r="B6729" s="48">
        <v>6727</v>
      </c>
      <c r="C6729" s="49" t="s">
        <v>3038</v>
      </c>
      <c r="D6729" s="48">
        <v>580578250</v>
      </c>
      <c r="E6729" s="50" t="s">
        <v>3071</v>
      </c>
      <c r="F6729" s="51">
        <v>4200187</v>
      </c>
      <c r="G6729" s="48">
        <v>13</v>
      </c>
      <c r="H6729" s="51" t="s">
        <v>3100</v>
      </c>
      <c r="I6729" s="51" t="s">
        <v>1137</v>
      </c>
      <c r="J6729" s="52">
        <v>3.6</v>
      </c>
      <c r="K6729" s="48" t="s">
        <v>1058</v>
      </c>
      <c r="L6729" s="48" t="s">
        <v>1058</v>
      </c>
      <c r="M6729" s="53">
        <v>8481.0098897735752</v>
      </c>
      <c r="N6729" s="51"/>
    </row>
    <row r="6730" spans="2:14" x14ac:dyDescent="0.25">
      <c r="B6730" s="48">
        <v>6728</v>
      </c>
      <c r="C6730" s="49" t="s">
        <v>3038</v>
      </c>
      <c r="D6730" s="48">
        <v>580578250</v>
      </c>
      <c r="E6730" s="50" t="s">
        <v>3071</v>
      </c>
      <c r="F6730" s="51">
        <v>4200189</v>
      </c>
      <c r="G6730" s="48">
        <v>13</v>
      </c>
      <c r="H6730" s="51" t="s">
        <v>3100</v>
      </c>
      <c r="I6730" s="51" t="s">
        <v>1137</v>
      </c>
      <c r="J6730" s="52">
        <v>3.6</v>
      </c>
      <c r="K6730" s="48" t="s">
        <v>1058</v>
      </c>
      <c r="L6730" s="48" t="s">
        <v>1058</v>
      </c>
      <c r="M6730" s="53">
        <v>8481.0098897735752</v>
      </c>
      <c r="N6730" s="51"/>
    </row>
    <row r="6731" spans="2:14" x14ac:dyDescent="0.25">
      <c r="B6731" s="48">
        <v>6729</v>
      </c>
      <c r="C6731" s="49" t="s">
        <v>3038</v>
      </c>
      <c r="D6731" s="48">
        <v>580641892</v>
      </c>
      <c r="E6731" s="50" t="s">
        <v>3062</v>
      </c>
      <c r="F6731" s="51">
        <v>4400161</v>
      </c>
      <c r="G6731" s="48">
        <v>12</v>
      </c>
      <c r="H6731" s="51" t="s">
        <v>3104</v>
      </c>
      <c r="I6731" s="51" t="s">
        <v>1125</v>
      </c>
      <c r="J6731" s="52">
        <v>3.6</v>
      </c>
      <c r="K6731" s="48" t="s">
        <v>1058</v>
      </c>
      <c r="L6731" s="48" t="s">
        <v>1058</v>
      </c>
      <c r="M6731" s="53">
        <v>8481.0098897735752</v>
      </c>
      <c r="N6731" s="51"/>
    </row>
    <row r="6732" spans="2:14" x14ac:dyDescent="0.25">
      <c r="B6732" s="48">
        <v>6730</v>
      </c>
      <c r="C6732" s="49" t="s">
        <v>3038</v>
      </c>
      <c r="D6732" s="48">
        <v>580641892</v>
      </c>
      <c r="E6732" s="50" t="s">
        <v>3062</v>
      </c>
      <c r="F6732" s="51">
        <v>4400162</v>
      </c>
      <c r="G6732" s="48">
        <v>26</v>
      </c>
      <c r="H6732" s="51" t="s">
        <v>3100</v>
      </c>
      <c r="I6732" s="51" t="s">
        <v>1125</v>
      </c>
      <c r="J6732" s="52">
        <v>3</v>
      </c>
      <c r="K6732" s="48" t="s">
        <v>1058</v>
      </c>
      <c r="L6732" s="48" t="s">
        <v>1058</v>
      </c>
      <c r="M6732" s="53">
        <v>7067.508241477979</v>
      </c>
      <c r="N6732" s="51"/>
    </row>
    <row r="6733" spans="2:14" x14ac:dyDescent="0.25">
      <c r="B6733" s="48">
        <v>6731</v>
      </c>
      <c r="C6733" s="49" t="s">
        <v>3038</v>
      </c>
      <c r="D6733" s="48">
        <v>580641892</v>
      </c>
      <c r="E6733" s="50" t="s">
        <v>3062</v>
      </c>
      <c r="F6733" s="51">
        <v>4400163</v>
      </c>
      <c r="G6733" s="48">
        <v>0</v>
      </c>
      <c r="H6733" s="51" t="s">
        <v>3100</v>
      </c>
      <c r="I6733" s="51" t="s">
        <v>1125</v>
      </c>
      <c r="J6733" s="52">
        <v>3</v>
      </c>
      <c r="K6733" s="48" t="s">
        <v>1058</v>
      </c>
      <c r="L6733" s="48" t="s">
        <v>1058</v>
      </c>
      <c r="M6733" s="53">
        <v>7067.508241477979</v>
      </c>
      <c r="N6733" s="51"/>
    </row>
    <row r="6734" spans="2:14" x14ac:dyDescent="0.25">
      <c r="B6734" s="48">
        <v>6732</v>
      </c>
      <c r="C6734" s="49" t="s">
        <v>3038</v>
      </c>
      <c r="D6734" s="48">
        <v>580641892</v>
      </c>
      <c r="E6734" s="50" t="s">
        <v>3062</v>
      </c>
      <c r="F6734" s="51">
        <v>4400165</v>
      </c>
      <c r="G6734" s="48">
        <v>16</v>
      </c>
      <c r="H6734" s="51" t="s">
        <v>3102</v>
      </c>
      <c r="I6734" s="51" t="s">
        <v>1125</v>
      </c>
      <c r="J6734" s="52">
        <v>3.6</v>
      </c>
      <c r="K6734" s="48" t="s">
        <v>1058</v>
      </c>
      <c r="L6734" s="48" t="s">
        <v>1058</v>
      </c>
      <c r="M6734" s="53">
        <v>8481.0098897735752</v>
      </c>
      <c r="N6734" s="51"/>
    </row>
    <row r="6735" spans="2:14" x14ac:dyDescent="0.25">
      <c r="B6735" s="48">
        <v>6733</v>
      </c>
      <c r="C6735" s="49" t="s">
        <v>3038</v>
      </c>
      <c r="D6735" s="48">
        <v>580641892</v>
      </c>
      <c r="E6735" s="50" t="s">
        <v>3050</v>
      </c>
      <c r="F6735" s="51">
        <v>4400991</v>
      </c>
      <c r="G6735" s="48">
        <v>19</v>
      </c>
      <c r="H6735" s="51" t="s">
        <v>3104</v>
      </c>
      <c r="I6735" s="51" t="s">
        <v>1141</v>
      </c>
      <c r="J6735" s="52">
        <v>3.6</v>
      </c>
      <c r="K6735" s="48" t="s">
        <v>1058</v>
      </c>
      <c r="L6735" s="48" t="s">
        <v>1058</v>
      </c>
      <c r="M6735" s="53">
        <v>8481.0098897735752</v>
      </c>
      <c r="N6735" s="51"/>
    </row>
    <row r="6736" spans="2:14" x14ac:dyDescent="0.25">
      <c r="B6736" s="48">
        <v>6734</v>
      </c>
      <c r="C6736" s="49" t="s">
        <v>3038</v>
      </c>
      <c r="D6736" s="48">
        <v>580636819</v>
      </c>
      <c r="E6736" s="50" t="s">
        <v>3107</v>
      </c>
      <c r="F6736" s="51">
        <v>4409252</v>
      </c>
      <c r="G6736" s="48">
        <v>15</v>
      </c>
      <c r="H6736" s="51" t="s">
        <v>3102</v>
      </c>
      <c r="I6736" s="51" t="s">
        <v>1661</v>
      </c>
      <c r="J6736" s="52">
        <v>3.6</v>
      </c>
      <c r="K6736" s="48" t="s">
        <v>1058</v>
      </c>
      <c r="L6736" s="48" t="s">
        <v>1058</v>
      </c>
      <c r="M6736" s="53">
        <v>8481.0098897735752</v>
      </c>
      <c r="N6736" s="51"/>
    </row>
    <row r="6737" spans="2:14" x14ac:dyDescent="0.25">
      <c r="B6737" s="48">
        <v>6735</v>
      </c>
      <c r="C6737" s="49" t="s">
        <v>3038</v>
      </c>
      <c r="D6737" s="48">
        <v>510685589</v>
      </c>
      <c r="E6737" s="50" t="s">
        <v>2519</v>
      </c>
      <c r="F6737" s="51">
        <v>4412791</v>
      </c>
      <c r="G6737" s="48">
        <v>11</v>
      </c>
      <c r="H6737" s="51" t="s">
        <v>3104</v>
      </c>
      <c r="I6737" s="51" t="s">
        <v>1330</v>
      </c>
      <c r="J6737" s="52">
        <v>3.6</v>
      </c>
      <c r="K6737" s="48" t="s">
        <v>1058</v>
      </c>
      <c r="L6737" s="48" t="s">
        <v>1058</v>
      </c>
      <c r="M6737" s="53">
        <v>8481.0098897735752</v>
      </c>
      <c r="N6737" s="51"/>
    </row>
    <row r="6738" spans="2:14" x14ac:dyDescent="0.25">
      <c r="B6738" s="48">
        <v>6736</v>
      </c>
      <c r="C6738" s="49" t="s">
        <v>3038</v>
      </c>
      <c r="D6738" s="48">
        <v>510685589</v>
      </c>
      <c r="E6738" s="50" t="s">
        <v>2519</v>
      </c>
      <c r="F6738" s="51">
        <v>4412792</v>
      </c>
      <c r="G6738" s="48">
        <v>16</v>
      </c>
      <c r="H6738" s="51" t="s">
        <v>3100</v>
      </c>
      <c r="I6738" s="51" t="s">
        <v>1330</v>
      </c>
      <c r="J6738" s="52">
        <v>3</v>
      </c>
      <c r="K6738" s="48" t="s">
        <v>1058</v>
      </c>
      <c r="L6738" s="48" t="s">
        <v>1058</v>
      </c>
      <c r="M6738" s="53">
        <v>7067.508241477979</v>
      </c>
      <c r="N6738" s="51"/>
    </row>
    <row r="6739" spans="2:14" x14ac:dyDescent="0.25">
      <c r="B6739" s="48">
        <v>6737</v>
      </c>
      <c r="C6739" s="49" t="s">
        <v>3038</v>
      </c>
      <c r="D6739" s="48">
        <v>510685589</v>
      </c>
      <c r="E6739" s="50" t="s">
        <v>2519</v>
      </c>
      <c r="F6739" s="51">
        <v>4412793</v>
      </c>
      <c r="G6739" s="48">
        <v>21</v>
      </c>
      <c r="H6739" s="51" t="s">
        <v>3102</v>
      </c>
      <c r="I6739" s="51" t="s">
        <v>1330</v>
      </c>
      <c r="J6739" s="52">
        <v>3.6</v>
      </c>
      <c r="K6739" s="48" t="s">
        <v>1058</v>
      </c>
      <c r="L6739" s="48" t="s">
        <v>1058</v>
      </c>
      <c r="M6739" s="53">
        <v>8481.0098897735752</v>
      </c>
      <c r="N6739" s="51"/>
    </row>
    <row r="6740" spans="2:14" x14ac:dyDescent="0.25">
      <c r="B6740" s="48">
        <v>6738</v>
      </c>
      <c r="C6740" s="49" t="s">
        <v>3038</v>
      </c>
      <c r="D6740" s="48">
        <v>510685589</v>
      </c>
      <c r="E6740" s="50" t="s">
        <v>2519</v>
      </c>
      <c r="F6740" s="51">
        <v>4412794</v>
      </c>
      <c r="G6740" s="48">
        <v>14</v>
      </c>
      <c r="H6740" s="51" t="s">
        <v>3101</v>
      </c>
      <c r="I6740" s="51" t="s">
        <v>1330</v>
      </c>
      <c r="J6740" s="52">
        <v>3</v>
      </c>
      <c r="K6740" s="48" t="s">
        <v>1058</v>
      </c>
      <c r="L6740" s="48" t="s">
        <v>1058</v>
      </c>
      <c r="M6740" s="53">
        <v>7067.508241477979</v>
      </c>
      <c r="N6740" s="51"/>
    </row>
    <row r="6741" spans="2:14" x14ac:dyDescent="0.25">
      <c r="B6741" s="48">
        <v>6739</v>
      </c>
      <c r="C6741" s="49" t="s">
        <v>3038</v>
      </c>
      <c r="D6741" s="48">
        <v>510685589</v>
      </c>
      <c r="E6741" s="50" t="s">
        <v>2519</v>
      </c>
      <c r="F6741" s="51">
        <v>4412795</v>
      </c>
      <c r="G6741" s="48">
        <v>9</v>
      </c>
      <c r="H6741" s="51" t="s">
        <v>3103</v>
      </c>
      <c r="I6741" s="51" t="s">
        <v>1330</v>
      </c>
      <c r="J6741" s="52">
        <v>3.6</v>
      </c>
      <c r="K6741" s="48" t="s">
        <v>1058</v>
      </c>
      <c r="L6741" s="48" t="s">
        <v>1058</v>
      </c>
      <c r="M6741" s="53">
        <v>8481.0098897735752</v>
      </c>
      <c r="N6741" s="51"/>
    </row>
    <row r="6742" spans="2:14" x14ac:dyDescent="0.25">
      <c r="B6742" s="48">
        <v>6740</v>
      </c>
      <c r="C6742" s="49" t="s">
        <v>3038</v>
      </c>
      <c r="D6742" s="48">
        <v>510685589</v>
      </c>
      <c r="E6742" s="50" t="s">
        <v>2519</v>
      </c>
      <c r="F6742" s="51">
        <v>4412796</v>
      </c>
      <c r="G6742" s="48">
        <v>10</v>
      </c>
      <c r="H6742" s="51" t="s">
        <v>3099</v>
      </c>
      <c r="I6742" s="51" t="s">
        <v>1330</v>
      </c>
      <c r="J6742" s="52">
        <v>3</v>
      </c>
      <c r="K6742" s="48" t="s">
        <v>1058</v>
      </c>
      <c r="L6742" s="48" t="s">
        <v>1058</v>
      </c>
      <c r="M6742" s="53">
        <v>7067.508241477979</v>
      </c>
      <c r="N6742" s="51"/>
    </row>
    <row r="6743" spans="2:14" x14ac:dyDescent="0.25">
      <c r="B6743" s="48">
        <v>6741</v>
      </c>
      <c r="C6743" s="49" t="s">
        <v>3038</v>
      </c>
      <c r="D6743" s="48">
        <v>510873938</v>
      </c>
      <c r="E6743" s="50" t="s">
        <v>3087</v>
      </c>
      <c r="F6743" s="51">
        <v>4420461</v>
      </c>
      <c r="G6743" s="48">
        <v>18</v>
      </c>
      <c r="H6743" s="51" t="s">
        <v>3102</v>
      </c>
      <c r="I6743" s="51" t="s">
        <v>1505</v>
      </c>
      <c r="J6743" s="52">
        <v>3.6</v>
      </c>
      <c r="K6743" s="48" t="s">
        <v>1058</v>
      </c>
      <c r="L6743" s="48" t="s">
        <v>1058</v>
      </c>
      <c r="M6743" s="53">
        <v>8481.0098897735752</v>
      </c>
      <c r="N6743" s="51"/>
    </row>
    <row r="6744" spans="2:14" x14ac:dyDescent="0.25">
      <c r="B6744" s="48">
        <v>6742</v>
      </c>
      <c r="C6744" s="49" t="s">
        <v>3038</v>
      </c>
      <c r="D6744" s="48">
        <v>510873938</v>
      </c>
      <c r="E6744" s="50" t="s">
        <v>3087</v>
      </c>
      <c r="F6744" s="51">
        <v>4420462</v>
      </c>
      <c r="G6744" s="48">
        <v>15</v>
      </c>
      <c r="H6744" s="51" t="s">
        <v>3104</v>
      </c>
      <c r="I6744" s="51" t="s">
        <v>1505</v>
      </c>
      <c r="J6744" s="52">
        <v>3.6</v>
      </c>
      <c r="K6744" s="48" t="s">
        <v>1058</v>
      </c>
      <c r="L6744" s="48" t="s">
        <v>1058</v>
      </c>
      <c r="M6744" s="53">
        <v>8481.0098897735752</v>
      </c>
      <c r="N6744" s="51"/>
    </row>
    <row r="6745" spans="2:14" x14ac:dyDescent="0.25">
      <c r="B6745" s="48">
        <v>6743</v>
      </c>
      <c r="C6745" s="49" t="s">
        <v>3038</v>
      </c>
      <c r="D6745" s="48">
        <v>510873938</v>
      </c>
      <c r="E6745" s="50" t="s">
        <v>3087</v>
      </c>
      <c r="F6745" s="51">
        <v>4420463</v>
      </c>
      <c r="G6745" s="48">
        <v>17</v>
      </c>
      <c r="H6745" s="51" t="s">
        <v>3101</v>
      </c>
      <c r="I6745" s="51" t="s">
        <v>1505</v>
      </c>
      <c r="J6745" s="52">
        <v>3</v>
      </c>
      <c r="K6745" s="48" t="s">
        <v>1058</v>
      </c>
      <c r="L6745" s="48" t="s">
        <v>1058</v>
      </c>
      <c r="M6745" s="53">
        <v>7067.508241477979</v>
      </c>
      <c r="N6745" s="51"/>
    </row>
    <row r="6746" spans="2:14" x14ac:dyDescent="0.25">
      <c r="B6746" s="48">
        <v>6744</v>
      </c>
      <c r="C6746" s="49" t="s">
        <v>3038</v>
      </c>
      <c r="D6746" s="48">
        <v>510873938</v>
      </c>
      <c r="E6746" s="50" t="s">
        <v>3087</v>
      </c>
      <c r="F6746" s="51">
        <v>4420464</v>
      </c>
      <c r="G6746" s="48">
        <v>20</v>
      </c>
      <c r="H6746" s="51" t="s">
        <v>3100</v>
      </c>
      <c r="I6746" s="51" t="s">
        <v>1505</v>
      </c>
      <c r="J6746" s="52">
        <v>3</v>
      </c>
      <c r="K6746" s="48" t="s">
        <v>1058</v>
      </c>
      <c r="L6746" s="48" t="s">
        <v>1058</v>
      </c>
      <c r="M6746" s="53">
        <v>7067.508241477979</v>
      </c>
      <c r="N6746" s="51"/>
    </row>
    <row r="6747" spans="2:14" x14ac:dyDescent="0.25">
      <c r="B6747" s="48">
        <v>6745</v>
      </c>
      <c r="C6747" s="49" t="s">
        <v>3038</v>
      </c>
      <c r="D6747" s="48">
        <v>580641892</v>
      </c>
      <c r="E6747" s="50" t="s">
        <v>3062</v>
      </c>
      <c r="F6747" s="51">
        <v>4422931</v>
      </c>
      <c r="G6747" s="48">
        <v>18</v>
      </c>
      <c r="H6747" s="51" t="s">
        <v>3104</v>
      </c>
      <c r="I6747" s="51" t="s">
        <v>1125</v>
      </c>
      <c r="J6747" s="52">
        <v>3.6</v>
      </c>
      <c r="K6747" s="48" t="s">
        <v>1058</v>
      </c>
      <c r="L6747" s="48" t="s">
        <v>1058</v>
      </c>
      <c r="M6747" s="53">
        <v>8481.0098897735752</v>
      </c>
      <c r="N6747" s="51"/>
    </row>
    <row r="6748" spans="2:14" x14ac:dyDescent="0.25">
      <c r="B6748" s="48">
        <v>6746</v>
      </c>
      <c r="C6748" s="49" t="s">
        <v>3038</v>
      </c>
      <c r="D6748" s="48">
        <v>580641892</v>
      </c>
      <c r="E6748" s="50" t="s">
        <v>3062</v>
      </c>
      <c r="F6748" s="51">
        <v>4422932</v>
      </c>
      <c r="G6748" s="48">
        <v>9</v>
      </c>
      <c r="H6748" s="51" t="s">
        <v>3100</v>
      </c>
      <c r="I6748" s="51" t="s">
        <v>1125</v>
      </c>
      <c r="J6748" s="52">
        <v>3</v>
      </c>
      <c r="K6748" s="48" t="s">
        <v>1058</v>
      </c>
      <c r="L6748" s="48" t="s">
        <v>1058</v>
      </c>
      <c r="M6748" s="53">
        <v>7067.508241477979</v>
      </c>
      <c r="N6748" s="51"/>
    </row>
    <row r="6749" spans="2:14" x14ac:dyDescent="0.25">
      <c r="B6749" s="48">
        <v>6747</v>
      </c>
      <c r="C6749" s="49" t="s">
        <v>3038</v>
      </c>
      <c r="D6749" s="48">
        <v>580336154</v>
      </c>
      <c r="E6749" s="50" t="s">
        <v>3057</v>
      </c>
      <c r="F6749" s="51">
        <v>4441901</v>
      </c>
      <c r="G6749" s="48">
        <v>12</v>
      </c>
      <c r="H6749" s="51" t="s">
        <v>3104</v>
      </c>
      <c r="I6749" s="51" t="s">
        <v>1259</v>
      </c>
      <c r="J6749" s="52">
        <v>3.6</v>
      </c>
      <c r="K6749" s="48" t="s">
        <v>1058</v>
      </c>
      <c r="L6749" s="48" t="s">
        <v>1058</v>
      </c>
      <c r="M6749" s="53">
        <v>8481.0098897735752</v>
      </c>
      <c r="N6749" s="51"/>
    </row>
    <row r="6750" spans="2:14" x14ac:dyDescent="0.25">
      <c r="B6750" s="48">
        <v>6748</v>
      </c>
      <c r="C6750" s="49" t="s">
        <v>3038</v>
      </c>
      <c r="D6750" s="48">
        <v>580336154</v>
      </c>
      <c r="E6750" s="50" t="s">
        <v>3057</v>
      </c>
      <c r="F6750" s="51">
        <v>4441903</v>
      </c>
      <c r="G6750" s="48">
        <v>17</v>
      </c>
      <c r="H6750" s="51" t="s">
        <v>3102</v>
      </c>
      <c r="I6750" s="51" t="s">
        <v>1259</v>
      </c>
      <c r="J6750" s="52">
        <v>3.6</v>
      </c>
      <c r="K6750" s="48" t="s">
        <v>1058</v>
      </c>
      <c r="L6750" s="48" t="s">
        <v>1058</v>
      </c>
      <c r="M6750" s="53">
        <v>8481.0098897735752</v>
      </c>
      <c r="N6750" s="51"/>
    </row>
    <row r="6751" spans="2:14" x14ac:dyDescent="0.25">
      <c r="B6751" s="48">
        <v>6749</v>
      </c>
      <c r="C6751" s="49" t="s">
        <v>3038</v>
      </c>
      <c r="D6751" s="48">
        <v>580336154</v>
      </c>
      <c r="E6751" s="50" t="s">
        <v>3057</v>
      </c>
      <c r="F6751" s="51">
        <v>4441905</v>
      </c>
      <c r="G6751" s="48">
        <v>11</v>
      </c>
      <c r="H6751" s="51" t="s">
        <v>3103</v>
      </c>
      <c r="I6751" s="51" t="s">
        <v>1259</v>
      </c>
      <c r="J6751" s="52">
        <v>3.6</v>
      </c>
      <c r="K6751" s="48" t="s">
        <v>1058</v>
      </c>
      <c r="L6751" s="48" t="s">
        <v>1058</v>
      </c>
      <c r="M6751" s="53">
        <v>8481.0098897735752</v>
      </c>
      <c r="N6751" s="51"/>
    </row>
    <row r="6752" spans="2:14" x14ac:dyDescent="0.25">
      <c r="B6752" s="48">
        <v>6750</v>
      </c>
      <c r="C6752" s="49" t="s">
        <v>3038</v>
      </c>
      <c r="D6752" s="48">
        <v>580251296</v>
      </c>
      <c r="E6752" s="50" t="s">
        <v>1688</v>
      </c>
      <c r="F6752" s="51">
        <v>4442081</v>
      </c>
      <c r="G6752" s="48">
        <v>27</v>
      </c>
      <c r="H6752" s="51" t="s">
        <v>3104</v>
      </c>
      <c r="I6752" s="51" t="s">
        <v>1218</v>
      </c>
      <c r="J6752" s="52">
        <v>3.6</v>
      </c>
      <c r="K6752" s="48" t="s">
        <v>1058</v>
      </c>
      <c r="L6752" s="48" t="s">
        <v>1058</v>
      </c>
      <c r="M6752" s="53">
        <v>8481.0098897735752</v>
      </c>
      <c r="N6752" s="51"/>
    </row>
    <row r="6753" spans="2:14" x14ac:dyDescent="0.25">
      <c r="B6753" s="48">
        <v>6751</v>
      </c>
      <c r="C6753" s="49" t="s">
        <v>3038</v>
      </c>
      <c r="D6753" s="48">
        <v>580251296</v>
      </c>
      <c r="E6753" s="50" t="s">
        <v>1688</v>
      </c>
      <c r="F6753" s="51">
        <v>4442082</v>
      </c>
      <c r="G6753" s="48">
        <v>13</v>
      </c>
      <c r="H6753" s="51" t="s">
        <v>3100</v>
      </c>
      <c r="I6753" s="51" t="s">
        <v>1218</v>
      </c>
      <c r="J6753" s="52">
        <v>3</v>
      </c>
      <c r="K6753" s="48" t="s">
        <v>1058</v>
      </c>
      <c r="L6753" s="48" t="s">
        <v>1058</v>
      </c>
      <c r="M6753" s="53">
        <v>7067.508241477979</v>
      </c>
      <c r="N6753" s="51"/>
    </row>
    <row r="6754" spans="2:14" x14ac:dyDescent="0.25">
      <c r="B6754" s="48">
        <v>6752</v>
      </c>
      <c r="C6754" s="49" t="s">
        <v>3038</v>
      </c>
      <c r="D6754" s="48">
        <v>580251296</v>
      </c>
      <c r="E6754" s="50" t="s">
        <v>1688</v>
      </c>
      <c r="F6754" s="51">
        <v>4442083</v>
      </c>
      <c r="G6754" s="48">
        <v>39</v>
      </c>
      <c r="H6754" s="51" t="s">
        <v>3102</v>
      </c>
      <c r="I6754" s="51" t="s">
        <v>1218</v>
      </c>
      <c r="J6754" s="52">
        <v>3.6</v>
      </c>
      <c r="K6754" s="48" t="s">
        <v>1058</v>
      </c>
      <c r="L6754" s="48" t="s">
        <v>1058</v>
      </c>
      <c r="M6754" s="53">
        <v>8481.0098897735752</v>
      </c>
      <c r="N6754" s="51"/>
    </row>
    <row r="6755" spans="2:14" x14ac:dyDescent="0.25">
      <c r="B6755" s="48">
        <v>6753</v>
      </c>
      <c r="C6755" s="49" t="s">
        <v>3038</v>
      </c>
      <c r="D6755" s="48">
        <v>580251296</v>
      </c>
      <c r="E6755" s="50" t="s">
        <v>1688</v>
      </c>
      <c r="F6755" s="51">
        <v>4442084</v>
      </c>
      <c r="G6755" s="48">
        <v>17</v>
      </c>
      <c r="H6755" s="51" t="s">
        <v>3101</v>
      </c>
      <c r="I6755" s="51" t="s">
        <v>1218</v>
      </c>
      <c r="J6755" s="52">
        <v>3</v>
      </c>
      <c r="K6755" s="48" t="s">
        <v>1058</v>
      </c>
      <c r="L6755" s="48" t="s">
        <v>1058</v>
      </c>
      <c r="M6755" s="53">
        <v>7067.508241477979</v>
      </c>
      <c r="N6755" s="51"/>
    </row>
    <row r="6756" spans="2:14" x14ac:dyDescent="0.25">
      <c r="B6756" s="48">
        <v>6754</v>
      </c>
      <c r="C6756" s="49" t="s">
        <v>3038</v>
      </c>
      <c r="D6756" s="48">
        <v>580251296</v>
      </c>
      <c r="E6756" s="50" t="s">
        <v>1688</v>
      </c>
      <c r="F6756" s="51">
        <v>4442085</v>
      </c>
      <c r="G6756" s="48">
        <v>10</v>
      </c>
      <c r="H6756" s="51" t="s">
        <v>3103</v>
      </c>
      <c r="I6756" s="51" t="s">
        <v>1218</v>
      </c>
      <c r="J6756" s="52">
        <v>3.6</v>
      </c>
      <c r="K6756" s="48" t="s">
        <v>1058</v>
      </c>
      <c r="L6756" s="48" t="s">
        <v>1058</v>
      </c>
      <c r="M6756" s="53">
        <v>8481.0098897735752</v>
      </c>
      <c r="N6756" s="51"/>
    </row>
    <row r="6757" spans="2:14" x14ac:dyDescent="0.25">
      <c r="B6757" s="48">
        <v>6755</v>
      </c>
      <c r="C6757" s="49" t="s">
        <v>3038</v>
      </c>
      <c r="D6757" s="48">
        <v>580251296</v>
      </c>
      <c r="E6757" s="50" t="s">
        <v>1688</v>
      </c>
      <c r="F6757" s="51">
        <v>4442086</v>
      </c>
      <c r="G6757" s="48">
        <v>10</v>
      </c>
      <c r="H6757" s="51" t="s">
        <v>3099</v>
      </c>
      <c r="I6757" s="51" t="s">
        <v>1218</v>
      </c>
      <c r="J6757" s="52">
        <v>3</v>
      </c>
      <c r="K6757" s="48" t="s">
        <v>1058</v>
      </c>
      <c r="L6757" s="48" t="s">
        <v>1058</v>
      </c>
      <c r="M6757" s="53">
        <v>7067.508241477979</v>
      </c>
      <c r="N6757" s="51"/>
    </row>
    <row r="6758" spans="2:14" x14ac:dyDescent="0.25">
      <c r="B6758" s="48">
        <v>6756</v>
      </c>
      <c r="C6758" s="49" t="s">
        <v>3038</v>
      </c>
      <c r="D6758" s="48">
        <v>580251296</v>
      </c>
      <c r="E6758" s="50" t="s">
        <v>1688</v>
      </c>
      <c r="F6758" s="51">
        <v>4442088</v>
      </c>
      <c r="G6758" s="48">
        <v>11</v>
      </c>
      <c r="H6758" s="51" t="s">
        <v>3103</v>
      </c>
      <c r="I6758" s="51" t="s">
        <v>1218</v>
      </c>
      <c r="J6758" s="52">
        <v>3.6</v>
      </c>
      <c r="K6758" s="48" t="s">
        <v>1058</v>
      </c>
      <c r="L6758" s="48" t="s">
        <v>1058</v>
      </c>
      <c r="M6758" s="53">
        <v>8481.0098897735752</v>
      </c>
      <c r="N6758" s="51"/>
    </row>
    <row r="6759" spans="2:14" x14ac:dyDescent="0.25">
      <c r="B6759" s="48">
        <v>6757</v>
      </c>
      <c r="C6759" s="49" t="s">
        <v>3038</v>
      </c>
      <c r="D6759" s="48">
        <v>580251296</v>
      </c>
      <c r="E6759" s="50" t="s">
        <v>1688</v>
      </c>
      <c r="F6759" s="51">
        <v>4442091</v>
      </c>
      <c r="G6759" s="48">
        <v>0</v>
      </c>
      <c r="H6759" s="51" t="s">
        <v>3104</v>
      </c>
      <c r="I6759" s="51" t="s">
        <v>1218</v>
      </c>
      <c r="J6759" s="52">
        <v>0</v>
      </c>
      <c r="K6759" s="48" t="s">
        <v>1054</v>
      </c>
      <c r="L6759" s="48" t="s">
        <v>1058</v>
      </c>
      <c r="M6759" s="53">
        <v>0</v>
      </c>
      <c r="N6759" s="51"/>
    </row>
    <row r="6760" spans="2:14" x14ac:dyDescent="0.25">
      <c r="B6760" s="48">
        <v>6758</v>
      </c>
      <c r="C6760" s="49" t="s">
        <v>3038</v>
      </c>
      <c r="D6760" s="48">
        <v>580251296</v>
      </c>
      <c r="E6760" s="50" t="s">
        <v>1688</v>
      </c>
      <c r="F6760" s="51">
        <v>4442093</v>
      </c>
      <c r="G6760" s="48">
        <v>0</v>
      </c>
      <c r="H6760" s="51" t="s">
        <v>3102</v>
      </c>
      <c r="I6760" s="51" t="s">
        <v>1218</v>
      </c>
      <c r="J6760" s="52">
        <v>0</v>
      </c>
      <c r="K6760" s="48" t="s">
        <v>1054</v>
      </c>
      <c r="L6760" s="48" t="s">
        <v>1058</v>
      </c>
      <c r="M6760" s="53">
        <v>0</v>
      </c>
      <c r="N6760" s="51"/>
    </row>
    <row r="6761" spans="2:14" x14ac:dyDescent="0.25">
      <c r="B6761" s="48">
        <v>6759</v>
      </c>
      <c r="C6761" s="49" t="s">
        <v>3038</v>
      </c>
      <c r="D6761" s="48">
        <v>580314748</v>
      </c>
      <c r="E6761" s="50" t="s">
        <v>1559</v>
      </c>
      <c r="F6761" s="51">
        <v>4443491</v>
      </c>
      <c r="G6761" s="48">
        <v>22</v>
      </c>
      <c r="H6761" s="51" t="s">
        <v>3104</v>
      </c>
      <c r="I6761" s="51" t="s">
        <v>1064</v>
      </c>
      <c r="J6761" s="52">
        <v>3.6</v>
      </c>
      <c r="K6761" s="48" t="s">
        <v>1058</v>
      </c>
      <c r="L6761" s="48" t="s">
        <v>1058</v>
      </c>
      <c r="M6761" s="53">
        <v>8481.0098897735752</v>
      </c>
      <c r="N6761" s="51"/>
    </row>
    <row r="6762" spans="2:14" x14ac:dyDescent="0.25">
      <c r="B6762" s="48">
        <v>6760</v>
      </c>
      <c r="C6762" s="49" t="s">
        <v>3038</v>
      </c>
      <c r="D6762" s="48">
        <v>580314748</v>
      </c>
      <c r="E6762" s="50" t="s">
        <v>1559</v>
      </c>
      <c r="F6762" s="51">
        <v>4443492</v>
      </c>
      <c r="G6762" s="48">
        <v>11</v>
      </c>
      <c r="H6762" s="51" t="s">
        <v>3100</v>
      </c>
      <c r="I6762" s="51" t="s">
        <v>1064</v>
      </c>
      <c r="J6762" s="52">
        <v>3</v>
      </c>
      <c r="K6762" s="48" t="s">
        <v>1058</v>
      </c>
      <c r="L6762" s="48" t="s">
        <v>1058</v>
      </c>
      <c r="M6762" s="53">
        <v>7067.508241477979</v>
      </c>
      <c r="N6762" s="51"/>
    </row>
    <row r="6763" spans="2:14" x14ac:dyDescent="0.25">
      <c r="B6763" s="48">
        <v>6761</v>
      </c>
      <c r="C6763" s="49" t="s">
        <v>3038</v>
      </c>
      <c r="D6763" s="48">
        <v>580314748</v>
      </c>
      <c r="E6763" s="50" t="s">
        <v>1559</v>
      </c>
      <c r="F6763" s="51">
        <v>4443493</v>
      </c>
      <c r="G6763" s="48">
        <v>24</v>
      </c>
      <c r="H6763" s="51" t="s">
        <v>3102</v>
      </c>
      <c r="I6763" s="51" t="s">
        <v>1064</v>
      </c>
      <c r="J6763" s="52">
        <v>3.6</v>
      </c>
      <c r="K6763" s="48" t="s">
        <v>1058</v>
      </c>
      <c r="L6763" s="48" t="s">
        <v>1058</v>
      </c>
      <c r="M6763" s="53">
        <v>8481.0098897735752</v>
      </c>
      <c r="N6763" s="51"/>
    </row>
    <row r="6764" spans="2:14" x14ac:dyDescent="0.25">
      <c r="B6764" s="48">
        <v>6762</v>
      </c>
      <c r="C6764" s="49" t="s">
        <v>3038</v>
      </c>
      <c r="D6764" s="48">
        <v>580314748</v>
      </c>
      <c r="E6764" s="50" t="s">
        <v>1559</v>
      </c>
      <c r="F6764" s="51">
        <v>4443494</v>
      </c>
      <c r="G6764" s="48">
        <v>14</v>
      </c>
      <c r="H6764" s="51" t="s">
        <v>3101</v>
      </c>
      <c r="I6764" s="51" t="s">
        <v>1064</v>
      </c>
      <c r="J6764" s="52">
        <v>3</v>
      </c>
      <c r="K6764" s="48" t="s">
        <v>1058</v>
      </c>
      <c r="L6764" s="48" t="s">
        <v>1058</v>
      </c>
      <c r="M6764" s="53">
        <v>7067.508241477979</v>
      </c>
      <c r="N6764" s="51"/>
    </row>
    <row r="6765" spans="2:14" x14ac:dyDescent="0.25">
      <c r="B6765" s="48">
        <v>6763</v>
      </c>
      <c r="C6765" s="49" t="s">
        <v>3038</v>
      </c>
      <c r="D6765" s="48">
        <v>580314748</v>
      </c>
      <c r="E6765" s="50" t="s">
        <v>1559</v>
      </c>
      <c r="F6765" s="51">
        <v>4443495</v>
      </c>
      <c r="G6765" s="48">
        <v>9</v>
      </c>
      <c r="H6765" s="51" t="s">
        <v>3103</v>
      </c>
      <c r="I6765" s="51" t="s">
        <v>1064</v>
      </c>
      <c r="J6765" s="52">
        <v>3.6</v>
      </c>
      <c r="K6765" s="48" t="s">
        <v>1058</v>
      </c>
      <c r="L6765" s="48" t="s">
        <v>1058</v>
      </c>
      <c r="M6765" s="53">
        <v>8481.0098897735752</v>
      </c>
      <c r="N6765" s="51"/>
    </row>
    <row r="6766" spans="2:14" x14ac:dyDescent="0.25">
      <c r="B6766" s="48">
        <v>6764</v>
      </c>
      <c r="C6766" s="49" t="s">
        <v>3038</v>
      </c>
      <c r="D6766" s="48">
        <v>580314748</v>
      </c>
      <c r="E6766" s="50" t="s">
        <v>1559</v>
      </c>
      <c r="F6766" s="51">
        <v>4443496</v>
      </c>
      <c r="G6766" s="48">
        <v>13</v>
      </c>
      <c r="H6766" s="51" t="s">
        <v>3099</v>
      </c>
      <c r="I6766" s="51" t="s">
        <v>1064</v>
      </c>
      <c r="J6766" s="52">
        <v>3</v>
      </c>
      <c r="K6766" s="48" t="s">
        <v>1058</v>
      </c>
      <c r="L6766" s="48" t="s">
        <v>1058</v>
      </c>
      <c r="M6766" s="53">
        <v>7067.508241477979</v>
      </c>
      <c r="N6766" s="51"/>
    </row>
    <row r="6767" spans="2:14" x14ac:dyDescent="0.25">
      <c r="B6767" s="48">
        <v>6765</v>
      </c>
      <c r="C6767" s="49" t="s">
        <v>3038</v>
      </c>
      <c r="D6767" s="48">
        <v>580314748</v>
      </c>
      <c r="E6767" s="50" t="s">
        <v>1559</v>
      </c>
      <c r="F6767" s="51">
        <v>4443497</v>
      </c>
      <c r="G6767" s="48">
        <v>0</v>
      </c>
      <c r="H6767" s="51" t="s">
        <v>3104</v>
      </c>
      <c r="I6767" s="51" t="s">
        <v>1064</v>
      </c>
      <c r="J6767" s="52">
        <v>3.6</v>
      </c>
      <c r="K6767" s="48" t="s">
        <v>1058</v>
      </c>
      <c r="L6767" s="48" t="s">
        <v>1058</v>
      </c>
      <c r="M6767" s="53">
        <v>8481.0098897735752</v>
      </c>
      <c r="N6767" s="51"/>
    </row>
    <row r="6768" spans="2:14" x14ac:dyDescent="0.25">
      <c r="B6768" s="48">
        <v>6766</v>
      </c>
      <c r="C6768" s="49" t="s">
        <v>3038</v>
      </c>
      <c r="D6768" s="48">
        <v>580314748</v>
      </c>
      <c r="E6768" s="50" t="s">
        <v>1559</v>
      </c>
      <c r="F6768" s="51">
        <v>4443498</v>
      </c>
      <c r="G6768" s="48">
        <v>0</v>
      </c>
      <c r="H6768" s="51" t="s">
        <v>3102</v>
      </c>
      <c r="I6768" s="51" t="s">
        <v>1064</v>
      </c>
      <c r="J6768" s="52">
        <v>3.6</v>
      </c>
      <c r="K6768" s="48" t="s">
        <v>1058</v>
      </c>
      <c r="L6768" s="48" t="s">
        <v>1058</v>
      </c>
      <c r="M6768" s="53">
        <v>8481.0098897735752</v>
      </c>
      <c r="N6768" s="51"/>
    </row>
    <row r="6769" spans="2:14" x14ac:dyDescent="0.25">
      <c r="B6769" s="48">
        <v>6767</v>
      </c>
      <c r="C6769" s="49" t="s">
        <v>3038</v>
      </c>
      <c r="D6769" s="48">
        <v>580336154</v>
      </c>
      <c r="E6769" s="50" t="s">
        <v>3057</v>
      </c>
      <c r="F6769" s="51">
        <v>4443982</v>
      </c>
      <c r="G6769" s="48">
        <v>11</v>
      </c>
      <c r="H6769" s="51" t="s">
        <v>3100</v>
      </c>
      <c r="I6769" s="51" t="s">
        <v>1259</v>
      </c>
      <c r="J6769" s="52">
        <v>3</v>
      </c>
      <c r="K6769" s="48" t="s">
        <v>1058</v>
      </c>
      <c r="L6769" s="48" t="s">
        <v>1058</v>
      </c>
      <c r="M6769" s="53">
        <v>7067.508241477979</v>
      </c>
      <c r="N6769" s="51"/>
    </row>
    <row r="6770" spans="2:14" x14ac:dyDescent="0.25">
      <c r="B6770" s="48">
        <v>6768</v>
      </c>
      <c r="C6770" s="49" t="s">
        <v>3038</v>
      </c>
      <c r="D6770" s="48">
        <v>580336154</v>
      </c>
      <c r="E6770" s="50" t="s">
        <v>3057</v>
      </c>
      <c r="F6770" s="51">
        <v>4443984</v>
      </c>
      <c r="G6770" s="48">
        <v>11</v>
      </c>
      <c r="H6770" s="51" t="s">
        <v>3101</v>
      </c>
      <c r="I6770" s="51" t="s">
        <v>1259</v>
      </c>
      <c r="J6770" s="52">
        <v>3</v>
      </c>
      <c r="K6770" s="48" t="s">
        <v>1058</v>
      </c>
      <c r="L6770" s="48" t="s">
        <v>1058</v>
      </c>
      <c r="M6770" s="53">
        <v>7067.508241477979</v>
      </c>
      <c r="N6770" s="51"/>
    </row>
    <row r="6771" spans="2:14" x14ac:dyDescent="0.25">
      <c r="B6771" s="48">
        <v>6769</v>
      </c>
      <c r="C6771" s="49" t="s">
        <v>3038</v>
      </c>
      <c r="D6771" s="48">
        <v>580336154</v>
      </c>
      <c r="E6771" s="50" t="s">
        <v>3057</v>
      </c>
      <c r="F6771" s="51">
        <v>4443986</v>
      </c>
      <c r="G6771" s="48">
        <v>12</v>
      </c>
      <c r="H6771" s="51" t="s">
        <v>3099</v>
      </c>
      <c r="I6771" s="51" t="s">
        <v>1259</v>
      </c>
      <c r="J6771" s="52">
        <v>3</v>
      </c>
      <c r="K6771" s="48" t="s">
        <v>1058</v>
      </c>
      <c r="L6771" s="48" t="s">
        <v>1058</v>
      </c>
      <c r="M6771" s="53">
        <v>7067.508241477979</v>
      </c>
      <c r="N6771" s="51"/>
    </row>
    <row r="6772" spans="2:14" x14ac:dyDescent="0.25">
      <c r="B6772" s="48">
        <v>6770</v>
      </c>
      <c r="C6772" s="49" t="s">
        <v>3038</v>
      </c>
      <c r="D6772" s="48">
        <v>580161032</v>
      </c>
      <c r="E6772" s="50" t="s">
        <v>1582</v>
      </c>
      <c r="F6772" s="51">
        <v>4444551</v>
      </c>
      <c r="G6772" s="48">
        <v>9</v>
      </c>
      <c r="H6772" s="51" t="s">
        <v>3104</v>
      </c>
      <c r="I6772" s="51" t="s">
        <v>1583</v>
      </c>
      <c r="J6772" s="52">
        <v>3.6</v>
      </c>
      <c r="K6772" s="48" t="s">
        <v>1058</v>
      </c>
      <c r="L6772" s="48" t="s">
        <v>1058</v>
      </c>
      <c r="M6772" s="53">
        <v>8481.0098897735752</v>
      </c>
      <c r="N6772" s="51"/>
    </row>
    <row r="6773" spans="2:14" x14ac:dyDescent="0.25">
      <c r="B6773" s="48">
        <v>6771</v>
      </c>
      <c r="C6773" s="49" t="s">
        <v>3038</v>
      </c>
      <c r="D6773" s="48">
        <v>580161032</v>
      </c>
      <c r="E6773" s="50" t="s">
        <v>1582</v>
      </c>
      <c r="F6773" s="51">
        <v>4444553</v>
      </c>
      <c r="G6773" s="48">
        <v>9</v>
      </c>
      <c r="H6773" s="51" t="s">
        <v>3102</v>
      </c>
      <c r="I6773" s="51" t="s">
        <v>1583</v>
      </c>
      <c r="J6773" s="52">
        <v>3.6</v>
      </c>
      <c r="K6773" s="48" t="s">
        <v>1058</v>
      </c>
      <c r="L6773" s="48" t="s">
        <v>1058</v>
      </c>
      <c r="M6773" s="53">
        <v>8481.0098897735752</v>
      </c>
      <c r="N6773" s="51"/>
    </row>
    <row r="6774" spans="2:14" x14ac:dyDescent="0.25">
      <c r="B6774" s="48">
        <v>6772</v>
      </c>
      <c r="C6774" s="49" t="s">
        <v>3038</v>
      </c>
      <c r="D6774" s="48">
        <v>580161032</v>
      </c>
      <c r="E6774" s="50" t="s">
        <v>1582</v>
      </c>
      <c r="F6774" s="51">
        <v>4444555</v>
      </c>
      <c r="G6774" s="48">
        <v>5</v>
      </c>
      <c r="H6774" s="51" t="s">
        <v>3100</v>
      </c>
      <c r="I6774" s="51" t="s">
        <v>1583</v>
      </c>
      <c r="J6774" s="52">
        <v>0</v>
      </c>
      <c r="K6774" s="48" t="s">
        <v>1054</v>
      </c>
      <c r="L6774" s="48" t="s">
        <v>1058</v>
      </c>
      <c r="M6774" s="53">
        <v>0</v>
      </c>
      <c r="N6774" s="51"/>
    </row>
    <row r="6775" spans="2:14" x14ac:dyDescent="0.25">
      <c r="B6775" s="48">
        <v>6773</v>
      </c>
      <c r="C6775" s="49" t="s">
        <v>3038</v>
      </c>
      <c r="D6775" s="48">
        <v>580603454</v>
      </c>
      <c r="E6775" s="50" t="s">
        <v>3070</v>
      </c>
      <c r="F6775" s="51">
        <v>4444631</v>
      </c>
      <c r="G6775" s="48">
        <v>9</v>
      </c>
      <c r="H6775" s="51" t="s">
        <v>3104</v>
      </c>
      <c r="I6775" s="51" t="s">
        <v>1280</v>
      </c>
      <c r="J6775" s="52">
        <v>3.6</v>
      </c>
      <c r="K6775" s="48" t="s">
        <v>1058</v>
      </c>
      <c r="L6775" s="48" t="s">
        <v>1058</v>
      </c>
      <c r="M6775" s="53">
        <v>8481.0098897735752</v>
      </c>
      <c r="N6775" s="51"/>
    </row>
    <row r="6776" spans="2:14" x14ac:dyDescent="0.25">
      <c r="B6776" s="48">
        <v>6774</v>
      </c>
      <c r="C6776" s="49" t="s">
        <v>3038</v>
      </c>
      <c r="D6776" s="48">
        <v>580603454</v>
      </c>
      <c r="E6776" s="50" t="s">
        <v>3070</v>
      </c>
      <c r="F6776" s="51">
        <v>4444632</v>
      </c>
      <c r="G6776" s="48">
        <v>10</v>
      </c>
      <c r="H6776" s="51" t="s">
        <v>3102</v>
      </c>
      <c r="I6776" s="51" t="s">
        <v>1280</v>
      </c>
      <c r="J6776" s="52">
        <v>3.6</v>
      </c>
      <c r="K6776" s="48" t="s">
        <v>1058</v>
      </c>
      <c r="L6776" s="48" t="s">
        <v>1058</v>
      </c>
      <c r="M6776" s="53">
        <v>8481.0098897735752</v>
      </c>
      <c r="N6776" s="51"/>
    </row>
    <row r="6777" spans="2:14" x14ac:dyDescent="0.25">
      <c r="B6777" s="48">
        <v>6775</v>
      </c>
      <c r="C6777" s="49" t="s">
        <v>3038</v>
      </c>
      <c r="D6777" s="48">
        <v>580603454</v>
      </c>
      <c r="E6777" s="50" t="s">
        <v>3070</v>
      </c>
      <c r="F6777" s="51">
        <v>4444633</v>
      </c>
      <c r="G6777" s="48">
        <v>10</v>
      </c>
      <c r="H6777" s="51" t="s">
        <v>3102</v>
      </c>
      <c r="I6777" s="51" t="s">
        <v>1280</v>
      </c>
      <c r="J6777" s="52">
        <v>3.6</v>
      </c>
      <c r="K6777" s="48" t="s">
        <v>1058</v>
      </c>
      <c r="L6777" s="48" t="s">
        <v>1058</v>
      </c>
      <c r="M6777" s="53">
        <v>8481.0098897735752</v>
      </c>
      <c r="N6777" s="51"/>
    </row>
    <row r="6778" spans="2:14" x14ac:dyDescent="0.25">
      <c r="B6778" s="48">
        <v>6776</v>
      </c>
      <c r="C6778" s="49" t="s">
        <v>3038</v>
      </c>
      <c r="D6778" s="48">
        <v>580251296</v>
      </c>
      <c r="E6778" s="50" t="s">
        <v>1688</v>
      </c>
      <c r="F6778" s="51">
        <v>4447291</v>
      </c>
      <c r="G6778" s="48">
        <v>17</v>
      </c>
      <c r="H6778" s="51" t="s">
        <v>3104</v>
      </c>
      <c r="I6778" s="51" t="s">
        <v>1218</v>
      </c>
      <c r="J6778" s="52">
        <v>3.6</v>
      </c>
      <c r="K6778" s="48" t="s">
        <v>1058</v>
      </c>
      <c r="L6778" s="48" t="s">
        <v>1058</v>
      </c>
      <c r="M6778" s="53">
        <v>8481.0098897735752</v>
      </c>
      <c r="N6778" s="51"/>
    </row>
    <row r="6779" spans="2:14" x14ac:dyDescent="0.25">
      <c r="B6779" s="48">
        <v>6777</v>
      </c>
      <c r="C6779" s="49" t="s">
        <v>3038</v>
      </c>
      <c r="D6779" s="48">
        <v>580251296</v>
      </c>
      <c r="E6779" s="50" t="s">
        <v>1688</v>
      </c>
      <c r="F6779" s="51">
        <v>4447293</v>
      </c>
      <c r="G6779" s="48">
        <v>17</v>
      </c>
      <c r="H6779" s="51" t="s">
        <v>3102</v>
      </c>
      <c r="I6779" s="51" t="s">
        <v>1218</v>
      </c>
      <c r="J6779" s="52">
        <v>3.6</v>
      </c>
      <c r="K6779" s="48" t="s">
        <v>1058</v>
      </c>
      <c r="L6779" s="48" t="s">
        <v>1058</v>
      </c>
      <c r="M6779" s="53">
        <v>8481.0098897735752</v>
      </c>
      <c r="N6779" s="51"/>
    </row>
    <row r="6780" spans="2:14" x14ac:dyDescent="0.25">
      <c r="B6780" s="48">
        <v>6778</v>
      </c>
      <c r="C6780" s="49" t="s">
        <v>3038</v>
      </c>
      <c r="D6780" s="48">
        <v>580251296</v>
      </c>
      <c r="E6780" s="50" t="s">
        <v>1688</v>
      </c>
      <c r="F6780" s="51">
        <v>4447294</v>
      </c>
      <c r="G6780" s="48">
        <v>19</v>
      </c>
      <c r="H6780" s="51" t="s">
        <v>3101</v>
      </c>
      <c r="I6780" s="51" t="s">
        <v>1218</v>
      </c>
      <c r="J6780" s="52">
        <v>3</v>
      </c>
      <c r="K6780" s="48" t="s">
        <v>1058</v>
      </c>
      <c r="L6780" s="48" t="s">
        <v>1058</v>
      </c>
      <c r="M6780" s="53">
        <v>7067.508241477979</v>
      </c>
      <c r="N6780" s="51"/>
    </row>
    <row r="6781" spans="2:14" x14ac:dyDescent="0.25">
      <c r="B6781" s="48">
        <v>6779</v>
      </c>
      <c r="C6781" s="49" t="s">
        <v>3038</v>
      </c>
      <c r="D6781" s="48">
        <v>580251296</v>
      </c>
      <c r="E6781" s="50" t="s">
        <v>1688</v>
      </c>
      <c r="F6781" s="51">
        <v>4447295</v>
      </c>
      <c r="G6781" s="48">
        <v>10</v>
      </c>
      <c r="H6781" s="51" t="s">
        <v>3103</v>
      </c>
      <c r="I6781" s="51" t="s">
        <v>1218</v>
      </c>
      <c r="J6781" s="52">
        <v>3.6</v>
      </c>
      <c r="K6781" s="48" t="s">
        <v>1058</v>
      </c>
      <c r="L6781" s="48" t="s">
        <v>1058</v>
      </c>
      <c r="M6781" s="53">
        <v>8481.0098897735752</v>
      </c>
      <c r="N6781" s="51"/>
    </row>
    <row r="6782" spans="2:14" x14ac:dyDescent="0.25">
      <c r="B6782" s="48">
        <v>6780</v>
      </c>
      <c r="C6782" s="49" t="s">
        <v>3038</v>
      </c>
      <c r="D6782" s="48">
        <v>580251296</v>
      </c>
      <c r="E6782" s="50" t="s">
        <v>1688</v>
      </c>
      <c r="F6782" s="51">
        <v>4447296</v>
      </c>
      <c r="G6782" s="48">
        <v>16</v>
      </c>
      <c r="H6782" s="51" t="s">
        <v>3102</v>
      </c>
      <c r="I6782" s="51" t="s">
        <v>1218</v>
      </c>
      <c r="J6782" s="52">
        <v>3.6</v>
      </c>
      <c r="K6782" s="48" t="s">
        <v>1058</v>
      </c>
      <c r="L6782" s="48" t="s">
        <v>1058</v>
      </c>
      <c r="M6782" s="53">
        <v>8481.0098897735752</v>
      </c>
      <c r="N6782" s="51"/>
    </row>
    <row r="6783" spans="2:14" x14ac:dyDescent="0.25">
      <c r="B6783" s="48">
        <v>6781</v>
      </c>
      <c r="C6783" s="49" t="s">
        <v>3038</v>
      </c>
      <c r="D6783" s="48">
        <v>580251296</v>
      </c>
      <c r="E6783" s="50" t="s">
        <v>1688</v>
      </c>
      <c r="F6783" s="51">
        <v>4447297</v>
      </c>
      <c r="G6783" s="48">
        <v>16</v>
      </c>
      <c r="H6783" s="51" t="s">
        <v>3104</v>
      </c>
      <c r="I6783" s="51" t="s">
        <v>1218</v>
      </c>
      <c r="J6783" s="52">
        <v>3.6</v>
      </c>
      <c r="K6783" s="48" t="s">
        <v>1058</v>
      </c>
      <c r="L6783" s="48" t="s">
        <v>1058</v>
      </c>
      <c r="M6783" s="53">
        <v>8481.0098897735752</v>
      </c>
      <c r="N6783" s="51"/>
    </row>
    <row r="6784" spans="2:14" x14ac:dyDescent="0.25">
      <c r="B6784" s="48">
        <v>6782</v>
      </c>
      <c r="C6784" s="49" t="s">
        <v>3038</v>
      </c>
      <c r="D6784" s="48">
        <v>580513802</v>
      </c>
      <c r="E6784" s="50" t="s">
        <v>1915</v>
      </c>
      <c r="F6784" s="51">
        <v>4600301</v>
      </c>
      <c r="G6784" s="48">
        <v>14</v>
      </c>
      <c r="H6784" s="51" t="s">
        <v>3104</v>
      </c>
      <c r="I6784" s="51" t="s">
        <v>1423</v>
      </c>
      <c r="J6784" s="52">
        <v>3.6</v>
      </c>
      <c r="K6784" s="48" t="s">
        <v>1058</v>
      </c>
      <c r="L6784" s="48" t="s">
        <v>1058</v>
      </c>
      <c r="M6784" s="53">
        <v>8481.0098897735752</v>
      </c>
      <c r="N6784" s="51"/>
    </row>
    <row r="6785" spans="2:14" x14ac:dyDescent="0.25">
      <c r="B6785" s="48">
        <v>6783</v>
      </c>
      <c r="C6785" s="49" t="s">
        <v>3038</v>
      </c>
      <c r="D6785" s="48">
        <v>580513802</v>
      </c>
      <c r="E6785" s="50" t="s">
        <v>1915</v>
      </c>
      <c r="F6785" s="51">
        <v>4600303</v>
      </c>
      <c r="G6785" s="48">
        <v>14</v>
      </c>
      <c r="H6785" s="51" t="s">
        <v>3102</v>
      </c>
      <c r="I6785" s="51" t="s">
        <v>1423</v>
      </c>
      <c r="J6785" s="52">
        <v>3.6</v>
      </c>
      <c r="K6785" s="48" t="s">
        <v>1058</v>
      </c>
      <c r="L6785" s="48" t="s">
        <v>1058</v>
      </c>
      <c r="M6785" s="53">
        <v>8481.0098897735752</v>
      </c>
      <c r="N6785" s="51"/>
    </row>
    <row r="6786" spans="2:14" x14ac:dyDescent="0.25">
      <c r="B6786" s="48">
        <v>6784</v>
      </c>
      <c r="C6786" s="49" t="s">
        <v>3038</v>
      </c>
      <c r="D6786" s="48">
        <v>580513802</v>
      </c>
      <c r="E6786" s="50" t="s">
        <v>1915</v>
      </c>
      <c r="F6786" s="51">
        <v>4600304</v>
      </c>
      <c r="G6786" s="48">
        <v>10</v>
      </c>
      <c r="H6786" s="51" t="s">
        <v>3101</v>
      </c>
      <c r="I6786" s="51" t="s">
        <v>1423</v>
      </c>
      <c r="J6786" s="52">
        <v>3</v>
      </c>
      <c r="K6786" s="48" t="s">
        <v>1058</v>
      </c>
      <c r="L6786" s="48" t="s">
        <v>1058</v>
      </c>
      <c r="M6786" s="53">
        <v>7067.508241477979</v>
      </c>
      <c r="N6786" s="51"/>
    </row>
    <row r="6787" spans="2:14" x14ac:dyDescent="0.25">
      <c r="B6787" s="48">
        <v>6785</v>
      </c>
      <c r="C6787" s="49" t="s">
        <v>3038</v>
      </c>
      <c r="D6787" s="48">
        <v>580513802</v>
      </c>
      <c r="E6787" s="50" t="s">
        <v>1915</v>
      </c>
      <c r="F6787" s="51">
        <v>4600305</v>
      </c>
      <c r="G6787" s="48">
        <v>15</v>
      </c>
      <c r="H6787" s="51" t="s">
        <v>3102</v>
      </c>
      <c r="I6787" s="51" t="s">
        <v>1423</v>
      </c>
      <c r="J6787" s="52">
        <v>3.6</v>
      </c>
      <c r="K6787" s="48" t="s">
        <v>1058</v>
      </c>
      <c r="L6787" s="48" t="s">
        <v>1058</v>
      </c>
      <c r="M6787" s="53">
        <v>8481.0098897735752</v>
      </c>
      <c r="N6787" s="51"/>
    </row>
    <row r="6788" spans="2:14" x14ac:dyDescent="0.25">
      <c r="B6788" s="48">
        <v>6786</v>
      </c>
      <c r="C6788" s="49" t="s">
        <v>3038</v>
      </c>
      <c r="D6788" s="48">
        <v>580357358</v>
      </c>
      <c r="E6788" s="50" t="s">
        <v>2767</v>
      </c>
      <c r="F6788" s="51">
        <v>4600631</v>
      </c>
      <c r="G6788" s="48">
        <v>12</v>
      </c>
      <c r="H6788" s="51" t="s">
        <v>3104</v>
      </c>
      <c r="I6788" s="51" t="s">
        <v>1060</v>
      </c>
      <c r="J6788" s="52">
        <v>3.6</v>
      </c>
      <c r="K6788" s="48" t="s">
        <v>1058</v>
      </c>
      <c r="L6788" s="48" t="s">
        <v>1058</v>
      </c>
      <c r="M6788" s="53">
        <v>8481.0098897735752</v>
      </c>
      <c r="N6788" s="51"/>
    </row>
    <row r="6789" spans="2:14" x14ac:dyDescent="0.25">
      <c r="B6789" s="48">
        <v>6787</v>
      </c>
      <c r="C6789" s="49" t="s">
        <v>3038</v>
      </c>
      <c r="D6789" s="48">
        <v>580357358</v>
      </c>
      <c r="E6789" s="50" t="s">
        <v>2767</v>
      </c>
      <c r="F6789" s="51">
        <v>4600632</v>
      </c>
      <c r="G6789" s="48">
        <v>13</v>
      </c>
      <c r="H6789" s="51" t="s">
        <v>3100</v>
      </c>
      <c r="I6789" s="51" t="s">
        <v>1060</v>
      </c>
      <c r="J6789" s="52">
        <v>3</v>
      </c>
      <c r="K6789" s="48" t="s">
        <v>1058</v>
      </c>
      <c r="L6789" s="48" t="s">
        <v>1058</v>
      </c>
      <c r="M6789" s="53">
        <v>7067.508241477979</v>
      </c>
      <c r="N6789" s="51"/>
    </row>
    <row r="6790" spans="2:14" x14ac:dyDescent="0.25">
      <c r="B6790" s="48">
        <v>6788</v>
      </c>
      <c r="C6790" s="49" t="s">
        <v>3038</v>
      </c>
      <c r="D6790" s="48">
        <v>580357358</v>
      </c>
      <c r="E6790" s="50" t="s">
        <v>2767</v>
      </c>
      <c r="F6790" s="51">
        <v>4600633</v>
      </c>
      <c r="G6790" s="48">
        <v>17</v>
      </c>
      <c r="H6790" s="51" t="s">
        <v>3102</v>
      </c>
      <c r="I6790" s="51" t="s">
        <v>1060</v>
      </c>
      <c r="J6790" s="52">
        <v>3.6</v>
      </c>
      <c r="K6790" s="48" t="s">
        <v>1058</v>
      </c>
      <c r="L6790" s="48" t="s">
        <v>1058</v>
      </c>
      <c r="M6790" s="53">
        <v>8481.0098897735752</v>
      </c>
      <c r="N6790" s="51"/>
    </row>
    <row r="6791" spans="2:14" x14ac:dyDescent="0.25">
      <c r="B6791" s="48">
        <v>6789</v>
      </c>
      <c r="C6791" s="49" t="s">
        <v>3038</v>
      </c>
      <c r="D6791" s="48">
        <v>580357358</v>
      </c>
      <c r="E6791" s="50" t="s">
        <v>2767</v>
      </c>
      <c r="F6791" s="51">
        <v>4600634</v>
      </c>
      <c r="G6791" s="48">
        <v>14</v>
      </c>
      <c r="H6791" s="51" t="s">
        <v>3101</v>
      </c>
      <c r="I6791" s="51" t="s">
        <v>1060</v>
      </c>
      <c r="J6791" s="52">
        <v>3</v>
      </c>
      <c r="K6791" s="48" t="s">
        <v>1058</v>
      </c>
      <c r="L6791" s="48" t="s">
        <v>1058</v>
      </c>
      <c r="M6791" s="53">
        <v>7067.508241477979</v>
      </c>
      <c r="N6791" s="51"/>
    </row>
    <row r="6792" spans="2:14" x14ac:dyDescent="0.25">
      <c r="B6792" s="48">
        <v>6790</v>
      </c>
      <c r="C6792" s="49" t="s">
        <v>3038</v>
      </c>
      <c r="D6792" s="48">
        <v>580357358</v>
      </c>
      <c r="E6792" s="50" t="s">
        <v>2767</v>
      </c>
      <c r="F6792" s="51">
        <v>4600635</v>
      </c>
      <c r="G6792" s="48">
        <v>12</v>
      </c>
      <c r="H6792" s="51" t="s">
        <v>3103</v>
      </c>
      <c r="I6792" s="51" t="s">
        <v>1060</v>
      </c>
      <c r="J6792" s="52">
        <v>3.6</v>
      </c>
      <c r="K6792" s="48" t="s">
        <v>1058</v>
      </c>
      <c r="L6792" s="48" t="s">
        <v>1058</v>
      </c>
      <c r="M6792" s="53">
        <v>8481.0098897735752</v>
      </c>
      <c r="N6792" s="51"/>
    </row>
    <row r="6793" spans="2:14" x14ac:dyDescent="0.25">
      <c r="B6793" s="48">
        <v>6791</v>
      </c>
      <c r="C6793" s="49" t="s">
        <v>3038</v>
      </c>
      <c r="D6793" s="48">
        <v>580357358</v>
      </c>
      <c r="E6793" s="50" t="s">
        <v>2767</v>
      </c>
      <c r="F6793" s="51">
        <v>4600636</v>
      </c>
      <c r="G6793" s="48">
        <v>11</v>
      </c>
      <c r="H6793" s="51" t="s">
        <v>3099</v>
      </c>
      <c r="I6793" s="51" t="s">
        <v>1060</v>
      </c>
      <c r="J6793" s="52">
        <v>3</v>
      </c>
      <c r="K6793" s="48" t="s">
        <v>1058</v>
      </c>
      <c r="L6793" s="48" t="s">
        <v>1058</v>
      </c>
      <c r="M6793" s="53">
        <v>7067.508241477979</v>
      </c>
      <c r="N6793" s="51"/>
    </row>
    <row r="6794" spans="2:14" x14ac:dyDescent="0.25">
      <c r="B6794" s="48">
        <v>6792</v>
      </c>
      <c r="C6794" s="49" t="s">
        <v>3038</v>
      </c>
      <c r="D6794" s="48">
        <v>580641892</v>
      </c>
      <c r="E6794" s="50" t="s">
        <v>3062</v>
      </c>
      <c r="F6794" s="51">
        <v>4744601</v>
      </c>
      <c r="G6794" s="48">
        <v>11</v>
      </c>
      <c r="H6794" s="51" t="s">
        <v>3104</v>
      </c>
      <c r="I6794" s="51" t="s">
        <v>1125</v>
      </c>
      <c r="J6794" s="52">
        <v>3.6</v>
      </c>
      <c r="K6794" s="48" t="s">
        <v>1058</v>
      </c>
      <c r="L6794" s="48" t="s">
        <v>1058</v>
      </c>
      <c r="M6794" s="53">
        <v>8481.0098897735752</v>
      </c>
      <c r="N6794" s="51"/>
    </row>
    <row r="6795" spans="2:14" x14ac:dyDescent="0.25">
      <c r="B6795" s="48">
        <v>6793</v>
      </c>
      <c r="C6795" s="49" t="s">
        <v>3038</v>
      </c>
      <c r="D6795" s="48">
        <v>580641892</v>
      </c>
      <c r="E6795" s="50" t="s">
        <v>3062</v>
      </c>
      <c r="F6795" s="51">
        <v>4744602</v>
      </c>
      <c r="G6795" s="48">
        <v>11</v>
      </c>
      <c r="H6795" s="51" t="s">
        <v>3100</v>
      </c>
      <c r="I6795" s="51" t="s">
        <v>1125</v>
      </c>
      <c r="J6795" s="52">
        <v>3</v>
      </c>
      <c r="K6795" s="48" t="s">
        <v>1058</v>
      </c>
      <c r="L6795" s="48" t="s">
        <v>1058</v>
      </c>
      <c r="M6795" s="53">
        <v>7067.508241477979</v>
      </c>
      <c r="N6795" s="51"/>
    </row>
    <row r="6796" spans="2:14" x14ac:dyDescent="0.25">
      <c r="B6796" s="48">
        <v>6794</v>
      </c>
      <c r="C6796" s="49" t="s">
        <v>3038</v>
      </c>
      <c r="D6796" s="48">
        <v>580641892</v>
      </c>
      <c r="E6796" s="50" t="s">
        <v>3062</v>
      </c>
      <c r="F6796" s="51">
        <v>4744603</v>
      </c>
      <c r="G6796" s="48">
        <v>20</v>
      </c>
      <c r="H6796" s="51" t="s">
        <v>3100</v>
      </c>
      <c r="I6796" s="51" t="s">
        <v>1125</v>
      </c>
      <c r="J6796" s="52">
        <v>3</v>
      </c>
      <c r="K6796" s="48" t="s">
        <v>1058</v>
      </c>
      <c r="L6796" s="48" t="s">
        <v>1058</v>
      </c>
      <c r="M6796" s="53">
        <v>7067.508241477979</v>
      </c>
      <c r="N6796" s="51"/>
    </row>
    <row r="6797" spans="2:14" x14ac:dyDescent="0.25">
      <c r="B6797" s="48">
        <v>6795</v>
      </c>
      <c r="C6797" s="49" t="s">
        <v>3038</v>
      </c>
      <c r="D6797" s="48">
        <v>580641892</v>
      </c>
      <c r="E6797" s="50" t="s">
        <v>3062</v>
      </c>
      <c r="F6797" s="51">
        <v>4744604</v>
      </c>
      <c r="G6797" s="48">
        <v>12</v>
      </c>
      <c r="H6797" s="51" t="s">
        <v>3102</v>
      </c>
      <c r="I6797" s="51" t="s">
        <v>1125</v>
      </c>
      <c r="J6797" s="52">
        <v>3.6</v>
      </c>
      <c r="K6797" s="48" t="s">
        <v>1058</v>
      </c>
      <c r="L6797" s="48" t="s">
        <v>1058</v>
      </c>
      <c r="M6797" s="53">
        <v>8481.0098897735752</v>
      </c>
      <c r="N6797" s="51"/>
    </row>
    <row r="6798" spans="2:14" x14ac:dyDescent="0.25">
      <c r="B6798" s="48">
        <v>6796</v>
      </c>
      <c r="C6798" s="49" t="s">
        <v>3038</v>
      </c>
      <c r="D6798" s="48">
        <v>580310266</v>
      </c>
      <c r="E6798" s="50" t="s">
        <v>3081</v>
      </c>
      <c r="F6798" s="51">
        <v>5107014</v>
      </c>
      <c r="G6798" s="48">
        <v>13</v>
      </c>
      <c r="H6798" s="51" t="s">
        <v>3102</v>
      </c>
      <c r="I6798" s="51" t="s">
        <v>1139</v>
      </c>
      <c r="J6798" s="52">
        <v>3.6</v>
      </c>
      <c r="K6798" s="48" t="s">
        <v>1058</v>
      </c>
      <c r="L6798" s="48" t="s">
        <v>1058</v>
      </c>
      <c r="M6798" s="53">
        <v>8481.0098897735752</v>
      </c>
      <c r="N6798" s="51"/>
    </row>
    <row r="6799" spans="2:14" x14ac:dyDescent="0.25">
      <c r="B6799" s="48">
        <v>6797</v>
      </c>
      <c r="C6799" s="49" t="s">
        <v>3038</v>
      </c>
      <c r="D6799" s="48">
        <v>580310266</v>
      </c>
      <c r="E6799" s="50" t="s">
        <v>3081</v>
      </c>
      <c r="F6799" s="51">
        <v>5107015</v>
      </c>
      <c r="G6799" s="48">
        <v>11</v>
      </c>
      <c r="H6799" s="51" t="s">
        <v>3104</v>
      </c>
      <c r="I6799" s="51" t="s">
        <v>1139</v>
      </c>
      <c r="J6799" s="52">
        <v>3.6</v>
      </c>
      <c r="K6799" s="48" t="s">
        <v>1058</v>
      </c>
      <c r="L6799" s="48" t="s">
        <v>1058</v>
      </c>
      <c r="M6799" s="53">
        <v>8481.0098897735752</v>
      </c>
      <c r="N6799" s="51"/>
    </row>
    <row r="6800" spans="2:14" x14ac:dyDescent="0.25">
      <c r="B6800" s="48">
        <v>6798</v>
      </c>
      <c r="C6800" s="49" t="s">
        <v>3038</v>
      </c>
      <c r="D6800" s="48">
        <v>580310266</v>
      </c>
      <c r="E6800" s="50" t="s">
        <v>3081</v>
      </c>
      <c r="F6800" s="51">
        <v>5107017</v>
      </c>
      <c r="G6800" s="48">
        <v>14</v>
      </c>
      <c r="H6800" s="51" t="s">
        <v>3101</v>
      </c>
      <c r="I6800" s="51" t="s">
        <v>1139</v>
      </c>
      <c r="J6800" s="52">
        <v>3</v>
      </c>
      <c r="K6800" s="48" t="s">
        <v>1058</v>
      </c>
      <c r="L6800" s="48" t="s">
        <v>1058</v>
      </c>
      <c r="M6800" s="53">
        <v>7067.508241477979</v>
      </c>
      <c r="N6800" s="51"/>
    </row>
    <row r="6801" spans="2:14" x14ac:dyDescent="0.25">
      <c r="B6801" s="48">
        <v>6799</v>
      </c>
      <c r="C6801" s="49" t="s">
        <v>3038</v>
      </c>
      <c r="D6801" s="48">
        <v>580310266</v>
      </c>
      <c r="E6801" s="50" t="s">
        <v>3081</v>
      </c>
      <c r="F6801" s="51">
        <v>5108261</v>
      </c>
      <c r="G6801" s="48">
        <v>11</v>
      </c>
      <c r="H6801" s="51" t="s">
        <v>3104</v>
      </c>
      <c r="I6801" s="51" t="s">
        <v>1139</v>
      </c>
      <c r="J6801" s="52">
        <v>3.6</v>
      </c>
      <c r="K6801" s="48" t="s">
        <v>1058</v>
      </c>
      <c r="L6801" s="48" t="s">
        <v>1058</v>
      </c>
      <c r="M6801" s="53">
        <v>8481.0098897735752</v>
      </c>
      <c r="N6801" s="51"/>
    </row>
    <row r="6802" spans="2:14" x14ac:dyDescent="0.25">
      <c r="B6802" s="48">
        <v>6800</v>
      </c>
      <c r="C6802" s="49" t="s">
        <v>3038</v>
      </c>
      <c r="D6802" s="48">
        <v>580310266</v>
      </c>
      <c r="E6802" s="50" t="s">
        <v>3081</v>
      </c>
      <c r="F6802" s="51">
        <v>5108262</v>
      </c>
      <c r="G6802" s="48">
        <v>19</v>
      </c>
      <c r="H6802" s="51" t="s">
        <v>3100</v>
      </c>
      <c r="I6802" s="51" t="s">
        <v>1139</v>
      </c>
      <c r="J6802" s="52">
        <v>3</v>
      </c>
      <c r="K6802" s="48" t="s">
        <v>1058</v>
      </c>
      <c r="L6802" s="48" t="s">
        <v>1058</v>
      </c>
      <c r="M6802" s="53">
        <v>7067.508241477979</v>
      </c>
      <c r="N6802" s="51"/>
    </row>
    <row r="6803" spans="2:14" x14ac:dyDescent="0.25">
      <c r="B6803" s="48">
        <v>6801</v>
      </c>
      <c r="C6803" s="49" t="s">
        <v>3038</v>
      </c>
      <c r="D6803" s="48">
        <v>580316065</v>
      </c>
      <c r="E6803" s="50" t="s">
        <v>3074</v>
      </c>
      <c r="F6803" s="51">
        <v>5124591</v>
      </c>
      <c r="G6803" s="48">
        <v>11</v>
      </c>
      <c r="H6803" s="51" t="s">
        <v>3100</v>
      </c>
      <c r="I6803" s="51" t="s">
        <v>1720</v>
      </c>
      <c r="J6803" s="52">
        <v>3</v>
      </c>
      <c r="K6803" s="48" t="s">
        <v>1058</v>
      </c>
      <c r="L6803" s="48" t="s">
        <v>1058</v>
      </c>
      <c r="M6803" s="53">
        <v>7067.508241477979</v>
      </c>
      <c r="N6803" s="51"/>
    </row>
    <row r="6804" spans="2:14" x14ac:dyDescent="0.25">
      <c r="B6804" s="48">
        <v>6802</v>
      </c>
      <c r="C6804" s="49" t="s">
        <v>3038</v>
      </c>
      <c r="D6804" s="48">
        <v>580316065</v>
      </c>
      <c r="E6804" s="50" t="s">
        <v>3074</v>
      </c>
      <c r="F6804" s="51">
        <v>5124592</v>
      </c>
      <c r="G6804" s="48">
        <v>9</v>
      </c>
      <c r="H6804" s="51" t="s">
        <v>3101</v>
      </c>
      <c r="I6804" s="51" t="s">
        <v>1720</v>
      </c>
      <c r="J6804" s="52">
        <v>3</v>
      </c>
      <c r="K6804" s="48" t="s">
        <v>1058</v>
      </c>
      <c r="L6804" s="48" t="s">
        <v>1058</v>
      </c>
      <c r="M6804" s="53">
        <v>7067.508241477979</v>
      </c>
      <c r="N6804" s="51"/>
    </row>
    <row r="6805" spans="2:14" x14ac:dyDescent="0.25">
      <c r="B6805" s="48">
        <v>6803</v>
      </c>
      <c r="C6805" s="49" t="s">
        <v>3038</v>
      </c>
      <c r="D6805" s="48">
        <v>580310266</v>
      </c>
      <c r="E6805" s="50" t="s">
        <v>3081</v>
      </c>
      <c r="F6805" s="51">
        <v>5133581</v>
      </c>
      <c r="G6805" s="48">
        <v>10</v>
      </c>
      <c r="H6805" s="51" t="s">
        <v>3100</v>
      </c>
      <c r="I6805" s="51" t="s">
        <v>1139</v>
      </c>
      <c r="J6805" s="52">
        <v>3</v>
      </c>
      <c r="K6805" s="48" t="s">
        <v>1058</v>
      </c>
      <c r="L6805" s="48" t="s">
        <v>1058</v>
      </c>
      <c r="M6805" s="53">
        <v>7067.508241477979</v>
      </c>
      <c r="N6805" s="51"/>
    </row>
    <row r="6806" spans="2:14" x14ac:dyDescent="0.25">
      <c r="B6806" s="48">
        <v>6804</v>
      </c>
      <c r="C6806" s="49" t="s">
        <v>3038</v>
      </c>
      <c r="D6806" s="48">
        <v>580334738</v>
      </c>
      <c r="E6806" s="50" t="s">
        <v>1248</v>
      </c>
      <c r="F6806" s="51">
        <v>5400621</v>
      </c>
      <c r="G6806" s="48">
        <v>16</v>
      </c>
      <c r="H6806" s="51" t="s">
        <v>3103</v>
      </c>
      <c r="I6806" s="51" t="s">
        <v>1053</v>
      </c>
      <c r="J6806" s="52">
        <v>3.6</v>
      </c>
      <c r="K6806" s="48" t="s">
        <v>1058</v>
      </c>
      <c r="L6806" s="48" t="s">
        <v>1058</v>
      </c>
      <c r="M6806" s="53">
        <v>8481.0098897735752</v>
      </c>
      <c r="N6806" s="51"/>
    </row>
    <row r="6807" spans="2:14" x14ac:dyDescent="0.25">
      <c r="B6807" s="48">
        <v>6805</v>
      </c>
      <c r="C6807" s="49" t="s">
        <v>3038</v>
      </c>
      <c r="D6807" s="48">
        <v>580334738</v>
      </c>
      <c r="E6807" s="50" t="s">
        <v>1248</v>
      </c>
      <c r="F6807" s="51">
        <v>5400622</v>
      </c>
      <c r="G6807" s="48">
        <v>9</v>
      </c>
      <c r="H6807" s="51" t="s">
        <v>3100</v>
      </c>
      <c r="I6807" s="51" t="s">
        <v>1053</v>
      </c>
      <c r="J6807" s="52">
        <v>3</v>
      </c>
      <c r="K6807" s="48" t="s">
        <v>1058</v>
      </c>
      <c r="L6807" s="48" t="s">
        <v>1058</v>
      </c>
      <c r="M6807" s="53">
        <v>7067.508241477979</v>
      </c>
      <c r="N6807" s="51"/>
    </row>
    <row r="6808" spans="2:14" x14ac:dyDescent="0.25">
      <c r="B6808" s="48">
        <v>6806</v>
      </c>
      <c r="C6808" s="49" t="s">
        <v>3038</v>
      </c>
      <c r="D6808" s="48">
        <v>580334738</v>
      </c>
      <c r="E6808" s="50" t="s">
        <v>1248</v>
      </c>
      <c r="F6808" s="51">
        <v>5400623</v>
      </c>
      <c r="G6808" s="48">
        <v>17</v>
      </c>
      <c r="H6808" s="51" t="s">
        <v>3102</v>
      </c>
      <c r="I6808" s="51" t="s">
        <v>1053</v>
      </c>
      <c r="J6808" s="52">
        <v>3.6</v>
      </c>
      <c r="K6808" s="48" t="s">
        <v>1058</v>
      </c>
      <c r="L6808" s="48" t="s">
        <v>1058</v>
      </c>
      <c r="M6808" s="53">
        <v>8481.0098897735752</v>
      </c>
      <c r="N6808" s="51"/>
    </row>
    <row r="6809" spans="2:14" x14ac:dyDescent="0.25">
      <c r="B6809" s="48">
        <v>6807</v>
      </c>
      <c r="C6809" s="49" t="s">
        <v>3038</v>
      </c>
      <c r="D6809" s="48">
        <v>580334738</v>
      </c>
      <c r="E6809" s="50" t="s">
        <v>1248</v>
      </c>
      <c r="F6809" s="51">
        <v>5400624</v>
      </c>
      <c r="G6809" s="48">
        <v>17</v>
      </c>
      <c r="H6809" s="51" t="s">
        <v>3101</v>
      </c>
      <c r="I6809" s="51" t="s">
        <v>1053</v>
      </c>
      <c r="J6809" s="52">
        <v>3</v>
      </c>
      <c r="K6809" s="48" t="s">
        <v>1058</v>
      </c>
      <c r="L6809" s="48" t="s">
        <v>1058</v>
      </c>
      <c r="M6809" s="53">
        <v>7067.508241477979</v>
      </c>
      <c r="N6809" s="51"/>
    </row>
    <row r="6810" spans="2:14" x14ac:dyDescent="0.25">
      <c r="B6810" s="48">
        <v>6808</v>
      </c>
      <c r="C6810" s="49" t="s">
        <v>3038</v>
      </c>
      <c r="D6810" s="48">
        <v>580334738</v>
      </c>
      <c r="E6810" s="50" t="s">
        <v>1248</v>
      </c>
      <c r="F6810" s="51">
        <v>5400625</v>
      </c>
      <c r="G6810" s="48">
        <v>14</v>
      </c>
      <c r="H6810" s="51" t="s">
        <v>3104</v>
      </c>
      <c r="I6810" s="51" t="s">
        <v>1053</v>
      </c>
      <c r="J6810" s="52">
        <v>3.6</v>
      </c>
      <c r="K6810" s="48" t="s">
        <v>1058</v>
      </c>
      <c r="L6810" s="48" t="s">
        <v>1058</v>
      </c>
      <c r="M6810" s="53">
        <v>8481.0098897735752</v>
      </c>
      <c r="N6810" s="51"/>
    </row>
    <row r="6811" spans="2:14" x14ac:dyDescent="0.25">
      <c r="B6811" s="48">
        <v>6809</v>
      </c>
      <c r="C6811" s="49" t="s">
        <v>3038</v>
      </c>
      <c r="D6811" s="48">
        <v>580334738</v>
      </c>
      <c r="E6811" s="50" t="s">
        <v>1248</v>
      </c>
      <c r="F6811" s="51">
        <v>5400626</v>
      </c>
      <c r="G6811" s="48">
        <v>10</v>
      </c>
      <c r="H6811" s="51" t="s">
        <v>3099</v>
      </c>
      <c r="I6811" s="51" t="s">
        <v>1053</v>
      </c>
      <c r="J6811" s="52">
        <v>3</v>
      </c>
      <c r="K6811" s="48" t="s">
        <v>1058</v>
      </c>
      <c r="L6811" s="48" t="s">
        <v>1058</v>
      </c>
      <c r="M6811" s="53">
        <v>7067.508241477979</v>
      </c>
      <c r="N6811" s="51"/>
    </row>
    <row r="6812" spans="2:14" x14ac:dyDescent="0.25">
      <c r="B6812" s="48">
        <v>6810</v>
      </c>
      <c r="C6812" s="49" t="s">
        <v>3038</v>
      </c>
      <c r="D6812" s="48">
        <v>580334738</v>
      </c>
      <c r="E6812" s="50" t="s">
        <v>1248</v>
      </c>
      <c r="F6812" s="51">
        <v>5400701</v>
      </c>
      <c r="G6812" s="48">
        <v>20</v>
      </c>
      <c r="H6812" s="51" t="s">
        <v>3104</v>
      </c>
      <c r="I6812" s="51" t="s">
        <v>1053</v>
      </c>
      <c r="J6812" s="52">
        <v>3.6</v>
      </c>
      <c r="K6812" s="48" t="s">
        <v>1058</v>
      </c>
      <c r="L6812" s="48" t="s">
        <v>1058</v>
      </c>
      <c r="M6812" s="53">
        <v>8481.0098897735752</v>
      </c>
      <c r="N6812" s="51"/>
    </row>
    <row r="6813" spans="2:14" x14ac:dyDescent="0.25">
      <c r="B6813" s="48">
        <v>6811</v>
      </c>
      <c r="C6813" s="49" t="s">
        <v>3038</v>
      </c>
      <c r="D6813" s="48">
        <v>580334738</v>
      </c>
      <c r="E6813" s="50" t="s">
        <v>1248</v>
      </c>
      <c r="F6813" s="51">
        <v>5400702</v>
      </c>
      <c r="G6813" s="48">
        <v>14</v>
      </c>
      <c r="H6813" s="51" t="s">
        <v>3103</v>
      </c>
      <c r="I6813" s="51" t="s">
        <v>1053</v>
      </c>
      <c r="J6813" s="52">
        <v>3.6</v>
      </c>
      <c r="K6813" s="48" t="s">
        <v>1058</v>
      </c>
      <c r="L6813" s="48" t="s">
        <v>1058</v>
      </c>
      <c r="M6813" s="53">
        <v>8481.0098897735752</v>
      </c>
      <c r="N6813" s="51"/>
    </row>
    <row r="6814" spans="2:14" x14ac:dyDescent="0.25">
      <c r="B6814" s="48">
        <v>6812</v>
      </c>
      <c r="C6814" s="49" t="s">
        <v>3038</v>
      </c>
      <c r="D6814" s="48">
        <v>580407880</v>
      </c>
      <c r="E6814" s="50" t="s">
        <v>3063</v>
      </c>
      <c r="F6814" s="51">
        <v>5400881</v>
      </c>
      <c r="G6814" s="48">
        <v>15</v>
      </c>
      <c r="H6814" s="51" t="s">
        <v>3101</v>
      </c>
      <c r="I6814" s="51" t="s">
        <v>1053</v>
      </c>
      <c r="J6814" s="52">
        <v>3</v>
      </c>
      <c r="K6814" s="48" t="s">
        <v>1058</v>
      </c>
      <c r="L6814" s="48" t="s">
        <v>1058</v>
      </c>
      <c r="M6814" s="53">
        <v>7067.508241477979</v>
      </c>
      <c r="N6814" s="51"/>
    </row>
    <row r="6815" spans="2:14" x14ac:dyDescent="0.25">
      <c r="B6815" s="48">
        <v>6813</v>
      </c>
      <c r="C6815" s="49" t="s">
        <v>3038</v>
      </c>
      <c r="D6815" s="48">
        <v>580407880</v>
      </c>
      <c r="E6815" s="50" t="s">
        <v>3063</v>
      </c>
      <c r="F6815" s="51">
        <v>5400882</v>
      </c>
      <c r="G6815" s="48">
        <v>17</v>
      </c>
      <c r="H6815" s="51" t="s">
        <v>3102</v>
      </c>
      <c r="I6815" s="51" t="s">
        <v>1053</v>
      </c>
      <c r="J6815" s="52">
        <v>3.6</v>
      </c>
      <c r="K6815" s="48" t="s">
        <v>1058</v>
      </c>
      <c r="L6815" s="48" t="s">
        <v>1058</v>
      </c>
      <c r="M6815" s="53">
        <v>8481.0098897735752</v>
      </c>
      <c r="N6815" s="51"/>
    </row>
    <row r="6816" spans="2:14" x14ac:dyDescent="0.25">
      <c r="B6816" s="48">
        <v>6814</v>
      </c>
      <c r="C6816" s="49" t="s">
        <v>3038</v>
      </c>
      <c r="D6816" s="48">
        <v>580407880</v>
      </c>
      <c r="E6816" s="50" t="s">
        <v>3063</v>
      </c>
      <c r="F6816" s="51">
        <v>5400884</v>
      </c>
      <c r="G6816" s="48">
        <v>9</v>
      </c>
      <c r="H6816" s="51" t="s">
        <v>3104</v>
      </c>
      <c r="I6816" s="51" t="s">
        <v>1053</v>
      </c>
      <c r="J6816" s="52">
        <v>3.6</v>
      </c>
      <c r="K6816" s="48" t="s">
        <v>1058</v>
      </c>
      <c r="L6816" s="48" t="s">
        <v>1058</v>
      </c>
      <c r="M6816" s="53">
        <v>8481.0098897735752</v>
      </c>
      <c r="N6816" s="51"/>
    </row>
    <row r="6817" spans="2:14" x14ac:dyDescent="0.25">
      <c r="B6817" s="48">
        <v>6815</v>
      </c>
      <c r="C6817" s="49" t="s">
        <v>3038</v>
      </c>
      <c r="D6817" s="48">
        <v>580407880</v>
      </c>
      <c r="E6817" s="50" t="s">
        <v>3063</v>
      </c>
      <c r="F6817" s="51">
        <v>5400885</v>
      </c>
      <c r="G6817" s="48">
        <v>9</v>
      </c>
      <c r="H6817" s="51" t="s">
        <v>3100</v>
      </c>
      <c r="I6817" s="51" t="s">
        <v>1053</v>
      </c>
      <c r="J6817" s="52">
        <v>3</v>
      </c>
      <c r="K6817" s="48" t="s">
        <v>1058</v>
      </c>
      <c r="L6817" s="48" t="s">
        <v>1058</v>
      </c>
      <c r="M6817" s="53">
        <v>7067.508241477979</v>
      </c>
      <c r="N6817" s="51"/>
    </row>
    <row r="6818" spans="2:14" x14ac:dyDescent="0.25">
      <c r="B6818" s="48">
        <v>6816</v>
      </c>
      <c r="C6818" s="49" t="s">
        <v>3038</v>
      </c>
      <c r="D6818" s="48">
        <v>580407880</v>
      </c>
      <c r="E6818" s="50" t="s">
        <v>3063</v>
      </c>
      <c r="F6818" s="51">
        <v>5400886</v>
      </c>
      <c r="G6818" s="48">
        <v>11</v>
      </c>
      <c r="H6818" s="51" t="s">
        <v>3099</v>
      </c>
      <c r="I6818" s="51" t="s">
        <v>1053</v>
      </c>
      <c r="J6818" s="52">
        <v>3</v>
      </c>
      <c r="K6818" s="48" t="s">
        <v>1058</v>
      </c>
      <c r="L6818" s="48" t="s">
        <v>1058</v>
      </c>
      <c r="M6818" s="53">
        <v>7067.508241477979</v>
      </c>
      <c r="N6818" s="51"/>
    </row>
    <row r="6819" spans="2:14" x14ac:dyDescent="0.25">
      <c r="B6819" s="48">
        <v>6817</v>
      </c>
      <c r="C6819" s="49" t="s">
        <v>3038</v>
      </c>
      <c r="D6819" s="48">
        <v>580407880</v>
      </c>
      <c r="E6819" s="50" t="s">
        <v>3063</v>
      </c>
      <c r="F6819" s="51">
        <v>5400887</v>
      </c>
      <c r="G6819" s="48">
        <v>8</v>
      </c>
      <c r="H6819" s="51" t="s">
        <v>3103</v>
      </c>
      <c r="I6819" s="51" t="s">
        <v>1053</v>
      </c>
      <c r="J6819" s="52">
        <v>3.6</v>
      </c>
      <c r="K6819" s="48" t="s">
        <v>1058</v>
      </c>
      <c r="L6819" s="48" t="s">
        <v>1058</v>
      </c>
      <c r="M6819" s="53">
        <v>8481.0098897735752</v>
      </c>
      <c r="N6819" s="51"/>
    </row>
    <row r="6820" spans="2:14" x14ac:dyDescent="0.25">
      <c r="B6820" s="48">
        <v>6818</v>
      </c>
      <c r="C6820" s="49" t="s">
        <v>3038</v>
      </c>
      <c r="D6820" s="48">
        <v>580407880</v>
      </c>
      <c r="E6820" s="50" t="s">
        <v>3063</v>
      </c>
      <c r="F6820" s="51">
        <v>5401461</v>
      </c>
      <c r="G6820" s="48">
        <v>17</v>
      </c>
      <c r="H6820" s="51" t="s">
        <v>3099</v>
      </c>
      <c r="I6820" s="51" t="s">
        <v>1053</v>
      </c>
      <c r="J6820" s="52">
        <v>3</v>
      </c>
      <c r="K6820" s="48" t="s">
        <v>1058</v>
      </c>
      <c r="L6820" s="48" t="s">
        <v>1058</v>
      </c>
      <c r="M6820" s="53">
        <v>7067.508241477979</v>
      </c>
      <c r="N6820" s="51"/>
    </row>
    <row r="6821" spans="2:14" x14ac:dyDescent="0.25">
      <c r="B6821" s="48">
        <v>6819</v>
      </c>
      <c r="C6821" s="49" t="s">
        <v>3038</v>
      </c>
      <c r="D6821" s="48">
        <v>580407880</v>
      </c>
      <c r="E6821" s="50" t="s">
        <v>3063</v>
      </c>
      <c r="F6821" s="51">
        <v>5401462</v>
      </c>
      <c r="G6821" s="48">
        <v>18</v>
      </c>
      <c r="H6821" s="51" t="s">
        <v>3101</v>
      </c>
      <c r="I6821" s="51" t="s">
        <v>1053</v>
      </c>
      <c r="J6821" s="52">
        <v>3</v>
      </c>
      <c r="K6821" s="48" t="s">
        <v>1058</v>
      </c>
      <c r="L6821" s="48" t="s">
        <v>1058</v>
      </c>
      <c r="M6821" s="53">
        <v>7067.508241477979</v>
      </c>
      <c r="N6821" s="51"/>
    </row>
    <row r="6822" spans="2:14" x14ac:dyDescent="0.25">
      <c r="B6822" s="48">
        <v>6820</v>
      </c>
      <c r="C6822" s="49" t="s">
        <v>3038</v>
      </c>
      <c r="D6822" s="48">
        <v>580407880</v>
      </c>
      <c r="E6822" s="50" t="s">
        <v>3063</v>
      </c>
      <c r="F6822" s="51">
        <v>5401463</v>
      </c>
      <c r="G6822" s="48">
        <v>19</v>
      </c>
      <c r="H6822" s="51" t="s">
        <v>3102</v>
      </c>
      <c r="I6822" s="51" t="s">
        <v>1053</v>
      </c>
      <c r="J6822" s="52">
        <v>3.6</v>
      </c>
      <c r="K6822" s="48" t="s">
        <v>1058</v>
      </c>
      <c r="L6822" s="48" t="s">
        <v>1058</v>
      </c>
      <c r="M6822" s="53">
        <v>8481.0098897735752</v>
      </c>
      <c r="N6822" s="51"/>
    </row>
    <row r="6823" spans="2:14" x14ac:dyDescent="0.25">
      <c r="B6823" s="48">
        <v>6821</v>
      </c>
      <c r="C6823" s="49" t="s">
        <v>3038</v>
      </c>
      <c r="D6823" s="48">
        <v>580407880</v>
      </c>
      <c r="E6823" s="50" t="s">
        <v>3063</v>
      </c>
      <c r="F6823" s="51">
        <v>5401464</v>
      </c>
      <c r="G6823" s="48">
        <v>9</v>
      </c>
      <c r="H6823" s="51" t="s">
        <v>3103</v>
      </c>
      <c r="I6823" s="51" t="s">
        <v>1053</v>
      </c>
      <c r="J6823" s="52">
        <v>3.6</v>
      </c>
      <c r="K6823" s="48" t="s">
        <v>1058</v>
      </c>
      <c r="L6823" s="48" t="s">
        <v>1058</v>
      </c>
      <c r="M6823" s="53">
        <v>8481.0098897735752</v>
      </c>
      <c r="N6823" s="51"/>
    </row>
    <row r="6824" spans="2:14" x14ac:dyDescent="0.25">
      <c r="B6824" s="48">
        <v>6822</v>
      </c>
      <c r="C6824" s="49" t="s">
        <v>3038</v>
      </c>
      <c r="D6824" s="48">
        <v>580407880</v>
      </c>
      <c r="E6824" s="50" t="s">
        <v>3063</v>
      </c>
      <c r="F6824" s="51">
        <v>5401467</v>
      </c>
      <c r="G6824" s="48">
        <v>11</v>
      </c>
      <c r="H6824" s="51" t="s">
        <v>3100</v>
      </c>
      <c r="I6824" s="51" t="s">
        <v>1053</v>
      </c>
      <c r="J6824" s="52">
        <v>3</v>
      </c>
      <c r="K6824" s="48" t="s">
        <v>1058</v>
      </c>
      <c r="L6824" s="48" t="s">
        <v>1058</v>
      </c>
      <c r="M6824" s="53">
        <v>7067.508241477979</v>
      </c>
      <c r="N6824" s="51"/>
    </row>
    <row r="6825" spans="2:14" x14ac:dyDescent="0.25">
      <c r="B6825" s="48">
        <v>6823</v>
      </c>
      <c r="C6825" s="49" t="s">
        <v>3038</v>
      </c>
      <c r="D6825" s="48">
        <v>580407880</v>
      </c>
      <c r="E6825" s="50" t="s">
        <v>3063</v>
      </c>
      <c r="F6825" s="51">
        <v>5401468</v>
      </c>
      <c r="G6825" s="48">
        <v>10</v>
      </c>
      <c r="H6825" s="51" t="s">
        <v>3104</v>
      </c>
      <c r="I6825" s="51" t="s">
        <v>1053</v>
      </c>
      <c r="J6825" s="52">
        <v>3.6</v>
      </c>
      <c r="K6825" s="48" t="s">
        <v>1058</v>
      </c>
      <c r="L6825" s="48" t="s">
        <v>1058</v>
      </c>
      <c r="M6825" s="53">
        <v>8481.0098897735752</v>
      </c>
      <c r="N6825" s="51"/>
    </row>
    <row r="6826" spans="2:14" x14ac:dyDescent="0.25">
      <c r="B6826" s="48">
        <v>6824</v>
      </c>
      <c r="C6826" s="49" t="s">
        <v>3038</v>
      </c>
      <c r="D6826" s="48">
        <v>580407880</v>
      </c>
      <c r="E6826" s="50" t="s">
        <v>3063</v>
      </c>
      <c r="F6826" s="51">
        <v>5401951</v>
      </c>
      <c r="G6826" s="48">
        <v>20</v>
      </c>
      <c r="H6826" s="51" t="s">
        <v>3101</v>
      </c>
      <c r="I6826" s="51" t="s">
        <v>1053</v>
      </c>
      <c r="J6826" s="52">
        <v>3</v>
      </c>
      <c r="K6826" s="48" t="s">
        <v>1058</v>
      </c>
      <c r="L6826" s="48" t="s">
        <v>1058</v>
      </c>
      <c r="M6826" s="53">
        <v>7067.508241477979</v>
      </c>
      <c r="N6826" s="51"/>
    </row>
    <row r="6827" spans="2:14" x14ac:dyDescent="0.25">
      <c r="B6827" s="48">
        <v>6825</v>
      </c>
      <c r="C6827" s="49" t="s">
        <v>3038</v>
      </c>
      <c r="D6827" s="48">
        <v>580407880</v>
      </c>
      <c r="E6827" s="50" t="s">
        <v>3063</v>
      </c>
      <c r="F6827" s="51">
        <v>5401952</v>
      </c>
      <c r="G6827" s="48">
        <v>13</v>
      </c>
      <c r="H6827" s="51" t="s">
        <v>3100</v>
      </c>
      <c r="I6827" s="51" t="s">
        <v>1053</v>
      </c>
      <c r="J6827" s="52">
        <v>3</v>
      </c>
      <c r="K6827" s="48" t="s">
        <v>1058</v>
      </c>
      <c r="L6827" s="48" t="s">
        <v>1058</v>
      </c>
      <c r="M6827" s="53">
        <v>7067.508241477979</v>
      </c>
      <c r="N6827" s="51"/>
    </row>
    <row r="6828" spans="2:14" x14ac:dyDescent="0.25">
      <c r="B6828" s="48">
        <v>6826</v>
      </c>
      <c r="C6828" s="49" t="s">
        <v>3038</v>
      </c>
      <c r="D6828" s="48">
        <v>580407880</v>
      </c>
      <c r="E6828" s="50" t="s">
        <v>3063</v>
      </c>
      <c r="F6828" s="51">
        <v>5401953</v>
      </c>
      <c r="G6828" s="48">
        <v>21</v>
      </c>
      <c r="H6828" s="51" t="s">
        <v>3104</v>
      </c>
      <c r="I6828" s="51" t="s">
        <v>1053</v>
      </c>
      <c r="J6828" s="52">
        <v>3.6</v>
      </c>
      <c r="K6828" s="48" t="s">
        <v>1058</v>
      </c>
      <c r="L6828" s="48" t="s">
        <v>1058</v>
      </c>
      <c r="M6828" s="53">
        <v>8481.0098897735752</v>
      </c>
      <c r="N6828" s="51"/>
    </row>
    <row r="6829" spans="2:14" x14ac:dyDescent="0.25">
      <c r="B6829" s="48">
        <v>6827</v>
      </c>
      <c r="C6829" s="49" t="s">
        <v>3038</v>
      </c>
      <c r="D6829" s="48">
        <v>580310266</v>
      </c>
      <c r="E6829" s="50" t="s">
        <v>3081</v>
      </c>
      <c r="F6829" s="51">
        <v>5402112</v>
      </c>
      <c r="G6829" s="48">
        <v>9</v>
      </c>
      <c r="H6829" s="51" t="s">
        <v>3099</v>
      </c>
      <c r="I6829" s="51" t="s">
        <v>1139</v>
      </c>
      <c r="J6829" s="52">
        <v>3</v>
      </c>
      <c r="K6829" s="48" t="s">
        <v>1058</v>
      </c>
      <c r="L6829" s="48" t="s">
        <v>1058</v>
      </c>
      <c r="M6829" s="53">
        <v>7067.508241477979</v>
      </c>
      <c r="N6829" s="51"/>
    </row>
    <row r="6830" spans="2:14" x14ac:dyDescent="0.25">
      <c r="B6830" s="48">
        <v>6828</v>
      </c>
      <c r="C6830" s="49" t="s">
        <v>3038</v>
      </c>
      <c r="D6830" s="48">
        <v>580310266</v>
      </c>
      <c r="E6830" s="50" t="s">
        <v>3081</v>
      </c>
      <c r="F6830" s="51">
        <v>5402113</v>
      </c>
      <c r="G6830" s="48">
        <v>11</v>
      </c>
      <c r="H6830" s="51" t="s">
        <v>3103</v>
      </c>
      <c r="I6830" s="51" t="s">
        <v>1139</v>
      </c>
      <c r="J6830" s="52">
        <v>3.6</v>
      </c>
      <c r="K6830" s="48" t="s">
        <v>1058</v>
      </c>
      <c r="L6830" s="48" t="s">
        <v>1058</v>
      </c>
      <c r="M6830" s="53">
        <v>8481.0098897735752</v>
      </c>
      <c r="N6830" s="51"/>
    </row>
    <row r="6831" spans="2:14" x14ac:dyDescent="0.25">
      <c r="B6831" s="48">
        <v>6829</v>
      </c>
      <c r="C6831" s="49" t="s">
        <v>3038</v>
      </c>
      <c r="D6831" s="48">
        <v>580489466</v>
      </c>
      <c r="E6831" s="50" t="s">
        <v>3068</v>
      </c>
      <c r="F6831" s="51">
        <v>5403510</v>
      </c>
      <c r="G6831" s="48">
        <v>11</v>
      </c>
      <c r="H6831" s="51" t="s">
        <v>3104</v>
      </c>
      <c r="I6831" s="51" t="s">
        <v>1117</v>
      </c>
      <c r="J6831" s="52">
        <v>3.6</v>
      </c>
      <c r="K6831" s="48" t="s">
        <v>1058</v>
      </c>
      <c r="L6831" s="48" t="s">
        <v>1058</v>
      </c>
      <c r="M6831" s="53">
        <v>8481.0098897735752</v>
      </c>
      <c r="N6831" s="51"/>
    </row>
    <row r="6832" spans="2:14" x14ac:dyDescent="0.25">
      <c r="B6832" s="48">
        <v>6830</v>
      </c>
      <c r="C6832" s="49" t="s">
        <v>3038</v>
      </c>
      <c r="D6832" s="48">
        <v>580489466</v>
      </c>
      <c r="E6832" s="50" t="s">
        <v>3068</v>
      </c>
      <c r="F6832" s="51">
        <v>5403511</v>
      </c>
      <c r="G6832" s="48">
        <v>11</v>
      </c>
      <c r="H6832" s="51" t="s">
        <v>3100</v>
      </c>
      <c r="I6832" s="51" t="s">
        <v>1117</v>
      </c>
      <c r="J6832" s="52">
        <v>3</v>
      </c>
      <c r="K6832" s="48" t="s">
        <v>1058</v>
      </c>
      <c r="L6832" s="48" t="s">
        <v>1058</v>
      </c>
      <c r="M6832" s="53">
        <v>7067.508241477979</v>
      </c>
      <c r="N6832" s="51"/>
    </row>
    <row r="6833" spans="2:14" x14ac:dyDescent="0.25">
      <c r="B6833" s="48">
        <v>6831</v>
      </c>
      <c r="C6833" s="49" t="s">
        <v>3038</v>
      </c>
      <c r="D6833" s="48">
        <v>580489466</v>
      </c>
      <c r="E6833" s="50" t="s">
        <v>3068</v>
      </c>
      <c r="F6833" s="51">
        <v>5403512</v>
      </c>
      <c r="G6833" s="48">
        <v>10</v>
      </c>
      <c r="H6833" s="51" t="s">
        <v>3103</v>
      </c>
      <c r="I6833" s="51" t="s">
        <v>1117</v>
      </c>
      <c r="J6833" s="52">
        <v>3.6</v>
      </c>
      <c r="K6833" s="48" t="s">
        <v>1058</v>
      </c>
      <c r="L6833" s="48" t="s">
        <v>1058</v>
      </c>
      <c r="M6833" s="53">
        <v>8481.0098897735752</v>
      </c>
      <c r="N6833" s="51"/>
    </row>
    <row r="6834" spans="2:14" x14ac:dyDescent="0.25">
      <c r="B6834" s="48">
        <v>6832</v>
      </c>
      <c r="C6834" s="49" t="s">
        <v>3038</v>
      </c>
      <c r="D6834" s="48">
        <v>580489466</v>
      </c>
      <c r="E6834" s="50" t="s">
        <v>3068</v>
      </c>
      <c r="F6834" s="51">
        <v>5403513</v>
      </c>
      <c r="G6834" s="48">
        <v>11</v>
      </c>
      <c r="H6834" s="51" t="s">
        <v>3099</v>
      </c>
      <c r="I6834" s="51" t="s">
        <v>1117</v>
      </c>
      <c r="J6834" s="52">
        <v>3</v>
      </c>
      <c r="K6834" s="48" t="s">
        <v>1058</v>
      </c>
      <c r="L6834" s="48" t="s">
        <v>1058</v>
      </c>
      <c r="M6834" s="53">
        <v>7067.508241477979</v>
      </c>
      <c r="N6834" s="51"/>
    </row>
    <row r="6835" spans="2:14" x14ac:dyDescent="0.25">
      <c r="B6835" s="48">
        <v>6833</v>
      </c>
      <c r="C6835" s="49" t="s">
        <v>3038</v>
      </c>
      <c r="D6835" s="48">
        <v>580489466</v>
      </c>
      <c r="E6835" s="50" t="s">
        <v>3068</v>
      </c>
      <c r="F6835" s="51">
        <v>5404921</v>
      </c>
      <c r="G6835" s="48">
        <v>14</v>
      </c>
      <c r="H6835" s="51" t="s">
        <v>3104</v>
      </c>
      <c r="I6835" s="51" t="s">
        <v>1117</v>
      </c>
      <c r="J6835" s="52">
        <v>3.6</v>
      </c>
      <c r="K6835" s="48" t="s">
        <v>1058</v>
      </c>
      <c r="L6835" s="48" t="s">
        <v>1058</v>
      </c>
      <c r="M6835" s="53">
        <v>8481.0098897735752</v>
      </c>
      <c r="N6835" s="51"/>
    </row>
    <row r="6836" spans="2:14" x14ac:dyDescent="0.25">
      <c r="B6836" s="48">
        <v>6834</v>
      </c>
      <c r="C6836" s="49" t="s">
        <v>3038</v>
      </c>
      <c r="D6836" s="48">
        <v>580489466</v>
      </c>
      <c r="E6836" s="50" t="s">
        <v>3068</v>
      </c>
      <c r="F6836" s="51">
        <v>5404923</v>
      </c>
      <c r="G6836" s="48">
        <v>10</v>
      </c>
      <c r="H6836" s="51" t="s">
        <v>3100</v>
      </c>
      <c r="I6836" s="51" t="s">
        <v>1117</v>
      </c>
      <c r="J6836" s="52">
        <v>3</v>
      </c>
      <c r="K6836" s="48" t="s">
        <v>1058</v>
      </c>
      <c r="L6836" s="48" t="s">
        <v>1058</v>
      </c>
      <c r="M6836" s="53">
        <v>7067.508241477979</v>
      </c>
      <c r="N6836" s="51"/>
    </row>
    <row r="6837" spans="2:14" x14ac:dyDescent="0.25">
      <c r="B6837" s="48">
        <v>6835</v>
      </c>
      <c r="C6837" s="49" t="s">
        <v>3038</v>
      </c>
      <c r="D6837" s="48">
        <v>580489466</v>
      </c>
      <c r="E6837" s="50" t="s">
        <v>3068</v>
      </c>
      <c r="F6837" s="51">
        <v>5404924</v>
      </c>
      <c r="G6837" s="48">
        <v>13</v>
      </c>
      <c r="H6837" s="51" t="s">
        <v>3103</v>
      </c>
      <c r="I6837" s="51" t="s">
        <v>1117</v>
      </c>
      <c r="J6837" s="52">
        <v>3.6</v>
      </c>
      <c r="K6837" s="48" t="s">
        <v>1058</v>
      </c>
      <c r="L6837" s="48" t="s">
        <v>1058</v>
      </c>
      <c r="M6837" s="53">
        <v>8481.0098897735752</v>
      </c>
      <c r="N6837" s="51"/>
    </row>
    <row r="6838" spans="2:14" x14ac:dyDescent="0.25">
      <c r="B6838" s="48">
        <v>6836</v>
      </c>
      <c r="C6838" s="49" t="s">
        <v>3038</v>
      </c>
      <c r="D6838" s="48">
        <v>580489466</v>
      </c>
      <c r="E6838" s="50" t="s">
        <v>3068</v>
      </c>
      <c r="F6838" s="51">
        <v>5404926</v>
      </c>
      <c r="G6838" s="48">
        <v>13</v>
      </c>
      <c r="H6838" s="51" t="s">
        <v>3099</v>
      </c>
      <c r="I6838" s="51" t="s">
        <v>1117</v>
      </c>
      <c r="J6838" s="52">
        <v>3</v>
      </c>
      <c r="K6838" s="48" t="s">
        <v>1058</v>
      </c>
      <c r="L6838" s="48" t="s">
        <v>1058</v>
      </c>
      <c r="M6838" s="53">
        <v>7067.508241477979</v>
      </c>
      <c r="N6838" s="51"/>
    </row>
    <row r="6839" spans="2:14" x14ac:dyDescent="0.25">
      <c r="B6839" s="48">
        <v>6837</v>
      </c>
      <c r="C6839" s="49" t="s">
        <v>3038</v>
      </c>
      <c r="D6839" s="48">
        <v>580093151</v>
      </c>
      <c r="E6839" s="50" t="s">
        <v>3093</v>
      </c>
      <c r="F6839" s="51">
        <v>5442880</v>
      </c>
      <c r="G6839" s="48">
        <v>9</v>
      </c>
      <c r="H6839" s="51" t="s">
        <v>3103</v>
      </c>
      <c r="I6839" s="51" t="s">
        <v>1295</v>
      </c>
      <c r="J6839" s="52">
        <v>3.6</v>
      </c>
      <c r="K6839" s="48" t="s">
        <v>1058</v>
      </c>
      <c r="L6839" s="48" t="s">
        <v>1058</v>
      </c>
      <c r="M6839" s="53">
        <v>8481.0098897735752</v>
      </c>
      <c r="N6839" s="51"/>
    </row>
    <row r="6840" spans="2:14" x14ac:dyDescent="0.25">
      <c r="B6840" s="48">
        <v>6838</v>
      </c>
      <c r="C6840" s="49" t="s">
        <v>3038</v>
      </c>
      <c r="D6840" s="48">
        <v>580535516</v>
      </c>
      <c r="E6840" s="50" t="s">
        <v>3080</v>
      </c>
      <c r="F6840" s="51">
        <v>5668931</v>
      </c>
      <c r="G6840" s="48">
        <v>9</v>
      </c>
      <c r="H6840" s="51" t="s">
        <v>3103</v>
      </c>
      <c r="I6840" s="51" t="s">
        <v>1135</v>
      </c>
      <c r="J6840" s="52">
        <v>3.6</v>
      </c>
      <c r="K6840" s="48" t="s">
        <v>1058</v>
      </c>
      <c r="L6840" s="48" t="s">
        <v>1058</v>
      </c>
      <c r="M6840" s="53">
        <v>8481.0098897735752</v>
      </c>
      <c r="N6840" s="51"/>
    </row>
    <row r="6841" spans="2:14" x14ac:dyDescent="0.25">
      <c r="B6841" s="48">
        <v>6839</v>
      </c>
      <c r="C6841" s="49" t="s">
        <v>3038</v>
      </c>
      <c r="D6841" s="48">
        <v>580535516</v>
      </c>
      <c r="E6841" s="50" t="s">
        <v>3080</v>
      </c>
      <c r="F6841" s="51">
        <v>5668932</v>
      </c>
      <c r="G6841" s="48">
        <v>9</v>
      </c>
      <c r="H6841" s="51" t="s">
        <v>3100</v>
      </c>
      <c r="I6841" s="51" t="s">
        <v>1135</v>
      </c>
      <c r="J6841" s="52">
        <v>3</v>
      </c>
      <c r="K6841" s="48" t="s">
        <v>1058</v>
      </c>
      <c r="L6841" s="48" t="s">
        <v>1058</v>
      </c>
      <c r="M6841" s="53">
        <v>7067.508241477979</v>
      </c>
      <c r="N6841" s="51"/>
    </row>
    <row r="6842" spans="2:14" x14ac:dyDescent="0.25">
      <c r="B6842" s="48">
        <v>6840</v>
      </c>
      <c r="C6842" s="49" t="s">
        <v>3038</v>
      </c>
      <c r="D6842" s="48">
        <v>580535516</v>
      </c>
      <c r="E6842" s="50" t="s">
        <v>3080</v>
      </c>
      <c r="F6842" s="51">
        <v>5668933</v>
      </c>
      <c r="G6842" s="48">
        <v>9</v>
      </c>
      <c r="H6842" s="51" t="s">
        <v>3099</v>
      </c>
      <c r="I6842" s="51" t="s">
        <v>1135</v>
      </c>
      <c r="J6842" s="52">
        <v>3</v>
      </c>
      <c r="K6842" s="48" t="s">
        <v>1058</v>
      </c>
      <c r="L6842" s="48" t="s">
        <v>1058</v>
      </c>
      <c r="M6842" s="53">
        <v>7067.508241477979</v>
      </c>
      <c r="N6842" s="51"/>
    </row>
    <row r="6843" spans="2:14" x14ac:dyDescent="0.25">
      <c r="B6843" s="48">
        <v>6841</v>
      </c>
      <c r="C6843" s="49" t="s">
        <v>3038</v>
      </c>
      <c r="D6843" s="48">
        <v>580535516</v>
      </c>
      <c r="E6843" s="50" t="s">
        <v>3080</v>
      </c>
      <c r="F6843" s="51">
        <v>5668934</v>
      </c>
      <c r="G6843" s="48">
        <v>9</v>
      </c>
      <c r="H6843" s="51" t="s">
        <v>3102</v>
      </c>
      <c r="I6843" s="51" t="s">
        <v>1135</v>
      </c>
      <c r="J6843" s="52">
        <v>3.6</v>
      </c>
      <c r="K6843" s="48" t="s">
        <v>1058</v>
      </c>
      <c r="L6843" s="48" t="s">
        <v>1058</v>
      </c>
      <c r="M6843" s="53">
        <v>8481.0098897735752</v>
      </c>
      <c r="N6843" s="51"/>
    </row>
    <row r="6844" spans="2:14" x14ac:dyDescent="0.25">
      <c r="B6844" s="48">
        <v>6842</v>
      </c>
      <c r="C6844" s="49" t="s">
        <v>3038</v>
      </c>
      <c r="D6844" s="48">
        <v>580535516</v>
      </c>
      <c r="E6844" s="50" t="s">
        <v>3080</v>
      </c>
      <c r="F6844" s="51">
        <v>5668935</v>
      </c>
      <c r="G6844" s="48">
        <v>16</v>
      </c>
      <c r="H6844" s="51" t="s">
        <v>3102</v>
      </c>
      <c r="I6844" s="51" t="s">
        <v>1135</v>
      </c>
      <c r="J6844" s="52">
        <v>3.6</v>
      </c>
      <c r="K6844" s="48" t="s">
        <v>1058</v>
      </c>
      <c r="L6844" s="48" t="s">
        <v>1058</v>
      </c>
      <c r="M6844" s="53">
        <v>8481.0098897735752</v>
      </c>
      <c r="N6844" s="51"/>
    </row>
    <row r="6845" spans="2:14" x14ac:dyDescent="0.25">
      <c r="B6845" s="48">
        <v>6843</v>
      </c>
      <c r="C6845" s="49" t="s">
        <v>3038</v>
      </c>
      <c r="D6845" s="48">
        <v>580535516</v>
      </c>
      <c r="E6845" s="50" t="s">
        <v>3080</v>
      </c>
      <c r="F6845" s="51">
        <v>5668936</v>
      </c>
      <c r="G6845" s="48">
        <v>9</v>
      </c>
      <c r="H6845" s="51" t="s">
        <v>3104</v>
      </c>
      <c r="I6845" s="51" t="s">
        <v>1135</v>
      </c>
      <c r="J6845" s="52">
        <v>3.6</v>
      </c>
      <c r="K6845" s="48" t="s">
        <v>1058</v>
      </c>
      <c r="L6845" s="48" t="s">
        <v>1058</v>
      </c>
      <c r="M6845" s="53">
        <v>8481.0098897735752</v>
      </c>
      <c r="N6845" s="51"/>
    </row>
    <row r="6846" spans="2:14" x14ac:dyDescent="0.25">
      <c r="B6846" s="48">
        <v>6844</v>
      </c>
      <c r="C6846" s="49" t="s">
        <v>3038</v>
      </c>
      <c r="D6846" s="48">
        <v>580535516</v>
      </c>
      <c r="E6846" s="50" t="s">
        <v>3080</v>
      </c>
      <c r="F6846" s="51">
        <v>5669013</v>
      </c>
      <c r="G6846" s="48">
        <v>9</v>
      </c>
      <c r="H6846" s="51" t="s">
        <v>3104</v>
      </c>
      <c r="I6846" s="51" t="s">
        <v>1135</v>
      </c>
      <c r="J6846" s="52">
        <v>3.6</v>
      </c>
      <c r="K6846" s="48" t="s">
        <v>1058</v>
      </c>
      <c r="L6846" s="48" t="s">
        <v>1058</v>
      </c>
      <c r="M6846" s="53">
        <v>8481.0098897735752</v>
      </c>
      <c r="N6846" s="51"/>
    </row>
    <row r="6847" spans="2:14" x14ac:dyDescent="0.25">
      <c r="B6847" s="48">
        <v>6845</v>
      </c>
      <c r="C6847" s="49" t="s">
        <v>3038</v>
      </c>
      <c r="D6847" s="48">
        <v>580535516</v>
      </c>
      <c r="E6847" s="50" t="s">
        <v>3080</v>
      </c>
      <c r="F6847" s="51">
        <v>5669014</v>
      </c>
      <c r="G6847" s="48">
        <v>1</v>
      </c>
      <c r="H6847" s="51" t="s">
        <v>3100</v>
      </c>
      <c r="I6847" s="51" t="s">
        <v>1135</v>
      </c>
      <c r="J6847" s="52">
        <v>3</v>
      </c>
      <c r="K6847" s="48" t="s">
        <v>1058</v>
      </c>
      <c r="L6847" s="48" t="s">
        <v>1058</v>
      </c>
      <c r="M6847" s="53">
        <v>7067.508241477979</v>
      </c>
      <c r="N6847" s="51"/>
    </row>
    <row r="6848" spans="2:14" x14ac:dyDescent="0.25">
      <c r="B6848" s="48">
        <v>6846</v>
      </c>
      <c r="C6848" s="49" t="s">
        <v>3038</v>
      </c>
      <c r="D6848" s="48">
        <v>580535516</v>
      </c>
      <c r="E6848" s="50" t="s">
        <v>3080</v>
      </c>
      <c r="F6848" s="51">
        <v>5669015</v>
      </c>
      <c r="G6848" s="48">
        <v>9</v>
      </c>
      <c r="H6848" s="51" t="s">
        <v>3103</v>
      </c>
      <c r="I6848" s="51" t="s">
        <v>1135</v>
      </c>
      <c r="J6848" s="52">
        <v>3.6</v>
      </c>
      <c r="K6848" s="48" t="s">
        <v>1058</v>
      </c>
      <c r="L6848" s="48" t="s">
        <v>1058</v>
      </c>
      <c r="M6848" s="53">
        <v>8481.0098897735752</v>
      </c>
      <c r="N6848" s="51"/>
    </row>
    <row r="6849" spans="2:14" x14ac:dyDescent="0.25">
      <c r="B6849" s="48">
        <v>6847</v>
      </c>
      <c r="C6849" s="49" t="s">
        <v>3038</v>
      </c>
      <c r="D6849" s="48">
        <v>580535516</v>
      </c>
      <c r="E6849" s="50" t="s">
        <v>3080</v>
      </c>
      <c r="F6849" s="51">
        <v>5669016</v>
      </c>
      <c r="G6849" s="48">
        <v>9</v>
      </c>
      <c r="H6849" s="51" t="s">
        <v>3099</v>
      </c>
      <c r="I6849" s="51" t="s">
        <v>1135</v>
      </c>
      <c r="J6849" s="52">
        <v>3</v>
      </c>
      <c r="K6849" s="48" t="s">
        <v>1058</v>
      </c>
      <c r="L6849" s="48" t="s">
        <v>1058</v>
      </c>
      <c r="M6849" s="53">
        <v>7067.508241477979</v>
      </c>
      <c r="N6849" s="51"/>
    </row>
    <row r="6850" spans="2:14" x14ac:dyDescent="0.25">
      <c r="B6850" s="48">
        <v>6848</v>
      </c>
      <c r="C6850" s="49" t="s">
        <v>3038</v>
      </c>
      <c r="D6850" s="48">
        <v>580334738</v>
      </c>
      <c r="E6850" s="50" t="s">
        <v>1248</v>
      </c>
      <c r="F6850" s="51">
        <v>5700362</v>
      </c>
      <c r="G6850" s="48">
        <v>11</v>
      </c>
      <c r="H6850" s="51" t="s">
        <v>3101</v>
      </c>
      <c r="I6850" s="51" t="s">
        <v>1053</v>
      </c>
      <c r="J6850" s="52">
        <v>3</v>
      </c>
      <c r="K6850" s="48" t="s">
        <v>1058</v>
      </c>
      <c r="L6850" s="48" t="s">
        <v>1058</v>
      </c>
      <c r="M6850" s="53">
        <v>7067.508241477979</v>
      </c>
      <c r="N6850" s="51"/>
    </row>
    <row r="6851" spans="2:14" x14ac:dyDescent="0.25">
      <c r="B6851" s="48">
        <v>6849</v>
      </c>
      <c r="C6851" s="49" t="s">
        <v>3038</v>
      </c>
      <c r="D6851" s="48">
        <v>580334738</v>
      </c>
      <c r="E6851" s="50" t="s">
        <v>1248</v>
      </c>
      <c r="F6851" s="51">
        <v>5700363</v>
      </c>
      <c r="G6851" s="48">
        <v>17</v>
      </c>
      <c r="H6851" s="51" t="s">
        <v>3102</v>
      </c>
      <c r="I6851" s="51" t="s">
        <v>1053</v>
      </c>
      <c r="J6851" s="52">
        <v>3.6</v>
      </c>
      <c r="K6851" s="48" t="s">
        <v>1058</v>
      </c>
      <c r="L6851" s="48" t="s">
        <v>1058</v>
      </c>
      <c r="M6851" s="53">
        <v>8481.0098897735752</v>
      </c>
      <c r="N6851" s="51"/>
    </row>
    <row r="6852" spans="2:14" x14ac:dyDescent="0.25">
      <c r="B6852" s="48">
        <v>6850</v>
      </c>
      <c r="C6852" s="49" t="s">
        <v>3038</v>
      </c>
      <c r="D6852" s="48">
        <v>580334738</v>
      </c>
      <c r="E6852" s="50" t="s">
        <v>1248</v>
      </c>
      <c r="F6852" s="51">
        <v>5700365</v>
      </c>
      <c r="G6852" s="48">
        <v>9</v>
      </c>
      <c r="H6852" s="51" t="s">
        <v>3104</v>
      </c>
      <c r="I6852" s="51" t="s">
        <v>1053</v>
      </c>
      <c r="J6852" s="52">
        <v>3.6</v>
      </c>
      <c r="K6852" s="48" t="s">
        <v>1058</v>
      </c>
      <c r="L6852" s="48" t="s">
        <v>1058</v>
      </c>
      <c r="M6852" s="53">
        <v>8481.0098897735752</v>
      </c>
      <c r="N6852" s="51"/>
    </row>
    <row r="6853" spans="2:14" x14ac:dyDescent="0.25">
      <c r="B6853" s="48">
        <v>6851</v>
      </c>
      <c r="C6853" s="49" t="s">
        <v>3038</v>
      </c>
      <c r="D6853" s="48">
        <v>580334738</v>
      </c>
      <c r="E6853" s="50" t="s">
        <v>1248</v>
      </c>
      <c r="F6853" s="51">
        <v>5700366</v>
      </c>
      <c r="G6853" s="48">
        <v>9</v>
      </c>
      <c r="H6853" s="51" t="s">
        <v>3103</v>
      </c>
      <c r="I6853" s="51" t="s">
        <v>1053</v>
      </c>
      <c r="J6853" s="52">
        <v>3.6</v>
      </c>
      <c r="K6853" s="48" t="s">
        <v>1058</v>
      </c>
      <c r="L6853" s="48" t="s">
        <v>1058</v>
      </c>
      <c r="M6853" s="53">
        <v>8481.0098897735752</v>
      </c>
      <c r="N6853" s="51"/>
    </row>
    <row r="6854" spans="2:14" x14ac:dyDescent="0.25">
      <c r="B6854" s="48">
        <v>6852</v>
      </c>
      <c r="C6854" s="49" t="s">
        <v>3038</v>
      </c>
      <c r="D6854" s="48">
        <v>580334738</v>
      </c>
      <c r="E6854" s="50" t="s">
        <v>1248</v>
      </c>
      <c r="F6854" s="51">
        <v>5700367</v>
      </c>
      <c r="G6854" s="48">
        <v>10</v>
      </c>
      <c r="H6854" s="51" t="s">
        <v>3100</v>
      </c>
      <c r="I6854" s="51" t="s">
        <v>1053</v>
      </c>
      <c r="J6854" s="52">
        <v>3</v>
      </c>
      <c r="K6854" s="48" t="s">
        <v>1058</v>
      </c>
      <c r="L6854" s="48" t="s">
        <v>1058</v>
      </c>
      <c r="M6854" s="53">
        <v>7067.508241477979</v>
      </c>
      <c r="N6854" s="51"/>
    </row>
    <row r="6855" spans="2:14" x14ac:dyDescent="0.25">
      <c r="B6855" s="48">
        <v>6853</v>
      </c>
      <c r="C6855" s="49" t="s">
        <v>3038</v>
      </c>
      <c r="D6855" s="48">
        <v>580421105</v>
      </c>
      <c r="E6855" s="50" t="s">
        <v>3094</v>
      </c>
      <c r="F6855" s="51">
        <v>5702592</v>
      </c>
      <c r="G6855" s="48">
        <v>17</v>
      </c>
      <c r="H6855" s="51" t="s">
        <v>3104</v>
      </c>
      <c r="I6855" s="51" t="s">
        <v>1551</v>
      </c>
      <c r="J6855" s="52">
        <v>3.6</v>
      </c>
      <c r="K6855" s="48" t="s">
        <v>1058</v>
      </c>
      <c r="L6855" s="48" t="s">
        <v>1058</v>
      </c>
      <c r="M6855" s="53">
        <v>8481.0098897735752</v>
      </c>
      <c r="N6855" s="51"/>
    </row>
    <row r="6856" spans="2:14" x14ac:dyDescent="0.25">
      <c r="B6856" s="48">
        <v>6854</v>
      </c>
      <c r="C6856" s="49" t="s">
        <v>3038</v>
      </c>
      <c r="D6856" s="48">
        <v>580421105</v>
      </c>
      <c r="E6856" s="50" t="s">
        <v>3094</v>
      </c>
      <c r="F6856" s="51">
        <v>5702593</v>
      </c>
      <c r="G6856" s="48">
        <v>18</v>
      </c>
      <c r="H6856" s="51" t="s">
        <v>3102</v>
      </c>
      <c r="I6856" s="51" t="s">
        <v>1187</v>
      </c>
      <c r="J6856" s="52">
        <v>4</v>
      </c>
      <c r="K6856" s="48" t="s">
        <v>1058</v>
      </c>
      <c r="L6856" s="48" t="s">
        <v>1058</v>
      </c>
      <c r="M6856" s="53">
        <v>9423.3443219706387</v>
      </c>
      <c r="N6856" s="51"/>
    </row>
    <row r="6857" spans="2:14" x14ac:dyDescent="0.25">
      <c r="B6857" s="48">
        <v>6855</v>
      </c>
      <c r="C6857" s="49" t="s">
        <v>3038</v>
      </c>
      <c r="D6857" s="48">
        <v>580421105</v>
      </c>
      <c r="E6857" s="50" t="s">
        <v>3094</v>
      </c>
      <c r="F6857" s="51">
        <v>5702596</v>
      </c>
      <c r="G6857" s="48">
        <v>12</v>
      </c>
      <c r="H6857" s="51" t="s">
        <v>3103</v>
      </c>
      <c r="I6857" s="51" t="s">
        <v>1187</v>
      </c>
      <c r="J6857" s="52">
        <v>4</v>
      </c>
      <c r="K6857" s="48" t="s">
        <v>1058</v>
      </c>
      <c r="L6857" s="48" t="s">
        <v>1058</v>
      </c>
      <c r="M6857" s="53">
        <v>9423.3443219706387</v>
      </c>
      <c r="N6857" s="51"/>
    </row>
    <row r="6858" spans="2:14" x14ac:dyDescent="0.25">
      <c r="B6858" s="48">
        <v>6856</v>
      </c>
      <c r="C6858" s="49" t="s">
        <v>3038</v>
      </c>
      <c r="D6858" s="48">
        <v>580489466</v>
      </c>
      <c r="E6858" s="50" t="s">
        <v>3068</v>
      </c>
      <c r="F6858" s="51">
        <v>5707133</v>
      </c>
      <c r="G6858" s="48">
        <v>15</v>
      </c>
      <c r="H6858" s="51" t="s">
        <v>3104</v>
      </c>
      <c r="I6858" s="51" t="s">
        <v>1117</v>
      </c>
      <c r="J6858" s="52">
        <v>3.6</v>
      </c>
      <c r="K6858" s="48" t="s">
        <v>1058</v>
      </c>
      <c r="L6858" s="48" t="s">
        <v>1058</v>
      </c>
      <c r="M6858" s="53">
        <v>8481.0098897735752</v>
      </c>
      <c r="N6858" s="51"/>
    </row>
    <row r="6859" spans="2:14" x14ac:dyDescent="0.25">
      <c r="B6859" s="48">
        <v>6857</v>
      </c>
      <c r="C6859" s="49" t="s">
        <v>3038</v>
      </c>
      <c r="D6859" s="48">
        <v>580489466</v>
      </c>
      <c r="E6859" s="50" t="s">
        <v>3068</v>
      </c>
      <c r="F6859" s="51">
        <v>5707134</v>
      </c>
      <c r="G6859" s="48">
        <v>10</v>
      </c>
      <c r="H6859" s="51" t="s">
        <v>3103</v>
      </c>
      <c r="I6859" s="51" t="s">
        <v>1117</v>
      </c>
      <c r="J6859" s="52">
        <v>3.6</v>
      </c>
      <c r="K6859" s="48" t="s">
        <v>1058</v>
      </c>
      <c r="L6859" s="48" t="s">
        <v>1058</v>
      </c>
      <c r="M6859" s="53">
        <v>8481.0098897735752</v>
      </c>
      <c r="N6859" s="51"/>
    </row>
    <row r="6860" spans="2:14" x14ac:dyDescent="0.25">
      <c r="B6860" s="48">
        <v>6858</v>
      </c>
      <c r="C6860" s="49" t="s">
        <v>3038</v>
      </c>
      <c r="D6860" s="48">
        <v>580489466</v>
      </c>
      <c r="E6860" s="50" t="s">
        <v>3068</v>
      </c>
      <c r="F6860" s="51">
        <v>5711581</v>
      </c>
      <c r="G6860" s="48">
        <v>12</v>
      </c>
      <c r="H6860" s="51" t="s">
        <v>3099</v>
      </c>
      <c r="I6860" s="51" t="s">
        <v>1117</v>
      </c>
      <c r="J6860" s="52">
        <v>3</v>
      </c>
      <c r="K6860" s="48" t="s">
        <v>1058</v>
      </c>
      <c r="L6860" s="48" t="s">
        <v>1058</v>
      </c>
      <c r="M6860" s="53">
        <v>7067.508241477979</v>
      </c>
      <c r="N6860" s="51"/>
    </row>
    <row r="6861" spans="2:14" x14ac:dyDescent="0.25">
      <c r="B6861" s="48">
        <v>6859</v>
      </c>
      <c r="C6861" s="49" t="s">
        <v>3038</v>
      </c>
      <c r="D6861" s="48">
        <v>580489466</v>
      </c>
      <c r="E6861" s="50" t="s">
        <v>3068</v>
      </c>
      <c r="F6861" s="51">
        <v>5712242</v>
      </c>
      <c r="G6861" s="48">
        <v>25</v>
      </c>
      <c r="H6861" s="51" t="s">
        <v>3100</v>
      </c>
      <c r="I6861" s="51" t="s">
        <v>1117</v>
      </c>
      <c r="J6861" s="52">
        <v>3</v>
      </c>
      <c r="K6861" s="48" t="s">
        <v>1058</v>
      </c>
      <c r="L6861" s="48" t="s">
        <v>1058</v>
      </c>
      <c r="M6861" s="53">
        <v>7067.508241477979</v>
      </c>
      <c r="N6861" s="51"/>
    </row>
    <row r="6862" spans="2:14" x14ac:dyDescent="0.25">
      <c r="B6862" s="48">
        <v>6860</v>
      </c>
      <c r="C6862" s="49" t="s">
        <v>3038</v>
      </c>
      <c r="D6862" s="48">
        <v>580489466</v>
      </c>
      <c r="E6862" s="50" t="s">
        <v>3068</v>
      </c>
      <c r="F6862" s="51">
        <v>5712243</v>
      </c>
      <c r="G6862" s="48">
        <v>28</v>
      </c>
      <c r="H6862" s="51" t="s">
        <v>3104</v>
      </c>
      <c r="I6862" s="51" t="s">
        <v>1117</v>
      </c>
      <c r="J6862" s="52">
        <v>3.6</v>
      </c>
      <c r="K6862" s="48" t="s">
        <v>1058</v>
      </c>
      <c r="L6862" s="48" t="s">
        <v>1058</v>
      </c>
      <c r="M6862" s="53">
        <v>8481.0098897735752</v>
      </c>
      <c r="N6862" s="51"/>
    </row>
    <row r="6863" spans="2:14" x14ac:dyDescent="0.25">
      <c r="B6863" s="48">
        <v>6861</v>
      </c>
      <c r="C6863" s="49" t="s">
        <v>3038</v>
      </c>
      <c r="D6863" s="48">
        <v>580489466</v>
      </c>
      <c r="E6863" s="50" t="s">
        <v>3068</v>
      </c>
      <c r="F6863" s="51">
        <v>5712244</v>
      </c>
      <c r="G6863" s="48">
        <v>9</v>
      </c>
      <c r="H6863" s="51" t="s">
        <v>3103</v>
      </c>
      <c r="I6863" s="51" t="s">
        <v>1117</v>
      </c>
      <c r="J6863" s="52">
        <v>3.6</v>
      </c>
      <c r="K6863" s="48" t="s">
        <v>1058</v>
      </c>
      <c r="L6863" s="48" t="s">
        <v>1058</v>
      </c>
      <c r="M6863" s="53">
        <v>8481.0098897735752</v>
      </c>
      <c r="N6863" s="51"/>
    </row>
    <row r="6864" spans="2:14" x14ac:dyDescent="0.25">
      <c r="B6864" s="48">
        <v>6862</v>
      </c>
      <c r="C6864" s="49" t="s">
        <v>3038</v>
      </c>
      <c r="D6864" s="48">
        <v>580407880</v>
      </c>
      <c r="E6864" s="50" t="s">
        <v>3063</v>
      </c>
      <c r="F6864" s="51">
        <v>5813221</v>
      </c>
      <c r="G6864" s="48">
        <v>9</v>
      </c>
      <c r="H6864" s="51" t="s">
        <v>3104</v>
      </c>
      <c r="I6864" s="51" t="s">
        <v>1053</v>
      </c>
      <c r="J6864" s="52">
        <v>3.6</v>
      </c>
      <c r="K6864" s="48" t="s">
        <v>1058</v>
      </c>
      <c r="L6864" s="48" t="s">
        <v>1058</v>
      </c>
      <c r="M6864" s="53">
        <v>8481.0098897735752</v>
      </c>
      <c r="N6864" s="51"/>
    </row>
    <row r="6865" spans="2:14" x14ac:dyDescent="0.25">
      <c r="B6865" s="48">
        <v>6863</v>
      </c>
      <c r="C6865" s="49" t="s">
        <v>3038</v>
      </c>
      <c r="D6865" s="48">
        <v>580407880</v>
      </c>
      <c r="E6865" s="50" t="s">
        <v>3063</v>
      </c>
      <c r="F6865" s="51">
        <v>5813223</v>
      </c>
      <c r="G6865" s="48">
        <v>9</v>
      </c>
      <c r="H6865" s="51" t="s">
        <v>3103</v>
      </c>
      <c r="I6865" s="51" t="s">
        <v>1053</v>
      </c>
      <c r="J6865" s="52">
        <v>3.6</v>
      </c>
      <c r="K6865" s="48" t="s">
        <v>1058</v>
      </c>
      <c r="L6865" s="48" t="s">
        <v>1058</v>
      </c>
      <c r="M6865" s="53">
        <v>8481.0098897735752</v>
      </c>
      <c r="N6865" s="51"/>
    </row>
    <row r="6866" spans="2:14" x14ac:dyDescent="0.25">
      <c r="B6866" s="48">
        <v>6864</v>
      </c>
      <c r="C6866" s="49" t="s">
        <v>3038</v>
      </c>
      <c r="D6866" s="48">
        <v>580578250</v>
      </c>
      <c r="E6866" s="50" t="s">
        <v>3071</v>
      </c>
      <c r="F6866" s="51">
        <v>6159951</v>
      </c>
      <c r="G6866" s="48">
        <v>10</v>
      </c>
      <c r="H6866" s="51" t="s">
        <v>3101</v>
      </c>
      <c r="I6866" s="51" t="s">
        <v>1137</v>
      </c>
      <c r="J6866" s="52">
        <v>3.6</v>
      </c>
      <c r="K6866" s="48" t="s">
        <v>1058</v>
      </c>
      <c r="L6866" s="48" t="s">
        <v>1058</v>
      </c>
      <c r="M6866" s="53">
        <v>8481.0098897735752</v>
      </c>
      <c r="N6866" s="51"/>
    </row>
    <row r="6867" spans="2:14" x14ac:dyDescent="0.25">
      <c r="B6867" s="48">
        <v>6865</v>
      </c>
      <c r="C6867" s="49" t="s">
        <v>3038</v>
      </c>
      <c r="D6867" s="48">
        <v>580578250</v>
      </c>
      <c r="E6867" s="50" t="s">
        <v>3071</v>
      </c>
      <c r="F6867" s="51">
        <v>6159953</v>
      </c>
      <c r="G6867" s="48">
        <v>10</v>
      </c>
      <c r="H6867" s="51" t="s">
        <v>3100</v>
      </c>
      <c r="I6867" s="51" t="s">
        <v>1137</v>
      </c>
      <c r="J6867" s="52">
        <v>3.6</v>
      </c>
      <c r="K6867" s="48" t="s">
        <v>1058</v>
      </c>
      <c r="L6867" s="48" t="s">
        <v>1058</v>
      </c>
      <c r="M6867" s="53">
        <v>8481.0098897735752</v>
      </c>
      <c r="N6867" s="51"/>
    </row>
    <row r="6868" spans="2:14" x14ac:dyDescent="0.25">
      <c r="B6868" s="48">
        <v>6866</v>
      </c>
      <c r="C6868" s="49" t="s">
        <v>3038</v>
      </c>
      <c r="D6868" s="48">
        <v>580578250</v>
      </c>
      <c r="E6868" s="50" t="s">
        <v>3071</v>
      </c>
      <c r="F6868" s="51">
        <v>6159954</v>
      </c>
      <c r="G6868" s="48">
        <v>17</v>
      </c>
      <c r="H6868" s="51" t="s">
        <v>3104</v>
      </c>
      <c r="I6868" s="51" t="s">
        <v>1137</v>
      </c>
      <c r="J6868" s="52">
        <v>4</v>
      </c>
      <c r="K6868" s="48" t="s">
        <v>1058</v>
      </c>
      <c r="L6868" s="48" t="s">
        <v>1058</v>
      </c>
      <c r="M6868" s="53">
        <v>9423.3443219706387</v>
      </c>
      <c r="N6868" s="51"/>
    </row>
    <row r="6869" spans="2:14" x14ac:dyDescent="0.25">
      <c r="B6869" s="48">
        <v>6867</v>
      </c>
      <c r="C6869" s="49" t="s">
        <v>3038</v>
      </c>
      <c r="D6869" s="48">
        <v>580401818</v>
      </c>
      <c r="E6869" s="50" t="s">
        <v>1301</v>
      </c>
      <c r="F6869" s="51">
        <v>6200051</v>
      </c>
      <c r="G6869" s="48">
        <v>9</v>
      </c>
      <c r="H6869" s="51" t="s">
        <v>3100</v>
      </c>
      <c r="I6869" s="51" t="s">
        <v>1158</v>
      </c>
      <c r="J6869" s="52">
        <v>3</v>
      </c>
      <c r="K6869" s="48" t="s">
        <v>1058</v>
      </c>
      <c r="L6869" s="48" t="s">
        <v>1058</v>
      </c>
      <c r="M6869" s="53">
        <v>7067.508241477979</v>
      </c>
      <c r="N6869" s="51"/>
    </row>
    <row r="6870" spans="2:14" x14ac:dyDescent="0.25">
      <c r="B6870" s="48">
        <v>6868</v>
      </c>
      <c r="C6870" s="49" t="s">
        <v>3038</v>
      </c>
      <c r="D6870" s="48">
        <v>580401818</v>
      </c>
      <c r="E6870" s="50" t="s">
        <v>1301</v>
      </c>
      <c r="F6870" s="51">
        <v>6200052</v>
      </c>
      <c r="G6870" s="48">
        <v>9</v>
      </c>
      <c r="H6870" s="51" t="s">
        <v>3104</v>
      </c>
      <c r="I6870" s="51" t="s">
        <v>1158</v>
      </c>
      <c r="J6870" s="52">
        <v>3.6</v>
      </c>
      <c r="K6870" s="48" t="s">
        <v>1058</v>
      </c>
      <c r="L6870" s="48" t="s">
        <v>1058</v>
      </c>
      <c r="M6870" s="53">
        <v>8481.0098897735752</v>
      </c>
      <c r="N6870" s="51"/>
    </row>
    <row r="6871" spans="2:14" x14ac:dyDescent="0.25">
      <c r="B6871" s="48">
        <v>6869</v>
      </c>
      <c r="C6871" s="49" t="s">
        <v>3038</v>
      </c>
      <c r="D6871" s="48">
        <v>580401818</v>
      </c>
      <c r="E6871" s="50" t="s">
        <v>1301</v>
      </c>
      <c r="F6871" s="51">
        <v>6200053</v>
      </c>
      <c r="G6871" s="48">
        <v>9</v>
      </c>
      <c r="H6871" s="51" t="s">
        <v>3103</v>
      </c>
      <c r="I6871" s="51" t="s">
        <v>1158</v>
      </c>
      <c r="J6871" s="52">
        <v>3.6</v>
      </c>
      <c r="K6871" s="48" t="s">
        <v>1058</v>
      </c>
      <c r="L6871" s="48" t="s">
        <v>1058</v>
      </c>
      <c r="M6871" s="53">
        <v>8481.0098897735752</v>
      </c>
      <c r="N6871" s="51"/>
    </row>
    <row r="6872" spans="2:14" x14ac:dyDescent="0.25">
      <c r="B6872" s="48">
        <v>6870</v>
      </c>
      <c r="C6872" s="49" t="s">
        <v>3038</v>
      </c>
      <c r="D6872" s="48">
        <v>580401818</v>
      </c>
      <c r="E6872" s="50" t="s">
        <v>1301</v>
      </c>
      <c r="F6872" s="51">
        <v>6200054</v>
      </c>
      <c r="G6872" s="48">
        <v>10</v>
      </c>
      <c r="H6872" s="51" t="s">
        <v>3099</v>
      </c>
      <c r="I6872" s="51" t="s">
        <v>1158</v>
      </c>
      <c r="J6872" s="52">
        <v>3</v>
      </c>
      <c r="K6872" s="48" t="s">
        <v>1058</v>
      </c>
      <c r="L6872" s="48" t="s">
        <v>1058</v>
      </c>
      <c r="M6872" s="53">
        <v>7067.508241477979</v>
      </c>
      <c r="N6872" s="51"/>
    </row>
    <row r="6873" spans="2:14" x14ac:dyDescent="0.25">
      <c r="B6873" s="48">
        <v>6871</v>
      </c>
      <c r="C6873" s="49" t="s">
        <v>3038</v>
      </c>
      <c r="D6873" s="48">
        <v>580401818</v>
      </c>
      <c r="E6873" s="50" t="s">
        <v>1301</v>
      </c>
      <c r="F6873" s="51">
        <v>6444841</v>
      </c>
      <c r="G6873" s="48">
        <v>10</v>
      </c>
      <c r="H6873" s="51" t="s">
        <v>3100</v>
      </c>
      <c r="I6873" s="51" t="s">
        <v>1158</v>
      </c>
      <c r="J6873" s="52">
        <v>3</v>
      </c>
      <c r="K6873" s="48" t="s">
        <v>1058</v>
      </c>
      <c r="L6873" s="48" t="s">
        <v>1058</v>
      </c>
      <c r="M6873" s="53">
        <v>7067.508241477979</v>
      </c>
      <c r="N6873" s="51"/>
    </row>
    <row r="6874" spans="2:14" x14ac:dyDescent="0.25">
      <c r="B6874" s="48">
        <v>6872</v>
      </c>
      <c r="C6874" s="49" t="s">
        <v>3038</v>
      </c>
      <c r="D6874" s="48">
        <v>580401818</v>
      </c>
      <c r="E6874" s="50" t="s">
        <v>1301</v>
      </c>
      <c r="F6874" s="51">
        <v>6444842</v>
      </c>
      <c r="G6874" s="48">
        <v>4</v>
      </c>
      <c r="H6874" s="51" t="s">
        <v>3104</v>
      </c>
      <c r="I6874" s="51" t="s">
        <v>1158</v>
      </c>
      <c r="J6874" s="52">
        <v>0</v>
      </c>
      <c r="K6874" s="48" t="s">
        <v>1054</v>
      </c>
      <c r="L6874" s="48" t="s">
        <v>1058</v>
      </c>
      <c r="M6874" s="53">
        <v>0</v>
      </c>
      <c r="N6874" s="51"/>
    </row>
    <row r="6875" spans="2:14" x14ac:dyDescent="0.25">
      <c r="B6875" s="48">
        <v>6873</v>
      </c>
      <c r="C6875" s="49" t="s">
        <v>3038</v>
      </c>
      <c r="D6875" s="48">
        <v>580284933</v>
      </c>
      <c r="E6875" s="50" t="s">
        <v>3060</v>
      </c>
      <c r="F6875" s="51">
        <v>6445913</v>
      </c>
      <c r="G6875" s="48">
        <v>11</v>
      </c>
      <c r="H6875" s="51" t="s">
        <v>3104</v>
      </c>
      <c r="I6875" s="51" t="s">
        <v>1372</v>
      </c>
      <c r="J6875" s="52">
        <v>4.2</v>
      </c>
      <c r="K6875" s="48" t="s">
        <v>1058</v>
      </c>
      <c r="L6875" s="48" t="s">
        <v>1058</v>
      </c>
      <c r="M6875" s="53">
        <v>9894.5115380691714</v>
      </c>
      <c r="N6875" s="51"/>
    </row>
    <row r="6876" spans="2:14" x14ac:dyDescent="0.25">
      <c r="B6876" s="48">
        <v>6874</v>
      </c>
      <c r="C6876" s="49" t="s">
        <v>3038</v>
      </c>
      <c r="D6876" s="48">
        <v>580430643</v>
      </c>
      <c r="E6876" s="50" t="s">
        <v>3085</v>
      </c>
      <c r="F6876" s="51">
        <v>6600761</v>
      </c>
      <c r="G6876" s="48">
        <v>9</v>
      </c>
      <c r="H6876" s="51" t="s">
        <v>3100</v>
      </c>
      <c r="I6876" s="51" t="s">
        <v>2513</v>
      </c>
      <c r="J6876" s="52">
        <v>3</v>
      </c>
      <c r="K6876" s="48" t="s">
        <v>1058</v>
      </c>
      <c r="L6876" s="48" t="s">
        <v>1058</v>
      </c>
      <c r="M6876" s="53">
        <v>7067.508241477979</v>
      </c>
      <c r="N6876" s="51"/>
    </row>
    <row r="6877" spans="2:14" x14ac:dyDescent="0.25">
      <c r="B6877" s="48">
        <v>6875</v>
      </c>
      <c r="C6877" s="49" t="s">
        <v>3038</v>
      </c>
      <c r="D6877" s="48">
        <v>580430643</v>
      </c>
      <c r="E6877" s="50" t="s">
        <v>3085</v>
      </c>
      <c r="F6877" s="51">
        <v>6600762</v>
      </c>
      <c r="G6877" s="48">
        <v>9</v>
      </c>
      <c r="H6877" s="51" t="s">
        <v>3104</v>
      </c>
      <c r="I6877" s="51" t="s">
        <v>2513</v>
      </c>
      <c r="J6877" s="52">
        <v>3.6</v>
      </c>
      <c r="K6877" s="48" t="s">
        <v>1058</v>
      </c>
      <c r="L6877" s="48" t="s">
        <v>1058</v>
      </c>
      <c r="M6877" s="53">
        <v>8481.0098897735752</v>
      </c>
      <c r="N6877" s="51"/>
    </row>
    <row r="6878" spans="2:14" x14ac:dyDescent="0.25">
      <c r="B6878" s="48">
        <v>6876</v>
      </c>
      <c r="C6878" s="49" t="s">
        <v>3038</v>
      </c>
      <c r="D6878" s="48">
        <v>580430643</v>
      </c>
      <c r="E6878" s="50" t="s">
        <v>3085</v>
      </c>
      <c r="F6878" s="51">
        <v>6600763</v>
      </c>
      <c r="G6878" s="48">
        <v>4</v>
      </c>
      <c r="H6878" s="51" t="s">
        <v>3101</v>
      </c>
      <c r="I6878" s="51" t="s">
        <v>2513</v>
      </c>
      <c r="J6878" s="52">
        <v>3</v>
      </c>
      <c r="K6878" s="48" t="s">
        <v>1058</v>
      </c>
      <c r="L6878" s="48" t="s">
        <v>1058</v>
      </c>
      <c r="M6878" s="53">
        <v>7067.508241477979</v>
      </c>
      <c r="N6878" s="51"/>
    </row>
    <row r="6879" spans="2:14" x14ac:dyDescent="0.25">
      <c r="B6879" s="48">
        <v>6877</v>
      </c>
      <c r="C6879" s="49" t="s">
        <v>3038</v>
      </c>
      <c r="D6879" s="48">
        <v>580430643</v>
      </c>
      <c r="E6879" s="50" t="s">
        <v>3085</v>
      </c>
      <c r="F6879" s="51">
        <v>6600764</v>
      </c>
      <c r="G6879" s="48">
        <v>10</v>
      </c>
      <c r="H6879" s="51" t="s">
        <v>3104</v>
      </c>
      <c r="I6879" s="51" t="s">
        <v>2513</v>
      </c>
      <c r="J6879" s="52">
        <v>3.6</v>
      </c>
      <c r="K6879" s="48" t="s">
        <v>1058</v>
      </c>
      <c r="L6879" s="48" t="s">
        <v>1058</v>
      </c>
      <c r="M6879" s="53">
        <v>8481.0098897735752</v>
      </c>
      <c r="N6879" s="51"/>
    </row>
    <row r="6880" spans="2:14" x14ac:dyDescent="0.25">
      <c r="B6880" s="48">
        <v>6878</v>
      </c>
      <c r="C6880" s="49" t="s">
        <v>3038</v>
      </c>
      <c r="D6880" s="48">
        <v>580430643</v>
      </c>
      <c r="E6880" s="50" t="s">
        <v>3085</v>
      </c>
      <c r="F6880" s="51">
        <v>6600765</v>
      </c>
      <c r="G6880" s="48">
        <v>6</v>
      </c>
      <c r="H6880" s="51" t="s">
        <v>3103</v>
      </c>
      <c r="I6880" s="51" t="s">
        <v>2513</v>
      </c>
      <c r="J6880" s="52">
        <v>0</v>
      </c>
      <c r="K6880" s="48" t="s">
        <v>1054</v>
      </c>
      <c r="L6880" s="48" t="s">
        <v>1058</v>
      </c>
      <c r="M6880" s="53">
        <v>0</v>
      </c>
      <c r="N6880" s="51"/>
    </row>
    <row r="6881" spans="2:14" x14ac:dyDescent="0.25">
      <c r="B6881" s="48">
        <v>6879</v>
      </c>
      <c r="C6881" s="49" t="s">
        <v>3038</v>
      </c>
      <c r="D6881" s="48">
        <v>580430643</v>
      </c>
      <c r="E6881" s="50" t="s">
        <v>3085</v>
      </c>
      <c r="F6881" s="51">
        <v>6600766</v>
      </c>
      <c r="G6881" s="48">
        <v>9</v>
      </c>
      <c r="H6881" s="51" t="s">
        <v>3099</v>
      </c>
      <c r="I6881" s="51" t="s">
        <v>2513</v>
      </c>
      <c r="J6881" s="52">
        <v>3</v>
      </c>
      <c r="K6881" s="48" t="s">
        <v>1058</v>
      </c>
      <c r="L6881" s="48" t="s">
        <v>1058</v>
      </c>
      <c r="M6881" s="53">
        <v>7067.508241477979</v>
      </c>
      <c r="N6881" s="51"/>
    </row>
    <row r="6882" spans="2:14" x14ac:dyDescent="0.25">
      <c r="B6882" s="48">
        <v>6880</v>
      </c>
      <c r="C6882" s="49" t="s">
        <v>3038</v>
      </c>
      <c r="D6882" s="48">
        <v>580430643</v>
      </c>
      <c r="E6882" s="50" t="s">
        <v>3085</v>
      </c>
      <c r="F6882" s="51">
        <v>6600767</v>
      </c>
      <c r="G6882" s="48">
        <v>0</v>
      </c>
      <c r="H6882" s="51" t="s">
        <v>3100</v>
      </c>
      <c r="I6882" s="51" t="s">
        <v>2513</v>
      </c>
      <c r="J6882" s="52">
        <v>0</v>
      </c>
      <c r="K6882" s="48" t="s">
        <v>1054</v>
      </c>
      <c r="L6882" s="48" t="s">
        <v>1058</v>
      </c>
      <c r="M6882" s="53">
        <v>0</v>
      </c>
      <c r="N6882" s="51"/>
    </row>
    <row r="6883" spans="2:14" x14ac:dyDescent="0.25">
      <c r="B6883" s="48">
        <v>6881</v>
      </c>
      <c r="C6883" s="49" t="s">
        <v>3038</v>
      </c>
      <c r="D6883" s="48">
        <v>580049534</v>
      </c>
      <c r="E6883" s="50" t="s">
        <v>2977</v>
      </c>
      <c r="F6883" s="51">
        <v>6601262</v>
      </c>
      <c r="G6883" s="48">
        <v>14</v>
      </c>
      <c r="H6883" s="51" t="s">
        <v>3104</v>
      </c>
      <c r="I6883" s="51" t="s">
        <v>1235</v>
      </c>
      <c r="J6883" s="52">
        <v>3.6</v>
      </c>
      <c r="K6883" s="48" t="s">
        <v>1058</v>
      </c>
      <c r="L6883" s="48" t="s">
        <v>1058</v>
      </c>
      <c r="M6883" s="53">
        <v>8481.0098897735752</v>
      </c>
      <c r="N6883" s="51"/>
    </row>
    <row r="6884" spans="2:14" x14ac:dyDescent="0.25">
      <c r="B6884" s="48">
        <v>6882</v>
      </c>
      <c r="C6884" s="49" t="s">
        <v>3038</v>
      </c>
      <c r="D6884" s="48">
        <v>580049534</v>
      </c>
      <c r="E6884" s="50" t="s">
        <v>2977</v>
      </c>
      <c r="F6884" s="51">
        <v>6601264</v>
      </c>
      <c r="G6884" s="48">
        <v>10</v>
      </c>
      <c r="H6884" s="51" t="s">
        <v>3100</v>
      </c>
      <c r="I6884" s="51" t="s">
        <v>1235</v>
      </c>
      <c r="J6884" s="52">
        <v>3</v>
      </c>
      <c r="K6884" s="48" t="s">
        <v>1058</v>
      </c>
      <c r="L6884" s="48" t="s">
        <v>1058</v>
      </c>
      <c r="M6884" s="53">
        <v>7067.508241477979</v>
      </c>
      <c r="N6884" s="51"/>
    </row>
    <row r="6885" spans="2:14" x14ac:dyDescent="0.25">
      <c r="B6885" s="48">
        <v>6883</v>
      </c>
      <c r="C6885" s="49" t="s">
        <v>3038</v>
      </c>
      <c r="D6885" s="48">
        <v>580366946</v>
      </c>
      <c r="E6885" s="50" t="s">
        <v>1617</v>
      </c>
      <c r="F6885" s="51">
        <v>6602741</v>
      </c>
      <c r="G6885" s="48">
        <v>11</v>
      </c>
      <c r="H6885" s="51" t="s">
        <v>3099</v>
      </c>
      <c r="I6885" s="51" t="s">
        <v>1257</v>
      </c>
      <c r="J6885" s="52">
        <v>3.9</v>
      </c>
      <c r="K6885" s="48" t="s">
        <v>1058</v>
      </c>
      <c r="L6885" s="48" t="s">
        <v>1058</v>
      </c>
      <c r="M6885" s="53">
        <v>9187.7607139213724</v>
      </c>
      <c r="N6885" s="51"/>
    </row>
    <row r="6886" spans="2:14" x14ac:dyDescent="0.25">
      <c r="B6886" s="48">
        <v>6884</v>
      </c>
      <c r="C6886" s="49" t="s">
        <v>3038</v>
      </c>
      <c r="D6886" s="48">
        <v>580366946</v>
      </c>
      <c r="E6886" s="50" t="s">
        <v>1617</v>
      </c>
      <c r="F6886" s="51">
        <v>6602742</v>
      </c>
      <c r="G6886" s="48">
        <v>9</v>
      </c>
      <c r="H6886" s="51" t="s">
        <v>3100</v>
      </c>
      <c r="I6886" s="51" t="s">
        <v>1257</v>
      </c>
      <c r="J6886" s="52">
        <v>3.9</v>
      </c>
      <c r="K6886" s="48" t="s">
        <v>1058</v>
      </c>
      <c r="L6886" s="48" t="s">
        <v>1058</v>
      </c>
      <c r="M6886" s="53">
        <v>9187.7607139213724</v>
      </c>
      <c r="N6886" s="51"/>
    </row>
    <row r="6887" spans="2:14" x14ac:dyDescent="0.25">
      <c r="B6887" s="48">
        <v>6885</v>
      </c>
      <c r="C6887" s="49" t="s">
        <v>3038</v>
      </c>
      <c r="D6887" s="48">
        <v>580366946</v>
      </c>
      <c r="E6887" s="50" t="s">
        <v>1617</v>
      </c>
      <c r="F6887" s="51">
        <v>6602743</v>
      </c>
      <c r="G6887" s="48">
        <v>9</v>
      </c>
      <c r="H6887" s="51" t="s">
        <v>3104</v>
      </c>
      <c r="I6887" s="51" t="s">
        <v>1257</v>
      </c>
      <c r="J6887" s="52">
        <v>4.2</v>
      </c>
      <c r="K6887" s="48" t="s">
        <v>1058</v>
      </c>
      <c r="L6887" s="48" t="s">
        <v>1058</v>
      </c>
      <c r="M6887" s="53">
        <v>9894.5115380691714</v>
      </c>
      <c r="N6887" s="51"/>
    </row>
    <row r="6888" spans="2:14" x14ac:dyDescent="0.25">
      <c r="B6888" s="48">
        <v>6886</v>
      </c>
      <c r="C6888" s="49" t="s">
        <v>3038</v>
      </c>
      <c r="D6888" s="48">
        <v>580366946</v>
      </c>
      <c r="E6888" s="50" t="s">
        <v>1617</v>
      </c>
      <c r="F6888" s="51">
        <v>6602744</v>
      </c>
      <c r="G6888" s="48">
        <v>9</v>
      </c>
      <c r="H6888" s="51" t="s">
        <v>3101</v>
      </c>
      <c r="I6888" s="51" t="s">
        <v>1257</v>
      </c>
      <c r="J6888" s="52">
        <v>3.9</v>
      </c>
      <c r="K6888" s="48" t="s">
        <v>1058</v>
      </c>
      <c r="L6888" s="48" t="s">
        <v>1058</v>
      </c>
      <c r="M6888" s="53">
        <v>9187.7607139213724</v>
      </c>
      <c r="N6888" s="51"/>
    </row>
    <row r="6889" spans="2:14" x14ac:dyDescent="0.25">
      <c r="B6889" s="48">
        <v>6887</v>
      </c>
      <c r="C6889" s="49" t="s">
        <v>3038</v>
      </c>
      <c r="D6889" s="48">
        <v>580366946</v>
      </c>
      <c r="E6889" s="50" t="s">
        <v>1617</v>
      </c>
      <c r="F6889" s="51">
        <v>6602745</v>
      </c>
      <c r="G6889" s="48">
        <v>10</v>
      </c>
      <c r="H6889" s="51" t="s">
        <v>3103</v>
      </c>
      <c r="I6889" s="51" t="s">
        <v>1257</v>
      </c>
      <c r="J6889" s="52">
        <v>4.2</v>
      </c>
      <c r="K6889" s="48" t="s">
        <v>1058</v>
      </c>
      <c r="L6889" s="48" t="s">
        <v>1058</v>
      </c>
      <c r="M6889" s="53">
        <v>9894.5115380691714</v>
      </c>
      <c r="N6889" s="51"/>
    </row>
    <row r="6890" spans="2:14" x14ac:dyDescent="0.25">
      <c r="B6890" s="48">
        <v>6888</v>
      </c>
      <c r="C6890" s="49" t="s">
        <v>3038</v>
      </c>
      <c r="D6890" s="48">
        <v>580366946</v>
      </c>
      <c r="E6890" s="50" t="s">
        <v>1617</v>
      </c>
      <c r="F6890" s="51">
        <v>6602746</v>
      </c>
      <c r="G6890" s="48">
        <v>10</v>
      </c>
      <c r="H6890" s="51" t="s">
        <v>3104</v>
      </c>
      <c r="I6890" s="51" t="s">
        <v>1257</v>
      </c>
      <c r="J6890" s="52">
        <v>4.2</v>
      </c>
      <c r="K6890" s="48" t="s">
        <v>1058</v>
      </c>
      <c r="L6890" s="48" t="s">
        <v>1058</v>
      </c>
      <c r="M6890" s="53">
        <v>9894.5115380691714</v>
      </c>
      <c r="N6890" s="51"/>
    </row>
    <row r="6891" spans="2:14" x14ac:dyDescent="0.25">
      <c r="B6891" s="48">
        <v>6889</v>
      </c>
      <c r="C6891" s="49" t="s">
        <v>3038</v>
      </c>
      <c r="D6891" s="48">
        <v>580366946</v>
      </c>
      <c r="E6891" s="50" t="s">
        <v>1617</v>
      </c>
      <c r="F6891" s="51">
        <v>6602747</v>
      </c>
      <c r="G6891" s="48">
        <v>9</v>
      </c>
      <c r="H6891" s="51" t="s">
        <v>3100</v>
      </c>
      <c r="I6891" s="51" t="s">
        <v>1257</v>
      </c>
      <c r="J6891" s="52">
        <v>3.9</v>
      </c>
      <c r="K6891" s="48" t="s">
        <v>1058</v>
      </c>
      <c r="L6891" s="48" t="s">
        <v>1058</v>
      </c>
      <c r="M6891" s="53">
        <v>9187.7607139213724</v>
      </c>
      <c r="N6891" s="51"/>
    </row>
    <row r="6892" spans="2:14" x14ac:dyDescent="0.25">
      <c r="B6892" s="48">
        <v>6890</v>
      </c>
      <c r="C6892" s="49" t="s">
        <v>3038</v>
      </c>
      <c r="D6892" s="48">
        <v>580360568</v>
      </c>
      <c r="E6892" s="50" t="s">
        <v>2780</v>
      </c>
      <c r="F6892" s="51">
        <v>6603241</v>
      </c>
      <c r="G6892" s="48">
        <v>10</v>
      </c>
      <c r="H6892" s="51" t="s">
        <v>3104</v>
      </c>
      <c r="I6892" s="51" t="s">
        <v>1396</v>
      </c>
      <c r="J6892" s="52">
        <v>4.2</v>
      </c>
      <c r="K6892" s="48" t="s">
        <v>1058</v>
      </c>
      <c r="L6892" s="48" t="s">
        <v>1058</v>
      </c>
      <c r="M6892" s="53">
        <v>9894.5115380691714</v>
      </c>
      <c r="N6892" s="51"/>
    </row>
    <row r="6893" spans="2:14" x14ac:dyDescent="0.25">
      <c r="B6893" s="48">
        <v>6891</v>
      </c>
      <c r="C6893" s="49" t="s">
        <v>3038</v>
      </c>
      <c r="D6893" s="48">
        <v>580360568</v>
      </c>
      <c r="E6893" s="50" t="s">
        <v>2780</v>
      </c>
      <c r="F6893" s="51">
        <v>6603242</v>
      </c>
      <c r="G6893" s="48">
        <v>0</v>
      </c>
      <c r="H6893" s="51" t="s">
        <v>3103</v>
      </c>
      <c r="I6893" s="51" t="s">
        <v>1396</v>
      </c>
      <c r="J6893" s="52">
        <v>0</v>
      </c>
      <c r="K6893" s="48" t="s">
        <v>1054</v>
      </c>
      <c r="L6893" s="48" t="s">
        <v>1058</v>
      </c>
      <c r="M6893" s="53">
        <v>0</v>
      </c>
      <c r="N6893" s="51"/>
    </row>
    <row r="6894" spans="2:14" x14ac:dyDescent="0.25">
      <c r="B6894" s="48">
        <v>6892</v>
      </c>
      <c r="C6894" s="49" t="s">
        <v>3038</v>
      </c>
      <c r="D6894" s="48">
        <v>580360568</v>
      </c>
      <c r="E6894" s="50" t="s">
        <v>2780</v>
      </c>
      <c r="F6894" s="51">
        <v>6603243</v>
      </c>
      <c r="G6894" s="48">
        <v>12</v>
      </c>
      <c r="H6894" s="51" t="s">
        <v>3102</v>
      </c>
      <c r="I6894" s="51" t="s">
        <v>1396</v>
      </c>
      <c r="J6894" s="52">
        <v>4.2</v>
      </c>
      <c r="K6894" s="48" t="s">
        <v>1058</v>
      </c>
      <c r="L6894" s="48" t="s">
        <v>1058</v>
      </c>
      <c r="M6894" s="53">
        <v>9894.5115380691714</v>
      </c>
      <c r="N6894" s="51"/>
    </row>
    <row r="6895" spans="2:14" x14ac:dyDescent="0.25">
      <c r="B6895" s="48">
        <v>6893</v>
      </c>
      <c r="C6895" s="49" t="s">
        <v>3038</v>
      </c>
      <c r="D6895" s="48">
        <v>580407880</v>
      </c>
      <c r="E6895" s="50" t="s">
        <v>3063</v>
      </c>
      <c r="F6895" s="51">
        <v>7702912</v>
      </c>
      <c r="G6895" s="48">
        <v>9</v>
      </c>
      <c r="H6895" s="51" t="s">
        <v>3104</v>
      </c>
      <c r="I6895" s="51" t="s">
        <v>1053</v>
      </c>
      <c r="J6895" s="52">
        <v>3.6</v>
      </c>
      <c r="K6895" s="48" t="s">
        <v>1058</v>
      </c>
      <c r="L6895" s="48" t="s">
        <v>1058</v>
      </c>
      <c r="M6895" s="53">
        <v>8481.0098897735752</v>
      </c>
      <c r="N6895" s="51"/>
    </row>
    <row r="6896" spans="2:14" x14ac:dyDescent="0.25">
      <c r="B6896" s="48">
        <v>6894</v>
      </c>
      <c r="C6896" s="49" t="s">
        <v>3038</v>
      </c>
      <c r="D6896" s="48">
        <v>580407880</v>
      </c>
      <c r="E6896" s="50" t="s">
        <v>3063</v>
      </c>
      <c r="F6896" s="51">
        <v>7702971</v>
      </c>
      <c r="G6896" s="48">
        <v>13</v>
      </c>
      <c r="H6896" s="51" t="s">
        <v>3102</v>
      </c>
      <c r="I6896" s="51" t="s">
        <v>1053</v>
      </c>
      <c r="J6896" s="52">
        <v>3.6</v>
      </c>
      <c r="K6896" s="48" t="s">
        <v>1058</v>
      </c>
      <c r="L6896" s="48" t="s">
        <v>1058</v>
      </c>
      <c r="M6896" s="53">
        <v>8481.0098897735752</v>
      </c>
      <c r="N6896" s="51"/>
    </row>
    <row r="6897" spans="2:14" x14ac:dyDescent="0.25">
      <c r="B6897" s="48">
        <v>6895</v>
      </c>
      <c r="C6897" s="49" t="s">
        <v>3038</v>
      </c>
      <c r="D6897" s="48">
        <v>580542710</v>
      </c>
      <c r="E6897" s="50" t="s">
        <v>3069</v>
      </c>
      <c r="F6897" s="51">
        <v>8001101</v>
      </c>
      <c r="G6897" s="48">
        <v>9</v>
      </c>
      <c r="H6897" s="51" t="s">
        <v>3104</v>
      </c>
      <c r="I6897" s="51" t="s">
        <v>2176</v>
      </c>
      <c r="J6897" s="52">
        <v>3.6</v>
      </c>
      <c r="K6897" s="48" t="s">
        <v>1058</v>
      </c>
      <c r="L6897" s="48" t="s">
        <v>1058</v>
      </c>
      <c r="M6897" s="53">
        <v>8481.0098897735752</v>
      </c>
      <c r="N6897" s="51"/>
    </row>
    <row r="6898" spans="2:14" x14ac:dyDescent="0.25">
      <c r="B6898" s="48">
        <v>6896</v>
      </c>
      <c r="C6898" s="49" t="s">
        <v>3038</v>
      </c>
      <c r="D6898" s="48">
        <v>580542710</v>
      </c>
      <c r="E6898" s="50" t="s">
        <v>3069</v>
      </c>
      <c r="F6898" s="51">
        <v>8001103</v>
      </c>
      <c r="G6898" s="48">
        <v>7</v>
      </c>
      <c r="H6898" s="51" t="s">
        <v>3103</v>
      </c>
      <c r="I6898" s="51" t="s">
        <v>2176</v>
      </c>
      <c r="J6898" s="52">
        <v>0</v>
      </c>
      <c r="K6898" s="48" t="s">
        <v>1054</v>
      </c>
      <c r="L6898" s="48" t="s">
        <v>1058</v>
      </c>
      <c r="M6898" s="53">
        <v>0</v>
      </c>
      <c r="N6898" s="51"/>
    </row>
    <row r="6899" spans="2:14" x14ac:dyDescent="0.25">
      <c r="B6899" s="48">
        <v>6897</v>
      </c>
      <c r="C6899" s="49" t="s">
        <v>3038</v>
      </c>
      <c r="D6899" s="48">
        <v>580459287</v>
      </c>
      <c r="E6899" s="50" t="s">
        <v>512</v>
      </c>
      <c r="F6899" s="51">
        <v>8411551</v>
      </c>
      <c r="G6899" s="48">
        <v>11</v>
      </c>
      <c r="H6899" s="51" t="s">
        <v>3104</v>
      </c>
      <c r="I6899" s="51" t="s">
        <v>2414</v>
      </c>
      <c r="J6899" s="52">
        <v>4.2</v>
      </c>
      <c r="K6899" s="48" t="s">
        <v>1058</v>
      </c>
      <c r="L6899" s="48" t="s">
        <v>1058</v>
      </c>
      <c r="M6899" s="53">
        <v>9894.5115380691714</v>
      </c>
      <c r="N6899" s="51"/>
    </row>
    <row r="6900" spans="2:14" x14ac:dyDescent="0.25">
      <c r="B6900" s="48">
        <v>6898</v>
      </c>
      <c r="C6900" s="49" t="s">
        <v>3038</v>
      </c>
      <c r="D6900" s="48">
        <v>580459287</v>
      </c>
      <c r="E6900" s="50" t="s">
        <v>512</v>
      </c>
      <c r="F6900" s="51">
        <v>8411552</v>
      </c>
      <c r="G6900" s="48">
        <v>9</v>
      </c>
      <c r="H6900" s="51" t="s">
        <v>3103</v>
      </c>
      <c r="I6900" s="51" t="s">
        <v>2414</v>
      </c>
      <c r="J6900" s="52">
        <v>4.2</v>
      </c>
      <c r="K6900" s="48" t="s">
        <v>1058</v>
      </c>
      <c r="L6900" s="48" t="s">
        <v>1058</v>
      </c>
      <c r="M6900" s="53">
        <v>9894.5115380691714</v>
      </c>
      <c r="N6900" s="51"/>
    </row>
    <row r="6901" spans="2:14" x14ac:dyDescent="0.25">
      <c r="B6901" s="48">
        <v>6899</v>
      </c>
      <c r="C6901" s="49" t="s">
        <v>3038</v>
      </c>
      <c r="D6901" s="48">
        <v>580513802</v>
      </c>
      <c r="E6901" s="50" t="s">
        <v>1915</v>
      </c>
      <c r="F6901" s="51">
        <v>8412543</v>
      </c>
      <c r="G6901" s="48">
        <v>13</v>
      </c>
      <c r="H6901" s="51" t="s">
        <v>3102</v>
      </c>
      <c r="I6901" s="51" t="s">
        <v>1423</v>
      </c>
      <c r="J6901" s="52">
        <v>3.6</v>
      </c>
      <c r="K6901" s="48" t="s">
        <v>1058</v>
      </c>
      <c r="L6901" s="48" t="s">
        <v>1058</v>
      </c>
      <c r="M6901" s="53">
        <v>8481.0098897735752</v>
      </c>
      <c r="N6901" s="51"/>
    </row>
    <row r="6902" spans="2:14" x14ac:dyDescent="0.25">
      <c r="B6902" s="48">
        <v>6900</v>
      </c>
      <c r="C6902" s="49" t="s">
        <v>3038</v>
      </c>
      <c r="D6902" s="48">
        <v>580316065</v>
      </c>
      <c r="E6902" s="50" t="s">
        <v>3074</v>
      </c>
      <c r="F6902" s="51">
        <v>11219321</v>
      </c>
      <c r="G6902" s="48">
        <v>4</v>
      </c>
      <c r="H6902" s="51" t="s">
        <v>3098</v>
      </c>
      <c r="I6902" s="51" t="s">
        <v>1720</v>
      </c>
      <c r="J6902" s="52">
        <v>0</v>
      </c>
      <c r="K6902" s="48" t="s">
        <v>1054</v>
      </c>
      <c r="L6902" s="48" t="s">
        <v>1058</v>
      </c>
      <c r="M6902" s="53">
        <v>0</v>
      </c>
      <c r="N6902" s="51"/>
    </row>
    <row r="6903" spans="2:14" x14ac:dyDescent="0.25">
      <c r="B6903" s="48">
        <v>6901</v>
      </c>
      <c r="C6903" s="49" t="s">
        <v>3038</v>
      </c>
      <c r="D6903" s="48">
        <v>580316065</v>
      </c>
      <c r="E6903" s="50" t="s">
        <v>3074</v>
      </c>
      <c r="F6903" s="51">
        <v>11219331</v>
      </c>
      <c r="G6903" s="48">
        <v>13</v>
      </c>
      <c r="H6903" s="51" t="s">
        <v>3108</v>
      </c>
      <c r="I6903" s="51" t="s">
        <v>1720</v>
      </c>
      <c r="J6903" s="52">
        <v>1.5</v>
      </c>
      <c r="K6903" s="48" t="s">
        <v>1058</v>
      </c>
      <c r="L6903" s="48" t="s">
        <v>1058</v>
      </c>
      <c r="M6903" s="53">
        <v>3533.7541207389895</v>
      </c>
      <c r="N6903" s="51"/>
    </row>
    <row r="6904" spans="2:14" x14ac:dyDescent="0.25">
      <c r="B6904" s="48">
        <v>6902</v>
      </c>
      <c r="C6904" s="49" t="s">
        <v>3038</v>
      </c>
      <c r="D6904" s="48">
        <v>580316065</v>
      </c>
      <c r="E6904" s="50" t="s">
        <v>3074</v>
      </c>
      <c r="F6904" s="51">
        <v>11348021</v>
      </c>
      <c r="G6904" s="48">
        <v>12</v>
      </c>
      <c r="H6904" s="51" t="s">
        <v>3098</v>
      </c>
      <c r="I6904" s="51" t="s">
        <v>1720</v>
      </c>
      <c r="J6904" s="52">
        <v>1.8</v>
      </c>
      <c r="K6904" s="48" t="s">
        <v>1058</v>
      </c>
      <c r="L6904" s="48" t="s">
        <v>1058</v>
      </c>
      <c r="M6904" s="53">
        <v>4240.5049448867876</v>
      </c>
      <c r="N6904" s="51"/>
    </row>
    <row r="6905" spans="2:14" x14ac:dyDescent="0.25">
      <c r="B6905" s="48">
        <v>6903</v>
      </c>
      <c r="C6905" s="49" t="s">
        <v>3038</v>
      </c>
      <c r="D6905" s="48">
        <v>580316065</v>
      </c>
      <c r="E6905" s="50" t="s">
        <v>3074</v>
      </c>
      <c r="F6905" s="51">
        <v>11369621</v>
      </c>
      <c r="G6905" s="48">
        <v>21</v>
      </c>
      <c r="H6905" s="51" t="s">
        <v>3098</v>
      </c>
      <c r="I6905" s="51" t="s">
        <v>1720</v>
      </c>
      <c r="J6905" s="52">
        <v>1.8</v>
      </c>
      <c r="K6905" s="48" t="s">
        <v>1058</v>
      </c>
      <c r="L6905" s="48" t="s">
        <v>1058</v>
      </c>
      <c r="M6905" s="53">
        <v>4240.5049448867876</v>
      </c>
      <c r="N6905" s="51"/>
    </row>
    <row r="6906" spans="2:14" x14ac:dyDescent="0.25">
      <c r="B6906" s="48">
        <v>6904</v>
      </c>
      <c r="C6906" s="49" t="s">
        <v>3038</v>
      </c>
      <c r="D6906" s="48">
        <v>580316065</v>
      </c>
      <c r="E6906" s="50" t="s">
        <v>3074</v>
      </c>
      <c r="F6906" s="51">
        <v>11369631</v>
      </c>
      <c r="G6906" s="48">
        <v>11</v>
      </c>
      <c r="H6906" s="51" t="s">
        <v>3108</v>
      </c>
      <c r="I6906" s="51" t="s">
        <v>1720</v>
      </c>
      <c r="J6906" s="52">
        <v>1.5</v>
      </c>
      <c r="K6906" s="48" t="s">
        <v>1058</v>
      </c>
      <c r="L6906" s="48" t="s">
        <v>1058</v>
      </c>
      <c r="M6906" s="53">
        <v>3533.7541207389895</v>
      </c>
      <c r="N6906" s="51"/>
    </row>
    <row r="6907" spans="2:14" x14ac:dyDescent="0.25">
      <c r="B6907" s="48">
        <v>6905</v>
      </c>
      <c r="C6907" s="49" t="s">
        <v>3038</v>
      </c>
      <c r="D6907" s="48">
        <v>580418960</v>
      </c>
      <c r="E6907" s="50" t="s">
        <v>3067</v>
      </c>
      <c r="F6907" s="51">
        <v>21366021</v>
      </c>
      <c r="G6907" s="48">
        <v>16</v>
      </c>
      <c r="H6907" s="51" t="s">
        <v>3098</v>
      </c>
      <c r="I6907" s="51" t="s">
        <v>1076</v>
      </c>
      <c r="J6907" s="52">
        <v>2.1</v>
      </c>
      <c r="K6907" s="48" t="s">
        <v>1058</v>
      </c>
      <c r="L6907" s="48" t="s">
        <v>1058</v>
      </c>
      <c r="M6907" s="53">
        <v>4947.2557690345857</v>
      </c>
      <c r="N6907" s="51"/>
    </row>
    <row r="6908" spans="2:14" x14ac:dyDescent="0.25">
      <c r="B6908" s="48">
        <v>6906</v>
      </c>
      <c r="C6908" s="49" t="s">
        <v>3038</v>
      </c>
      <c r="D6908" s="48">
        <v>580418960</v>
      </c>
      <c r="E6908" s="50" t="s">
        <v>3067</v>
      </c>
      <c r="F6908" s="51">
        <v>21393421</v>
      </c>
      <c r="G6908" s="48">
        <v>9</v>
      </c>
      <c r="H6908" s="51" t="s">
        <v>3098</v>
      </c>
      <c r="I6908" s="51" t="s">
        <v>1076</v>
      </c>
      <c r="J6908" s="52">
        <v>2.1</v>
      </c>
      <c r="K6908" s="48" t="s">
        <v>1058</v>
      </c>
      <c r="L6908" s="48" t="s">
        <v>1058</v>
      </c>
      <c r="M6908" s="53">
        <v>4947.2557690345857</v>
      </c>
      <c r="N6908" s="51"/>
    </row>
    <row r="6909" spans="2:14" x14ac:dyDescent="0.25">
      <c r="B6909" s="48">
        <v>6907</v>
      </c>
      <c r="C6909" s="49" t="s">
        <v>3038</v>
      </c>
      <c r="D6909" s="48">
        <v>580418960</v>
      </c>
      <c r="E6909" s="50" t="s">
        <v>3067</v>
      </c>
      <c r="F6909" s="51">
        <v>21420521</v>
      </c>
      <c r="G6909" s="48">
        <v>9</v>
      </c>
      <c r="H6909" s="51" t="s">
        <v>3098</v>
      </c>
      <c r="I6909" s="51" t="s">
        <v>1076</v>
      </c>
      <c r="J6909" s="52">
        <v>2.1</v>
      </c>
      <c r="K6909" s="48" t="s">
        <v>1058</v>
      </c>
      <c r="L6909" s="48" t="s">
        <v>1058</v>
      </c>
      <c r="M6909" s="53">
        <v>4947.2557690345857</v>
      </c>
      <c r="N6909" s="51"/>
    </row>
    <row r="6910" spans="2:14" x14ac:dyDescent="0.25">
      <c r="B6910" s="48">
        <v>6908</v>
      </c>
      <c r="C6910" s="49" t="s">
        <v>3038</v>
      </c>
      <c r="D6910" s="48">
        <v>580357358</v>
      </c>
      <c r="E6910" s="50" t="s">
        <v>3042</v>
      </c>
      <c r="F6910" s="51">
        <v>31363521</v>
      </c>
      <c r="G6910" s="48">
        <v>9</v>
      </c>
      <c r="H6910" s="51" t="s">
        <v>3098</v>
      </c>
      <c r="I6910" s="51" t="s">
        <v>1252</v>
      </c>
      <c r="J6910" s="52">
        <v>1.8</v>
      </c>
      <c r="K6910" s="48" t="s">
        <v>1058</v>
      </c>
      <c r="L6910" s="48" t="s">
        <v>1058</v>
      </c>
      <c r="M6910" s="53">
        <v>4240.5049448867876</v>
      </c>
      <c r="N6910" s="51"/>
    </row>
    <row r="6911" spans="2:14" x14ac:dyDescent="0.25">
      <c r="B6911" s="48">
        <v>6909</v>
      </c>
      <c r="C6911" s="49" t="s">
        <v>3038</v>
      </c>
      <c r="D6911" s="48">
        <v>580357358</v>
      </c>
      <c r="E6911" s="50" t="s">
        <v>3042</v>
      </c>
      <c r="F6911" s="51">
        <v>31363531</v>
      </c>
      <c r="G6911" s="48">
        <v>10</v>
      </c>
      <c r="H6911" s="51" t="s">
        <v>3108</v>
      </c>
      <c r="I6911" s="51" t="s">
        <v>1252</v>
      </c>
      <c r="J6911" s="52">
        <v>1.5</v>
      </c>
      <c r="K6911" s="48" t="s">
        <v>1058</v>
      </c>
      <c r="L6911" s="48" t="s">
        <v>1058</v>
      </c>
      <c r="M6911" s="53">
        <v>3533.7541207389895</v>
      </c>
      <c r="N6911" s="51"/>
    </row>
    <row r="6912" spans="2:14" x14ac:dyDescent="0.25">
      <c r="B6912" s="48">
        <v>6910</v>
      </c>
      <c r="C6912" s="49" t="s">
        <v>3038</v>
      </c>
      <c r="D6912" s="48">
        <v>580357358</v>
      </c>
      <c r="E6912" s="50" t="s">
        <v>3042</v>
      </c>
      <c r="F6912" s="51">
        <v>31375921</v>
      </c>
      <c r="G6912" s="48">
        <v>9</v>
      </c>
      <c r="H6912" s="51" t="s">
        <v>3098</v>
      </c>
      <c r="I6912" s="51" t="s">
        <v>1252</v>
      </c>
      <c r="J6912" s="52">
        <v>1.8</v>
      </c>
      <c r="K6912" s="48" t="s">
        <v>1058</v>
      </c>
      <c r="L6912" s="48" t="s">
        <v>1058</v>
      </c>
      <c r="M6912" s="53">
        <v>4240.5049448867876</v>
      </c>
      <c r="N6912" s="51"/>
    </row>
    <row r="6913" spans="2:14" x14ac:dyDescent="0.25">
      <c r="B6913" s="48">
        <v>6911</v>
      </c>
      <c r="C6913" s="49" t="s">
        <v>3038</v>
      </c>
      <c r="D6913" s="48">
        <v>580357358</v>
      </c>
      <c r="E6913" s="50" t="s">
        <v>3042</v>
      </c>
      <c r="F6913" s="51">
        <v>31375931</v>
      </c>
      <c r="G6913" s="48">
        <v>9</v>
      </c>
      <c r="H6913" s="51" t="s">
        <v>3108</v>
      </c>
      <c r="I6913" s="51" t="s">
        <v>1252</v>
      </c>
      <c r="J6913" s="52">
        <v>1.5</v>
      </c>
      <c r="K6913" s="48" t="s">
        <v>1058</v>
      </c>
      <c r="L6913" s="48" t="s">
        <v>1058</v>
      </c>
      <c r="M6913" s="53">
        <v>3533.7541207389895</v>
      </c>
      <c r="N6913" s="51"/>
    </row>
    <row r="6914" spans="2:14" x14ac:dyDescent="0.25">
      <c r="B6914" s="48">
        <v>6912</v>
      </c>
      <c r="C6914" s="49" t="s">
        <v>3038</v>
      </c>
      <c r="D6914" s="48">
        <v>580357358</v>
      </c>
      <c r="E6914" s="50" t="s">
        <v>3042</v>
      </c>
      <c r="F6914" s="51">
        <v>35746721</v>
      </c>
      <c r="G6914" s="48">
        <v>9</v>
      </c>
      <c r="H6914" s="51" t="s">
        <v>3098</v>
      </c>
      <c r="I6914" s="51" t="s">
        <v>1252</v>
      </c>
      <c r="J6914" s="52">
        <v>1.8</v>
      </c>
      <c r="K6914" s="48" t="s">
        <v>1058</v>
      </c>
      <c r="L6914" s="48" t="s">
        <v>1058</v>
      </c>
      <c r="M6914" s="53">
        <v>4240.5049448867876</v>
      </c>
      <c r="N6914" s="51"/>
    </row>
    <row r="6915" spans="2:14" x14ac:dyDescent="0.25">
      <c r="B6915" s="48">
        <v>6913</v>
      </c>
      <c r="C6915" s="49" t="s">
        <v>3038</v>
      </c>
      <c r="D6915" s="48">
        <v>580357358</v>
      </c>
      <c r="E6915" s="50" t="s">
        <v>3042</v>
      </c>
      <c r="F6915" s="51">
        <v>35746731</v>
      </c>
      <c r="G6915" s="48">
        <v>13</v>
      </c>
      <c r="H6915" s="51" t="s">
        <v>3108</v>
      </c>
      <c r="I6915" s="51" t="s">
        <v>1252</v>
      </c>
      <c r="J6915" s="52">
        <v>1.5</v>
      </c>
      <c r="K6915" s="48" t="s">
        <v>1058</v>
      </c>
      <c r="L6915" s="48" t="s">
        <v>1058</v>
      </c>
      <c r="M6915" s="53">
        <v>3533.7541207389895</v>
      </c>
      <c r="N6915" s="51"/>
    </row>
    <row r="6916" spans="2:14" x14ac:dyDescent="0.25">
      <c r="B6916" s="48">
        <v>6914</v>
      </c>
      <c r="C6916" s="49" t="s">
        <v>3038</v>
      </c>
      <c r="D6916" s="48">
        <v>580357358</v>
      </c>
      <c r="E6916" s="50" t="s">
        <v>3042</v>
      </c>
      <c r="F6916" s="51">
        <v>38406521</v>
      </c>
      <c r="G6916" s="48">
        <v>10</v>
      </c>
      <c r="H6916" s="51" t="s">
        <v>3098</v>
      </c>
      <c r="I6916" s="51" t="s">
        <v>1252</v>
      </c>
      <c r="J6916" s="52">
        <v>1.8</v>
      </c>
      <c r="K6916" s="48" t="s">
        <v>1058</v>
      </c>
      <c r="L6916" s="48" t="s">
        <v>1058</v>
      </c>
      <c r="M6916" s="53">
        <v>4240.5049448867876</v>
      </c>
      <c r="N6916" s="51"/>
    </row>
    <row r="6917" spans="2:14" x14ac:dyDescent="0.25">
      <c r="B6917" s="48">
        <v>6915</v>
      </c>
      <c r="C6917" s="49" t="s">
        <v>3038</v>
      </c>
      <c r="D6917" s="48">
        <v>580357358</v>
      </c>
      <c r="E6917" s="50" t="s">
        <v>3042</v>
      </c>
      <c r="F6917" s="51">
        <v>38406531</v>
      </c>
      <c r="G6917" s="48">
        <v>13</v>
      </c>
      <c r="H6917" s="51" t="s">
        <v>3108</v>
      </c>
      <c r="I6917" s="51" t="s">
        <v>1252</v>
      </c>
      <c r="J6917" s="52">
        <v>1.5</v>
      </c>
      <c r="K6917" s="48" t="s">
        <v>1058</v>
      </c>
      <c r="L6917" s="48" t="s">
        <v>1058</v>
      </c>
      <c r="M6917" s="53">
        <v>3533.7541207389895</v>
      </c>
      <c r="N6917" s="51"/>
    </row>
    <row r="6918" spans="2:14" x14ac:dyDescent="0.25">
      <c r="B6918" s="48">
        <v>6916</v>
      </c>
      <c r="C6918" s="49" t="s">
        <v>3038</v>
      </c>
      <c r="D6918" s="48">
        <v>580357358</v>
      </c>
      <c r="E6918" s="50" t="s">
        <v>3042</v>
      </c>
      <c r="F6918" s="51">
        <v>38431321</v>
      </c>
      <c r="G6918" s="48">
        <v>9</v>
      </c>
      <c r="H6918" s="51" t="s">
        <v>3098</v>
      </c>
      <c r="I6918" s="51" t="s">
        <v>1252</v>
      </c>
      <c r="J6918" s="52">
        <v>1.8</v>
      </c>
      <c r="K6918" s="48" t="s">
        <v>1058</v>
      </c>
      <c r="L6918" s="48" t="s">
        <v>1058</v>
      </c>
      <c r="M6918" s="53">
        <v>4240.5049448867876</v>
      </c>
      <c r="N6918" s="51"/>
    </row>
    <row r="6919" spans="2:14" x14ac:dyDescent="0.25">
      <c r="B6919" s="48">
        <v>6917</v>
      </c>
      <c r="C6919" s="49" t="s">
        <v>3038</v>
      </c>
      <c r="D6919" s="48">
        <v>580357358</v>
      </c>
      <c r="E6919" s="50" t="s">
        <v>3042</v>
      </c>
      <c r="F6919" s="51">
        <v>38431331</v>
      </c>
      <c r="G6919" s="48">
        <v>13</v>
      </c>
      <c r="H6919" s="51" t="s">
        <v>3108</v>
      </c>
      <c r="I6919" s="51" t="s">
        <v>1252</v>
      </c>
      <c r="J6919" s="52">
        <v>1.5</v>
      </c>
      <c r="K6919" s="48" t="s">
        <v>1058</v>
      </c>
      <c r="L6919" s="48" t="s">
        <v>1058</v>
      </c>
      <c r="M6919" s="53">
        <v>3533.7541207389895</v>
      </c>
      <c r="N6919" s="51"/>
    </row>
    <row r="6920" spans="2:14" x14ac:dyDescent="0.25">
      <c r="B6920" s="48">
        <v>6918</v>
      </c>
      <c r="C6920" s="49" t="s">
        <v>3038</v>
      </c>
      <c r="D6920" s="48">
        <v>580417509</v>
      </c>
      <c r="E6920" s="50" t="s">
        <v>2767</v>
      </c>
      <c r="F6920" s="51">
        <v>41029021</v>
      </c>
      <c r="G6920" s="48">
        <v>9</v>
      </c>
      <c r="H6920" s="51" t="s">
        <v>3098</v>
      </c>
      <c r="I6920" s="51" t="s">
        <v>1060</v>
      </c>
      <c r="J6920" s="52">
        <v>1.8</v>
      </c>
      <c r="K6920" s="48" t="s">
        <v>1058</v>
      </c>
      <c r="L6920" s="48" t="s">
        <v>1058</v>
      </c>
      <c r="M6920" s="53">
        <v>4240.5049448867876</v>
      </c>
      <c r="N6920" s="51"/>
    </row>
    <row r="6921" spans="2:14" x14ac:dyDescent="0.25">
      <c r="B6921" s="48">
        <v>6919</v>
      </c>
      <c r="C6921" s="49" t="s">
        <v>3038</v>
      </c>
      <c r="D6921" s="48">
        <v>580417509</v>
      </c>
      <c r="E6921" s="50" t="s">
        <v>2767</v>
      </c>
      <c r="F6921" s="51">
        <v>41029031</v>
      </c>
      <c r="G6921" s="48">
        <v>19</v>
      </c>
      <c r="H6921" s="51" t="s">
        <v>3108</v>
      </c>
      <c r="I6921" s="51" t="s">
        <v>1060</v>
      </c>
      <c r="J6921" s="52">
        <v>1.5</v>
      </c>
      <c r="K6921" s="48" t="s">
        <v>1058</v>
      </c>
      <c r="L6921" s="48" t="s">
        <v>1058</v>
      </c>
      <c r="M6921" s="53">
        <v>3533.7541207389895</v>
      </c>
      <c r="N6921" s="51"/>
    </row>
    <row r="6922" spans="2:14" x14ac:dyDescent="0.25">
      <c r="B6922" s="48">
        <v>6920</v>
      </c>
      <c r="C6922" s="49" t="s">
        <v>3038</v>
      </c>
      <c r="D6922" s="48">
        <v>580417509</v>
      </c>
      <c r="E6922" s="50" t="s">
        <v>2767</v>
      </c>
      <c r="F6922" s="51">
        <v>41030821</v>
      </c>
      <c r="G6922" s="48">
        <v>14</v>
      </c>
      <c r="H6922" s="51" t="s">
        <v>3098</v>
      </c>
      <c r="I6922" s="51" t="s">
        <v>1060</v>
      </c>
      <c r="J6922" s="52">
        <v>1.8</v>
      </c>
      <c r="K6922" s="48" t="s">
        <v>1058</v>
      </c>
      <c r="L6922" s="48" t="s">
        <v>1058</v>
      </c>
      <c r="M6922" s="53">
        <v>4240.5049448867876</v>
      </c>
      <c r="N6922" s="51"/>
    </row>
    <row r="6923" spans="2:14" x14ac:dyDescent="0.25">
      <c r="B6923" s="48">
        <v>6921</v>
      </c>
      <c r="C6923" s="49" t="s">
        <v>3038</v>
      </c>
      <c r="D6923" s="48">
        <v>580417509</v>
      </c>
      <c r="E6923" s="50" t="s">
        <v>2767</v>
      </c>
      <c r="F6923" s="51">
        <v>41030831</v>
      </c>
      <c r="G6923" s="48">
        <v>9</v>
      </c>
      <c r="H6923" s="51" t="s">
        <v>3108</v>
      </c>
      <c r="I6923" s="51" t="s">
        <v>1060</v>
      </c>
      <c r="J6923" s="52">
        <v>1.5</v>
      </c>
      <c r="K6923" s="48" t="s">
        <v>1058</v>
      </c>
      <c r="L6923" s="48" t="s">
        <v>1058</v>
      </c>
      <c r="M6923" s="53">
        <v>3533.7541207389895</v>
      </c>
      <c r="N6923" s="51"/>
    </row>
    <row r="6924" spans="2:14" x14ac:dyDescent="0.25">
      <c r="B6924" s="48">
        <v>6922</v>
      </c>
      <c r="C6924" s="49" t="s">
        <v>3038</v>
      </c>
      <c r="D6924" s="48">
        <v>580513802</v>
      </c>
      <c r="E6924" s="50" t="s">
        <v>1915</v>
      </c>
      <c r="F6924" s="51">
        <v>41119931</v>
      </c>
      <c r="G6924" s="48">
        <v>13</v>
      </c>
      <c r="H6924" s="51" t="s">
        <v>3108</v>
      </c>
      <c r="I6924" s="51" t="s">
        <v>1423</v>
      </c>
      <c r="J6924" s="52">
        <v>1.5</v>
      </c>
      <c r="K6924" s="48" t="s">
        <v>1058</v>
      </c>
      <c r="L6924" s="48" t="s">
        <v>1058</v>
      </c>
      <c r="M6924" s="53">
        <v>3533.7541207389895</v>
      </c>
      <c r="N6924" s="51"/>
    </row>
    <row r="6925" spans="2:14" x14ac:dyDescent="0.25">
      <c r="B6925" s="48">
        <v>6923</v>
      </c>
      <c r="C6925" s="49" t="s">
        <v>3038</v>
      </c>
      <c r="D6925" s="48">
        <v>580417509</v>
      </c>
      <c r="E6925" s="50" t="s">
        <v>2767</v>
      </c>
      <c r="F6925" s="51">
        <v>41123121</v>
      </c>
      <c r="G6925" s="48">
        <v>13</v>
      </c>
      <c r="H6925" s="51" t="s">
        <v>3098</v>
      </c>
      <c r="I6925" s="51" t="s">
        <v>1060</v>
      </c>
      <c r="J6925" s="52">
        <v>1.8</v>
      </c>
      <c r="K6925" s="48" t="s">
        <v>1058</v>
      </c>
      <c r="L6925" s="48" t="s">
        <v>1058</v>
      </c>
      <c r="M6925" s="53">
        <v>4240.5049448867876</v>
      </c>
      <c r="N6925" s="51"/>
    </row>
    <row r="6926" spans="2:14" x14ac:dyDescent="0.25">
      <c r="B6926" s="48">
        <v>6924</v>
      </c>
      <c r="C6926" s="49" t="s">
        <v>3038</v>
      </c>
      <c r="D6926" s="48">
        <v>580513802</v>
      </c>
      <c r="E6926" s="50" t="s">
        <v>1915</v>
      </c>
      <c r="F6926" s="51">
        <v>41178531</v>
      </c>
      <c r="G6926" s="48">
        <v>15</v>
      </c>
      <c r="H6926" s="51" t="s">
        <v>3108</v>
      </c>
      <c r="I6926" s="51" t="s">
        <v>1423</v>
      </c>
      <c r="J6926" s="52">
        <v>1.5</v>
      </c>
      <c r="K6926" s="48" t="s">
        <v>1058</v>
      </c>
      <c r="L6926" s="48" t="s">
        <v>1058</v>
      </c>
      <c r="M6926" s="53">
        <v>3533.7541207389895</v>
      </c>
      <c r="N6926" s="51"/>
    </row>
    <row r="6927" spans="2:14" x14ac:dyDescent="0.25">
      <c r="B6927" s="48">
        <v>6925</v>
      </c>
      <c r="C6927" s="49" t="s">
        <v>3038</v>
      </c>
      <c r="D6927" s="48">
        <v>580641892</v>
      </c>
      <c r="E6927" s="50" t="s">
        <v>3062</v>
      </c>
      <c r="F6927" s="51">
        <v>41183521</v>
      </c>
      <c r="G6927" s="48">
        <v>10</v>
      </c>
      <c r="H6927" s="51" t="s">
        <v>3098</v>
      </c>
      <c r="I6927" s="51" t="s">
        <v>1125</v>
      </c>
      <c r="J6927" s="52">
        <v>1.8</v>
      </c>
      <c r="K6927" s="48" t="s">
        <v>1058</v>
      </c>
      <c r="L6927" s="48" t="s">
        <v>1058</v>
      </c>
      <c r="M6927" s="53">
        <v>4240.5049448867876</v>
      </c>
      <c r="N6927" s="51"/>
    </row>
    <row r="6928" spans="2:14" x14ac:dyDescent="0.25">
      <c r="B6928" s="48">
        <v>6926</v>
      </c>
      <c r="C6928" s="49" t="s">
        <v>3038</v>
      </c>
      <c r="D6928" s="48">
        <v>580641892</v>
      </c>
      <c r="E6928" s="50" t="s">
        <v>3062</v>
      </c>
      <c r="F6928" s="51">
        <v>41183531</v>
      </c>
      <c r="G6928" s="48">
        <v>15</v>
      </c>
      <c r="H6928" s="51" t="s">
        <v>3108</v>
      </c>
      <c r="I6928" s="51" t="s">
        <v>1125</v>
      </c>
      <c r="J6928" s="52">
        <v>1.5</v>
      </c>
      <c r="K6928" s="48" t="s">
        <v>1058</v>
      </c>
      <c r="L6928" s="48" t="s">
        <v>1058</v>
      </c>
      <c r="M6928" s="53">
        <v>3533.7541207389895</v>
      </c>
      <c r="N6928" s="51"/>
    </row>
    <row r="6929" spans="2:14" x14ac:dyDescent="0.25">
      <c r="B6929" s="48">
        <v>6927</v>
      </c>
      <c r="C6929" s="49" t="s">
        <v>3038</v>
      </c>
      <c r="D6929" s="48">
        <v>580641892</v>
      </c>
      <c r="E6929" s="50" t="s">
        <v>3062</v>
      </c>
      <c r="F6929" s="51">
        <v>41199121</v>
      </c>
      <c r="G6929" s="48">
        <v>9</v>
      </c>
      <c r="H6929" s="51" t="s">
        <v>3098</v>
      </c>
      <c r="I6929" s="51" t="s">
        <v>1125</v>
      </c>
      <c r="J6929" s="52">
        <v>1.8</v>
      </c>
      <c r="K6929" s="48" t="s">
        <v>1058</v>
      </c>
      <c r="L6929" s="48" t="s">
        <v>1058</v>
      </c>
      <c r="M6929" s="53">
        <v>4240.5049448867876</v>
      </c>
      <c r="N6929" s="51"/>
    </row>
    <row r="6930" spans="2:14" x14ac:dyDescent="0.25">
      <c r="B6930" s="48">
        <v>6928</v>
      </c>
      <c r="C6930" s="49" t="s">
        <v>3038</v>
      </c>
      <c r="D6930" s="48">
        <v>580641892</v>
      </c>
      <c r="E6930" s="50" t="s">
        <v>3062</v>
      </c>
      <c r="F6930" s="51">
        <v>41343521</v>
      </c>
      <c r="G6930" s="48">
        <v>9</v>
      </c>
      <c r="H6930" s="51" t="s">
        <v>3098</v>
      </c>
      <c r="I6930" s="51" t="s">
        <v>1125</v>
      </c>
      <c r="J6930" s="52">
        <v>1.8</v>
      </c>
      <c r="K6930" s="48" t="s">
        <v>1058</v>
      </c>
      <c r="L6930" s="48" t="s">
        <v>1058</v>
      </c>
      <c r="M6930" s="53">
        <v>4240.5049448867876</v>
      </c>
      <c r="N6930" s="51"/>
    </row>
    <row r="6931" spans="2:14" x14ac:dyDescent="0.25">
      <c r="B6931" s="48">
        <v>6929</v>
      </c>
      <c r="C6931" s="49" t="s">
        <v>3038</v>
      </c>
      <c r="D6931" s="48">
        <v>580641892</v>
      </c>
      <c r="E6931" s="50" t="s">
        <v>3062</v>
      </c>
      <c r="F6931" s="51">
        <v>41343531</v>
      </c>
      <c r="G6931" s="48">
        <v>9</v>
      </c>
      <c r="H6931" s="51" t="s">
        <v>3108</v>
      </c>
      <c r="I6931" s="51" t="s">
        <v>1125</v>
      </c>
      <c r="J6931" s="52">
        <v>1.5</v>
      </c>
      <c r="K6931" s="48" t="s">
        <v>1058</v>
      </c>
      <c r="L6931" s="48" t="s">
        <v>1058</v>
      </c>
      <c r="M6931" s="53">
        <v>3533.7541207389895</v>
      </c>
      <c r="N6931" s="51"/>
    </row>
    <row r="6932" spans="2:14" x14ac:dyDescent="0.25">
      <c r="B6932" s="48">
        <v>6930</v>
      </c>
      <c r="C6932" s="49" t="s">
        <v>3038</v>
      </c>
      <c r="D6932" s="48">
        <v>580641892</v>
      </c>
      <c r="E6932" s="50" t="s">
        <v>3062</v>
      </c>
      <c r="F6932" s="51">
        <v>41352621</v>
      </c>
      <c r="G6932" s="48">
        <v>11</v>
      </c>
      <c r="H6932" s="51" t="s">
        <v>3098</v>
      </c>
      <c r="I6932" s="51" t="s">
        <v>1125</v>
      </c>
      <c r="J6932" s="52">
        <v>1.8</v>
      </c>
      <c r="K6932" s="48" t="s">
        <v>1058</v>
      </c>
      <c r="L6932" s="48" t="s">
        <v>1058</v>
      </c>
      <c r="M6932" s="53">
        <v>4240.5049448867876</v>
      </c>
      <c r="N6932" s="51"/>
    </row>
    <row r="6933" spans="2:14" x14ac:dyDescent="0.25">
      <c r="B6933" s="48">
        <v>6931</v>
      </c>
      <c r="C6933" s="49" t="s">
        <v>3038</v>
      </c>
      <c r="D6933" s="48">
        <v>580641892</v>
      </c>
      <c r="E6933" s="50" t="s">
        <v>3062</v>
      </c>
      <c r="F6933" s="51">
        <v>41352631</v>
      </c>
      <c r="G6933" s="48">
        <v>16</v>
      </c>
      <c r="H6933" s="51" t="s">
        <v>3108</v>
      </c>
      <c r="I6933" s="51" t="s">
        <v>1125</v>
      </c>
      <c r="J6933" s="52">
        <v>1.5</v>
      </c>
      <c r="K6933" s="48" t="s">
        <v>1058</v>
      </c>
      <c r="L6933" s="48" t="s">
        <v>1058</v>
      </c>
      <c r="M6933" s="53">
        <v>3533.7541207389895</v>
      </c>
      <c r="N6933" s="51"/>
    </row>
    <row r="6934" spans="2:14" x14ac:dyDescent="0.25">
      <c r="B6934" s="48">
        <v>6932</v>
      </c>
      <c r="C6934" s="49" t="s">
        <v>3038</v>
      </c>
      <c r="D6934" s="48">
        <v>580641892</v>
      </c>
      <c r="E6934" s="50" t="s">
        <v>3062</v>
      </c>
      <c r="F6934" s="51">
        <v>41409431</v>
      </c>
      <c r="G6934" s="48">
        <v>9</v>
      </c>
      <c r="H6934" s="51" t="s">
        <v>3108</v>
      </c>
      <c r="I6934" s="51" t="s">
        <v>1125</v>
      </c>
      <c r="J6934" s="52">
        <v>1.5</v>
      </c>
      <c r="K6934" s="48" t="s">
        <v>1058</v>
      </c>
      <c r="L6934" s="48" t="s">
        <v>1058</v>
      </c>
      <c r="M6934" s="53">
        <v>3533.7541207389895</v>
      </c>
      <c r="N6934" s="51"/>
    </row>
    <row r="6935" spans="2:14" x14ac:dyDescent="0.25">
      <c r="B6935" s="48">
        <v>6933</v>
      </c>
      <c r="C6935" s="49" t="s">
        <v>3038</v>
      </c>
      <c r="D6935" s="48">
        <v>580417509</v>
      </c>
      <c r="E6935" s="50" t="s">
        <v>2767</v>
      </c>
      <c r="F6935" s="51">
        <v>41428421</v>
      </c>
      <c r="G6935" s="48">
        <v>11</v>
      </c>
      <c r="H6935" s="51" t="s">
        <v>3098</v>
      </c>
      <c r="I6935" s="51" t="s">
        <v>1060</v>
      </c>
      <c r="J6935" s="52">
        <v>1.8</v>
      </c>
      <c r="K6935" s="48" t="s">
        <v>1058</v>
      </c>
      <c r="L6935" s="48" t="s">
        <v>1058</v>
      </c>
      <c r="M6935" s="53">
        <v>4240.5049448867876</v>
      </c>
      <c r="N6935" s="51"/>
    </row>
    <row r="6936" spans="2:14" x14ac:dyDescent="0.25">
      <c r="B6936" s="48">
        <v>6934</v>
      </c>
      <c r="C6936" s="49" t="s">
        <v>3038</v>
      </c>
      <c r="D6936" s="48">
        <v>580417509</v>
      </c>
      <c r="E6936" s="50" t="s">
        <v>2767</v>
      </c>
      <c r="F6936" s="51">
        <v>41428431</v>
      </c>
      <c r="G6936" s="48">
        <v>14</v>
      </c>
      <c r="H6936" s="51" t="s">
        <v>3108</v>
      </c>
      <c r="I6936" s="51" t="s">
        <v>1060</v>
      </c>
      <c r="J6936" s="52">
        <v>1.5</v>
      </c>
      <c r="K6936" s="48" t="s">
        <v>1058</v>
      </c>
      <c r="L6936" s="48" t="s">
        <v>1058</v>
      </c>
      <c r="M6936" s="53">
        <v>3533.7541207389895</v>
      </c>
      <c r="N6936" s="51"/>
    </row>
    <row r="6937" spans="2:14" x14ac:dyDescent="0.25">
      <c r="B6937" s="48">
        <v>6935</v>
      </c>
      <c r="C6937" s="49" t="s">
        <v>3038</v>
      </c>
      <c r="D6937" s="48">
        <v>580641892</v>
      </c>
      <c r="E6937" s="50" t="s">
        <v>3062</v>
      </c>
      <c r="F6937" s="51">
        <v>41666921</v>
      </c>
      <c r="G6937" s="48">
        <v>12</v>
      </c>
      <c r="H6937" s="51" t="s">
        <v>3098</v>
      </c>
      <c r="I6937" s="51" t="s">
        <v>1125</v>
      </c>
      <c r="J6937" s="52">
        <v>1.8</v>
      </c>
      <c r="K6937" s="48" t="s">
        <v>1058</v>
      </c>
      <c r="L6937" s="48" t="s">
        <v>1058</v>
      </c>
      <c r="M6937" s="53">
        <v>4240.5049448867876</v>
      </c>
      <c r="N6937" s="51"/>
    </row>
    <row r="6938" spans="2:14" x14ac:dyDescent="0.25">
      <c r="B6938" s="48">
        <v>6936</v>
      </c>
      <c r="C6938" s="49" t="s">
        <v>3038</v>
      </c>
      <c r="D6938" s="48">
        <v>580641892</v>
      </c>
      <c r="E6938" s="50" t="s">
        <v>3062</v>
      </c>
      <c r="F6938" s="51">
        <v>41723821</v>
      </c>
      <c r="G6938" s="48">
        <v>12</v>
      </c>
      <c r="H6938" s="51" t="s">
        <v>3098</v>
      </c>
      <c r="I6938" s="51" t="s">
        <v>1125</v>
      </c>
      <c r="J6938" s="52">
        <v>1.8</v>
      </c>
      <c r="K6938" s="48" t="s">
        <v>1058</v>
      </c>
      <c r="L6938" s="48" t="s">
        <v>1058</v>
      </c>
      <c r="M6938" s="53">
        <v>4240.5049448867876</v>
      </c>
      <c r="N6938" s="51"/>
    </row>
    <row r="6939" spans="2:14" x14ac:dyDescent="0.25">
      <c r="B6939" s="48">
        <v>6937</v>
      </c>
      <c r="C6939" s="49" t="s">
        <v>3038</v>
      </c>
      <c r="D6939" s="48">
        <v>580641892</v>
      </c>
      <c r="E6939" s="50" t="s">
        <v>3062</v>
      </c>
      <c r="F6939" s="51">
        <v>41723831</v>
      </c>
      <c r="G6939" s="48">
        <v>10</v>
      </c>
      <c r="H6939" s="51" t="s">
        <v>3108</v>
      </c>
      <c r="I6939" s="51" t="s">
        <v>1125</v>
      </c>
      <c r="J6939" s="52">
        <v>1.5</v>
      </c>
      <c r="K6939" s="48" t="s">
        <v>1058</v>
      </c>
      <c r="L6939" s="48" t="s">
        <v>1058</v>
      </c>
      <c r="M6939" s="53">
        <v>3533.7541207389895</v>
      </c>
      <c r="N6939" s="51"/>
    </row>
    <row r="6940" spans="2:14" x14ac:dyDescent="0.25">
      <c r="B6940" s="48">
        <v>6938</v>
      </c>
      <c r="C6940" s="49" t="s">
        <v>3038</v>
      </c>
      <c r="D6940" s="48">
        <v>580310266</v>
      </c>
      <c r="E6940" s="50" t="s">
        <v>3081</v>
      </c>
      <c r="F6940" s="51">
        <v>51082621</v>
      </c>
      <c r="G6940" s="48">
        <v>9</v>
      </c>
      <c r="H6940" s="51" t="s">
        <v>3098</v>
      </c>
      <c r="I6940" s="51" t="s">
        <v>1139</v>
      </c>
      <c r="J6940" s="52">
        <v>1.8</v>
      </c>
      <c r="K6940" s="48" t="s">
        <v>1058</v>
      </c>
      <c r="L6940" s="48" t="s">
        <v>1058</v>
      </c>
      <c r="M6940" s="53">
        <v>4240.5049448867876</v>
      </c>
      <c r="N6940" s="51"/>
    </row>
    <row r="6941" spans="2:14" x14ac:dyDescent="0.25">
      <c r="B6941" s="48">
        <v>6939</v>
      </c>
      <c r="C6941" s="49" t="s">
        <v>3038</v>
      </c>
      <c r="D6941" s="48">
        <v>580310266</v>
      </c>
      <c r="E6941" s="50" t="s">
        <v>3081</v>
      </c>
      <c r="F6941" s="51">
        <v>51082631</v>
      </c>
      <c r="G6941" s="48">
        <v>10</v>
      </c>
      <c r="H6941" s="51" t="s">
        <v>3108</v>
      </c>
      <c r="I6941" s="51" t="s">
        <v>1139</v>
      </c>
      <c r="J6941" s="52">
        <v>1.5</v>
      </c>
      <c r="K6941" s="48" t="s">
        <v>1058</v>
      </c>
      <c r="L6941" s="48" t="s">
        <v>1058</v>
      </c>
      <c r="M6941" s="53">
        <v>3533.7541207389895</v>
      </c>
      <c r="N6941" s="51"/>
    </row>
    <row r="6942" spans="2:14" x14ac:dyDescent="0.25">
      <c r="B6942" s="48">
        <v>6940</v>
      </c>
      <c r="C6942" s="49" t="s">
        <v>3038</v>
      </c>
      <c r="D6942" s="48">
        <v>580310266</v>
      </c>
      <c r="E6942" s="50" t="s">
        <v>3081</v>
      </c>
      <c r="F6942" s="51">
        <v>51083421</v>
      </c>
      <c r="G6942" s="48">
        <v>9</v>
      </c>
      <c r="H6942" s="51" t="s">
        <v>3098</v>
      </c>
      <c r="I6942" s="51" t="s">
        <v>1139</v>
      </c>
      <c r="J6942" s="52">
        <v>1.8</v>
      </c>
      <c r="K6942" s="48" t="s">
        <v>1058</v>
      </c>
      <c r="L6942" s="48" t="s">
        <v>1058</v>
      </c>
      <c r="M6942" s="53">
        <v>4240.5049448867876</v>
      </c>
      <c r="N6942" s="51"/>
    </row>
    <row r="6943" spans="2:14" x14ac:dyDescent="0.25">
      <c r="B6943" s="48">
        <v>6941</v>
      </c>
      <c r="C6943" s="49" t="s">
        <v>3038</v>
      </c>
      <c r="D6943" s="48">
        <v>580310266</v>
      </c>
      <c r="E6943" s="50" t="s">
        <v>3081</v>
      </c>
      <c r="F6943" s="51">
        <v>51083431</v>
      </c>
      <c r="G6943" s="48">
        <v>9</v>
      </c>
      <c r="H6943" s="51" t="s">
        <v>3108</v>
      </c>
      <c r="I6943" s="51" t="s">
        <v>1139</v>
      </c>
      <c r="J6943" s="52">
        <v>1.5</v>
      </c>
      <c r="K6943" s="48" t="s">
        <v>1058</v>
      </c>
      <c r="L6943" s="48" t="s">
        <v>1058</v>
      </c>
      <c r="M6943" s="53">
        <v>3533.7541207389895</v>
      </c>
      <c r="N6943" s="51"/>
    </row>
    <row r="6944" spans="2:14" x14ac:dyDescent="0.25">
      <c r="B6944" s="48">
        <v>6942</v>
      </c>
      <c r="C6944" s="49" t="s">
        <v>3038</v>
      </c>
      <c r="D6944" s="48">
        <v>580310266</v>
      </c>
      <c r="E6944" s="50" t="s">
        <v>3081</v>
      </c>
      <c r="F6944" s="51">
        <v>51083433</v>
      </c>
      <c r="G6944" s="48">
        <v>0</v>
      </c>
      <c r="H6944" s="51" t="s">
        <v>3104</v>
      </c>
      <c r="I6944" s="51" t="s">
        <v>1139</v>
      </c>
      <c r="J6944" s="52">
        <v>0</v>
      </c>
      <c r="K6944" s="48" t="s">
        <v>1054</v>
      </c>
      <c r="L6944" s="48" t="s">
        <v>1058</v>
      </c>
      <c r="M6944" s="53">
        <v>0</v>
      </c>
      <c r="N6944" s="51"/>
    </row>
    <row r="6945" spans="2:14" x14ac:dyDescent="0.25">
      <c r="B6945" s="48">
        <v>6943</v>
      </c>
      <c r="C6945" s="49" t="s">
        <v>3038</v>
      </c>
      <c r="D6945" s="48">
        <v>580310266</v>
      </c>
      <c r="E6945" s="50" t="s">
        <v>3081</v>
      </c>
      <c r="F6945" s="51">
        <v>51084221</v>
      </c>
      <c r="G6945" s="48">
        <v>10</v>
      </c>
      <c r="H6945" s="51" t="s">
        <v>3098</v>
      </c>
      <c r="I6945" s="51" t="s">
        <v>1139</v>
      </c>
      <c r="J6945" s="52">
        <v>1.8</v>
      </c>
      <c r="K6945" s="48" t="s">
        <v>1058</v>
      </c>
      <c r="L6945" s="48" t="s">
        <v>1058</v>
      </c>
      <c r="M6945" s="53">
        <v>4240.5049448867876</v>
      </c>
      <c r="N6945" s="51"/>
    </row>
    <row r="6946" spans="2:14" x14ac:dyDescent="0.25">
      <c r="B6946" s="48">
        <v>6944</v>
      </c>
      <c r="C6946" s="49" t="s">
        <v>3038</v>
      </c>
      <c r="D6946" s="48">
        <v>580310266</v>
      </c>
      <c r="E6946" s="50" t="s">
        <v>3081</v>
      </c>
      <c r="F6946" s="51">
        <v>51084231</v>
      </c>
      <c r="G6946" s="48">
        <v>14</v>
      </c>
      <c r="H6946" s="51" t="s">
        <v>3108</v>
      </c>
      <c r="I6946" s="51" t="s">
        <v>1139</v>
      </c>
      <c r="J6946" s="52">
        <v>1.5</v>
      </c>
      <c r="K6946" s="48" t="s">
        <v>1058</v>
      </c>
      <c r="L6946" s="48" t="s">
        <v>1058</v>
      </c>
      <c r="M6946" s="53">
        <v>3533.7541207389895</v>
      </c>
      <c r="N6946" s="51"/>
    </row>
    <row r="6947" spans="2:14" x14ac:dyDescent="0.25">
      <c r="B6947" s="48">
        <v>6945</v>
      </c>
      <c r="C6947" s="49" t="s">
        <v>3038</v>
      </c>
      <c r="D6947" s="48">
        <v>580334738</v>
      </c>
      <c r="E6947" s="50" t="s">
        <v>1248</v>
      </c>
      <c r="F6947" s="51">
        <v>51126121</v>
      </c>
      <c r="G6947" s="48">
        <v>10</v>
      </c>
      <c r="H6947" s="51" t="s">
        <v>3098</v>
      </c>
      <c r="I6947" s="51" t="s">
        <v>1053</v>
      </c>
      <c r="J6947" s="52">
        <v>1.8</v>
      </c>
      <c r="K6947" s="48" t="s">
        <v>1058</v>
      </c>
      <c r="L6947" s="48" t="s">
        <v>1058</v>
      </c>
      <c r="M6947" s="53">
        <v>4240.5049448867876</v>
      </c>
      <c r="N6947" s="51"/>
    </row>
    <row r="6948" spans="2:14" x14ac:dyDescent="0.25">
      <c r="B6948" s="48">
        <v>6946</v>
      </c>
      <c r="C6948" s="49" t="s">
        <v>3038</v>
      </c>
      <c r="D6948" s="48">
        <v>580334738</v>
      </c>
      <c r="E6948" s="50" t="s">
        <v>1248</v>
      </c>
      <c r="F6948" s="51">
        <v>51126131</v>
      </c>
      <c r="G6948" s="48">
        <v>10</v>
      </c>
      <c r="H6948" s="51" t="s">
        <v>3108</v>
      </c>
      <c r="I6948" s="51" t="s">
        <v>1053</v>
      </c>
      <c r="J6948" s="52">
        <v>1.5</v>
      </c>
      <c r="K6948" s="48" t="s">
        <v>1058</v>
      </c>
      <c r="L6948" s="48" t="s">
        <v>1058</v>
      </c>
      <c r="M6948" s="53">
        <v>3533.7541207389895</v>
      </c>
      <c r="N6948" s="51"/>
    </row>
    <row r="6949" spans="2:14" x14ac:dyDescent="0.25">
      <c r="B6949" s="48">
        <v>6947</v>
      </c>
      <c r="C6949" s="49" t="s">
        <v>3038</v>
      </c>
      <c r="D6949" s="48">
        <v>580334738</v>
      </c>
      <c r="E6949" s="50" t="s">
        <v>1248</v>
      </c>
      <c r="F6949" s="51">
        <v>51132921</v>
      </c>
      <c r="G6949" s="48">
        <v>10</v>
      </c>
      <c r="H6949" s="51" t="s">
        <v>3098</v>
      </c>
      <c r="I6949" s="51" t="s">
        <v>1053</v>
      </c>
      <c r="J6949" s="52">
        <v>1.8</v>
      </c>
      <c r="K6949" s="48" t="s">
        <v>1058</v>
      </c>
      <c r="L6949" s="48" t="s">
        <v>1058</v>
      </c>
      <c r="M6949" s="53">
        <v>4240.5049448867876</v>
      </c>
      <c r="N6949" s="51"/>
    </row>
    <row r="6950" spans="2:14" x14ac:dyDescent="0.25">
      <c r="B6950" s="48">
        <v>6948</v>
      </c>
      <c r="C6950" s="49" t="s">
        <v>3038</v>
      </c>
      <c r="D6950" s="48">
        <v>580334738</v>
      </c>
      <c r="E6950" s="50" t="s">
        <v>1248</v>
      </c>
      <c r="F6950" s="51">
        <v>51132931</v>
      </c>
      <c r="G6950" s="48">
        <v>10</v>
      </c>
      <c r="H6950" s="51" t="s">
        <v>3108</v>
      </c>
      <c r="I6950" s="51" t="s">
        <v>1053</v>
      </c>
      <c r="J6950" s="52">
        <v>1.5</v>
      </c>
      <c r="K6950" s="48" t="s">
        <v>1058</v>
      </c>
      <c r="L6950" s="48" t="s">
        <v>1058</v>
      </c>
      <c r="M6950" s="53">
        <v>3533.7541207389895</v>
      </c>
      <c r="N6950" s="51"/>
    </row>
    <row r="6951" spans="2:14" x14ac:dyDescent="0.25">
      <c r="B6951" s="48">
        <v>6949</v>
      </c>
      <c r="C6951" s="49" t="s">
        <v>3038</v>
      </c>
      <c r="D6951" s="48">
        <v>580334738</v>
      </c>
      <c r="E6951" s="50" t="s">
        <v>1248</v>
      </c>
      <c r="F6951" s="51">
        <v>51163421</v>
      </c>
      <c r="G6951" s="48">
        <v>14</v>
      </c>
      <c r="H6951" s="51" t="s">
        <v>3098</v>
      </c>
      <c r="I6951" s="51" t="s">
        <v>1053</v>
      </c>
      <c r="J6951" s="52">
        <v>1.8</v>
      </c>
      <c r="K6951" s="48" t="s">
        <v>1058</v>
      </c>
      <c r="L6951" s="48" t="s">
        <v>1058</v>
      </c>
      <c r="M6951" s="53">
        <v>4240.5049448867876</v>
      </c>
      <c r="N6951" s="51"/>
    </row>
    <row r="6952" spans="2:14" x14ac:dyDescent="0.25">
      <c r="B6952" s="48">
        <v>6950</v>
      </c>
      <c r="C6952" s="49" t="s">
        <v>3038</v>
      </c>
      <c r="D6952" s="48">
        <v>580334738</v>
      </c>
      <c r="E6952" s="50" t="s">
        <v>1248</v>
      </c>
      <c r="F6952" s="51">
        <v>51163431</v>
      </c>
      <c r="G6952" s="48">
        <v>24</v>
      </c>
      <c r="H6952" s="51" t="s">
        <v>3108</v>
      </c>
      <c r="I6952" s="51" t="s">
        <v>1053</v>
      </c>
      <c r="J6952" s="52">
        <v>1.5</v>
      </c>
      <c r="K6952" s="48" t="s">
        <v>1058</v>
      </c>
      <c r="L6952" s="48" t="s">
        <v>1058</v>
      </c>
      <c r="M6952" s="53">
        <v>3533.7541207389895</v>
      </c>
      <c r="N6952" s="51"/>
    </row>
    <row r="6953" spans="2:14" x14ac:dyDescent="0.25">
      <c r="B6953" s="48">
        <v>6951</v>
      </c>
      <c r="C6953" s="49" t="s">
        <v>3038</v>
      </c>
      <c r="D6953" s="48">
        <v>580334738</v>
      </c>
      <c r="E6953" s="50" t="s">
        <v>1248</v>
      </c>
      <c r="F6953" s="51">
        <v>51172521</v>
      </c>
      <c r="G6953" s="48">
        <v>10</v>
      </c>
      <c r="H6953" s="51" t="s">
        <v>3098</v>
      </c>
      <c r="I6953" s="51" t="s">
        <v>1053</v>
      </c>
      <c r="J6953" s="52">
        <v>1.8</v>
      </c>
      <c r="K6953" s="48" t="s">
        <v>1058</v>
      </c>
      <c r="L6953" s="48" t="s">
        <v>1058</v>
      </c>
      <c r="M6953" s="53">
        <v>4240.5049448867876</v>
      </c>
      <c r="N6953" s="51"/>
    </row>
    <row r="6954" spans="2:14" x14ac:dyDescent="0.25">
      <c r="B6954" s="48">
        <v>6952</v>
      </c>
      <c r="C6954" s="49" t="s">
        <v>3038</v>
      </c>
      <c r="D6954" s="48">
        <v>580334738</v>
      </c>
      <c r="E6954" s="50" t="s">
        <v>1248</v>
      </c>
      <c r="F6954" s="51">
        <v>51172531</v>
      </c>
      <c r="G6954" s="48">
        <v>10</v>
      </c>
      <c r="H6954" s="51" t="s">
        <v>3108</v>
      </c>
      <c r="I6954" s="51" t="s">
        <v>1053</v>
      </c>
      <c r="J6954" s="52">
        <v>1.5</v>
      </c>
      <c r="K6954" s="48" t="s">
        <v>1058</v>
      </c>
      <c r="L6954" s="48" t="s">
        <v>1058</v>
      </c>
      <c r="M6954" s="53">
        <v>3533.7541207389895</v>
      </c>
      <c r="N6954" s="51"/>
    </row>
    <row r="6955" spans="2:14" x14ac:dyDescent="0.25">
      <c r="B6955" s="48">
        <v>6953</v>
      </c>
      <c r="C6955" s="49" t="s">
        <v>3038</v>
      </c>
      <c r="D6955" s="48">
        <v>580316065</v>
      </c>
      <c r="E6955" s="50" t="s">
        <v>3074</v>
      </c>
      <c r="F6955" s="51">
        <v>51245931</v>
      </c>
      <c r="G6955" s="48">
        <v>19</v>
      </c>
      <c r="H6955" s="51" t="s">
        <v>3108</v>
      </c>
      <c r="I6955" s="51" t="s">
        <v>1720</v>
      </c>
      <c r="J6955" s="52">
        <v>1.5</v>
      </c>
      <c r="K6955" s="48" t="s">
        <v>1058</v>
      </c>
      <c r="L6955" s="48" t="s">
        <v>1058</v>
      </c>
      <c r="M6955" s="53">
        <v>3533.7541207389895</v>
      </c>
      <c r="N6955" s="51"/>
    </row>
    <row r="6956" spans="2:14" x14ac:dyDescent="0.25">
      <c r="B6956" s="48">
        <v>6954</v>
      </c>
      <c r="C6956" s="49" t="s">
        <v>3038</v>
      </c>
      <c r="D6956" s="48">
        <v>580310266</v>
      </c>
      <c r="E6956" s="50" t="s">
        <v>3081</v>
      </c>
      <c r="F6956" s="51">
        <v>51335821</v>
      </c>
      <c r="G6956" s="48">
        <v>10</v>
      </c>
      <c r="H6956" s="51" t="s">
        <v>3098</v>
      </c>
      <c r="I6956" s="51" t="s">
        <v>1139</v>
      </c>
      <c r="J6956" s="52">
        <v>1.8</v>
      </c>
      <c r="K6956" s="48" t="s">
        <v>1058</v>
      </c>
      <c r="L6956" s="48" t="s">
        <v>1058</v>
      </c>
      <c r="M6956" s="53">
        <v>4240.5049448867876</v>
      </c>
      <c r="N6956" s="51"/>
    </row>
    <row r="6957" spans="2:14" x14ac:dyDescent="0.25">
      <c r="B6957" s="48">
        <v>6955</v>
      </c>
      <c r="C6957" s="49" t="s">
        <v>3038</v>
      </c>
      <c r="D6957" s="48">
        <v>580310266</v>
      </c>
      <c r="E6957" s="50" t="s">
        <v>3081</v>
      </c>
      <c r="F6957" s="51">
        <v>51335831</v>
      </c>
      <c r="G6957" s="48">
        <v>10</v>
      </c>
      <c r="H6957" s="51" t="s">
        <v>3108</v>
      </c>
      <c r="I6957" s="51" t="s">
        <v>1139</v>
      </c>
      <c r="J6957" s="52">
        <v>1.5</v>
      </c>
      <c r="K6957" s="48" t="s">
        <v>1058</v>
      </c>
      <c r="L6957" s="48" t="s">
        <v>1058</v>
      </c>
      <c r="M6957" s="53">
        <v>3533.7541207389895</v>
      </c>
      <c r="N6957" s="51"/>
    </row>
    <row r="6958" spans="2:14" x14ac:dyDescent="0.25">
      <c r="B6958" s="48">
        <v>6956</v>
      </c>
      <c r="C6958" s="49" t="s">
        <v>3038</v>
      </c>
      <c r="D6958" s="48">
        <v>580334738</v>
      </c>
      <c r="E6958" s="50" t="s">
        <v>1248</v>
      </c>
      <c r="F6958" s="51">
        <v>51368921</v>
      </c>
      <c r="G6958" s="48">
        <v>9</v>
      </c>
      <c r="H6958" s="51" t="s">
        <v>3098</v>
      </c>
      <c r="I6958" s="51" t="s">
        <v>1053</v>
      </c>
      <c r="J6958" s="52">
        <v>1.8</v>
      </c>
      <c r="K6958" s="48" t="s">
        <v>1058</v>
      </c>
      <c r="L6958" s="48" t="s">
        <v>1058</v>
      </c>
      <c r="M6958" s="53">
        <v>4240.5049448867876</v>
      </c>
      <c r="N6958" s="51"/>
    </row>
    <row r="6959" spans="2:14" x14ac:dyDescent="0.25">
      <c r="B6959" s="48">
        <v>6957</v>
      </c>
      <c r="C6959" s="49" t="s">
        <v>3038</v>
      </c>
      <c r="D6959" s="48">
        <v>580334738</v>
      </c>
      <c r="E6959" s="50" t="s">
        <v>1248</v>
      </c>
      <c r="F6959" s="51">
        <v>51368931</v>
      </c>
      <c r="G6959" s="48">
        <v>9</v>
      </c>
      <c r="H6959" s="51" t="s">
        <v>3108</v>
      </c>
      <c r="I6959" s="51" t="s">
        <v>1053</v>
      </c>
      <c r="J6959" s="52">
        <v>1.5</v>
      </c>
      <c r="K6959" s="48" t="s">
        <v>1058</v>
      </c>
      <c r="L6959" s="48" t="s">
        <v>1058</v>
      </c>
      <c r="M6959" s="53">
        <v>3533.7541207389895</v>
      </c>
      <c r="N6959" s="51"/>
    </row>
    <row r="6960" spans="2:14" x14ac:dyDescent="0.25">
      <c r="B6960" s="48">
        <v>6958</v>
      </c>
      <c r="C6960" s="49" t="s">
        <v>3038</v>
      </c>
      <c r="D6960" s="48">
        <v>580648889</v>
      </c>
      <c r="E6960" s="50" t="s">
        <v>3091</v>
      </c>
      <c r="F6960" s="51">
        <v>61102021</v>
      </c>
      <c r="G6960" s="48">
        <v>20</v>
      </c>
      <c r="H6960" s="51" t="s">
        <v>3098</v>
      </c>
      <c r="I6960" s="51" t="s">
        <v>1122</v>
      </c>
      <c r="J6960" s="52">
        <v>2</v>
      </c>
      <c r="K6960" s="48" t="s">
        <v>1058</v>
      </c>
      <c r="L6960" s="48" t="s">
        <v>1058</v>
      </c>
      <c r="M6960" s="53">
        <v>4711.6721609853194</v>
      </c>
      <c r="N6960" s="51"/>
    </row>
    <row r="6961" spans="2:14" x14ac:dyDescent="0.25">
      <c r="B6961" s="48">
        <v>6959</v>
      </c>
      <c r="C6961" s="49" t="s">
        <v>3038</v>
      </c>
      <c r="D6961" s="48">
        <v>580648889</v>
      </c>
      <c r="E6961" s="50" t="s">
        <v>3091</v>
      </c>
      <c r="F6961" s="51">
        <v>61102022</v>
      </c>
      <c r="G6961" s="48">
        <v>0</v>
      </c>
      <c r="H6961" s="51" t="s">
        <v>3098</v>
      </c>
      <c r="I6961" s="51" t="s">
        <v>1122</v>
      </c>
      <c r="J6961" s="52">
        <v>0</v>
      </c>
      <c r="K6961" s="48" t="s">
        <v>1054</v>
      </c>
      <c r="L6961" s="48" t="s">
        <v>1058</v>
      </c>
      <c r="M6961" s="53">
        <v>0</v>
      </c>
      <c r="N6961" s="51"/>
    </row>
    <row r="6962" spans="2:14" x14ac:dyDescent="0.25">
      <c r="B6962" s="48">
        <v>6960</v>
      </c>
      <c r="C6962" s="49" t="s">
        <v>3038</v>
      </c>
      <c r="D6962" s="48">
        <v>510623812</v>
      </c>
      <c r="E6962" s="50" t="s">
        <v>1226</v>
      </c>
      <c r="F6962" s="51">
        <v>61294531</v>
      </c>
      <c r="G6962" s="48">
        <v>27</v>
      </c>
      <c r="H6962" s="51" t="s">
        <v>3108</v>
      </c>
      <c r="I6962" s="51" t="s">
        <v>1227</v>
      </c>
      <c r="J6962" s="52">
        <v>2.25</v>
      </c>
      <c r="K6962" s="48" t="s">
        <v>1058</v>
      </c>
      <c r="L6962" s="48" t="s">
        <v>1058</v>
      </c>
      <c r="M6962" s="53">
        <v>5300.6311811084843</v>
      </c>
      <c r="N6962" s="51"/>
    </row>
    <row r="6963" spans="2:14" x14ac:dyDescent="0.25">
      <c r="B6963" s="48">
        <v>6961</v>
      </c>
      <c r="C6963" s="49" t="s">
        <v>3038</v>
      </c>
      <c r="D6963" s="48">
        <v>580648889</v>
      </c>
      <c r="E6963" s="50" t="s">
        <v>3091</v>
      </c>
      <c r="F6963" s="51">
        <v>61428921</v>
      </c>
      <c r="G6963" s="48">
        <v>11</v>
      </c>
      <c r="H6963" s="51" t="s">
        <v>3098</v>
      </c>
      <c r="I6963" s="51" t="s">
        <v>1122</v>
      </c>
      <c r="J6963" s="52">
        <v>2</v>
      </c>
      <c r="K6963" s="48" t="s">
        <v>1058</v>
      </c>
      <c r="L6963" s="48" t="s">
        <v>1058</v>
      </c>
      <c r="M6963" s="53">
        <v>4711.6721609853194</v>
      </c>
      <c r="N6963" s="51"/>
    </row>
    <row r="6964" spans="2:14" x14ac:dyDescent="0.25">
      <c r="B6964" s="48">
        <v>6962</v>
      </c>
      <c r="C6964" s="49" t="s">
        <v>3109</v>
      </c>
      <c r="D6964" s="48">
        <v>580049534</v>
      </c>
      <c r="E6964" s="50" t="s">
        <v>3110</v>
      </c>
      <c r="F6964" s="51">
        <v>0</v>
      </c>
      <c r="G6964" s="48">
        <v>0</v>
      </c>
      <c r="H6964" s="51" t="s">
        <v>1052</v>
      </c>
      <c r="I6964" s="51" t="s">
        <v>1235</v>
      </c>
      <c r="J6964" s="52">
        <v>0</v>
      </c>
      <c r="K6964" s="48" t="s">
        <v>1054</v>
      </c>
      <c r="L6964" s="48" t="s">
        <v>1058</v>
      </c>
      <c r="M6964" s="53">
        <v>0</v>
      </c>
      <c r="N6964" s="51"/>
    </row>
    <row r="6965" spans="2:14" x14ac:dyDescent="0.25">
      <c r="B6965" s="48">
        <v>6963</v>
      </c>
      <c r="C6965" s="49" t="s">
        <v>3109</v>
      </c>
      <c r="D6965" s="48">
        <v>580184828</v>
      </c>
      <c r="E6965" s="50" t="s">
        <v>3111</v>
      </c>
      <c r="F6965" s="51">
        <v>0</v>
      </c>
      <c r="G6965" s="48">
        <v>0</v>
      </c>
      <c r="H6965" s="51" t="s">
        <v>1052</v>
      </c>
      <c r="I6965" s="51" t="s">
        <v>1207</v>
      </c>
      <c r="J6965" s="52">
        <v>0</v>
      </c>
      <c r="K6965" s="48" t="s">
        <v>1054</v>
      </c>
      <c r="L6965" s="48" t="s">
        <v>1058</v>
      </c>
      <c r="M6965" s="53">
        <v>0</v>
      </c>
      <c r="N6965" s="51"/>
    </row>
    <row r="6966" spans="2:14" x14ac:dyDescent="0.25">
      <c r="B6966" s="48">
        <v>6964</v>
      </c>
      <c r="C6966" s="49" t="s">
        <v>3109</v>
      </c>
      <c r="D6966" s="48">
        <v>580195675</v>
      </c>
      <c r="E6966" s="50" t="s">
        <v>3112</v>
      </c>
      <c r="F6966" s="51">
        <v>0</v>
      </c>
      <c r="G6966" s="48">
        <v>0</v>
      </c>
      <c r="H6966" s="51" t="s">
        <v>1052</v>
      </c>
      <c r="I6966" s="51" t="s">
        <v>1068</v>
      </c>
      <c r="J6966" s="52">
        <v>0</v>
      </c>
      <c r="K6966" s="48" t="s">
        <v>1054</v>
      </c>
      <c r="L6966" s="48" t="s">
        <v>1058</v>
      </c>
      <c r="M6966" s="53">
        <v>0</v>
      </c>
      <c r="N6966" s="51"/>
    </row>
    <row r="6967" spans="2:14" x14ac:dyDescent="0.25">
      <c r="B6967" s="48">
        <v>6965</v>
      </c>
      <c r="C6967" s="49" t="s">
        <v>3109</v>
      </c>
      <c r="D6967" s="48">
        <v>580226504</v>
      </c>
      <c r="E6967" s="50" t="s">
        <v>3113</v>
      </c>
      <c r="F6967" s="51">
        <v>0</v>
      </c>
      <c r="G6967" s="48">
        <v>31</v>
      </c>
      <c r="H6967" s="51" t="s">
        <v>1052</v>
      </c>
      <c r="I6967" s="51" t="s">
        <v>1062</v>
      </c>
      <c r="J6967" s="52">
        <v>130.74</v>
      </c>
      <c r="K6967" s="48" t="s">
        <v>1058</v>
      </c>
      <c r="L6967" s="48" t="s">
        <v>1058</v>
      </c>
      <c r="M6967" s="53">
        <v>35551.06739106209</v>
      </c>
      <c r="N6967" s="51"/>
    </row>
    <row r="6968" spans="2:14" x14ac:dyDescent="0.25">
      <c r="B6968" s="48">
        <v>6966</v>
      </c>
      <c r="C6968" s="49" t="s">
        <v>3109</v>
      </c>
      <c r="D6968" s="48">
        <v>580244283</v>
      </c>
      <c r="E6968" s="50" t="s">
        <v>3114</v>
      </c>
      <c r="F6968" s="51">
        <v>0</v>
      </c>
      <c r="G6968" s="48">
        <v>6</v>
      </c>
      <c r="H6968" s="51" t="s">
        <v>1052</v>
      </c>
      <c r="I6968" s="51" t="s">
        <v>1135</v>
      </c>
      <c r="J6968" s="52">
        <v>0</v>
      </c>
      <c r="K6968" s="48" t="s">
        <v>1054</v>
      </c>
      <c r="L6968" s="48" t="s">
        <v>1054</v>
      </c>
      <c r="M6968" s="53">
        <v>0</v>
      </c>
      <c r="N6968" s="51"/>
    </row>
    <row r="6969" spans="2:14" x14ac:dyDescent="0.25">
      <c r="B6969" s="48">
        <v>6967</v>
      </c>
      <c r="C6969" s="49" t="s">
        <v>3109</v>
      </c>
      <c r="D6969" s="48">
        <v>580251296</v>
      </c>
      <c r="E6969" s="50" t="s">
        <v>3115</v>
      </c>
      <c r="F6969" s="51">
        <v>0</v>
      </c>
      <c r="G6969" s="48">
        <v>0</v>
      </c>
      <c r="H6969" s="51" t="s">
        <v>1052</v>
      </c>
      <c r="I6969" s="51" t="s">
        <v>1218</v>
      </c>
      <c r="J6969" s="52">
        <v>0</v>
      </c>
      <c r="K6969" s="48" t="s">
        <v>1054</v>
      </c>
      <c r="L6969" s="48" t="s">
        <v>1058</v>
      </c>
      <c r="M6969" s="53">
        <v>0</v>
      </c>
      <c r="N6969" s="51"/>
    </row>
    <row r="6970" spans="2:14" x14ac:dyDescent="0.25">
      <c r="B6970" s="48">
        <v>6968</v>
      </c>
      <c r="C6970" s="49" t="s">
        <v>3109</v>
      </c>
      <c r="D6970" s="48">
        <v>580295731</v>
      </c>
      <c r="E6970" s="50" t="s">
        <v>3116</v>
      </c>
      <c r="F6970" s="51">
        <v>0</v>
      </c>
      <c r="G6970" s="48">
        <v>0</v>
      </c>
      <c r="H6970" s="51" t="s">
        <v>1052</v>
      </c>
      <c r="I6970" s="51" t="s">
        <v>1109</v>
      </c>
      <c r="J6970" s="52">
        <v>0</v>
      </c>
      <c r="K6970" s="48" t="s">
        <v>1054</v>
      </c>
      <c r="L6970" s="48" t="s">
        <v>1058</v>
      </c>
      <c r="M6970" s="53">
        <v>0</v>
      </c>
      <c r="N6970" s="51"/>
    </row>
    <row r="6971" spans="2:14" x14ac:dyDescent="0.25">
      <c r="B6971" s="48">
        <v>6969</v>
      </c>
      <c r="C6971" s="49" t="s">
        <v>3109</v>
      </c>
      <c r="D6971" s="48">
        <v>580314748</v>
      </c>
      <c r="E6971" s="50" t="s">
        <v>3117</v>
      </c>
      <c r="F6971" s="51">
        <v>0</v>
      </c>
      <c r="G6971" s="48">
        <v>0</v>
      </c>
      <c r="H6971" s="51" t="s">
        <v>1052</v>
      </c>
      <c r="I6971" s="51" t="s">
        <v>1064</v>
      </c>
      <c r="J6971" s="52">
        <v>0</v>
      </c>
      <c r="K6971" s="48" t="s">
        <v>1054</v>
      </c>
      <c r="L6971" s="48" t="s">
        <v>1058</v>
      </c>
      <c r="M6971" s="53">
        <v>0</v>
      </c>
      <c r="N6971" s="51"/>
    </row>
    <row r="6972" spans="2:14" x14ac:dyDescent="0.25">
      <c r="B6972" s="48">
        <v>6970</v>
      </c>
      <c r="C6972" s="49" t="s">
        <v>3109</v>
      </c>
      <c r="D6972" s="48">
        <v>580331510</v>
      </c>
      <c r="E6972" s="50" t="s">
        <v>3118</v>
      </c>
      <c r="F6972" s="51">
        <v>0</v>
      </c>
      <c r="G6972" s="48">
        <v>0</v>
      </c>
      <c r="H6972" s="51" t="s">
        <v>1052</v>
      </c>
      <c r="I6972" s="51" t="s">
        <v>1160</v>
      </c>
      <c r="J6972" s="52">
        <v>0</v>
      </c>
      <c r="K6972" s="48" t="s">
        <v>1054</v>
      </c>
      <c r="L6972" s="48" t="s">
        <v>1058</v>
      </c>
      <c r="M6972" s="53">
        <v>0</v>
      </c>
      <c r="N6972" s="51"/>
    </row>
    <row r="6973" spans="2:14" x14ac:dyDescent="0.25">
      <c r="B6973" s="48">
        <v>6971</v>
      </c>
      <c r="C6973" s="49" t="s">
        <v>3109</v>
      </c>
      <c r="D6973" s="48">
        <v>580333045</v>
      </c>
      <c r="E6973" s="50" t="s">
        <v>3119</v>
      </c>
      <c r="F6973" s="51">
        <v>0</v>
      </c>
      <c r="G6973" s="48">
        <v>0</v>
      </c>
      <c r="H6973" s="51" t="s">
        <v>1052</v>
      </c>
      <c r="I6973" s="51" t="s">
        <v>1115</v>
      </c>
      <c r="J6973" s="52">
        <v>0</v>
      </c>
      <c r="K6973" s="48" t="s">
        <v>1054</v>
      </c>
      <c r="L6973" s="48" t="s">
        <v>1058</v>
      </c>
      <c r="M6973" s="53">
        <v>0</v>
      </c>
      <c r="N6973" s="51"/>
    </row>
    <row r="6974" spans="2:14" x14ac:dyDescent="0.25">
      <c r="B6974" s="48">
        <v>6972</v>
      </c>
      <c r="C6974" s="49" t="s">
        <v>3109</v>
      </c>
      <c r="D6974" s="48">
        <v>580334738</v>
      </c>
      <c r="E6974" s="50" t="s">
        <v>3120</v>
      </c>
      <c r="F6974" s="51">
        <v>0</v>
      </c>
      <c r="G6974" s="48">
        <v>61</v>
      </c>
      <c r="H6974" s="51" t="s">
        <v>1052</v>
      </c>
      <c r="I6974" s="51" t="s">
        <v>1053</v>
      </c>
      <c r="J6974" s="52">
        <v>101.92</v>
      </c>
      <c r="K6974" s="48" t="s">
        <v>1058</v>
      </c>
      <c r="L6974" s="48" t="s">
        <v>1058</v>
      </c>
      <c r="M6974" s="53">
        <v>35551.06739106209</v>
      </c>
      <c r="N6974" s="51"/>
    </row>
    <row r="6975" spans="2:14" x14ac:dyDescent="0.25">
      <c r="B6975" s="48">
        <v>6973</v>
      </c>
      <c r="C6975" s="49" t="s">
        <v>3109</v>
      </c>
      <c r="D6975" s="48">
        <v>580351021</v>
      </c>
      <c r="E6975" s="50" t="s">
        <v>3121</v>
      </c>
      <c r="F6975" s="51">
        <v>0</v>
      </c>
      <c r="G6975" s="48">
        <v>3</v>
      </c>
      <c r="H6975" s="51" t="s">
        <v>1052</v>
      </c>
      <c r="I6975" s="51" t="s">
        <v>1053</v>
      </c>
      <c r="J6975" s="52">
        <v>0</v>
      </c>
      <c r="K6975" s="48" t="s">
        <v>1054</v>
      </c>
      <c r="L6975" s="48" t="s">
        <v>1058</v>
      </c>
      <c r="M6975" s="53">
        <v>0</v>
      </c>
      <c r="N6975" s="51"/>
    </row>
    <row r="6976" spans="2:14" x14ac:dyDescent="0.25">
      <c r="B6976" s="48">
        <v>6974</v>
      </c>
      <c r="C6976" s="49" t="s">
        <v>3109</v>
      </c>
      <c r="D6976" s="48">
        <v>580357358</v>
      </c>
      <c r="E6976" s="50" t="s">
        <v>3122</v>
      </c>
      <c r="F6976" s="51">
        <v>0</v>
      </c>
      <c r="G6976" s="48">
        <v>1</v>
      </c>
      <c r="H6976" s="51" t="s">
        <v>1052</v>
      </c>
      <c r="I6976" s="51" t="s">
        <v>1252</v>
      </c>
      <c r="J6976" s="52">
        <v>0</v>
      </c>
      <c r="K6976" s="48" t="s">
        <v>1054</v>
      </c>
      <c r="L6976" s="48" t="s">
        <v>1058</v>
      </c>
      <c r="M6976" s="53">
        <v>0</v>
      </c>
      <c r="N6976" s="51"/>
    </row>
    <row r="6977" spans="2:14" x14ac:dyDescent="0.25">
      <c r="B6977" s="48">
        <v>6975</v>
      </c>
      <c r="C6977" s="49" t="s">
        <v>3109</v>
      </c>
      <c r="D6977" s="48">
        <v>580401818</v>
      </c>
      <c r="E6977" s="50" t="s">
        <v>3123</v>
      </c>
      <c r="F6977" s="51">
        <v>0</v>
      </c>
      <c r="G6977" s="48">
        <v>0</v>
      </c>
      <c r="H6977" s="51" t="s">
        <v>1052</v>
      </c>
      <c r="I6977" s="51" t="s">
        <v>1158</v>
      </c>
      <c r="J6977" s="52">
        <v>0</v>
      </c>
      <c r="K6977" s="48" t="s">
        <v>1054</v>
      </c>
      <c r="L6977" s="48" t="s">
        <v>1058</v>
      </c>
      <c r="M6977" s="53">
        <v>0</v>
      </c>
      <c r="N6977" s="51"/>
    </row>
    <row r="6978" spans="2:14" x14ac:dyDescent="0.25">
      <c r="B6978" s="48">
        <v>6976</v>
      </c>
      <c r="C6978" s="49" t="s">
        <v>3109</v>
      </c>
      <c r="D6978" s="48">
        <v>580407880</v>
      </c>
      <c r="E6978" s="50" t="s">
        <v>3124</v>
      </c>
      <c r="F6978" s="51">
        <v>0</v>
      </c>
      <c r="G6978" s="48">
        <v>6</v>
      </c>
      <c r="H6978" s="51" t="s">
        <v>1052</v>
      </c>
      <c r="I6978" s="51" t="s">
        <v>1053</v>
      </c>
      <c r="J6978" s="52">
        <v>0</v>
      </c>
      <c r="K6978" s="48" t="s">
        <v>1054</v>
      </c>
      <c r="L6978" s="48" t="s">
        <v>1058</v>
      </c>
      <c r="M6978" s="53">
        <v>0</v>
      </c>
      <c r="N6978" s="51"/>
    </row>
    <row r="6979" spans="2:14" x14ac:dyDescent="0.25">
      <c r="B6979" s="48">
        <v>6977</v>
      </c>
      <c r="C6979" s="49" t="s">
        <v>3109</v>
      </c>
      <c r="D6979" s="48">
        <v>580417509</v>
      </c>
      <c r="E6979" s="50" t="s">
        <v>3125</v>
      </c>
      <c r="F6979" s="51">
        <v>0</v>
      </c>
      <c r="G6979" s="48">
        <v>1</v>
      </c>
      <c r="H6979" s="51" t="s">
        <v>1052</v>
      </c>
      <c r="I6979" s="51" t="s">
        <v>1060</v>
      </c>
      <c r="J6979" s="52">
        <v>0</v>
      </c>
      <c r="K6979" s="48" t="s">
        <v>1054</v>
      </c>
      <c r="L6979" s="48" t="s">
        <v>1058</v>
      </c>
      <c r="M6979" s="53">
        <v>0</v>
      </c>
      <c r="N6979" s="51"/>
    </row>
    <row r="6980" spans="2:14" x14ac:dyDescent="0.25">
      <c r="B6980" s="48">
        <v>6978</v>
      </c>
      <c r="C6980" s="49" t="s">
        <v>3109</v>
      </c>
      <c r="D6980" s="48">
        <v>580420347</v>
      </c>
      <c r="E6980" s="50" t="s">
        <v>3126</v>
      </c>
      <c r="F6980" s="51">
        <v>0</v>
      </c>
      <c r="G6980" s="48">
        <v>0</v>
      </c>
      <c r="H6980" s="51" t="s">
        <v>1052</v>
      </c>
      <c r="I6980" s="51" t="s">
        <v>1262</v>
      </c>
      <c r="J6980" s="52">
        <v>0</v>
      </c>
      <c r="K6980" s="48" t="s">
        <v>1054</v>
      </c>
      <c r="L6980" s="48" t="s">
        <v>1058</v>
      </c>
      <c r="M6980" s="53">
        <v>0</v>
      </c>
      <c r="N6980" s="51"/>
    </row>
    <row r="6981" spans="2:14" x14ac:dyDescent="0.25">
      <c r="B6981" s="48">
        <v>6979</v>
      </c>
      <c r="C6981" s="49" t="s">
        <v>3109</v>
      </c>
      <c r="D6981" s="48">
        <v>580421915</v>
      </c>
      <c r="E6981" s="50" t="s">
        <v>3127</v>
      </c>
      <c r="F6981" s="51">
        <v>0</v>
      </c>
      <c r="G6981" s="48">
        <v>1</v>
      </c>
      <c r="H6981" s="51" t="s">
        <v>1052</v>
      </c>
      <c r="I6981" s="51" t="s">
        <v>1066</v>
      </c>
      <c r="J6981" s="52">
        <v>0</v>
      </c>
      <c r="K6981" s="48" t="s">
        <v>1054</v>
      </c>
      <c r="L6981" s="48" t="s">
        <v>1058</v>
      </c>
      <c r="M6981" s="53">
        <v>0</v>
      </c>
      <c r="N6981" s="51"/>
    </row>
    <row r="6982" spans="2:14" x14ac:dyDescent="0.25">
      <c r="B6982" s="48">
        <v>6980</v>
      </c>
      <c r="C6982" s="49" t="s">
        <v>3109</v>
      </c>
      <c r="D6982" s="48">
        <v>580422129</v>
      </c>
      <c r="E6982" s="50" t="s">
        <v>3128</v>
      </c>
      <c r="F6982" s="51">
        <v>0</v>
      </c>
      <c r="G6982" s="48">
        <v>1</v>
      </c>
      <c r="H6982" s="51" t="s">
        <v>1052</v>
      </c>
      <c r="I6982" s="51" t="s">
        <v>1117</v>
      </c>
      <c r="J6982" s="52">
        <v>0</v>
      </c>
      <c r="K6982" s="48" t="s">
        <v>1054</v>
      </c>
      <c r="L6982" s="48" t="s">
        <v>1058</v>
      </c>
      <c r="M6982" s="53">
        <v>0</v>
      </c>
      <c r="N6982" s="51"/>
    </row>
    <row r="6983" spans="2:14" x14ac:dyDescent="0.25">
      <c r="B6983" s="48">
        <v>6981</v>
      </c>
      <c r="C6983" s="49" t="s">
        <v>3109</v>
      </c>
      <c r="D6983" s="48">
        <v>580497048</v>
      </c>
      <c r="E6983" s="50" t="s">
        <v>3129</v>
      </c>
      <c r="F6983" s="51">
        <v>0</v>
      </c>
      <c r="G6983" s="48">
        <v>0</v>
      </c>
      <c r="H6983" s="51" t="s">
        <v>1052</v>
      </c>
      <c r="I6983" s="51" t="s">
        <v>1307</v>
      </c>
      <c r="J6983" s="52">
        <v>0</v>
      </c>
      <c r="K6983" s="48" t="s">
        <v>1054</v>
      </c>
      <c r="L6983" s="48" t="s">
        <v>1058</v>
      </c>
      <c r="M6983" s="53">
        <v>0</v>
      </c>
      <c r="N6983" s="51"/>
    </row>
    <row r="6984" spans="2:14" x14ac:dyDescent="0.25">
      <c r="B6984" s="48">
        <v>6982</v>
      </c>
      <c r="C6984" s="49" t="s">
        <v>3109</v>
      </c>
      <c r="D6984" s="48">
        <v>580513802</v>
      </c>
      <c r="E6984" s="50" t="s">
        <v>3130</v>
      </c>
      <c r="F6984" s="51">
        <v>0</v>
      </c>
      <c r="G6984" s="48">
        <v>0</v>
      </c>
      <c r="H6984" s="51" t="s">
        <v>1052</v>
      </c>
      <c r="I6984" s="51" t="s">
        <v>1423</v>
      </c>
      <c r="J6984" s="52">
        <v>0</v>
      </c>
      <c r="K6984" s="48" t="s">
        <v>1054</v>
      </c>
      <c r="L6984" s="48" t="s">
        <v>1058</v>
      </c>
      <c r="M6984" s="53">
        <v>0</v>
      </c>
      <c r="N6984" s="51"/>
    </row>
    <row r="6985" spans="2:14" x14ac:dyDescent="0.25">
      <c r="B6985" s="48">
        <v>6983</v>
      </c>
      <c r="C6985" s="49" t="s">
        <v>3109</v>
      </c>
      <c r="D6985" s="48">
        <v>580513927</v>
      </c>
      <c r="E6985" s="50" t="s">
        <v>3131</v>
      </c>
      <c r="F6985" s="51">
        <v>0</v>
      </c>
      <c r="G6985" s="48">
        <v>38</v>
      </c>
      <c r="H6985" s="51" t="s">
        <v>1052</v>
      </c>
      <c r="I6985" s="51" t="s">
        <v>1053</v>
      </c>
      <c r="J6985" s="52">
        <v>273.52</v>
      </c>
      <c r="K6985" s="48" t="s">
        <v>1058</v>
      </c>
      <c r="L6985" s="48" t="s">
        <v>1058</v>
      </c>
      <c r="M6985" s="53">
        <v>35551.06739106209</v>
      </c>
      <c r="N6985" s="51"/>
    </row>
    <row r="6986" spans="2:14" x14ac:dyDescent="0.25">
      <c r="B6986" s="48">
        <v>6984</v>
      </c>
      <c r="C6986" s="49" t="s">
        <v>3109</v>
      </c>
      <c r="D6986" s="48">
        <v>580535516</v>
      </c>
      <c r="E6986" s="50" t="s">
        <v>3132</v>
      </c>
      <c r="F6986" s="51">
        <v>0</v>
      </c>
      <c r="G6986" s="48">
        <v>0</v>
      </c>
      <c r="H6986" s="51" t="s">
        <v>1052</v>
      </c>
      <c r="I6986" s="51" t="s">
        <v>1135</v>
      </c>
      <c r="J6986" s="52">
        <v>0</v>
      </c>
      <c r="K6986" s="48" t="s">
        <v>1054</v>
      </c>
      <c r="L6986" s="48" t="s">
        <v>1058</v>
      </c>
      <c r="M6986" s="53">
        <v>0</v>
      </c>
      <c r="N6986" s="51"/>
    </row>
    <row r="6987" spans="2:14" x14ac:dyDescent="0.25">
      <c r="B6987" s="48">
        <v>6985</v>
      </c>
      <c r="C6987" s="49" t="s">
        <v>3109</v>
      </c>
      <c r="D6987" s="48">
        <v>580542710</v>
      </c>
      <c r="E6987" s="50" t="s">
        <v>3133</v>
      </c>
      <c r="F6987" s="51">
        <v>0</v>
      </c>
      <c r="G6987" s="48">
        <v>0</v>
      </c>
      <c r="H6987" s="51" t="s">
        <v>1052</v>
      </c>
      <c r="I6987" s="51" t="s">
        <v>2176</v>
      </c>
      <c r="J6987" s="52">
        <v>0</v>
      </c>
      <c r="K6987" s="48" t="s">
        <v>1054</v>
      </c>
      <c r="L6987" s="48" t="s">
        <v>1058</v>
      </c>
      <c r="M6987" s="53">
        <v>0</v>
      </c>
      <c r="N6987" s="51"/>
    </row>
    <row r="6988" spans="2:14" x14ac:dyDescent="0.25">
      <c r="B6988" s="48">
        <v>6986</v>
      </c>
      <c r="C6988" s="49" t="s">
        <v>3109</v>
      </c>
      <c r="D6988" s="48">
        <v>580548907</v>
      </c>
      <c r="E6988" s="50" t="s">
        <v>3134</v>
      </c>
      <c r="F6988" s="51">
        <v>0</v>
      </c>
      <c r="G6988" s="48">
        <v>2</v>
      </c>
      <c r="H6988" s="51" t="s">
        <v>1052</v>
      </c>
      <c r="I6988" s="51" t="s">
        <v>1330</v>
      </c>
      <c r="J6988" s="52">
        <v>0</v>
      </c>
      <c r="K6988" s="48" t="s">
        <v>1054</v>
      </c>
      <c r="L6988" s="48" t="s">
        <v>1054</v>
      </c>
      <c r="M6988" s="53">
        <v>0</v>
      </c>
      <c r="N6988" s="51"/>
    </row>
    <row r="6989" spans="2:14" x14ac:dyDescent="0.25">
      <c r="B6989" s="48">
        <v>6987</v>
      </c>
      <c r="C6989" s="49" t="s">
        <v>3109</v>
      </c>
      <c r="D6989" s="48">
        <v>580553741</v>
      </c>
      <c r="E6989" s="50" t="s">
        <v>3135</v>
      </c>
      <c r="F6989" s="51">
        <v>0</v>
      </c>
      <c r="G6989" s="48">
        <v>0</v>
      </c>
      <c r="H6989" s="51" t="s">
        <v>1052</v>
      </c>
      <c r="I6989" s="51" t="s">
        <v>1174</v>
      </c>
      <c r="J6989" s="52">
        <v>0</v>
      </c>
      <c r="K6989" s="48" t="s">
        <v>1054</v>
      </c>
      <c r="L6989" s="48" t="s">
        <v>1058</v>
      </c>
      <c r="M6989" s="53">
        <v>0</v>
      </c>
      <c r="N6989" s="51"/>
    </row>
    <row r="6990" spans="2:14" x14ac:dyDescent="0.25">
      <c r="B6990" s="48">
        <v>6988</v>
      </c>
      <c r="C6990" s="49" t="s">
        <v>3109</v>
      </c>
      <c r="D6990" s="48">
        <v>580603454</v>
      </c>
      <c r="E6990" s="50" t="s">
        <v>3136</v>
      </c>
      <c r="F6990" s="51">
        <v>0</v>
      </c>
      <c r="G6990" s="48">
        <v>1</v>
      </c>
      <c r="H6990" s="51" t="s">
        <v>1052</v>
      </c>
      <c r="I6990" s="51" t="s">
        <v>1280</v>
      </c>
      <c r="J6990" s="52">
        <v>0</v>
      </c>
      <c r="K6990" s="48" t="s">
        <v>1054</v>
      </c>
      <c r="L6990" s="48" t="s">
        <v>1058</v>
      </c>
      <c r="M6990" s="53">
        <v>0</v>
      </c>
      <c r="N6990" s="51"/>
    </row>
    <row r="6991" spans="2:14" x14ac:dyDescent="0.25">
      <c r="B6991" s="48">
        <v>6989</v>
      </c>
      <c r="C6991" s="49" t="s">
        <v>3109</v>
      </c>
      <c r="D6991" s="48">
        <v>580618122</v>
      </c>
      <c r="E6991" s="50" t="s">
        <v>3137</v>
      </c>
      <c r="F6991" s="51">
        <v>0</v>
      </c>
      <c r="G6991" s="48">
        <v>0</v>
      </c>
      <c r="H6991" s="51" t="s">
        <v>1052</v>
      </c>
      <c r="I6991" s="51" t="s">
        <v>1158</v>
      </c>
      <c r="J6991" s="52">
        <v>0</v>
      </c>
      <c r="K6991" s="48" t="s">
        <v>1054</v>
      </c>
      <c r="L6991" s="48" t="s">
        <v>1058</v>
      </c>
      <c r="M6991" s="53">
        <v>0</v>
      </c>
      <c r="N6991" s="51"/>
    </row>
    <row r="6992" spans="2:14" x14ac:dyDescent="0.25">
      <c r="B6992" s="48">
        <v>6990</v>
      </c>
      <c r="C6992" s="49" t="s">
        <v>3109</v>
      </c>
      <c r="D6992" s="48">
        <v>580633600</v>
      </c>
      <c r="E6992" s="50" t="s">
        <v>3138</v>
      </c>
      <c r="F6992" s="51">
        <v>0</v>
      </c>
      <c r="G6992" s="48">
        <v>2</v>
      </c>
      <c r="H6992" s="51" t="s">
        <v>1052</v>
      </c>
      <c r="I6992" s="51" t="s">
        <v>1062</v>
      </c>
      <c r="J6992" s="52">
        <v>0</v>
      </c>
      <c r="K6992" s="48" t="s">
        <v>1054</v>
      </c>
      <c r="L6992" s="48" t="s">
        <v>1058</v>
      </c>
      <c r="M6992" s="53">
        <v>0</v>
      </c>
      <c r="N6992" s="51"/>
    </row>
    <row r="6993" spans="2:14" x14ac:dyDescent="0.25">
      <c r="B6993" s="48">
        <v>6991</v>
      </c>
      <c r="C6993" s="49" t="s">
        <v>3109</v>
      </c>
      <c r="D6993" s="48">
        <v>580641892</v>
      </c>
      <c r="E6993" s="50" t="s">
        <v>3139</v>
      </c>
      <c r="F6993" s="51">
        <v>0</v>
      </c>
      <c r="G6993" s="48">
        <v>10</v>
      </c>
      <c r="H6993" s="51" t="s">
        <v>1052</v>
      </c>
      <c r="I6993" s="51" t="s">
        <v>1125</v>
      </c>
      <c r="J6993" s="52">
        <v>0</v>
      </c>
      <c r="K6993" s="48" t="s">
        <v>1054</v>
      </c>
      <c r="L6993" s="48" t="s">
        <v>1058</v>
      </c>
      <c r="M6993" s="53">
        <v>0</v>
      </c>
      <c r="N6993" s="51"/>
    </row>
    <row r="6994" spans="2:14" x14ac:dyDescent="0.25">
      <c r="B6994" s="48">
        <v>6992</v>
      </c>
      <c r="C6994" s="49" t="s">
        <v>3109</v>
      </c>
      <c r="D6994" s="48">
        <v>580684462</v>
      </c>
      <c r="E6994" s="50" t="s">
        <v>3140</v>
      </c>
      <c r="F6994" s="51">
        <v>0</v>
      </c>
      <c r="G6994" s="48">
        <v>2</v>
      </c>
      <c r="H6994" s="51" t="s">
        <v>1052</v>
      </c>
      <c r="I6994" s="51" t="s">
        <v>1053</v>
      </c>
      <c r="J6994" s="52">
        <v>0</v>
      </c>
      <c r="K6994" s="48" t="s">
        <v>1054</v>
      </c>
      <c r="L6994" s="48" t="s">
        <v>1058</v>
      </c>
      <c r="M6994" s="53">
        <v>0</v>
      </c>
      <c r="N6994" s="51"/>
    </row>
    <row r="6995" spans="2:14" x14ac:dyDescent="0.25">
      <c r="B6995" s="48">
        <v>6993</v>
      </c>
      <c r="C6995" s="49" t="s">
        <v>3109</v>
      </c>
      <c r="D6995" s="48">
        <v>580767804</v>
      </c>
      <c r="E6995" s="50" t="s">
        <v>3141</v>
      </c>
      <c r="F6995" s="51">
        <v>0</v>
      </c>
      <c r="G6995" s="48">
        <v>16</v>
      </c>
      <c r="H6995" s="51" t="s">
        <v>1052</v>
      </c>
      <c r="I6995" s="51" t="s">
        <v>1053</v>
      </c>
      <c r="J6995" s="52">
        <v>198.84</v>
      </c>
      <c r="K6995" s="48" t="s">
        <v>1058</v>
      </c>
      <c r="L6995" s="48" t="s">
        <v>1058</v>
      </c>
      <c r="M6995" s="53">
        <v>35551.06739106209</v>
      </c>
      <c r="N6995" s="51"/>
    </row>
    <row r="6996" spans="2:14" x14ac:dyDescent="0.25">
      <c r="B6996" s="48">
        <v>6994</v>
      </c>
      <c r="C6996" s="49" t="s">
        <v>3142</v>
      </c>
      <c r="D6996" s="48">
        <v>580507952</v>
      </c>
      <c r="E6996" s="50" t="s">
        <v>3143</v>
      </c>
      <c r="F6996" s="51">
        <v>1</v>
      </c>
      <c r="G6996" s="48">
        <v>10</v>
      </c>
      <c r="H6996" s="51" t="s">
        <v>3144</v>
      </c>
      <c r="I6996" s="51" t="s">
        <v>1237</v>
      </c>
      <c r="J6996" s="52">
        <v>0</v>
      </c>
      <c r="K6996" s="48" t="s">
        <v>1054</v>
      </c>
      <c r="L6996" s="48" t="s">
        <v>1054</v>
      </c>
      <c r="M6996" s="53">
        <v>0</v>
      </c>
      <c r="N6996" s="51"/>
    </row>
    <row r="6997" spans="2:14" x14ac:dyDescent="0.25">
      <c r="B6997" s="48">
        <v>6995</v>
      </c>
      <c r="C6997" s="49" t="s">
        <v>3142</v>
      </c>
      <c r="D6997" s="48">
        <v>580507952</v>
      </c>
      <c r="E6997" s="50" t="s">
        <v>3143</v>
      </c>
      <c r="F6997" s="51">
        <v>2</v>
      </c>
      <c r="G6997" s="48">
        <v>15</v>
      </c>
      <c r="H6997" s="51" t="s">
        <v>3145</v>
      </c>
      <c r="I6997" s="51" t="s">
        <v>1237</v>
      </c>
      <c r="J6997" s="52">
        <v>0</v>
      </c>
      <c r="K6997" s="48" t="s">
        <v>1054</v>
      </c>
      <c r="L6997" s="48" t="s">
        <v>1054</v>
      </c>
      <c r="M6997" s="53">
        <v>0</v>
      </c>
      <c r="N6997" s="51"/>
    </row>
    <row r="6998" spans="2:14" x14ac:dyDescent="0.25">
      <c r="B6998" s="48">
        <v>6996</v>
      </c>
      <c r="C6998" s="49" t="s">
        <v>3142</v>
      </c>
      <c r="D6998" s="48">
        <v>580507952</v>
      </c>
      <c r="E6998" s="50" t="s">
        <v>3143</v>
      </c>
      <c r="F6998" s="51">
        <v>3</v>
      </c>
      <c r="G6998" s="48">
        <v>13</v>
      </c>
      <c r="H6998" s="51" t="s">
        <v>2547</v>
      </c>
      <c r="I6998" s="51" t="s">
        <v>1237</v>
      </c>
      <c r="J6998" s="52">
        <v>0</v>
      </c>
      <c r="K6998" s="48" t="s">
        <v>1054</v>
      </c>
      <c r="L6998" s="48" t="s">
        <v>1054</v>
      </c>
      <c r="M6998" s="53">
        <v>0</v>
      </c>
      <c r="N6998" s="51"/>
    </row>
    <row r="6999" spans="2:14" x14ac:dyDescent="0.25">
      <c r="B6999" s="48">
        <v>6997</v>
      </c>
      <c r="C6999" s="49" t="s">
        <v>3142</v>
      </c>
      <c r="D6999" s="48">
        <v>580507952</v>
      </c>
      <c r="E6999" s="50" t="s">
        <v>3143</v>
      </c>
      <c r="F6999" s="51">
        <v>4</v>
      </c>
      <c r="G6999" s="48">
        <v>10</v>
      </c>
      <c r="H6999" s="51" t="s">
        <v>3146</v>
      </c>
      <c r="I6999" s="51" t="s">
        <v>1237</v>
      </c>
      <c r="J6999" s="52">
        <v>0</v>
      </c>
      <c r="K6999" s="48" t="s">
        <v>1054</v>
      </c>
      <c r="L6999" s="48" t="s">
        <v>1054</v>
      </c>
      <c r="M6999" s="53">
        <v>0</v>
      </c>
      <c r="N6999" s="51"/>
    </row>
    <row r="7000" spans="2:14" x14ac:dyDescent="0.25">
      <c r="B7000" s="48">
        <v>6998</v>
      </c>
      <c r="C7000" s="49" t="s">
        <v>3142</v>
      </c>
      <c r="D7000" s="48">
        <v>580507952</v>
      </c>
      <c r="E7000" s="50" t="s">
        <v>3143</v>
      </c>
      <c r="F7000" s="51">
        <v>5</v>
      </c>
      <c r="G7000" s="48">
        <v>11</v>
      </c>
      <c r="H7000" s="51" t="s">
        <v>2547</v>
      </c>
      <c r="I7000" s="51" t="s">
        <v>1237</v>
      </c>
      <c r="J7000" s="52">
        <v>0</v>
      </c>
      <c r="K7000" s="48" t="s">
        <v>1054</v>
      </c>
      <c r="L7000" s="48" t="s">
        <v>1054</v>
      </c>
      <c r="M7000" s="53">
        <v>0</v>
      </c>
      <c r="N7000" s="51"/>
    </row>
    <row r="7001" spans="2:14" x14ac:dyDescent="0.25">
      <c r="B7001" s="48">
        <v>6999</v>
      </c>
      <c r="C7001" s="49" t="s">
        <v>3142</v>
      </c>
      <c r="D7001" s="48">
        <v>580507952</v>
      </c>
      <c r="E7001" s="50" t="s">
        <v>3143</v>
      </c>
      <c r="F7001" s="51">
        <v>6</v>
      </c>
      <c r="G7001" s="48">
        <v>9</v>
      </c>
      <c r="H7001" s="51" t="s">
        <v>3144</v>
      </c>
      <c r="I7001" s="51" t="s">
        <v>1237</v>
      </c>
      <c r="J7001" s="52">
        <v>0</v>
      </c>
      <c r="K7001" s="48" t="s">
        <v>1054</v>
      </c>
      <c r="L7001" s="48" t="s">
        <v>1054</v>
      </c>
      <c r="M7001" s="53">
        <v>0</v>
      </c>
      <c r="N7001" s="51"/>
    </row>
    <row r="7002" spans="2:14" x14ac:dyDescent="0.25">
      <c r="B7002" s="48">
        <v>7000</v>
      </c>
      <c r="C7002" s="49" t="s">
        <v>3142</v>
      </c>
      <c r="D7002" s="48">
        <v>580507952</v>
      </c>
      <c r="E7002" s="50" t="s">
        <v>3143</v>
      </c>
      <c r="F7002" s="51">
        <v>7</v>
      </c>
      <c r="G7002" s="48">
        <v>12</v>
      </c>
      <c r="H7002" s="51" t="s">
        <v>2547</v>
      </c>
      <c r="I7002" s="51" t="s">
        <v>1237</v>
      </c>
      <c r="J7002" s="52">
        <v>0</v>
      </c>
      <c r="K7002" s="48" t="s">
        <v>1054</v>
      </c>
      <c r="L7002" s="48" t="s">
        <v>1054</v>
      </c>
      <c r="M7002" s="53">
        <v>0</v>
      </c>
      <c r="N7002" s="51"/>
    </row>
    <row r="7003" spans="2:14" x14ac:dyDescent="0.25">
      <c r="B7003" s="48">
        <v>7001</v>
      </c>
      <c r="C7003" s="49" t="s">
        <v>3142</v>
      </c>
      <c r="D7003" s="48">
        <v>580507952</v>
      </c>
      <c r="E7003" s="50" t="s">
        <v>3143</v>
      </c>
      <c r="F7003" s="51">
        <v>8</v>
      </c>
      <c r="G7003" s="48">
        <v>10</v>
      </c>
      <c r="H7003" s="51" t="s">
        <v>3145</v>
      </c>
      <c r="I7003" s="51" t="s">
        <v>1237</v>
      </c>
      <c r="J7003" s="52">
        <v>0</v>
      </c>
      <c r="K7003" s="48" t="s">
        <v>1054</v>
      </c>
      <c r="L7003" s="48" t="s">
        <v>1054</v>
      </c>
      <c r="M7003" s="53">
        <v>0</v>
      </c>
      <c r="N7003" s="51"/>
    </row>
    <row r="7004" spans="2:14" x14ac:dyDescent="0.25">
      <c r="B7004" s="48">
        <v>7002</v>
      </c>
      <c r="C7004" s="49" t="s">
        <v>3142</v>
      </c>
      <c r="D7004" s="48">
        <v>580507952</v>
      </c>
      <c r="E7004" s="50" t="s">
        <v>3143</v>
      </c>
      <c r="F7004" s="51">
        <v>9</v>
      </c>
      <c r="G7004" s="48">
        <v>13</v>
      </c>
      <c r="H7004" s="51" t="s">
        <v>3147</v>
      </c>
      <c r="I7004" s="51" t="s">
        <v>1237</v>
      </c>
      <c r="J7004" s="52">
        <v>0</v>
      </c>
      <c r="K7004" s="48" t="s">
        <v>1054</v>
      </c>
      <c r="L7004" s="48" t="s">
        <v>1054</v>
      </c>
      <c r="M7004" s="53">
        <v>0</v>
      </c>
      <c r="N7004" s="51"/>
    </row>
    <row r="7005" spans="2:14" x14ac:dyDescent="0.25">
      <c r="B7005" s="48">
        <v>7003</v>
      </c>
      <c r="C7005" s="49" t="s">
        <v>3142</v>
      </c>
      <c r="D7005" s="48">
        <v>580507952</v>
      </c>
      <c r="E7005" s="50" t="s">
        <v>3143</v>
      </c>
      <c r="F7005" s="51">
        <v>10</v>
      </c>
      <c r="G7005" s="48">
        <v>11</v>
      </c>
      <c r="H7005" s="51" t="s">
        <v>3148</v>
      </c>
      <c r="I7005" s="51" t="s">
        <v>1237</v>
      </c>
      <c r="J7005" s="52">
        <v>0</v>
      </c>
      <c r="K7005" s="48" t="s">
        <v>1054</v>
      </c>
      <c r="L7005" s="48" t="s">
        <v>1054</v>
      </c>
      <c r="M7005" s="53">
        <v>0</v>
      </c>
      <c r="N7005" s="51"/>
    </row>
    <row r="7006" spans="2:14" x14ac:dyDescent="0.25">
      <c r="B7006" s="48">
        <v>7004</v>
      </c>
      <c r="C7006" s="49" t="s">
        <v>3142</v>
      </c>
      <c r="D7006" s="48">
        <v>580507952</v>
      </c>
      <c r="E7006" s="50" t="s">
        <v>3143</v>
      </c>
      <c r="F7006" s="51">
        <v>11</v>
      </c>
      <c r="G7006" s="48">
        <v>11</v>
      </c>
      <c r="H7006" s="51" t="s">
        <v>3149</v>
      </c>
      <c r="I7006" s="51" t="s">
        <v>1237</v>
      </c>
      <c r="J7006" s="52">
        <v>0</v>
      </c>
      <c r="K7006" s="48" t="s">
        <v>1054</v>
      </c>
      <c r="L7006" s="48" t="s">
        <v>1054</v>
      </c>
      <c r="M7006" s="53">
        <v>0</v>
      </c>
      <c r="N7006" s="51"/>
    </row>
    <row r="7007" spans="2:14" x14ac:dyDescent="0.25">
      <c r="B7007" s="48">
        <v>7005</v>
      </c>
      <c r="C7007" s="49" t="s">
        <v>3142</v>
      </c>
      <c r="D7007" s="48">
        <v>580507952</v>
      </c>
      <c r="E7007" s="50" t="s">
        <v>3143</v>
      </c>
      <c r="F7007" s="51">
        <v>12</v>
      </c>
      <c r="G7007" s="48">
        <v>10</v>
      </c>
      <c r="H7007" s="51" t="s">
        <v>3150</v>
      </c>
      <c r="I7007" s="51" t="s">
        <v>1237</v>
      </c>
      <c r="J7007" s="52">
        <v>0</v>
      </c>
      <c r="K7007" s="48" t="s">
        <v>1054</v>
      </c>
      <c r="L7007" s="48" t="s">
        <v>1054</v>
      </c>
      <c r="M7007" s="53">
        <v>0</v>
      </c>
      <c r="N7007" s="51"/>
    </row>
    <row r="7008" spans="2:14" x14ac:dyDescent="0.25">
      <c r="B7008" s="48">
        <v>7006</v>
      </c>
      <c r="C7008" s="49" t="s">
        <v>3142</v>
      </c>
      <c r="D7008" s="48">
        <v>580507952</v>
      </c>
      <c r="E7008" s="50" t="s">
        <v>3143</v>
      </c>
      <c r="F7008" s="51">
        <v>13</v>
      </c>
      <c r="G7008" s="48">
        <v>10</v>
      </c>
      <c r="H7008" s="51" t="s">
        <v>3149</v>
      </c>
      <c r="I7008" s="51" t="s">
        <v>1237</v>
      </c>
      <c r="J7008" s="52">
        <v>0</v>
      </c>
      <c r="K7008" s="48" t="s">
        <v>1054</v>
      </c>
      <c r="L7008" s="48" t="s">
        <v>1054</v>
      </c>
      <c r="M7008" s="53">
        <v>0</v>
      </c>
      <c r="N7008" s="51"/>
    </row>
    <row r="7009" spans="2:14" x14ac:dyDescent="0.25">
      <c r="B7009" s="48">
        <v>7007</v>
      </c>
      <c r="C7009" s="49" t="s">
        <v>3142</v>
      </c>
      <c r="D7009" s="48">
        <v>580507952</v>
      </c>
      <c r="E7009" s="50" t="s">
        <v>3143</v>
      </c>
      <c r="F7009" s="51">
        <v>14</v>
      </c>
      <c r="G7009" s="48">
        <v>12</v>
      </c>
      <c r="H7009" s="51" t="s">
        <v>3146</v>
      </c>
      <c r="I7009" s="51" t="s">
        <v>1237</v>
      </c>
      <c r="J7009" s="52">
        <v>0</v>
      </c>
      <c r="K7009" s="48" t="s">
        <v>1054</v>
      </c>
      <c r="L7009" s="48" t="s">
        <v>1054</v>
      </c>
      <c r="M7009" s="53">
        <v>0</v>
      </c>
      <c r="N7009" s="51"/>
    </row>
    <row r="7010" spans="2:14" x14ac:dyDescent="0.25">
      <c r="B7010" s="48">
        <v>7008</v>
      </c>
      <c r="C7010" s="49" t="s">
        <v>3142</v>
      </c>
      <c r="D7010" s="48">
        <v>580507952</v>
      </c>
      <c r="E7010" s="50" t="s">
        <v>3143</v>
      </c>
      <c r="F7010" s="51">
        <v>15</v>
      </c>
      <c r="G7010" s="48">
        <v>10</v>
      </c>
      <c r="H7010" s="51" t="s">
        <v>3144</v>
      </c>
      <c r="I7010" s="51" t="s">
        <v>1237</v>
      </c>
      <c r="J7010" s="52">
        <v>0</v>
      </c>
      <c r="K7010" s="48" t="s">
        <v>1054</v>
      </c>
      <c r="L7010" s="48" t="s">
        <v>1054</v>
      </c>
      <c r="M7010" s="53">
        <v>0</v>
      </c>
      <c r="N7010" s="51"/>
    </row>
    <row r="7011" spans="2:14" x14ac:dyDescent="0.25">
      <c r="B7011" s="48">
        <v>7009</v>
      </c>
      <c r="C7011" s="49" t="s">
        <v>3142</v>
      </c>
      <c r="D7011" s="48">
        <v>580507952</v>
      </c>
      <c r="E7011" s="50" t="s">
        <v>3143</v>
      </c>
      <c r="F7011" s="51">
        <v>16</v>
      </c>
      <c r="G7011" s="48">
        <v>11</v>
      </c>
      <c r="H7011" s="51" t="s">
        <v>3149</v>
      </c>
      <c r="I7011" s="51" t="s">
        <v>1237</v>
      </c>
      <c r="J7011" s="52">
        <v>0</v>
      </c>
      <c r="K7011" s="48" t="s">
        <v>1054</v>
      </c>
      <c r="L7011" s="48" t="s">
        <v>1054</v>
      </c>
      <c r="M7011" s="53">
        <v>0</v>
      </c>
      <c r="N7011" s="51"/>
    </row>
    <row r="7012" spans="2:14" x14ac:dyDescent="0.25">
      <c r="B7012" s="48">
        <v>7010</v>
      </c>
      <c r="C7012" s="49" t="s">
        <v>3142</v>
      </c>
      <c r="D7012" s="48">
        <v>580507952</v>
      </c>
      <c r="E7012" s="50" t="s">
        <v>3143</v>
      </c>
      <c r="F7012" s="51">
        <v>17</v>
      </c>
      <c r="G7012" s="48">
        <v>11</v>
      </c>
      <c r="H7012" s="51" t="s">
        <v>3151</v>
      </c>
      <c r="I7012" s="51" t="s">
        <v>1237</v>
      </c>
      <c r="J7012" s="52">
        <v>0</v>
      </c>
      <c r="K7012" s="48" t="s">
        <v>1054</v>
      </c>
      <c r="L7012" s="48" t="s">
        <v>1054</v>
      </c>
      <c r="M7012" s="53">
        <v>0</v>
      </c>
      <c r="N7012" s="51"/>
    </row>
    <row r="7013" spans="2:14" x14ac:dyDescent="0.25">
      <c r="B7013" s="48">
        <v>7011</v>
      </c>
      <c r="C7013" s="49" t="s">
        <v>3142</v>
      </c>
      <c r="D7013" s="48">
        <v>580507952</v>
      </c>
      <c r="E7013" s="50" t="s">
        <v>3143</v>
      </c>
      <c r="F7013" s="51">
        <v>18</v>
      </c>
      <c r="G7013" s="48">
        <v>11</v>
      </c>
      <c r="H7013" s="51" t="s">
        <v>3146</v>
      </c>
      <c r="I7013" s="51" t="s">
        <v>1237</v>
      </c>
      <c r="J7013" s="52">
        <v>0</v>
      </c>
      <c r="K7013" s="48" t="s">
        <v>1054</v>
      </c>
      <c r="L7013" s="48" t="s">
        <v>1054</v>
      </c>
      <c r="M7013" s="53">
        <v>0</v>
      </c>
      <c r="N7013" s="51"/>
    </row>
    <row r="7014" spans="2:14" x14ac:dyDescent="0.25">
      <c r="B7014" s="48">
        <v>7012</v>
      </c>
      <c r="C7014" s="49" t="s">
        <v>3142</v>
      </c>
      <c r="D7014" s="48">
        <v>580507952</v>
      </c>
      <c r="E7014" s="50" t="s">
        <v>3143</v>
      </c>
      <c r="F7014" s="51">
        <v>19</v>
      </c>
      <c r="G7014" s="48">
        <v>11</v>
      </c>
      <c r="H7014" s="51" t="s">
        <v>3151</v>
      </c>
      <c r="I7014" s="51" t="s">
        <v>1237</v>
      </c>
      <c r="J7014" s="52">
        <v>0</v>
      </c>
      <c r="K7014" s="48" t="s">
        <v>1054</v>
      </c>
      <c r="L7014" s="48" t="s">
        <v>1054</v>
      </c>
      <c r="M7014" s="53">
        <v>0</v>
      </c>
      <c r="N7014" s="51"/>
    </row>
    <row r="7015" spans="2:14" x14ac:dyDescent="0.25">
      <c r="B7015" s="48">
        <v>7013</v>
      </c>
      <c r="C7015" s="49" t="s">
        <v>3142</v>
      </c>
      <c r="D7015" s="48">
        <v>580507952</v>
      </c>
      <c r="E7015" s="50" t="s">
        <v>3143</v>
      </c>
      <c r="F7015" s="51">
        <v>20</v>
      </c>
      <c r="G7015" s="48">
        <v>14</v>
      </c>
      <c r="H7015" s="51" t="s">
        <v>3148</v>
      </c>
      <c r="I7015" s="51" t="s">
        <v>1237</v>
      </c>
      <c r="J7015" s="52">
        <v>0</v>
      </c>
      <c r="K7015" s="48" t="s">
        <v>1054</v>
      </c>
      <c r="L7015" s="48" t="s">
        <v>1054</v>
      </c>
      <c r="M7015" s="53">
        <v>0</v>
      </c>
      <c r="N7015" s="51"/>
    </row>
    <row r="7016" spans="2:14" x14ac:dyDescent="0.25">
      <c r="B7016" s="48">
        <v>7014</v>
      </c>
      <c r="C7016" s="49" t="s">
        <v>3142</v>
      </c>
      <c r="D7016" s="48">
        <v>580507952</v>
      </c>
      <c r="E7016" s="50" t="s">
        <v>3143</v>
      </c>
      <c r="F7016" s="51">
        <v>21</v>
      </c>
      <c r="G7016" s="48">
        <v>9</v>
      </c>
      <c r="H7016" s="51" t="s">
        <v>3145</v>
      </c>
      <c r="I7016" s="51" t="s">
        <v>1237</v>
      </c>
      <c r="J7016" s="52">
        <v>0</v>
      </c>
      <c r="K7016" s="48" t="s">
        <v>1054</v>
      </c>
      <c r="L7016" s="48" t="s">
        <v>1054</v>
      </c>
      <c r="M7016" s="53">
        <v>0</v>
      </c>
      <c r="N7016" s="51"/>
    </row>
    <row r="7017" spans="2:14" x14ac:dyDescent="0.25">
      <c r="B7017" s="48">
        <v>7015</v>
      </c>
      <c r="C7017" s="49" t="s">
        <v>3142</v>
      </c>
      <c r="D7017" s="48">
        <v>580507952</v>
      </c>
      <c r="E7017" s="50" t="s">
        <v>3143</v>
      </c>
      <c r="F7017" s="51">
        <v>22</v>
      </c>
      <c r="G7017" s="48">
        <v>10</v>
      </c>
      <c r="H7017" s="51" t="s">
        <v>3145</v>
      </c>
      <c r="I7017" s="51" t="s">
        <v>1237</v>
      </c>
      <c r="J7017" s="52">
        <v>0</v>
      </c>
      <c r="K7017" s="48" t="s">
        <v>1054</v>
      </c>
      <c r="L7017" s="48" t="s">
        <v>1054</v>
      </c>
      <c r="M7017" s="53">
        <v>0</v>
      </c>
      <c r="N7017" s="51"/>
    </row>
    <row r="7018" spans="2:14" x14ac:dyDescent="0.25">
      <c r="B7018" s="48">
        <v>7016</v>
      </c>
      <c r="C7018" s="49" t="s">
        <v>3142</v>
      </c>
      <c r="D7018" s="48">
        <v>580507952</v>
      </c>
      <c r="E7018" s="50" t="s">
        <v>3143</v>
      </c>
      <c r="F7018" s="51">
        <v>23</v>
      </c>
      <c r="G7018" s="48">
        <v>13</v>
      </c>
      <c r="H7018" s="51" t="s">
        <v>3144</v>
      </c>
      <c r="I7018" s="51" t="s">
        <v>1237</v>
      </c>
      <c r="J7018" s="52">
        <v>0</v>
      </c>
      <c r="K7018" s="48" t="s">
        <v>1054</v>
      </c>
      <c r="L7018" s="48" t="s">
        <v>1054</v>
      </c>
      <c r="M7018" s="53">
        <v>0</v>
      </c>
      <c r="N7018" s="51"/>
    </row>
    <row r="7019" spans="2:14" x14ac:dyDescent="0.25">
      <c r="B7019" s="48">
        <v>7017</v>
      </c>
      <c r="C7019" s="49" t="s">
        <v>3142</v>
      </c>
      <c r="D7019" s="48">
        <v>580507952</v>
      </c>
      <c r="E7019" s="50" t="s">
        <v>3143</v>
      </c>
      <c r="F7019" s="51">
        <v>24</v>
      </c>
      <c r="G7019" s="48">
        <v>12</v>
      </c>
      <c r="H7019" s="51" t="s">
        <v>3149</v>
      </c>
      <c r="I7019" s="51" t="s">
        <v>1237</v>
      </c>
      <c r="J7019" s="52">
        <v>0</v>
      </c>
      <c r="K7019" s="48" t="s">
        <v>1054</v>
      </c>
      <c r="L7019" s="48" t="s">
        <v>1054</v>
      </c>
      <c r="M7019" s="53">
        <v>0</v>
      </c>
      <c r="N7019" s="51"/>
    </row>
    <row r="7020" spans="2:14" x14ac:dyDescent="0.25">
      <c r="B7020" s="48">
        <v>7018</v>
      </c>
      <c r="C7020" s="49" t="s">
        <v>3142</v>
      </c>
      <c r="D7020" s="48">
        <v>580507952</v>
      </c>
      <c r="E7020" s="50" t="s">
        <v>3143</v>
      </c>
      <c r="F7020" s="51">
        <v>25</v>
      </c>
      <c r="G7020" s="48">
        <v>11</v>
      </c>
      <c r="H7020" s="51" t="s">
        <v>3147</v>
      </c>
      <c r="I7020" s="51" t="s">
        <v>1237</v>
      </c>
      <c r="J7020" s="52">
        <v>0</v>
      </c>
      <c r="K7020" s="48" t="s">
        <v>1054</v>
      </c>
      <c r="L7020" s="48" t="s">
        <v>1054</v>
      </c>
      <c r="M7020" s="53">
        <v>0</v>
      </c>
      <c r="N7020" s="51"/>
    </row>
    <row r="7021" spans="2:14" x14ac:dyDescent="0.25">
      <c r="B7021" s="48">
        <v>7019</v>
      </c>
      <c r="C7021" s="49" t="s">
        <v>3142</v>
      </c>
      <c r="D7021" s="48">
        <v>580507952</v>
      </c>
      <c r="E7021" s="50" t="s">
        <v>3143</v>
      </c>
      <c r="F7021" s="51">
        <v>26</v>
      </c>
      <c r="G7021" s="48">
        <v>13</v>
      </c>
      <c r="H7021" s="51" t="s">
        <v>2547</v>
      </c>
      <c r="I7021" s="51" t="s">
        <v>1237</v>
      </c>
      <c r="J7021" s="52">
        <v>0</v>
      </c>
      <c r="K7021" s="48" t="s">
        <v>1054</v>
      </c>
      <c r="L7021" s="48" t="s">
        <v>1054</v>
      </c>
      <c r="M7021" s="53">
        <v>0</v>
      </c>
      <c r="N7021" s="51"/>
    </row>
    <row r="7022" spans="2:14" x14ac:dyDescent="0.25">
      <c r="B7022" s="48">
        <v>7020</v>
      </c>
      <c r="C7022" s="49" t="s">
        <v>3142</v>
      </c>
      <c r="D7022" s="48">
        <v>580507952</v>
      </c>
      <c r="E7022" s="50" t="s">
        <v>3143</v>
      </c>
      <c r="F7022" s="51">
        <v>27</v>
      </c>
      <c r="G7022" s="48">
        <v>9</v>
      </c>
      <c r="H7022" s="51" t="s">
        <v>3147</v>
      </c>
      <c r="I7022" s="51" t="s">
        <v>1237</v>
      </c>
      <c r="J7022" s="52">
        <v>0</v>
      </c>
      <c r="K7022" s="48" t="s">
        <v>1054</v>
      </c>
      <c r="L7022" s="48" t="s">
        <v>1054</v>
      </c>
      <c r="M7022" s="53">
        <v>0</v>
      </c>
      <c r="N7022" s="51"/>
    </row>
    <row r="7023" spans="2:14" x14ac:dyDescent="0.25">
      <c r="B7023" s="48">
        <v>7021</v>
      </c>
      <c r="C7023" s="49" t="s">
        <v>3142</v>
      </c>
      <c r="D7023" s="48">
        <v>580507952</v>
      </c>
      <c r="E7023" s="50" t="s">
        <v>3143</v>
      </c>
      <c r="F7023" s="51">
        <v>28</v>
      </c>
      <c r="G7023" s="48">
        <v>0</v>
      </c>
      <c r="H7023" s="51" t="s">
        <v>3149</v>
      </c>
      <c r="I7023" s="51" t="s">
        <v>1237</v>
      </c>
      <c r="J7023" s="52">
        <v>0</v>
      </c>
      <c r="K7023" s="48" t="s">
        <v>1054</v>
      </c>
      <c r="L7023" s="48" t="s">
        <v>1054</v>
      </c>
      <c r="M7023" s="53">
        <v>0</v>
      </c>
      <c r="N7023" s="51"/>
    </row>
    <row r="7024" spans="2:14" x14ac:dyDescent="0.25">
      <c r="B7024" s="48">
        <v>7022</v>
      </c>
      <c r="C7024" s="49" t="s">
        <v>3142</v>
      </c>
      <c r="D7024" s="48">
        <v>580507952</v>
      </c>
      <c r="E7024" s="50" t="s">
        <v>3143</v>
      </c>
      <c r="F7024" s="51">
        <v>29</v>
      </c>
      <c r="G7024" s="48">
        <v>0</v>
      </c>
      <c r="H7024" s="51" t="s">
        <v>3147</v>
      </c>
      <c r="I7024" s="51" t="s">
        <v>1237</v>
      </c>
      <c r="J7024" s="52">
        <v>0</v>
      </c>
      <c r="K7024" s="48" t="s">
        <v>1054</v>
      </c>
      <c r="L7024" s="48" t="s">
        <v>1054</v>
      </c>
      <c r="M7024" s="53">
        <v>0</v>
      </c>
      <c r="N7024" s="51"/>
    </row>
    <row r="7025" spans="2:14" x14ac:dyDescent="0.25">
      <c r="B7025" s="48">
        <v>7023</v>
      </c>
      <c r="C7025" s="49" t="s">
        <v>3142</v>
      </c>
      <c r="D7025" s="48">
        <v>580507952</v>
      </c>
      <c r="E7025" s="50" t="s">
        <v>3143</v>
      </c>
      <c r="F7025" s="51">
        <v>30</v>
      </c>
      <c r="G7025" s="48">
        <v>0</v>
      </c>
      <c r="H7025" s="51" t="s">
        <v>3144</v>
      </c>
      <c r="I7025" s="51" t="s">
        <v>1237</v>
      </c>
      <c r="J7025" s="52">
        <v>0</v>
      </c>
      <c r="K7025" s="48" t="s">
        <v>1054</v>
      </c>
      <c r="L7025" s="48" t="s">
        <v>1054</v>
      </c>
      <c r="M7025" s="53">
        <v>0</v>
      </c>
      <c r="N7025" s="51"/>
    </row>
    <row r="7026" spans="2:14" x14ac:dyDescent="0.25">
      <c r="B7026" s="48">
        <v>7024</v>
      </c>
      <c r="C7026" s="49" t="s">
        <v>3142</v>
      </c>
      <c r="D7026" s="48">
        <v>580507952</v>
      </c>
      <c r="E7026" s="50" t="s">
        <v>3143</v>
      </c>
      <c r="F7026" s="51">
        <v>31</v>
      </c>
      <c r="G7026" s="48">
        <v>0</v>
      </c>
      <c r="H7026" s="51" t="s">
        <v>3147</v>
      </c>
      <c r="I7026" s="51" t="s">
        <v>1237</v>
      </c>
      <c r="J7026" s="52">
        <v>0</v>
      </c>
      <c r="K7026" s="48" t="s">
        <v>1054</v>
      </c>
      <c r="L7026" s="48" t="s">
        <v>1054</v>
      </c>
      <c r="M7026" s="53">
        <v>0</v>
      </c>
      <c r="N7026" s="51"/>
    </row>
    <row r="7027" spans="2:14" x14ac:dyDescent="0.25">
      <c r="B7027" s="48">
        <v>7025</v>
      </c>
      <c r="C7027" s="49" t="s">
        <v>3142</v>
      </c>
      <c r="D7027" s="48">
        <v>580507952</v>
      </c>
      <c r="E7027" s="50" t="s">
        <v>3143</v>
      </c>
      <c r="F7027" s="51">
        <v>32</v>
      </c>
      <c r="G7027" s="48">
        <v>0</v>
      </c>
      <c r="H7027" s="51" t="s">
        <v>3147</v>
      </c>
      <c r="I7027" s="51" t="s">
        <v>1237</v>
      </c>
      <c r="J7027" s="52">
        <v>0</v>
      </c>
      <c r="K7027" s="48" t="s">
        <v>1054</v>
      </c>
      <c r="L7027" s="48" t="s">
        <v>1054</v>
      </c>
      <c r="M7027" s="53">
        <v>0</v>
      </c>
      <c r="N7027" s="51"/>
    </row>
    <row r="7028" spans="2:14" x14ac:dyDescent="0.25">
      <c r="B7028" s="48">
        <v>7026</v>
      </c>
      <c r="C7028" s="49" t="s">
        <v>3142</v>
      </c>
      <c r="D7028" s="48">
        <v>580507952</v>
      </c>
      <c r="E7028" s="50" t="s">
        <v>3143</v>
      </c>
      <c r="F7028" s="51">
        <v>33</v>
      </c>
      <c r="G7028" s="48">
        <v>0</v>
      </c>
      <c r="H7028" s="51" t="s">
        <v>2561</v>
      </c>
      <c r="I7028" s="51" t="s">
        <v>1237</v>
      </c>
      <c r="J7028" s="52">
        <v>0</v>
      </c>
      <c r="K7028" s="48" t="s">
        <v>1054</v>
      </c>
      <c r="L7028" s="48" t="s">
        <v>1054</v>
      </c>
      <c r="M7028" s="53">
        <v>0</v>
      </c>
      <c r="N7028" s="51"/>
    </row>
    <row r="7029" spans="2:14" x14ac:dyDescent="0.25">
      <c r="B7029" s="48">
        <v>7027</v>
      </c>
      <c r="C7029" s="49" t="s">
        <v>3142</v>
      </c>
      <c r="D7029" s="48">
        <v>580507952</v>
      </c>
      <c r="E7029" s="50" t="s">
        <v>3143</v>
      </c>
      <c r="F7029" s="51">
        <v>34</v>
      </c>
      <c r="G7029" s="48">
        <v>0</v>
      </c>
      <c r="H7029" s="51" t="s">
        <v>3148</v>
      </c>
      <c r="I7029" s="51" t="s">
        <v>1237</v>
      </c>
      <c r="J7029" s="52">
        <v>0</v>
      </c>
      <c r="K7029" s="48" t="s">
        <v>1054</v>
      </c>
      <c r="L7029" s="48" t="s">
        <v>1054</v>
      </c>
      <c r="M7029" s="53">
        <v>0</v>
      </c>
      <c r="N7029" s="51"/>
    </row>
    <row r="7030" spans="2:14" x14ac:dyDescent="0.25">
      <c r="B7030" s="48">
        <v>7028</v>
      </c>
      <c r="C7030" s="49" t="s">
        <v>3142</v>
      </c>
      <c r="D7030" s="48">
        <v>580507952</v>
      </c>
      <c r="E7030" s="50" t="s">
        <v>3143</v>
      </c>
      <c r="F7030" s="51">
        <v>35</v>
      </c>
      <c r="G7030" s="48">
        <v>0</v>
      </c>
      <c r="H7030" s="51" t="s">
        <v>3148</v>
      </c>
      <c r="I7030" s="51" t="s">
        <v>1237</v>
      </c>
      <c r="J7030" s="52">
        <v>0</v>
      </c>
      <c r="K7030" s="48" t="s">
        <v>1054</v>
      </c>
      <c r="L7030" s="48" t="s">
        <v>1054</v>
      </c>
      <c r="M7030" s="53">
        <v>0</v>
      </c>
      <c r="N7030" s="51"/>
    </row>
    <row r="7031" spans="2:14" x14ac:dyDescent="0.25">
      <c r="B7031" s="48">
        <v>7029</v>
      </c>
      <c r="C7031" s="49" t="s">
        <v>3142</v>
      </c>
      <c r="D7031" s="48">
        <v>580507952</v>
      </c>
      <c r="E7031" s="50" t="s">
        <v>3143</v>
      </c>
      <c r="F7031" s="51">
        <v>36</v>
      </c>
      <c r="G7031" s="48">
        <v>0</v>
      </c>
      <c r="H7031" s="51" t="s">
        <v>3151</v>
      </c>
      <c r="I7031" s="51" t="s">
        <v>1237</v>
      </c>
      <c r="J7031" s="52">
        <v>0</v>
      </c>
      <c r="K7031" s="48" t="s">
        <v>1054</v>
      </c>
      <c r="L7031" s="48" t="s">
        <v>1054</v>
      </c>
      <c r="M7031" s="53">
        <v>0</v>
      </c>
      <c r="N7031" s="51"/>
    </row>
    <row r="7032" spans="2:14" x14ac:dyDescent="0.25">
      <c r="B7032" s="48">
        <v>7030</v>
      </c>
      <c r="C7032" s="49" t="s">
        <v>3142</v>
      </c>
      <c r="D7032" s="48">
        <v>580507952</v>
      </c>
      <c r="E7032" s="50" t="s">
        <v>3143</v>
      </c>
      <c r="F7032" s="51">
        <v>37</v>
      </c>
      <c r="G7032" s="48">
        <v>0</v>
      </c>
      <c r="H7032" s="51" t="s">
        <v>3148</v>
      </c>
      <c r="I7032" s="51" t="s">
        <v>1237</v>
      </c>
      <c r="J7032" s="52">
        <v>0</v>
      </c>
      <c r="K7032" s="48" t="s">
        <v>1054</v>
      </c>
      <c r="L7032" s="48" t="s">
        <v>1054</v>
      </c>
      <c r="M7032" s="53">
        <v>0</v>
      </c>
      <c r="N7032" s="51"/>
    </row>
    <row r="7033" spans="2:14" x14ac:dyDescent="0.25">
      <c r="B7033" s="48">
        <v>7031</v>
      </c>
      <c r="C7033" s="49" t="s">
        <v>3142</v>
      </c>
      <c r="D7033" s="48">
        <v>580507952</v>
      </c>
      <c r="E7033" s="50" t="s">
        <v>3143</v>
      </c>
      <c r="F7033" s="51">
        <v>38</v>
      </c>
      <c r="G7033" s="48">
        <v>0</v>
      </c>
      <c r="H7033" s="51" t="s">
        <v>2561</v>
      </c>
      <c r="I7033" s="51" t="s">
        <v>1237</v>
      </c>
      <c r="J7033" s="52">
        <v>0</v>
      </c>
      <c r="K7033" s="48" t="s">
        <v>1054</v>
      </c>
      <c r="L7033" s="48" t="s">
        <v>1054</v>
      </c>
      <c r="M7033" s="53">
        <v>0</v>
      </c>
      <c r="N7033" s="51"/>
    </row>
    <row r="7034" spans="2:14" x14ac:dyDescent="0.25">
      <c r="B7034" s="48">
        <v>7032</v>
      </c>
      <c r="C7034" s="49" t="s">
        <v>3142</v>
      </c>
      <c r="D7034" s="48">
        <v>580507952</v>
      </c>
      <c r="E7034" s="50" t="s">
        <v>3143</v>
      </c>
      <c r="F7034" s="51">
        <v>39</v>
      </c>
      <c r="G7034" s="48">
        <v>0</v>
      </c>
      <c r="H7034" s="51" t="s">
        <v>3151</v>
      </c>
      <c r="I7034" s="51" t="s">
        <v>1237</v>
      </c>
      <c r="J7034" s="52">
        <v>0</v>
      </c>
      <c r="K7034" s="48" t="s">
        <v>1054</v>
      </c>
      <c r="L7034" s="48" t="s">
        <v>1054</v>
      </c>
      <c r="M7034" s="53">
        <v>0</v>
      </c>
      <c r="N7034" s="51"/>
    </row>
    <row r="7035" spans="2:14" x14ac:dyDescent="0.25">
      <c r="B7035" s="48">
        <v>7033</v>
      </c>
      <c r="C7035" s="49" t="s">
        <v>3142</v>
      </c>
      <c r="D7035" s="48">
        <v>580507952</v>
      </c>
      <c r="E7035" s="50" t="s">
        <v>3143</v>
      </c>
      <c r="F7035" s="51">
        <v>40</v>
      </c>
      <c r="G7035" s="48">
        <v>0</v>
      </c>
      <c r="H7035" s="51" t="s">
        <v>3146</v>
      </c>
      <c r="I7035" s="51" t="s">
        <v>1237</v>
      </c>
      <c r="J7035" s="52">
        <v>0</v>
      </c>
      <c r="K7035" s="48" t="s">
        <v>1054</v>
      </c>
      <c r="L7035" s="48" t="s">
        <v>1054</v>
      </c>
      <c r="M7035" s="53">
        <v>0</v>
      </c>
      <c r="N7035" s="51"/>
    </row>
    <row r="7036" spans="2:14" x14ac:dyDescent="0.25">
      <c r="B7036" s="48">
        <v>7034</v>
      </c>
      <c r="C7036" s="49" t="s">
        <v>3142</v>
      </c>
      <c r="D7036" s="48">
        <v>580507952</v>
      </c>
      <c r="E7036" s="50" t="s">
        <v>3143</v>
      </c>
      <c r="F7036" s="51">
        <v>41</v>
      </c>
      <c r="G7036" s="48">
        <v>0</v>
      </c>
      <c r="H7036" s="51" t="s">
        <v>3150</v>
      </c>
      <c r="I7036" s="51" t="s">
        <v>1237</v>
      </c>
      <c r="J7036" s="52">
        <v>0</v>
      </c>
      <c r="K7036" s="48" t="s">
        <v>1054</v>
      </c>
      <c r="L7036" s="48" t="s">
        <v>1054</v>
      </c>
      <c r="M7036" s="53">
        <v>0</v>
      </c>
      <c r="N7036" s="51"/>
    </row>
    <row r="7037" spans="2:14" x14ac:dyDescent="0.25">
      <c r="B7037" s="48">
        <v>7035</v>
      </c>
      <c r="C7037" s="49" t="s">
        <v>3142</v>
      </c>
      <c r="D7037" s="48">
        <v>580507952</v>
      </c>
      <c r="E7037" s="50" t="s">
        <v>3143</v>
      </c>
      <c r="F7037" s="51">
        <v>42</v>
      </c>
      <c r="G7037" s="48">
        <v>0</v>
      </c>
      <c r="H7037" s="51" t="s">
        <v>2561</v>
      </c>
      <c r="I7037" s="51" t="s">
        <v>1237</v>
      </c>
      <c r="J7037" s="52">
        <v>0</v>
      </c>
      <c r="K7037" s="48" t="s">
        <v>1054</v>
      </c>
      <c r="L7037" s="48" t="s">
        <v>1054</v>
      </c>
      <c r="M7037" s="53">
        <v>0</v>
      </c>
      <c r="N7037" s="51"/>
    </row>
    <row r="7038" spans="2:14" x14ac:dyDescent="0.25">
      <c r="B7038" s="48">
        <v>7036</v>
      </c>
      <c r="C7038" s="49" t="s">
        <v>3142</v>
      </c>
      <c r="D7038" s="48">
        <v>580507952</v>
      </c>
      <c r="E7038" s="50" t="s">
        <v>3143</v>
      </c>
      <c r="F7038" s="51">
        <v>43</v>
      </c>
      <c r="G7038" s="48">
        <v>0</v>
      </c>
      <c r="H7038" s="51" t="s">
        <v>3148</v>
      </c>
      <c r="I7038" s="51" t="s">
        <v>1237</v>
      </c>
      <c r="J7038" s="52">
        <v>0</v>
      </c>
      <c r="K7038" s="48" t="s">
        <v>1054</v>
      </c>
      <c r="L7038" s="48" t="s">
        <v>1054</v>
      </c>
      <c r="M7038" s="53">
        <v>0</v>
      </c>
      <c r="N7038" s="51"/>
    </row>
    <row r="7039" spans="2:14" x14ac:dyDescent="0.25">
      <c r="B7039" s="48">
        <v>7037</v>
      </c>
      <c r="C7039" s="49" t="s">
        <v>3142</v>
      </c>
      <c r="D7039" s="48">
        <v>580507952</v>
      </c>
      <c r="E7039" s="50" t="s">
        <v>3143</v>
      </c>
      <c r="F7039" s="51">
        <v>44</v>
      </c>
      <c r="G7039" s="48">
        <v>0</v>
      </c>
      <c r="H7039" s="51" t="s">
        <v>3148</v>
      </c>
      <c r="I7039" s="51" t="s">
        <v>1237</v>
      </c>
      <c r="J7039" s="52">
        <v>0</v>
      </c>
      <c r="K7039" s="48" t="s">
        <v>1054</v>
      </c>
      <c r="L7039" s="48" t="s">
        <v>1054</v>
      </c>
      <c r="M7039" s="53">
        <v>0</v>
      </c>
      <c r="N7039" s="51"/>
    </row>
    <row r="7040" spans="2:14" x14ac:dyDescent="0.25">
      <c r="B7040" s="48">
        <v>7038</v>
      </c>
      <c r="C7040" s="49" t="s">
        <v>3142</v>
      </c>
      <c r="D7040" s="48">
        <v>580507952</v>
      </c>
      <c r="E7040" s="50" t="s">
        <v>3143</v>
      </c>
      <c r="F7040" s="51">
        <v>45</v>
      </c>
      <c r="G7040" s="48">
        <v>0</v>
      </c>
      <c r="H7040" s="51" t="s">
        <v>3146</v>
      </c>
      <c r="I7040" s="51" t="s">
        <v>1237</v>
      </c>
      <c r="J7040" s="52">
        <v>0</v>
      </c>
      <c r="K7040" s="48" t="s">
        <v>1054</v>
      </c>
      <c r="L7040" s="48" t="s">
        <v>1054</v>
      </c>
      <c r="M7040" s="53">
        <v>0</v>
      </c>
      <c r="N7040" s="51"/>
    </row>
    <row r="7041" spans="2:14" x14ac:dyDescent="0.25">
      <c r="B7041" s="48">
        <v>7039</v>
      </c>
      <c r="C7041" s="49" t="s">
        <v>3142</v>
      </c>
      <c r="D7041" s="48">
        <v>580507952</v>
      </c>
      <c r="E7041" s="50" t="s">
        <v>3143</v>
      </c>
      <c r="F7041" s="51">
        <v>46</v>
      </c>
      <c r="G7041" s="48">
        <v>0</v>
      </c>
      <c r="H7041" s="51" t="s">
        <v>3148</v>
      </c>
      <c r="I7041" s="51" t="s">
        <v>1237</v>
      </c>
      <c r="J7041" s="52">
        <v>0</v>
      </c>
      <c r="K7041" s="48" t="s">
        <v>1054</v>
      </c>
      <c r="L7041" s="48" t="s">
        <v>1054</v>
      </c>
      <c r="M7041" s="53">
        <v>0</v>
      </c>
      <c r="N7041" s="51"/>
    </row>
    <row r="7042" spans="2:14" x14ac:dyDescent="0.25">
      <c r="B7042" s="48">
        <v>7040</v>
      </c>
      <c r="C7042" s="49" t="s">
        <v>3142</v>
      </c>
      <c r="D7042" s="48">
        <v>580507952</v>
      </c>
      <c r="E7042" s="50" t="s">
        <v>3143</v>
      </c>
      <c r="F7042" s="51">
        <v>47</v>
      </c>
      <c r="G7042" s="48">
        <v>0</v>
      </c>
      <c r="H7042" s="51" t="s">
        <v>3148</v>
      </c>
      <c r="I7042" s="51" t="s">
        <v>1237</v>
      </c>
      <c r="J7042" s="52">
        <v>0</v>
      </c>
      <c r="K7042" s="48" t="s">
        <v>1054</v>
      </c>
      <c r="L7042" s="48" t="s">
        <v>1054</v>
      </c>
      <c r="M7042" s="53">
        <v>0</v>
      </c>
      <c r="N7042" s="51"/>
    </row>
    <row r="7043" spans="2:14" x14ac:dyDescent="0.25">
      <c r="B7043" s="48">
        <v>7041</v>
      </c>
      <c r="C7043" s="49" t="s">
        <v>3142</v>
      </c>
      <c r="D7043" s="48">
        <v>580507952</v>
      </c>
      <c r="E7043" s="50" t="s">
        <v>3143</v>
      </c>
      <c r="F7043" s="51">
        <v>48</v>
      </c>
      <c r="G7043" s="48">
        <v>0</v>
      </c>
      <c r="H7043" s="51" t="s">
        <v>3150</v>
      </c>
      <c r="I7043" s="51" t="s">
        <v>1237</v>
      </c>
      <c r="J7043" s="52">
        <v>0</v>
      </c>
      <c r="K7043" s="48" t="s">
        <v>1054</v>
      </c>
      <c r="L7043" s="48" t="s">
        <v>1054</v>
      </c>
      <c r="M7043" s="53">
        <v>0</v>
      </c>
      <c r="N7043" s="51"/>
    </row>
    <row r="7044" spans="2:14" x14ac:dyDescent="0.25">
      <c r="B7044" s="48">
        <v>7042</v>
      </c>
      <c r="C7044" s="49" t="s">
        <v>3142</v>
      </c>
      <c r="D7044" s="48">
        <v>580507952</v>
      </c>
      <c r="E7044" s="50" t="s">
        <v>3143</v>
      </c>
      <c r="F7044" s="51">
        <v>49</v>
      </c>
      <c r="G7044" s="48">
        <v>0</v>
      </c>
      <c r="H7044" s="51" t="s">
        <v>2561</v>
      </c>
      <c r="I7044" s="51" t="s">
        <v>1237</v>
      </c>
      <c r="J7044" s="52">
        <v>0</v>
      </c>
      <c r="K7044" s="48" t="s">
        <v>1054</v>
      </c>
      <c r="L7044" s="48" t="s">
        <v>1054</v>
      </c>
      <c r="M7044" s="53">
        <v>0</v>
      </c>
      <c r="N7044" s="51"/>
    </row>
    <row r="7045" spans="2:14" x14ac:dyDescent="0.25">
      <c r="B7045" s="48">
        <v>7043</v>
      </c>
      <c r="C7045" s="49" t="s">
        <v>3142</v>
      </c>
      <c r="D7045" s="48">
        <v>580507952</v>
      </c>
      <c r="E7045" s="50" t="s">
        <v>3143</v>
      </c>
      <c r="F7045" s="51">
        <v>50</v>
      </c>
      <c r="G7045" s="48">
        <v>0</v>
      </c>
      <c r="H7045" s="51" t="s">
        <v>2547</v>
      </c>
      <c r="I7045" s="51" t="s">
        <v>1237</v>
      </c>
      <c r="J7045" s="52">
        <v>0</v>
      </c>
      <c r="K7045" s="48" t="s">
        <v>1054</v>
      </c>
      <c r="L7045" s="48" t="s">
        <v>1054</v>
      </c>
      <c r="M7045" s="53">
        <v>0</v>
      </c>
      <c r="N7045" s="51"/>
    </row>
    <row r="7046" spans="2:14" x14ac:dyDescent="0.25">
      <c r="B7046" s="48">
        <v>7044</v>
      </c>
      <c r="C7046" s="49" t="s">
        <v>3142</v>
      </c>
      <c r="D7046" s="48">
        <v>580507952</v>
      </c>
      <c r="E7046" s="50" t="s">
        <v>3143</v>
      </c>
      <c r="F7046" s="51">
        <v>51</v>
      </c>
      <c r="G7046" s="48">
        <v>0</v>
      </c>
      <c r="H7046" s="51" t="s">
        <v>2547</v>
      </c>
      <c r="I7046" s="51" t="s">
        <v>1237</v>
      </c>
      <c r="J7046" s="52">
        <v>0</v>
      </c>
      <c r="K7046" s="48" t="s">
        <v>1054</v>
      </c>
      <c r="L7046" s="48" t="s">
        <v>1054</v>
      </c>
      <c r="M7046" s="53">
        <v>0</v>
      </c>
      <c r="N7046" s="51"/>
    </row>
    <row r="7047" spans="2:14" x14ac:dyDescent="0.25">
      <c r="B7047" s="48">
        <v>7045</v>
      </c>
      <c r="C7047" s="49" t="s">
        <v>3142</v>
      </c>
      <c r="D7047" s="48">
        <v>580507952</v>
      </c>
      <c r="E7047" s="50" t="s">
        <v>3143</v>
      </c>
      <c r="F7047" s="51">
        <v>52</v>
      </c>
      <c r="G7047" s="48">
        <v>0</v>
      </c>
      <c r="H7047" s="51" t="s">
        <v>3146</v>
      </c>
      <c r="I7047" s="51" t="s">
        <v>1237</v>
      </c>
      <c r="J7047" s="52">
        <v>0</v>
      </c>
      <c r="K7047" s="48" t="s">
        <v>1054</v>
      </c>
      <c r="L7047" s="48" t="s">
        <v>1054</v>
      </c>
      <c r="M7047" s="53">
        <v>0</v>
      </c>
      <c r="N7047" s="51"/>
    </row>
    <row r="7048" spans="2:14" x14ac:dyDescent="0.25">
      <c r="B7048" s="48">
        <v>7046</v>
      </c>
      <c r="C7048" s="49" t="s">
        <v>3142</v>
      </c>
      <c r="D7048" s="48">
        <v>580507952</v>
      </c>
      <c r="E7048" s="50" t="s">
        <v>3143</v>
      </c>
      <c r="F7048" s="51">
        <v>53</v>
      </c>
      <c r="G7048" s="48">
        <v>0</v>
      </c>
      <c r="H7048" s="51" t="s">
        <v>3151</v>
      </c>
      <c r="I7048" s="51" t="s">
        <v>1237</v>
      </c>
      <c r="J7048" s="52">
        <v>0</v>
      </c>
      <c r="K7048" s="48" t="s">
        <v>1054</v>
      </c>
      <c r="L7048" s="48" t="s">
        <v>1054</v>
      </c>
      <c r="M7048" s="53">
        <v>0</v>
      </c>
      <c r="N7048" s="51"/>
    </row>
    <row r="7049" spans="2:14" x14ac:dyDescent="0.25">
      <c r="B7049" s="48">
        <v>7047</v>
      </c>
      <c r="C7049" s="49" t="s">
        <v>3142</v>
      </c>
      <c r="D7049" s="48">
        <v>580507952</v>
      </c>
      <c r="E7049" s="50" t="s">
        <v>3143</v>
      </c>
      <c r="F7049" s="51">
        <v>54</v>
      </c>
      <c r="G7049" s="48">
        <v>0</v>
      </c>
      <c r="H7049" s="51" t="s">
        <v>2547</v>
      </c>
      <c r="I7049" s="51" t="s">
        <v>1237</v>
      </c>
      <c r="J7049" s="52">
        <v>0</v>
      </c>
      <c r="K7049" s="48" t="s">
        <v>1054</v>
      </c>
      <c r="L7049" s="48" t="s">
        <v>1054</v>
      </c>
      <c r="M7049" s="53">
        <v>0</v>
      </c>
      <c r="N7049" s="51"/>
    </row>
    <row r="7050" spans="2:14" x14ac:dyDescent="0.25">
      <c r="B7050" s="48">
        <v>7048</v>
      </c>
      <c r="C7050" s="49" t="s">
        <v>3142</v>
      </c>
      <c r="D7050" s="48">
        <v>580507952</v>
      </c>
      <c r="E7050" s="50" t="s">
        <v>3143</v>
      </c>
      <c r="F7050" s="51">
        <v>55</v>
      </c>
      <c r="G7050" s="48">
        <v>0</v>
      </c>
      <c r="H7050" s="51" t="s">
        <v>2547</v>
      </c>
      <c r="I7050" s="51" t="s">
        <v>1237</v>
      </c>
      <c r="J7050" s="52">
        <v>0</v>
      </c>
      <c r="K7050" s="48" t="s">
        <v>1054</v>
      </c>
      <c r="L7050" s="48" t="s">
        <v>1054</v>
      </c>
      <c r="M7050" s="53">
        <v>0</v>
      </c>
      <c r="N7050" s="51"/>
    </row>
    <row r="7051" spans="2:14" x14ac:dyDescent="0.25">
      <c r="B7051" s="48">
        <v>7049</v>
      </c>
      <c r="C7051" s="49" t="s">
        <v>3142</v>
      </c>
      <c r="D7051" s="48">
        <v>580507952</v>
      </c>
      <c r="E7051" s="50" t="s">
        <v>3143</v>
      </c>
      <c r="F7051" s="51">
        <v>56</v>
      </c>
      <c r="G7051" s="48">
        <v>0</v>
      </c>
      <c r="H7051" s="51" t="s">
        <v>3149</v>
      </c>
      <c r="I7051" s="51" t="s">
        <v>1237</v>
      </c>
      <c r="J7051" s="52">
        <v>0</v>
      </c>
      <c r="K7051" s="48" t="s">
        <v>1054</v>
      </c>
      <c r="L7051" s="48" t="s">
        <v>1054</v>
      </c>
      <c r="M7051" s="53">
        <v>0</v>
      </c>
      <c r="N7051" s="51"/>
    </row>
    <row r="7052" spans="2:14" x14ac:dyDescent="0.25">
      <c r="B7052" s="48">
        <v>7050</v>
      </c>
      <c r="C7052" s="49" t="s">
        <v>3142</v>
      </c>
      <c r="D7052" s="48">
        <v>580507952</v>
      </c>
      <c r="E7052" s="50" t="s">
        <v>3143</v>
      </c>
      <c r="F7052" s="51">
        <v>57</v>
      </c>
      <c r="G7052" s="48">
        <v>0</v>
      </c>
      <c r="H7052" s="51" t="s">
        <v>3147</v>
      </c>
      <c r="I7052" s="51" t="s">
        <v>1237</v>
      </c>
      <c r="J7052" s="52">
        <v>0</v>
      </c>
      <c r="K7052" s="48" t="s">
        <v>1054</v>
      </c>
      <c r="L7052" s="48" t="s">
        <v>1054</v>
      </c>
      <c r="M7052" s="53">
        <v>0</v>
      </c>
      <c r="N7052" s="51"/>
    </row>
    <row r="7053" spans="2:14" x14ac:dyDescent="0.25">
      <c r="B7053" s="48">
        <v>7051</v>
      </c>
      <c r="C7053" s="49" t="s">
        <v>3142</v>
      </c>
      <c r="D7053" s="48">
        <v>580507952</v>
      </c>
      <c r="E7053" s="50" t="s">
        <v>3143</v>
      </c>
      <c r="F7053" s="51">
        <v>58</v>
      </c>
      <c r="G7053" s="48">
        <v>0</v>
      </c>
      <c r="H7053" s="51" t="s">
        <v>2547</v>
      </c>
      <c r="I7053" s="51" t="s">
        <v>1237</v>
      </c>
      <c r="J7053" s="52">
        <v>0</v>
      </c>
      <c r="K7053" s="48" t="s">
        <v>1054</v>
      </c>
      <c r="L7053" s="48" t="s">
        <v>1054</v>
      </c>
      <c r="M7053" s="53">
        <v>0</v>
      </c>
      <c r="N7053" s="51"/>
    </row>
    <row r="7054" spans="2:14" x14ac:dyDescent="0.25">
      <c r="B7054" s="48">
        <v>7052</v>
      </c>
      <c r="C7054" s="49" t="s">
        <v>3142</v>
      </c>
      <c r="D7054" s="48">
        <v>580507952</v>
      </c>
      <c r="E7054" s="50" t="s">
        <v>3143</v>
      </c>
      <c r="F7054" s="51">
        <v>59</v>
      </c>
      <c r="G7054" s="48">
        <v>0</v>
      </c>
      <c r="H7054" s="51" t="s">
        <v>2561</v>
      </c>
      <c r="I7054" s="51" t="s">
        <v>1237</v>
      </c>
      <c r="J7054" s="52">
        <v>0</v>
      </c>
      <c r="K7054" s="48" t="s">
        <v>1054</v>
      </c>
      <c r="L7054" s="48" t="s">
        <v>1054</v>
      </c>
      <c r="M7054" s="53">
        <v>0</v>
      </c>
      <c r="N7054" s="51"/>
    </row>
    <row r="7055" spans="2:14" x14ac:dyDescent="0.25">
      <c r="B7055" s="48">
        <v>7053</v>
      </c>
      <c r="C7055" s="49" t="s">
        <v>3142</v>
      </c>
      <c r="D7055" s="48">
        <v>580507952</v>
      </c>
      <c r="E7055" s="50" t="s">
        <v>3143</v>
      </c>
      <c r="F7055" s="51">
        <v>60</v>
      </c>
      <c r="G7055" s="48">
        <v>0</v>
      </c>
      <c r="H7055" s="51" t="s">
        <v>3148</v>
      </c>
      <c r="I7055" s="51" t="s">
        <v>1237</v>
      </c>
      <c r="J7055" s="52">
        <v>0</v>
      </c>
      <c r="K7055" s="48" t="s">
        <v>1054</v>
      </c>
      <c r="L7055" s="48" t="s">
        <v>1054</v>
      </c>
      <c r="M7055" s="53">
        <v>0</v>
      </c>
      <c r="N7055" s="51"/>
    </row>
    <row r="7056" spans="2:14" x14ac:dyDescent="0.25">
      <c r="B7056" s="48">
        <v>7054</v>
      </c>
      <c r="C7056" s="49" t="s">
        <v>3142</v>
      </c>
      <c r="D7056" s="48">
        <v>580507952</v>
      </c>
      <c r="E7056" s="50" t="s">
        <v>3143</v>
      </c>
      <c r="F7056" s="51">
        <v>61</v>
      </c>
      <c r="G7056" s="48">
        <v>0</v>
      </c>
      <c r="H7056" s="51" t="s">
        <v>2561</v>
      </c>
      <c r="I7056" s="51" t="s">
        <v>1237</v>
      </c>
      <c r="J7056" s="52">
        <v>0</v>
      </c>
      <c r="K7056" s="48" t="s">
        <v>1054</v>
      </c>
      <c r="L7056" s="48" t="s">
        <v>1054</v>
      </c>
      <c r="M7056" s="53">
        <v>0</v>
      </c>
      <c r="N7056" s="51"/>
    </row>
    <row r="7057" spans="2:14" x14ac:dyDescent="0.25">
      <c r="B7057" s="48">
        <v>7055</v>
      </c>
      <c r="C7057" s="49" t="s">
        <v>3142</v>
      </c>
      <c r="D7057" s="48">
        <v>580507952</v>
      </c>
      <c r="E7057" s="50" t="s">
        <v>3143</v>
      </c>
      <c r="F7057" s="51">
        <v>62</v>
      </c>
      <c r="G7057" s="48">
        <v>0</v>
      </c>
      <c r="H7057" s="51" t="s">
        <v>3144</v>
      </c>
      <c r="I7057" s="51" t="s">
        <v>1237</v>
      </c>
      <c r="J7057" s="52">
        <v>0</v>
      </c>
      <c r="K7057" s="48" t="s">
        <v>1054</v>
      </c>
      <c r="L7057" s="48" t="s">
        <v>1054</v>
      </c>
      <c r="M7057" s="53">
        <v>0</v>
      </c>
      <c r="N7057" s="51"/>
    </row>
    <row r="7058" spans="2:14" x14ac:dyDescent="0.25">
      <c r="B7058" s="48">
        <v>7056</v>
      </c>
      <c r="C7058" s="49" t="s">
        <v>3142</v>
      </c>
      <c r="D7058" s="48">
        <v>580507952</v>
      </c>
      <c r="E7058" s="50" t="s">
        <v>3143</v>
      </c>
      <c r="F7058" s="51">
        <v>63</v>
      </c>
      <c r="G7058" s="48">
        <v>0</v>
      </c>
      <c r="H7058" s="51" t="s">
        <v>3149</v>
      </c>
      <c r="I7058" s="51" t="s">
        <v>1237</v>
      </c>
      <c r="J7058" s="52">
        <v>0</v>
      </c>
      <c r="K7058" s="48" t="s">
        <v>1054</v>
      </c>
      <c r="L7058" s="48" t="s">
        <v>1054</v>
      </c>
      <c r="M7058" s="53">
        <v>0</v>
      </c>
      <c r="N7058" s="51"/>
    </row>
    <row r="7059" spans="2:14" x14ac:dyDescent="0.25">
      <c r="B7059" s="48">
        <v>7057</v>
      </c>
      <c r="C7059" s="49" t="s">
        <v>3142</v>
      </c>
      <c r="D7059" s="48">
        <v>580507952</v>
      </c>
      <c r="E7059" s="50" t="s">
        <v>3143</v>
      </c>
      <c r="F7059" s="51">
        <v>64</v>
      </c>
      <c r="G7059" s="48">
        <v>0</v>
      </c>
      <c r="H7059" s="51" t="s">
        <v>3150</v>
      </c>
      <c r="I7059" s="51" t="s">
        <v>1237</v>
      </c>
      <c r="J7059" s="52">
        <v>0</v>
      </c>
      <c r="K7059" s="48" t="s">
        <v>1054</v>
      </c>
      <c r="L7059" s="48" t="s">
        <v>1054</v>
      </c>
      <c r="M7059" s="53">
        <v>0</v>
      </c>
      <c r="N7059" s="51"/>
    </row>
    <row r="7060" spans="2:14" x14ac:dyDescent="0.25">
      <c r="B7060" s="48">
        <v>7058</v>
      </c>
      <c r="C7060" s="49" t="s">
        <v>3142</v>
      </c>
      <c r="D7060" s="48">
        <v>580507952</v>
      </c>
      <c r="E7060" s="50" t="s">
        <v>3143</v>
      </c>
      <c r="F7060" s="51">
        <v>65</v>
      </c>
      <c r="G7060" s="48">
        <v>0</v>
      </c>
      <c r="H7060" s="51" t="s">
        <v>3146</v>
      </c>
      <c r="I7060" s="51" t="s">
        <v>1237</v>
      </c>
      <c r="J7060" s="52">
        <v>0</v>
      </c>
      <c r="K7060" s="48" t="s">
        <v>1054</v>
      </c>
      <c r="L7060" s="48" t="s">
        <v>1054</v>
      </c>
      <c r="M7060" s="53">
        <v>0</v>
      </c>
      <c r="N7060" s="51"/>
    </row>
    <row r="7061" spans="2:14" x14ac:dyDescent="0.25">
      <c r="B7061" s="48">
        <v>7059</v>
      </c>
      <c r="C7061" s="49" t="s">
        <v>3142</v>
      </c>
      <c r="D7061" s="48">
        <v>580507952</v>
      </c>
      <c r="E7061" s="50" t="s">
        <v>3143</v>
      </c>
      <c r="F7061" s="51">
        <v>66</v>
      </c>
      <c r="G7061" s="48">
        <v>0</v>
      </c>
      <c r="H7061" s="51" t="s">
        <v>3150</v>
      </c>
      <c r="I7061" s="51" t="s">
        <v>1237</v>
      </c>
      <c r="J7061" s="52">
        <v>0</v>
      </c>
      <c r="K7061" s="48" t="s">
        <v>1054</v>
      </c>
      <c r="L7061" s="48" t="s">
        <v>1054</v>
      </c>
      <c r="M7061" s="53">
        <v>0</v>
      </c>
      <c r="N7061" s="51"/>
    </row>
    <row r="7062" spans="2:14" x14ac:dyDescent="0.25">
      <c r="B7062" s="48">
        <v>7060</v>
      </c>
      <c r="C7062" s="49" t="s">
        <v>3142</v>
      </c>
      <c r="D7062" s="48">
        <v>580507952</v>
      </c>
      <c r="E7062" s="50" t="s">
        <v>3143</v>
      </c>
      <c r="F7062" s="51">
        <v>67</v>
      </c>
      <c r="G7062" s="48">
        <v>0</v>
      </c>
      <c r="H7062" s="51" t="s">
        <v>3146</v>
      </c>
      <c r="I7062" s="51" t="s">
        <v>1237</v>
      </c>
      <c r="J7062" s="52">
        <v>0</v>
      </c>
      <c r="K7062" s="48" t="s">
        <v>1054</v>
      </c>
      <c r="L7062" s="48" t="s">
        <v>1054</v>
      </c>
      <c r="M7062" s="53">
        <v>0</v>
      </c>
      <c r="N7062" s="51"/>
    </row>
    <row r="7063" spans="2:14" x14ac:dyDescent="0.25">
      <c r="B7063" s="48">
        <v>7061</v>
      </c>
      <c r="C7063" s="49" t="s">
        <v>3142</v>
      </c>
      <c r="D7063" s="48">
        <v>580507952</v>
      </c>
      <c r="E7063" s="50" t="s">
        <v>3143</v>
      </c>
      <c r="F7063" s="51">
        <v>68</v>
      </c>
      <c r="G7063" s="48">
        <v>0</v>
      </c>
      <c r="H7063" s="51" t="s">
        <v>3148</v>
      </c>
      <c r="I7063" s="51" t="s">
        <v>1237</v>
      </c>
      <c r="J7063" s="52">
        <v>0</v>
      </c>
      <c r="K7063" s="48" t="s">
        <v>1054</v>
      </c>
      <c r="L7063" s="48" t="s">
        <v>1054</v>
      </c>
      <c r="M7063" s="53">
        <v>0</v>
      </c>
      <c r="N7063" s="51"/>
    </row>
    <row r="7064" spans="2:14" x14ac:dyDescent="0.25">
      <c r="B7064" s="48">
        <v>7062</v>
      </c>
      <c r="C7064" s="49" t="s">
        <v>3142</v>
      </c>
      <c r="D7064" s="48">
        <v>580507952</v>
      </c>
      <c r="E7064" s="50" t="s">
        <v>3143</v>
      </c>
      <c r="F7064" s="51">
        <v>69</v>
      </c>
      <c r="G7064" s="48">
        <v>0</v>
      </c>
      <c r="H7064" s="51" t="s">
        <v>2547</v>
      </c>
      <c r="I7064" s="51" t="s">
        <v>1237</v>
      </c>
      <c r="J7064" s="52">
        <v>0</v>
      </c>
      <c r="K7064" s="48" t="s">
        <v>1054</v>
      </c>
      <c r="L7064" s="48" t="s">
        <v>1054</v>
      </c>
      <c r="M7064" s="53">
        <v>0</v>
      </c>
      <c r="N7064" s="51"/>
    </row>
    <row r="7065" spans="2:14" x14ac:dyDescent="0.25">
      <c r="B7065" s="48">
        <v>7063</v>
      </c>
      <c r="C7065" s="49" t="s">
        <v>3142</v>
      </c>
      <c r="D7065" s="48">
        <v>580507952</v>
      </c>
      <c r="E7065" s="50" t="s">
        <v>3143</v>
      </c>
      <c r="F7065" s="51">
        <v>70</v>
      </c>
      <c r="G7065" s="48">
        <v>0</v>
      </c>
      <c r="H7065" s="51" t="s">
        <v>3145</v>
      </c>
      <c r="I7065" s="51" t="s">
        <v>1237</v>
      </c>
      <c r="J7065" s="52">
        <v>0</v>
      </c>
      <c r="K7065" s="48" t="s">
        <v>1054</v>
      </c>
      <c r="L7065" s="48" t="s">
        <v>1054</v>
      </c>
      <c r="M7065" s="53">
        <v>0</v>
      </c>
      <c r="N7065" s="51"/>
    </row>
    <row r="7066" spans="2:14" x14ac:dyDescent="0.25">
      <c r="B7066" s="48">
        <v>7064</v>
      </c>
      <c r="C7066" s="49" t="s">
        <v>3142</v>
      </c>
      <c r="D7066" s="48">
        <v>580507952</v>
      </c>
      <c r="E7066" s="50" t="s">
        <v>3143</v>
      </c>
      <c r="F7066" s="51">
        <v>71</v>
      </c>
      <c r="G7066" s="48">
        <v>0</v>
      </c>
      <c r="H7066" s="51" t="s">
        <v>2561</v>
      </c>
      <c r="I7066" s="51" t="s">
        <v>1237</v>
      </c>
      <c r="J7066" s="52">
        <v>0</v>
      </c>
      <c r="K7066" s="48" t="s">
        <v>1054</v>
      </c>
      <c r="L7066" s="48" t="s">
        <v>1054</v>
      </c>
      <c r="M7066" s="53">
        <v>0</v>
      </c>
      <c r="N7066" s="51"/>
    </row>
    <row r="7067" spans="2:14" x14ac:dyDescent="0.25">
      <c r="B7067" s="48">
        <v>7065</v>
      </c>
      <c r="C7067" s="49" t="s">
        <v>3142</v>
      </c>
      <c r="D7067" s="48">
        <v>580507952</v>
      </c>
      <c r="E7067" s="50" t="s">
        <v>3143</v>
      </c>
      <c r="F7067" s="51">
        <v>72</v>
      </c>
      <c r="G7067" s="48">
        <v>0</v>
      </c>
      <c r="H7067" s="51" t="s">
        <v>3150</v>
      </c>
      <c r="I7067" s="51" t="s">
        <v>1237</v>
      </c>
      <c r="J7067" s="52">
        <v>0</v>
      </c>
      <c r="K7067" s="48" t="s">
        <v>1054</v>
      </c>
      <c r="L7067" s="48" t="s">
        <v>1054</v>
      </c>
      <c r="M7067" s="53">
        <v>0</v>
      </c>
      <c r="N7067" s="51"/>
    </row>
    <row r="7068" spans="2:14" x14ac:dyDescent="0.25">
      <c r="B7068" s="48">
        <v>7066</v>
      </c>
      <c r="C7068" s="49" t="s">
        <v>3142</v>
      </c>
      <c r="D7068" s="48">
        <v>580507952</v>
      </c>
      <c r="E7068" s="50" t="s">
        <v>3143</v>
      </c>
      <c r="F7068" s="51">
        <v>73</v>
      </c>
      <c r="G7068" s="48">
        <v>0</v>
      </c>
      <c r="H7068" s="51" t="s">
        <v>3151</v>
      </c>
      <c r="I7068" s="51" t="s">
        <v>1237</v>
      </c>
      <c r="J7068" s="52">
        <v>0</v>
      </c>
      <c r="K7068" s="48" t="s">
        <v>1054</v>
      </c>
      <c r="L7068" s="48" t="s">
        <v>1054</v>
      </c>
      <c r="M7068" s="53">
        <v>0</v>
      </c>
      <c r="N7068" s="51"/>
    </row>
    <row r="7069" spans="2:14" x14ac:dyDescent="0.25">
      <c r="B7069" s="48">
        <v>7067</v>
      </c>
      <c r="C7069" s="49" t="s">
        <v>3142</v>
      </c>
      <c r="D7069" s="48">
        <v>580507952</v>
      </c>
      <c r="E7069" s="50" t="s">
        <v>3143</v>
      </c>
      <c r="F7069" s="51">
        <v>74</v>
      </c>
      <c r="G7069" s="48">
        <v>0</v>
      </c>
      <c r="H7069" s="51" t="s">
        <v>3146</v>
      </c>
      <c r="I7069" s="51" t="s">
        <v>1237</v>
      </c>
      <c r="J7069" s="52">
        <v>0</v>
      </c>
      <c r="K7069" s="48" t="s">
        <v>1054</v>
      </c>
      <c r="L7069" s="48" t="s">
        <v>1054</v>
      </c>
      <c r="M7069" s="53">
        <v>0</v>
      </c>
      <c r="N7069" s="51"/>
    </row>
    <row r="7070" spans="2:14" x14ac:dyDescent="0.25">
      <c r="B7070" s="48">
        <v>7068</v>
      </c>
      <c r="C7070" s="49" t="s">
        <v>3142</v>
      </c>
      <c r="D7070" s="48">
        <v>580507952</v>
      </c>
      <c r="E7070" s="50" t="s">
        <v>3143</v>
      </c>
      <c r="F7070" s="51">
        <v>75</v>
      </c>
      <c r="G7070" s="48">
        <v>0</v>
      </c>
      <c r="H7070" s="51" t="s">
        <v>3148</v>
      </c>
      <c r="I7070" s="51" t="s">
        <v>1237</v>
      </c>
      <c r="J7070" s="52">
        <v>0</v>
      </c>
      <c r="K7070" s="48" t="s">
        <v>1054</v>
      </c>
      <c r="L7070" s="48" t="s">
        <v>1054</v>
      </c>
      <c r="M7070" s="53">
        <v>0</v>
      </c>
      <c r="N7070" s="51"/>
    </row>
    <row r="7071" spans="2:14" x14ac:dyDescent="0.25">
      <c r="B7071" s="48">
        <v>7069</v>
      </c>
      <c r="C7071" s="49" t="s">
        <v>3142</v>
      </c>
      <c r="D7071" s="48">
        <v>580507952</v>
      </c>
      <c r="E7071" s="50" t="s">
        <v>3143</v>
      </c>
      <c r="F7071" s="51">
        <v>76</v>
      </c>
      <c r="G7071" s="48">
        <v>0</v>
      </c>
      <c r="H7071" s="51" t="s">
        <v>3147</v>
      </c>
      <c r="I7071" s="51" t="s">
        <v>1237</v>
      </c>
      <c r="J7071" s="52">
        <v>0</v>
      </c>
      <c r="K7071" s="48" t="s">
        <v>1054</v>
      </c>
      <c r="L7071" s="48" t="s">
        <v>1054</v>
      </c>
      <c r="M7071" s="53">
        <v>0</v>
      </c>
      <c r="N7071" s="51"/>
    </row>
    <row r="7072" spans="2:14" x14ac:dyDescent="0.25">
      <c r="B7072" s="48">
        <v>7070</v>
      </c>
      <c r="C7072" s="49" t="s">
        <v>3142</v>
      </c>
      <c r="D7072" s="48">
        <v>580507952</v>
      </c>
      <c r="E7072" s="50" t="s">
        <v>3143</v>
      </c>
      <c r="F7072" s="51">
        <v>77</v>
      </c>
      <c r="G7072" s="48">
        <v>0</v>
      </c>
      <c r="H7072" s="51" t="s">
        <v>3147</v>
      </c>
      <c r="I7072" s="51" t="s">
        <v>1237</v>
      </c>
      <c r="J7072" s="52">
        <v>0</v>
      </c>
      <c r="K7072" s="48" t="s">
        <v>1054</v>
      </c>
      <c r="L7072" s="48" t="s">
        <v>1054</v>
      </c>
      <c r="M7072" s="53">
        <v>0</v>
      </c>
      <c r="N7072" s="51"/>
    </row>
    <row r="7073" spans="2:14" x14ac:dyDescent="0.25">
      <c r="B7073" s="48">
        <v>7071</v>
      </c>
      <c r="C7073" s="49" t="s">
        <v>3142</v>
      </c>
      <c r="D7073" s="48">
        <v>580507952</v>
      </c>
      <c r="E7073" s="50" t="s">
        <v>3143</v>
      </c>
      <c r="F7073" s="51">
        <v>78</v>
      </c>
      <c r="G7073" s="48">
        <v>0</v>
      </c>
      <c r="H7073" s="51" t="s">
        <v>3147</v>
      </c>
      <c r="I7073" s="51" t="s">
        <v>1237</v>
      </c>
      <c r="J7073" s="52">
        <v>0</v>
      </c>
      <c r="K7073" s="48" t="s">
        <v>1054</v>
      </c>
      <c r="L7073" s="48" t="s">
        <v>1054</v>
      </c>
      <c r="M7073" s="53">
        <v>0</v>
      </c>
      <c r="N7073" s="51"/>
    </row>
    <row r="7074" spans="2:14" x14ac:dyDescent="0.25">
      <c r="B7074" s="48">
        <v>7072</v>
      </c>
      <c r="C7074" s="49" t="s">
        <v>3142</v>
      </c>
      <c r="D7074" s="48">
        <v>580507952</v>
      </c>
      <c r="E7074" s="50" t="s">
        <v>3143</v>
      </c>
      <c r="F7074" s="51">
        <v>79</v>
      </c>
      <c r="G7074" s="48">
        <v>0</v>
      </c>
      <c r="H7074" s="51" t="s">
        <v>3146</v>
      </c>
      <c r="I7074" s="51" t="s">
        <v>1237</v>
      </c>
      <c r="J7074" s="52">
        <v>0</v>
      </c>
      <c r="K7074" s="48" t="s">
        <v>1054</v>
      </c>
      <c r="L7074" s="48" t="s">
        <v>1054</v>
      </c>
      <c r="M7074" s="53">
        <v>0</v>
      </c>
      <c r="N7074" s="51"/>
    </row>
    <row r="7075" spans="2:14" x14ac:dyDescent="0.25">
      <c r="B7075" s="48">
        <v>7073</v>
      </c>
      <c r="C7075" s="49" t="s">
        <v>3142</v>
      </c>
      <c r="D7075" s="48">
        <v>580507952</v>
      </c>
      <c r="E7075" s="50" t="s">
        <v>3143</v>
      </c>
      <c r="F7075" s="51">
        <v>80</v>
      </c>
      <c r="G7075" s="48">
        <v>0</v>
      </c>
      <c r="H7075" s="51" t="s">
        <v>3145</v>
      </c>
      <c r="I7075" s="51" t="s">
        <v>1237</v>
      </c>
      <c r="J7075" s="52">
        <v>0</v>
      </c>
      <c r="K7075" s="48" t="s">
        <v>1054</v>
      </c>
      <c r="L7075" s="48" t="s">
        <v>1054</v>
      </c>
      <c r="M7075" s="53">
        <v>0</v>
      </c>
      <c r="N7075" s="51"/>
    </row>
    <row r="7076" spans="2:14" x14ac:dyDescent="0.25">
      <c r="B7076" s="48">
        <v>7074</v>
      </c>
      <c r="C7076" s="49" t="s">
        <v>3142</v>
      </c>
      <c r="D7076" s="48">
        <v>580507952</v>
      </c>
      <c r="E7076" s="50" t="s">
        <v>3143</v>
      </c>
      <c r="F7076" s="51">
        <v>81</v>
      </c>
      <c r="G7076" s="48">
        <v>0</v>
      </c>
      <c r="H7076" s="51" t="s">
        <v>3146</v>
      </c>
      <c r="I7076" s="51" t="s">
        <v>1237</v>
      </c>
      <c r="J7076" s="52">
        <v>0</v>
      </c>
      <c r="K7076" s="48" t="s">
        <v>1054</v>
      </c>
      <c r="L7076" s="48" t="s">
        <v>1054</v>
      </c>
      <c r="M7076" s="53">
        <v>0</v>
      </c>
      <c r="N7076" s="51"/>
    </row>
    <row r="7077" spans="2:14" x14ac:dyDescent="0.25">
      <c r="B7077" s="48">
        <v>7075</v>
      </c>
      <c r="C7077" s="49" t="s">
        <v>3142</v>
      </c>
      <c r="D7077" s="48">
        <v>580507952</v>
      </c>
      <c r="E7077" s="50" t="s">
        <v>3143</v>
      </c>
      <c r="F7077" s="51">
        <v>82</v>
      </c>
      <c r="G7077" s="48">
        <v>0</v>
      </c>
      <c r="H7077" s="51" t="s">
        <v>3151</v>
      </c>
      <c r="I7077" s="51" t="s">
        <v>1237</v>
      </c>
      <c r="J7077" s="52">
        <v>0</v>
      </c>
      <c r="K7077" s="48" t="s">
        <v>1054</v>
      </c>
      <c r="L7077" s="48" t="s">
        <v>1054</v>
      </c>
      <c r="M7077" s="53">
        <v>0</v>
      </c>
      <c r="N7077" s="51"/>
    </row>
    <row r="7078" spans="2:14" x14ac:dyDescent="0.25">
      <c r="B7078" s="48">
        <v>7076</v>
      </c>
      <c r="C7078" s="49" t="s">
        <v>3142</v>
      </c>
      <c r="D7078" s="48">
        <v>580507952</v>
      </c>
      <c r="E7078" s="50" t="s">
        <v>3143</v>
      </c>
      <c r="F7078" s="51">
        <v>83</v>
      </c>
      <c r="G7078" s="48">
        <v>0</v>
      </c>
      <c r="H7078" s="51" t="s">
        <v>3145</v>
      </c>
      <c r="I7078" s="51" t="s">
        <v>1237</v>
      </c>
      <c r="J7078" s="52">
        <v>0</v>
      </c>
      <c r="K7078" s="48" t="s">
        <v>1054</v>
      </c>
      <c r="L7078" s="48" t="s">
        <v>1054</v>
      </c>
      <c r="M7078" s="53">
        <v>0</v>
      </c>
      <c r="N7078" s="51"/>
    </row>
    <row r="7079" spans="2:14" x14ac:dyDescent="0.25">
      <c r="B7079" s="48">
        <v>7077</v>
      </c>
      <c r="C7079" s="49" t="s">
        <v>3142</v>
      </c>
      <c r="D7079" s="48">
        <v>580507952</v>
      </c>
      <c r="E7079" s="50" t="s">
        <v>3143</v>
      </c>
      <c r="F7079" s="51">
        <v>84</v>
      </c>
      <c r="G7079" s="48">
        <v>0</v>
      </c>
      <c r="H7079" s="51" t="s">
        <v>3144</v>
      </c>
      <c r="I7079" s="51" t="s">
        <v>1237</v>
      </c>
      <c r="J7079" s="52">
        <v>0</v>
      </c>
      <c r="K7079" s="48" t="s">
        <v>1054</v>
      </c>
      <c r="L7079" s="48" t="s">
        <v>1054</v>
      </c>
      <c r="M7079" s="53">
        <v>0</v>
      </c>
      <c r="N7079" s="51"/>
    </row>
    <row r="7080" spans="2:14" x14ac:dyDescent="0.25">
      <c r="B7080" s="48">
        <v>7078</v>
      </c>
      <c r="C7080" s="49" t="s">
        <v>3142</v>
      </c>
      <c r="D7080" s="48">
        <v>580507952</v>
      </c>
      <c r="E7080" s="50" t="s">
        <v>3143</v>
      </c>
      <c r="F7080" s="51">
        <v>85</v>
      </c>
      <c r="G7080" s="48">
        <v>0</v>
      </c>
      <c r="H7080" s="51" t="s">
        <v>3145</v>
      </c>
      <c r="I7080" s="51" t="s">
        <v>1237</v>
      </c>
      <c r="J7080" s="52">
        <v>0</v>
      </c>
      <c r="K7080" s="48" t="s">
        <v>1054</v>
      </c>
      <c r="L7080" s="48" t="s">
        <v>1054</v>
      </c>
      <c r="M7080" s="53">
        <v>0</v>
      </c>
      <c r="N7080" s="51"/>
    </row>
    <row r="7081" spans="2:14" x14ac:dyDescent="0.25">
      <c r="B7081" s="48">
        <v>7079</v>
      </c>
      <c r="C7081" s="49" t="s">
        <v>3142</v>
      </c>
      <c r="D7081" s="48">
        <v>580507952</v>
      </c>
      <c r="E7081" s="50" t="s">
        <v>3143</v>
      </c>
      <c r="F7081" s="51">
        <v>86</v>
      </c>
      <c r="G7081" s="48">
        <v>0</v>
      </c>
      <c r="H7081" s="51" t="s">
        <v>3150</v>
      </c>
      <c r="I7081" s="51" t="s">
        <v>1237</v>
      </c>
      <c r="J7081" s="52">
        <v>0</v>
      </c>
      <c r="K7081" s="48" t="s">
        <v>1054</v>
      </c>
      <c r="L7081" s="48" t="s">
        <v>1054</v>
      </c>
      <c r="M7081" s="53">
        <v>0</v>
      </c>
      <c r="N7081" s="51"/>
    </row>
    <row r="7082" spans="2:14" x14ac:dyDescent="0.25">
      <c r="B7082" s="48">
        <v>7080</v>
      </c>
      <c r="C7082" s="49" t="s">
        <v>3142</v>
      </c>
      <c r="D7082" s="48">
        <v>580507952</v>
      </c>
      <c r="E7082" s="50" t="s">
        <v>3143</v>
      </c>
      <c r="F7082" s="51">
        <v>87</v>
      </c>
      <c r="G7082" s="48">
        <v>0</v>
      </c>
      <c r="H7082" s="51" t="s">
        <v>3148</v>
      </c>
      <c r="I7082" s="51" t="s">
        <v>1237</v>
      </c>
      <c r="J7082" s="52">
        <v>0</v>
      </c>
      <c r="K7082" s="48" t="s">
        <v>1054</v>
      </c>
      <c r="L7082" s="48" t="s">
        <v>1054</v>
      </c>
      <c r="M7082" s="53">
        <v>0</v>
      </c>
      <c r="N7082" s="51"/>
    </row>
    <row r="7083" spans="2:14" x14ac:dyDescent="0.25">
      <c r="B7083" s="48">
        <v>7081</v>
      </c>
      <c r="C7083" s="49" t="s">
        <v>3142</v>
      </c>
      <c r="D7083" s="48">
        <v>580507952</v>
      </c>
      <c r="E7083" s="50" t="s">
        <v>3143</v>
      </c>
      <c r="F7083" s="51">
        <v>88</v>
      </c>
      <c r="G7083" s="48">
        <v>0</v>
      </c>
      <c r="H7083" s="51" t="s">
        <v>3147</v>
      </c>
      <c r="I7083" s="51" t="s">
        <v>1237</v>
      </c>
      <c r="J7083" s="52">
        <v>0</v>
      </c>
      <c r="K7083" s="48" t="s">
        <v>1054</v>
      </c>
      <c r="L7083" s="48" t="s">
        <v>1054</v>
      </c>
      <c r="M7083" s="53">
        <v>0</v>
      </c>
      <c r="N7083" s="51"/>
    </row>
    <row r="7084" spans="2:14" x14ac:dyDescent="0.25">
      <c r="B7084" s="48">
        <v>7082</v>
      </c>
      <c r="C7084" s="49" t="s">
        <v>3142</v>
      </c>
      <c r="D7084" s="48">
        <v>580507952</v>
      </c>
      <c r="E7084" s="50" t="s">
        <v>3143</v>
      </c>
      <c r="F7084" s="51">
        <v>89</v>
      </c>
      <c r="G7084" s="48">
        <v>0</v>
      </c>
      <c r="H7084" s="51" t="s">
        <v>3144</v>
      </c>
      <c r="I7084" s="51" t="s">
        <v>1237</v>
      </c>
      <c r="J7084" s="52">
        <v>0</v>
      </c>
      <c r="K7084" s="48" t="s">
        <v>1054</v>
      </c>
      <c r="L7084" s="48" t="s">
        <v>1054</v>
      </c>
      <c r="M7084" s="53">
        <v>0</v>
      </c>
      <c r="N7084" s="51"/>
    </row>
    <row r="7085" spans="2:14" x14ac:dyDescent="0.25">
      <c r="B7085" s="48">
        <v>7083</v>
      </c>
      <c r="C7085" s="49" t="s">
        <v>3142</v>
      </c>
      <c r="D7085" s="48">
        <v>580507952</v>
      </c>
      <c r="E7085" s="50" t="s">
        <v>3143</v>
      </c>
      <c r="F7085" s="51">
        <v>90</v>
      </c>
      <c r="G7085" s="48">
        <v>0</v>
      </c>
      <c r="H7085" s="51" t="s">
        <v>3151</v>
      </c>
      <c r="I7085" s="51" t="s">
        <v>1237</v>
      </c>
      <c r="J7085" s="52">
        <v>0</v>
      </c>
      <c r="K7085" s="48" t="s">
        <v>1054</v>
      </c>
      <c r="L7085" s="48" t="s">
        <v>1054</v>
      </c>
      <c r="M7085" s="53">
        <v>0</v>
      </c>
      <c r="N7085" s="51"/>
    </row>
    <row r="7086" spans="2:14" x14ac:dyDescent="0.25">
      <c r="B7086" s="48">
        <v>7084</v>
      </c>
      <c r="C7086" s="49" t="s">
        <v>3142</v>
      </c>
      <c r="D7086" s="48">
        <v>580507952</v>
      </c>
      <c r="E7086" s="50" t="s">
        <v>3143</v>
      </c>
      <c r="F7086" s="51">
        <v>91</v>
      </c>
      <c r="G7086" s="48">
        <v>0</v>
      </c>
      <c r="H7086" s="51" t="s">
        <v>2547</v>
      </c>
      <c r="I7086" s="51" t="s">
        <v>1237</v>
      </c>
      <c r="J7086" s="52">
        <v>0</v>
      </c>
      <c r="K7086" s="48" t="s">
        <v>1054</v>
      </c>
      <c r="L7086" s="48" t="s">
        <v>1054</v>
      </c>
      <c r="M7086" s="53">
        <v>0</v>
      </c>
      <c r="N7086" s="51"/>
    </row>
    <row r="7087" spans="2:14" x14ac:dyDescent="0.25">
      <c r="B7087" s="48">
        <v>7085</v>
      </c>
      <c r="C7087" s="49" t="s">
        <v>3142</v>
      </c>
      <c r="D7087" s="48">
        <v>580507952</v>
      </c>
      <c r="E7087" s="50" t="s">
        <v>3143</v>
      </c>
      <c r="F7087" s="51">
        <v>92</v>
      </c>
      <c r="G7087" s="48">
        <v>0</v>
      </c>
      <c r="H7087" s="51" t="s">
        <v>3147</v>
      </c>
      <c r="I7087" s="51" t="s">
        <v>1237</v>
      </c>
      <c r="J7087" s="52">
        <v>0</v>
      </c>
      <c r="K7087" s="48" t="s">
        <v>1054</v>
      </c>
      <c r="L7087" s="48" t="s">
        <v>1054</v>
      </c>
      <c r="M7087" s="53">
        <v>0</v>
      </c>
      <c r="N7087" s="51"/>
    </row>
    <row r="7088" spans="2:14" x14ac:dyDescent="0.25">
      <c r="B7088" s="48">
        <v>7086</v>
      </c>
      <c r="C7088" s="49" t="s">
        <v>3142</v>
      </c>
      <c r="D7088" s="48">
        <v>580507952</v>
      </c>
      <c r="E7088" s="50" t="s">
        <v>3143</v>
      </c>
      <c r="F7088" s="51">
        <v>93</v>
      </c>
      <c r="G7088" s="48">
        <v>0</v>
      </c>
      <c r="H7088" s="51" t="s">
        <v>3146</v>
      </c>
      <c r="I7088" s="51" t="s">
        <v>1237</v>
      </c>
      <c r="J7088" s="52">
        <v>0</v>
      </c>
      <c r="K7088" s="48" t="s">
        <v>1054</v>
      </c>
      <c r="L7088" s="48" t="s">
        <v>1054</v>
      </c>
      <c r="M7088" s="53">
        <v>0</v>
      </c>
      <c r="N7088" s="51"/>
    </row>
    <row r="7089" spans="2:14" x14ac:dyDescent="0.25">
      <c r="B7089" s="48">
        <v>7087</v>
      </c>
      <c r="C7089" s="49" t="s">
        <v>3142</v>
      </c>
      <c r="D7089" s="48">
        <v>580507952</v>
      </c>
      <c r="E7089" s="50" t="s">
        <v>3143</v>
      </c>
      <c r="F7089" s="51">
        <v>94</v>
      </c>
      <c r="G7089" s="48">
        <v>0</v>
      </c>
      <c r="H7089" s="51" t="s">
        <v>3150</v>
      </c>
      <c r="I7089" s="51" t="s">
        <v>1237</v>
      </c>
      <c r="J7089" s="52">
        <v>0</v>
      </c>
      <c r="K7089" s="48" t="s">
        <v>1054</v>
      </c>
      <c r="L7089" s="48" t="s">
        <v>1054</v>
      </c>
      <c r="M7089" s="53">
        <v>0</v>
      </c>
      <c r="N7089" s="51"/>
    </row>
    <row r="7090" spans="2:14" x14ac:dyDescent="0.25">
      <c r="B7090" s="48">
        <v>7088</v>
      </c>
      <c r="C7090" s="49" t="s">
        <v>3142</v>
      </c>
      <c r="D7090" s="48">
        <v>580507952</v>
      </c>
      <c r="E7090" s="50" t="s">
        <v>3143</v>
      </c>
      <c r="F7090" s="51">
        <v>95</v>
      </c>
      <c r="G7090" s="48">
        <v>0</v>
      </c>
      <c r="H7090" s="51" t="s">
        <v>3144</v>
      </c>
      <c r="I7090" s="51" t="s">
        <v>1237</v>
      </c>
      <c r="J7090" s="52">
        <v>0</v>
      </c>
      <c r="K7090" s="48" t="s">
        <v>1054</v>
      </c>
      <c r="L7090" s="48" t="s">
        <v>1054</v>
      </c>
      <c r="M7090" s="53">
        <v>0</v>
      </c>
      <c r="N7090" s="51"/>
    </row>
    <row r="7091" spans="2:14" x14ac:dyDescent="0.25">
      <c r="B7091" s="48">
        <v>7089</v>
      </c>
      <c r="C7091" s="49" t="s">
        <v>3142</v>
      </c>
      <c r="D7091" s="48">
        <v>580507952</v>
      </c>
      <c r="E7091" s="50" t="s">
        <v>3143</v>
      </c>
      <c r="F7091" s="51">
        <v>96</v>
      </c>
      <c r="G7091" s="48">
        <v>0</v>
      </c>
      <c r="H7091" s="51" t="s">
        <v>3144</v>
      </c>
      <c r="I7091" s="51" t="s">
        <v>1237</v>
      </c>
      <c r="J7091" s="52">
        <v>0</v>
      </c>
      <c r="K7091" s="48" t="s">
        <v>1054</v>
      </c>
      <c r="L7091" s="48" t="s">
        <v>1054</v>
      </c>
      <c r="M7091" s="53">
        <v>0</v>
      </c>
      <c r="N7091" s="51"/>
    </row>
    <row r="7092" spans="2:14" x14ac:dyDescent="0.25">
      <c r="B7092" s="48">
        <v>7090</v>
      </c>
      <c r="C7092" s="49" t="s">
        <v>3142</v>
      </c>
      <c r="D7092" s="48">
        <v>580507952</v>
      </c>
      <c r="E7092" s="50" t="s">
        <v>3143</v>
      </c>
      <c r="F7092" s="51">
        <v>97</v>
      </c>
      <c r="G7092" s="48">
        <v>0</v>
      </c>
      <c r="H7092" s="51" t="s">
        <v>3144</v>
      </c>
      <c r="I7092" s="51" t="s">
        <v>1237</v>
      </c>
      <c r="J7092" s="52">
        <v>0</v>
      </c>
      <c r="K7092" s="48" t="s">
        <v>1054</v>
      </c>
      <c r="L7092" s="48" t="s">
        <v>1054</v>
      </c>
      <c r="M7092" s="53">
        <v>0</v>
      </c>
      <c r="N7092" s="51"/>
    </row>
    <row r="7093" spans="2:14" x14ac:dyDescent="0.25">
      <c r="B7093" s="48">
        <v>7091</v>
      </c>
      <c r="C7093" s="49" t="s">
        <v>3142</v>
      </c>
      <c r="D7093" s="48">
        <v>580507952</v>
      </c>
      <c r="E7093" s="50" t="s">
        <v>3143</v>
      </c>
      <c r="F7093" s="51">
        <v>98</v>
      </c>
      <c r="G7093" s="48">
        <v>0</v>
      </c>
      <c r="H7093" s="51" t="s">
        <v>3150</v>
      </c>
      <c r="I7093" s="51" t="s">
        <v>1237</v>
      </c>
      <c r="J7093" s="52">
        <v>0</v>
      </c>
      <c r="K7093" s="48" t="s">
        <v>1054</v>
      </c>
      <c r="L7093" s="48" t="s">
        <v>1054</v>
      </c>
      <c r="M7093" s="53">
        <v>0</v>
      </c>
      <c r="N7093" s="51"/>
    </row>
    <row r="7094" spans="2:14" x14ac:dyDescent="0.25">
      <c r="B7094" s="48">
        <v>7092</v>
      </c>
      <c r="C7094" s="49" t="s">
        <v>3142</v>
      </c>
      <c r="D7094" s="48">
        <v>580507952</v>
      </c>
      <c r="E7094" s="50" t="s">
        <v>3143</v>
      </c>
      <c r="F7094" s="51">
        <v>99</v>
      </c>
      <c r="G7094" s="48">
        <v>0</v>
      </c>
      <c r="H7094" s="51" t="s">
        <v>2547</v>
      </c>
      <c r="I7094" s="51" t="s">
        <v>1237</v>
      </c>
      <c r="J7094" s="52">
        <v>0</v>
      </c>
      <c r="K7094" s="48" t="s">
        <v>1054</v>
      </c>
      <c r="L7094" s="48" t="s">
        <v>1054</v>
      </c>
      <c r="M7094" s="53">
        <v>0</v>
      </c>
      <c r="N7094" s="51"/>
    </row>
    <row r="7095" spans="2:14" x14ac:dyDescent="0.25">
      <c r="B7095" s="48">
        <v>7093</v>
      </c>
      <c r="C7095" s="49" t="s">
        <v>3152</v>
      </c>
      <c r="D7095" s="48">
        <v>580139566</v>
      </c>
      <c r="E7095" s="50" t="s">
        <v>3153</v>
      </c>
      <c r="F7095" s="51">
        <v>0</v>
      </c>
      <c r="G7095" s="48">
        <v>24</v>
      </c>
      <c r="H7095" s="51" t="s">
        <v>1052</v>
      </c>
      <c r="I7095" s="51" t="s">
        <v>1062</v>
      </c>
      <c r="J7095" s="52">
        <v>0</v>
      </c>
      <c r="K7095" s="48" t="s">
        <v>1058</v>
      </c>
      <c r="L7095" s="48" t="s">
        <v>1054</v>
      </c>
      <c r="M7095" s="53">
        <v>0</v>
      </c>
      <c r="N7095" s="51"/>
    </row>
    <row r="7096" spans="2:14" x14ac:dyDescent="0.25">
      <c r="B7096" s="48">
        <v>7094</v>
      </c>
      <c r="C7096" s="49" t="s">
        <v>3152</v>
      </c>
      <c r="D7096" s="48">
        <v>580160513</v>
      </c>
      <c r="E7096" s="50" t="s">
        <v>3154</v>
      </c>
      <c r="F7096" s="51">
        <v>0</v>
      </c>
      <c r="G7096" s="48">
        <v>3</v>
      </c>
      <c r="H7096" s="51" t="s">
        <v>1052</v>
      </c>
      <c r="I7096" s="51" t="s">
        <v>1115</v>
      </c>
      <c r="J7096" s="52">
        <v>0</v>
      </c>
      <c r="K7096" s="48" t="s">
        <v>1054</v>
      </c>
      <c r="L7096" s="48" t="s">
        <v>1058</v>
      </c>
      <c r="M7096" s="53">
        <v>0</v>
      </c>
      <c r="N7096" s="51"/>
    </row>
    <row r="7097" spans="2:14" x14ac:dyDescent="0.25">
      <c r="B7097" s="48">
        <v>7095</v>
      </c>
      <c r="C7097" s="49" t="s">
        <v>3152</v>
      </c>
      <c r="D7097" s="48">
        <v>580173441</v>
      </c>
      <c r="E7097" s="50" t="s">
        <v>3155</v>
      </c>
      <c r="F7097" s="51">
        <v>0</v>
      </c>
      <c r="G7097" s="48">
        <v>11</v>
      </c>
      <c r="H7097" s="51" t="s">
        <v>1052</v>
      </c>
      <c r="I7097" s="51" t="s">
        <v>1139</v>
      </c>
      <c r="J7097" s="52">
        <v>0</v>
      </c>
      <c r="K7097" s="48" t="s">
        <v>1054</v>
      </c>
      <c r="L7097" s="48" t="s">
        <v>1054</v>
      </c>
      <c r="M7097" s="53">
        <v>0</v>
      </c>
      <c r="N7097" s="51"/>
    </row>
    <row r="7098" spans="2:14" x14ac:dyDescent="0.25">
      <c r="B7098" s="48">
        <v>7096</v>
      </c>
      <c r="C7098" s="49" t="s">
        <v>3152</v>
      </c>
      <c r="D7098" s="48">
        <v>580179273</v>
      </c>
      <c r="E7098" s="50" t="s">
        <v>3156</v>
      </c>
      <c r="F7098" s="51">
        <v>0</v>
      </c>
      <c r="G7098" s="48">
        <v>19</v>
      </c>
      <c r="H7098" s="51" t="s">
        <v>1052</v>
      </c>
      <c r="I7098" s="51" t="s">
        <v>1125</v>
      </c>
      <c r="J7098" s="52">
        <v>6.5</v>
      </c>
      <c r="K7098" s="48" t="s">
        <v>1058</v>
      </c>
      <c r="L7098" s="48" t="s">
        <v>1058</v>
      </c>
      <c r="M7098" s="53">
        <v>1256.8028222819453</v>
      </c>
      <c r="N7098" s="51"/>
    </row>
    <row r="7099" spans="2:14" x14ac:dyDescent="0.25">
      <c r="B7099" s="48">
        <v>7097</v>
      </c>
      <c r="C7099" s="49" t="s">
        <v>3152</v>
      </c>
      <c r="D7099" s="48">
        <v>580183119</v>
      </c>
      <c r="E7099" s="50" t="s">
        <v>3157</v>
      </c>
      <c r="F7099" s="51">
        <v>0</v>
      </c>
      <c r="G7099" s="48">
        <v>23</v>
      </c>
      <c r="H7099" s="51" t="s">
        <v>1052</v>
      </c>
      <c r="I7099" s="51" t="s">
        <v>1141</v>
      </c>
      <c r="J7099" s="52">
        <v>16.2</v>
      </c>
      <c r="K7099" s="48" t="s">
        <v>1058</v>
      </c>
      <c r="L7099" s="48" t="s">
        <v>1058</v>
      </c>
      <c r="M7099" s="53">
        <v>3132.3393416873096</v>
      </c>
      <c r="N7099" s="51"/>
    </row>
    <row r="7100" spans="2:14" x14ac:dyDescent="0.25">
      <c r="B7100" s="48">
        <v>7098</v>
      </c>
      <c r="C7100" s="49" t="s">
        <v>3152</v>
      </c>
      <c r="D7100" s="48">
        <v>580221299</v>
      </c>
      <c r="E7100" s="50" t="s">
        <v>3158</v>
      </c>
      <c r="F7100" s="51">
        <v>0</v>
      </c>
      <c r="G7100" s="48">
        <v>7</v>
      </c>
      <c r="H7100" s="51" t="s">
        <v>1052</v>
      </c>
      <c r="I7100" s="51" t="s">
        <v>1130</v>
      </c>
      <c r="J7100" s="52">
        <v>0</v>
      </c>
      <c r="K7100" s="48" t="s">
        <v>1054</v>
      </c>
      <c r="L7100" s="48" t="s">
        <v>1054</v>
      </c>
      <c r="M7100" s="53">
        <v>0</v>
      </c>
      <c r="N7100" s="51"/>
    </row>
    <row r="7101" spans="2:14" x14ac:dyDescent="0.25">
      <c r="B7101" s="48">
        <v>7099</v>
      </c>
      <c r="C7101" s="49" t="s">
        <v>3152</v>
      </c>
      <c r="D7101" s="48">
        <v>580230456</v>
      </c>
      <c r="E7101" s="50" t="s">
        <v>3159</v>
      </c>
      <c r="F7101" s="51">
        <v>0</v>
      </c>
      <c r="G7101" s="48">
        <v>2</v>
      </c>
      <c r="H7101" s="51" t="s">
        <v>1052</v>
      </c>
      <c r="I7101" s="51" t="s">
        <v>1068</v>
      </c>
      <c r="J7101" s="52">
        <v>0</v>
      </c>
      <c r="K7101" s="48" t="s">
        <v>1054</v>
      </c>
      <c r="L7101" s="48" t="s">
        <v>1054</v>
      </c>
      <c r="M7101" s="53">
        <v>0</v>
      </c>
      <c r="N7101" s="51"/>
    </row>
    <row r="7102" spans="2:14" x14ac:dyDescent="0.25">
      <c r="B7102" s="48">
        <v>7100</v>
      </c>
      <c r="C7102" s="49" t="s">
        <v>3152</v>
      </c>
      <c r="D7102" s="48">
        <v>580348886</v>
      </c>
      <c r="E7102" s="50" t="s">
        <v>3160</v>
      </c>
      <c r="F7102" s="51">
        <v>0</v>
      </c>
      <c r="G7102" s="48">
        <v>37</v>
      </c>
      <c r="H7102" s="51" t="s">
        <v>1052</v>
      </c>
      <c r="I7102" s="51" t="s">
        <v>1062</v>
      </c>
      <c r="J7102" s="52">
        <v>64.099999999999994</v>
      </c>
      <c r="K7102" s="48" t="s">
        <v>1058</v>
      </c>
      <c r="L7102" s="48" t="s">
        <v>1058</v>
      </c>
      <c r="M7102" s="53">
        <v>7067.5850677395902</v>
      </c>
      <c r="N7102" s="51"/>
    </row>
    <row r="7103" spans="2:14" x14ac:dyDescent="0.25">
      <c r="B7103" s="48">
        <v>7101</v>
      </c>
      <c r="C7103" s="49" t="s">
        <v>3152</v>
      </c>
      <c r="D7103" s="48">
        <v>580399731</v>
      </c>
      <c r="E7103" s="50" t="s">
        <v>3161</v>
      </c>
      <c r="F7103" s="51">
        <v>0</v>
      </c>
      <c r="G7103" s="48">
        <v>22</v>
      </c>
      <c r="H7103" s="51" t="s">
        <v>1052</v>
      </c>
      <c r="I7103" s="51" t="s">
        <v>1255</v>
      </c>
      <c r="J7103" s="52">
        <v>48.1</v>
      </c>
      <c r="K7103" s="48" t="s">
        <v>1058</v>
      </c>
      <c r="L7103" s="48" t="s">
        <v>1058</v>
      </c>
      <c r="M7103" s="53">
        <v>7067.5850677395902</v>
      </c>
      <c r="N7103" s="51"/>
    </row>
    <row r="7104" spans="2:14" x14ac:dyDescent="0.25">
      <c r="B7104" s="48">
        <v>7102</v>
      </c>
      <c r="C7104" s="49" t="s">
        <v>3152</v>
      </c>
      <c r="D7104" s="48">
        <v>580405074</v>
      </c>
      <c r="E7104" s="50" t="s">
        <v>3162</v>
      </c>
      <c r="F7104" s="51">
        <v>0</v>
      </c>
      <c r="G7104" s="48">
        <v>25</v>
      </c>
      <c r="H7104" s="51" t="s">
        <v>1052</v>
      </c>
      <c r="I7104" s="51" t="s">
        <v>1295</v>
      </c>
      <c r="J7104" s="52">
        <v>30.7</v>
      </c>
      <c r="K7104" s="48" t="s">
        <v>1058</v>
      </c>
      <c r="L7104" s="48" t="s">
        <v>1058</v>
      </c>
      <c r="M7104" s="53">
        <v>5935.9764067778033</v>
      </c>
      <c r="N7104" s="51"/>
    </row>
    <row r="7105" spans="2:14" x14ac:dyDescent="0.25">
      <c r="B7105" s="48">
        <v>7103</v>
      </c>
      <c r="C7105" s="49" t="s">
        <v>3152</v>
      </c>
      <c r="D7105" s="48">
        <v>580441186</v>
      </c>
      <c r="E7105" s="50" t="s">
        <v>3163</v>
      </c>
      <c r="F7105" s="51">
        <v>0</v>
      </c>
      <c r="G7105" s="48">
        <v>7</v>
      </c>
      <c r="H7105" s="51" t="s">
        <v>1052</v>
      </c>
      <c r="I7105" s="51" t="s">
        <v>1164</v>
      </c>
      <c r="J7105" s="52">
        <v>0</v>
      </c>
      <c r="K7105" s="48" t="s">
        <v>1054</v>
      </c>
      <c r="L7105" s="48" t="s">
        <v>1054</v>
      </c>
      <c r="M7105" s="53">
        <v>0</v>
      </c>
      <c r="N7105" s="51"/>
    </row>
    <row r="7106" spans="2:14" x14ac:dyDescent="0.25">
      <c r="B7106" s="48">
        <v>7104</v>
      </c>
      <c r="C7106" s="49" t="s">
        <v>3152</v>
      </c>
      <c r="D7106" s="48">
        <v>580461895</v>
      </c>
      <c r="E7106" s="50" t="s">
        <v>3164</v>
      </c>
      <c r="F7106" s="51">
        <v>0</v>
      </c>
      <c r="G7106" s="48">
        <v>13</v>
      </c>
      <c r="H7106" s="51" t="s">
        <v>1052</v>
      </c>
      <c r="I7106" s="51" t="s">
        <v>1115</v>
      </c>
      <c r="J7106" s="52">
        <v>0</v>
      </c>
      <c r="K7106" s="48" t="s">
        <v>1054</v>
      </c>
      <c r="L7106" s="48" t="s">
        <v>1054</v>
      </c>
      <c r="M7106" s="53">
        <v>0</v>
      </c>
      <c r="N7106" s="51"/>
    </row>
    <row r="7107" spans="2:14" x14ac:dyDescent="0.25">
      <c r="B7107" s="48">
        <v>7105</v>
      </c>
      <c r="C7107" s="49" t="s">
        <v>3152</v>
      </c>
      <c r="D7107" s="48">
        <v>580465870</v>
      </c>
      <c r="E7107" s="50" t="s">
        <v>3165</v>
      </c>
      <c r="F7107" s="51">
        <v>0</v>
      </c>
      <c r="G7107" s="48">
        <v>25</v>
      </c>
      <c r="H7107" s="51" t="s">
        <v>1052</v>
      </c>
      <c r="I7107" s="51" t="s">
        <v>1158</v>
      </c>
      <c r="J7107" s="52">
        <v>0</v>
      </c>
      <c r="K7107" s="48" t="s">
        <v>1058</v>
      </c>
      <c r="L7107" s="48" t="s">
        <v>1054</v>
      </c>
      <c r="M7107" s="53">
        <v>0</v>
      </c>
      <c r="N7107" s="51"/>
    </row>
    <row r="7108" spans="2:14" x14ac:dyDescent="0.25">
      <c r="B7108" s="48">
        <v>7106</v>
      </c>
      <c r="C7108" s="49" t="s">
        <v>3152</v>
      </c>
      <c r="D7108" s="48">
        <v>580579258</v>
      </c>
      <c r="E7108" s="50" t="s">
        <v>3166</v>
      </c>
      <c r="F7108" s="51">
        <v>0</v>
      </c>
      <c r="G7108" s="48">
        <v>18</v>
      </c>
      <c r="H7108" s="51" t="s">
        <v>1052</v>
      </c>
      <c r="I7108" s="51" t="s">
        <v>1068</v>
      </c>
      <c r="J7108" s="52">
        <v>5.9</v>
      </c>
      <c r="K7108" s="48" t="s">
        <v>1058</v>
      </c>
      <c r="L7108" s="48" t="s">
        <v>1058</v>
      </c>
      <c r="M7108" s="53">
        <v>1140.7902540713044</v>
      </c>
      <c r="N7108" s="51"/>
    </row>
    <row r="7109" spans="2:14" x14ac:dyDescent="0.25">
      <c r="B7109" s="48">
        <v>7107</v>
      </c>
      <c r="C7109" s="49" t="s">
        <v>3152</v>
      </c>
      <c r="D7109" s="48">
        <v>580613693</v>
      </c>
      <c r="E7109" s="50" t="s">
        <v>3167</v>
      </c>
      <c r="F7109" s="51">
        <v>0</v>
      </c>
      <c r="G7109" s="48">
        <v>19</v>
      </c>
      <c r="H7109" s="51" t="s">
        <v>1052</v>
      </c>
      <c r="I7109" s="51" t="s">
        <v>1307</v>
      </c>
      <c r="J7109" s="52">
        <v>13.8</v>
      </c>
      <c r="K7109" s="48" t="s">
        <v>1058</v>
      </c>
      <c r="L7109" s="48" t="s">
        <v>1058</v>
      </c>
      <c r="M7109" s="53">
        <v>2668.2890688447455</v>
      </c>
      <c r="N7109" s="51"/>
    </row>
    <row r="7110" spans="2:14" x14ac:dyDescent="0.25">
      <c r="B7110" s="48">
        <v>7108</v>
      </c>
      <c r="C7110" s="49" t="s">
        <v>3152</v>
      </c>
      <c r="D7110" s="48">
        <v>580706208</v>
      </c>
      <c r="E7110" s="50" t="s">
        <v>3168</v>
      </c>
      <c r="F7110" s="51">
        <v>0</v>
      </c>
      <c r="G7110" s="48">
        <v>24</v>
      </c>
      <c r="H7110" s="51" t="s">
        <v>1052</v>
      </c>
      <c r="I7110" s="51" t="s">
        <v>1115</v>
      </c>
      <c r="J7110" s="52">
        <v>140.69999999999999</v>
      </c>
      <c r="K7110" s="48" t="s">
        <v>1058</v>
      </c>
      <c r="L7110" s="48" t="s">
        <v>1058</v>
      </c>
      <c r="M7110" s="53">
        <v>7067.5850677395902</v>
      </c>
      <c r="N7110" s="51"/>
    </row>
    <row r="7111" spans="2:14" x14ac:dyDescent="0.25">
      <c r="B7111" s="48">
        <v>7109</v>
      </c>
      <c r="C7111" s="49" t="s">
        <v>3169</v>
      </c>
      <c r="D7111" s="48">
        <v>580023679</v>
      </c>
      <c r="E7111" s="50" t="s">
        <v>3170</v>
      </c>
      <c r="F7111" s="51">
        <v>0</v>
      </c>
      <c r="G7111" s="48">
        <v>66</v>
      </c>
      <c r="H7111" s="51" t="s">
        <v>1052</v>
      </c>
      <c r="I7111" s="51" t="s">
        <v>1259</v>
      </c>
      <c r="J7111" s="52">
        <v>15.8</v>
      </c>
      <c r="K7111" s="48" t="s">
        <v>1058</v>
      </c>
      <c r="L7111" s="48" t="s">
        <v>1058</v>
      </c>
      <c r="M7111" s="53">
        <v>6785.6446068128571</v>
      </c>
      <c r="N7111" s="51"/>
    </row>
    <row r="7112" spans="2:14" x14ac:dyDescent="0.25">
      <c r="B7112" s="48">
        <v>7110</v>
      </c>
      <c r="C7112" s="49" t="s">
        <v>3169</v>
      </c>
      <c r="D7112" s="48">
        <v>580037661</v>
      </c>
      <c r="E7112" s="50" t="s">
        <v>3171</v>
      </c>
      <c r="F7112" s="51">
        <v>0</v>
      </c>
      <c r="G7112" s="48">
        <v>40</v>
      </c>
      <c r="H7112" s="51" t="s">
        <v>1052</v>
      </c>
      <c r="I7112" s="51" t="s">
        <v>1062</v>
      </c>
      <c r="J7112" s="52">
        <v>2.4</v>
      </c>
      <c r="K7112" s="48" t="s">
        <v>1058</v>
      </c>
      <c r="L7112" s="48" t="s">
        <v>1058</v>
      </c>
      <c r="M7112" s="53">
        <v>6785.6446068128571</v>
      </c>
      <c r="N7112" s="51"/>
    </row>
    <row r="7113" spans="2:14" x14ac:dyDescent="0.25">
      <c r="B7113" s="48">
        <v>7111</v>
      </c>
      <c r="C7113" s="49" t="s">
        <v>3169</v>
      </c>
      <c r="D7113" s="48">
        <v>580167831</v>
      </c>
      <c r="E7113" s="50" t="s">
        <v>3172</v>
      </c>
      <c r="F7113" s="51">
        <v>0</v>
      </c>
      <c r="G7113" s="48">
        <v>63</v>
      </c>
      <c r="H7113" s="51" t="s">
        <v>1052</v>
      </c>
      <c r="I7113" s="51" t="s">
        <v>1139</v>
      </c>
      <c r="J7113" s="52">
        <v>0</v>
      </c>
      <c r="K7113" s="48" t="s">
        <v>1058</v>
      </c>
      <c r="L7113" s="48" t="s">
        <v>1054</v>
      </c>
      <c r="M7113" s="53">
        <v>0</v>
      </c>
      <c r="N7113" s="51"/>
    </row>
    <row r="7114" spans="2:14" x14ac:dyDescent="0.25">
      <c r="B7114" s="48">
        <v>7112</v>
      </c>
      <c r="C7114" s="49" t="s">
        <v>3169</v>
      </c>
      <c r="D7114" s="48">
        <v>580489953</v>
      </c>
      <c r="E7114" s="50" t="s">
        <v>3173</v>
      </c>
      <c r="F7114" s="51">
        <v>0</v>
      </c>
      <c r="G7114" s="48">
        <v>66</v>
      </c>
      <c r="H7114" s="51" t="s">
        <v>1052</v>
      </c>
      <c r="I7114" s="51" t="s">
        <v>1414</v>
      </c>
      <c r="J7114" s="52">
        <v>0</v>
      </c>
      <c r="K7114" s="48" t="s">
        <v>1058</v>
      </c>
      <c r="L7114" s="48" t="s">
        <v>1054</v>
      </c>
      <c r="M7114" s="53">
        <v>0</v>
      </c>
      <c r="N7114" s="51"/>
    </row>
    <row r="7115" spans="2:14" x14ac:dyDescent="0.25">
      <c r="B7115" s="48">
        <v>7113</v>
      </c>
      <c r="C7115" s="49" t="s">
        <v>3174</v>
      </c>
      <c r="D7115" s="48">
        <v>580182699</v>
      </c>
      <c r="E7115" s="50" t="s">
        <v>3175</v>
      </c>
      <c r="F7115" s="51">
        <v>0</v>
      </c>
      <c r="G7115" s="48">
        <v>9</v>
      </c>
      <c r="H7115" s="51" t="s">
        <v>1052</v>
      </c>
      <c r="I7115" s="51" t="s">
        <v>1259</v>
      </c>
      <c r="J7115" s="52">
        <v>0</v>
      </c>
      <c r="K7115" s="48" t="s">
        <v>1054</v>
      </c>
      <c r="L7115" s="48" t="s">
        <v>1054</v>
      </c>
      <c r="M7115" s="53">
        <v>0</v>
      </c>
      <c r="N7115" s="51"/>
    </row>
    <row r="7116" spans="2:14" x14ac:dyDescent="0.25">
      <c r="B7116" s="48">
        <v>7114</v>
      </c>
      <c r="C7116" s="49" t="s">
        <v>3176</v>
      </c>
      <c r="D7116" s="48">
        <v>580694891</v>
      </c>
      <c r="E7116" s="50" t="s">
        <v>3177</v>
      </c>
      <c r="F7116" s="51">
        <v>1</v>
      </c>
      <c r="G7116" s="48">
        <v>0</v>
      </c>
      <c r="H7116" s="51" t="s">
        <v>3178</v>
      </c>
      <c r="I7116" s="51" t="s">
        <v>1160</v>
      </c>
      <c r="J7116" s="52">
        <v>0</v>
      </c>
      <c r="K7116" s="48" t="s">
        <v>1054</v>
      </c>
      <c r="L7116" s="48" t="s">
        <v>1054</v>
      </c>
      <c r="M7116" s="53">
        <v>0</v>
      </c>
      <c r="N7116" s="51"/>
    </row>
    <row r="7117" spans="2:14" x14ac:dyDescent="0.25">
      <c r="B7117" s="48">
        <v>7115</v>
      </c>
      <c r="C7117" s="49" t="s">
        <v>3176</v>
      </c>
      <c r="D7117" s="48">
        <v>580695963</v>
      </c>
      <c r="E7117" s="50" t="s">
        <v>3179</v>
      </c>
      <c r="F7117" s="51">
        <v>2</v>
      </c>
      <c r="G7117" s="48">
        <v>0</v>
      </c>
      <c r="H7117" s="51" t="s">
        <v>3178</v>
      </c>
      <c r="I7117" s="51" t="s">
        <v>1135</v>
      </c>
      <c r="J7117" s="52">
        <v>0</v>
      </c>
      <c r="K7117" s="48" t="s">
        <v>1054</v>
      </c>
      <c r="L7117" s="48" t="s">
        <v>1054</v>
      </c>
      <c r="M7117" s="53">
        <v>0</v>
      </c>
      <c r="N7117" s="51"/>
    </row>
    <row r="7118" spans="2:14" x14ac:dyDescent="0.25">
      <c r="B7118" s="48">
        <v>7116</v>
      </c>
      <c r="C7118" s="49" t="s">
        <v>3176</v>
      </c>
      <c r="D7118" s="48">
        <v>580695955</v>
      </c>
      <c r="E7118" s="50" t="s">
        <v>3180</v>
      </c>
      <c r="F7118" s="51">
        <v>3</v>
      </c>
      <c r="G7118" s="48">
        <v>0</v>
      </c>
      <c r="H7118" s="51" t="s">
        <v>3178</v>
      </c>
      <c r="I7118" s="51" t="s">
        <v>1295</v>
      </c>
      <c r="J7118" s="52">
        <v>0</v>
      </c>
      <c r="K7118" s="48" t="s">
        <v>1054</v>
      </c>
      <c r="L7118" s="48" t="s">
        <v>1054</v>
      </c>
      <c r="M7118" s="53">
        <v>0</v>
      </c>
      <c r="N7118" s="51"/>
    </row>
    <row r="7119" spans="2:14" x14ac:dyDescent="0.25">
      <c r="B7119" s="48">
        <v>7117</v>
      </c>
      <c r="C7119" s="49" t="s">
        <v>3176</v>
      </c>
      <c r="D7119" s="48">
        <v>580694891</v>
      </c>
      <c r="E7119" s="50" t="s">
        <v>3181</v>
      </c>
      <c r="F7119" s="51">
        <v>4</v>
      </c>
      <c r="G7119" s="48">
        <v>0</v>
      </c>
      <c r="H7119" s="51" t="s">
        <v>3182</v>
      </c>
      <c r="I7119" s="51" t="s">
        <v>1160</v>
      </c>
      <c r="J7119" s="52">
        <v>0</v>
      </c>
      <c r="K7119" s="48" t="s">
        <v>1054</v>
      </c>
      <c r="L7119" s="48" t="s">
        <v>1054</v>
      </c>
      <c r="M7119" s="53">
        <v>0</v>
      </c>
      <c r="N7119" s="51"/>
    </row>
    <row r="7120" spans="2:14" x14ac:dyDescent="0.25">
      <c r="B7120" s="48">
        <v>7118</v>
      </c>
      <c r="C7120" s="49" t="s">
        <v>3176</v>
      </c>
      <c r="D7120" s="48">
        <v>580695963</v>
      </c>
      <c r="E7120" s="50" t="s">
        <v>3179</v>
      </c>
      <c r="F7120" s="51">
        <v>5</v>
      </c>
      <c r="G7120" s="48">
        <v>0</v>
      </c>
      <c r="H7120" s="51" t="s">
        <v>3182</v>
      </c>
      <c r="I7120" s="51" t="s">
        <v>1135</v>
      </c>
      <c r="J7120" s="52">
        <v>0</v>
      </c>
      <c r="K7120" s="48" t="s">
        <v>1054</v>
      </c>
      <c r="L7120" s="48" t="s">
        <v>1054</v>
      </c>
      <c r="M7120" s="53">
        <v>0</v>
      </c>
      <c r="N7120" s="51"/>
    </row>
    <row r="7121" spans="2:14" x14ac:dyDescent="0.25">
      <c r="B7121" s="48">
        <v>7119</v>
      </c>
      <c r="C7121" s="49" t="s">
        <v>3176</v>
      </c>
      <c r="D7121" s="48">
        <v>580695955</v>
      </c>
      <c r="E7121" s="50" t="s">
        <v>3180</v>
      </c>
      <c r="F7121" s="51">
        <v>6</v>
      </c>
      <c r="G7121" s="48">
        <v>0</v>
      </c>
      <c r="H7121" s="51" t="s">
        <v>3182</v>
      </c>
      <c r="I7121" s="51" t="s">
        <v>1295</v>
      </c>
      <c r="J7121" s="52">
        <v>0</v>
      </c>
      <c r="K7121" s="48" t="s">
        <v>1054</v>
      </c>
      <c r="L7121" s="48" t="s">
        <v>1054</v>
      </c>
      <c r="M7121" s="53">
        <v>0</v>
      </c>
      <c r="N7121" s="51"/>
    </row>
    <row r="7122" spans="2:14" x14ac:dyDescent="0.25">
      <c r="B7122" s="48">
        <v>7120</v>
      </c>
      <c r="C7122" s="49" t="s">
        <v>3176</v>
      </c>
      <c r="D7122" s="48">
        <v>580695948</v>
      </c>
      <c r="E7122" s="50" t="s">
        <v>3183</v>
      </c>
      <c r="F7122" s="51">
        <v>7</v>
      </c>
      <c r="G7122" s="48">
        <v>0</v>
      </c>
      <c r="H7122" s="51" t="s">
        <v>3182</v>
      </c>
      <c r="I7122" s="51" t="s">
        <v>1309</v>
      </c>
      <c r="J7122" s="52">
        <v>0</v>
      </c>
      <c r="K7122" s="48" t="s">
        <v>1054</v>
      </c>
      <c r="L7122" s="48" t="s">
        <v>1054</v>
      </c>
      <c r="M7122" s="53">
        <v>0</v>
      </c>
      <c r="N7122" s="51"/>
    </row>
    <row r="7123" spans="2:14" x14ac:dyDescent="0.25">
      <c r="B7123" s="48">
        <v>7121</v>
      </c>
      <c r="C7123" s="49" t="s">
        <v>3176</v>
      </c>
      <c r="D7123" s="48">
        <v>580692929</v>
      </c>
      <c r="E7123" s="50" t="s">
        <v>3184</v>
      </c>
      <c r="F7123" s="51">
        <v>8</v>
      </c>
      <c r="G7123" s="48">
        <v>0</v>
      </c>
      <c r="H7123" s="51" t="s">
        <v>3182</v>
      </c>
      <c r="I7123" s="51" t="s">
        <v>1068</v>
      </c>
      <c r="J7123" s="52">
        <v>0</v>
      </c>
      <c r="K7123" s="48" t="s">
        <v>1054</v>
      </c>
      <c r="L7123" s="48" t="s">
        <v>1054</v>
      </c>
      <c r="M7123" s="53">
        <v>0</v>
      </c>
      <c r="N7123" s="51"/>
    </row>
    <row r="7124" spans="2:14" x14ac:dyDescent="0.25">
      <c r="B7124" s="48">
        <v>7122</v>
      </c>
      <c r="C7124" s="49" t="s">
        <v>3176</v>
      </c>
      <c r="D7124" s="48">
        <v>580695948</v>
      </c>
      <c r="E7124" s="50" t="s">
        <v>3185</v>
      </c>
      <c r="F7124" s="51">
        <v>9</v>
      </c>
      <c r="G7124" s="48">
        <v>0</v>
      </c>
      <c r="H7124" s="51" t="s">
        <v>3182</v>
      </c>
      <c r="I7124" s="51" t="s">
        <v>1309</v>
      </c>
      <c r="J7124" s="52">
        <v>0</v>
      </c>
      <c r="K7124" s="48" t="s">
        <v>1054</v>
      </c>
      <c r="L7124" s="48" t="s">
        <v>1054</v>
      </c>
      <c r="M7124" s="53">
        <v>0</v>
      </c>
      <c r="N7124" s="51"/>
    </row>
    <row r="7125" spans="2:14" x14ac:dyDescent="0.25">
      <c r="B7125" s="48">
        <v>7123</v>
      </c>
      <c r="C7125" s="49" t="s">
        <v>3176</v>
      </c>
      <c r="D7125" s="48">
        <v>580695955</v>
      </c>
      <c r="E7125" s="50" t="s">
        <v>3186</v>
      </c>
      <c r="F7125" s="51">
        <v>10</v>
      </c>
      <c r="G7125" s="48">
        <v>0</v>
      </c>
      <c r="H7125" s="51" t="s">
        <v>3178</v>
      </c>
      <c r="I7125" s="51" t="s">
        <v>1295</v>
      </c>
      <c r="J7125" s="52">
        <v>0</v>
      </c>
      <c r="K7125" s="48" t="s">
        <v>1054</v>
      </c>
      <c r="L7125" s="48" t="s">
        <v>1054</v>
      </c>
      <c r="M7125" s="53">
        <v>0</v>
      </c>
      <c r="N7125" s="51"/>
    </row>
    <row r="7126" spans="2:14" x14ac:dyDescent="0.25">
      <c r="B7126" s="48">
        <v>7124</v>
      </c>
      <c r="C7126" s="49" t="s">
        <v>3176</v>
      </c>
      <c r="D7126" s="48">
        <v>580695948</v>
      </c>
      <c r="E7126" s="50" t="s">
        <v>3185</v>
      </c>
      <c r="F7126" s="51">
        <v>11</v>
      </c>
      <c r="G7126" s="48">
        <v>0</v>
      </c>
      <c r="H7126" s="51" t="s">
        <v>3178</v>
      </c>
      <c r="I7126" s="51" t="s">
        <v>1309</v>
      </c>
      <c r="J7126" s="52">
        <v>0</v>
      </c>
      <c r="K7126" s="48" t="s">
        <v>1054</v>
      </c>
      <c r="L7126" s="48" t="s">
        <v>1054</v>
      </c>
      <c r="M7126" s="53">
        <v>0</v>
      </c>
      <c r="N7126" s="51"/>
    </row>
    <row r="7127" spans="2:14" x14ac:dyDescent="0.25">
      <c r="B7127" s="48">
        <v>7125</v>
      </c>
      <c r="C7127" s="49" t="s">
        <v>3176</v>
      </c>
      <c r="D7127" s="48">
        <v>580694891</v>
      </c>
      <c r="E7127" s="50" t="s">
        <v>3177</v>
      </c>
      <c r="F7127" s="51">
        <v>12</v>
      </c>
      <c r="G7127" s="48">
        <v>0</v>
      </c>
      <c r="H7127" s="51" t="s">
        <v>3187</v>
      </c>
      <c r="I7127" s="51" t="s">
        <v>1160</v>
      </c>
      <c r="J7127" s="52">
        <v>0</v>
      </c>
      <c r="K7127" s="48" t="s">
        <v>1054</v>
      </c>
      <c r="L7127" s="48" t="s">
        <v>1054</v>
      </c>
      <c r="M7127" s="53">
        <v>0</v>
      </c>
      <c r="N7127" s="51"/>
    </row>
    <row r="7128" spans="2:14" x14ac:dyDescent="0.25">
      <c r="B7128" s="48">
        <v>7126</v>
      </c>
      <c r="C7128" s="49" t="s">
        <v>3176</v>
      </c>
      <c r="D7128" s="48">
        <v>580694891</v>
      </c>
      <c r="E7128" s="50" t="s">
        <v>3177</v>
      </c>
      <c r="F7128" s="51">
        <v>13</v>
      </c>
      <c r="G7128" s="48">
        <v>0</v>
      </c>
      <c r="H7128" s="51" t="s">
        <v>3187</v>
      </c>
      <c r="I7128" s="51" t="s">
        <v>1160</v>
      </c>
      <c r="J7128" s="52">
        <v>0</v>
      </c>
      <c r="K7128" s="48" t="s">
        <v>1054</v>
      </c>
      <c r="L7128" s="48" t="s">
        <v>1054</v>
      </c>
      <c r="M7128" s="53">
        <v>0</v>
      </c>
      <c r="N7128" s="51"/>
    </row>
    <row r="7129" spans="2:14" x14ac:dyDescent="0.25">
      <c r="B7129" s="48">
        <v>7127</v>
      </c>
      <c r="C7129" s="49" t="s">
        <v>3176</v>
      </c>
      <c r="D7129" s="48">
        <v>580695948</v>
      </c>
      <c r="E7129" s="50" t="s">
        <v>3185</v>
      </c>
      <c r="F7129" s="51">
        <v>14</v>
      </c>
      <c r="G7129" s="48">
        <v>0</v>
      </c>
      <c r="H7129" s="51" t="s">
        <v>3187</v>
      </c>
      <c r="I7129" s="51" t="s">
        <v>1309</v>
      </c>
      <c r="J7129" s="52">
        <v>0</v>
      </c>
      <c r="K7129" s="48" t="s">
        <v>1054</v>
      </c>
      <c r="L7129" s="48" t="s">
        <v>1054</v>
      </c>
      <c r="M7129" s="53">
        <v>0</v>
      </c>
      <c r="N7129" s="51"/>
    </row>
    <row r="7130" spans="2:14" x14ac:dyDescent="0.25">
      <c r="B7130" s="48">
        <v>7128</v>
      </c>
      <c r="C7130" s="49" t="s">
        <v>3176</v>
      </c>
      <c r="D7130" s="48">
        <v>580695948</v>
      </c>
      <c r="E7130" s="50" t="s">
        <v>3185</v>
      </c>
      <c r="F7130" s="51">
        <v>15</v>
      </c>
      <c r="G7130" s="48">
        <v>0</v>
      </c>
      <c r="H7130" s="51" t="s">
        <v>3187</v>
      </c>
      <c r="I7130" s="51" t="s">
        <v>1309</v>
      </c>
      <c r="J7130" s="52">
        <v>0</v>
      </c>
      <c r="K7130" s="48" t="s">
        <v>1054</v>
      </c>
      <c r="L7130" s="48" t="s">
        <v>1054</v>
      </c>
      <c r="M7130" s="53">
        <v>0</v>
      </c>
      <c r="N7130" s="51"/>
    </row>
    <row r="7131" spans="2:14" x14ac:dyDescent="0.25">
      <c r="B7131" s="48">
        <v>7129</v>
      </c>
      <c r="C7131" s="49" t="s">
        <v>3176</v>
      </c>
      <c r="D7131" s="48">
        <v>580695955</v>
      </c>
      <c r="E7131" s="50" t="s">
        <v>3186</v>
      </c>
      <c r="F7131" s="51">
        <v>16</v>
      </c>
      <c r="G7131" s="48">
        <v>0</v>
      </c>
      <c r="H7131" s="51" t="s">
        <v>3187</v>
      </c>
      <c r="I7131" s="51" t="s">
        <v>1295</v>
      </c>
      <c r="J7131" s="52">
        <v>0</v>
      </c>
      <c r="K7131" s="48" t="s">
        <v>1054</v>
      </c>
      <c r="L7131" s="48" t="s">
        <v>1054</v>
      </c>
      <c r="M7131" s="53">
        <v>0</v>
      </c>
      <c r="N7131" s="51"/>
    </row>
    <row r="7132" spans="2:14" x14ac:dyDescent="0.25">
      <c r="B7132" s="48">
        <v>7130</v>
      </c>
      <c r="C7132" s="49" t="s">
        <v>3176</v>
      </c>
      <c r="D7132" s="48">
        <v>580692929</v>
      </c>
      <c r="E7132" s="50" t="s">
        <v>3188</v>
      </c>
      <c r="F7132" s="51">
        <v>17</v>
      </c>
      <c r="G7132" s="48">
        <v>0</v>
      </c>
      <c r="H7132" s="51" t="s">
        <v>3187</v>
      </c>
      <c r="I7132" s="51" t="s">
        <v>1068</v>
      </c>
      <c r="J7132" s="52">
        <v>0</v>
      </c>
      <c r="K7132" s="48" t="s">
        <v>1054</v>
      </c>
      <c r="L7132" s="48" t="s">
        <v>1054</v>
      </c>
      <c r="M7132" s="53">
        <v>0</v>
      </c>
      <c r="N7132" s="51"/>
    </row>
    <row r="7133" spans="2:14" x14ac:dyDescent="0.25">
      <c r="B7133" s="48">
        <v>7131</v>
      </c>
      <c r="C7133" s="49" t="s">
        <v>3176</v>
      </c>
      <c r="D7133" s="48">
        <v>580694891</v>
      </c>
      <c r="E7133" s="50" t="s">
        <v>3177</v>
      </c>
      <c r="F7133" s="51">
        <v>18</v>
      </c>
      <c r="G7133" s="48">
        <v>0</v>
      </c>
      <c r="H7133" s="51" t="s">
        <v>3182</v>
      </c>
      <c r="I7133" s="51" t="s">
        <v>1160</v>
      </c>
      <c r="J7133" s="52">
        <v>0</v>
      </c>
      <c r="K7133" s="48" t="s">
        <v>1054</v>
      </c>
      <c r="L7133" s="48" t="s">
        <v>1054</v>
      </c>
      <c r="M7133" s="53">
        <v>0</v>
      </c>
      <c r="N7133" s="51"/>
    </row>
    <row r="7134" spans="2:14" x14ac:dyDescent="0.25">
      <c r="B7134" s="48">
        <v>7132</v>
      </c>
      <c r="C7134" s="49" t="s">
        <v>3189</v>
      </c>
      <c r="D7134" s="48">
        <v>580459584</v>
      </c>
      <c r="E7134" s="50" t="s">
        <v>3190</v>
      </c>
      <c r="F7134" s="51">
        <v>1</v>
      </c>
      <c r="G7134" s="48">
        <v>12</v>
      </c>
      <c r="H7134" s="51" t="s">
        <v>3191</v>
      </c>
      <c r="I7134" s="51" t="s">
        <v>2259</v>
      </c>
      <c r="J7134" s="52">
        <v>0</v>
      </c>
      <c r="K7134" s="48" t="s">
        <v>1054</v>
      </c>
      <c r="L7134" s="48" t="s">
        <v>1058</v>
      </c>
      <c r="M7134" s="53">
        <v>0</v>
      </c>
      <c r="N7134" s="51"/>
    </row>
    <row r="7135" spans="2:14" x14ac:dyDescent="0.25">
      <c r="B7135" s="48">
        <v>7133</v>
      </c>
      <c r="C7135" s="49" t="s">
        <v>3189</v>
      </c>
      <c r="D7135" s="48">
        <v>580459584</v>
      </c>
      <c r="E7135" s="50" t="s">
        <v>3190</v>
      </c>
      <c r="F7135" s="51">
        <v>2</v>
      </c>
      <c r="G7135" s="48">
        <v>12</v>
      </c>
      <c r="H7135" s="51" t="s">
        <v>3191</v>
      </c>
      <c r="I7135" s="51" t="s">
        <v>2259</v>
      </c>
      <c r="J7135" s="52">
        <v>0</v>
      </c>
      <c r="K7135" s="48" t="s">
        <v>1054</v>
      </c>
      <c r="L7135" s="48" t="s">
        <v>1058</v>
      </c>
      <c r="M7135" s="53">
        <v>0</v>
      </c>
      <c r="N7135" s="51"/>
    </row>
    <row r="7136" spans="2:14" x14ac:dyDescent="0.25">
      <c r="B7136" s="48">
        <v>7134</v>
      </c>
      <c r="C7136" s="49" t="s">
        <v>3189</v>
      </c>
      <c r="D7136" s="48">
        <v>580459584</v>
      </c>
      <c r="E7136" s="50" t="s">
        <v>3190</v>
      </c>
      <c r="F7136" s="51">
        <v>3</v>
      </c>
      <c r="G7136" s="48">
        <v>0</v>
      </c>
      <c r="H7136" s="51" t="s">
        <v>3192</v>
      </c>
      <c r="I7136" s="51" t="s">
        <v>2259</v>
      </c>
      <c r="J7136" s="52">
        <v>0</v>
      </c>
      <c r="K7136" s="48" t="s">
        <v>1054</v>
      </c>
      <c r="L7136" s="48" t="s">
        <v>1058</v>
      </c>
      <c r="M7136" s="53">
        <v>0</v>
      </c>
      <c r="N7136" s="51"/>
    </row>
    <row r="7137" spans="2:14" x14ac:dyDescent="0.25">
      <c r="B7137" s="48">
        <v>7135</v>
      </c>
      <c r="C7137" s="49" t="s">
        <v>3189</v>
      </c>
      <c r="D7137" s="48">
        <v>580689099</v>
      </c>
      <c r="E7137" s="50" t="s">
        <v>3193</v>
      </c>
      <c r="F7137" s="51">
        <v>4</v>
      </c>
      <c r="G7137" s="48">
        <v>10</v>
      </c>
      <c r="H7137" s="51" t="s">
        <v>3191</v>
      </c>
      <c r="I7137" s="51" t="s">
        <v>2259</v>
      </c>
      <c r="J7137" s="52">
        <v>0</v>
      </c>
      <c r="K7137" s="48" t="s">
        <v>1054</v>
      </c>
      <c r="L7137" s="48" t="s">
        <v>1054</v>
      </c>
      <c r="M7137" s="53">
        <v>0</v>
      </c>
      <c r="N7137" s="51"/>
    </row>
    <row r="7138" spans="2:14" x14ac:dyDescent="0.25">
      <c r="B7138" s="48">
        <v>7136</v>
      </c>
      <c r="C7138" s="49" t="s">
        <v>3189</v>
      </c>
      <c r="D7138" s="48">
        <v>580689099</v>
      </c>
      <c r="E7138" s="50" t="s">
        <v>3194</v>
      </c>
      <c r="F7138" s="51">
        <v>5</v>
      </c>
      <c r="G7138" s="48">
        <v>6</v>
      </c>
      <c r="H7138" s="51" t="s">
        <v>3191</v>
      </c>
      <c r="I7138" s="51" t="s">
        <v>2259</v>
      </c>
      <c r="J7138" s="52">
        <v>0</v>
      </c>
      <c r="K7138" s="48" t="s">
        <v>1054</v>
      </c>
      <c r="L7138" s="48" t="s">
        <v>1054</v>
      </c>
      <c r="M7138" s="53">
        <v>0</v>
      </c>
      <c r="N7138" s="51"/>
    </row>
    <row r="7139" spans="2:14" x14ac:dyDescent="0.25">
      <c r="B7139" s="48">
        <v>7137</v>
      </c>
      <c r="C7139" s="49" t="s">
        <v>3189</v>
      </c>
      <c r="D7139" s="48">
        <v>580689099</v>
      </c>
      <c r="E7139" s="50" t="s">
        <v>3194</v>
      </c>
      <c r="F7139" s="51">
        <v>6</v>
      </c>
      <c r="G7139" s="48">
        <v>9</v>
      </c>
      <c r="H7139" s="51" t="s">
        <v>3191</v>
      </c>
      <c r="I7139" s="51" t="s">
        <v>2259</v>
      </c>
      <c r="J7139" s="52">
        <v>0</v>
      </c>
      <c r="K7139" s="48" t="s">
        <v>1054</v>
      </c>
      <c r="L7139" s="48" t="s">
        <v>1054</v>
      </c>
      <c r="M7139" s="53">
        <v>0</v>
      </c>
      <c r="N7139" s="51"/>
    </row>
    <row r="7140" spans="2:14" x14ac:dyDescent="0.25">
      <c r="B7140" s="48">
        <v>7138</v>
      </c>
      <c r="C7140" s="49" t="s">
        <v>3189</v>
      </c>
      <c r="D7140" s="48">
        <v>580689099</v>
      </c>
      <c r="E7140" s="50" t="s">
        <v>3194</v>
      </c>
      <c r="F7140" s="51">
        <v>7</v>
      </c>
      <c r="G7140" s="48">
        <v>9</v>
      </c>
      <c r="H7140" s="51" t="s">
        <v>3191</v>
      </c>
      <c r="I7140" s="51" t="s">
        <v>2259</v>
      </c>
      <c r="J7140" s="52">
        <v>0</v>
      </c>
      <c r="K7140" s="48" t="s">
        <v>1054</v>
      </c>
      <c r="L7140" s="48" t="s">
        <v>1054</v>
      </c>
      <c r="M7140" s="53">
        <v>0</v>
      </c>
      <c r="N7140" s="51"/>
    </row>
    <row r="7141" spans="2:14" x14ac:dyDescent="0.25">
      <c r="B7141" s="48">
        <v>7139</v>
      </c>
      <c r="C7141" s="49" t="s">
        <v>3189</v>
      </c>
      <c r="D7141" s="48">
        <v>580689099</v>
      </c>
      <c r="E7141" s="50" t="s">
        <v>3194</v>
      </c>
      <c r="F7141" s="51">
        <v>8</v>
      </c>
      <c r="G7141" s="48">
        <v>0</v>
      </c>
      <c r="H7141" s="51" t="s">
        <v>3191</v>
      </c>
      <c r="I7141" s="51" t="s">
        <v>2259</v>
      </c>
      <c r="J7141" s="52">
        <v>0</v>
      </c>
      <c r="K7141" s="48" t="s">
        <v>1054</v>
      </c>
      <c r="L7141" s="48" t="s">
        <v>1054</v>
      </c>
      <c r="M7141" s="53">
        <v>0</v>
      </c>
      <c r="N7141" s="51"/>
    </row>
    <row r="7142" spans="2:14" x14ac:dyDescent="0.25">
      <c r="B7142" s="48">
        <v>7140</v>
      </c>
      <c r="C7142" s="49" t="s">
        <v>3189</v>
      </c>
      <c r="D7142" s="48">
        <v>580689099</v>
      </c>
      <c r="E7142" s="50" t="s">
        <v>3194</v>
      </c>
      <c r="F7142" s="51">
        <v>9</v>
      </c>
      <c r="G7142" s="48">
        <v>9</v>
      </c>
      <c r="H7142" s="51" t="s">
        <v>3191</v>
      </c>
      <c r="I7142" s="51" t="s">
        <v>2259</v>
      </c>
      <c r="J7142" s="52">
        <v>0</v>
      </c>
      <c r="K7142" s="48" t="s">
        <v>1054</v>
      </c>
      <c r="L7142" s="48" t="s">
        <v>1054</v>
      </c>
      <c r="M7142" s="53">
        <v>0</v>
      </c>
      <c r="N7142" s="51"/>
    </row>
    <row r="7143" spans="2:14" x14ac:dyDescent="0.25">
      <c r="B7143" s="48">
        <v>7141</v>
      </c>
      <c r="C7143" s="49" t="s">
        <v>3189</v>
      </c>
      <c r="D7143" s="48">
        <v>580689099</v>
      </c>
      <c r="E7143" s="50" t="s">
        <v>3194</v>
      </c>
      <c r="F7143" s="51">
        <v>10</v>
      </c>
      <c r="G7143" s="48">
        <v>12</v>
      </c>
      <c r="H7143" s="51" t="s">
        <v>3191</v>
      </c>
      <c r="I7143" s="51" t="s">
        <v>2259</v>
      </c>
      <c r="J7143" s="52">
        <v>0</v>
      </c>
      <c r="K7143" s="48" t="s">
        <v>1054</v>
      </c>
      <c r="L7143" s="48" t="s">
        <v>1054</v>
      </c>
      <c r="M7143" s="53">
        <v>0</v>
      </c>
      <c r="N7143" s="51"/>
    </row>
    <row r="7144" spans="2:14" x14ac:dyDescent="0.25">
      <c r="B7144" s="48">
        <v>7142</v>
      </c>
      <c r="C7144" s="49" t="s">
        <v>3189</v>
      </c>
      <c r="D7144" s="48">
        <v>580689099</v>
      </c>
      <c r="E7144" s="50" t="s">
        <v>3195</v>
      </c>
      <c r="F7144" s="51">
        <v>11</v>
      </c>
      <c r="G7144" s="48">
        <v>9</v>
      </c>
      <c r="H7144" s="51" t="s">
        <v>3192</v>
      </c>
      <c r="I7144" s="51" t="s">
        <v>2259</v>
      </c>
      <c r="J7144" s="52">
        <v>0</v>
      </c>
      <c r="K7144" s="48" t="s">
        <v>1054</v>
      </c>
      <c r="L7144" s="48" t="s">
        <v>1054</v>
      </c>
      <c r="M7144" s="53">
        <v>0</v>
      </c>
      <c r="N7144" s="51"/>
    </row>
    <row r="7145" spans="2:14" x14ac:dyDescent="0.25">
      <c r="B7145" s="48">
        <v>7143</v>
      </c>
      <c r="C7145" s="49" t="s">
        <v>3189</v>
      </c>
      <c r="D7145" s="48">
        <v>580689099</v>
      </c>
      <c r="E7145" s="50" t="s">
        <v>3194</v>
      </c>
      <c r="F7145" s="51">
        <v>12</v>
      </c>
      <c r="G7145" s="48">
        <v>9</v>
      </c>
      <c r="H7145" s="51" t="s">
        <v>3192</v>
      </c>
      <c r="I7145" s="51" t="s">
        <v>2259</v>
      </c>
      <c r="J7145" s="52">
        <v>0</v>
      </c>
      <c r="K7145" s="48" t="s">
        <v>1054</v>
      </c>
      <c r="L7145" s="48" t="s">
        <v>1054</v>
      </c>
      <c r="M7145" s="53">
        <v>0</v>
      </c>
      <c r="N7145" s="51"/>
    </row>
    <row r="7146" spans="2:14" x14ac:dyDescent="0.25">
      <c r="B7146" s="48">
        <v>7144</v>
      </c>
      <c r="C7146" s="49" t="s">
        <v>3189</v>
      </c>
      <c r="D7146" s="48">
        <v>580689099</v>
      </c>
      <c r="E7146" s="50" t="s">
        <v>3194</v>
      </c>
      <c r="F7146" s="51">
        <v>13</v>
      </c>
      <c r="G7146" s="48">
        <v>8</v>
      </c>
      <c r="H7146" s="51" t="s">
        <v>3192</v>
      </c>
      <c r="I7146" s="51" t="s">
        <v>2275</v>
      </c>
      <c r="J7146" s="52">
        <v>0</v>
      </c>
      <c r="K7146" s="48" t="s">
        <v>1054</v>
      </c>
      <c r="L7146" s="48" t="s">
        <v>1054</v>
      </c>
      <c r="M7146" s="53">
        <v>0</v>
      </c>
      <c r="N7146" s="51"/>
    </row>
    <row r="7147" spans="2:14" x14ac:dyDescent="0.25">
      <c r="B7147" s="48">
        <v>7145</v>
      </c>
      <c r="C7147" s="49" t="s">
        <v>3189</v>
      </c>
      <c r="D7147" s="48">
        <v>580689099</v>
      </c>
      <c r="E7147" s="50" t="s">
        <v>3194</v>
      </c>
      <c r="F7147" s="51">
        <v>14</v>
      </c>
      <c r="G7147" s="48">
        <v>8</v>
      </c>
      <c r="H7147" s="51" t="s">
        <v>3192</v>
      </c>
      <c r="I7147" s="51" t="s">
        <v>2275</v>
      </c>
      <c r="J7147" s="52">
        <v>0</v>
      </c>
      <c r="K7147" s="48" t="s">
        <v>1054</v>
      </c>
      <c r="L7147" s="48" t="s">
        <v>1054</v>
      </c>
      <c r="M7147" s="53">
        <v>0</v>
      </c>
      <c r="N7147" s="51"/>
    </row>
    <row r="7148" spans="2:14" x14ac:dyDescent="0.25">
      <c r="B7148" s="48">
        <v>7146</v>
      </c>
      <c r="C7148" s="49" t="s">
        <v>3189</v>
      </c>
      <c r="D7148" s="48">
        <v>580689099</v>
      </c>
      <c r="E7148" s="50" t="s">
        <v>3194</v>
      </c>
      <c r="F7148" s="51">
        <v>15</v>
      </c>
      <c r="G7148" s="48">
        <v>8</v>
      </c>
      <c r="H7148" s="51" t="s">
        <v>3192</v>
      </c>
      <c r="I7148" s="51" t="s">
        <v>2275</v>
      </c>
      <c r="J7148" s="52">
        <v>0</v>
      </c>
      <c r="K7148" s="48" t="s">
        <v>1054</v>
      </c>
      <c r="L7148" s="48" t="s">
        <v>1054</v>
      </c>
      <c r="M7148" s="53">
        <v>0</v>
      </c>
      <c r="N7148" s="51"/>
    </row>
    <row r="7149" spans="2:14" x14ac:dyDescent="0.25">
      <c r="B7149" s="48">
        <v>7147</v>
      </c>
      <c r="C7149" s="49" t="s">
        <v>3189</v>
      </c>
      <c r="D7149" s="48">
        <v>580689099</v>
      </c>
      <c r="E7149" s="50" t="s">
        <v>3194</v>
      </c>
      <c r="F7149" s="51">
        <v>16</v>
      </c>
      <c r="G7149" s="48">
        <v>8</v>
      </c>
      <c r="H7149" s="51" t="s">
        <v>3192</v>
      </c>
      <c r="I7149" s="51" t="s">
        <v>2275</v>
      </c>
      <c r="J7149" s="52">
        <v>0</v>
      </c>
      <c r="K7149" s="48" t="s">
        <v>1054</v>
      </c>
      <c r="L7149" s="48" t="s">
        <v>1054</v>
      </c>
      <c r="M7149" s="53">
        <v>0</v>
      </c>
      <c r="N7149" s="51"/>
    </row>
    <row r="7150" spans="2:14" x14ac:dyDescent="0.25">
      <c r="B7150" s="48">
        <v>7148</v>
      </c>
      <c r="C7150" s="49" t="s">
        <v>3189</v>
      </c>
      <c r="D7150" s="48">
        <v>580689099</v>
      </c>
      <c r="E7150" s="50" t="s">
        <v>3194</v>
      </c>
      <c r="F7150" s="51">
        <v>17</v>
      </c>
      <c r="G7150" s="48">
        <v>9</v>
      </c>
      <c r="H7150" s="51" t="s">
        <v>3192</v>
      </c>
      <c r="I7150" s="51" t="s">
        <v>2275</v>
      </c>
      <c r="J7150" s="52">
        <v>0</v>
      </c>
      <c r="K7150" s="48" t="s">
        <v>1054</v>
      </c>
      <c r="L7150" s="48" t="s">
        <v>1054</v>
      </c>
      <c r="M7150" s="53">
        <v>0</v>
      </c>
      <c r="N7150" s="51"/>
    </row>
    <row r="7151" spans="2:14" x14ac:dyDescent="0.25">
      <c r="B7151" s="48">
        <v>7149</v>
      </c>
      <c r="C7151" s="49" t="s">
        <v>3189</v>
      </c>
      <c r="D7151" s="48">
        <v>580689099</v>
      </c>
      <c r="E7151" s="50" t="s">
        <v>3195</v>
      </c>
      <c r="F7151" s="51">
        <v>18</v>
      </c>
      <c r="G7151" s="48">
        <v>13</v>
      </c>
      <c r="H7151" s="51" t="s">
        <v>3192</v>
      </c>
      <c r="I7151" s="51" t="s">
        <v>1103</v>
      </c>
      <c r="J7151" s="52">
        <v>0</v>
      </c>
      <c r="K7151" s="48" t="s">
        <v>1054</v>
      </c>
      <c r="L7151" s="48" t="s">
        <v>1054</v>
      </c>
      <c r="M7151" s="53">
        <v>0</v>
      </c>
      <c r="N7151" s="51"/>
    </row>
    <row r="7152" spans="2:14" x14ac:dyDescent="0.25">
      <c r="B7152" s="48">
        <v>7150</v>
      </c>
      <c r="C7152" s="49" t="s">
        <v>3189</v>
      </c>
      <c r="D7152" s="48">
        <v>580689099</v>
      </c>
      <c r="E7152" s="50" t="s">
        <v>3195</v>
      </c>
      <c r="F7152" s="51">
        <v>19</v>
      </c>
      <c r="G7152" s="48">
        <v>8</v>
      </c>
      <c r="H7152" s="51" t="s">
        <v>3191</v>
      </c>
      <c r="I7152" s="51" t="s">
        <v>2275</v>
      </c>
      <c r="J7152" s="52">
        <v>0</v>
      </c>
      <c r="K7152" s="48" t="s">
        <v>1054</v>
      </c>
      <c r="L7152" s="48" t="s">
        <v>1054</v>
      </c>
      <c r="M7152" s="53">
        <v>0</v>
      </c>
      <c r="N7152" s="51"/>
    </row>
    <row r="7153" spans="2:14" x14ac:dyDescent="0.25">
      <c r="B7153" s="48">
        <v>7151</v>
      </c>
      <c r="C7153" s="49" t="s">
        <v>3189</v>
      </c>
      <c r="D7153" s="48">
        <v>580689099</v>
      </c>
      <c r="E7153" s="50" t="s">
        <v>3195</v>
      </c>
      <c r="F7153" s="51">
        <v>20</v>
      </c>
      <c r="G7153" s="48">
        <v>8</v>
      </c>
      <c r="H7153" s="51" t="s">
        <v>3191</v>
      </c>
      <c r="I7153" s="51" t="s">
        <v>2275</v>
      </c>
      <c r="J7153" s="52">
        <v>0</v>
      </c>
      <c r="K7153" s="48" t="s">
        <v>1054</v>
      </c>
      <c r="L7153" s="48" t="s">
        <v>1054</v>
      </c>
      <c r="M7153" s="53">
        <v>0</v>
      </c>
      <c r="N7153" s="51"/>
    </row>
    <row r="7154" spans="2:14" x14ac:dyDescent="0.25">
      <c r="B7154" s="48">
        <v>7152</v>
      </c>
      <c r="C7154" s="49" t="s">
        <v>3189</v>
      </c>
      <c r="D7154" s="48">
        <v>580689099</v>
      </c>
      <c r="E7154" s="50" t="s">
        <v>3195</v>
      </c>
      <c r="F7154" s="51">
        <v>21</v>
      </c>
      <c r="G7154" s="48">
        <v>8</v>
      </c>
      <c r="H7154" s="51" t="s">
        <v>3191</v>
      </c>
      <c r="I7154" s="51" t="s">
        <v>2275</v>
      </c>
      <c r="J7154" s="52">
        <v>0</v>
      </c>
      <c r="K7154" s="48" t="s">
        <v>1054</v>
      </c>
      <c r="L7154" s="48" t="s">
        <v>1054</v>
      </c>
      <c r="M7154" s="53">
        <v>0</v>
      </c>
      <c r="N7154" s="51"/>
    </row>
    <row r="7155" spans="2:14" x14ac:dyDescent="0.25">
      <c r="B7155" s="48">
        <v>7153</v>
      </c>
      <c r="C7155" s="49" t="s">
        <v>3189</v>
      </c>
      <c r="D7155" s="48">
        <v>580689099</v>
      </c>
      <c r="E7155" s="50" t="s">
        <v>3194</v>
      </c>
      <c r="F7155" s="51">
        <v>22</v>
      </c>
      <c r="G7155" s="48">
        <v>8</v>
      </c>
      <c r="H7155" s="51" t="s">
        <v>3191</v>
      </c>
      <c r="I7155" s="51" t="s">
        <v>2275</v>
      </c>
      <c r="J7155" s="52">
        <v>0</v>
      </c>
      <c r="K7155" s="48" t="s">
        <v>1054</v>
      </c>
      <c r="L7155" s="48" t="s">
        <v>1054</v>
      </c>
      <c r="M7155" s="53">
        <v>0</v>
      </c>
      <c r="N7155" s="51"/>
    </row>
    <row r="7156" spans="2:14" x14ac:dyDescent="0.25">
      <c r="B7156" s="48">
        <v>7154</v>
      </c>
      <c r="C7156" s="49" t="s">
        <v>3189</v>
      </c>
      <c r="D7156" s="48">
        <v>580689099</v>
      </c>
      <c r="E7156" s="50" t="s">
        <v>3195</v>
      </c>
      <c r="F7156" s="51">
        <v>23</v>
      </c>
      <c r="G7156" s="48">
        <v>4</v>
      </c>
      <c r="H7156" s="51" t="s">
        <v>3191</v>
      </c>
      <c r="I7156" s="51" t="s">
        <v>2275</v>
      </c>
      <c r="J7156" s="52">
        <v>0</v>
      </c>
      <c r="K7156" s="48" t="s">
        <v>1054</v>
      </c>
      <c r="L7156" s="48" t="s">
        <v>1054</v>
      </c>
      <c r="M7156" s="53">
        <v>0</v>
      </c>
      <c r="N7156" s="51"/>
    </row>
    <row r="7157" spans="2:14" x14ac:dyDescent="0.25">
      <c r="B7157" s="48">
        <v>7155</v>
      </c>
      <c r="C7157" s="49" t="s">
        <v>3189</v>
      </c>
      <c r="D7157" s="48">
        <v>580689099</v>
      </c>
      <c r="E7157" s="50" t="s">
        <v>3195</v>
      </c>
      <c r="F7157" s="51">
        <v>24</v>
      </c>
      <c r="G7157" s="48">
        <v>8</v>
      </c>
      <c r="H7157" s="51" t="s">
        <v>3191</v>
      </c>
      <c r="I7157" s="51" t="s">
        <v>2275</v>
      </c>
      <c r="J7157" s="52">
        <v>0</v>
      </c>
      <c r="K7157" s="48" t="s">
        <v>1054</v>
      </c>
      <c r="L7157" s="48" t="s">
        <v>1054</v>
      </c>
      <c r="M7157" s="53">
        <v>0</v>
      </c>
      <c r="N7157" s="51"/>
    </row>
    <row r="7158" spans="2:14" x14ac:dyDescent="0.25">
      <c r="B7158" s="48">
        <v>7156</v>
      </c>
      <c r="C7158" s="49" t="s">
        <v>3189</v>
      </c>
      <c r="D7158" s="48">
        <v>580689099</v>
      </c>
      <c r="E7158" s="50" t="s">
        <v>3195</v>
      </c>
      <c r="F7158" s="51">
        <v>25</v>
      </c>
      <c r="G7158" s="48">
        <v>8</v>
      </c>
      <c r="H7158" s="51" t="s">
        <v>3191</v>
      </c>
      <c r="I7158" s="51" t="s">
        <v>2275</v>
      </c>
      <c r="J7158" s="52">
        <v>0</v>
      </c>
      <c r="K7158" s="48" t="s">
        <v>1054</v>
      </c>
      <c r="L7158" s="48" t="s">
        <v>1054</v>
      </c>
      <c r="M7158" s="53">
        <v>0</v>
      </c>
      <c r="N7158" s="51"/>
    </row>
    <row r="7159" spans="2:14" x14ac:dyDescent="0.25">
      <c r="B7159" s="48">
        <v>7157</v>
      </c>
      <c r="C7159" s="49" t="s">
        <v>3189</v>
      </c>
      <c r="D7159" s="48">
        <v>580689099</v>
      </c>
      <c r="E7159" s="50" t="s">
        <v>3195</v>
      </c>
      <c r="F7159" s="51">
        <v>26</v>
      </c>
      <c r="G7159" s="48">
        <v>8</v>
      </c>
      <c r="H7159" s="51" t="s">
        <v>3191</v>
      </c>
      <c r="I7159" s="51" t="s">
        <v>2275</v>
      </c>
      <c r="J7159" s="52">
        <v>0</v>
      </c>
      <c r="K7159" s="48" t="s">
        <v>1054</v>
      </c>
      <c r="L7159" s="48" t="s">
        <v>1054</v>
      </c>
      <c r="M7159" s="53">
        <v>0</v>
      </c>
      <c r="N7159" s="51"/>
    </row>
    <row r="7160" spans="2:14" x14ac:dyDescent="0.25">
      <c r="B7160" s="48">
        <v>7158</v>
      </c>
      <c r="C7160" s="49" t="s">
        <v>3189</v>
      </c>
      <c r="D7160" s="48">
        <v>580689099</v>
      </c>
      <c r="E7160" s="50" t="s">
        <v>3195</v>
      </c>
      <c r="F7160" s="51">
        <v>27</v>
      </c>
      <c r="G7160" s="48">
        <v>8</v>
      </c>
      <c r="H7160" s="51" t="s">
        <v>3191</v>
      </c>
      <c r="I7160" s="51" t="s">
        <v>2275</v>
      </c>
      <c r="J7160" s="52">
        <v>0</v>
      </c>
      <c r="K7160" s="48" t="s">
        <v>1054</v>
      </c>
      <c r="L7160" s="48" t="s">
        <v>1054</v>
      </c>
      <c r="M7160" s="53">
        <v>0</v>
      </c>
      <c r="N7160" s="51"/>
    </row>
    <row r="7161" spans="2:14" x14ac:dyDescent="0.25">
      <c r="B7161" s="48">
        <v>7159</v>
      </c>
      <c r="C7161" s="49" t="s">
        <v>3189</v>
      </c>
      <c r="D7161" s="48">
        <v>580689099</v>
      </c>
      <c r="E7161" s="50" t="s">
        <v>3195</v>
      </c>
      <c r="F7161" s="51">
        <v>28</v>
      </c>
      <c r="G7161" s="48">
        <v>8</v>
      </c>
      <c r="H7161" s="51" t="s">
        <v>3191</v>
      </c>
      <c r="I7161" s="51" t="s">
        <v>2275</v>
      </c>
      <c r="J7161" s="52">
        <v>0</v>
      </c>
      <c r="K7161" s="48" t="s">
        <v>1054</v>
      </c>
      <c r="L7161" s="48" t="s">
        <v>1054</v>
      </c>
      <c r="M7161" s="53">
        <v>0</v>
      </c>
      <c r="N7161" s="51"/>
    </row>
    <row r="7162" spans="2:14" x14ac:dyDescent="0.25">
      <c r="B7162" s="48">
        <v>7160</v>
      </c>
      <c r="C7162" s="49" t="s">
        <v>3189</v>
      </c>
      <c r="D7162" s="48">
        <v>580689099</v>
      </c>
      <c r="E7162" s="50" t="s">
        <v>3195</v>
      </c>
      <c r="F7162" s="51">
        <v>29</v>
      </c>
      <c r="G7162" s="48">
        <v>8</v>
      </c>
      <c r="H7162" s="51" t="s">
        <v>3191</v>
      </c>
      <c r="I7162" s="51" t="s">
        <v>2275</v>
      </c>
      <c r="J7162" s="52">
        <v>0</v>
      </c>
      <c r="K7162" s="48" t="s">
        <v>1054</v>
      </c>
      <c r="L7162" s="48" t="s">
        <v>1054</v>
      </c>
      <c r="M7162" s="53">
        <v>0</v>
      </c>
      <c r="N7162" s="51"/>
    </row>
    <row r="7163" spans="2:14" x14ac:dyDescent="0.25">
      <c r="B7163" s="48">
        <v>7161</v>
      </c>
      <c r="C7163" s="49" t="s">
        <v>3189</v>
      </c>
      <c r="D7163" s="48">
        <v>580689099</v>
      </c>
      <c r="E7163" s="50" t="s">
        <v>3195</v>
      </c>
      <c r="F7163" s="51">
        <v>30</v>
      </c>
      <c r="G7163" s="48">
        <v>8</v>
      </c>
      <c r="H7163" s="51" t="s">
        <v>3191</v>
      </c>
      <c r="I7163" s="51" t="s">
        <v>2275</v>
      </c>
      <c r="J7163" s="52">
        <v>0</v>
      </c>
      <c r="K7163" s="48" t="s">
        <v>1054</v>
      </c>
      <c r="L7163" s="48" t="s">
        <v>1054</v>
      </c>
      <c r="M7163" s="53">
        <v>0</v>
      </c>
      <c r="N7163" s="51"/>
    </row>
    <row r="7164" spans="2:14" x14ac:dyDescent="0.25">
      <c r="B7164" s="48">
        <v>7162</v>
      </c>
      <c r="C7164" s="49" t="s">
        <v>3189</v>
      </c>
      <c r="D7164" s="48">
        <v>580459584</v>
      </c>
      <c r="E7164" s="50" t="s">
        <v>3190</v>
      </c>
      <c r="F7164" s="51">
        <v>31</v>
      </c>
      <c r="G7164" s="48">
        <v>0</v>
      </c>
      <c r="H7164" s="51" t="s">
        <v>3191</v>
      </c>
      <c r="I7164" s="51" t="s">
        <v>2259</v>
      </c>
      <c r="J7164" s="52">
        <v>0</v>
      </c>
      <c r="K7164" s="48" t="s">
        <v>1054</v>
      </c>
      <c r="L7164" s="48" t="s">
        <v>1058</v>
      </c>
      <c r="M7164" s="53">
        <v>0</v>
      </c>
      <c r="N7164" s="51"/>
    </row>
    <row r="7165" spans="2:14" x14ac:dyDescent="0.25">
      <c r="B7165" s="48">
        <v>7163</v>
      </c>
      <c r="C7165" s="49" t="s">
        <v>3196</v>
      </c>
      <c r="D7165" s="48">
        <v>580038156</v>
      </c>
      <c r="E7165" s="50" t="s">
        <v>3197</v>
      </c>
      <c r="F7165" s="51">
        <v>0</v>
      </c>
      <c r="G7165" s="48">
        <v>6</v>
      </c>
      <c r="H7165" s="51" t="s">
        <v>1052</v>
      </c>
      <c r="I7165" s="51" t="s">
        <v>1137</v>
      </c>
      <c r="J7165" s="52">
        <v>0</v>
      </c>
      <c r="K7165" s="48" t="s">
        <v>1054</v>
      </c>
      <c r="L7165" s="48" t="s">
        <v>1058</v>
      </c>
      <c r="M7165" s="53">
        <v>0</v>
      </c>
      <c r="N7165" s="51"/>
    </row>
    <row r="7166" spans="2:14" x14ac:dyDescent="0.25">
      <c r="B7166" s="48">
        <v>7164</v>
      </c>
      <c r="C7166" s="49" t="s">
        <v>3196</v>
      </c>
      <c r="D7166" s="48">
        <v>580346716</v>
      </c>
      <c r="E7166" s="50" t="s">
        <v>3198</v>
      </c>
      <c r="F7166" s="51">
        <v>0</v>
      </c>
      <c r="G7166" s="48">
        <v>36</v>
      </c>
      <c r="H7166" s="51" t="s">
        <v>1052</v>
      </c>
      <c r="I7166" s="51" t="s">
        <v>1066</v>
      </c>
      <c r="J7166" s="52">
        <v>144.30000000000001</v>
      </c>
      <c r="K7166" s="48" t="s">
        <v>1058</v>
      </c>
      <c r="L7166" s="48" t="s">
        <v>1058</v>
      </c>
      <c r="M7166" s="53">
        <v>11021.251215115846</v>
      </c>
      <c r="N7166" s="51"/>
    </row>
    <row r="7167" spans="2:14" x14ac:dyDescent="0.25">
      <c r="B7167" s="48">
        <v>7165</v>
      </c>
      <c r="C7167" s="49" t="s">
        <v>3196</v>
      </c>
      <c r="D7167" s="48">
        <v>580357358</v>
      </c>
      <c r="E7167" s="50" t="s">
        <v>3199</v>
      </c>
      <c r="F7167" s="51">
        <v>0</v>
      </c>
      <c r="G7167" s="48">
        <v>130</v>
      </c>
      <c r="H7167" s="51" t="s">
        <v>1052</v>
      </c>
      <c r="I7167" s="51" t="s">
        <v>1252</v>
      </c>
      <c r="J7167" s="52">
        <v>454.82</v>
      </c>
      <c r="K7167" s="48" t="s">
        <v>1058</v>
      </c>
      <c r="L7167" s="48" t="s">
        <v>1058</v>
      </c>
      <c r="M7167" s="53">
        <v>13071.728398912175</v>
      </c>
      <c r="N7167" s="51"/>
    </row>
    <row r="7168" spans="2:14" x14ac:dyDescent="0.25">
      <c r="B7168" s="48">
        <v>7166</v>
      </c>
      <c r="C7168" s="49" t="s">
        <v>3196</v>
      </c>
      <c r="D7168" s="48">
        <v>580368009</v>
      </c>
      <c r="E7168" s="50" t="s">
        <v>3200</v>
      </c>
      <c r="F7168" s="51">
        <v>0</v>
      </c>
      <c r="G7168" s="48">
        <v>38</v>
      </c>
      <c r="H7168" s="51" t="s">
        <v>1052</v>
      </c>
      <c r="I7168" s="51" t="s">
        <v>1130</v>
      </c>
      <c r="J7168" s="52">
        <v>72.760000000000005</v>
      </c>
      <c r="K7168" s="48" t="s">
        <v>1058</v>
      </c>
      <c r="L7168" s="48" t="s">
        <v>1058</v>
      </c>
      <c r="M7168" s="53">
        <v>5557.2157894097645</v>
      </c>
      <c r="N7168" s="51"/>
    </row>
    <row r="7169" spans="2:14" x14ac:dyDescent="0.25">
      <c r="B7169" s="48">
        <v>7167</v>
      </c>
      <c r="C7169" s="49" t="s">
        <v>3196</v>
      </c>
      <c r="D7169" s="48">
        <v>580372035</v>
      </c>
      <c r="E7169" s="50" t="s">
        <v>3201</v>
      </c>
      <c r="F7169" s="51">
        <v>0</v>
      </c>
      <c r="G7169" s="48">
        <v>13</v>
      </c>
      <c r="H7169" s="51" t="s">
        <v>1052</v>
      </c>
      <c r="I7169" s="51" t="s">
        <v>1060</v>
      </c>
      <c r="J7169" s="52">
        <v>0</v>
      </c>
      <c r="K7169" s="48" t="s">
        <v>1054</v>
      </c>
      <c r="L7169" s="48" t="s">
        <v>1054</v>
      </c>
      <c r="M7169" s="53">
        <v>0</v>
      </c>
      <c r="N7169" s="51"/>
    </row>
    <row r="7170" spans="2:14" x14ac:dyDescent="0.25">
      <c r="B7170" s="48">
        <v>7168</v>
      </c>
      <c r="C7170" s="49" t="s">
        <v>3196</v>
      </c>
      <c r="D7170" s="48">
        <v>580382315</v>
      </c>
      <c r="E7170" s="50" t="s">
        <v>3202</v>
      </c>
      <c r="F7170" s="51">
        <v>0</v>
      </c>
      <c r="G7170" s="48">
        <v>111</v>
      </c>
      <c r="H7170" s="51" t="s">
        <v>1052</v>
      </c>
      <c r="I7170" s="51" t="s">
        <v>1107</v>
      </c>
      <c r="J7170" s="52">
        <v>369</v>
      </c>
      <c r="K7170" s="48" t="s">
        <v>1058</v>
      </c>
      <c r="L7170" s="48" t="s">
        <v>1058</v>
      </c>
      <c r="M7170" s="53">
        <v>13071.728398912175</v>
      </c>
      <c r="N7170" s="51"/>
    </row>
    <row r="7171" spans="2:14" x14ac:dyDescent="0.25">
      <c r="B7171" s="48">
        <v>7169</v>
      </c>
      <c r="C7171" s="49" t="s">
        <v>3196</v>
      </c>
      <c r="D7171" s="48">
        <v>580449437</v>
      </c>
      <c r="E7171" s="50" t="s">
        <v>3203</v>
      </c>
      <c r="F7171" s="51">
        <v>0</v>
      </c>
      <c r="G7171" s="48">
        <v>13</v>
      </c>
      <c r="H7171" s="51" t="s">
        <v>1052</v>
      </c>
      <c r="I7171" s="51" t="s">
        <v>1062</v>
      </c>
      <c r="J7171" s="52">
        <v>0</v>
      </c>
      <c r="K7171" s="48" t="s">
        <v>1054</v>
      </c>
      <c r="L7171" s="48" t="s">
        <v>1058</v>
      </c>
      <c r="M7171" s="53">
        <v>0</v>
      </c>
      <c r="N7171" s="51"/>
    </row>
    <row r="7172" spans="2:14" x14ac:dyDescent="0.25">
      <c r="B7172" s="48">
        <v>7170</v>
      </c>
      <c r="C7172" s="49" t="s">
        <v>3196</v>
      </c>
      <c r="D7172" s="48">
        <v>580482040</v>
      </c>
      <c r="E7172" s="50" t="s">
        <v>3204</v>
      </c>
      <c r="F7172" s="51">
        <v>0</v>
      </c>
      <c r="G7172" s="48">
        <v>73</v>
      </c>
      <c r="H7172" s="51" t="s">
        <v>1052</v>
      </c>
      <c r="I7172" s="51" t="s">
        <v>1053</v>
      </c>
      <c r="J7172" s="52">
        <v>144.06</v>
      </c>
      <c r="K7172" s="48" t="s">
        <v>1058</v>
      </c>
      <c r="L7172" s="48" t="s">
        <v>1058</v>
      </c>
      <c r="M7172" s="53">
        <v>11002.920651764302</v>
      </c>
      <c r="N7172" s="51"/>
    </row>
    <row r="7173" spans="2:14" x14ac:dyDescent="0.25">
      <c r="B7173" s="48">
        <v>7171</v>
      </c>
      <c r="C7173" s="49" t="s">
        <v>3196</v>
      </c>
      <c r="D7173" s="48">
        <v>580483014</v>
      </c>
      <c r="E7173" s="50" t="s">
        <v>3205</v>
      </c>
      <c r="F7173" s="51">
        <v>0</v>
      </c>
      <c r="G7173" s="48">
        <v>30</v>
      </c>
      <c r="H7173" s="51" t="s">
        <v>1052</v>
      </c>
      <c r="I7173" s="51" t="s">
        <v>1062</v>
      </c>
      <c r="J7173" s="52">
        <v>152.32</v>
      </c>
      <c r="K7173" s="48" t="s">
        <v>1058</v>
      </c>
      <c r="L7173" s="48" t="s">
        <v>1058</v>
      </c>
      <c r="M7173" s="53">
        <v>11633.797540446609</v>
      </c>
      <c r="N7173" s="51"/>
    </row>
    <row r="7174" spans="2:14" x14ac:dyDescent="0.25">
      <c r="B7174" s="48">
        <v>7172</v>
      </c>
      <c r="C7174" s="49" t="s">
        <v>3206</v>
      </c>
      <c r="D7174" s="48">
        <v>580353357</v>
      </c>
      <c r="E7174" s="50" t="s">
        <v>3207</v>
      </c>
      <c r="F7174" s="51">
        <v>2</v>
      </c>
      <c r="G7174" s="48">
        <v>27</v>
      </c>
      <c r="H7174" s="51" t="s">
        <v>3208</v>
      </c>
      <c r="I7174" s="51" t="s">
        <v>1259</v>
      </c>
      <c r="J7174" s="52">
        <v>3.25</v>
      </c>
      <c r="K7174" s="48" t="s">
        <v>1058</v>
      </c>
      <c r="L7174" s="48" t="s">
        <v>1058</v>
      </c>
      <c r="M7174" s="53">
        <v>84042.049132801782</v>
      </c>
      <c r="N7174" s="51"/>
    </row>
    <row r="7175" spans="2:14" x14ac:dyDescent="0.25">
      <c r="B7175" s="48">
        <v>7173</v>
      </c>
      <c r="C7175" s="49" t="s">
        <v>3206</v>
      </c>
      <c r="D7175" s="48">
        <v>580353381</v>
      </c>
      <c r="E7175" s="50" t="s">
        <v>3209</v>
      </c>
      <c r="F7175" s="51">
        <v>3</v>
      </c>
      <c r="G7175" s="48">
        <v>24</v>
      </c>
      <c r="H7175" s="51" t="s">
        <v>3208</v>
      </c>
      <c r="I7175" s="51" t="s">
        <v>1137</v>
      </c>
      <c r="J7175" s="52">
        <v>3.3</v>
      </c>
      <c r="K7175" s="48" t="s">
        <v>1058</v>
      </c>
      <c r="L7175" s="48" t="s">
        <v>1058</v>
      </c>
      <c r="M7175" s="53">
        <v>85335.003734844882</v>
      </c>
      <c r="N7175" s="51"/>
    </row>
    <row r="7176" spans="2:14" x14ac:dyDescent="0.25">
      <c r="B7176" s="48">
        <v>7174</v>
      </c>
      <c r="C7176" s="49" t="s">
        <v>3206</v>
      </c>
      <c r="D7176" s="48">
        <v>580418960</v>
      </c>
      <c r="E7176" s="50" t="s">
        <v>3210</v>
      </c>
      <c r="F7176" s="51">
        <v>5</v>
      </c>
      <c r="G7176" s="48">
        <v>27</v>
      </c>
      <c r="H7176" s="51" t="s">
        <v>3208</v>
      </c>
      <c r="I7176" s="51" t="s">
        <v>1076</v>
      </c>
      <c r="J7176" s="52">
        <v>3.9</v>
      </c>
      <c r="K7176" s="48" t="s">
        <v>1058</v>
      </c>
      <c r="L7176" s="48" t="s">
        <v>1058</v>
      </c>
      <c r="M7176" s="53">
        <v>100850.45895936213</v>
      </c>
      <c r="N7176" s="51"/>
    </row>
    <row r="7177" spans="2:14" x14ac:dyDescent="0.25">
      <c r="B7177" s="48">
        <v>7175</v>
      </c>
      <c r="C7177" s="49" t="s">
        <v>3206</v>
      </c>
      <c r="D7177" s="48">
        <v>580353373</v>
      </c>
      <c r="E7177" s="50" t="s">
        <v>3211</v>
      </c>
      <c r="F7177" s="51">
        <v>6</v>
      </c>
      <c r="G7177" s="48">
        <v>27</v>
      </c>
      <c r="H7177" s="51" t="s">
        <v>3208</v>
      </c>
      <c r="I7177" s="51" t="s">
        <v>1093</v>
      </c>
      <c r="J7177" s="52">
        <v>3</v>
      </c>
      <c r="K7177" s="48" t="s">
        <v>1058</v>
      </c>
      <c r="L7177" s="48" t="s">
        <v>1058</v>
      </c>
      <c r="M7177" s="53">
        <v>77577.276122586263</v>
      </c>
      <c r="N7177" s="51"/>
    </row>
    <row r="7178" spans="2:14" x14ac:dyDescent="0.25">
      <c r="B7178" s="48">
        <v>7176</v>
      </c>
      <c r="C7178" s="49" t="s">
        <v>3206</v>
      </c>
      <c r="D7178" s="48">
        <v>580353365</v>
      </c>
      <c r="E7178" s="50" t="s">
        <v>3212</v>
      </c>
      <c r="F7178" s="51">
        <v>7</v>
      </c>
      <c r="G7178" s="48">
        <v>0</v>
      </c>
      <c r="H7178" s="51" t="s">
        <v>3208</v>
      </c>
      <c r="I7178" s="51" t="s">
        <v>1252</v>
      </c>
      <c r="J7178" s="52">
        <v>2.5</v>
      </c>
      <c r="K7178" s="48" t="s">
        <v>1058</v>
      </c>
      <c r="L7178" s="48" t="s">
        <v>1058</v>
      </c>
      <c r="M7178" s="53">
        <v>64647.730102155219</v>
      </c>
      <c r="N7178" s="51"/>
    </row>
    <row r="7179" spans="2:14" x14ac:dyDescent="0.25">
      <c r="B7179" s="48">
        <v>7177</v>
      </c>
      <c r="C7179" s="49" t="s">
        <v>3206</v>
      </c>
      <c r="D7179" s="48">
        <v>580329274</v>
      </c>
      <c r="E7179" s="50" t="s">
        <v>3213</v>
      </c>
      <c r="F7179" s="51">
        <v>10</v>
      </c>
      <c r="G7179" s="48">
        <v>27</v>
      </c>
      <c r="H7179" s="51" t="s">
        <v>3214</v>
      </c>
      <c r="I7179" s="51" t="s">
        <v>1141</v>
      </c>
      <c r="J7179" s="52">
        <v>0</v>
      </c>
      <c r="K7179" s="48" t="s">
        <v>1054</v>
      </c>
      <c r="L7179" s="48" t="s">
        <v>1058</v>
      </c>
      <c r="M7179" s="53">
        <v>0</v>
      </c>
      <c r="N7179" s="51"/>
    </row>
    <row r="7180" spans="2:14" x14ac:dyDescent="0.25">
      <c r="B7180" s="48">
        <v>7178</v>
      </c>
      <c r="C7180" s="49" t="s">
        <v>3206</v>
      </c>
      <c r="D7180" s="48">
        <v>580353373</v>
      </c>
      <c r="E7180" s="50" t="s">
        <v>3211</v>
      </c>
      <c r="F7180" s="51">
        <v>13</v>
      </c>
      <c r="G7180" s="48">
        <v>38</v>
      </c>
      <c r="H7180" s="51" t="s">
        <v>3214</v>
      </c>
      <c r="I7180" s="51" t="s">
        <v>1093</v>
      </c>
      <c r="J7180" s="52">
        <v>0</v>
      </c>
      <c r="K7180" s="48" t="s">
        <v>1054</v>
      </c>
      <c r="L7180" s="48" t="s">
        <v>1058</v>
      </c>
      <c r="M7180" s="53">
        <v>0</v>
      </c>
      <c r="N7180" s="51"/>
    </row>
    <row r="7181" spans="2:14" x14ac:dyDescent="0.25">
      <c r="B7181" s="48">
        <v>7179</v>
      </c>
      <c r="C7181" s="49" t="s">
        <v>3206</v>
      </c>
      <c r="D7181" s="48">
        <v>580329274</v>
      </c>
      <c r="E7181" s="50" t="s">
        <v>3213</v>
      </c>
      <c r="F7181" s="51">
        <v>35</v>
      </c>
      <c r="G7181" s="48">
        <v>22</v>
      </c>
      <c r="H7181" s="51" t="s">
        <v>3208</v>
      </c>
      <c r="I7181" s="51" t="s">
        <v>1141</v>
      </c>
      <c r="J7181" s="52">
        <v>2.5</v>
      </c>
      <c r="K7181" s="48" t="s">
        <v>1058</v>
      </c>
      <c r="L7181" s="48" t="s">
        <v>1058</v>
      </c>
      <c r="M7181" s="53">
        <v>64647.730102155219</v>
      </c>
      <c r="N7181" s="51"/>
    </row>
    <row r="7182" spans="2:14" x14ac:dyDescent="0.25">
      <c r="B7182" s="48">
        <v>7180</v>
      </c>
      <c r="C7182" s="49" t="s">
        <v>3206</v>
      </c>
      <c r="D7182" s="48">
        <v>580353381</v>
      </c>
      <c r="E7182" s="50" t="s">
        <v>3209</v>
      </c>
      <c r="F7182" s="51">
        <v>114</v>
      </c>
      <c r="G7182" s="48">
        <v>22</v>
      </c>
      <c r="H7182" s="51" t="s">
        <v>3208</v>
      </c>
      <c r="I7182" s="51" t="s">
        <v>1137</v>
      </c>
      <c r="J7182" s="52">
        <v>3</v>
      </c>
      <c r="K7182" s="48" t="s">
        <v>1058</v>
      </c>
      <c r="L7182" s="48" t="s">
        <v>1058</v>
      </c>
      <c r="M7182" s="53">
        <v>77577.276122586263</v>
      </c>
      <c r="N7182" s="51"/>
    </row>
    <row r="7183" spans="2:14" x14ac:dyDescent="0.25">
      <c r="B7183" s="48">
        <v>7181</v>
      </c>
      <c r="C7183" s="49" t="s">
        <v>3206</v>
      </c>
      <c r="D7183" s="48">
        <v>580418960</v>
      </c>
      <c r="E7183" s="50" t="s">
        <v>3210</v>
      </c>
      <c r="F7183" s="51">
        <v>115</v>
      </c>
      <c r="G7183" s="48">
        <v>31</v>
      </c>
      <c r="H7183" s="51" t="s">
        <v>3214</v>
      </c>
      <c r="I7183" s="51" t="s">
        <v>1076</v>
      </c>
      <c r="J7183" s="52">
        <v>0</v>
      </c>
      <c r="K7183" s="48" t="s">
        <v>1054</v>
      </c>
      <c r="L7183" s="48" t="s">
        <v>1058</v>
      </c>
      <c r="M7183" s="53">
        <v>0</v>
      </c>
      <c r="N7183" s="51"/>
    </row>
    <row r="7184" spans="2:14" x14ac:dyDescent="0.25">
      <c r="B7184" s="48">
        <v>7182</v>
      </c>
      <c r="C7184" s="49" t="s">
        <v>3206</v>
      </c>
      <c r="D7184" s="48">
        <v>580353373</v>
      </c>
      <c r="E7184" s="50" t="s">
        <v>3211</v>
      </c>
      <c r="F7184" s="51">
        <v>182</v>
      </c>
      <c r="G7184" s="48">
        <v>21</v>
      </c>
      <c r="H7184" s="51" t="s">
        <v>3214</v>
      </c>
      <c r="I7184" s="51" t="s">
        <v>1909</v>
      </c>
      <c r="J7184" s="52">
        <v>0</v>
      </c>
      <c r="K7184" s="48" t="s">
        <v>1054</v>
      </c>
      <c r="L7184" s="48" t="s">
        <v>1058</v>
      </c>
      <c r="M7184" s="53">
        <v>0</v>
      </c>
      <c r="N7184" s="51"/>
    </row>
    <row r="7185" spans="2:14" x14ac:dyDescent="0.25">
      <c r="B7185" s="48">
        <v>7183</v>
      </c>
      <c r="C7185" s="49" t="s">
        <v>3206</v>
      </c>
      <c r="D7185" s="48">
        <v>580353381</v>
      </c>
      <c r="E7185" s="50" t="s">
        <v>3209</v>
      </c>
      <c r="F7185" s="51">
        <v>202</v>
      </c>
      <c r="G7185" s="48">
        <v>17</v>
      </c>
      <c r="H7185" s="51" t="s">
        <v>3215</v>
      </c>
      <c r="I7185" s="51" t="s">
        <v>1137</v>
      </c>
      <c r="J7185" s="52">
        <v>0.45</v>
      </c>
      <c r="K7185" s="48" t="s">
        <v>1058</v>
      </c>
      <c r="L7185" s="48" t="s">
        <v>1058</v>
      </c>
      <c r="M7185" s="53">
        <v>11636.591418387939</v>
      </c>
      <c r="N7185" s="51"/>
    </row>
    <row r="7186" spans="2:14" x14ac:dyDescent="0.25">
      <c r="B7186" s="48">
        <v>7184</v>
      </c>
      <c r="C7186" s="49" t="s">
        <v>3206</v>
      </c>
      <c r="D7186" s="48">
        <v>580353365</v>
      </c>
      <c r="E7186" s="50" t="s">
        <v>3212</v>
      </c>
      <c r="F7186" s="51">
        <v>233</v>
      </c>
      <c r="G7186" s="48">
        <v>16</v>
      </c>
      <c r="H7186" s="51" t="s">
        <v>3215</v>
      </c>
      <c r="I7186" s="51" t="s">
        <v>1252</v>
      </c>
      <c r="J7186" s="52">
        <v>0.375</v>
      </c>
      <c r="K7186" s="48" t="s">
        <v>1058</v>
      </c>
      <c r="L7186" s="48" t="s">
        <v>1058</v>
      </c>
      <c r="M7186" s="53">
        <v>9697.1595153232829</v>
      </c>
      <c r="N7186" s="51"/>
    </row>
    <row r="7187" spans="2:14" x14ac:dyDescent="0.25">
      <c r="B7187" s="48">
        <v>7185</v>
      </c>
      <c r="C7187" s="49" t="s">
        <v>3206</v>
      </c>
      <c r="D7187" s="48">
        <v>580353357</v>
      </c>
      <c r="E7187" s="50" t="s">
        <v>3207</v>
      </c>
      <c r="F7187" s="51">
        <v>242</v>
      </c>
      <c r="G7187" s="48">
        <v>26</v>
      </c>
      <c r="H7187" s="51" t="s">
        <v>3208</v>
      </c>
      <c r="I7187" s="51" t="s">
        <v>1259</v>
      </c>
      <c r="J7187" s="52">
        <v>2.5</v>
      </c>
      <c r="K7187" s="48" t="s">
        <v>1058</v>
      </c>
      <c r="L7187" s="48" t="s">
        <v>1058</v>
      </c>
      <c r="M7187" s="53">
        <v>64647.730102155219</v>
      </c>
      <c r="N7187" s="51"/>
    </row>
    <row r="7188" spans="2:14" x14ac:dyDescent="0.25">
      <c r="B7188" s="48">
        <v>7186</v>
      </c>
      <c r="C7188" s="49" t="s">
        <v>3206</v>
      </c>
      <c r="D7188" s="48">
        <v>580418960</v>
      </c>
      <c r="E7188" s="50" t="s">
        <v>3210</v>
      </c>
      <c r="F7188" s="51">
        <v>270</v>
      </c>
      <c r="G7188" s="48">
        <v>15</v>
      </c>
      <c r="H7188" s="51" t="s">
        <v>3215</v>
      </c>
      <c r="I7188" s="51" t="s">
        <v>1076</v>
      </c>
      <c r="J7188" s="52">
        <v>0.48749999999999999</v>
      </c>
      <c r="K7188" s="48" t="s">
        <v>1058</v>
      </c>
      <c r="L7188" s="48" t="s">
        <v>1058</v>
      </c>
      <c r="M7188" s="53">
        <v>12606.307369920267</v>
      </c>
      <c r="N7188" s="51"/>
    </row>
    <row r="7189" spans="2:14" x14ac:dyDescent="0.25">
      <c r="B7189" s="48">
        <v>7187</v>
      </c>
      <c r="C7189" s="49" t="s">
        <v>3206</v>
      </c>
      <c r="D7189" s="48">
        <v>580418960</v>
      </c>
      <c r="E7189" s="50" t="s">
        <v>3210</v>
      </c>
      <c r="F7189" s="51">
        <v>271</v>
      </c>
      <c r="G7189" s="48">
        <v>19</v>
      </c>
      <c r="H7189" s="51" t="s">
        <v>3215</v>
      </c>
      <c r="I7189" s="51" t="s">
        <v>1076</v>
      </c>
      <c r="J7189" s="52">
        <v>0.48749999999999999</v>
      </c>
      <c r="K7189" s="48" t="s">
        <v>1058</v>
      </c>
      <c r="L7189" s="48" t="s">
        <v>1058</v>
      </c>
      <c r="M7189" s="53">
        <v>12606.307369920267</v>
      </c>
      <c r="N7189" s="51"/>
    </row>
    <row r="7190" spans="2:14" x14ac:dyDescent="0.25">
      <c r="B7190" s="48">
        <v>7188</v>
      </c>
      <c r="C7190" s="49" t="s">
        <v>3206</v>
      </c>
      <c r="D7190" s="48">
        <v>580418960</v>
      </c>
      <c r="E7190" s="50" t="s">
        <v>3210</v>
      </c>
      <c r="F7190" s="51">
        <v>272</v>
      </c>
      <c r="G7190" s="48">
        <v>23</v>
      </c>
      <c r="H7190" s="51" t="s">
        <v>3215</v>
      </c>
      <c r="I7190" s="51" t="s">
        <v>1076</v>
      </c>
      <c r="J7190" s="52">
        <v>0.48749999999999999</v>
      </c>
      <c r="K7190" s="48" t="s">
        <v>1058</v>
      </c>
      <c r="L7190" s="48" t="s">
        <v>1058</v>
      </c>
      <c r="M7190" s="53">
        <v>12606.307369920267</v>
      </c>
      <c r="N7190" s="51"/>
    </row>
    <row r="7191" spans="2:14" x14ac:dyDescent="0.25">
      <c r="B7191" s="48">
        <v>7189</v>
      </c>
      <c r="C7191" s="49" t="s">
        <v>3206</v>
      </c>
      <c r="D7191" s="48">
        <v>580329274</v>
      </c>
      <c r="E7191" s="50" t="s">
        <v>3213</v>
      </c>
      <c r="F7191" s="51">
        <v>300</v>
      </c>
      <c r="G7191" s="48">
        <v>15</v>
      </c>
      <c r="H7191" s="51" t="s">
        <v>3216</v>
      </c>
      <c r="I7191" s="51" t="s">
        <v>1141</v>
      </c>
      <c r="J7191" s="52">
        <v>0.375</v>
      </c>
      <c r="K7191" s="48" t="s">
        <v>1058</v>
      </c>
      <c r="L7191" s="48" t="s">
        <v>1058</v>
      </c>
      <c r="M7191" s="53">
        <v>9697.1595153232829</v>
      </c>
      <c r="N7191" s="51"/>
    </row>
    <row r="7192" spans="2:14" x14ac:dyDescent="0.25">
      <c r="B7192" s="48">
        <v>7190</v>
      </c>
      <c r="C7192" s="49" t="s">
        <v>3206</v>
      </c>
      <c r="D7192" s="48">
        <v>580353357</v>
      </c>
      <c r="E7192" s="50" t="s">
        <v>3207</v>
      </c>
      <c r="F7192" s="51">
        <v>301</v>
      </c>
      <c r="G7192" s="48">
        <v>14</v>
      </c>
      <c r="H7192" s="51" t="s">
        <v>3216</v>
      </c>
      <c r="I7192" s="51" t="s">
        <v>1259</v>
      </c>
      <c r="J7192" s="52">
        <v>0.375</v>
      </c>
      <c r="K7192" s="48" t="s">
        <v>1058</v>
      </c>
      <c r="L7192" s="48" t="s">
        <v>1058</v>
      </c>
      <c r="M7192" s="53">
        <v>9697.1595153232829</v>
      </c>
      <c r="N7192" s="51"/>
    </row>
    <row r="7193" spans="2:14" x14ac:dyDescent="0.25">
      <c r="B7193" s="48">
        <v>7191</v>
      </c>
      <c r="C7193" s="49" t="s">
        <v>3206</v>
      </c>
      <c r="D7193" s="48">
        <v>580353365</v>
      </c>
      <c r="E7193" s="50" t="s">
        <v>3212</v>
      </c>
      <c r="F7193" s="51">
        <v>302</v>
      </c>
      <c r="G7193" s="48">
        <v>14</v>
      </c>
      <c r="H7193" s="51" t="s">
        <v>3216</v>
      </c>
      <c r="I7193" s="51" t="s">
        <v>1252</v>
      </c>
      <c r="J7193" s="52">
        <v>0.375</v>
      </c>
      <c r="K7193" s="48" t="s">
        <v>1058</v>
      </c>
      <c r="L7193" s="48" t="s">
        <v>1058</v>
      </c>
      <c r="M7193" s="53">
        <v>9697.1595153232829</v>
      </c>
      <c r="N7193" s="51"/>
    </row>
    <row r="7194" spans="2:14" x14ac:dyDescent="0.25">
      <c r="B7194" s="48">
        <v>7192</v>
      </c>
      <c r="C7194" s="49" t="s">
        <v>3206</v>
      </c>
      <c r="D7194" s="48">
        <v>580329274</v>
      </c>
      <c r="E7194" s="50" t="s">
        <v>3213</v>
      </c>
      <c r="F7194" s="51">
        <v>303</v>
      </c>
      <c r="G7194" s="48">
        <v>14</v>
      </c>
      <c r="H7194" s="51" t="s">
        <v>3216</v>
      </c>
      <c r="I7194" s="51" t="s">
        <v>1141</v>
      </c>
      <c r="J7194" s="52">
        <v>0.375</v>
      </c>
      <c r="K7194" s="48" t="s">
        <v>1058</v>
      </c>
      <c r="L7194" s="48" t="s">
        <v>1058</v>
      </c>
      <c r="M7194" s="53">
        <v>9697.1595153232829</v>
      </c>
      <c r="N7194" s="51"/>
    </row>
    <row r="7195" spans="2:14" x14ac:dyDescent="0.25">
      <c r="B7195" s="48">
        <v>7193</v>
      </c>
      <c r="C7195" s="49" t="s">
        <v>3206</v>
      </c>
      <c r="D7195" s="48">
        <v>580329274</v>
      </c>
      <c r="E7195" s="50" t="s">
        <v>3213</v>
      </c>
      <c r="F7195" s="51">
        <v>304</v>
      </c>
      <c r="G7195" s="48">
        <v>11</v>
      </c>
      <c r="H7195" s="51" t="s">
        <v>3216</v>
      </c>
      <c r="I7195" s="51" t="s">
        <v>1141</v>
      </c>
      <c r="J7195" s="52">
        <v>0</v>
      </c>
      <c r="K7195" s="48" t="s">
        <v>1054</v>
      </c>
      <c r="L7195" s="48" t="s">
        <v>1058</v>
      </c>
      <c r="M7195" s="53">
        <v>0</v>
      </c>
      <c r="N7195" s="51"/>
    </row>
    <row r="7196" spans="2:14" x14ac:dyDescent="0.25">
      <c r="B7196" s="48">
        <v>7194</v>
      </c>
      <c r="C7196" s="49" t="s">
        <v>3206</v>
      </c>
      <c r="D7196" s="48">
        <v>580353357</v>
      </c>
      <c r="E7196" s="50" t="s">
        <v>3207</v>
      </c>
      <c r="F7196" s="51">
        <v>305</v>
      </c>
      <c r="G7196" s="48">
        <v>14</v>
      </c>
      <c r="H7196" s="51" t="s">
        <v>3216</v>
      </c>
      <c r="I7196" s="51" t="s">
        <v>1259</v>
      </c>
      <c r="J7196" s="52">
        <v>0.375</v>
      </c>
      <c r="K7196" s="48" t="s">
        <v>1058</v>
      </c>
      <c r="L7196" s="48" t="s">
        <v>1058</v>
      </c>
      <c r="M7196" s="53">
        <v>9697.1595153232829</v>
      </c>
      <c r="N7196" s="51"/>
    </row>
    <row r="7197" spans="2:14" x14ac:dyDescent="0.25">
      <c r="B7197" s="48">
        <v>7195</v>
      </c>
      <c r="C7197" s="49" t="s">
        <v>3206</v>
      </c>
      <c r="D7197" s="48">
        <v>580353365</v>
      </c>
      <c r="E7197" s="50" t="s">
        <v>3212</v>
      </c>
      <c r="F7197" s="51">
        <v>306</v>
      </c>
      <c r="G7197" s="48">
        <v>14</v>
      </c>
      <c r="H7197" s="51" t="s">
        <v>3216</v>
      </c>
      <c r="I7197" s="51" t="s">
        <v>1252</v>
      </c>
      <c r="J7197" s="52">
        <v>0.375</v>
      </c>
      <c r="K7197" s="48" t="s">
        <v>1058</v>
      </c>
      <c r="L7197" s="48" t="s">
        <v>1058</v>
      </c>
      <c r="M7197" s="53">
        <v>9697.1595153232829</v>
      </c>
      <c r="N7197" s="51"/>
    </row>
    <row r="7198" spans="2:14" x14ac:dyDescent="0.25">
      <c r="B7198" s="48">
        <v>7196</v>
      </c>
      <c r="C7198" s="49" t="s">
        <v>3206</v>
      </c>
      <c r="D7198" s="48">
        <v>580329274</v>
      </c>
      <c r="E7198" s="50" t="s">
        <v>3213</v>
      </c>
      <c r="F7198" s="51">
        <v>307</v>
      </c>
      <c r="G7198" s="48">
        <v>11</v>
      </c>
      <c r="H7198" s="51" t="s">
        <v>3216</v>
      </c>
      <c r="I7198" s="51" t="s">
        <v>1141</v>
      </c>
      <c r="J7198" s="52">
        <v>0.375</v>
      </c>
      <c r="K7198" s="48" t="s">
        <v>1058</v>
      </c>
      <c r="L7198" s="48" t="s">
        <v>1058</v>
      </c>
      <c r="M7198" s="53">
        <v>9697.1595153232829</v>
      </c>
      <c r="N7198" s="51"/>
    </row>
    <row r="7199" spans="2:14" x14ac:dyDescent="0.25">
      <c r="B7199" s="48">
        <v>7197</v>
      </c>
      <c r="C7199" s="49" t="s">
        <v>3206</v>
      </c>
      <c r="D7199" s="48">
        <v>580353381</v>
      </c>
      <c r="E7199" s="50" t="s">
        <v>3209</v>
      </c>
      <c r="F7199" s="51">
        <v>308</v>
      </c>
      <c r="G7199" s="48">
        <v>14</v>
      </c>
      <c r="H7199" s="51" t="s">
        <v>3216</v>
      </c>
      <c r="I7199" s="51" t="s">
        <v>1137</v>
      </c>
      <c r="J7199" s="52">
        <v>0.45</v>
      </c>
      <c r="K7199" s="48" t="s">
        <v>1058</v>
      </c>
      <c r="L7199" s="48" t="s">
        <v>1058</v>
      </c>
      <c r="M7199" s="53">
        <v>11636.591418387939</v>
      </c>
      <c r="N7199" s="51"/>
    </row>
    <row r="7200" spans="2:14" x14ac:dyDescent="0.25">
      <c r="B7200" s="48">
        <v>7198</v>
      </c>
      <c r="C7200" s="49" t="s">
        <v>3206</v>
      </c>
      <c r="D7200" s="48">
        <v>580353365</v>
      </c>
      <c r="E7200" s="50" t="s">
        <v>3212</v>
      </c>
      <c r="F7200" s="51">
        <v>309</v>
      </c>
      <c r="G7200" s="48">
        <v>14</v>
      </c>
      <c r="H7200" s="51" t="s">
        <v>3216</v>
      </c>
      <c r="I7200" s="51" t="s">
        <v>1252</v>
      </c>
      <c r="J7200" s="52">
        <v>0.375</v>
      </c>
      <c r="K7200" s="48" t="s">
        <v>1058</v>
      </c>
      <c r="L7200" s="48" t="s">
        <v>1058</v>
      </c>
      <c r="M7200" s="53">
        <v>9697.1595153232829</v>
      </c>
      <c r="N7200" s="51"/>
    </row>
    <row r="7201" spans="2:14" x14ac:dyDescent="0.25">
      <c r="B7201" s="48">
        <v>7199</v>
      </c>
      <c r="C7201" s="49" t="s">
        <v>3206</v>
      </c>
      <c r="D7201" s="48">
        <v>580353381</v>
      </c>
      <c r="E7201" s="50" t="s">
        <v>3209</v>
      </c>
      <c r="F7201" s="51">
        <v>310</v>
      </c>
      <c r="G7201" s="48">
        <v>14</v>
      </c>
      <c r="H7201" s="51" t="s">
        <v>3216</v>
      </c>
      <c r="I7201" s="51" t="s">
        <v>1137</v>
      </c>
      <c r="J7201" s="52">
        <v>0.45</v>
      </c>
      <c r="K7201" s="48" t="s">
        <v>1058</v>
      </c>
      <c r="L7201" s="48" t="s">
        <v>1058</v>
      </c>
      <c r="M7201" s="53">
        <v>11636.591418387939</v>
      </c>
      <c r="N7201" s="51"/>
    </row>
    <row r="7202" spans="2:14" x14ac:dyDescent="0.25">
      <c r="B7202" s="48">
        <v>7200</v>
      </c>
      <c r="C7202" s="49" t="s">
        <v>3206</v>
      </c>
      <c r="D7202" s="48">
        <v>580353357</v>
      </c>
      <c r="E7202" s="50" t="s">
        <v>3207</v>
      </c>
      <c r="F7202" s="51">
        <v>311</v>
      </c>
      <c r="G7202" s="48">
        <v>14</v>
      </c>
      <c r="H7202" s="51" t="s">
        <v>3216</v>
      </c>
      <c r="I7202" s="51" t="s">
        <v>1259</v>
      </c>
      <c r="J7202" s="52">
        <v>0.375</v>
      </c>
      <c r="K7202" s="48" t="s">
        <v>1058</v>
      </c>
      <c r="L7202" s="48" t="s">
        <v>1058</v>
      </c>
      <c r="M7202" s="53">
        <v>9697.1595153232829</v>
      </c>
      <c r="N7202" s="51"/>
    </row>
    <row r="7203" spans="2:14" x14ac:dyDescent="0.25">
      <c r="B7203" s="48">
        <v>7201</v>
      </c>
      <c r="C7203" s="49" t="s">
        <v>3206</v>
      </c>
      <c r="D7203" s="48">
        <v>580353373</v>
      </c>
      <c r="E7203" s="50" t="s">
        <v>3211</v>
      </c>
      <c r="F7203" s="51">
        <v>312</v>
      </c>
      <c r="G7203" s="48">
        <v>14</v>
      </c>
      <c r="H7203" s="51" t="s">
        <v>3216</v>
      </c>
      <c r="I7203" s="51" t="s">
        <v>1093</v>
      </c>
      <c r="J7203" s="52">
        <v>0.45</v>
      </c>
      <c r="K7203" s="48" t="s">
        <v>1058</v>
      </c>
      <c r="L7203" s="48" t="s">
        <v>1058</v>
      </c>
      <c r="M7203" s="53">
        <v>11636.591418387939</v>
      </c>
      <c r="N7203" s="51"/>
    </row>
    <row r="7204" spans="2:14" x14ac:dyDescent="0.25">
      <c r="B7204" s="48">
        <v>7202</v>
      </c>
      <c r="C7204" s="49" t="s">
        <v>3206</v>
      </c>
      <c r="D7204" s="48">
        <v>580353357</v>
      </c>
      <c r="E7204" s="50" t="s">
        <v>3207</v>
      </c>
      <c r="F7204" s="51">
        <v>313</v>
      </c>
      <c r="G7204" s="48">
        <v>14</v>
      </c>
      <c r="H7204" s="51" t="s">
        <v>3216</v>
      </c>
      <c r="I7204" s="51" t="s">
        <v>1259</v>
      </c>
      <c r="J7204" s="52">
        <v>0.375</v>
      </c>
      <c r="K7204" s="48" t="s">
        <v>1058</v>
      </c>
      <c r="L7204" s="48" t="s">
        <v>1058</v>
      </c>
      <c r="M7204" s="53">
        <v>9697.1595153232829</v>
      </c>
      <c r="N7204" s="51"/>
    </row>
    <row r="7205" spans="2:14" x14ac:dyDescent="0.25">
      <c r="B7205" s="48">
        <v>7203</v>
      </c>
      <c r="C7205" s="49" t="s">
        <v>3206</v>
      </c>
      <c r="D7205" s="48">
        <v>580353373</v>
      </c>
      <c r="E7205" s="50" t="s">
        <v>3211</v>
      </c>
      <c r="F7205" s="51">
        <v>314</v>
      </c>
      <c r="G7205" s="48">
        <v>14</v>
      </c>
      <c r="H7205" s="51" t="s">
        <v>3216</v>
      </c>
      <c r="I7205" s="51" t="s">
        <v>1093</v>
      </c>
      <c r="J7205" s="52">
        <v>0.45</v>
      </c>
      <c r="K7205" s="48" t="s">
        <v>1058</v>
      </c>
      <c r="L7205" s="48" t="s">
        <v>1058</v>
      </c>
      <c r="M7205" s="53">
        <v>11636.591418387939</v>
      </c>
      <c r="N7205" s="51"/>
    </row>
    <row r="7206" spans="2:14" x14ac:dyDescent="0.25">
      <c r="B7206" s="48">
        <v>7204</v>
      </c>
      <c r="C7206" s="49" t="s">
        <v>3206</v>
      </c>
      <c r="D7206" s="48">
        <v>580329274</v>
      </c>
      <c r="E7206" s="50" t="s">
        <v>3213</v>
      </c>
      <c r="F7206" s="51">
        <v>315</v>
      </c>
      <c r="G7206" s="48">
        <v>14</v>
      </c>
      <c r="H7206" s="51" t="s">
        <v>3216</v>
      </c>
      <c r="I7206" s="51" t="s">
        <v>1141</v>
      </c>
      <c r="J7206" s="52">
        <v>0.375</v>
      </c>
      <c r="K7206" s="48" t="s">
        <v>1058</v>
      </c>
      <c r="L7206" s="48" t="s">
        <v>1058</v>
      </c>
      <c r="M7206" s="53">
        <v>9697.1595153232829</v>
      </c>
      <c r="N7206" s="51"/>
    </row>
    <row r="7207" spans="2:14" x14ac:dyDescent="0.25">
      <c r="B7207" s="48">
        <v>7205</v>
      </c>
      <c r="C7207" s="49" t="s">
        <v>3206</v>
      </c>
      <c r="D7207" s="48">
        <v>580329274</v>
      </c>
      <c r="E7207" s="50" t="s">
        <v>3213</v>
      </c>
      <c r="F7207" s="51">
        <v>316</v>
      </c>
      <c r="G7207" s="48">
        <v>14</v>
      </c>
      <c r="H7207" s="51" t="s">
        <v>3217</v>
      </c>
      <c r="I7207" s="51" t="s">
        <v>1141</v>
      </c>
      <c r="J7207" s="52">
        <v>0.45</v>
      </c>
      <c r="K7207" s="48" t="s">
        <v>1058</v>
      </c>
      <c r="L7207" s="48" t="s">
        <v>1058</v>
      </c>
      <c r="M7207" s="53">
        <v>11636.591418387939</v>
      </c>
      <c r="N7207" s="51"/>
    </row>
    <row r="7208" spans="2:14" x14ac:dyDescent="0.25">
      <c r="B7208" s="48">
        <v>7206</v>
      </c>
      <c r="C7208" s="49" t="s">
        <v>3206</v>
      </c>
      <c r="D7208" s="48">
        <v>580329274</v>
      </c>
      <c r="E7208" s="50" t="s">
        <v>3213</v>
      </c>
      <c r="F7208" s="51">
        <v>317</v>
      </c>
      <c r="G7208" s="48">
        <v>15</v>
      </c>
      <c r="H7208" s="51" t="s">
        <v>3217</v>
      </c>
      <c r="I7208" s="51" t="s">
        <v>1141</v>
      </c>
      <c r="J7208" s="52">
        <v>0.45</v>
      </c>
      <c r="K7208" s="48" t="s">
        <v>1058</v>
      </c>
      <c r="L7208" s="48" t="s">
        <v>1058</v>
      </c>
      <c r="M7208" s="53">
        <v>11636.591418387939</v>
      </c>
      <c r="N7208" s="51"/>
    </row>
    <row r="7209" spans="2:14" x14ac:dyDescent="0.25">
      <c r="B7209" s="48">
        <v>7207</v>
      </c>
      <c r="C7209" s="49" t="s">
        <v>3206</v>
      </c>
      <c r="D7209" s="48">
        <v>580329274</v>
      </c>
      <c r="E7209" s="50" t="s">
        <v>3213</v>
      </c>
      <c r="F7209" s="51">
        <v>318</v>
      </c>
      <c r="G7209" s="48">
        <v>15</v>
      </c>
      <c r="H7209" s="51" t="s">
        <v>3217</v>
      </c>
      <c r="I7209" s="51" t="s">
        <v>1141</v>
      </c>
      <c r="J7209" s="52">
        <v>0.45</v>
      </c>
      <c r="K7209" s="48" t="s">
        <v>1058</v>
      </c>
      <c r="L7209" s="48" t="s">
        <v>1058</v>
      </c>
      <c r="M7209" s="53">
        <v>11636.591418387939</v>
      </c>
      <c r="N7209" s="51"/>
    </row>
    <row r="7210" spans="2:14" x14ac:dyDescent="0.25">
      <c r="B7210" s="48">
        <v>7208</v>
      </c>
      <c r="C7210" s="49" t="s">
        <v>3206</v>
      </c>
      <c r="D7210" s="48">
        <v>580353373</v>
      </c>
      <c r="E7210" s="50" t="s">
        <v>3211</v>
      </c>
      <c r="F7210" s="51">
        <v>319</v>
      </c>
      <c r="G7210" s="48">
        <v>17</v>
      </c>
      <c r="H7210" s="51" t="s">
        <v>3217</v>
      </c>
      <c r="I7210" s="51" t="s">
        <v>1093</v>
      </c>
      <c r="J7210" s="52">
        <v>0.5</v>
      </c>
      <c r="K7210" s="48" t="s">
        <v>1058</v>
      </c>
      <c r="L7210" s="48" t="s">
        <v>1058</v>
      </c>
      <c r="M7210" s="53">
        <v>12929.546020431044</v>
      </c>
      <c r="N7210" s="51"/>
    </row>
    <row r="7211" spans="2:14" x14ac:dyDescent="0.25">
      <c r="B7211" s="48">
        <v>7209</v>
      </c>
      <c r="C7211" s="49" t="s">
        <v>3206</v>
      </c>
      <c r="D7211" s="48">
        <v>580353373</v>
      </c>
      <c r="E7211" s="50" t="s">
        <v>3211</v>
      </c>
      <c r="F7211" s="51">
        <v>320</v>
      </c>
      <c r="G7211" s="48">
        <v>14</v>
      </c>
      <c r="H7211" s="51" t="s">
        <v>3217</v>
      </c>
      <c r="I7211" s="51" t="s">
        <v>1093</v>
      </c>
      <c r="J7211" s="52">
        <v>0.5</v>
      </c>
      <c r="K7211" s="48" t="s">
        <v>1058</v>
      </c>
      <c r="L7211" s="48" t="s">
        <v>1058</v>
      </c>
      <c r="M7211" s="53">
        <v>12929.546020431044</v>
      </c>
      <c r="N7211" s="51"/>
    </row>
    <row r="7212" spans="2:14" x14ac:dyDescent="0.25">
      <c r="B7212" s="48">
        <v>7210</v>
      </c>
      <c r="C7212" s="49" t="s">
        <v>3206</v>
      </c>
      <c r="D7212" s="48">
        <v>580353373</v>
      </c>
      <c r="E7212" s="50" t="s">
        <v>3211</v>
      </c>
      <c r="F7212" s="51">
        <v>321</v>
      </c>
      <c r="G7212" s="48">
        <v>19</v>
      </c>
      <c r="H7212" s="51" t="s">
        <v>3217</v>
      </c>
      <c r="I7212" s="51" t="s">
        <v>1093</v>
      </c>
      <c r="J7212" s="52">
        <v>0.5</v>
      </c>
      <c r="K7212" s="48" t="s">
        <v>1058</v>
      </c>
      <c r="L7212" s="48" t="s">
        <v>1058</v>
      </c>
      <c r="M7212" s="53">
        <v>12929.546020431044</v>
      </c>
      <c r="N7212" s="51"/>
    </row>
    <row r="7213" spans="2:14" x14ac:dyDescent="0.25">
      <c r="B7213" s="48">
        <v>7211</v>
      </c>
      <c r="C7213" s="49" t="s">
        <v>3206</v>
      </c>
      <c r="D7213" s="48">
        <v>580353357</v>
      </c>
      <c r="E7213" s="50" t="s">
        <v>3207</v>
      </c>
      <c r="F7213" s="51">
        <v>322</v>
      </c>
      <c r="G7213" s="48">
        <v>15</v>
      </c>
      <c r="H7213" s="51" t="s">
        <v>3217</v>
      </c>
      <c r="I7213" s="51" t="s">
        <v>1259</v>
      </c>
      <c r="J7213" s="52">
        <v>0.45</v>
      </c>
      <c r="K7213" s="48" t="s">
        <v>1058</v>
      </c>
      <c r="L7213" s="48" t="s">
        <v>1058</v>
      </c>
      <c r="M7213" s="53">
        <v>11636.591418387939</v>
      </c>
      <c r="N7213" s="51"/>
    </row>
    <row r="7214" spans="2:14" x14ac:dyDescent="0.25">
      <c r="B7214" s="48">
        <v>7212</v>
      </c>
      <c r="C7214" s="49" t="s">
        <v>3206</v>
      </c>
      <c r="D7214" s="48">
        <v>580353365</v>
      </c>
      <c r="E7214" s="50" t="s">
        <v>3212</v>
      </c>
      <c r="F7214" s="51">
        <v>323</v>
      </c>
      <c r="G7214" s="48">
        <v>16</v>
      </c>
      <c r="H7214" s="51" t="s">
        <v>3217</v>
      </c>
      <c r="I7214" s="51" t="s">
        <v>1252</v>
      </c>
      <c r="J7214" s="52">
        <v>0.45</v>
      </c>
      <c r="K7214" s="48" t="s">
        <v>1058</v>
      </c>
      <c r="L7214" s="48" t="s">
        <v>1058</v>
      </c>
      <c r="M7214" s="53">
        <v>11636.591418387939</v>
      </c>
      <c r="N7214" s="51"/>
    </row>
    <row r="7215" spans="2:14" x14ac:dyDescent="0.25">
      <c r="B7215" s="48">
        <v>7213</v>
      </c>
      <c r="C7215" s="49" t="s">
        <v>3206</v>
      </c>
      <c r="D7215" s="48">
        <v>580329274</v>
      </c>
      <c r="E7215" s="50" t="s">
        <v>3213</v>
      </c>
      <c r="F7215" s="51">
        <v>324</v>
      </c>
      <c r="G7215" s="48">
        <v>14</v>
      </c>
      <c r="H7215" s="51" t="s">
        <v>3217</v>
      </c>
      <c r="I7215" s="51" t="s">
        <v>1141</v>
      </c>
      <c r="J7215" s="52">
        <v>0.45</v>
      </c>
      <c r="K7215" s="48" t="s">
        <v>1058</v>
      </c>
      <c r="L7215" s="48" t="s">
        <v>1058</v>
      </c>
      <c r="M7215" s="53">
        <v>11636.591418387939</v>
      </c>
      <c r="N7215" s="51"/>
    </row>
    <row r="7216" spans="2:14" x14ac:dyDescent="0.25">
      <c r="B7216" s="48">
        <v>7214</v>
      </c>
      <c r="C7216" s="49" t="s">
        <v>3206</v>
      </c>
      <c r="D7216" s="48">
        <v>580353373</v>
      </c>
      <c r="E7216" s="50" t="s">
        <v>3211</v>
      </c>
      <c r="F7216" s="51">
        <v>325</v>
      </c>
      <c r="G7216" s="48">
        <v>17</v>
      </c>
      <c r="H7216" s="51" t="s">
        <v>3217</v>
      </c>
      <c r="I7216" s="51" t="s">
        <v>1093</v>
      </c>
      <c r="J7216" s="52">
        <v>0.5</v>
      </c>
      <c r="K7216" s="48" t="s">
        <v>1058</v>
      </c>
      <c r="L7216" s="48" t="s">
        <v>1058</v>
      </c>
      <c r="M7216" s="53">
        <v>12929.546020431044</v>
      </c>
      <c r="N7216" s="51"/>
    </row>
    <row r="7217" spans="2:14" x14ac:dyDescent="0.25">
      <c r="B7217" s="48">
        <v>7215</v>
      </c>
      <c r="C7217" s="49" t="s">
        <v>3206</v>
      </c>
      <c r="D7217" s="48">
        <v>580353373</v>
      </c>
      <c r="E7217" s="50" t="s">
        <v>3211</v>
      </c>
      <c r="F7217" s="51">
        <v>326</v>
      </c>
      <c r="G7217" s="48">
        <v>24</v>
      </c>
      <c r="H7217" s="51" t="s">
        <v>3208</v>
      </c>
      <c r="I7217" s="51" t="s">
        <v>1909</v>
      </c>
      <c r="J7217" s="52">
        <v>3.25</v>
      </c>
      <c r="K7217" s="48" t="s">
        <v>1058</v>
      </c>
      <c r="L7217" s="48" t="s">
        <v>1058</v>
      </c>
      <c r="M7217" s="53">
        <v>84042.049132801782</v>
      </c>
      <c r="N7217" s="51"/>
    </row>
    <row r="7218" spans="2:14" x14ac:dyDescent="0.25">
      <c r="B7218" s="48">
        <v>7216</v>
      </c>
      <c r="C7218" s="49" t="s">
        <v>3206</v>
      </c>
      <c r="D7218" s="48">
        <v>580353373</v>
      </c>
      <c r="E7218" s="50" t="s">
        <v>3211</v>
      </c>
      <c r="F7218" s="51">
        <v>327</v>
      </c>
      <c r="G7218" s="48">
        <v>23</v>
      </c>
      <c r="H7218" s="51" t="s">
        <v>3215</v>
      </c>
      <c r="I7218" s="51" t="s">
        <v>1909</v>
      </c>
      <c r="J7218" s="52">
        <v>0.48749999999999999</v>
      </c>
      <c r="K7218" s="48" t="s">
        <v>1058</v>
      </c>
      <c r="L7218" s="48" t="s">
        <v>1058</v>
      </c>
      <c r="M7218" s="53">
        <v>12606.307369920267</v>
      </c>
      <c r="N7218" s="51"/>
    </row>
    <row r="7219" spans="2:14" x14ac:dyDescent="0.25">
      <c r="B7219" s="48">
        <v>7217</v>
      </c>
      <c r="C7219" s="49" t="s">
        <v>3206</v>
      </c>
      <c r="D7219" s="48">
        <v>580353365</v>
      </c>
      <c r="E7219" s="50" t="s">
        <v>3212</v>
      </c>
      <c r="F7219" s="51">
        <v>328</v>
      </c>
      <c r="G7219" s="48">
        <v>14</v>
      </c>
      <c r="H7219" s="51" t="s">
        <v>3215</v>
      </c>
      <c r="I7219" s="51" t="s">
        <v>1137</v>
      </c>
      <c r="J7219" s="52">
        <v>0.45</v>
      </c>
      <c r="K7219" s="48" t="s">
        <v>1058</v>
      </c>
      <c r="L7219" s="48" t="s">
        <v>1058</v>
      </c>
      <c r="M7219" s="53">
        <v>11636.591418387939</v>
      </c>
      <c r="N7219" s="51"/>
    </row>
    <row r="7220" spans="2:14" x14ac:dyDescent="0.25">
      <c r="B7220" s="48">
        <v>7218</v>
      </c>
      <c r="C7220" s="49" t="s">
        <v>3218</v>
      </c>
      <c r="D7220" s="48">
        <v>512158668</v>
      </c>
      <c r="E7220" s="50" t="s">
        <v>421</v>
      </c>
      <c r="F7220" s="51">
        <v>0</v>
      </c>
      <c r="G7220" s="48">
        <v>17</v>
      </c>
      <c r="H7220" s="51" t="s">
        <v>1052</v>
      </c>
      <c r="I7220" s="51" t="s">
        <v>1572</v>
      </c>
      <c r="J7220" s="52">
        <v>525.21</v>
      </c>
      <c r="K7220" s="48" t="s">
        <v>1058</v>
      </c>
      <c r="L7220" s="48" t="s">
        <v>1058</v>
      </c>
      <c r="M7220" s="53">
        <v>44695.210434806191</v>
      </c>
      <c r="N7220" s="51"/>
    </row>
    <row r="7221" spans="2:14" x14ac:dyDescent="0.25">
      <c r="B7221" s="48">
        <v>7219</v>
      </c>
      <c r="C7221" s="49" t="s">
        <v>3218</v>
      </c>
      <c r="D7221" s="48">
        <v>580038156</v>
      </c>
      <c r="E7221" s="50" t="s">
        <v>1813</v>
      </c>
      <c r="F7221" s="51">
        <v>0</v>
      </c>
      <c r="G7221" s="48">
        <v>12</v>
      </c>
      <c r="H7221" s="51" t="s">
        <v>1052</v>
      </c>
      <c r="I7221" s="51" t="s">
        <v>1137</v>
      </c>
      <c r="J7221" s="52">
        <v>0</v>
      </c>
      <c r="K7221" s="48" t="s">
        <v>1054</v>
      </c>
      <c r="L7221" s="48" t="s">
        <v>1058</v>
      </c>
      <c r="M7221" s="53">
        <v>0</v>
      </c>
      <c r="N7221" s="51"/>
    </row>
    <row r="7222" spans="2:14" x14ac:dyDescent="0.25">
      <c r="B7222" s="48">
        <v>7220</v>
      </c>
      <c r="C7222" s="49" t="s">
        <v>3218</v>
      </c>
      <c r="D7222" s="48">
        <v>580184828</v>
      </c>
      <c r="E7222" s="50" t="s">
        <v>653</v>
      </c>
      <c r="F7222" s="51">
        <v>0</v>
      </c>
      <c r="G7222" s="48">
        <v>5</v>
      </c>
      <c r="H7222" s="51" t="s">
        <v>1052</v>
      </c>
      <c r="I7222" s="51" t="s">
        <v>1207</v>
      </c>
      <c r="J7222" s="52">
        <v>0</v>
      </c>
      <c r="K7222" s="48" t="s">
        <v>1054</v>
      </c>
      <c r="L7222" s="48" t="s">
        <v>1058</v>
      </c>
      <c r="M7222" s="53">
        <v>0</v>
      </c>
      <c r="N7222" s="51"/>
    </row>
    <row r="7223" spans="2:14" x14ac:dyDescent="0.25">
      <c r="B7223" s="48">
        <v>7221</v>
      </c>
      <c r="C7223" s="49" t="s">
        <v>3218</v>
      </c>
      <c r="D7223" s="48">
        <v>580253375</v>
      </c>
      <c r="E7223" s="50" t="s">
        <v>150</v>
      </c>
      <c r="F7223" s="51">
        <v>0</v>
      </c>
      <c r="G7223" s="48">
        <v>25</v>
      </c>
      <c r="H7223" s="51" t="s">
        <v>1052</v>
      </c>
      <c r="I7223" s="51" t="s">
        <v>1169</v>
      </c>
      <c r="J7223" s="52">
        <v>667.36799999999994</v>
      </c>
      <c r="K7223" s="48" t="s">
        <v>1058</v>
      </c>
      <c r="L7223" s="48" t="s">
        <v>1058</v>
      </c>
      <c r="M7223" s="53">
        <v>56792.81277480576</v>
      </c>
      <c r="N7223" s="51"/>
    </row>
    <row r="7224" spans="2:14" x14ac:dyDescent="0.25">
      <c r="B7224" s="48">
        <v>7222</v>
      </c>
      <c r="C7224" s="49" t="s">
        <v>3218</v>
      </c>
      <c r="D7224" s="48">
        <v>580274173</v>
      </c>
      <c r="E7224" s="50" t="s">
        <v>3219</v>
      </c>
      <c r="F7224" s="51">
        <v>0</v>
      </c>
      <c r="G7224" s="48">
        <v>1</v>
      </c>
      <c r="H7224" s="51" t="s">
        <v>1052</v>
      </c>
      <c r="I7224" s="51" t="s">
        <v>1062</v>
      </c>
      <c r="J7224" s="52">
        <v>0</v>
      </c>
      <c r="K7224" s="48" t="s">
        <v>1054</v>
      </c>
      <c r="L7224" s="48" t="s">
        <v>1058</v>
      </c>
      <c r="M7224" s="53">
        <v>0</v>
      </c>
      <c r="N7224" s="51"/>
    </row>
    <row r="7225" spans="2:14" x14ac:dyDescent="0.25">
      <c r="B7225" s="48">
        <v>7223</v>
      </c>
      <c r="C7225" s="49" t="s">
        <v>3218</v>
      </c>
      <c r="D7225" s="48">
        <v>580278315</v>
      </c>
      <c r="E7225" s="50" t="s">
        <v>3220</v>
      </c>
      <c r="F7225" s="51">
        <v>0</v>
      </c>
      <c r="G7225" s="48">
        <v>39</v>
      </c>
      <c r="H7225" s="51" t="s">
        <v>1052</v>
      </c>
      <c r="I7225" s="51" t="s">
        <v>1218</v>
      </c>
      <c r="J7225" s="52">
        <v>1474.54</v>
      </c>
      <c r="K7225" s="48" t="s">
        <v>1058</v>
      </c>
      <c r="L7225" s="48" t="s">
        <v>1058</v>
      </c>
      <c r="M7225" s="53">
        <v>125482.90320926701</v>
      </c>
      <c r="N7225" s="51"/>
    </row>
    <row r="7226" spans="2:14" x14ac:dyDescent="0.25">
      <c r="B7226" s="48">
        <v>7224</v>
      </c>
      <c r="C7226" s="49" t="s">
        <v>3218</v>
      </c>
      <c r="D7226" s="48">
        <v>580331270</v>
      </c>
      <c r="E7226" s="50" t="s">
        <v>725</v>
      </c>
      <c r="F7226" s="51">
        <v>0</v>
      </c>
      <c r="G7226" s="48">
        <v>35</v>
      </c>
      <c r="H7226" s="51" t="s">
        <v>1052</v>
      </c>
      <c r="I7226" s="51" t="s">
        <v>1062</v>
      </c>
      <c r="J7226" s="52">
        <v>210.5</v>
      </c>
      <c r="K7226" s="48" t="s">
        <v>1058</v>
      </c>
      <c r="L7226" s="48" t="s">
        <v>1058</v>
      </c>
      <c r="M7226" s="53">
        <v>17913.485646744546</v>
      </c>
      <c r="N7226" s="51"/>
    </row>
    <row r="7227" spans="2:14" x14ac:dyDescent="0.25">
      <c r="B7227" s="48">
        <v>7225</v>
      </c>
      <c r="C7227" s="49" t="s">
        <v>3218</v>
      </c>
      <c r="D7227" s="48">
        <v>580345973</v>
      </c>
      <c r="E7227" s="50" t="s">
        <v>3221</v>
      </c>
      <c r="F7227" s="51">
        <v>0</v>
      </c>
      <c r="G7227" s="48">
        <v>38</v>
      </c>
      <c r="H7227" s="51" t="s">
        <v>1052</v>
      </c>
      <c r="I7227" s="51" t="s">
        <v>1156</v>
      </c>
      <c r="J7227" s="52">
        <v>1887.886</v>
      </c>
      <c r="K7227" s="48" t="s">
        <v>1058</v>
      </c>
      <c r="L7227" s="48" t="s">
        <v>1058</v>
      </c>
      <c r="M7227" s="53">
        <v>129891.57797133469</v>
      </c>
      <c r="N7227" s="51"/>
    </row>
    <row r="7228" spans="2:14" x14ac:dyDescent="0.25">
      <c r="B7228" s="48">
        <v>7226</v>
      </c>
      <c r="C7228" s="49" t="s">
        <v>3218</v>
      </c>
      <c r="D7228" s="48">
        <v>580356178</v>
      </c>
      <c r="E7228" s="50" t="s">
        <v>28</v>
      </c>
      <c r="F7228" s="51">
        <v>0</v>
      </c>
      <c r="G7228" s="48">
        <v>78</v>
      </c>
      <c r="H7228" s="51" t="s">
        <v>1052</v>
      </c>
      <c r="I7228" s="51" t="s">
        <v>1160</v>
      </c>
      <c r="J7228" s="52">
        <v>0</v>
      </c>
      <c r="K7228" s="48" t="s">
        <v>1058</v>
      </c>
      <c r="L7228" s="48" t="s">
        <v>1054</v>
      </c>
      <c r="M7228" s="53">
        <v>0</v>
      </c>
      <c r="N7228" s="51"/>
    </row>
    <row r="7229" spans="2:14" x14ac:dyDescent="0.25">
      <c r="B7229" s="48">
        <v>7227</v>
      </c>
      <c r="C7229" s="49" t="s">
        <v>3218</v>
      </c>
      <c r="D7229" s="48">
        <v>580364875</v>
      </c>
      <c r="E7229" s="50" t="s">
        <v>3222</v>
      </c>
      <c r="F7229" s="51">
        <v>0</v>
      </c>
      <c r="G7229" s="48">
        <v>28</v>
      </c>
      <c r="H7229" s="51" t="s">
        <v>1052</v>
      </c>
      <c r="I7229" s="51" t="s">
        <v>1085</v>
      </c>
      <c r="J7229" s="52">
        <v>328.65</v>
      </c>
      <c r="K7229" s="48" t="s">
        <v>1058</v>
      </c>
      <c r="L7229" s="48" t="s">
        <v>1058</v>
      </c>
      <c r="M7229" s="53">
        <v>27968.014526378123</v>
      </c>
      <c r="N7229" s="51"/>
    </row>
    <row r="7230" spans="2:14" x14ac:dyDescent="0.25">
      <c r="B7230" s="48">
        <v>7228</v>
      </c>
      <c r="C7230" s="49" t="s">
        <v>3218</v>
      </c>
      <c r="D7230" s="48">
        <v>580364966</v>
      </c>
      <c r="E7230" s="50" t="s">
        <v>817</v>
      </c>
      <c r="F7230" s="51">
        <v>0</v>
      </c>
      <c r="G7230" s="48">
        <v>16</v>
      </c>
      <c r="H7230" s="51" t="s">
        <v>1052</v>
      </c>
      <c r="I7230" s="51" t="s">
        <v>1068</v>
      </c>
      <c r="J7230" s="52">
        <v>379.6</v>
      </c>
      <c r="K7230" s="48" t="s">
        <v>1058</v>
      </c>
      <c r="L7230" s="48" t="s">
        <v>1058</v>
      </c>
      <c r="M7230" s="53">
        <v>32303.843950138864</v>
      </c>
      <c r="N7230" s="51"/>
    </row>
    <row r="7231" spans="2:14" x14ac:dyDescent="0.25">
      <c r="B7231" s="48">
        <v>7229</v>
      </c>
      <c r="C7231" s="49" t="s">
        <v>3218</v>
      </c>
      <c r="D7231" s="48">
        <v>580386456</v>
      </c>
      <c r="E7231" s="50" t="s">
        <v>3223</v>
      </c>
      <c r="F7231" s="51">
        <v>0</v>
      </c>
      <c r="G7231" s="48">
        <v>0</v>
      </c>
      <c r="H7231" s="51" t="s">
        <v>1052</v>
      </c>
      <c r="I7231" s="51" t="s">
        <v>1125</v>
      </c>
      <c r="J7231" s="52">
        <v>0</v>
      </c>
      <c r="K7231" s="48" t="s">
        <v>1054</v>
      </c>
      <c r="L7231" s="48" t="s">
        <v>1058</v>
      </c>
      <c r="M7231" s="53">
        <v>0</v>
      </c>
      <c r="N7231" s="51"/>
    </row>
    <row r="7232" spans="2:14" x14ac:dyDescent="0.25">
      <c r="B7232" s="48">
        <v>7230</v>
      </c>
      <c r="C7232" s="49" t="s">
        <v>3218</v>
      </c>
      <c r="D7232" s="48">
        <v>580401818</v>
      </c>
      <c r="E7232" s="50" t="s">
        <v>347</v>
      </c>
      <c r="F7232" s="51">
        <v>0</v>
      </c>
      <c r="G7232" s="48">
        <v>0</v>
      </c>
      <c r="H7232" s="51" t="s">
        <v>1052</v>
      </c>
      <c r="I7232" s="51" t="s">
        <v>1158</v>
      </c>
      <c r="J7232" s="52">
        <v>0</v>
      </c>
      <c r="K7232" s="48" t="s">
        <v>1054</v>
      </c>
      <c r="L7232" s="48" t="s">
        <v>1058</v>
      </c>
      <c r="M7232" s="53">
        <v>0</v>
      </c>
      <c r="N7232" s="51"/>
    </row>
    <row r="7233" spans="2:14" x14ac:dyDescent="0.25">
      <c r="B7233" s="48">
        <v>7231</v>
      </c>
      <c r="C7233" s="49" t="s">
        <v>3218</v>
      </c>
      <c r="D7233" s="48">
        <v>580421915</v>
      </c>
      <c r="E7233" s="50" t="s">
        <v>3224</v>
      </c>
      <c r="F7233" s="51">
        <v>0</v>
      </c>
      <c r="G7233" s="48">
        <v>21</v>
      </c>
      <c r="H7233" s="51" t="s">
        <v>1052</v>
      </c>
      <c r="I7233" s="51" t="s">
        <v>1066</v>
      </c>
      <c r="J7233" s="52">
        <v>77.86</v>
      </c>
      <c r="K7233" s="48" t="s">
        <v>1058</v>
      </c>
      <c r="L7233" s="48" t="s">
        <v>1058</v>
      </c>
      <c r="M7233" s="53">
        <v>6625.8621969383858</v>
      </c>
      <c r="N7233" s="51"/>
    </row>
    <row r="7234" spans="2:14" x14ac:dyDescent="0.25">
      <c r="B7234" s="48">
        <v>7232</v>
      </c>
      <c r="C7234" s="49" t="s">
        <v>3218</v>
      </c>
      <c r="D7234" s="48">
        <v>580467819</v>
      </c>
      <c r="E7234" s="50" t="s">
        <v>3225</v>
      </c>
      <c r="F7234" s="51">
        <v>0</v>
      </c>
      <c r="G7234" s="48">
        <v>20</v>
      </c>
      <c r="H7234" s="51" t="s">
        <v>1052</v>
      </c>
      <c r="I7234" s="51" t="s">
        <v>1141</v>
      </c>
      <c r="J7234" s="52">
        <v>43</v>
      </c>
      <c r="K7234" s="48" t="s">
        <v>1058</v>
      </c>
      <c r="L7234" s="48" t="s">
        <v>1058</v>
      </c>
      <c r="M7234" s="53">
        <v>3659.2868542043493</v>
      </c>
      <c r="N7234" s="51"/>
    </row>
    <row r="7235" spans="2:14" x14ac:dyDescent="0.25">
      <c r="B7235" s="48">
        <v>7233</v>
      </c>
      <c r="C7235" s="49" t="s">
        <v>3218</v>
      </c>
      <c r="D7235" s="48">
        <v>580491256</v>
      </c>
      <c r="E7235" s="50" t="s">
        <v>3226</v>
      </c>
      <c r="F7235" s="51">
        <v>0</v>
      </c>
      <c r="G7235" s="48">
        <v>19</v>
      </c>
      <c r="H7235" s="51" t="s">
        <v>1052</v>
      </c>
      <c r="I7235" s="51" t="s">
        <v>1064</v>
      </c>
      <c r="J7235" s="52">
        <v>53.12</v>
      </c>
      <c r="K7235" s="48" t="s">
        <v>1058</v>
      </c>
      <c r="L7235" s="48" t="s">
        <v>1058</v>
      </c>
      <c r="M7235" s="53">
        <v>4520.4957603566281</v>
      </c>
      <c r="N7235" s="51"/>
    </row>
    <row r="7236" spans="2:14" x14ac:dyDescent="0.25">
      <c r="B7236" s="48">
        <v>7234</v>
      </c>
      <c r="C7236" s="49" t="s">
        <v>3218</v>
      </c>
      <c r="D7236" s="48">
        <v>580563575</v>
      </c>
      <c r="E7236" s="50" t="s">
        <v>3227</v>
      </c>
      <c r="F7236" s="51">
        <v>0</v>
      </c>
      <c r="G7236" s="48">
        <v>0</v>
      </c>
      <c r="H7236" s="51" t="s">
        <v>1052</v>
      </c>
      <c r="I7236" s="51" t="s">
        <v>1057</v>
      </c>
      <c r="J7236" s="52">
        <v>0</v>
      </c>
      <c r="K7236" s="48" t="s">
        <v>1054</v>
      </c>
      <c r="L7236" s="48" t="s">
        <v>1054</v>
      </c>
      <c r="M7236" s="53">
        <v>0</v>
      </c>
      <c r="N7236" s="51"/>
    </row>
    <row r="7237" spans="2:14" x14ac:dyDescent="0.25">
      <c r="B7237" s="48">
        <v>7235</v>
      </c>
      <c r="C7237" s="49" t="s">
        <v>3218</v>
      </c>
      <c r="D7237" s="48">
        <v>580564334</v>
      </c>
      <c r="E7237" s="50" t="s">
        <v>3228</v>
      </c>
      <c r="F7237" s="51">
        <v>0</v>
      </c>
      <c r="G7237" s="48">
        <v>19</v>
      </c>
      <c r="H7237" s="51" t="s">
        <v>1052</v>
      </c>
      <c r="I7237" s="51" t="s">
        <v>1307</v>
      </c>
      <c r="J7237" s="52">
        <v>450.9</v>
      </c>
      <c r="K7237" s="48" t="s">
        <v>1058</v>
      </c>
      <c r="L7237" s="48" t="s">
        <v>1058</v>
      </c>
      <c r="M7237" s="53">
        <v>38371.452152575366</v>
      </c>
      <c r="N7237" s="51"/>
    </row>
    <row r="7238" spans="2:14" x14ac:dyDescent="0.25">
      <c r="B7238" s="48">
        <v>7236</v>
      </c>
      <c r="C7238" s="49" t="s">
        <v>3218</v>
      </c>
      <c r="D7238" s="48">
        <v>580585289</v>
      </c>
      <c r="E7238" s="50" t="s">
        <v>3229</v>
      </c>
      <c r="F7238" s="51">
        <v>0</v>
      </c>
      <c r="G7238" s="48">
        <v>90</v>
      </c>
      <c r="H7238" s="51" t="s">
        <v>1052</v>
      </c>
      <c r="I7238" s="51" t="s">
        <v>1053</v>
      </c>
      <c r="J7238" s="52">
        <v>1252.98</v>
      </c>
      <c r="K7238" s="48" t="s">
        <v>1058</v>
      </c>
      <c r="L7238" s="48" t="s">
        <v>1058</v>
      </c>
      <c r="M7238" s="53">
        <v>106628.2149437434</v>
      </c>
      <c r="N7238" s="51"/>
    </row>
    <row r="7239" spans="2:14" x14ac:dyDescent="0.25">
      <c r="B7239" s="48">
        <v>7237</v>
      </c>
      <c r="C7239" s="49" t="s">
        <v>3218</v>
      </c>
      <c r="D7239" s="48">
        <v>580640225</v>
      </c>
      <c r="E7239" s="50" t="s">
        <v>299</v>
      </c>
      <c r="F7239" s="51">
        <v>0</v>
      </c>
      <c r="G7239" s="48">
        <v>49</v>
      </c>
      <c r="H7239" s="51" t="s">
        <v>1052</v>
      </c>
      <c r="I7239" s="51" t="s">
        <v>3004</v>
      </c>
      <c r="J7239" s="52">
        <v>395.44</v>
      </c>
      <c r="K7239" s="48" t="s">
        <v>1058</v>
      </c>
      <c r="L7239" s="48" t="s">
        <v>1058</v>
      </c>
      <c r="M7239" s="53">
        <v>33651.823107594602</v>
      </c>
      <c r="N7239" s="51"/>
    </row>
    <row r="7240" spans="2:14" x14ac:dyDescent="0.25">
      <c r="B7240" s="48">
        <v>7238</v>
      </c>
      <c r="C7240" s="49" t="s">
        <v>3218</v>
      </c>
      <c r="D7240" s="48">
        <v>580652733</v>
      </c>
      <c r="E7240" s="50" t="s">
        <v>3230</v>
      </c>
      <c r="F7240" s="51">
        <v>0</v>
      </c>
      <c r="G7240" s="48">
        <v>61</v>
      </c>
      <c r="H7240" s="51" t="s">
        <v>1052</v>
      </c>
      <c r="I7240" s="51" t="s">
        <v>1137</v>
      </c>
      <c r="J7240" s="52">
        <v>246.21600000000001</v>
      </c>
      <c r="K7240" s="48" t="s">
        <v>1058</v>
      </c>
      <c r="L7240" s="48" t="s">
        <v>1058</v>
      </c>
      <c r="M7240" s="53">
        <v>20952.906327785535</v>
      </c>
      <c r="N7240" s="51"/>
    </row>
    <row r="7241" spans="2:14" x14ac:dyDescent="0.25">
      <c r="B7241" s="48">
        <v>7239</v>
      </c>
      <c r="C7241" s="49" t="s">
        <v>3218</v>
      </c>
      <c r="D7241" s="48">
        <v>580700961</v>
      </c>
      <c r="E7241" s="50" t="s">
        <v>3231</v>
      </c>
      <c r="F7241" s="51">
        <v>0</v>
      </c>
      <c r="G7241" s="48">
        <v>2</v>
      </c>
      <c r="H7241" s="51" t="s">
        <v>1052</v>
      </c>
      <c r="I7241" s="51" t="s">
        <v>1115</v>
      </c>
      <c r="J7241" s="52">
        <v>0</v>
      </c>
      <c r="K7241" s="48" t="s">
        <v>1054</v>
      </c>
      <c r="L7241" s="48" t="s">
        <v>1054</v>
      </c>
      <c r="M7241" s="53">
        <v>0</v>
      </c>
      <c r="N7241" s="51"/>
    </row>
    <row r="7242" spans="2:14" x14ac:dyDescent="0.25">
      <c r="B7242" s="48">
        <v>7240</v>
      </c>
      <c r="C7242" s="49" t="s">
        <v>3218</v>
      </c>
      <c r="D7242" s="48">
        <v>580707370</v>
      </c>
      <c r="E7242" s="50" t="s">
        <v>3232</v>
      </c>
      <c r="F7242" s="51">
        <v>0</v>
      </c>
      <c r="G7242" s="48">
        <v>16</v>
      </c>
      <c r="H7242" s="51" t="s">
        <v>1052</v>
      </c>
      <c r="I7242" s="51" t="s">
        <v>1115</v>
      </c>
      <c r="J7242" s="52">
        <v>0</v>
      </c>
      <c r="K7242" s="48" t="s">
        <v>1058</v>
      </c>
      <c r="L7242" s="48" t="s">
        <v>1054</v>
      </c>
      <c r="M7242" s="53">
        <v>0</v>
      </c>
      <c r="N7242" s="51"/>
    </row>
    <row r="7243" spans="2:14" x14ac:dyDescent="0.25">
      <c r="B7243" s="48">
        <v>7241</v>
      </c>
      <c r="C7243" s="49" t="s">
        <v>3218</v>
      </c>
      <c r="D7243" s="48">
        <v>580707610</v>
      </c>
      <c r="E7243" s="50" t="s">
        <v>3233</v>
      </c>
      <c r="F7243" s="51">
        <v>0</v>
      </c>
      <c r="G7243" s="48">
        <v>6</v>
      </c>
      <c r="H7243" s="51" t="s">
        <v>1052</v>
      </c>
      <c r="I7243" s="51" t="s">
        <v>1137</v>
      </c>
      <c r="J7243" s="52">
        <v>0</v>
      </c>
      <c r="K7243" s="48" t="s">
        <v>1054</v>
      </c>
      <c r="L7243" s="48" t="s">
        <v>1054</v>
      </c>
      <c r="M7243" s="53">
        <v>0</v>
      </c>
      <c r="N7243" s="51"/>
    </row>
    <row r="7244" spans="2:14" x14ac:dyDescent="0.25">
      <c r="B7244" s="48">
        <v>7242</v>
      </c>
      <c r="C7244" s="49" t="s">
        <v>3218</v>
      </c>
      <c r="D7244" s="48">
        <v>580762193</v>
      </c>
      <c r="E7244" s="50" t="s">
        <v>3234</v>
      </c>
      <c r="F7244" s="51">
        <v>0</v>
      </c>
      <c r="G7244" s="48">
        <v>2</v>
      </c>
      <c r="H7244" s="51" t="s">
        <v>1052</v>
      </c>
      <c r="I7244" s="51" t="s">
        <v>1295</v>
      </c>
      <c r="J7244" s="52">
        <v>0</v>
      </c>
      <c r="K7244" s="48" t="s">
        <v>1054</v>
      </c>
      <c r="L7244" s="48" t="s">
        <v>1054</v>
      </c>
      <c r="M7244" s="53">
        <v>0</v>
      </c>
      <c r="N7244" s="51"/>
    </row>
    <row r="7245" spans="2:14" x14ac:dyDescent="0.25">
      <c r="B7245" s="48">
        <v>7243</v>
      </c>
      <c r="C7245" s="49" t="s">
        <v>3235</v>
      </c>
      <c r="D7245" s="48">
        <v>512390188</v>
      </c>
      <c r="E7245" s="50" t="s">
        <v>3236</v>
      </c>
      <c r="F7245" s="51">
        <v>0</v>
      </c>
      <c r="G7245" s="48">
        <v>0</v>
      </c>
      <c r="H7245" s="51" t="s">
        <v>1052</v>
      </c>
      <c r="I7245" s="51" t="s">
        <v>1158</v>
      </c>
      <c r="J7245" s="52">
        <v>0</v>
      </c>
      <c r="K7245" s="48" t="s">
        <v>1054</v>
      </c>
      <c r="L7245" s="48" t="s">
        <v>1054</v>
      </c>
      <c r="M7245" s="53">
        <v>0</v>
      </c>
      <c r="N7245" s="51"/>
    </row>
    <row r="7246" spans="2:14" x14ac:dyDescent="0.25">
      <c r="B7246" s="48">
        <v>7244</v>
      </c>
      <c r="C7246" s="49" t="s">
        <v>3235</v>
      </c>
      <c r="D7246" s="48">
        <v>512390618</v>
      </c>
      <c r="E7246" s="50" t="s">
        <v>3237</v>
      </c>
      <c r="F7246" s="51">
        <v>0</v>
      </c>
      <c r="G7246" s="48">
        <v>0</v>
      </c>
      <c r="H7246" s="51" t="s">
        <v>1052</v>
      </c>
      <c r="I7246" s="51" t="s">
        <v>1218</v>
      </c>
      <c r="J7246" s="52">
        <v>0</v>
      </c>
      <c r="K7246" s="48" t="s">
        <v>1054</v>
      </c>
      <c r="L7246" s="48" t="s">
        <v>1058</v>
      </c>
      <c r="M7246" s="53">
        <v>0</v>
      </c>
      <c r="N7246" s="51"/>
    </row>
    <row r="7247" spans="2:14" x14ac:dyDescent="0.25">
      <c r="B7247" s="48">
        <v>7245</v>
      </c>
      <c r="C7247" s="49" t="s">
        <v>3235</v>
      </c>
      <c r="D7247" s="48">
        <v>512390683</v>
      </c>
      <c r="E7247" s="50" t="s">
        <v>3238</v>
      </c>
      <c r="F7247" s="51">
        <v>0</v>
      </c>
      <c r="G7247" s="48">
        <v>155</v>
      </c>
      <c r="H7247" s="51" t="s">
        <v>1052</v>
      </c>
      <c r="I7247" s="51" t="s">
        <v>1115</v>
      </c>
      <c r="J7247" s="52">
        <v>1419.73</v>
      </c>
      <c r="K7247" s="48" t="s">
        <v>1058</v>
      </c>
      <c r="L7247" s="48" t="s">
        <v>1058</v>
      </c>
      <c r="M7247" s="53">
        <v>63766.740874516516</v>
      </c>
      <c r="N7247" s="51"/>
    </row>
    <row r="7248" spans="2:14" x14ac:dyDescent="0.25">
      <c r="B7248" s="48">
        <v>7246</v>
      </c>
      <c r="C7248" s="49" t="s">
        <v>3235</v>
      </c>
      <c r="D7248" s="48">
        <v>580314581</v>
      </c>
      <c r="E7248" s="50" t="s">
        <v>3239</v>
      </c>
      <c r="F7248" s="51">
        <v>0</v>
      </c>
      <c r="G7248" s="48">
        <v>127</v>
      </c>
      <c r="H7248" s="51" t="s">
        <v>1052</v>
      </c>
      <c r="I7248" s="51" t="s">
        <v>1117</v>
      </c>
      <c r="J7248" s="52">
        <v>881.42</v>
      </c>
      <c r="K7248" s="48" t="s">
        <v>1058</v>
      </c>
      <c r="L7248" s="48" t="s">
        <v>1058</v>
      </c>
      <c r="M7248" s="53">
        <v>63766.740874516516</v>
      </c>
      <c r="N7248" s="51"/>
    </row>
    <row r="7249" spans="2:14" x14ac:dyDescent="0.25">
      <c r="B7249" s="48">
        <v>7247</v>
      </c>
      <c r="C7249" s="49" t="s">
        <v>3235</v>
      </c>
      <c r="D7249" s="48">
        <v>580336303</v>
      </c>
      <c r="E7249" s="50" t="s">
        <v>3240</v>
      </c>
      <c r="F7249" s="51">
        <v>0</v>
      </c>
      <c r="G7249" s="48">
        <v>93</v>
      </c>
      <c r="H7249" s="51" t="s">
        <v>1052</v>
      </c>
      <c r="I7249" s="51" t="s">
        <v>1119</v>
      </c>
      <c r="J7249" s="52">
        <v>417.65</v>
      </c>
      <c r="K7249" s="48" t="s">
        <v>1058</v>
      </c>
      <c r="L7249" s="48" t="s">
        <v>1058</v>
      </c>
      <c r="M7249" s="53">
        <v>52715.76327599147</v>
      </c>
      <c r="N7249" s="51"/>
    </row>
    <row r="7250" spans="2:14" x14ac:dyDescent="0.25">
      <c r="B7250" s="48">
        <v>7248</v>
      </c>
      <c r="C7250" s="49" t="s">
        <v>3235</v>
      </c>
      <c r="D7250" s="48">
        <v>580337343</v>
      </c>
      <c r="E7250" s="50" t="s">
        <v>1154</v>
      </c>
      <c r="F7250" s="51">
        <v>0</v>
      </c>
      <c r="G7250" s="48">
        <v>42</v>
      </c>
      <c r="H7250" s="51" t="s">
        <v>1052</v>
      </c>
      <c r="I7250" s="51" t="s">
        <v>1062</v>
      </c>
      <c r="J7250" s="52">
        <v>98.96</v>
      </c>
      <c r="K7250" s="48" t="s">
        <v>1058</v>
      </c>
      <c r="L7250" s="48" t="s">
        <v>1058</v>
      </c>
      <c r="M7250" s="53">
        <v>12490.726526498544</v>
      </c>
      <c r="N7250" s="51"/>
    </row>
    <row r="7251" spans="2:14" x14ac:dyDescent="0.25">
      <c r="B7251" s="48">
        <v>7249</v>
      </c>
      <c r="C7251" s="49" t="s">
        <v>3235</v>
      </c>
      <c r="D7251" s="48">
        <v>580353076</v>
      </c>
      <c r="E7251" s="50" t="s">
        <v>3241</v>
      </c>
      <c r="F7251" s="51">
        <v>0</v>
      </c>
      <c r="G7251" s="48">
        <v>0</v>
      </c>
      <c r="H7251" s="51" t="s">
        <v>1052</v>
      </c>
      <c r="I7251" s="51" t="s">
        <v>1182</v>
      </c>
      <c r="J7251" s="52">
        <v>0</v>
      </c>
      <c r="K7251" s="48" t="s">
        <v>1054</v>
      </c>
      <c r="L7251" s="48" t="s">
        <v>1054</v>
      </c>
      <c r="M7251" s="53">
        <v>0</v>
      </c>
      <c r="N7251" s="51"/>
    </row>
    <row r="7252" spans="2:14" x14ac:dyDescent="0.25">
      <c r="B7252" s="48">
        <v>7250</v>
      </c>
      <c r="C7252" s="49" t="s">
        <v>3235</v>
      </c>
      <c r="D7252" s="48">
        <v>580401206</v>
      </c>
      <c r="E7252" s="50" t="s">
        <v>3242</v>
      </c>
      <c r="F7252" s="51">
        <v>0</v>
      </c>
      <c r="G7252" s="48">
        <v>72</v>
      </c>
      <c r="H7252" s="51" t="s">
        <v>1052</v>
      </c>
      <c r="I7252" s="51" t="s">
        <v>1117</v>
      </c>
      <c r="J7252" s="52">
        <v>269.88</v>
      </c>
      <c r="K7252" s="48" t="s">
        <v>1058</v>
      </c>
      <c r="L7252" s="48" t="s">
        <v>1058</v>
      </c>
      <c r="M7252" s="53">
        <v>34064.240854602132</v>
      </c>
      <c r="N7252" s="51"/>
    </row>
    <row r="7253" spans="2:14" x14ac:dyDescent="0.25">
      <c r="B7253" s="48">
        <v>7251</v>
      </c>
      <c r="C7253" s="49" t="s">
        <v>3235</v>
      </c>
      <c r="D7253" s="48">
        <v>580463040</v>
      </c>
      <c r="E7253" s="50" t="s">
        <v>3243</v>
      </c>
      <c r="F7253" s="51">
        <v>0</v>
      </c>
      <c r="G7253" s="48">
        <v>51</v>
      </c>
      <c r="H7253" s="51" t="s">
        <v>1052</v>
      </c>
      <c r="I7253" s="51" t="s">
        <v>1409</v>
      </c>
      <c r="J7253" s="52">
        <v>272.48</v>
      </c>
      <c r="K7253" s="48" t="s">
        <v>1058</v>
      </c>
      <c r="L7253" s="48" t="s">
        <v>1058</v>
      </c>
      <c r="M7253" s="53">
        <v>34392.412731814096</v>
      </c>
      <c r="N7253" s="51"/>
    </row>
    <row r="7254" spans="2:14" x14ac:dyDescent="0.25">
      <c r="B7254" s="48">
        <v>7252</v>
      </c>
      <c r="C7254" s="49" t="s">
        <v>3235</v>
      </c>
      <c r="D7254" s="48">
        <v>580472751</v>
      </c>
      <c r="E7254" s="50" t="s">
        <v>1126</v>
      </c>
      <c r="F7254" s="51">
        <v>0</v>
      </c>
      <c r="G7254" s="48">
        <v>61</v>
      </c>
      <c r="H7254" s="51" t="s">
        <v>1052</v>
      </c>
      <c r="I7254" s="51" t="s">
        <v>1062</v>
      </c>
      <c r="J7254" s="52">
        <v>421.84</v>
      </c>
      <c r="K7254" s="48" t="s">
        <v>1058</v>
      </c>
      <c r="L7254" s="48" t="s">
        <v>1058</v>
      </c>
      <c r="M7254" s="53">
        <v>53244.624878113835</v>
      </c>
      <c r="N7254" s="51"/>
    </row>
    <row r="7255" spans="2:14" x14ac:dyDescent="0.25">
      <c r="B7255" s="48">
        <v>7253</v>
      </c>
      <c r="C7255" s="49" t="s">
        <v>3235</v>
      </c>
      <c r="D7255" s="48">
        <v>580502698</v>
      </c>
      <c r="E7255" s="50" t="s">
        <v>3244</v>
      </c>
      <c r="F7255" s="51">
        <v>0</v>
      </c>
      <c r="G7255" s="48">
        <v>20</v>
      </c>
      <c r="H7255" s="51" t="s">
        <v>1052</v>
      </c>
      <c r="I7255" s="51" t="s">
        <v>1180</v>
      </c>
      <c r="J7255" s="52">
        <v>34.799999999999997</v>
      </c>
      <c r="K7255" s="48" t="s">
        <v>1058</v>
      </c>
      <c r="L7255" s="48" t="s">
        <v>1058</v>
      </c>
      <c r="M7255" s="53">
        <v>4392.454356529398</v>
      </c>
      <c r="N7255" s="51"/>
    </row>
    <row r="7256" spans="2:14" x14ac:dyDescent="0.25">
      <c r="B7256" s="48">
        <v>7254</v>
      </c>
      <c r="C7256" s="49" t="s">
        <v>3235</v>
      </c>
      <c r="D7256" s="48">
        <v>580512333</v>
      </c>
      <c r="E7256" s="50" t="s">
        <v>3245</v>
      </c>
      <c r="F7256" s="51">
        <v>0</v>
      </c>
      <c r="G7256" s="48">
        <v>0</v>
      </c>
      <c r="H7256" s="51" t="s">
        <v>1052</v>
      </c>
      <c r="I7256" s="51" t="s">
        <v>1255</v>
      </c>
      <c r="J7256" s="52">
        <v>0</v>
      </c>
      <c r="K7256" s="48" t="s">
        <v>1054</v>
      </c>
      <c r="L7256" s="48" t="s">
        <v>1054</v>
      </c>
      <c r="M7256" s="53">
        <v>0</v>
      </c>
      <c r="N7256" s="51"/>
    </row>
    <row r="7257" spans="2:14" x14ac:dyDescent="0.25">
      <c r="B7257" s="48">
        <v>7255</v>
      </c>
      <c r="C7257" s="49" t="s">
        <v>3235</v>
      </c>
      <c r="D7257" s="48">
        <v>580530376</v>
      </c>
      <c r="E7257" s="50" t="s">
        <v>3246</v>
      </c>
      <c r="F7257" s="51">
        <v>0</v>
      </c>
      <c r="G7257" s="48">
        <v>14</v>
      </c>
      <c r="H7257" s="51" t="s">
        <v>1052</v>
      </c>
      <c r="I7257" s="51" t="s">
        <v>1115</v>
      </c>
      <c r="J7257" s="52">
        <v>0</v>
      </c>
      <c r="K7257" s="48" t="s">
        <v>1054</v>
      </c>
      <c r="L7257" s="48" t="s">
        <v>1058</v>
      </c>
      <c r="M7257" s="53">
        <v>0</v>
      </c>
      <c r="N7257" s="51"/>
    </row>
    <row r="7258" spans="2:14" x14ac:dyDescent="0.25">
      <c r="B7258" s="48">
        <v>7256</v>
      </c>
      <c r="C7258" s="49" t="s">
        <v>3235</v>
      </c>
      <c r="D7258" s="48">
        <v>580577591</v>
      </c>
      <c r="E7258" s="50" t="s">
        <v>3247</v>
      </c>
      <c r="F7258" s="51">
        <v>0</v>
      </c>
      <c r="G7258" s="48">
        <v>0</v>
      </c>
      <c r="H7258" s="51" t="s">
        <v>1052</v>
      </c>
      <c r="I7258" s="51" t="s">
        <v>1062</v>
      </c>
      <c r="J7258" s="52">
        <v>0</v>
      </c>
      <c r="K7258" s="48" t="s">
        <v>1054</v>
      </c>
      <c r="L7258" s="48" t="s">
        <v>1054</v>
      </c>
      <c r="M7258" s="53">
        <v>0</v>
      </c>
      <c r="N7258" s="51"/>
    </row>
    <row r="7259" spans="2:14" x14ac:dyDescent="0.25">
      <c r="B7259" s="48">
        <v>7257</v>
      </c>
      <c r="C7259" s="49" t="s">
        <v>3235</v>
      </c>
      <c r="D7259" s="48">
        <v>580621928</v>
      </c>
      <c r="E7259" s="50" t="s">
        <v>3248</v>
      </c>
      <c r="F7259" s="51">
        <v>0</v>
      </c>
      <c r="G7259" s="48">
        <v>19</v>
      </c>
      <c r="H7259" s="51" t="s">
        <v>1052</v>
      </c>
      <c r="I7259" s="51" t="s">
        <v>1172</v>
      </c>
      <c r="J7259" s="52">
        <v>0</v>
      </c>
      <c r="K7259" s="48" t="s">
        <v>1058</v>
      </c>
      <c r="L7259" s="48" t="s">
        <v>1054</v>
      </c>
      <c r="M7259" s="53">
        <v>0</v>
      </c>
      <c r="N7259" s="51"/>
    </row>
    <row r="7260" spans="2:14" x14ac:dyDescent="0.25">
      <c r="B7260" s="48">
        <v>7258</v>
      </c>
      <c r="C7260" s="49" t="s">
        <v>3235</v>
      </c>
      <c r="D7260" s="48">
        <v>580725471</v>
      </c>
      <c r="E7260" s="50" t="s">
        <v>3249</v>
      </c>
      <c r="F7260" s="51">
        <v>0</v>
      </c>
      <c r="G7260" s="48">
        <v>15</v>
      </c>
      <c r="H7260" s="51" t="s">
        <v>1052</v>
      </c>
      <c r="I7260" s="51" t="s">
        <v>1125</v>
      </c>
      <c r="J7260" s="52">
        <v>0</v>
      </c>
      <c r="K7260" s="48" t="s">
        <v>1054</v>
      </c>
      <c r="L7260" s="48" t="s">
        <v>1058</v>
      </c>
      <c r="M7260" s="53">
        <v>0</v>
      </c>
      <c r="N7260" s="51"/>
    </row>
    <row r="7261" spans="2:14" x14ac:dyDescent="0.25">
      <c r="B7261" s="48">
        <v>7259</v>
      </c>
      <c r="C7261" s="49" t="s">
        <v>3250</v>
      </c>
      <c r="D7261" s="48">
        <v>580196582</v>
      </c>
      <c r="E7261" s="50" t="s">
        <v>3251</v>
      </c>
      <c r="F7261" s="51">
        <v>0</v>
      </c>
      <c r="G7261" s="48">
        <v>71</v>
      </c>
      <c r="H7261" s="51" t="s">
        <v>1052</v>
      </c>
      <c r="I7261" s="51" t="s">
        <v>1158</v>
      </c>
      <c r="J7261" s="52">
        <v>0</v>
      </c>
      <c r="K7261" s="48" t="s">
        <v>1054</v>
      </c>
      <c r="L7261" s="48" t="s">
        <v>1054</v>
      </c>
      <c r="M7261" s="53">
        <v>0</v>
      </c>
      <c r="N7261" s="51"/>
    </row>
    <row r="7262" spans="2:14" x14ac:dyDescent="0.25">
      <c r="B7262" s="48">
        <v>7260</v>
      </c>
      <c r="C7262" s="49" t="s">
        <v>3250</v>
      </c>
      <c r="D7262" s="48">
        <v>580233245</v>
      </c>
      <c r="E7262" s="50" t="s">
        <v>3252</v>
      </c>
      <c r="F7262" s="51">
        <v>0</v>
      </c>
      <c r="G7262" s="48">
        <v>19</v>
      </c>
      <c r="H7262" s="51" t="s">
        <v>1052</v>
      </c>
      <c r="I7262" s="51" t="s">
        <v>1062</v>
      </c>
      <c r="J7262" s="52">
        <v>24</v>
      </c>
      <c r="K7262" s="48" t="s">
        <v>1058</v>
      </c>
      <c r="L7262" s="48" t="s">
        <v>1058</v>
      </c>
      <c r="M7262" s="53">
        <v>2449.4714594641168</v>
      </c>
      <c r="N7262" s="51"/>
    </row>
    <row r="7263" spans="2:14" x14ac:dyDescent="0.25">
      <c r="B7263" s="48">
        <v>7261</v>
      </c>
      <c r="C7263" s="49" t="s">
        <v>3250</v>
      </c>
      <c r="D7263" s="48">
        <v>580304970</v>
      </c>
      <c r="E7263" s="50" t="s">
        <v>3253</v>
      </c>
      <c r="F7263" s="51">
        <v>0</v>
      </c>
      <c r="G7263" s="48">
        <v>4</v>
      </c>
      <c r="H7263" s="51" t="s">
        <v>1052</v>
      </c>
      <c r="I7263" s="51" t="s">
        <v>1062</v>
      </c>
      <c r="J7263" s="52">
        <v>0</v>
      </c>
      <c r="K7263" s="48" t="s">
        <v>1054</v>
      </c>
      <c r="L7263" s="48" t="s">
        <v>1054</v>
      </c>
      <c r="M7263" s="53">
        <v>0</v>
      </c>
      <c r="N7263" s="51"/>
    </row>
    <row r="7264" spans="2:14" x14ac:dyDescent="0.25">
      <c r="B7264" s="48">
        <v>7262</v>
      </c>
      <c r="C7264" s="49" t="s">
        <v>3250</v>
      </c>
      <c r="D7264" s="48">
        <v>580320232</v>
      </c>
      <c r="E7264" s="50" t="s">
        <v>3254</v>
      </c>
      <c r="F7264" s="51">
        <v>0</v>
      </c>
      <c r="G7264" s="48">
        <v>4</v>
      </c>
      <c r="H7264" s="51" t="s">
        <v>1052</v>
      </c>
      <c r="I7264" s="51" t="s">
        <v>1068</v>
      </c>
      <c r="J7264" s="52">
        <v>0</v>
      </c>
      <c r="K7264" s="48" t="s">
        <v>1054</v>
      </c>
      <c r="L7264" s="48" t="s">
        <v>1058</v>
      </c>
      <c r="M7264" s="53">
        <v>0</v>
      </c>
      <c r="N7264" s="51"/>
    </row>
    <row r="7265" spans="2:14" x14ac:dyDescent="0.25">
      <c r="B7265" s="48">
        <v>7263</v>
      </c>
      <c r="C7265" s="49" t="s">
        <v>3250</v>
      </c>
      <c r="D7265" s="48">
        <v>580333045</v>
      </c>
      <c r="E7265" s="50" t="s">
        <v>225</v>
      </c>
      <c r="F7265" s="51">
        <v>0</v>
      </c>
      <c r="G7265" s="48">
        <v>30</v>
      </c>
      <c r="H7265" s="51" t="s">
        <v>1052</v>
      </c>
      <c r="I7265" s="51" t="s">
        <v>1115</v>
      </c>
      <c r="J7265" s="52">
        <v>714.5</v>
      </c>
      <c r="K7265" s="48" t="s">
        <v>1058</v>
      </c>
      <c r="L7265" s="48" t="s">
        <v>1058</v>
      </c>
      <c r="M7265" s="53">
        <v>33957.810195163314</v>
      </c>
      <c r="N7265" s="51"/>
    </row>
    <row r="7266" spans="2:14" x14ac:dyDescent="0.25">
      <c r="B7266" s="48">
        <v>7264</v>
      </c>
      <c r="C7266" s="49" t="s">
        <v>3250</v>
      </c>
      <c r="D7266" s="48">
        <v>580345973</v>
      </c>
      <c r="E7266" s="50" t="s">
        <v>1155</v>
      </c>
      <c r="F7266" s="51">
        <v>0</v>
      </c>
      <c r="G7266" s="48">
        <v>3</v>
      </c>
      <c r="H7266" s="51" t="s">
        <v>1052</v>
      </c>
      <c r="I7266" s="51" t="s">
        <v>1156</v>
      </c>
      <c r="J7266" s="52">
        <v>0</v>
      </c>
      <c r="K7266" s="48" t="s">
        <v>1054</v>
      </c>
      <c r="L7266" s="48" t="s">
        <v>1058</v>
      </c>
      <c r="M7266" s="53">
        <v>0</v>
      </c>
      <c r="N7266" s="51"/>
    </row>
    <row r="7267" spans="2:14" x14ac:dyDescent="0.25">
      <c r="B7267" s="48">
        <v>7265</v>
      </c>
      <c r="C7267" s="49" t="s">
        <v>3250</v>
      </c>
      <c r="D7267" s="48">
        <v>580379485</v>
      </c>
      <c r="E7267" s="50" t="s">
        <v>3255</v>
      </c>
      <c r="F7267" s="51">
        <v>0</v>
      </c>
      <c r="G7267" s="48">
        <v>28</v>
      </c>
      <c r="H7267" s="51" t="s">
        <v>1052</v>
      </c>
      <c r="I7267" s="51" t="s">
        <v>1158</v>
      </c>
      <c r="J7267" s="52">
        <v>999</v>
      </c>
      <c r="K7267" s="48" t="s">
        <v>1058</v>
      </c>
      <c r="L7267" s="48" t="s">
        <v>1058</v>
      </c>
      <c r="M7267" s="53">
        <v>33957.810195163314</v>
      </c>
      <c r="N7267" s="51"/>
    </row>
    <row r="7268" spans="2:14" x14ac:dyDescent="0.25">
      <c r="B7268" s="48">
        <v>7266</v>
      </c>
      <c r="C7268" s="49" t="s">
        <v>3250</v>
      </c>
      <c r="D7268" s="48">
        <v>580432078</v>
      </c>
      <c r="E7268" s="50" t="s">
        <v>3256</v>
      </c>
      <c r="F7268" s="51">
        <v>0</v>
      </c>
      <c r="G7268" s="48">
        <v>0</v>
      </c>
      <c r="H7268" s="51" t="s">
        <v>1052</v>
      </c>
      <c r="I7268" s="51" t="s">
        <v>1180</v>
      </c>
      <c r="J7268" s="52">
        <v>0</v>
      </c>
      <c r="K7268" s="48" t="s">
        <v>1054</v>
      </c>
      <c r="L7268" s="48" t="s">
        <v>1054</v>
      </c>
      <c r="M7268" s="53">
        <v>0</v>
      </c>
      <c r="N7268" s="51"/>
    </row>
    <row r="7269" spans="2:14" x14ac:dyDescent="0.25">
      <c r="B7269" s="48">
        <v>7267</v>
      </c>
      <c r="C7269" s="49" t="s">
        <v>3250</v>
      </c>
      <c r="D7269" s="48">
        <v>580497170</v>
      </c>
      <c r="E7269" s="50" t="s">
        <v>3257</v>
      </c>
      <c r="F7269" s="51">
        <v>0</v>
      </c>
      <c r="G7269" s="48">
        <v>54</v>
      </c>
      <c r="H7269" s="51" t="s">
        <v>1052</v>
      </c>
      <c r="I7269" s="51" t="s">
        <v>1117</v>
      </c>
      <c r="J7269" s="52">
        <v>486</v>
      </c>
      <c r="K7269" s="48" t="s">
        <v>1058</v>
      </c>
      <c r="L7269" s="48" t="s">
        <v>1058</v>
      </c>
      <c r="M7269" s="53">
        <v>33957.810195163314</v>
      </c>
      <c r="N7269" s="51"/>
    </row>
    <row r="7270" spans="2:14" x14ac:dyDescent="0.25">
      <c r="B7270" s="48">
        <v>7268</v>
      </c>
      <c r="C7270" s="49" t="s">
        <v>3250</v>
      </c>
      <c r="D7270" s="48">
        <v>580503662</v>
      </c>
      <c r="E7270" s="50" t="s">
        <v>3258</v>
      </c>
      <c r="F7270" s="51">
        <v>0</v>
      </c>
      <c r="G7270" s="48">
        <v>15</v>
      </c>
      <c r="H7270" s="51" t="s">
        <v>1052</v>
      </c>
      <c r="I7270" s="51" t="s">
        <v>1476</v>
      </c>
      <c r="J7270" s="52">
        <v>137.5</v>
      </c>
      <c r="K7270" s="48" t="s">
        <v>1058</v>
      </c>
      <c r="L7270" s="48" t="s">
        <v>1058</v>
      </c>
      <c r="M7270" s="53">
        <v>14033.430236513166</v>
      </c>
      <c r="N7270" s="51"/>
    </row>
    <row r="7271" spans="2:14" x14ac:dyDescent="0.25">
      <c r="B7271" s="48">
        <v>7269</v>
      </c>
      <c r="C7271" s="49" t="s">
        <v>3250</v>
      </c>
      <c r="D7271" s="48">
        <v>580531614</v>
      </c>
      <c r="E7271" s="50" t="s">
        <v>3259</v>
      </c>
      <c r="F7271" s="51">
        <v>0</v>
      </c>
      <c r="G7271" s="48">
        <v>31</v>
      </c>
      <c r="H7271" s="51" t="s">
        <v>1052</v>
      </c>
      <c r="I7271" s="51" t="s">
        <v>1057</v>
      </c>
      <c r="J7271" s="52">
        <v>210</v>
      </c>
      <c r="K7271" s="48" t="s">
        <v>1058</v>
      </c>
      <c r="L7271" s="48" t="s">
        <v>1058</v>
      </c>
      <c r="M7271" s="53">
        <v>21432.875270311015</v>
      </c>
      <c r="N7271" s="51"/>
    </row>
    <row r="7272" spans="2:14" x14ac:dyDescent="0.25">
      <c r="B7272" s="48">
        <v>7270</v>
      </c>
      <c r="C7272" s="49" t="s">
        <v>3250</v>
      </c>
      <c r="D7272" s="48">
        <v>580612489</v>
      </c>
      <c r="E7272" s="50" t="s">
        <v>3260</v>
      </c>
      <c r="F7272" s="51">
        <v>0</v>
      </c>
      <c r="G7272" s="48">
        <v>41</v>
      </c>
      <c r="H7272" s="51" t="s">
        <v>1052</v>
      </c>
      <c r="I7272" s="51" t="s">
        <v>1117</v>
      </c>
      <c r="J7272" s="52">
        <v>120</v>
      </c>
      <c r="K7272" s="48" t="s">
        <v>1058</v>
      </c>
      <c r="L7272" s="48" t="s">
        <v>1058</v>
      </c>
      <c r="M7272" s="53">
        <v>12247.357297320577</v>
      </c>
      <c r="N7272" s="51"/>
    </row>
    <row r="7273" spans="2:14" x14ac:dyDescent="0.25">
      <c r="B7273" s="48">
        <v>7271</v>
      </c>
      <c r="C7273" s="49" t="s">
        <v>3250</v>
      </c>
      <c r="D7273" s="48">
        <v>580650604</v>
      </c>
      <c r="E7273" s="50" t="s">
        <v>3261</v>
      </c>
      <c r="F7273" s="51">
        <v>0</v>
      </c>
      <c r="G7273" s="48">
        <v>0</v>
      </c>
      <c r="H7273" s="51" t="s">
        <v>1052</v>
      </c>
      <c r="I7273" s="51" t="s">
        <v>1068</v>
      </c>
      <c r="J7273" s="52">
        <v>0</v>
      </c>
      <c r="K7273" s="48" t="s">
        <v>1054</v>
      </c>
      <c r="L7273" s="48" t="s">
        <v>1054</v>
      </c>
      <c r="M7273" s="53">
        <v>0</v>
      </c>
      <c r="N7273" s="51"/>
    </row>
    <row r="7274" spans="2:14" x14ac:dyDescent="0.25">
      <c r="B7274" s="48">
        <v>7272</v>
      </c>
      <c r="C7274" s="49" t="s">
        <v>3250</v>
      </c>
      <c r="D7274" s="48">
        <v>580663698</v>
      </c>
      <c r="E7274" s="50" t="s">
        <v>3262</v>
      </c>
      <c r="F7274" s="51">
        <v>0</v>
      </c>
      <c r="G7274" s="48">
        <v>22</v>
      </c>
      <c r="H7274" s="51" t="s">
        <v>1052</v>
      </c>
      <c r="I7274" s="51" t="s">
        <v>1255</v>
      </c>
      <c r="J7274" s="52">
        <v>56</v>
      </c>
      <c r="K7274" s="48" t="s">
        <v>1058</v>
      </c>
      <c r="L7274" s="48" t="s">
        <v>1058</v>
      </c>
      <c r="M7274" s="53">
        <v>5715.4334054162719</v>
      </c>
      <c r="N7274" s="51"/>
    </row>
    <row r="7275" spans="2:14" x14ac:dyDescent="0.25">
      <c r="B7275" s="48">
        <v>7273</v>
      </c>
      <c r="C7275" s="49" t="s">
        <v>3250</v>
      </c>
      <c r="D7275" s="48">
        <v>580667707</v>
      </c>
      <c r="E7275" s="50" t="s">
        <v>3263</v>
      </c>
      <c r="F7275" s="51">
        <v>0</v>
      </c>
      <c r="G7275" s="48">
        <v>40</v>
      </c>
      <c r="H7275" s="51" t="s">
        <v>1052</v>
      </c>
      <c r="I7275" s="51" t="s">
        <v>1141</v>
      </c>
      <c r="J7275" s="52">
        <v>117.9</v>
      </c>
      <c r="K7275" s="48" t="s">
        <v>1058</v>
      </c>
      <c r="L7275" s="48" t="s">
        <v>1058</v>
      </c>
      <c r="M7275" s="53">
        <v>12033.028544617473</v>
      </c>
      <c r="N7275" s="51"/>
    </row>
    <row r="7276" spans="2:14" x14ac:dyDescent="0.25">
      <c r="B7276" s="48">
        <v>7274</v>
      </c>
      <c r="C7276" s="49" t="s">
        <v>3250</v>
      </c>
      <c r="D7276" s="48">
        <v>580680189</v>
      </c>
      <c r="E7276" s="50" t="s">
        <v>3264</v>
      </c>
      <c r="F7276" s="51">
        <v>0</v>
      </c>
      <c r="G7276" s="48">
        <v>5</v>
      </c>
      <c r="H7276" s="51" t="s">
        <v>1052</v>
      </c>
      <c r="I7276" s="51" t="s">
        <v>1295</v>
      </c>
      <c r="J7276" s="52">
        <v>0</v>
      </c>
      <c r="K7276" s="48" t="s">
        <v>1054</v>
      </c>
      <c r="L7276" s="48" t="s">
        <v>1054</v>
      </c>
      <c r="M7276" s="53">
        <v>0</v>
      </c>
      <c r="N7276" s="51"/>
    </row>
    <row r="7277" spans="2:14" x14ac:dyDescent="0.25">
      <c r="B7277" s="48">
        <v>7275</v>
      </c>
      <c r="C7277" s="49" t="s">
        <v>3250</v>
      </c>
      <c r="D7277" s="48">
        <v>580682771</v>
      </c>
      <c r="E7277" s="50" t="s">
        <v>3265</v>
      </c>
      <c r="F7277" s="51">
        <v>0</v>
      </c>
      <c r="G7277" s="48">
        <v>0</v>
      </c>
      <c r="H7277" s="51" t="s">
        <v>1052</v>
      </c>
      <c r="I7277" s="51" t="s">
        <v>1158</v>
      </c>
      <c r="J7277" s="52">
        <v>0</v>
      </c>
      <c r="K7277" s="48" t="s">
        <v>1054</v>
      </c>
      <c r="L7277" s="48" t="s">
        <v>1054</v>
      </c>
      <c r="M7277" s="53">
        <v>0</v>
      </c>
      <c r="N7277" s="51"/>
    </row>
    <row r="7278" spans="2:14" x14ac:dyDescent="0.25">
      <c r="B7278" s="48">
        <v>7276</v>
      </c>
      <c r="C7278" s="49" t="s">
        <v>3250</v>
      </c>
      <c r="D7278" s="48">
        <v>580694537</v>
      </c>
      <c r="E7278" s="50" t="s">
        <v>3266</v>
      </c>
      <c r="F7278" s="51">
        <v>0</v>
      </c>
      <c r="G7278" s="48">
        <v>0</v>
      </c>
      <c r="H7278" s="51" t="s">
        <v>1052</v>
      </c>
      <c r="I7278" s="51" t="s">
        <v>1068</v>
      </c>
      <c r="J7278" s="52">
        <v>0</v>
      </c>
      <c r="K7278" s="48" t="s">
        <v>1054</v>
      </c>
      <c r="L7278" s="48" t="s">
        <v>1054</v>
      </c>
      <c r="M7278" s="53">
        <v>0</v>
      </c>
      <c r="N7278" s="51"/>
    </row>
    <row r="7279" spans="2:14" x14ac:dyDescent="0.25">
      <c r="B7279" s="48">
        <v>7277</v>
      </c>
      <c r="C7279" s="49" t="s">
        <v>3250</v>
      </c>
      <c r="D7279" s="48">
        <v>580765881</v>
      </c>
      <c r="E7279" s="50" t="s">
        <v>3267</v>
      </c>
      <c r="F7279" s="51">
        <v>0</v>
      </c>
      <c r="G7279" s="48">
        <v>0</v>
      </c>
      <c r="H7279" s="51" t="s">
        <v>1052</v>
      </c>
      <c r="I7279" s="51" t="s">
        <v>2295</v>
      </c>
      <c r="J7279" s="52">
        <v>0</v>
      </c>
      <c r="K7279" s="48" t="s">
        <v>1054</v>
      </c>
      <c r="L7279" s="48" t="s">
        <v>1054</v>
      </c>
      <c r="M7279" s="53">
        <v>0</v>
      </c>
      <c r="N7279" s="51"/>
    </row>
    <row r="7280" spans="2:14" x14ac:dyDescent="0.25">
      <c r="B7280" s="48">
        <v>7278</v>
      </c>
      <c r="C7280" s="49" t="s">
        <v>3250</v>
      </c>
      <c r="D7280" s="48">
        <v>580774636</v>
      </c>
      <c r="E7280" s="50" t="s">
        <v>3268</v>
      </c>
      <c r="F7280" s="51">
        <v>0</v>
      </c>
      <c r="G7280" s="48">
        <v>12</v>
      </c>
      <c r="H7280" s="51" t="s">
        <v>1052</v>
      </c>
      <c r="I7280" s="51" t="s">
        <v>1130</v>
      </c>
      <c r="J7280" s="52">
        <v>0</v>
      </c>
      <c r="K7280" s="48" t="s">
        <v>1054</v>
      </c>
      <c r="L7280" s="48" t="s">
        <v>1054</v>
      </c>
      <c r="M7280" s="53">
        <v>0</v>
      </c>
      <c r="N7280" s="51"/>
    </row>
    <row r="7281" spans="2:14" x14ac:dyDescent="0.25">
      <c r="B7281" s="48">
        <v>7279</v>
      </c>
      <c r="C7281" s="49" t="s">
        <v>3269</v>
      </c>
      <c r="D7281" s="48">
        <v>580036242</v>
      </c>
      <c r="E7281" s="50" t="s">
        <v>3270</v>
      </c>
      <c r="F7281" s="51">
        <v>0</v>
      </c>
      <c r="G7281" s="48">
        <v>80</v>
      </c>
      <c r="H7281" s="51" t="s">
        <v>1052</v>
      </c>
      <c r="I7281" s="51" t="s">
        <v>1053</v>
      </c>
      <c r="J7281" s="52">
        <v>4868.24</v>
      </c>
      <c r="K7281" s="48" t="s">
        <v>1058</v>
      </c>
      <c r="L7281" s="48" t="s">
        <v>1058</v>
      </c>
      <c r="M7281" s="53">
        <v>222949.27383623144</v>
      </c>
      <c r="N7281" s="51"/>
    </row>
    <row r="7282" spans="2:14" x14ac:dyDescent="0.25">
      <c r="B7282" s="48">
        <v>7280</v>
      </c>
      <c r="C7282" s="49" t="s">
        <v>3269</v>
      </c>
      <c r="D7282" s="48">
        <v>580052728</v>
      </c>
      <c r="E7282" s="50" t="s">
        <v>868</v>
      </c>
      <c r="F7282" s="51">
        <v>0</v>
      </c>
      <c r="G7282" s="48">
        <v>95</v>
      </c>
      <c r="H7282" s="51" t="s">
        <v>1052</v>
      </c>
      <c r="I7282" s="51" t="s">
        <v>1053</v>
      </c>
      <c r="J7282" s="52">
        <v>1075.1600000000001</v>
      </c>
      <c r="K7282" s="48" t="s">
        <v>1058</v>
      </c>
      <c r="L7282" s="48" t="s">
        <v>1058</v>
      </c>
      <c r="M7282" s="53">
        <v>49238.768273084861</v>
      </c>
      <c r="N7282" s="51"/>
    </row>
    <row r="7283" spans="2:14" x14ac:dyDescent="0.25">
      <c r="B7283" s="48">
        <v>7281</v>
      </c>
      <c r="C7283" s="49" t="s">
        <v>3269</v>
      </c>
      <c r="D7283" s="48">
        <v>580103778</v>
      </c>
      <c r="E7283" s="50" t="s">
        <v>3271</v>
      </c>
      <c r="F7283" s="51">
        <v>0</v>
      </c>
      <c r="G7283" s="48">
        <v>0</v>
      </c>
      <c r="H7283" s="51" t="s">
        <v>1052</v>
      </c>
      <c r="I7283" s="51" t="s">
        <v>1068</v>
      </c>
      <c r="J7283" s="52">
        <v>0</v>
      </c>
      <c r="K7283" s="48" t="s">
        <v>1054</v>
      </c>
      <c r="L7283" s="48" t="s">
        <v>1058</v>
      </c>
      <c r="M7283" s="53">
        <v>0</v>
      </c>
      <c r="N7283" s="51"/>
    </row>
    <row r="7284" spans="2:14" x14ac:dyDescent="0.25">
      <c r="B7284" s="48">
        <v>7282</v>
      </c>
      <c r="C7284" s="49" t="s">
        <v>3269</v>
      </c>
      <c r="D7284" s="48">
        <v>580220580</v>
      </c>
      <c r="E7284" s="50" t="s">
        <v>3272</v>
      </c>
      <c r="F7284" s="51">
        <v>0</v>
      </c>
      <c r="G7284" s="48">
        <v>21</v>
      </c>
      <c r="H7284" s="51" t="s">
        <v>1052</v>
      </c>
      <c r="I7284" s="51" t="s">
        <v>1115</v>
      </c>
      <c r="J7284" s="52">
        <v>1.5</v>
      </c>
      <c r="K7284" s="48" t="s">
        <v>1058</v>
      </c>
      <c r="L7284" s="48" t="s">
        <v>1058</v>
      </c>
      <c r="M7284" s="53">
        <v>68.695033678361625</v>
      </c>
      <c r="N7284" s="51"/>
    </row>
    <row r="7285" spans="2:14" x14ac:dyDescent="0.25">
      <c r="B7285" s="48">
        <v>7283</v>
      </c>
      <c r="C7285" s="49" t="s">
        <v>3269</v>
      </c>
      <c r="D7285" s="48">
        <v>580320141</v>
      </c>
      <c r="E7285" s="50" t="s">
        <v>3273</v>
      </c>
      <c r="F7285" s="51">
        <v>0</v>
      </c>
      <c r="G7285" s="48">
        <v>0</v>
      </c>
      <c r="H7285" s="51" t="s">
        <v>1052</v>
      </c>
      <c r="I7285" s="51" t="s">
        <v>1137</v>
      </c>
      <c r="J7285" s="52">
        <v>0</v>
      </c>
      <c r="K7285" s="48" t="s">
        <v>1054</v>
      </c>
      <c r="L7285" s="48" t="s">
        <v>1058</v>
      </c>
      <c r="M7285" s="53">
        <v>0</v>
      </c>
      <c r="N7285" s="51"/>
    </row>
    <row r="7286" spans="2:14" x14ac:dyDescent="0.25">
      <c r="B7286" s="48">
        <v>7284</v>
      </c>
      <c r="C7286" s="49" t="s">
        <v>3269</v>
      </c>
      <c r="D7286" s="48">
        <v>580416824</v>
      </c>
      <c r="E7286" s="50" t="s">
        <v>3274</v>
      </c>
      <c r="F7286" s="51">
        <v>0</v>
      </c>
      <c r="G7286" s="48">
        <v>4</v>
      </c>
      <c r="H7286" s="51" t="s">
        <v>1052</v>
      </c>
      <c r="I7286" s="51" t="s">
        <v>1259</v>
      </c>
      <c r="J7286" s="52">
        <v>130.68</v>
      </c>
      <c r="K7286" s="48" t="s">
        <v>1058</v>
      </c>
      <c r="L7286" s="48" t="s">
        <v>1058</v>
      </c>
      <c r="M7286" s="53">
        <v>5984.7113340588648</v>
      </c>
      <c r="N7286" s="51"/>
    </row>
    <row r="7287" spans="2:14" x14ac:dyDescent="0.25">
      <c r="B7287" s="48">
        <v>7285</v>
      </c>
      <c r="C7287" s="49" t="s">
        <v>3269</v>
      </c>
      <c r="D7287" s="48">
        <v>580444958</v>
      </c>
      <c r="E7287" s="50" t="s">
        <v>1750</v>
      </c>
      <c r="F7287" s="51">
        <v>0</v>
      </c>
      <c r="G7287" s="48">
        <v>2</v>
      </c>
      <c r="H7287" s="51" t="s">
        <v>1052</v>
      </c>
      <c r="I7287" s="51" t="s">
        <v>1119</v>
      </c>
      <c r="J7287" s="52">
        <v>1404</v>
      </c>
      <c r="K7287" s="48" t="s">
        <v>1058</v>
      </c>
      <c r="L7287" s="48" t="s">
        <v>1058</v>
      </c>
      <c r="M7287" s="53">
        <v>64298.55152294648</v>
      </c>
      <c r="N7287" s="51"/>
    </row>
    <row r="7288" spans="2:14" x14ac:dyDescent="0.25">
      <c r="B7288" s="48">
        <v>7286</v>
      </c>
      <c r="C7288" s="49" t="s">
        <v>3275</v>
      </c>
      <c r="D7288" s="48">
        <v>580036242</v>
      </c>
      <c r="E7288" s="50" t="s">
        <v>3270</v>
      </c>
      <c r="F7288" s="51">
        <v>1</v>
      </c>
      <c r="G7288" s="48">
        <v>9</v>
      </c>
      <c r="H7288" s="51" t="s">
        <v>3276</v>
      </c>
      <c r="I7288" s="51" t="s">
        <v>1139</v>
      </c>
      <c r="J7288" s="52">
        <v>13</v>
      </c>
      <c r="K7288" s="48" t="s">
        <v>1058</v>
      </c>
      <c r="L7288" s="48" t="s">
        <v>1058</v>
      </c>
      <c r="M7288" s="53">
        <v>114180.00000000001</v>
      </c>
      <c r="N7288" s="51"/>
    </row>
    <row r="7289" spans="2:14" x14ac:dyDescent="0.25">
      <c r="B7289" s="48">
        <v>7287</v>
      </c>
      <c r="C7289" s="49" t="s">
        <v>3275</v>
      </c>
      <c r="D7289" s="48">
        <v>580036242</v>
      </c>
      <c r="E7289" s="50" t="s">
        <v>3270</v>
      </c>
      <c r="F7289" s="51">
        <v>2</v>
      </c>
      <c r="G7289" s="48">
        <v>9</v>
      </c>
      <c r="H7289" s="51" t="s">
        <v>3276</v>
      </c>
      <c r="I7289" s="51" t="s">
        <v>1139</v>
      </c>
      <c r="J7289" s="52">
        <v>10</v>
      </c>
      <c r="K7289" s="48" t="s">
        <v>1058</v>
      </c>
      <c r="L7289" s="48" t="s">
        <v>1058</v>
      </c>
      <c r="M7289" s="53">
        <v>87830.769230769234</v>
      </c>
      <c r="N7289" s="51"/>
    </row>
    <row r="7290" spans="2:14" x14ac:dyDescent="0.25">
      <c r="B7290" s="48">
        <v>7288</v>
      </c>
      <c r="C7290" s="49" t="s">
        <v>3275</v>
      </c>
      <c r="D7290" s="48">
        <v>580052728</v>
      </c>
      <c r="E7290" s="50" t="s">
        <v>868</v>
      </c>
      <c r="F7290" s="51">
        <v>3</v>
      </c>
      <c r="G7290" s="48">
        <v>9</v>
      </c>
      <c r="H7290" s="51" t="s">
        <v>3276</v>
      </c>
      <c r="I7290" s="51" t="s">
        <v>1062</v>
      </c>
      <c r="J7290" s="52">
        <v>10</v>
      </c>
      <c r="K7290" s="48" t="s">
        <v>1058</v>
      </c>
      <c r="L7290" s="48" t="s">
        <v>1058</v>
      </c>
      <c r="M7290" s="53">
        <v>87830.769230769234</v>
      </c>
      <c r="N7290" s="51"/>
    </row>
    <row r="7291" spans="2:14" x14ac:dyDescent="0.25">
      <c r="B7291" s="48">
        <v>7289</v>
      </c>
      <c r="C7291" s="49" t="s">
        <v>3275</v>
      </c>
      <c r="D7291" s="48">
        <v>580052728</v>
      </c>
      <c r="E7291" s="50" t="s">
        <v>868</v>
      </c>
      <c r="F7291" s="51">
        <v>4</v>
      </c>
      <c r="G7291" s="48">
        <v>14</v>
      </c>
      <c r="H7291" s="51" t="s">
        <v>3276</v>
      </c>
      <c r="I7291" s="51" t="s">
        <v>1053</v>
      </c>
      <c r="J7291" s="52">
        <v>10</v>
      </c>
      <c r="K7291" s="48" t="s">
        <v>1058</v>
      </c>
      <c r="L7291" s="48" t="s">
        <v>1058</v>
      </c>
      <c r="M7291" s="53">
        <v>87830.769230769234</v>
      </c>
      <c r="N7291" s="51"/>
    </row>
    <row r="7292" spans="2:14" x14ac:dyDescent="0.25">
      <c r="B7292" s="48">
        <v>7290</v>
      </c>
      <c r="C7292" s="49" t="s">
        <v>3275</v>
      </c>
      <c r="D7292" s="48">
        <v>580103778</v>
      </c>
      <c r="E7292" s="50" t="s">
        <v>3271</v>
      </c>
      <c r="F7292" s="51">
        <v>5</v>
      </c>
      <c r="G7292" s="48">
        <v>9</v>
      </c>
      <c r="H7292" s="51" t="s">
        <v>3276</v>
      </c>
      <c r="I7292" s="51" t="s">
        <v>1068</v>
      </c>
      <c r="J7292" s="52">
        <v>10</v>
      </c>
      <c r="K7292" s="48" t="s">
        <v>1058</v>
      </c>
      <c r="L7292" s="48" t="s">
        <v>1058</v>
      </c>
      <c r="M7292" s="53">
        <v>87830.769230769234</v>
      </c>
      <c r="N7292" s="51"/>
    </row>
    <row r="7293" spans="2:14" x14ac:dyDescent="0.25">
      <c r="B7293" s="48">
        <v>7291</v>
      </c>
      <c r="C7293" s="49" t="s">
        <v>3275</v>
      </c>
      <c r="D7293" s="48">
        <v>580052728</v>
      </c>
      <c r="E7293" s="50" t="s">
        <v>868</v>
      </c>
      <c r="F7293" s="51">
        <v>6</v>
      </c>
      <c r="G7293" s="48">
        <v>9</v>
      </c>
      <c r="H7293" s="51" t="s">
        <v>3276</v>
      </c>
      <c r="I7293" s="51" t="s">
        <v>1062</v>
      </c>
      <c r="J7293" s="52">
        <v>12</v>
      </c>
      <c r="K7293" s="48" t="s">
        <v>1058</v>
      </c>
      <c r="L7293" s="48" t="s">
        <v>1058</v>
      </c>
      <c r="M7293" s="53">
        <v>105396.92307692309</v>
      </c>
      <c r="N7293" s="51"/>
    </row>
    <row r="7294" spans="2:14" x14ac:dyDescent="0.25">
      <c r="B7294" s="48">
        <v>7292</v>
      </c>
      <c r="C7294" s="49" t="s">
        <v>3275</v>
      </c>
      <c r="D7294" s="48">
        <v>580240216</v>
      </c>
      <c r="E7294" s="50" t="s">
        <v>3277</v>
      </c>
      <c r="F7294" s="51">
        <v>7</v>
      </c>
      <c r="G7294" s="48">
        <v>9</v>
      </c>
      <c r="H7294" s="51" t="s">
        <v>3276</v>
      </c>
      <c r="I7294" s="51" t="s">
        <v>1189</v>
      </c>
      <c r="J7294" s="52">
        <v>0</v>
      </c>
      <c r="K7294" s="48" t="s">
        <v>1058</v>
      </c>
      <c r="L7294" s="48" t="s">
        <v>1054</v>
      </c>
      <c r="M7294" s="53">
        <v>0</v>
      </c>
      <c r="N7294" s="51"/>
    </row>
    <row r="7295" spans="2:14" x14ac:dyDescent="0.25">
      <c r="B7295" s="48">
        <v>7293</v>
      </c>
      <c r="C7295" s="49" t="s">
        <v>3275</v>
      </c>
      <c r="D7295" s="48">
        <v>580220580</v>
      </c>
      <c r="E7295" s="50" t="s">
        <v>3272</v>
      </c>
      <c r="F7295" s="51">
        <v>8</v>
      </c>
      <c r="G7295" s="48">
        <v>13</v>
      </c>
      <c r="H7295" s="51" t="s">
        <v>3276</v>
      </c>
      <c r="I7295" s="51" t="s">
        <v>1115</v>
      </c>
      <c r="J7295" s="52">
        <v>10</v>
      </c>
      <c r="K7295" s="48" t="s">
        <v>1058</v>
      </c>
      <c r="L7295" s="48" t="s">
        <v>1058</v>
      </c>
      <c r="M7295" s="53">
        <v>87830.769230769234</v>
      </c>
      <c r="N7295" s="51"/>
    </row>
    <row r="7296" spans="2:14" x14ac:dyDescent="0.25">
      <c r="B7296" s="48">
        <v>7294</v>
      </c>
      <c r="C7296" s="49" t="s">
        <v>3275</v>
      </c>
      <c r="D7296" s="48">
        <v>580036242</v>
      </c>
      <c r="E7296" s="50" t="s">
        <v>3270</v>
      </c>
      <c r="F7296" s="51">
        <v>9</v>
      </c>
      <c r="G7296" s="48">
        <v>9</v>
      </c>
      <c r="H7296" s="51" t="s">
        <v>3276</v>
      </c>
      <c r="I7296" s="51" t="s">
        <v>1139</v>
      </c>
      <c r="J7296" s="52">
        <v>10</v>
      </c>
      <c r="K7296" s="48" t="s">
        <v>1058</v>
      </c>
      <c r="L7296" s="48" t="s">
        <v>1058</v>
      </c>
      <c r="M7296" s="53">
        <v>87830.769230769234</v>
      </c>
      <c r="N7296" s="51"/>
    </row>
    <row r="7297" spans="2:14" x14ac:dyDescent="0.25">
      <c r="B7297" s="48">
        <v>7295</v>
      </c>
      <c r="C7297" s="49" t="s">
        <v>3275</v>
      </c>
      <c r="D7297" s="48">
        <v>580052728</v>
      </c>
      <c r="E7297" s="50" t="s">
        <v>868</v>
      </c>
      <c r="F7297" s="51">
        <v>10</v>
      </c>
      <c r="G7297" s="48">
        <v>11</v>
      </c>
      <c r="H7297" s="51" t="s">
        <v>3276</v>
      </c>
      <c r="I7297" s="51" t="s">
        <v>1053</v>
      </c>
      <c r="J7297" s="52">
        <v>11</v>
      </c>
      <c r="K7297" s="48" t="s">
        <v>1058</v>
      </c>
      <c r="L7297" s="48" t="s">
        <v>1058</v>
      </c>
      <c r="M7297" s="53">
        <v>96613.846153846156</v>
      </c>
      <c r="N7297" s="51"/>
    </row>
    <row r="7298" spans="2:14" x14ac:dyDescent="0.25">
      <c r="B7298" s="48">
        <v>7296</v>
      </c>
      <c r="C7298" s="49" t="s">
        <v>3275</v>
      </c>
      <c r="D7298" s="48">
        <v>580036242</v>
      </c>
      <c r="E7298" s="50" t="s">
        <v>3270</v>
      </c>
      <c r="F7298" s="51">
        <v>11</v>
      </c>
      <c r="G7298" s="48">
        <v>9</v>
      </c>
      <c r="H7298" s="51" t="s">
        <v>3148</v>
      </c>
      <c r="I7298" s="51" t="s">
        <v>1139</v>
      </c>
      <c r="J7298" s="52">
        <v>6</v>
      </c>
      <c r="K7298" s="48" t="s">
        <v>1058</v>
      </c>
      <c r="L7298" s="48" t="s">
        <v>1058</v>
      </c>
      <c r="M7298" s="53">
        <v>52698.461538461546</v>
      </c>
      <c r="N7298" s="51"/>
    </row>
    <row r="7299" spans="2:14" x14ac:dyDescent="0.25">
      <c r="B7299" s="48">
        <v>7297</v>
      </c>
      <c r="C7299" s="49" t="s">
        <v>3275</v>
      </c>
      <c r="D7299" s="48">
        <v>580036242</v>
      </c>
      <c r="E7299" s="50" t="s">
        <v>3270</v>
      </c>
      <c r="F7299" s="51">
        <v>12</v>
      </c>
      <c r="G7299" s="48">
        <v>9</v>
      </c>
      <c r="H7299" s="51" t="s">
        <v>3148</v>
      </c>
      <c r="I7299" s="51" t="s">
        <v>1139</v>
      </c>
      <c r="J7299" s="52">
        <v>5.5</v>
      </c>
      <c r="K7299" s="48" t="s">
        <v>1058</v>
      </c>
      <c r="L7299" s="48" t="s">
        <v>1058</v>
      </c>
      <c r="M7299" s="53">
        <v>48306.923076923078</v>
      </c>
      <c r="N7299" s="51"/>
    </row>
    <row r="7300" spans="2:14" x14ac:dyDescent="0.25">
      <c r="B7300" s="48">
        <v>7298</v>
      </c>
      <c r="C7300" s="49" t="s">
        <v>3275</v>
      </c>
      <c r="D7300" s="48">
        <v>580036242</v>
      </c>
      <c r="E7300" s="50" t="s">
        <v>3270</v>
      </c>
      <c r="F7300" s="51">
        <v>13</v>
      </c>
      <c r="G7300" s="48">
        <v>10</v>
      </c>
      <c r="H7300" s="51" t="s">
        <v>3148</v>
      </c>
      <c r="I7300" s="51" t="s">
        <v>1062</v>
      </c>
      <c r="J7300" s="52">
        <v>6.5</v>
      </c>
      <c r="K7300" s="48" t="s">
        <v>1058</v>
      </c>
      <c r="L7300" s="48" t="s">
        <v>1058</v>
      </c>
      <c r="M7300" s="53">
        <v>57090.000000000007</v>
      </c>
      <c r="N7300" s="51"/>
    </row>
    <row r="7301" spans="2:14" x14ac:dyDescent="0.25">
      <c r="B7301" s="48">
        <v>7299</v>
      </c>
      <c r="C7301" s="49" t="s">
        <v>3275</v>
      </c>
      <c r="D7301" s="48">
        <v>580052728</v>
      </c>
      <c r="E7301" s="50" t="s">
        <v>868</v>
      </c>
      <c r="F7301" s="51">
        <v>14</v>
      </c>
      <c r="G7301" s="48">
        <v>12</v>
      </c>
      <c r="H7301" s="51" t="s">
        <v>3148</v>
      </c>
      <c r="I7301" s="51" t="s">
        <v>1053</v>
      </c>
      <c r="J7301" s="52">
        <v>5</v>
      </c>
      <c r="K7301" s="48" t="s">
        <v>1058</v>
      </c>
      <c r="L7301" s="48" t="s">
        <v>1058</v>
      </c>
      <c r="M7301" s="53">
        <v>43915.384615384617</v>
      </c>
      <c r="N7301" s="51"/>
    </row>
    <row r="7302" spans="2:14" x14ac:dyDescent="0.25">
      <c r="B7302" s="48">
        <v>7300</v>
      </c>
      <c r="C7302" s="49" t="s">
        <v>3275</v>
      </c>
      <c r="D7302" s="48">
        <v>580052728</v>
      </c>
      <c r="E7302" s="50" t="s">
        <v>868</v>
      </c>
      <c r="F7302" s="51">
        <v>15</v>
      </c>
      <c r="G7302" s="48">
        <v>9</v>
      </c>
      <c r="H7302" s="51" t="s">
        <v>3148</v>
      </c>
      <c r="I7302" s="51" t="s">
        <v>1137</v>
      </c>
      <c r="J7302" s="52">
        <v>6</v>
      </c>
      <c r="K7302" s="48" t="s">
        <v>1058</v>
      </c>
      <c r="L7302" s="48" t="s">
        <v>1058</v>
      </c>
      <c r="M7302" s="53">
        <v>52698.461538461546</v>
      </c>
      <c r="N7302" s="51"/>
    </row>
    <row r="7303" spans="2:14" x14ac:dyDescent="0.25">
      <c r="B7303" s="48">
        <v>7301</v>
      </c>
      <c r="C7303" s="49" t="s">
        <v>3275</v>
      </c>
      <c r="D7303" s="48">
        <v>580036242</v>
      </c>
      <c r="E7303" s="50" t="s">
        <v>3270</v>
      </c>
      <c r="F7303" s="51">
        <v>16</v>
      </c>
      <c r="G7303" s="48">
        <v>11</v>
      </c>
      <c r="H7303" s="51" t="s">
        <v>3148</v>
      </c>
      <c r="I7303" s="51" t="s">
        <v>1139</v>
      </c>
      <c r="J7303" s="52">
        <v>5</v>
      </c>
      <c r="K7303" s="48" t="s">
        <v>1058</v>
      </c>
      <c r="L7303" s="48" t="s">
        <v>1058</v>
      </c>
      <c r="M7303" s="53">
        <v>43915.384615384617</v>
      </c>
      <c r="N7303" s="51"/>
    </row>
    <row r="7304" spans="2:14" x14ac:dyDescent="0.25">
      <c r="B7304" s="48">
        <v>7302</v>
      </c>
      <c r="C7304" s="49" t="s">
        <v>3275</v>
      </c>
      <c r="D7304" s="48">
        <v>580052728</v>
      </c>
      <c r="E7304" s="50" t="s">
        <v>868</v>
      </c>
      <c r="F7304" s="51">
        <v>17</v>
      </c>
      <c r="G7304" s="48">
        <v>10</v>
      </c>
      <c r="H7304" s="51" t="s">
        <v>3278</v>
      </c>
      <c r="I7304" s="51" t="s">
        <v>1068</v>
      </c>
      <c r="J7304" s="52">
        <v>3</v>
      </c>
      <c r="K7304" s="48" t="s">
        <v>1058</v>
      </c>
      <c r="L7304" s="48" t="s">
        <v>1058</v>
      </c>
      <c r="M7304" s="53">
        <v>26349.230769230773</v>
      </c>
      <c r="N7304" s="51"/>
    </row>
    <row r="7305" spans="2:14" x14ac:dyDescent="0.25">
      <c r="B7305" s="48">
        <v>7303</v>
      </c>
      <c r="C7305" s="49" t="s">
        <v>3275</v>
      </c>
      <c r="D7305" s="48">
        <v>580052728</v>
      </c>
      <c r="E7305" s="50" t="s">
        <v>868</v>
      </c>
      <c r="F7305" s="51">
        <v>18</v>
      </c>
      <c r="G7305" s="48">
        <v>9</v>
      </c>
      <c r="H7305" s="51" t="s">
        <v>3278</v>
      </c>
      <c r="I7305" s="51" t="s">
        <v>1062</v>
      </c>
      <c r="J7305" s="52">
        <v>2.75</v>
      </c>
      <c r="K7305" s="48" t="s">
        <v>1058</v>
      </c>
      <c r="L7305" s="48" t="s">
        <v>1058</v>
      </c>
      <c r="M7305" s="53">
        <v>24153.461538461539</v>
      </c>
      <c r="N7305" s="51"/>
    </row>
    <row r="7306" spans="2:14" x14ac:dyDescent="0.25">
      <c r="B7306" s="48">
        <v>7304</v>
      </c>
      <c r="C7306" s="49" t="s">
        <v>3275</v>
      </c>
      <c r="D7306" s="48">
        <v>580052728</v>
      </c>
      <c r="E7306" s="50" t="s">
        <v>868</v>
      </c>
      <c r="F7306" s="51">
        <v>19</v>
      </c>
      <c r="G7306" s="48">
        <v>9</v>
      </c>
      <c r="H7306" s="51" t="s">
        <v>3278</v>
      </c>
      <c r="I7306" s="51" t="s">
        <v>1137</v>
      </c>
      <c r="J7306" s="52">
        <v>3</v>
      </c>
      <c r="K7306" s="48" t="s">
        <v>1058</v>
      </c>
      <c r="L7306" s="48" t="s">
        <v>1058</v>
      </c>
      <c r="M7306" s="53">
        <v>26349.230769230773</v>
      </c>
      <c r="N7306" s="51"/>
    </row>
    <row r="7307" spans="2:14" x14ac:dyDescent="0.25">
      <c r="B7307" s="48">
        <v>7305</v>
      </c>
      <c r="C7307" s="49" t="s">
        <v>3275</v>
      </c>
      <c r="D7307" s="48">
        <v>580052728</v>
      </c>
      <c r="E7307" s="50" t="s">
        <v>868</v>
      </c>
      <c r="F7307" s="51">
        <v>20</v>
      </c>
      <c r="G7307" s="48">
        <v>13</v>
      </c>
      <c r="H7307" s="51" t="s">
        <v>3278</v>
      </c>
      <c r="I7307" s="51" t="s">
        <v>1053</v>
      </c>
      <c r="J7307" s="52">
        <v>2.5</v>
      </c>
      <c r="K7307" s="48" t="s">
        <v>1058</v>
      </c>
      <c r="L7307" s="48" t="s">
        <v>1058</v>
      </c>
      <c r="M7307" s="53">
        <v>21957.692307692309</v>
      </c>
      <c r="N7307" s="51"/>
    </row>
    <row r="7308" spans="2:14" x14ac:dyDescent="0.25">
      <c r="B7308" s="48">
        <v>7306</v>
      </c>
      <c r="C7308" s="49" t="s">
        <v>3275</v>
      </c>
      <c r="D7308" s="48">
        <v>580056687</v>
      </c>
      <c r="E7308" s="50" t="s">
        <v>3279</v>
      </c>
      <c r="F7308" s="51">
        <v>21</v>
      </c>
      <c r="G7308" s="48">
        <v>9</v>
      </c>
      <c r="H7308" s="51" t="s">
        <v>3278</v>
      </c>
      <c r="I7308" s="51" t="s">
        <v>2759</v>
      </c>
      <c r="J7308" s="52">
        <v>3.25</v>
      </c>
      <c r="K7308" s="48" t="s">
        <v>1058</v>
      </c>
      <c r="L7308" s="48" t="s">
        <v>1058</v>
      </c>
      <c r="M7308" s="53">
        <v>28545.000000000004</v>
      </c>
      <c r="N7308" s="51"/>
    </row>
    <row r="7309" spans="2:14" x14ac:dyDescent="0.25">
      <c r="B7309" s="48">
        <v>7307</v>
      </c>
      <c r="C7309" s="49" t="s">
        <v>3275</v>
      </c>
      <c r="D7309" s="48">
        <v>580103778</v>
      </c>
      <c r="E7309" s="50" t="s">
        <v>3271</v>
      </c>
      <c r="F7309" s="51">
        <v>22</v>
      </c>
      <c r="G7309" s="48">
        <v>9</v>
      </c>
      <c r="H7309" s="51" t="s">
        <v>3278</v>
      </c>
      <c r="I7309" s="51" t="s">
        <v>1068</v>
      </c>
      <c r="J7309" s="52">
        <v>2.5</v>
      </c>
      <c r="K7309" s="48" t="s">
        <v>1058</v>
      </c>
      <c r="L7309" s="48" t="s">
        <v>1058</v>
      </c>
      <c r="M7309" s="53">
        <v>21957.692307692309</v>
      </c>
      <c r="N7309" s="51"/>
    </row>
    <row r="7310" spans="2:14" x14ac:dyDescent="0.25">
      <c r="B7310" s="48">
        <v>7308</v>
      </c>
      <c r="C7310" s="49" t="s">
        <v>3275</v>
      </c>
      <c r="D7310" s="48">
        <v>580052728</v>
      </c>
      <c r="E7310" s="50" t="s">
        <v>868</v>
      </c>
      <c r="F7310" s="51">
        <v>23</v>
      </c>
      <c r="G7310" s="48">
        <v>9</v>
      </c>
      <c r="H7310" s="51" t="s">
        <v>3278</v>
      </c>
      <c r="I7310" s="51" t="s">
        <v>1130</v>
      </c>
      <c r="J7310" s="52">
        <v>2.5</v>
      </c>
      <c r="K7310" s="48" t="s">
        <v>1058</v>
      </c>
      <c r="L7310" s="48" t="s">
        <v>1058</v>
      </c>
      <c r="M7310" s="53">
        <v>21957.692307692309</v>
      </c>
      <c r="N7310" s="51"/>
    </row>
    <row r="7311" spans="2:14" x14ac:dyDescent="0.25">
      <c r="B7311" s="48">
        <v>7309</v>
      </c>
      <c r="C7311" s="49" t="s">
        <v>3275</v>
      </c>
      <c r="D7311" s="48">
        <v>580240216</v>
      </c>
      <c r="E7311" s="50" t="s">
        <v>3277</v>
      </c>
      <c r="F7311" s="51">
        <v>24</v>
      </c>
      <c r="G7311" s="48">
        <v>9</v>
      </c>
      <c r="H7311" s="51" t="s">
        <v>3278</v>
      </c>
      <c r="I7311" s="51" t="s">
        <v>1189</v>
      </c>
      <c r="J7311" s="52">
        <v>0</v>
      </c>
      <c r="K7311" s="48" t="s">
        <v>1058</v>
      </c>
      <c r="L7311" s="48" t="s">
        <v>1054</v>
      </c>
      <c r="M7311" s="53">
        <v>0</v>
      </c>
      <c r="N7311" s="51"/>
    </row>
    <row r="7312" spans="2:14" x14ac:dyDescent="0.25">
      <c r="B7312" s="48">
        <v>7310</v>
      </c>
      <c r="C7312" s="49" t="s">
        <v>3275</v>
      </c>
      <c r="D7312" s="48">
        <v>580354637</v>
      </c>
      <c r="E7312" s="50" t="s">
        <v>3280</v>
      </c>
      <c r="F7312" s="51">
        <v>25</v>
      </c>
      <c r="G7312" s="48">
        <v>11</v>
      </c>
      <c r="H7312" s="51" t="s">
        <v>3278</v>
      </c>
      <c r="I7312" s="51" t="s">
        <v>2072</v>
      </c>
      <c r="J7312" s="52">
        <v>0</v>
      </c>
      <c r="K7312" s="48" t="s">
        <v>1058</v>
      </c>
      <c r="L7312" s="48" t="s">
        <v>1054</v>
      </c>
      <c r="M7312" s="53">
        <v>0</v>
      </c>
      <c r="N7312" s="51"/>
    </row>
    <row r="7313" spans="2:14" x14ac:dyDescent="0.25">
      <c r="B7313" s="48">
        <v>7311</v>
      </c>
      <c r="C7313" s="49" t="s">
        <v>3275</v>
      </c>
      <c r="D7313" s="48">
        <v>580220580</v>
      </c>
      <c r="E7313" s="50" t="s">
        <v>3272</v>
      </c>
      <c r="F7313" s="51">
        <v>26</v>
      </c>
      <c r="G7313" s="48">
        <v>9</v>
      </c>
      <c r="H7313" s="51" t="s">
        <v>3278</v>
      </c>
      <c r="I7313" s="51" t="s">
        <v>1115</v>
      </c>
      <c r="J7313" s="52">
        <v>2.5</v>
      </c>
      <c r="K7313" s="48" t="s">
        <v>1058</v>
      </c>
      <c r="L7313" s="48" t="s">
        <v>1058</v>
      </c>
      <c r="M7313" s="53">
        <v>21957.692307692309</v>
      </c>
      <c r="N7313" s="51"/>
    </row>
    <row r="7314" spans="2:14" x14ac:dyDescent="0.25">
      <c r="B7314" s="48">
        <v>7312</v>
      </c>
      <c r="C7314" s="49" t="s">
        <v>3275</v>
      </c>
      <c r="D7314" s="48">
        <v>580026003</v>
      </c>
      <c r="E7314" s="50" t="s">
        <v>3281</v>
      </c>
      <c r="F7314" s="51">
        <v>27</v>
      </c>
      <c r="G7314" s="48">
        <v>4</v>
      </c>
      <c r="H7314" s="51" t="s">
        <v>3282</v>
      </c>
      <c r="I7314" s="51" t="s">
        <v>1137</v>
      </c>
      <c r="J7314" s="52">
        <v>7.2</v>
      </c>
      <c r="K7314" s="48" t="s">
        <v>1058</v>
      </c>
      <c r="L7314" s="48" t="s">
        <v>1058</v>
      </c>
      <c r="M7314" s="53">
        <v>63238.153846153851</v>
      </c>
      <c r="N7314" s="51"/>
    </row>
    <row r="7315" spans="2:14" x14ac:dyDescent="0.25">
      <c r="B7315" s="48">
        <v>7313</v>
      </c>
      <c r="C7315" s="49" t="s">
        <v>3275</v>
      </c>
      <c r="D7315" s="48">
        <v>580026003</v>
      </c>
      <c r="E7315" s="50" t="s">
        <v>3281</v>
      </c>
      <c r="F7315" s="51">
        <v>28</v>
      </c>
      <c r="G7315" s="48">
        <v>4</v>
      </c>
      <c r="H7315" s="51" t="s">
        <v>3282</v>
      </c>
      <c r="I7315" s="51" t="s">
        <v>1137</v>
      </c>
      <c r="J7315" s="52">
        <v>6</v>
      </c>
      <c r="K7315" s="48" t="s">
        <v>1058</v>
      </c>
      <c r="L7315" s="48" t="s">
        <v>1058</v>
      </c>
      <c r="M7315" s="53">
        <v>52698.461538461546</v>
      </c>
      <c r="N7315" s="51"/>
    </row>
    <row r="7316" spans="2:14" x14ac:dyDescent="0.25">
      <c r="B7316" s="48">
        <v>7314</v>
      </c>
      <c r="C7316" s="49" t="s">
        <v>3275</v>
      </c>
      <c r="D7316" s="48">
        <v>580026003</v>
      </c>
      <c r="E7316" s="50" t="s">
        <v>3281</v>
      </c>
      <c r="F7316" s="51">
        <v>29</v>
      </c>
      <c r="G7316" s="48">
        <v>4</v>
      </c>
      <c r="H7316" s="51" t="s">
        <v>3282</v>
      </c>
      <c r="I7316" s="51" t="s">
        <v>1137</v>
      </c>
      <c r="J7316" s="52">
        <v>6.6</v>
      </c>
      <c r="K7316" s="48" t="s">
        <v>1058</v>
      </c>
      <c r="L7316" s="48" t="s">
        <v>1058</v>
      </c>
      <c r="M7316" s="53">
        <v>57968.307692307695</v>
      </c>
      <c r="N7316" s="51"/>
    </row>
    <row r="7317" spans="2:14" x14ac:dyDescent="0.25">
      <c r="B7317" s="48">
        <v>7315</v>
      </c>
      <c r="C7317" s="49" t="s">
        <v>3275</v>
      </c>
      <c r="D7317" s="48">
        <v>580052728</v>
      </c>
      <c r="E7317" s="50" t="s">
        <v>868</v>
      </c>
      <c r="F7317" s="51">
        <v>30</v>
      </c>
      <c r="G7317" s="48">
        <v>4</v>
      </c>
      <c r="H7317" s="51" t="s">
        <v>3282</v>
      </c>
      <c r="I7317" s="51" t="s">
        <v>1053</v>
      </c>
      <c r="J7317" s="52">
        <v>6.5</v>
      </c>
      <c r="K7317" s="48" t="s">
        <v>1058</v>
      </c>
      <c r="L7317" s="48" t="s">
        <v>1058</v>
      </c>
      <c r="M7317" s="53">
        <v>57090.000000000007</v>
      </c>
      <c r="N7317" s="51"/>
    </row>
    <row r="7318" spans="2:14" x14ac:dyDescent="0.25">
      <c r="B7318" s="48">
        <v>7316</v>
      </c>
      <c r="C7318" s="49" t="s">
        <v>3275</v>
      </c>
      <c r="D7318" s="48">
        <v>580026003</v>
      </c>
      <c r="E7318" s="50" t="s">
        <v>3281</v>
      </c>
      <c r="F7318" s="51">
        <v>31</v>
      </c>
      <c r="G7318" s="48">
        <v>4</v>
      </c>
      <c r="H7318" s="51" t="s">
        <v>2598</v>
      </c>
      <c r="I7318" s="51" t="s">
        <v>1137</v>
      </c>
      <c r="J7318" s="52">
        <v>3.9</v>
      </c>
      <c r="K7318" s="48" t="s">
        <v>1058</v>
      </c>
      <c r="L7318" s="48" t="s">
        <v>1058</v>
      </c>
      <c r="M7318" s="53">
        <v>34254</v>
      </c>
      <c r="N7318" s="51"/>
    </row>
    <row r="7319" spans="2:14" x14ac:dyDescent="0.25">
      <c r="B7319" s="48">
        <v>7317</v>
      </c>
      <c r="C7319" s="49" t="s">
        <v>3275</v>
      </c>
      <c r="D7319" s="48">
        <v>580026003</v>
      </c>
      <c r="E7319" s="50" t="s">
        <v>3281</v>
      </c>
      <c r="F7319" s="51">
        <v>32</v>
      </c>
      <c r="G7319" s="48">
        <v>5</v>
      </c>
      <c r="H7319" s="51" t="s">
        <v>2598</v>
      </c>
      <c r="I7319" s="51" t="s">
        <v>1137</v>
      </c>
      <c r="J7319" s="52">
        <v>3.3</v>
      </c>
      <c r="K7319" s="48" t="s">
        <v>1058</v>
      </c>
      <c r="L7319" s="48" t="s">
        <v>1058</v>
      </c>
      <c r="M7319" s="53">
        <v>28984.153846153848</v>
      </c>
      <c r="N7319" s="51"/>
    </row>
    <row r="7320" spans="2:14" x14ac:dyDescent="0.25">
      <c r="B7320" s="48">
        <v>7318</v>
      </c>
      <c r="C7320" s="49" t="s">
        <v>3275</v>
      </c>
      <c r="D7320" s="48">
        <v>580052728</v>
      </c>
      <c r="E7320" s="50" t="s">
        <v>868</v>
      </c>
      <c r="F7320" s="51">
        <v>33</v>
      </c>
      <c r="G7320" s="48">
        <v>4</v>
      </c>
      <c r="H7320" s="51" t="s">
        <v>2598</v>
      </c>
      <c r="I7320" s="51" t="s">
        <v>1053</v>
      </c>
      <c r="J7320" s="52">
        <v>3</v>
      </c>
      <c r="K7320" s="48" t="s">
        <v>1058</v>
      </c>
      <c r="L7320" s="48" t="s">
        <v>1058</v>
      </c>
      <c r="M7320" s="53">
        <v>26349.230769230773</v>
      </c>
      <c r="N7320" s="51"/>
    </row>
    <row r="7321" spans="2:14" x14ac:dyDescent="0.25">
      <c r="B7321" s="48">
        <v>7319</v>
      </c>
      <c r="C7321" s="49" t="s">
        <v>3275</v>
      </c>
      <c r="D7321" s="48">
        <v>580026003</v>
      </c>
      <c r="E7321" s="50" t="s">
        <v>3281</v>
      </c>
      <c r="F7321" s="51">
        <v>34</v>
      </c>
      <c r="G7321" s="48">
        <v>4</v>
      </c>
      <c r="H7321" s="51" t="s">
        <v>2598</v>
      </c>
      <c r="I7321" s="51" t="s">
        <v>1137</v>
      </c>
      <c r="J7321" s="52">
        <v>3</v>
      </c>
      <c r="K7321" s="48" t="s">
        <v>1058</v>
      </c>
      <c r="L7321" s="48" t="s">
        <v>1058</v>
      </c>
      <c r="M7321" s="53">
        <v>26349.230769230773</v>
      </c>
      <c r="N7321" s="51"/>
    </row>
    <row r="7322" spans="2:14" x14ac:dyDescent="0.25">
      <c r="B7322" s="48">
        <v>7320</v>
      </c>
      <c r="C7322" s="49" t="s">
        <v>3275</v>
      </c>
      <c r="D7322" s="48">
        <v>580036242</v>
      </c>
      <c r="E7322" s="50" t="s">
        <v>3270</v>
      </c>
      <c r="F7322" s="51">
        <v>35</v>
      </c>
      <c r="G7322" s="48">
        <v>5</v>
      </c>
      <c r="H7322" s="51" t="s">
        <v>3283</v>
      </c>
      <c r="I7322" s="51" t="s">
        <v>1139</v>
      </c>
      <c r="J7322" s="52">
        <v>3</v>
      </c>
      <c r="K7322" s="48" t="s">
        <v>1058</v>
      </c>
      <c r="L7322" s="48" t="s">
        <v>1058</v>
      </c>
      <c r="M7322" s="53">
        <v>26349.230769230773</v>
      </c>
      <c r="N7322" s="51"/>
    </row>
    <row r="7323" spans="2:14" x14ac:dyDescent="0.25">
      <c r="B7323" s="48">
        <v>7321</v>
      </c>
      <c r="C7323" s="49" t="s">
        <v>3275</v>
      </c>
      <c r="D7323" s="48">
        <v>580036242</v>
      </c>
      <c r="E7323" s="50" t="s">
        <v>3270</v>
      </c>
      <c r="F7323" s="51">
        <v>36</v>
      </c>
      <c r="G7323" s="48">
        <v>5</v>
      </c>
      <c r="H7323" s="51" t="s">
        <v>3283</v>
      </c>
      <c r="I7323" s="51" t="s">
        <v>1139</v>
      </c>
      <c r="J7323" s="52">
        <v>2.5</v>
      </c>
      <c r="K7323" s="48" t="s">
        <v>1058</v>
      </c>
      <c r="L7323" s="48" t="s">
        <v>1058</v>
      </c>
      <c r="M7323" s="53">
        <v>21957.692307692309</v>
      </c>
      <c r="N7323" s="51"/>
    </row>
    <row r="7324" spans="2:14" x14ac:dyDescent="0.25">
      <c r="B7324" s="48">
        <v>7322</v>
      </c>
      <c r="C7324" s="49" t="s">
        <v>3275</v>
      </c>
      <c r="D7324" s="48">
        <v>580036242</v>
      </c>
      <c r="E7324" s="50" t="s">
        <v>3270</v>
      </c>
      <c r="F7324" s="51">
        <v>37</v>
      </c>
      <c r="G7324" s="48">
        <v>3</v>
      </c>
      <c r="H7324" s="51" t="s">
        <v>3283</v>
      </c>
      <c r="I7324" s="51" t="s">
        <v>1139</v>
      </c>
      <c r="J7324" s="52">
        <v>0</v>
      </c>
      <c r="K7324" s="48" t="s">
        <v>1054</v>
      </c>
      <c r="L7324" s="48" t="s">
        <v>1058</v>
      </c>
      <c r="M7324" s="53">
        <v>0</v>
      </c>
      <c r="N7324" s="51"/>
    </row>
    <row r="7325" spans="2:14" x14ac:dyDescent="0.25">
      <c r="B7325" s="48">
        <v>7323</v>
      </c>
      <c r="C7325" s="49" t="s">
        <v>3275</v>
      </c>
      <c r="D7325" s="48">
        <v>580036242</v>
      </c>
      <c r="E7325" s="50" t="s">
        <v>3270</v>
      </c>
      <c r="F7325" s="51">
        <v>38</v>
      </c>
      <c r="G7325" s="48">
        <v>3</v>
      </c>
      <c r="H7325" s="51" t="s">
        <v>3283</v>
      </c>
      <c r="I7325" s="51" t="s">
        <v>1139</v>
      </c>
      <c r="J7325" s="52">
        <v>0</v>
      </c>
      <c r="K7325" s="48" t="s">
        <v>1054</v>
      </c>
      <c r="L7325" s="48" t="s">
        <v>1058</v>
      </c>
      <c r="M7325" s="53">
        <v>0</v>
      </c>
      <c r="N7325" s="51"/>
    </row>
    <row r="7326" spans="2:14" x14ac:dyDescent="0.25">
      <c r="B7326" s="48">
        <v>7324</v>
      </c>
      <c r="C7326" s="49" t="s">
        <v>3275</v>
      </c>
      <c r="D7326" s="48">
        <v>580036242</v>
      </c>
      <c r="E7326" s="50" t="s">
        <v>3270</v>
      </c>
      <c r="F7326" s="51">
        <v>39</v>
      </c>
      <c r="G7326" s="48">
        <v>5</v>
      </c>
      <c r="H7326" s="51" t="s">
        <v>3283</v>
      </c>
      <c r="I7326" s="51" t="s">
        <v>1139</v>
      </c>
      <c r="J7326" s="52">
        <v>2.5</v>
      </c>
      <c r="K7326" s="48" t="s">
        <v>1058</v>
      </c>
      <c r="L7326" s="48" t="s">
        <v>1058</v>
      </c>
      <c r="M7326" s="53">
        <v>21957.692307692309</v>
      </c>
      <c r="N7326" s="51"/>
    </row>
    <row r="7327" spans="2:14" x14ac:dyDescent="0.25">
      <c r="B7327" s="48">
        <v>7325</v>
      </c>
      <c r="C7327" s="49" t="s">
        <v>3275</v>
      </c>
      <c r="D7327" s="48">
        <v>580220580</v>
      </c>
      <c r="E7327" s="50" t="s">
        <v>3272</v>
      </c>
      <c r="F7327" s="51">
        <v>40</v>
      </c>
      <c r="G7327" s="48">
        <v>5</v>
      </c>
      <c r="H7327" s="51" t="s">
        <v>3284</v>
      </c>
      <c r="I7327" s="51" t="s">
        <v>1115</v>
      </c>
      <c r="J7327" s="52">
        <v>3</v>
      </c>
      <c r="K7327" s="48" t="s">
        <v>1058</v>
      </c>
      <c r="L7327" s="48" t="s">
        <v>1058</v>
      </c>
      <c r="M7327" s="53">
        <v>26349.230769230773</v>
      </c>
      <c r="N7327" s="51"/>
    </row>
    <row r="7328" spans="2:14" x14ac:dyDescent="0.25">
      <c r="B7328" s="48">
        <v>7326</v>
      </c>
      <c r="C7328" s="49" t="s">
        <v>3275</v>
      </c>
      <c r="D7328" s="48">
        <v>580220580</v>
      </c>
      <c r="E7328" s="50" t="s">
        <v>3272</v>
      </c>
      <c r="F7328" s="51">
        <v>41</v>
      </c>
      <c r="G7328" s="48">
        <v>5</v>
      </c>
      <c r="H7328" s="51" t="s">
        <v>3284</v>
      </c>
      <c r="I7328" s="51" t="s">
        <v>1115</v>
      </c>
      <c r="J7328" s="52">
        <v>2.75</v>
      </c>
      <c r="K7328" s="48" t="s">
        <v>1058</v>
      </c>
      <c r="L7328" s="48" t="s">
        <v>1058</v>
      </c>
      <c r="M7328" s="53">
        <v>24153.461538461539</v>
      </c>
      <c r="N7328" s="51"/>
    </row>
    <row r="7329" spans="2:14" x14ac:dyDescent="0.25">
      <c r="B7329" s="48">
        <v>7327</v>
      </c>
      <c r="C7329" s="49" t="s">
        <v>3275</v>
      </c>
      <c r="D7329" s="48">
        <v>580036242</v>
      </c>
      <c r="E7329" s="50" t="s">
        <v>3270</v>
      </c>
      <c r="F7329" s="51">
        <v>42</v>
      </c>
      <c r="G7329" s="48">
        <v>5</v>
      </c>
      <c r="H7329" s="51" t="s">
        <v>3284</v>
      </c>
      <c r="I7329" s="51" t="s">
        <v>1139</v>
      </c>
      <c r="J7329" s="52">
        <v>3.25</v>
      </c>
      <c r="K7329" s="48" t="s">
        <v>1058</v>
      </c>
      <c r="L7329" s="48" t="s">
        <v>1058</v>
      </c>
      <c r="M7329" s="53">
        <v>28545.000000000004</v>
      </c>
      <c r="N7329" s="51"/>
    </row>
    <row r="7330" spans="2:14" x14ac:dyDescent="0.25">
      <c r="B7330" s="48">
        <v>7328</v>
      </c>
      <c r="C7330" s="49" t="s">
        <v>3275</v>
      </c>
      <c r="D7330" s="48">
        <v>580036242</v>
      </c>
      <c r="E7330" s="50" t="s">
        <v>3270</v>
      </c>
      <c r="F7330" s="51">
        <v>43</v>
      </c>
      <c r="G7330" s="48">
        <v>4</v>
      </c>
      <c r="H7330" s="51" t="s">
        <v>3284</v>
      </c>
      <c r="I7330" s="51" t="s">
        <v>1139</v>
      </c>
      <c r="J7330" s="52">
        <v>2.5</v>
      </c>
      <c r="K7330" s="48" t="s">
        <v>1058</v>
      </c>
      <c r="L7330" s="48" t="s">
        <v>1058</v>
      </c>
      <c r="M7330" s="53">
        <v>21957.692307692309</v>
      </c>
      <c r="N7330" s="51"/>
    </row>
    <row r="7331" spans="2:14" x14ac:dyDescent="0.25">
      <c r="B7331" s="48">
        <v>7329</v>
      </c>
      <c r="C7331" s="49" t="s">
        <v>3275</v>
      </c>
      <c r="D7331" s="48">
        <v>580036242</v>
      </c>
      <c r="E7331" s="50" t="s">
        <v>3270</v>
      </c>
      <c r="F7331" s="51">
        <v>44</v>
      </c>
      <c r="G7331" s="48">
        <v>4</v>
      </c>
      <c r="H7331" s="51" t="s">
        <v>3284</v>
      </c>
      <c r="I7331" s="51" t="s">
        <v>1139</v>
      </c>
      <c r="J7331" s="52">
        <v>2.5</v>
      </c>
      <c r="K7331" s="48" t="s">
        <v>1058</v>
      </c>
      <c r="L7331" s="48" t="s">
        <v>1058</v>
      </c>
      <c r="M7331" s="53">
        <v>21957.692307692309</v>
      </c>
      <c r="N7331" s="51"/>
    </row>
    <row r="7332" spans="2:14" x14ac:dyDescent="0.25">
      <c r="B7332" s="48">
        <v>7330</v>
      </c>
      <c r="C7332" s="49" t="s">
        <v>3275</v>
      </c>
      <c r="D7332" s="48">
        <v>580036242</v>
      </c>
      <c r="E7332" s="50" t="s">
        <v>3270</v>
      </c>
      <c r="F7332" s="51">
        <v>45</v>
      </c>
      <c r="G7332" s="48">
        <v>4</v>
      </c>
      <c r="H7332" s="51" t="s">
        <v>3284</v>
      </c>
      <c r="I7332" s="51" t="s">
        <v>1139</v>
      </c>
      <c r="J7332" s="52">
        <v>2.5</v>
      </c>
      <c r="K7332" s="48" t="s">
        <v>1058</v>
      </c>
      <c r="L7332" s="48" t="s">
        <v>1058</v>
      </c>
      <c r="M7332" s="53">
        <v>21957.692307692309</v>
      </c>
      <c r="N7332" s="51"/>
    </row>
    <row r="7333" spans="2:14" x14ac:dyDescent="0.25">
      <c r="B7333" s="48">
        <v>7331</v>
      </c>
      <c r="C7333" s="49" t="s">
        <v>3275</v>
      </c>
      <c r="D7333" s="48">
        <v>580103778</v>
      </c>
      <c r="E7333" s="50" t="s">
        <v>3271</v>
      </c>
      <c r="F7333" s="51">
        <v>46</v>
      </c>
      <c r="G7333" s="48">
        <v>4</v>
      </c>
      <c r="H7333" s="51" t="s">
        <v>3284</v>
      </c>
      <c r="I7333" s="51" t="s">
        <v>1068</v>
      </c>
      <c r="J7333" s="52">
        <v>2.5</v>
      </c>
      <c r="K7333" s="48" t="s">
        <v>1058</v>
      </c>
      <c r="L7333" s="48" t="s">
        <v>1058</v>
      </c>
      <c r="M7333" s="53">
        <v>21957.692307692309</v>
      </c>
      <c r="N7333" s="51"/>
    </row>
    <row r="7334" spans="2:14" x14ac:dyDescent="0.25">
      <c r="B7334" s="48">
        <v>7332</v>
      </c>
      <c r="C7334" s="49" t="s">
        <v>3275</v>
      </c>
      <c r="D7334" s="48">
        <v>580103778</v>
      </c>
      <c r="E7334" s="50" t="s">
        <v>3271</v>
      </c>
      <c r="F7334" s="51">
        <v>47</v>
      </c>
      <c r="G7334" s="48">
        <v>4</v>
      </c>
      <c r="H7334" s="51" t="s">
        <v>3284</v>
      </c>
      <c r="I7334" s="51" t="s">
        <v>1068</v>
      </c>
      <c r="J7334" s="52">
        <v>2.5</v>
      </c>
      <c r="K7334" s="48" t="s">
        <v>1058</v>
      </c>
      <c r="L7334" s="48" t="s">
        <v>1058</v>
      </c>
      <c r="M7334" s="53">
        <v>21957.692307692309</v>
      </c>
      <c r="N7334" s="51"/>
    </row>
    <row r="7335" spans="2:14" x14ac:dyDescent="0.25">
      <c r="B7335" s="48">
        <v>7333</v>
      </c>
      <c r="C7335" s="49" t="s">
        <v>3285</v>
      </c>
      <c r="D7335" s="48">
        <v>510623721</v>
      </c>
      <c r="E7335" s="50" t="s">
        <v>3286</v>
      </c>
      <c r="F7335" s="51">
        <v>0</v>
      </c>
      <c r="G7335" s="48">
        <v>95</v>
      </c>
      <c r="H7335" s="51" t="s">
        <v>1052</v>
      </c>
      <c r="I7335" s="51" t="s">
        <v>1053</v>
      </c>
      <c r="J7335" s="52">
        <v>0</v>
      </c>
      <c r="K7335" s="48" t="s">
        <v>1058</v>
      </c>
      <c r="L7335" s="48" t="s">
        <v>1054</v>
      </c>
      <c r="M7335" s="53">
        <v>0</v>
      </c>
      <c r="N7335" s="51"/>
    </row>
    <row r="7336" spans="2:14" x14ac:dyDescent="0.25">
      <c r="B7336" s="48">
        <v>7334</v>
      </c>
      <c r="C7336" s="49" t="s">
        <v>3285</v>
      </c>
      <c r="D7336" s="48">
        <v>580233179</v>
      </c>
      <c r="E7336" s="50" t="s">
        <v>3287</v>
      </c>
      <c r="F7336" s="51">
        <v>0</v>
      </c>
      <c r="G7336" s="48">
        <v>31</v>
      </c>
      <c r="H7336" s="51" t="s">
        <v>1052</v>
      </c>
      <c r="I7336" s="51" t="s">
        <v>1280</v>
      </c>
      <c r="J7336" s="52">
        <v>164.84</v>
      </c>
      <c r="K7336" s="48" t="s">
        <v>1058</v>
      </c>
      <c r="L7336" s="48" t="s">
        <v>1058</v>
      </c>
      <c r="M7336" s="53">
        <v>11668.098597167056</v>
      </c>
      <c r="N7336" s="51"/>
    </row>
    <row r="7337" spans="2:14" x14ac:dyDescent="0.25">
      <c r="B7337" s="48">
        <v>7335</v>
      </c>
      <c r="C7337" s="49" t="s">
        <v>3285</v>
      </c>
      <c r="D7337" s="48">
        <v>580416824</v>
      </c>
      <c r="E7337" s="50" t="s">
        <v>3288</v>
      </c>
      <c r="F7337" s="51">
        <v>0</v>
      </c>
      <c r="G7337" s="48">
        <v>51</v>
      </c>
      <c r="H7337" s="51" t="s">
        <v>1052</v>
      </c>
      <c r="I7337" s="51" t="s">
        <v>1259</v>
      </c>
      <c r="J7337" s="52">
        <v>105.2</v>
      </c>
      <c r="K7337" s="48" t="s">
        <v>1058</v>
      </c>
      <c r="L7337" s="48" t="s">
        <v>1058</v>
      </c>
      <c r="M7337" s="53">
        <v>11668.098597167056</v>
      </c>
      <c r="N7337" s="51"/>
    </row>
    <row r="7338" spans="2:14" x14ac:dyDescent="0.25">
      <c r="B7338" s="48">
        <v>7336</v>
      </c>
      <c r="C7338" s="49" t="s">
        <v>3285</v>
      </c>
      <c r="D7338" s="48">
        <v>580592533</v>
      </c>
      <c r="E7338" s="50" t="s">
        <v>3289</v>
      </c>
      <c r="F7338" s="51">
        <v>0</v>
      </c>
      <c r="G7338" s="48">
        <v>26</v>
      </c>
      <c r="H7338" s="51" t="s">
        <v>1052</v>
      </c>
      <c r="I7338" s="51" t="s">
        <v>1062</v>
      </c>
      <c r="J7338" s="52">
        <v>49</v>
      </c>
      <c r="K7338" s="48" t="s">
        <v>1058</v>
      </c>
      <c r="L7338" s="48" t="s">
        <v>1058</v>
      </c>
      <c r="M7338" s="53">
        <v>11668.098597167056</v>
      </c>
      <c r="N7338" s="51"/>
    </row>
    <row r="7339" spans="2:14" x14ac:dyDescent="0.25">
      <c r="B7339" s="48">
        <v>7337</v>
      </c>
      <c r="C7339" s="49" t="s">
        <v>3285</v>
      </c>
      <c r="D7339" s="48">
        <v>580600377</v>
      </c>
      <c r="E7339" s="50" t="s">
        <v>3290</v>
      </c>
      <c r="F7339" s="51">
        <v>0</v>
      </c>
      <c r="G7339" s="48">
        <v>36</v>
      </c>
      <c r="H7339" s="51" t="s">
        <v>1052</v>
      </c>
      <c r="I7339" s="51" t="s">
        <v>1295</v>
      </c>
      <c r="J7339" s="52">
        <v>171.7</v>
      </c>
      <c r="K7339" s="48" t="s">
        <v>1058</v>
      </c>
      <c r="L7339" s="48" t="s">
        <v>1058</v>
      </c>
      <c r="M7339" s="53">
        <v>11668.098597167056</v>
      </c>
      <c r="N7339" s="51"/>
    </row>
    <row r="7340" spans="2:14" x14ac:dyDescent="0.25">
      <c r="B7340" s="48">
        <v>7338</v>
      </c>
      <c r="C7340" s="49" t="s">
        <v>3291</v>
      </c>
      <c r="D7340" s="48">
        <v>580364156</v>
      </c>
      <c r="E7340" s="50" t="s">
        <v>3292</v>
      </c>
      <c r="F7340" s="51">
        <v>0</v>
      </c>
      <c r="G7340" s="48">
        <v>127</v>
      </c>
      <c r="H7340" s="51" t="s">
        <v>1052</v>
      </c>
      <c r="I7340" s="51" t="s">
        <v>1053</v>
      </c>
      <c r="J7340" s="52">
        <v>1412.38</v>
      </c>
      <c r="K7340" s="48" t="s">
        <v>1058</v>
      </c>
      <c r="L7340" s="48" t="s">
        <v>1058</v>
      </c>
      <c r="M7340" s="53">
        <v>44024.187365867911</v>
      </c>
      <c r="N7340" s="51"/>
    </row>
    <row r="7341" spans="2:14" x14ac:dyDescent="0.25">
      <c r="B7341" s="48">
        <v>7339</v>
      </c>
      <c r="C7341" s="49" t="s">
        <v>3293</v>
      </c>
      <c r="D7341" s="48">
        <v>580497758</v>
      </c>
      <c r="E7341" s="50" t="s">
        <v>3294</v>
      </c>
      <c r="F7341" s="51">
        <v>3</v>
      </c>
      <c r="G7341" s="48">
        <v>12</v>
      </c>
      <c r="H7341" s="51" t="s">
        <v>3295</v>
      </c>
      <c r="I7341" s="51" t="s">
        <v>1137</v>
      </c>
      <c r="J7341" s="52">
        <v>3</v>
      </c>
      <c r="K7341" s="48" t="s">
        <v>1058</v>
      </c>
      <c r="L7341" s="48" t="s">
        <v>1058</v>
      </c>
      <c r="M7341" s="53">
        <v>17333.968243222076</v>
      </c>
      <c r="N7341" s="51"/>
    </row>
    <row r="7342" spans="2:14" x14ac:dyDescent="0.25">
      <c r="B7342" s="48">
        <v>7340</v>
      </c>
      <c r="C7342" s="49" t="s">
        <v>3293</v>
      </c>
      <c r="D7342" s="48">
        <v>580497758</v>
      </c>
      <c r="E7342" s="50" t="s">
        <v>3296</v>
      </c>
      <c r="F7342" s="51">
        <v>4</v>
      </c>
      <c r="G7342" s="48">
        <v>16</v>
      </c>
      <c r="H7342" s="51" t="s">
        <v>3295</v>
      </c>
      <c r="I7342" s="51" t="s">
        <v>1137</v>
      </c>
      <c r="J7342" s="52">
        <v>3</v>
      </c>
      <c r="K7342" s="48" t="s">
        <v>1058</v>
      </c>
      <c r="L7342" s="48" t="s">
        <v>1058</v>
      </c>
      <c r="M7342" s="53">
        <v>17333.968243222076</v>
      </c>
      <c r="N7342" s="51"/>
    </row>
    <row r="7343" spans="2:14" x14ac:dyDescent="0.25">
      <c r="B7343" s="48">
        <v>7341</v>
      </c>
      <c r="C7343" s="49" t="s">
        <v>3293</v>
      </c>
      <c r="D7343" s="48">
        <v>580497758</v>
      </c>
      <c r="E7343" s="50" t="s">
        <v>3297</v>
      </c>
      <c r="F7343" s="51">
        <v>5</v>
      </c>
      <c r="G7343" s="48">
        <v>12</v>
      </c>
      <c r="H7343" s="51" t="s">
        <v>3295</v>
      </c>
      <c r="I7343" s="51" t="s">
        <v>1137</v>
      </c>
      <c r="J7343" s="52">
        <v>3</v>
      </c>
      <c r="K7343" s="48" t="s">
        <v>1058</v>
      </c>
      <c r="L7343" s="48" t="s">
        <v>1058</v>
      </c>
      <c r="M7343" s="53">
        <v>17333.968243222076</v>
      </c>
      <c r="N7343" s="51"/>
    </row>
    <row r="7344" spans="2:14" x14ac:dyDescent="0.25">
      <c r="B7344" s="48">
        <v>7342</v>
      </c>
      <c r="C7344" s="49" t="s">
        <v>3293</v>
      </c>
      <c r="D7344" s="48">
        <v>580497758</v>
      </c>
      <c r="E7344" s="50" t="s">
        <v>3298</v>
      </c>
      <c r="F7344" s="51">
        <v>6</v>
      </c>
      <c r="G7344" s="48">
        <v>7</v>
      </c>
      <c r="H7344" s="51" t="s">
        <v>3295</v>
      </c>
      <c r="I7344" s="51" t="s">
        <v>1137</v>
      </c>
      <c r="J7344" s="52">
        <v>0</v>
      </c>
      <c r="K7344" s="48" t="s">
        <v>1054</v>
      </c>
      <c r="L7344" s="48" t="s">
        <v>1058</v>
      </c>
      <c r="M7344" s="53">
        <v>0</v>
      </c>
      <c r="N7344" s="51"/>
    </row>
    <row r="7345" spans="2:14" x14ac:dyDescent="0.25">
      <c r="B7345" s="48">
        <v>7343</v>
      </c>
      <c r="C7345" s="49" t="s">
        <v>3293</v>
      </c>
      <c r="D7345" s="48">
        <v>580497758</v>
      </c>
      <c r="E7345" s="50" t="s">
        <v>3299</v>
      </c>
      <c r="F7345" s="51">
        <v>7</v>
      </c>
      <c r="G7345" s="48">
        <v>11</v>
      </c>
      <c r="H7345" s="51" t="s">
        <v>3295</v>
      </c>
      <c r="I7345" s="51" t="s">
        <v>1137</v>
      </c>
      <c r="J7345" s="52">
        <v>0</v>
      </c>
      <c r="K7345" s="48" t="s">
        <v>1054</v>
      </c>
      <c r="L7345" s="48" t="s">
        <v>1058</v>
      </c>
      <c r="M7345" s="53">
        <v>0</v>
      </c>
      <c r="N7345" s="51"/>
    </row>
    <row r="7346" spans="2:14" x14ac:dyDescent="0.25">
      <c r="B7346" s="48">
        <v>7344</v>
      </c>
      <c r="C7346" s="49" t="s">
        <v>3293</v>
      </c>
      <c r="D7346" s="48">
        <v>580497758</v>
      </c>
      <c r="E7346" s="50" t="s">
        <v>3300</v>
      </c>
      <c r="F7346" s="51">
        <v>8</v>
      </c>
      <c r="G7346" s="48">
        <v>7</v>
      </c>
      <c r="H7346" s="51" t="s">
        <v>3295</v>
      </c>
      <c r="I7346" s="51" t="s">
        <v>1137</v>
      </c>
      <c r="J7346" s="52">
        <v>0</v>
      </c>
      <c r="K7346" s="48" t="s">
        <v>1054</v>
      </c>
      <c r="L7346" s="48" t="s">
        <v>1058</v>
      </c>
      <c r="M7346" s="53">
        <v>0</v>
      </c>
      <c r="N7346" s="51"/>
    </row>
    <row r="7347" spans="2:14" x14ac:dyDescent="0.25">
      <c r="B7347" s="48">
        <v>7345</v>
      </c>
      <c r="C7347" s="49" t="s">
        <v>3293</v>
      </c>
      <c r="D7347" s="48">
        <v>580497758</v>
      </c>
      <c r="E7347" s="50" t="s">
        <v>3301</v>
      </c>
      <c r="F7347" s="51">
        <v>10</v>
      </c>
      <c r="G7347" s="48">
        <v>5</v>
      </c>
      <c r="H7347" s="51" t="s">
        <v>3295</v>
      </c>
      <c r="I7347" s="51" t="s">
        <v>1137</v>
      </c>
      <c r="J7347" s="52">
        <v>0</v>
      </c>
      <c r="K7347" s="48" t="s">
        <v>1054</v>
      </c>
      <c r="L7347" s="48" t="s">
        <v>1058</v>
      </c>
      <c r="M7347" s="53">
        <v>0</v>
      </c>
      <c r="N7347" s="51"/>
    </row>
    <row r="7348" spans="2:14" x14ac:dyDescent="0.25">
      <c r="B7348" s="48">
        <v>7346</v>
      </c>
      <c r="C7348" s="49" t="s">
        <v>3293</v>
      </c>
      <c r="D7348" s="48">
        <v>580497758</v>
      </c>
      <c r="E7348" s="50" t="s">
        <v>3302</v>
      </c>
      <c r="F7348" s="51">
        <v>11</v>
      </c>
      <c r="G7348" s="48">
        <v>9</v>
      </c>
      <c r="H7348" s="51" t="s">
        <v>3295</v>
      </c>
      <c r="I7348" s="51" t="s">
        <v>1137</v>
      </c>
      <c r="J7348" s="52">
        <v>3</v>
      </c>
      <c r="K7348" s="48" t="s">
        <v>1058</v>
      </c>
      <c r="L7348" s="48" t="s">
        <v>1058</v>
      </c>
      <c r="M7348" s="53">
        <v>17333.968243222076</v>
      </c>
      <c r="N7348" s="51"/>
    </row>
    <row r="7349" spans="2:14" x14ac:dyDescent="0.25">
      <c r="B7349" s="48">
        <v>7347</v>
      </c>
      <c r="C7349" s="49" t="s">
        <v>3293</v>
      </c>
      <c r="D7349" s="48">
        <v>580497758</v>
      </c>
      <c r="E7349" s="50" t="s">
        <v>3303</v>
      </c>
      <c r="F7349" s="51">
        <v>12</v>
      </c>
      <c r="G7349" s="48">
        <v>13</v>
      </c>
      <c r="H7349" s="51" t="s">
        <v>3295</v>
      </c>
      <c r="I7349" s="51" t="s">
        <v>1137</v>
      </c>
      <c r="J7349" s="52">
        <v>3</v>
      </c>
      <c r="K7349" s="48" t="s">
        <v>1058</v>
      </c>
      <c r="L7349" s="48" t="s">
        <v>1058</v>
      </c>
      <c r="M7349" s="53">
        <v>17333.968243222076</v>
      </c>
      <c r="N7349" s="51"/>
    </row>
    <row r="7350" spans="2:14" x14ac:dyDescent="0.25">
      <c r="B7350" s="48">
        <v>7348</v>
      </c>
      <c r="C7350" s="49" t="s">
        <v>3293</v>
      </c>
      <c r="D7350" s="48">
        <v>580497758</v>
      </c>
      <c r="E7350" s="50" t="s">
        <v>3304</v>
      </c>
      <c r="F7350" s="51">
        <v>13</v>
      </c>
      <c r="G7350" s="48">
        <v>5</v>
      </c>
      <c r="H7350" s="51" t="s">
        <v>3295</v>
      </c>
      <c r="I7350" s="51" t="s">
        <v>1137</v>
      </c>
      <c r="J7350" s="52">
        <v>0</v>
      </c>
      <c r="K7350" s="48" t="s">
        <v>1054</v>
      </c>
      <c r="L7350" s="48" t="s">
        <v>1058</v>
      </c>
      <c r="M7350" s="53">
        <v>0</v>
      </c>
      <c r="N7350" s="51"/>
    </row>
    <row r="7351" spans="2:14" x14ac:dyDescent="0.25">
      <c r="B7351" s="48">
        <v>7349</v>
      </c>
      <c r="C7351" s="49" t="s">
        <v>3293</v>
      </c>
      <c r="D7351" s="48">
        <v>580497758</v>
      </c>
      <c r="E7351" s="50" t="s">
        <v>3305</v>
      </c>
      <c r="F7351" s="51">
        <v>14</v>
      </c>
      <c r="G7351" s="48">
        <v>14</v>
      </c>
      <c r="H7351" s="51" t="s">
        <v>3295</v>
      </c>
      <c r="I7351" s="51" t="s">
        <v>1137</v>
      </c>
      <c r="J7351" s="52">
        <v>3</v>
      </c>
      <c r="K7351" s="48" t="s">
        <v>1058</v>
      </c>
      <c r="L7351" s="48" t="s">
        <v>1058</v>
      </c>
      <c r="M7351" s="53">
        <v>17333.968243222076</v>
      </c>
      <c r="N7351" s="51"/>
    </row>
    <row r="7352" spans="2:14" x14ac:dyDescent="0.25">
      <c r="B7352" s="48">
        <v>7350</v>
      </c>
      <c r="C7352" s="49" t="s">
        <v>3293</v>
      </c>
      <c r="D7352" s="48">
        <v>580497758</v>
      </c>
      <c r="E7352" s="50" t="s">
        <v>3306</v>
      </c>
      <c r="F7352" s="51">
        <v>15</v>
      </c>
      <c r="G7352" s="48">
        <v>10</v>
      </c>
      <c r="H7352" s="51" t="s">
        <v>3295</v>
      </c>
      <c r="I7352" s="51" t="s">
        <v>1137</v>
      </c>
      <c r="J7352" s="52">
        <v>3</v>
      </c>
      <c r="K7352" s="48" t="s">
        <v>1058</v>
      </c>
      <c r="L7352" s="48" t="s">
        <v>1058</v>
      </c>
      <c r="M7352" s="53">
        <v>17333.968243222076</v>
      </c>
      <c r="N7352" s="51"/>
    </row>
    <row r="7353" spans="2:14" x14ac:dyDescent="0.25">
      <c r="B7353" s="48">
        <v>7351</v>
      </c>
      <c r="C7353" s="49" t="s">
        <v>3293</v>
      </c>
      <c r="D7353" s="48">
        <v>580497758</v>
      </c>
      <c r="E7353" s="50" t="s">
        <v>3307</v>
      </c>
      <c r="F7353" s="51">
        <v>16</v>
      </c>
      <c r="G7353" s="48">
        <v>14</v>
      </c>
      <c r="H7353" s="51" t="s">
        <v>3295</v>
      </c>
      <c r="I7353" s="51" t="s">
        <v>1137</v>
      </c>
      <c r="J7353" s="52">
        <v>3</v>
      </c>
      <c r="K7353" s="48" t="s">
        <v>1058</v>
      </c>
      <c r="L7353" s="48" t="s">
        <v>1058</v>
      </c>
      <c r="M7353" s="53">
        <v>17333.968243222076</v>
      </c>
      <c r="N7353" s="51"/>
    </row>
    <row r="7354" spans="2:14" x14ac:dyDescent="0.25">
      <c r="B7354" s="48">
        <v>7352</v>
      </c>
      <c r="C7354" s="49" t="s">
        <v>3293</v>
      </c>
      <c r="D7354" s="48">
        <v>580497758</v>
      </c>
      <c r="E7354" s="50" t="s">
        <v>3308</v>
      </c>
      <c r="F7354" s="51">
        <v>17</v>
      </c>
      <c r="G7354" s="48">
        <v>10</v>
      </c>
      <c r="H7354" s="51" t="s">
        <v>3295</v>
      </c>
      <c r="I7354" s="51" t="s">
        <v>1137</v>
      </c>
      <c r="J7354" s="52">
        <v>0</v>
      </c>
      <c r="K7354" s="48" t="s">
        <v>1054</v>
      </c>
      <c r="L7354" s="48" t="s">
        <v>1058</v>
      </c>
      <c r="M7354" s="53">
        <v>0</v>
      </c>
      <c r="N7354" s="51"/>
    </row>
    <row r="7355" spans="2:14" x14ac:dyDescent="0.25">
      <c r="B7355" s="48">
        <v>7353</v>
      </c>
      <c r="C7355" s="49" t="s">
        <v>3293</v>
      </c>
      <c r="D7355" s="48">
        <v>580497758</v>
      </c>
      <c r="E7355" s="50" t="s">
        <v>3309</v>
      </c>
      <c r="F7355" s="51">
        <v>18</v>
      </c>
      <c r="G7355" s="48">
        <v>11</v>
      </c>
      <c r="H7355" s="51" t="s">
        <v>3295</v>
      </c>
      <c r="I7355" s="51" t="s">
        <v>1137</v>
      </c>
      <c r="J7355" s="52">
        <v>0</v>
      </c>
      <c r="K7355" s="48" t="s">
        <v>1054</v>
      </c>
      <c r="L7355" s="48" t="s">
        <v>1058</v>
      </c>
      <c r="M7355" s="53">
        <v>0</v>
      </c>
      <c r="N7355" s="51"/>
    </row>
    <row r="7356" spans="2:14" x14ac:dyDescent="0.25">
      <c r="B7356" s="48">
        <v>7354</v>
      </c>
      <c r="C7356" s="49" t="s">
        <v>3293</v>
      </c>
      <c r="D7356" s="48">
        <v>580497758</v>
      </c>
      <c r="E7356" s="50" t="s">
        <v>3310</v>
      </c>
      <c r="F7356" s="51">
        <v>19</v>
      </c>
      <c r="G7356" s="48">
        <v>11</v>
      </c>
      <c r="H7356" s="51" t="s">
        <v>3295</v>
      </c>
      <c r="I7356" s="51" t="s">
        <v>1137</v>
      </c>
      <c r="J7356" s="52">
        <v>3.9</v>
      </c>
      <c r="K7356" s="48" t="s">
        <v>1058</v>
      </c>
      <c r="L7356" s="48" t="s">
        <v>1058</v>
      </c>
      <c r="M7356" s="53">
        <v>22534.1587161887</v>
      </c>
      <c r="N7356" s="51"/>
    </row>
    <row r="7357" spans="2:14" x14ac:dyDescent="0.25">
      <c r="B7357" s="48">
        <v>7355</v>
      </c>
      <c r="C7357" s="49" t="s">
        <v>3293</v>
      </c>
      <c r="D7357" s="48">
        <v>580497758</v>
      </c>
      <c r="E7357" s="50" t="s">
        <v>3311</v>
      </c>
      <c r="F7357" s="51">
        <v>21</v>
      </c>
      <c r="G7357" s="48">
        <v>12</v>
      </c>
      <c r="H7357" s="51" t="s">
        <v>3295</v>
      </c>
      <c r="I7357" s="51" t="s">
        <v>1137</v>
      </c>
      <c r="J7357" s="52">
        <v>0</v>
      </c>
      <c r="K7357" s="48" t="s">
        <v>1054</v>
      </c>
      <c r="L7357" s="48" t="s">
        <v>1058</v>
      </c>
      <c r="M7357" s="53">
        <v>0</v>
      </c>
      <c r="N7357" s="51"/>
    </row>
    <row r="7358" spans="2:14" x14ac:dyDescent="0.25">
      <c r="B7358" s="48">
        <v>7356</v>
      </c>
      <c r="C7358" s="49" t="s">
        <v>3293</v>
      </c>
      <c r="D7358" s="48">
        <v>580497758</v>
      </c>
      <c r="E7358" s="50" t="s">
        <v>3312</v>
      </c>
      <c r="F7358" s="51">
        <v>22</v>
      </c>
      <c r="G7358" s="48">
        <v>9</v>
      </c>
      <c r="H7358" s="51" t="s">
        <v>3295</v>
      </c>
      <c r="I7358" s="51" t="s">
        <v>1137</v>
      </c>
      <c r="J7358" s="52">
        <v>0</v>
      </c>
      <c r="K7358" s="48" t="s">
        <v>1054</v>
      </c>
      <c r="L7358" s="48" t="s">
        <v>1058</v>
      </c>
      <c r="M7358" s="53">
        <v>0</v>
      </c>
      <c r="N7358" s="51"/>
    </row>
    <row r="7359" spans="2:14" x14ac:dyDescent="0.25">
      <c r="B7359" s="48">
        <v>7357</v>
      </c>
      <c r="C7359" s="49" t="s">
        <v>3293</v>
      </c>
      <c r="D7359" s="48">
        <v>580497758</v>
      </c>
      <c r="E7359" s="50" t="s">
        <v>3313</v>
      </c>
      <c r="F7359" s="51">
        <v>23</v>
      </c>
      <c r="G7359" s="48">
        <v>11</v>
      </c>
      <c r="H7359" s="51" t="s">
        <v>3295</v>
      </c>
      <c r="I7359" s="51" t="s">
        <v>1137</v>
      </c>
      <c r="J7359" s="52">
        <v>3</v>
      </c>
      <c r="K7359" s="48" t="s">
        <v>1058</v>
      </c>
      <c r="L7359" s="48" t="s">
        <v>1058</v>
      </c>
      <c r="M7359" s="53">
        <v>17333.968243222076</v>
      </c>
      <c r="N7359" s="51"/>
    </row>
    <row r="7360" spans="2:14" x14ac:dyDescent="0.25">
      <c r="B7360" s="48">
        <v>7358</v>
      </c>
      <c r="C7360" s="49" t="s">
        <v>3293</v>
      </c>
      <c r="D7360" s="48">
        <v>580497758</v>
      </c>
      <c r="E7360" s="50" t="s">
        <v>3314</v>
      </c>
      <c r="F7360" s="51">
        <v>24</v>
      </c>
      <c r="G7360" s="48">
        <v>10</v>
      </c>
      <c r="H7360" s="51" t="s">
        <v>3295</v>
      </c>
      <c r="I7360" s="51" t="s">
        <v>1137</v>
      </c>
      <c r="J7360" s="52">
        <v>0</v>
      </c>
      <c r="K7360" s="48" t="s">
        <v>1054</v>
      </c>
      <c r="L7360" s="48" t="s">
        <v>1058</v>
      </c>
      <c r="M7360" s="53">
        <v>0</v>
      </c>
      <c r="N7360" s="51"/>
    </row>
    <row r="7361" spans="2:14" x14ac:dyDescent="0.25">
      <c r="B7361" s="48">
        <v>7359</v>
      </c>
      <c r="C7361" s="49" t="s">
        <v>3293</v>
      </c>
      <c r="D7361" s="48">
        <v>580497758</v>
      </c>
      <c r="E7361" s="50" t="s">
        <v>3315</v>
      </c>
      <c r="F7361" s="51">
        <v>25</v>
      </c>
      <c r="G7361" s="48">
        <v>7</v>
      </c>
      <c r="H7361" s="51" t="s">
        <v>3295</v>
      </c>
      <c r="I7361" s="51" t="s">
        <v>1137</v>
      </c>
      <c r="J7361" s="52">
        <v>0</v>
      </c>
      <c r="K7361" s="48" t="s">
        <v>1054</v>
      </c>
      <c r="L7361" s="48" t="s">
        <v>1058</v>
      </c>
      <c r="M7361" s="53">
        <v>0</v>
      </c>
      <c r="N7361" s="51"/>
    </row>
    <row r="7362" spans="2:14" x14ac:dyDescent="0.25">
      <c r="B7362" s="48">
        <v>7360</v>
      </c>
      <c r="C7362" s="49" t="s">
        <v>3293</v>
      </c>
      <c r="D7362" s="48">
        <v>580497758</v>
      </c>
      <c r="E7362" s="50" t="s">
        <v>3316</v>
      </c>
      <c r="F7362" s="51">
        <v>26</v>
      </c>
      <c r="G7362" s="48">
        <v>10</v>
      </c>
      <c r="H7362" s="51" t="s">
        <v>3295</v>
      </c>
      <c r="I7362" s="51" t="s">
        <v>1137</v>
      </c>
      <c r="J7362" s="52">
        <v>3</v>
      </c>
      <c r="K7362" s="48" t="s">
        <v>1058</v>
      </c>
      <c r="L7362" s="48" t="s">
        <v>1058</v>
      </c>
      <c r="M7362" s="53">
        <v>17333.968243222076</v>
      </c>
      <c r="N7362" s="51"/>
    </row>
    <row r="7363" spans="2:14" x14ac:dyDescent="0.25">
      <c r="B7363" s="48">
        <v>7361</v>
      </c>
      <c r="C7363" s="49" t="s">
        <v>3293</v>
      </c>
      <c r="D7363" s="48">
        <v>580497758</v>
      </c>
      <c r="E7363" s="50" t="s">
        <v>3317</v>
      </c>
      <c r="F7363" s="51">
        <v>27</v>
      </c>
      <c r="G7363" s="48">
        <v>10</v>
      </c>
      <c r="H7363" s="51" t="s">
        <v>3295</v>
      </c>
      <c r="I7363" s="51" t="s">
        <v>1137</v>
      </c>
      <c r="J7363" s="52">
        <v>0</v>
      </c>
      <c r="K7363" s="48" t="s">
        <v>1054</v>
      </c>
      <c r="L7363" s="48" t="s">
        <v>1058</v>
      </c>
      <c r="M7363" s="53">
        <v>0</v>
      </c>
      <c r="N7363" s="51"/>
    </row>
    <row r="7364" spans="2:14" x14ac:dyDescent="0.25">
      <c r="B7364" s="48">
        <v>7362</v>
      </c>
      <c r="C7364" s="49" t="s">
        <v>3293</v>
      </c>
      <c r="D7364" s="48">
        <v>580497758</v>
      </c>
      <c r="E7364" s="50" t="s">
        <v>3318</v>
      </c>
      <c r="F7364" s="51">
        <v>28</v>
      </c>
      <c r="G7364" s="48">
        <v>11</v>
      </c>
      <c r="H7364" s="51" t="s">
        <v>3295</v>
      </c>
      <c r="I7364" s="51" t="s">
        <v>1137</v>
      </c>
      <c r="J7364" s="52">
        <v>0</v>
      </c>
      <c r="K7364" s="48" t="s">
        <v>1054</v>
      </c>
      <c r="L7364" s="48" t="s">
        <v>1058</v>
      </c>
      <c r="M7364" s="53">
        <v>0</v>
      </c>
      <c r="N7364" s="51"/>
    </row>
    <row r="7365" spans="2:14" x14ac:dyDescent="0.25">
      <c r="B7365" s="48">
        <v>7363</v>
      </c>
      <c r="C7365" s="49" t="s">
        <v>3293</v>
      </c>
      <c r="D7365" s="48">
        <v>580497758</v>
      </c>
      <c r="E7365" s="50" t="s">
        <v>3319</v>
      </c>
      <c r="F7365" s="51">
        <v>29</v>
      </c>
      <c r="G7365" s="48">
        <v>8</v>
      </c>
      <c r="H7365" s="51" t="s">
        <v>3295</v>
      </c>
      <c r="I7365" s="51" t="s">
        <v>1137</v>
      </c>
      <c r="J7365" s="52">
        <v>0</v>
      </c>
      <c r="K7365" s="48" t="s">
        <v>1054</v>
      </c>
      <c r="L7365" s="48" t="s">
        <v>1058</v>
      </c>
      <c r="M7365" s="53">
        <v>0</v>
      </c>
      <c r="N7365" s="51"/>
    </row>
    <row r="7366" spans="2:14" x14ac:dyDescent="0.25">
      <c r="B7366" s="48">
        <v>7364</v>
      </c>
      <c r="C7366" s="49" t="s">
        <v>3293</v>
      </c>
      <c r="D7366" s="48">
        <v>580497758</v>
      </c>
      <c r="E7366" s="50" t="s">
        <v>3320</v>
      </c>
      <c r="F7366" s="51">
        <v>30</v>
      </c>
      <c r="G7366" s="48">
        <v>10</v>
      </c>
      <c r="H7366" s="51" t="s">
        <v>3295</v>
      </c>
      <c r="I7366" s="51" t="s">
        <v>1137</v>
      </c>
      <c r="J7366" s="52">
        <v>3</v>
      </c>
      <c r="K7366" s="48" t="s">
        <v>1058</v>
      </c>
      <c r="L7366" s="48" t="s">
        <v>1058</v>
      </c>
      <c r="M7366" s="53">
        <v>17333.968243222076</v>
      </c>
      <c r="N7366" s="51"/>
    </row>
    <row r="7367" spans="2:14" x14ac:dyDescent="0.25">
      <c r="B7367" s="48">
        <v>7365</v>
      </c>
      <c r="C7367" s="49" t="s">
        <v>3293</v>
      </c>
      <c r="D7367" s="48">
        <v>580497758</v>
      </c>
      <c r="E7367" s="50" t="s">
        <v>3321</v>
      </c>
      <c r="F7367" s="51">
        <v>31</v>
      </c>
      <c r="G7367" s="48">
        <v>11</v>
      </c>
      <c r="H7367" s="51" t="s">
        <v>3295</v>
      </c>
      <c r="I7367" s="51" t="s">
        <v>1137</v>
      </c>
      <c r="J7367" s="52">
        <v>0</v>
      </c>
      <c r="K7367" s="48" t="s">
        <v>1054</v>
      </c>
      <c r="L7367" s="48" t="s">
        <v>1058</v>
      </c>
      <c r="M7367" s="53">
        <v>0</v>
      </c>
      <c r="N7367" s="51"/>
    </row>
    <row r="7368" spans="2:14" x14ac:dyDescent="0.25">
      <c r="B7368" s="48">
        <v>7366</v>
      </c>
      <c r="C7368" s="49" t="s">
        <v>3293</v>
      </c>
      <c r="D7368" s="48">
        <v>580497758</v>
      </c>
      <c r="E7368" s="50" t="s">
        <v>3322</v>
      </c>
      <c r="F7368" s="51">
        <v>32</v>
      </c>
      <c r="G7368" s="48">
        <v>8</v>
      </c>
      <c r="H7368" s="51" t="s">
        <v>3295</v>
      </c>
      <c r="I7368" s="51" t="s">
        <v>1137</v>
      </c>
      <c r="J7368" s="52">
        <v>0</v>
      </c>
      <c r="K7368" s="48" t="s">
        <v>1054</v>
      </c>
      <c r="L7368" s="48" t="s">
        <v>1058</v>
      </c>
      <c r="M7368" s="53">
        <v>0</v>
      </c>
      <c r="N7368" s="51"/>
    </row>
    <row r="7369" spans="2:14" x14ac:dyDescent="0.25">
      <c r="B7369" s="48">
        <v>7367</v>
      </c>
      <c r="C7369" s="49" t="s">
        <v>3293</v>
      </c>
      <c r="D7369" s="48">
        <v>580497758</v>
      </c>
      <c r="E7369" s="50" t="s">
        <v>3323</v>
      </c>
      <c r="F7369" s="51">
        <v>34</v>
      </c>
      <c r="G7369" s="48">
        <v>12</v>
      </c>
      <c r="H7369" s="51" t="s">
        <v>3295</v>
      </c>
      <c r="I7369" s="51" t="s">
        <v>1137</v>
      </c>
      <c r="J7369" s="52">
        <v>0</v>
      </c>
      <c r="K7369" s="48" t="s">
        <v>1054</v>
      </c>
      <c r="L7369" s="48" t="s">
        <v>1058</v>
      </c>
      <c r="M7369" s="53">
        <v>0</v>
      </c>
      <c r="N7369" s="51"/>
    </row>
    <row r="7370" spans="2:14" x14ac:dyDescent="0.25">
      <c r="B7370" s="48">
        <v>7368</v>
      </c>
      <c r="C7370" s="49" t="s">
        <v>3293</v>
      </c>
      <c r="D7370" s="48">
        <v>580497758</v>
      </c>
      <c r="E7370" s="50" t="s">
        <v>3324</v>
      </c>
      <c r="F7370" s="51">
        <v>35</v>
      </c>
      <c r="G7370" s="48">
        <v>8</v>
      </c>
      <c r="H7370" s="51" t="s">
        <v>3295</v>
      </c>
      <c r="I7370" s="51" t="s">
        <v>1137</v>
      </c>
      <c r="J7370" s="52">
        <v>0</v>
      </c>
      <c r="K7370" s="48" t="s">
        <v>1054</v>
      </c>
      <c r="L7370" s="48" t="s">
        <v>1058</v>
      </c>
      <c r="M7370" s="53">
        <v>0</v>
      </c>
      <c r="N7370" s="51"/>
    </row>
    <row r="7371" spans="2:14" x14ac:dyDescent="0.25">
      <c r="B7371" s="48">
        <v>7369</v>
      </c>
      <c r="C7371" s="49" t="s">
        <v>3293</v>
      </c>
      <c r="D7371" s="48">
        <v>580497758</v>
      </c>
      <c r="E7371" s="50" t="s">
        <v>3325</v>
      </c>
      <c r="F7371" s="51">
        <v>36</v>
      </c>
      <c r="G7371" s="48">
        <v>14</v>
      </c>
      <c r="H7371" s="51" t="s">
        <v>3295</v>
      </c>
      <c r="I7371" s="51" t="s">
        <v>1137</v>
      </c>
      <c r="J7371" s="52">
        <v>3.3</v>
      </c>
      <c r="K7371" s="48" t="s">
        <v>1058</v>
      </c>
      <c r="L7371" s="48" t="s">
        <v>1058</v>
      </c>
      <c r="M7371" s="53">
        <v>19067.365067544284</v>
      </c>
      <c r="N7371" s="51"/>
    </row>
    <row r="7372" spans="2:14" x14ac:dyDescent="0.25">
      <c r="B7372" s="48">
        <v>7370</v>
      </c>
      <c r="C7372" s="49" t="s">
        <v>3293</v>
      </c>
      <c r="D7372" s="48">
        <v>580497758</v>
      </c>
      <c r="E7372" s="50" t="s">
        <v>3326</v>
      </c>
      <c r="F7372" s="51">
        <v>37</v>
      </c>
      <c r="G7372" s="48">
        <v>11</v>
      </c>
      <c r="H7372" s="51" t="s">
        <v>3295</v>
      </c>
      <c r="I7372" s="51" t="s">
        <v>1137</v>
      </c>
      <c r="J7372" s="52">
        <v>0</v>
      </c>
      <c r="K7372" s="48" t="s">
        <v>1054</v>
      </c>
      <c r="L7372" s="48" t="s">
        <v>1058</v>
      </c>
      <c r="M7372" s="53">
        <v>0</v>
      </c>
      <c r="N7372" s="51"/>
    </row>
    <row r="7373" spans="2:14" x14ac:dyDescent="0.25">
      <c r="B7373" s="48">
        <v>7371</v>
      </c>
      <c r="C7373" s="49" t="s">
        <v>3293</v>
      </c>
      <c r="D7373" s="48">
        <v>580497758</v>
      </c>
      <c r="E7373" s="50" t="s">
        <v>3327</v>
      </c>
      <c r="F7373" s="51">
        <v>38</v>
      </c>
      <c r="G7373" s="48">
        <v>13</v>
      </c>
      <c r="H7373" s="51" t="s">
        <v>3295</v>
      </c>
      <c r="I7373" s="51" t="s">
        <v>1137</v>
      </c>
      <c r="J7373" s="52">
        <v>3</v>
      </c>
      <c r="K7373" s="48" t="s">
        <v>1058</v>
      </c>
      <c r="L7373" s="48" t="s">
        <v>1058</v>
      </c>
      <c r="M7373" s="53">
        <v>17333.968243222076</v>
      </c>
      <c r="N7373" s="51"/>
    </row>
    <row r="7374" spans="2:14" x14ac:dyDescent="0.25">
      <c r="B7374" s="48">
        <v>7372</v>
      </c>
      <c r="C7374" s="49" t="s">
        <v>3293</v>
      </c>
      <c r="D7374" s="48">
        <v>580497758</v>
      </c>
      <c r="E7374" s="50" t="s">
        <v>3328</v>
      </c>
      <c r="F7374" s="51">
        <v>41</v>
      </c>
      <c r="G7374" s="48">
        <v>9</v>
      </c>
      <c r="H7374" s="51" t="s">
        <v>3295</v>
      </c>
      <c r="I7374" s="51" t="s">
        <v>1137</v>
      </c>
      <c r="J7374" s="52">
        <v>3</v>
      </c>
      <c r="K7374" s="48" t="s">
        <v>1058</v>
      </c>
      <c r="L7374" s="48" t="s">
        <v>1058</v>
      </c>
      <c r="M7374" s="53">
        <v>17333.968243222076</v>
      </c>
      <c r="N7374" s="51"/>
    </row>
    <row r="7375" spans="2:14" x14ac:dyDescent="0.25">
      <c r="B7375" s="48">
        <v>7373</v>
      </c>
      <c r="C7375" s="49" t="s">
        <v>3293</v>
      </c>
      <c r="D7375" s="48">
        <v>580497758</v>
      </c>
      <c r="E7375" s="50" t="s">
        <v>3329</v>
      </c>
      <c r="F7375" s="51">
        <v>44</v>
      </c>
      <c r="G7375" s="48">
        <v>12</v>
      </c>
      <c r="H7375" s="51" t="s">
        <v>3295</v>
      </c>
      <c r="I7375" s="51" t="s">
        <v>1137</v>
      </c>
      <c r="J7375" s="52">
        <v>3</v>
      </c>
      <c r="K7375" s="48" t="s">
        <v>1058</v>
      </c>
      <c r="L7375" s="48" t="s">
        <v>1058</v>
      </c>
      <c r="M7375" s="53">
        <v>17333.968243222076</v>
      </c>
      <c r="N7375" s="51"/>
    </row>
    <row r="7376" spans="2:14" x14ac:dyDescent="0.25">
      <c r="B7376" s="48">
        <v>7374</v>
      </c>
      <c r="C7376" s="49" t="s">
        <v>3293</v>
      </c>
      <c r="D7376" s="48">
        <v>580497758</v>
      </c>
      <c r="E7376" s="50" t="s">
        <v>3330</v>
      </c>
      <c r="F7376" s="51">
        <v>48</v>
      </c>
      <c r="G7376" s="48">
        <v>9</v>
      </c>
      <c r="H7376" s="51" t="s">
        <v>3295</v>
      </c>
      <c r="I7376" s="51" t="s">
        <v>1137</v>
      </c>
      <c r="J7376" s="52">
        <v>3</v>
      </c>
      <c r="K7376" s="48" t="s">
        <v>1058</v>
      </c>
      <c r="L7376" s="48" t="s">
        <v>1058</v>
      </c>
      <c r="M7376" s="53">
        <v>17333.968243222076</v>
      </c>
      <c r="N7376" s="51"/>
    </row>
    <row r="7377" spans="2:14" x14ac:dyDescent="0.25">
      <c r="B7377" s="48">
        <v>7375</v>
      </c>
      <c r="C7377" s="49" t="s">
        <v>3293</v>
      </c>
      <c r="D7377" s="48">
        <v>580497758</v>
      </c>
      <c r="E7377" s="50" t="s">
        <v>3331</v>
      </c>
      <c r="F7377" s="51">
        <v>49</v>
      </c>
      <c r="G7377" s="48">
        <v>8</v>
      </c>
      <c r="H7377" s="51" t="s">
        <v>3295</v>
      </c>
      <c r="I7377" s="51" t="s">
        <v>1137</v>
      </c>
      <c r="J7377" s="52">
        <v>0</v>
      </c>
      <c r="K7377" s="48" t="s">
        <v>1054</v>
      </c>
      <c r="L7377" s="48" t="s">
        <v>1058</v>
      </c>
      <c r="M7377" s="53">
        <v>0</v>
      </c>
      <c r="N7377" s="51"/>
    </row>
    <row r="7378" spans="2:14" x14ac:dyDescent="0.25">
      <c r="B7378" s="48">
        <v>7376</v>
      </c>
      <c r="C7378" s="49" t="s">
        <v>3293</v>
      </c>
      <c r="D7378" s="48">
        <v>580565406</v>
      </c>
      <c r="E7378" s="50" t="s">
        <v>3332</v>
      </c>
      <c r="F7378" s="51">
        <v>51</v>
      </c>
      <c r="G7378" s="48">
        <v>12</v>
      </c>
      <c r="H7378" s="51" t="s">
        <v>3333</v>
      </c>
      <c r="I7378" s="51" t="s">
        <v>1137</v>
      </c>
      <c r="J7378" s="52">
        <v>5</v>
      </c>
      <c r="K7378" s="48" t="s">
        <v>1058</v>
      </c>
      <c r="L7378" s="48" t="s">
        <v>1058</v>
      </c>
      <c r="M7378" s="53">
        <v>28889.947072036794</v>
      </c>
      <c r="N7378" s="51"/>
    </row>
    <row r="7379" spans="2:14" x14ac:dyDescent="0.25">
      <c r="B7379" s="48">
        <v>7377</v>
      </c>
      <c r="C7379" s="49" t="s">
        <v>3293</v>
      </c>
      <c r="D7379" s="48">
        <v>580497758</v>
      </c>
      <c r="E7379" s="50" t="s">
        <v>3329</v>
      </c>
      <c r="F7379" s="51">
        <v>53</v>
      </c>
      <c r="G7379" s="48">
        <v>8</v>
      </c>
      <c r="H7379" s="51" t="s">
        <v>3333</v>
      </c>
      <c r="I7379" s="51" t="s">
        <v>1137</v>
      </c>
      <c r="J7379" s="52">
        <v>0</v>
      </c>
      <c r="K7379" s="48" t="s">
        <v>1054</v>
      </c>
      <c r="L7379" s="48" t="s">
        <v>1058</v>
      </c>
      <c r="M7379" s="53">
        <v>0</v>
      </c>
      <c r="N7379" s="51"/>
    </row>
    <row r="7380" spans="2:14" x14ac:dyDescent="0.25">
      <c r="B7380" s="48">
        <v>7378</v>
      </c>
      <c r="C7380" s="49" t="s">
        <v>3293</v>
      </c>
      <c r="D7380" s="48">
        <v>580497758</v>
      </c>
      <c r="E7380" s="50" t="s">
        <v>3305</v>
      </c>
      <c r="F7380" s="51">
        <v>58</v>
      </c>
      <c r="G7380" s="48">
        <v>10</v>
      </c>
      <c r="H7380" s="51" t="s">
        <v>3333</v>
      </c>
      <c r="I7380" s="51" t="s">
        <v>1137</v>
      </c>
      <c r="J7380" s="52">
        <v>5</v>
      </c>
      <c r="K7380" s="48" t="s">
        <v>1058</v>
      </c>
      <c r="L7380" s="48" t="s">
        <v>1058</v>
      </c>
      <c r="M7380" s="53">
        <v>28889.947072036794</v>
      </c>
      <c r="N7380" s="51"/>
    </row>
    <row r="7381" spans="2:14" x14ac:dyDescent="0.25">
      <c r="B7381" s="48">
        <v>7379</v>
      </c>
      <c r="C7381" s="49" t="s">
        <v>3293</v>
      </c>
      <c r="D7381" s="48">
        <v>580497758</v>
      </c>
      <c r="E7381" s="50" t="s">
        <v>3307</v>
      </c>
      <c r="F7381" s="51">
        <v>64</v>
      </c>
      <c r="G7381" s="48">
        <v>12</v>
      </c>
      <c r="H7381" s="51" t="s">
        <v>3334</v>
      </c>
      <c r="I7381" s="51" t="s">
        <v>1137</v>
      </c>
      <c r="J7381" s="52">
        <v>3.6</v>
      </c>
      <c r="K7381" s="48" t="s">
        <v>1058</v>
      </c>
      <c r="L7381" s="48" t="s">
        <v>1058</v>
      </c>
      <c r="M7381" s="53">
        <v>20800.761891866492</v>
      </c>
      <c r="N7381" s="51"/>
    </row>
    <row r="7382" spans="2:14" x14ac:dyDescent="0.25">
      <c r="B7382" s="48">
        <v>7380</v>
      </c>
      <c r="C7382" s="49" t="s">
        <v>3293</v>
      </c>
      <c r="D7382" s="48">
        <v>580497758</v>
      </c>
      <c r="E7382" s="50" t="s">
        <v>3329</v>
      </c>
      <c r="F7382" s="51">
        <v>65</v>
      </c>
      <c r="G7382" s="48">
        <v>0</v>
      </c>
      <c r="H7382" s="51" t="s">
        <v>3334</v>
      </c>
      <c r="I7382" s="51" t="s">
        <v>1137</v>
      </c>
      <c r="J7382" s="52">
        <v>3.6</v>
      </c>
      <c r="K7382" s="48" t="s">
        <v>1058</v>
      </c>
      <c r="L7382" s="48" t="s">
        <v>1058</v>
      </c>
      <c r="M7382" s="53">
        <v>20800.761891866492</v>
      </c>
      <c r="N7382" s="51"/>
    </row>
    <row r="7383" spans="2:14" x14ac:dyDescent="0.25">
      <c r="B7383" s="48">
        <v>7381</v>
      </c>
      <c r="C7383" s="49" t="s">
        <v>3293</v>
      </c>
      <c r="D7383" s="48">
        <v>580497758</v>
      </c>
      <c r="E7383" s="50" t="s">
        <v>3325</v>
      </c>
      <c r="F7383" s="51">
        <v>67</v>
      </c>
      <c r="G7383" s="48">
        <v>12</v>
      </c>
      <c r="H7383" s="51" t="s">
        <v>3334</v>
      </c>
      <c r="I7383" s="51" t="s">
        <v>1137</v>
      </c>
      <c r="J7383" s="52">
        <v>3.6</v>
      </c>
      <c r="K7383" s="48" t="s">
        <v>1058</v>
      </c>
      <c r="L7383" s="48" t="s">
        <v>1058</v>
      </c>
      <c r="M7383" s="53">
        <v>20800.761891866492</v>
      </c>
      <c r="N7383" s="51"/>
    </row>
    <row r="7384" spans="2:14" x14ac:dyDescent="0.25">
      <c r="B7384" s="48">
        <v>7382</v>
      </c>
      <c r="C7384" s="49" t="s">
        <v>3293</v>
      </c>
      <c r="D7384" s="48">
        <v>580497758</v>
      </c>
      <c r="E7384" s="50" t="s">
        <v>3294</v>
      </c>
      <c r="F7384" s="51">
        <v>69</v>
      </c>
      <c r="G7384" s="48">
        <v>12</v>
      </c>
      <c r="H7384" s="51" t="s">
        <v>3334</v>
      </c>
      <c r="I7384" s="51" t="s">
        <v>1137</v>
      </c>
      <c r="J7384" s="52">
        <v>3.6</v>
      </c>
      <c r="K7384" s="48" t="s">
        <v>1058</v>
      </c>
      <c r="L7384" s="48" t="s">
        <v>1058</v>
      </c>
      <c r="M7384" s="53">
        <v>20800.761891866492</v>
      </c>
      <c r="N7384" s="51"/>
    </row>
    <row r="7385" spans="2:14" x14ac:dyDescent="0.25">
      <c r="B7385" s="48">
        <v>7383</v>
      </c>
      <c r="C7385" s="49" t="s">
        <v>3293</v>
      </c>
      <c r="D7385" s="48">
        <v>580565406</v>
      </c>
      <c r="E7385" s="50" t="s">
        <v>3332</v>
      </c>
      <c r="F7385" s="51">
        <v>70</v>
      </c>
      <c r="G7385" s="48">
        <v>6</v>
      </c>
      <c r="H7385" s="51" t="s">
        <v>3334</v>
      </c>
      <c r="I7385" s="51" t="s">
        <v>1137</v>
      </c>
      <c r="J7385" s="52">
        <v>0</v>
      </c>
      <c r="K7385" s="48" t="s">
        <v>1054</v>
      </c>
      <c r="L7385" s="48" t="s">
        <v>1058</v>
      </c>
      <c r="M7385" s="53">
        <v>0</v>
      </c>
      <c r="N7385" s="51"/>
    </row>
    <row r="7386" spans="2:14" x14ac:dyDescent="0.25">
      <c r="B7386" s="48">
        <v>7384</v>
      </c>
      <c r="C7386" s="49" t="s">
        <v>3293</v>
      </c>
      <c r="D7386" s="48">
        <v>580497758</v>
      </c>
      <c r="E7386" s="50" t="s">
        <v>3296</v>
      </c>
      <c r="F7386" s="51">
        <v>71</v>
      </c>
      <c r="G7386" s="48">
        <v>12</v>
      </c>
      <c r="H7386" s="51" t="s">
        <v>3334</v>
      </c>
      <c r="I7386" s="51" t="s">
        <v>1137</v>
      </c>
      <c r="J7386" s="52">
        <v>3.6</v>
      </c>
      <c r="K7386" s="48" t="s">
        <v>1058</v>
      </c>
      <c r="L7386" s="48" t="s">
        <v>1058</v>
      </c>
      <c r="M7386" s="53">
        <v>20800.761891866492</v>
      </c>
      <c r="N7386" s="51"/>
    </row>
    <row r="7387" spans="2:14" x14ac:dyDescent="0.25">
      <c r="B7387" s="48">
        <v>7385</v>
      </c>
      <c r="C7387" s="49" t="s">
        <v>3293</v>
      </c>
      <c r="D7387" s="48">
        <v>580497758</v>
      </c>
      <c r="E7387" s="50" t="s">
        <v>3305</v>
      </c>
      <c r="F7387" s="51">
        <v>72</v>
      </c>
      <c r="G7387" s="48">
        <v>3</v>
      </c>
      <c r="H7387" s="51" t="s">
        <v>3334</v>
      </c>
      <c r="I7387" s="51" t="s">
        <v>1137</v>
      </c>
      <c r="J7387" s="52">
        <v>0</v>
      </c>
      <c r="K7387" s="48" t="s">
        <v>1054</v>
      </c>
      <c r="L7387" s="48" t="s">
        <v>1058</v>
      </c>
      <c r="M7387" s="53">
        <v>0</v>
      </c>
      <c r="N7387" s="51"/>
    </row>
    <row r="7388" spans="2:14" x14ac:dyDescent="0.25">
      <c r="B7388" s="48">
        <v>7386</v>
      </c>
      <c r="C7388" s="49" t="s">
        <v>3293</v>
      </c>
      <c r="D7388" s="48">
        <v>580565406</v>
      </c>
      <c r="E7388" s="50" t="s">
        <v>3332</v>
      </c>
      <c r="F7388" s="51">
        <v>74</v>
      </c>
      <c r="G7388" s="48">
        <v>14</v>
      </c>
      <c r="H7388" s="51" t="s">
        <v>3295</v>
      </c>
      <c r="I7388" s="51" t="s">
        <v>1137</v>
      </c>
      <c r="J7388" s="52">
        <v>3</v>
      </c>
      <c r="K7388" s="48" t="s">
        <v>1058</v>
      </c>
      <c r="L7388" s="48" t="s">
        <v>1058</v>
      </c>
      <c r="M7388" s="53">
        <v>17333.968243222076</v>
      </c>
      <c r="N7388" s="51"/>
    </row>
    <row r="7389" spans="2:14" x14ac:dyDescent="0.25">
      <c r="B7389" s="48">
        <v>7387</v>
      </c>
      <c r="C7389" s="49" t="s">
        <v>3293</v>
      </c>
      <c r="D7389" s="48">
        <v>580550218</v>
      </c>
      <c r="E7389" s="50" t="s">
        <v>3335</v>
      </c>
      <c r="F7389" s="51">
        <v>101</v>
      </c>
      <c r="G7389" s="48">
        <v>0</v>
      </c>
      <c r="H7389" s="51" t="s">
        <v>3336</v>
      </c>
      <c r="I7389" s="51" t="s">
        <v>1068</v>
      </c>
      <c r="J7389" s="52">
        <v>0</v>
      </c>
      <c r="K7389" s="48" t="s">
        <v>1054</v>
      </c>
      <c r="L7389" s="48" t="s">
        <v>1058</v>
      </c>
      <c r="M7389" s="53">
        <v>0</v>
      </c>
      <c r="N7389" s="51"/>
    </row>
    <row r="7390" spans="2:14" x14ac:dyDescent="0.25">
      <c r="B7390" s="48">
        <v>7388</v>
      </c>
      <c r="C7390" s="49" t="s">
        <v>3293</v>
      </c>
      <c r="D7390" s="48">
        <v>580543585</v>
      </c>
      <c r="E7390" s="50" t="s">
        <v>3337</v>
      </c>
      <c r="F7390" s="51">
        <v>102</v>
      </c>
      <c r="G7390" s="48">
        <v>0</v>
      </c>
      <c r="H7390" s="51" t="s">
        <v>3336</v>
      </c>
      <c r="I7390" s="51" t="s">
        <v>1053</v>
      </c>
      <c r="J7390" s="52">
        <v>5</v>
      </c>
      <c r="K7390" s="48" t="s">
        <v>1058</v>
      </c>
      <c r="L7390" s="48" t="s">
        <v>1058</v>
      </c>
      <c r="M7390" s="53">
        <v>28889.947072036794</v>
      </c>
      <c r="N7390" s="51"/>
    </row>
    <row r="7391" spans="2:14" x14ac:dyDescent="0.25">
      <c r="B7391" s="48">
        <v>7389</v>
      </c>
      <c r="C7391" s="49" t="s">
        <v>3293</v>
      </c>
      <c r="D7391" s="48">
        <v>580565406</v>
      </c>
      <c r="E7391" s="50" t="s">
        <v>3332</v>
      </c>
      <c r="F7391" s="51">
        <v>103</v>
      </c>
      <c r="G7391" s="48">
        <v>0</v>
      </c>
      <c r="H7391" s="51" t="s">
        <v>3336</v>
      </c>
      <c r="I7391" s="51" t="s">
        <v>1137</v>
      </c>
      <c r="J7391" s="52">
        <v>6</v>
      </c>
      <c r="K7391" s="48" t="s">
        <v>1058</v>
      </c>
      <c r="L7391" s="48" t="s">
        <v>1058</v>
      </c>
      <c r="M7391" s="53">
        <v>34667.936486444152</v>
      </c>
      <c r="N7391" s="51"/>
    </row>
    <row r="7392" spans="2:14" x14ac:dyDescent="0.25">
      <c r="B7392" s="48">
        <v>7390</v>
      </c>
      <c r="C7392" s="49" t="s">
        <v>3293</v>
      </c>
      <c r="D7392" s="48">
        <v>580531317</v>
      </c>
      <c r="E7392" s="50" t="s">
        <v>3338</v>
      </c>
      <c r="F7392" s="51">
        <v>104</v>
      </c>
      <c r="G7392" s="48">
        <v>0</v>
      </c>
      <c r="H7392" s="51" t="s">
        <v>3336</v>
      </c>
      <c r="I7392" s="51" t="s">
        <v>1078</v>
      </c>
      <c r="J7392" s="52">
        <v>5</v>
      </c>
      <c r="K7392" s="48" t="s">
        <v>1058</v>
      </c>
      <c r="L7392" s="48" t="s">
        <v>1058</v>
      </c>
      <c r="M7392" s="53">
        <v>28889.947072036794</v>
      </c>
      <c r="N7392" s="51"/>
    </row>
    <row r="7393" spans="2:14" x14ac:dyDescent="0.25">
      <c r="B7393" s="48">
        <v>7391</v>
      </c>
      <c r="C7393" s="49" t="s">
        <v>3293</v>
      </c>
      <c r="D7393" s="48">
        <v>580564961</v>
      </c>
      <c r="E7393" s="50" t="s">
        <v>3339</v>
      </c>
      <c r="F7393" s="51">
        <v>106</v>
      </c>
      <c r="G7393" s="48">
        <v>0</v>
      </c>
      <c r="H7393" s="51" t="s">
        <v>3336</v>
      </c>
      <c r="I7393" s="51" t="s">
        <v>1093</v>
      </c>
      <c r="J7393" s="52">
        <v>6</v>
      </c>
      <c r="K7393" s="48" t="s">
        <v>1058</v>
      </c>
      <c r="L7393" s="48" t="s">
        <v>1058</v>
      </c>
      <c r="M7393" s="53">
        <v>34667.936486444152</v>
      </c>
      <c r="N7393" s="51"/>
    </row>
    <row r="7394" spans="2:14" x14ac:dyDescent="0.25">
      <c r="B7394" s="48">
        <v>7392</v>
      </c>
      <c r="C7394" s="49" t="s">
        <v>3293</v>
      </c>
      <c r="D7394" s="48">
        <v>580181659</v>
      </c>
      <c r="E7394" s="50" t="s">
        <v>3340</v>
      </c>
      <c r="F7394" s="51">
        <v>107</v>
      </c>
      <c r="G7394" s="48">
        <v>0</v>
      </c>
      <c r="H7394" s="51" t="s">
        <v>3336</v>
      </c>
      <c r="I7394" s="51" t="s">
        <v>1237</v>
      </c>
      <c r="J7394" s="52">
        <v>5</v>
      </c>
      <c r="K7394" s="48" t="s">
        <v>1058</v>
      </c>
      <c r="L7394" s="48" t="s">
        <v>1058</v>
      </c>
      <c r="M7394" s="53">
        <v>28889.947072036794</v>
      </c>
      <c r="N7394" s="51"/>
    </row>
    <row r="7395" spans="2:14" x14ac:dyDescent="0.25">
      <c r="B7395" s="48">
        <v>7393</v>
      </c>
      <c r="C7395" s="49" t="s">
        <v>3293</v>
      </c>
      <c r="D7395" s="48">
        <v>580467819</v>
      </c>
      <c r="E7395" s="50" t="s">
        <v>3341</v>
      </c>
      <c r="F7395" s="51">
        <v>109</v>
      </c>
      <c r="G7395" s="48">
        <v>0</v>
      </c>
      <c r="H7395" s="51" t="s">
        <v>3336</v>
      </c>
      <c r="I7395" s="51" t="s">
        <v>1141</v>
      </c>
      <c r="J7395" s="52">
        <v>5</v>
      </c>
      <c r="K7395" s="48" t="s">
        <v>1058</v>
      </c>
      <c r="L7395" s="48" t="s">
        <v>1058</v>
      </c>
      <c r="M7395" s="53">
        <v>28889.947072036794</v>
      </c>
      <c r="N7395" s="51"/>
    </row>
    <row r="7396" spans="2:14" x14ac:dyDescent="0.25">
      <c r="B7396" s="48">
        <v>7394</v>
      </c>
      <c r="C7396" s="49" t="s">
        <v>3293</v>
      </c>
      <c r="D7396" s="48">
        <v>580419315</v>
      </c>
      <c r="E7396" s="50" t="s">
        <v>1404</v>
      </c>
      <c r="F7396" s="51">
        <v>110</v>
      </c>
      <c r="G7396" s="48">
        <v>0</v>
      </c>
      <c r="H7396" s="51" t="s">
        <v>3336</v>
      </c>
      <c r="I7396" s="51" t="s">
        <v>1404</v>
      </c>
      <c r="J7396" s="52">
        <v>5</v>
      </c>
      <c r="K7396" s="48" t="s">
        <v>1058</v>
      </c>
      <c r="L7396" s="48" t="s">
        <v>1058</v>
      </c>
      <c r="M7396" s="53">
        <v>28889.947072036794</v>
      </c>
      <c r="N7396" s="51"/>
    </row>
    <row r="7397" spans="2:14" x14ac:dyDescent="0.25">
      <c r="B7397" s="48">
        <v>7395</v>
      </c>
      <c r="C7397" s="49" t="s">
        <v>3293</v>
      </c>
      <c r="D7397" s="48">
        <v>580564961</v>
      </c>
      <c r="E7397" s="50" t="s">
        <v>3339</v>
      </c>
      <c r="F7397" s="51">
        <v>123</v>
      </c>
      <c r="G7397" s="48">
        <v>24</v>
      </c>
      <c r="H7397" s="51" t="s">
        <v>3342</v>
      </c>
      <c r="I7397" s="51" t="s">
        <v>1093</v>
      </c>
      <c r="J7397" s="52">
        <v>3.6</v>
      </c>
      <c r="K7397" s="48" t="s">
        <v>1058</v>
      </c>
      <c r="L7397" s="48" t="s">
        <v>1058</v>
      </c>
      <c r="M7397" s="53">
        <v>20800.761891866492</v>
      </c>
      <c r="N7397" s="51"/>
    </row>
    <row r="7398" spans="2:14" x14ac:dyDescent="0.25">
      <c r="B7398" s="48">
        <v>7396</v>
      </c>
      <c r="C7398" s="49" t="s">
        <v>3293</v>
      </c>
      <c r="D7398" s="48">
        <v>580565406</v>
      </c>
      <c r="E7398" s="50" t="s">
        <v>3332</v>
      </c>
      <c r="F7398" s="51">
        <v>124</v>
      </c>
      <c r="G7398" s="48">
        <v>24</v>
      </c>
      <c r="H7398" s="51" t="s">
        <v>3342</v>
      </c>
      <c r="I7398" s="51" t="s">
        <v>1137</v>
      </c>
      <c r="J7398" s="52">
        <v>3.6</v>
      </c>
      <c r="K7398" s="48" t="s">
        <v>1058</v>
      </c>
      <c r="L7398" s="48" t="s">
        <v>1058</v>
      </c>
      <c r="M7398" s="53">
        <v>20800.761891866492</v>
      </c>
      <c r="N7398" s="51"/>
    </row>
    <row r="7399" spans="2:14" x14ac:dyDescent="0.25">
      <c r="B7399" s="48">
        <v>7397</v>
      </c>
      <c r="C7399" s="49" t="s">
        <v>3293</v>
      </c>
      <c r="D7399" s="48">
        <v>580531317</v>
      </c>
      <c r="E7399" s="50" t="s">
        <v>3338</v>
      </c>
      <c r="F7399" s="51">
        <v>125</v>
      </c>
      <c r="G7399" s="48">
        <v>25</v>
      </c>
      <c r="H7399" s="51" t="s">
        <v>3342</v>
      </c>
      <c r="I7399" s="51" t="s">
        <v>1078</v>
      </c>
      <c r="J7399" s="52">
        <v>3</v>
      </c>
      <c r="K7399" s="48" t="s">
        <v>1058</v>
      </c>
      <c r="L7399" s="48" t="s">
        <v>1058</v>
      </c>
      <c r="M7399" s="53">
        <v>17333.968243222076</v>
      </c>
      <c r="N7399" s="51"/>
    </row>
    <row r="7400" spans="2:14" x14ac:dyDescent="0.25">
      <c r="B7400" s="48">
        <v>7398</v>
      </c>
      <c r="C7400" s="49" t="s">
        <v>3293</v>
      </c>
      <c r="D7400" s="48">
        <v>580666352</v>
      </c>
      <c r="E7400" s="50" t="s">
        <v>3343</v>
      </c>
      <c r="F7400" s="51">
        <v>126</v>
      </c>
      <c r="G7400" s="48">
        <v>24</v>
      </c>
      <c r="H7400" s="51" t="s">
        <v>3342</v>
      </c>
      <c r="I7400" s="51" t="s">
        <v>1414</v>
      </c>
      <c r="J7400" s="52">
        <v>3</v>
      </c>
      <c r="K7400" s="48" t="s">
        <v>1058</v>
      </c>
      <c r="L7400" s="48" t="s">
        <v>1058</v>
      </c>
      <c r="M7400" s="53">
        <v>17333.968243222076</v>
      </c>
      <c r="N7400" s="51"/>
    </row>
    <row r="7401" spans="2:14" x14ac:dyDescent="0.25">
      <c r="B7401" s="48">
        <v>7399</v>
      </c>
      <c r="C7401" s="49" t="s">
        <v>3293</v>
      </c>
      <c r="D7401" s="48">
        <v>580419315</v>
      </c>
      <c r="E7401" s="50" t="s">
        <v>1404</v>
      </c>
      <c r="F7401" s="51">
        <v>127</v>
      </c>
      <c r="G7401" s="48">
        <v>24</v>
      </c>
      <c r="H7401" s="51" t="s">
        <v>3342</v>
      </c>
      <c r="I7401" s="51" t="s">
        <v>1404</v>
      </c>
      <c r="J7401" s="52">
        <v>3</v>
      </c>
      <c r="K7401" s="48" t="s">
        <v>1058</v>
      </c>
      <c r="L7401" s="48" t="s">
        <v>1058</v>
      </c>
      <c r="M7401" s="53">
        <v>17333.968243222076</v>
      </c>
      <c r="N7401" s="51"/>
    </row>
    <row r="7402" spans="2:14" x14ac:dyDescent="0.25">
      <c r="B7402" s="48">
        <v>7400</v>
      </c>
      <c r="C7402" s="49" t="s">
        <v>3293</v>
      </c>
      <c r="D7402" s="48">
        <v>580311058</v>
      </c>
      <c r="E7402" s="50" t="s">
        <v>3344</v>
      </c>
      <c r="F7402" s="51">
        <v>128</v>
      </c>
      <c r="G7402" s="48">
        <v>0</v>
      </c>
      <c r="H7402" s="51" t="s">
        <v>3342</v>
      </c>
      <c r="I7402" s="51" t="s">
        <v>1060</v>
      </c>
      <c r="J7402" s="52">
        <v>0</v>
      </c>
      <c r="K7402" s="48" t="s">
        <v>1054</v>
      </c>
      <c r="L7402" s="48" t="s">
        <v>1054</v>
      </c>
      <c r="M7402" s="53">
        <v>0</v>
      </c>
      <c r="N7402" s="51"/>
    </row>
    <row r="7403" spans="2:14" x14ac:dyDescent="0.25">
      <c r="B7403" s="48">
        <v>7401</v>
      </c>
      <c r="C7403" s="49" t="s">
        <v>3293</v>
      </c>
      <c r="D7403" s="48">
        <v>580550218</v>
      </c>
      <c r="E7403" s="50" t="s">
        <v>3335</v>
      </c>
      <c r="F7403" s="51">
        <v>129</v>
      </c>
      <c r="G7403" s="48">
        <v>0</v>
      </c>
      <c r="H7403" s="51" t="s">
        <v>3345</v>
      </c>
      <c r="I7403" s="51" t="s">
        <v>1068</v>
      </c>
      <c r="J7403" s="52">
        <v>3</v>
      </c>
      <c r="K7403" s="48" t="s">
        <v>1058</v>
      </c>
      <c r="L7403" s="48" t="s">
        <v>1058</v>
      </c>
      <c r="M7403" s="53">
        <v>17333.968243222076</v>
      </c>
      <c r="N7403" s="51"/>
    </row>
    <row r="7404" spans="2:14" x14ac:dyDescent="0.25">
      <c r="B7404" s="48">
        <v>7402</v>
      </c>
      <c r="C7404" s="49" t="s">
        <v>3293</v>
      </c>
      <c r="D7404" s="48">
        <v>580181659</v>
      </c>
      <c r="E7404" s="50" t="s">
        <v>3340</v>
      </c>
      <c r="F7404" s="51">
        <v>130</v>
      </c>
      <c r="G7404" s="48">
        <v>12</v>
      </c>
      <c r="H7404" s="51" t="s">
        <v>3345</v>
      </c>
      <c r="I7404" s="51" t="s">
        <v>1237</v>
      </c>
      <c r="J7404" s="52">
        <v>3</v>
      </c>
      <c r="K7404" s="48" t="s">
        <v>1058</v>
      </c>
      <c r="L7404" s="48" t="s">
        <v>1058</v>
      </c>
      <c r="M7404" s="53">
        <v>17333.968243222076</v>
      </c>
      <c r="N7404" s="51"/>
    </row>
    <row r="7405" spans="2:14" x14ac:dyDescent="0.25">
      <c r="B7405" s="48">
        <v>7403</v>
      </c>
      <c r="C7405" s="49" t="s">
        <v>3293</v>
      </c>
      <c r="D7405" s="48">
        <v>580181659</v>
      </c>
      <c r="E7405" s="50" t="s">
        <v>3340</v>
      </c>
      <c r="F7405" s="51">
        <v>131</v>
      </c>
      <c r="G7405" s="48">
        <v>24</v>
      </c>
      <c r="H7405" s="51" t="s">
        <v>3342</v>
      </c>
      <c r="I7405" s="51" t="s">
        <v>1237</v>
      </c>
      <c r="J7405" s="52">
        <v>3</v>
      </c>
      <c r="K7405" s="48" t="s">
        <v>1058</v>
      </c>
      <c r="L7405" s="48" t="s">
        <v>1058</v>
      </c>
      <c r="M7405" s="53">
        <v>17333.968243222076</v>
      </c>
      <c r="N7405" s="51"/>
    </row>
    <row r="7406" spans="2:14" x14ac:dyDescent="0.25">
      <c r="B7406" s="48">
        <v>7404</v>
      </c>
      <c r="C7406" s="49" t="s">
        <v>3293</v>
      </c>
      <c r="D7406" s="48">
        <v>580564961</v>
      </c>
      <c r="E7406" s="50" t="s">
        <v>3339</v>
      </c>
      <c r="F7406" s="51">
        <v>133</v>
      </c>
      <c r="G7406" s="48">
        <v>12</v>
      </c>
      <c r="H7406" s="51" t="s">
        <v>3345</v>
      </c>
      <c r="I7406" s="51" t="s">
        <v>1093</v>
      </c>
      <c r="J7406" s="52">
        <v>3.6</v>
      </c>
      <c r="K7406" s="48" t="s">
        <v>1058</v>
      </c>
      <c r="L7406" s="48" t="s">
        <v>1058</v>
      </c>
      <c r="M7406" s="53">
        <v>20800.761891866492</v>
      </c>
      <c r="N7406" s="51"/>
    </row>
    <row r="7407" spans="2:14" x14ac:dyDescent="0.25">
      <c r="B7407" s="48">
        <v>7405</v>
      </c>
      <c r="C7407" s="49" t="s">
        <v>3293</v>
      </c>
      <c r="D7407" s="48">
        <v>580565406</v>
      </c>
      <c r="E7407" s="50" t="s">
        <v>3332</v>
      </c>
      <c r="F7407" s="51">
        <v>134</v>
      </c>
      <c r="G7407" s="48">
        <v>12</v>
      </c>
      <c r="H7407" s="51" t="s">
        <v>3345</v>
      </c>
      <c r="I7407" s="51" t="s">
        <v>1137</v>
      </c>
      <c r="J7407" s="52">
        <v>3.6</v>
      </c>
      <c r="K7407" s="48" t="s">
        <v>1058</v>
      </c>
      <c r="L7407" s="48" t="s">
        <v>1058</v>
      </c>
      <c r="M7407" s="53">
        <v>20800.761891866492</v>
      </c>
      <c r="N7407" s="51"/>
    </row>
    <row r="7408" spans="2:14" x14ac:dyDescent="0.25">
      <c r="B7408" s="48">
        <v>7406</v>
      </c>
      <c r="C7408" s="49" t="s">
        <v>3293</v>
      </c>
      <c r="D7408" s="48">
        <v>580467819</v>
      </c>
      <c r="E7408" s="50" t="s">
        <v>3341</v>
      </c>
      <c r="F7408" s="51">
        <v>135</v>
      </c>
      <c r="G7408" s="48">
        <v>0</v>
      </c>
      <c r="H7408" s="51" t="s">
        <v>3345</v>
      </c>
      <c r="I7408" s="51" t="s">
        <v>1141</v>
      </c>
      <c r="J7408" s="52">
        <v>0</v>
      </c>
      <c r="K7408" s="48" t="s">
        <v>1054</v>
      </c>
      <c r="L7408" s="48" t="s">
        <v>1058</v>
      </c>
      <c r="M7408" s="53">
        <v>0</v>
      </c>
      <c r="N7408" s="51"/>
    </row>
    <row r="7409" spans="2:14" x14ac:dyDescent="0.25">
      <c r="B7409" s="48">
        <v>7407</v>
      </c>
      <c r="C7409" s="49" t="s">
        <v>3293</v>
      </c>
      <c r="D7409" s="48">
        <v>580497048</v>
      </c>
      <c r="E7409" s="50" t="s">
        <v>1329</v>
      </c>
      <c r="F7409" s="51">
        <v>138</v>
      </c>
      <c r="G7409" s="48">
        <v>12</v>
      </c>
      <c r="H7409" s="51" t="s">
        <v>3345</v>
      </c>
      <c r="I7409" s="51" t="s">
        <v>1307</v>
      </c>
      <c r="J7409" s="52">
        <v>3</v>
      </c>
      <c r="K7409" s="48" t="s">
        <v>1058</v>
      </c>
      <c r="L7409" s="48" t="s">
        <v>1058</v>
      </c>
      <c r="M7409" s="53">
        <v>17333.968243222076</v>
      </c>
      <c r="N7409" s="51"/>
    </row>
    <row r="7410" spans="2:14" x14ac:dyDescent="0.25">
      <c r="B7410" s="48">
        <v>7408</v>
      </c>
      <c r="C7410" s="49" t="s">
        <v>3293</v>
      </c>
      <c r="D7410" s="48">
        <v>580550218</v>
      </c>
      <c r="E7410" s="50" t="s">
        <v>3335</v>
      </c>
      <c r="F7410" s="51">
        <v>139</v>
      </c>
      <c r="G7410" s="48">
        <v>15</v>
      </c>
      <c r="H7410" s="51" t="s">
        <v>3346</v>
      </c>
      <c r="I7410" s="51" t="s">
        <v>1068</v>
      </c>
      <c r="J7410" s="52">
        <v>5</v>
      </c>
      <c r="K7410" s="48" t="s">
        <v>1058</v>
      </c>
      <c r="L7410" s="48" t="s">
        <v>1058</v>
      </c>
      <c r="M7410" s="53">
        <v>28889.947072036794</v>
      </c>
      <c r="N7410" s="51"/>
    </row>
    <row r="7411" spans="2:14" x14ac:dyDescent="0.25">
      <c r="B7411" s="48">
        <v>7409</v>
      </c>
      <c r="C7411" s="49" t="s">
        <v>3293</v>
      </c>
      <c r="D7411" s="48">
        <v>580181659</v>
      </c>
      <c r="E7411" s="50" t="s">
        <v>3340</v>
      </c>
      <c r="F7411" s="51">
        <v>140</v>
      </c>
      <c r="G7411" s="48">
        <v>16</v>
      </c>
      <c r="H7411" s="51" t="s">
        <v>3346</v>
      </c>
      <c r="I7411" s="51" t="s">
        <v>1237</v>
      </c>
      <c r="J7411" s="52">
        <v>5</v>
      </c>
      <c r="K7411" s="48" t="s">
        <v>1058</v>
      </c>
      <c r="L7411" s="48" t="s">
        <v>1058</v>
      </c>
      <c r="M7411" s="53">
        <v>28889.947072036794</v>
      </c>
      <c r="N7411" s="51"/>
    </row>
    <row r="7412" spans="2:14" x14ac:dyDescent="0.25">
      <c r="B7412" s="48">
        <v>7410</v>
      </c>
      <c r="C7412" s="49" t="s">
        <v>3293</v>
      </c>
      <c r="D7412" s="48">
        <v>580565406</v>
      </c>
      <c r="E7412" s="50" t="s">
        <v>3332</v>
      </c>
      <c r="F7412" s="51">
        <v>141</v>
      </c>
      <c r="G7412" s="48">
        <v>14</v>
      </c>
      <c r="H7412" s="51" t="s">
        <v>3346</v>
      </c>
      <c r="I7412" s="51" t="s">
        <v>1137</v>
      </c>
      <c r="J7412" s="52">
        <v>6</v>
      </c>
      <c r="K7412" s="48" t="s">
        <v>1058</v>
      </c>
      <c r="L7412" s="48" t="s">
        <v>1058</v>
      </c>
      <c r="M7412" s="53">
        <v>34667.936486444152</v>
      </c>
      <c r="N7412" s="51"/>
    </row>
    <row r="7413" spans="2:14" x14ac:dyDescent="0.25">
      <c r="B7413" s="48">
        <v>7411</v>
      </c>
      <c r="C7413" s="49" t="s">
        <v>3293</v>
      </c>
      <c r="D7413" s="48">
        <v>580543585</v>
      </c>
      <c r="E7413" s="50" t="s">
        <v>3337</v>
      </c>
      <c r="F7413" s="51">
        <v>142</v>
      </c>
      <c r="G7413" s="48">
        <v>18</v>
      </c>
      <c r="H7413" s="51" t="s">
        <v>3346</v>
      </c>
      <c r="I7413" s="51" t="s">
        <v>1053</v>
      </c>
      <c r="J7413" s="52">
        <v>5</v>
      </c>
      <c r="K7413" s="48" t="s">
        <v>1058</v>
      </c>
      <c r="L7413" s="48" t="s">
        <v>1058</v>
      </c>
      <c r="M7413" s="53">
        <v>28889.947072036794</v>
      </c>
      <c r="N7413" s="51"/>
    </row>
    <row r="7414" spans="2:14" x14ac:dyDescent="0.25">
      <c r="B7414" s="48">
        <v>7412</v>
      </c>
      <c r="C7414" s="49" t="s">
        <v>3293</v>
      </c>
      <c r="D7414" s="48">
        <v>580564961</v>
      </c>
      <c r="E7414" s="50" t="s">
        <v>3339</v>
      </c>
      <c r="F7414" s="51">
        <v>143</v>
      </c>
      <c r="G7414" s="48">
        <v>14</v>
      </c>
      <c r="H7414" s="51" t="s">
        <v>3346</v>
      </c>
      <c r="I7414" s="51" t="s">
        <v>1093</v>
      </c>
      <c r="J7414" s="52">
        <v>7.2</v>
      </c>
      <c r="K7414" s="48" t="s">
        <v>1058</v>
      </c>
      <c r="L7414" s="48" t="s">
        <v>1058</v>
      </c>
      <c r="M7414" s="53">
        <v>41601.523783732984</v>
      </c>
      <c r="N7414" s="51"/>
    </row>
    <row r="7415" spans="2:14" x14ac:dyDescent="0.25">
      <c r="B7415" s="48">
        <v>7413</v>
      </c>
      <c r="C7415" s="49" t="s">
        <v>3293</v>
      </c>
      <c r="D7415" s="48">
        <v>580419315</v>
      </c>
      <c r="E7415" s="50" t="s">
        <v>1404</v>
      </c>
      <c r="F7415" s="51">
        <v>144</v>
      </c>
      <c r="G7415" s="48">
        <v>15</v>
      </c>
      <c r="H7415" s="51" t="s">
        <v>3346</v>
      </c>
      <c r="I7415" s="51" t="s">
        <v>1404</v>
      </c>
      <c r="J7415" s="52">
        <v>5</v>
      </c>
      <c r="K7415" s="48" t="s">
        <v>1058</v>
      </c>
      <c r="L7415" s="48" t="s">
        <v>1058</v>
      </c>
      <c r="M7415" s="53">
        <v>28889.947072036794</v>
      </c>
      <c r="N7415" s="51"/>
    </row>
    <row r="7416" spans="2:14" x14ac:dyDescent="0.25">
      <c r="B7416" s="48">
        <v>7414</v>
      </c>
      <c r="C7416" s="49" t="s">
        <v>3293</v>
      </c>
      <c r="D7416" s="48">
        <v>580467819</v>
      </c>
      <c r="E7416" s="50" t="s">
        <v>3341</v>
      </c>
      <c r="F7416" s="51">
        <v>145</v>
      </c>
      <c r="G7416" s="48">
        <v>16</v>
      </c>
      <c r="H7416" s="51" t="s">
        <v>3346</v>
      </c>
      <c r="I7416" s="51" t="s">
        <v>1141</v>
      </c>
      <c r="J7416" s="52">
        <v>5</v>
      </c>
      <c r="K7416" s="48" t="s">
        <v>1058</v>
      </c>
      <c r="L7416" s="48" t="s">
        <v>1058</v>
      </c>
      <c r="M7416" s="53">
        <v>28889.947072036794</v>
      </c>
      <c r="N7416" s="51"/>
    </row>
    <row r="7417" spans="2:14" x14ac:dyDescent="0.25">
      <c r="B7417" s="48">
        <v>7415</v>
      </c>
      <c r="C7417" s="49" t="s">
        <v>3293</v>
      </c>
      <c r="D7417" s="48">
        <v>580531317</v>
      </c>
      <c r="E7417" s="50" t="s">
        <v>3338</v>
      </c>
      <c r="F7417" s="51">
        <v>146</v>
      </c>
      <c r="G7417" s="48">
        <v>21</v>
      </c>
      <c r="H7417" s="51" t="s">
        <v>3346</v>
      </c>
      <c r="I7417" s="51" t="s">
        <v>1078</v>
      </c>
      <c r="J7417" s="52">
        <v>5</v>
      </c>
      <c r="K7417" s="48" t="s">
        <v>1058</v>
      </c>
      <c r="L7417" s="48" t="s">
        <v>1058</v>
      </c>
      <c r="M7417" s="53">
        <v>28889.947072036794</v>
      </c>
      <c r="N7417" s="51"/>
    </row>
    <row r="7418" spans="2:14" x14ac:dyDescent="0.25">
      <c r="B7418" s="48">
        <v>7416</v>
      </c>
      <c r="C7418" s="49" t="s">
        <v>3293</v>
      </c>
      <c r="D7418" s="48">
        <v>580531317</v>
      </c>
      <c r="E7418" s="50" t="s">
        <v>3338</v>
      </c>
      <c r="F7418" s="51">
        <v>147</v>
      </c>
      <c r="G7418" s="48">
        <v>17</v>
      </c>
      <c r="H7418" s="51" t="s">
        <v>3345</v>
      </c>
      <c r="I7418" s="51" t="s">
        <v>1078</v>
      </c>
      <c r="J7418" s="52">
        <v>3</v>
      </c>
      <c r="K7418" s="48" t="s">
        <v>1058</v>
      </c>
      <c r="L7418" s="48" t="s">
        <v>1058</v>
      </c>
      <c r="M7418" s="53">
        <v>17333.968243222076</v>
      </c>
      <c r="N7418" s="51"/>
    </row>
    <row r="7419" spans="2:14" x14ac:dyDescent="0.25">
      <c r="B7419" s="48">
        <v>7417</v>
      </c>
      <c r="C7419" s="49" t="s">
        <v>3293</v>
      </c>
      <c r="D7419" s="48">
        <v>580419315</v>
      </c>
      <c r="E7419" s="50" t="s">
        <v>1404</v>
      </c>
      <c r="F7419" s="51">
        <v>148</v>
      </c>
      <c r="G7419" s="48">
        <v>12</v>
      </c>
      <c r="H7419" s="51" t="s">
        <v>3345</v>
      </c>
      <c r="I7419" s="51" t="s">
        <v>1404</v>
      </c>
      <c r="J7419" s="52">
        <v>3</v>
      </c>
      <c r="K7419" s="48" t="s">
        <v>1058</v>
      </c>
      <c r="L7419" s="48" t="s">
        <v>1058</v>
      </c>
      <c r="M7419" s="53">
        <v>17333.968243222076</v>
      </c>
      <c r="N7419" s="51"/>
    </row>
    <row r="7420" spans="2:14" x14ac:dyDescent="0.25">
      <c r="B7420" s="48">
        <v>7418</v>
      </c>
      <c r="C7420" s="49" t="s">
        <v>3293</v>
      </c>
      <c r="D7420" s="48">
        <v>580531317</v>
      </c>
      <c r="E7420" s="50" t="s">
        <v>3338</v>
      </c>
      <c r="F7420" s="51">
        <v>149</v>
      </c>
      <c r="G7420" s="48">
        <v>17</v>
      </c>
      <c r="H7420" s="51" t="s">
        <v>3346</v>
      </c>
      <c r="I7420" s="51" t="s">
        <v>1078</v>
      </c>
      <c r="J7420" s="52">
        <v>5</v>
      </c>
      <c r="K7420" s="48" t="s">
        <v>1058</v>
      </c>
      <c r="L7420" s="48" t="s">
        <v>1058</v>
      </c>
      <c r="M7420" s="53">
        <v>28889.947072036794</v>
      </c>
      <c r="N7420" s="51"/>
    </row>
    <row r="7421" spans="2:14" x14ac:dyDescent="0.25">
      <c r="B7421" s="48">
        <v>7419</v>
      </c>
      <c r="C7421" s="49" t="s">
        <v>3293</v>
      </c>
      <c r="D7421" s="48">
        <v>580497048</v>
      </c>
      <c r="E7421" s="50" t="s">
        <v>1329</v>
      </c>
      <c r="F7421" s="51">
        <v>151</v>
      </c>
      <c r="G7421" s="48">
        <v>31</v>
      </c>
      <c r="H7421" s="51" t="s">
        <v>3342</v>
      </c>
      <c r="I7421" s="51" t="s">
        <v>1307</v>
      </c>
      <c r="J7421" s="52">
        <v>3</v>
      </c>
      <c r="K7421" s="48" t="s">
        <v>1058</v>
      </c>
      <c r="L7421" s="48" t="s">
        <v>1058</v>
      </c>
      <c r="M7421" s="53">
        <v>17333.968243222076</v>
      </c>
      <c r="N7421" s="51"/>
    </row>
    <row r="7422" spans="2:14" x14ac:dyDescent="0.25">
      <c r="B7422" s="48">
        <v>7420</v>
      </c>
      <c r="C7422" s="49" t="s">
        <v>3293</v>
      </c>
      <c r="D7422" s="48">
        <v>580497048</v>
      </c>
      <c r="E7422" s="50" t="s">
        <v>1329</v>
      </c>
      <c r="F7422" s="51">
        <v>190</v>
      </c>
      <c r="G7422" s="48">
        <v>21</v>
      </c>
      <c r="H7422" s="51" t="s">
        <v>3346</v>
      </c>
      <c r="I7422" s="51" t="s">
        <v>1307</v>
      </c>
      <c r="J7422" s="52">
        <v>6.5</v>
      </c>
      <c r="K7422" s="48" t="s">
        <v>1058</v>
      </c>
      <c r="L7422" s="48" t="s">
        <v>1058</v>
      </c>
      <c r="M7422" s="53">
        <v>37556.931193647833</v>
      </c>
      <c r="N7422" s="51"/>
    </row>
    <row r="7423" spans="2:14" x14ac:dyDescent="0.25">
      <c r="B7423" s="48">
        <v>7421</v>
      </c>
      <c r="C7423" s="49" t="s">
        <v>3293</v>
      </c>
      <c r="D7423" s="48">
        <v>580666352</v>
      </c>
      <c r="E7423" s="50" t="s">
        <v>3343</v>
      </c>
      <c r="F7423" s="51">
        <v>192</v>
      </c>
      <c r="G7423" s="48">
        <v>19</v>
      </c>
      <c r="H7423" s="51" t="s">
        <v>3346</v>
      </c>
      <c r="I7423" s="51" t="s">
        <v>1414</v>
      </c>
      <c r="J7423" s="52">
        <v>5.5</v>
      </c>
      <c r="K7423" s="48" t="s">
        <v>1058</v>
      </c>
      <c r="L7423" s="48" t="s">
        <v>1058</v>
      </c>
      <c r="M7423" s="53">
        <v>31778.941779240471</v>
      </c>
      <c r="N7423" s="51"/>
    </row>
    <row r="7424" spans="2:14" x14ac:dyDescent="0.25">
      <c r="B7424" s="48">
        <v>7422</v>
      </c>
      <c r="C7424" s="49" t="s">
        <v>3293</v>
      </c>
      <c r="D7424" s="48">
        <v>580666352</v>
      </c>
      <c r="E7424" s="50" t="s">
        <v>3343</v>
      </c>
      <c r="F7424" s="51">
        <v>193</v>
      </c>
      <c r="G7424" s="48">
        <v>16</v>
      </c>
      <c r="H7424" s="51" t="s">
        <v>3345</v>
      </c>
      <c r="I7424" s="51" t="s">
        <v>1414</v>
      </c>
      <c r="J7424" s="52">
        <v>3</v>
      </c>
      <c r="K7424" s="48" t="s">
        <v>1058</v>
      </c>
      <c r="L7424" s="48" t="s">
        <v>1058</v>
      </c>
      <c r="M7424" s="53">
        <v>17333.968243222076</v>
      </c>
      <c r="N7424" s="51"/>
    </row>
    <row r="7425" spans="2:14" x14ac:dyDescent="0.25">
      <c r="B7425" s="48">
        <v>7423</v>
      </c>
      <c r="C7425" s="49" t="s">
        <v>3293</v>
      </c>
      <c r="D7425" s="48">
        <v>580497758</v>
      </c>
      <c r="E7425" s="50" t="s">
        <v>3347</v>
      </c>
      <c r="F7425" s="51">
        <v>202</v>
      </c>
      <c r="G7425" s="48">
        <v>4</v>
      </c>
      <c r="H7425" s="51" t="s">
        <v>3295</v>
      </c>
      <c r="I7425" s="51" t="s">
        <v>1137</v>
      </c>
      <c r="J7425" s="52">
        <v>0</v>
      </c>
      <c r="K7425" s="48" t="s">
        <v>1054</v>
      </c>
      <c r="L7425" s="48" t="s">
        <v>1058</v>
      </c>
      <c r="M7425" s="53">
        <v>0</v>
      </c>
      <c r="N7425" s="51"/>
    </row>
    <row r="7426" spans="2:14" x14ac:dyDescent="0.25">
      <c r="B7426" s="48">
        <v>7424</v>
      </c>
      <c r="C7426" s="49" t="s">
        <v>3293</v>
      </c>
      <c r="D7426" s="48">
        <v>580497758</v>
      </c>
      <c r="E7426" s="50" t="s">
        <v>3329</v>
      </c>
      <c r="F7426" s="51">
        <v>204</v>
      </c>
      <c r="G7426" s="48">
        <v>10</v>
      </c>
      <c r="H7426" s="51" t="s">
        <v>3333</v>
      </c>
      <c r="I7426" s="51" t="s">
        <v>1137</v>
      </c>
      <c r="J7426" s="52">
        <v>0</v>
      </c>
      <c r="K7426" s="48" t="s">
        <v>1054</v>
      </c>
      <c r="L7426" s="48" t="s">
        <v>1058</v>
      </c>
      <c r="M7426" s="53">
        <v>0</v>
      </c>
      <c r="N7426" s="51"/>
    </row>
    <row r="7427" spans="2:14" x14ac:dyDescent="0.25">
      <c r="B7427" s="48">
        <v>7425</v>
      </c>
      <c r="C7427" s="49" t="s">
        <v>3293</v>
      </c>
      <c r="D7427" s="48">
        <v>580239275</v>
      </c>
      <c r="E7427" s="50" t="s">
        <v>3348</v>
      </c>
      <c r="F7427" s="51">
        <v>205</v>
      </c>
      <c r="G7427" s="48">
        <v>9</v>
      </c>
      <c r="H7427" s="51" t="s">
        <v>3333</v>
      </c>
      <c r="I7427" s="51" t="s">
        <v>1318</v>
      </c>
      <c r="J7427" s="52">
        <v>4.5</v>
      </c>
      <c r="K7427" s="48" t="s">
        <v>1058</v>
      </c>
      <c r="L7427" s="48" t="s">
        <v>1058</v>
      </c>
      <c r="M7427" s="53">
        <v>26000.952364833116</v>
      </c>
      <c r="N7427" s="51"/>
    </row>
    <row r="7428" spans="2:14" x14ac:dyDescent="0.25">
      <c r="B7428" s="48">
        <v>7426</v>
      </c>
      <c r="C7428" s="49" t="s">
        <v>3293</v>
      </c>
      <c r="D7428" s="48">
        <v>580564961</v>
      </c>
      <c r="E7428" s="50" t="s">
        <v>3339</v>
      </c>
      <c r="F7428" s="51">
        <v>206</v>
      </c>
      <c r="G7428" s="48">
        <v>6</v>
      </c>
      <c r="H7428" s="51" t="s">
        <v>3333</v>
      </c>
      <c r="I7428" s="51" t="s">
        <v>1093</v>
      </c>
      <c r="J7428" s="52">
        <v>0</v>
      </c>
      <c r="K7428" s="48" t="s">
        <v>1054</v>
      </c>
      <c r="L7428" s="48" t="s">
        <v>1058</v>
      </c>
      <c r="M7428" s="53">
        <v>0</v>
      </c>
      <c r="N7428" s="51"/>
    </row>
    <row r="7429" spans="2:14" x14ac:dyDescent="0.25">
      <c r="B7429" s="48">
        <v>7427</v>
      </c>
      <c r="C7429" s="49" t="s">
        <v>3293</v>
      </c>
      <c r="D7429" s="48">
        <v>580565406</v>
      </c>
      <c r="E7429" s="50" t="s">
        <v>3307</v>
      </c>
      <c r="F7429" s="51">
        <v>222</v>
      </c>
      <c r="G7429" s="48">
        <v>0</v>
      </c>
      <c r="H7429" s="51" t="s">
        <v>3346</v>
      </c>
      <c r="I7429" s="51" t="s">
        <v>1137</v>
      </c>
      <c r="J7429" s="52">
        <v>0</v>
      </c>
      <c r="K7429" s="48" t="s">
        <v>1054</v>
      </c>
      <c r="L7429" s="48" t="s">
        <v>1058</v>
      </c>
      <c r="M7429" s="53">
        <v>0</v>
      </c>
      <c r="N7429" s="51"/>
    </row>
    <row r="7430" spans="2:14" x14ac:dyDescent="0.25">
      <c r="B7430" s="48">
        <v>7428</v>
      </c>
      <c r="C7430" s="49" t="s">
        <v>3293</v>
      </c>
      <c r="D7430" s="48">
        <v>580181659</v>
      </c>
      <c r="E7430" s="50" t="s">
        <v>3340</v>
      </c>
      <c r="F7430" s="51">
        <v>300</v>
      </c>
      <c r="G7430" s="48">
        <v>0</v>
      </c>
      <c r="H7430" s="51" t="s">
        <v>3349</v>
      </c>
      <c r="I7430" s="51" t="s">
        <v>1237</v>
      </c>
      <c r="J7430" s="52">
        <v>1.5</v>
      </c>
      <c r="K7430" s="48" t="s">
        <v>1058</v>
      </c>
      <c r="L7430" s="48" t="s">
        <v>1058</v>
      </c>
      <c r="M7430" s="53">
        <v>8666.9841216110381</v>
      </c>
      <c r="N7430" s="51"/>
    </row>
    <row r="7431" spans="2:14" x14ac:dyDescent="0.25">
      <c r="B7431" s="48">
        <v>7429</v>
      </c>
      <c r="C7431" s="49" t="s">
        <v>3293</v>
      </c>
      <c r="D7431" s="48">
        <v>580666352</v>
      </c>
      <c r="E7431" s="50" t="s">
        <v>3343</v>
      </c>
      <c r="F7431" s="51">
        <v>301</v>
      </c>
      <c r="G7431" s="48">
        <v>0</v>
      </c>
      <c r="H7431" s="51" t="s">
        <v>3349</v>
      </c>
      <c r="I7431" s="51" t="s">
        <v>1414</v>
      </c>
      <c r="J7431" s="52">
        <v>1.5</v>
      </c>
      <c r="K7431" s="48" t="s">
        <v>1058</v>
      </c>
      <c r="L7431" s="48" t="s">
        <v>1058</v>
      </c>
      <c r="M7431" s="53">
        <v>8666.9841216110381</v>
      </c>
      <c r="N7431" s="51"/>
    </row>
    <row r="7432" spans="2:14" x14ac:dyDescent="0.25">
      <c r="B7432" s="48">
        <v>7430</v>
      </c>
      <c r="C7432" s="49" t="s">
        <v>3293</v>
      </c>
      <c r="D7432" s="48">
        <v>580565406</v>
      </c>
      <c r="E7432" s="50" t="s">
        <v>3332</v>
      </c>
      <c r="F7432" s="51">
        <v>601</v>
      </c>
      <c r="G7432" s="48">
        <v>13</v>
      </c>
      <c r="H7432" s="51" t="s">
        <v>3350</v>
      </c>
      <c r="I7432" s="51" t="s">
        <v>1137</v>
      </c>
      <c r="J7432" s="52">
        <v>0</v>
      </c>
      <c r="K7432" s="48" t="s">
        <v>1054</v>
      </c>
      <c r="L7432" s="48" t="s">
        <v>1058</v>
      </c>
      <c r="M7432" s="53">
        <v>0</v>
      </c>
      <c r="N7432" s="51"/>
    </row>
    <row r="7433" spans="2:14" x14ac:dyDescent="0.25">
      <c r="B7433" s="48">
        <v>7431</v>
      </c>
      <c r="C7433" s="49" t="s">
        <v>3293</v>
      </c>
      <c r="D7433" s="48">
        <v>580497758</v>
      </c>
      <c r="E7433" s="50" t="s">
        <v>3294</v>
      </c>
      <c r="F7433" s="51">
        <v>602</v>
      </c>
      <c r="G7433" s="48">
        <v>0</v>
      </c>
      <c r="H7433" s="51" t="s">
        <v>3350</v>
      </c>
      <c r="I7433" s="51" t="s">
        <v>1137</v>
      </c>
      <c r="J7433" s="52">
        <v>0</v>
      </c>
      <c r="K7433" s="48" t="s">
        <v>1054</v>
      </c>
      <c r="L7433" s="48" t="s">
        <v>1058</v>
      </c>
      <c r="M7433" s="53">
        <v>0</v>
      </c>
      <c r="N7433" s="51"/>
    </row>
    <row r="7434" spans="2:14" x14ac:dyDescent="0.25">
      <c r="B7434" s="48">
        <v>7432</v>
      </c>
      <c r="C7434" s="49" t="s">
        <v>3293</v>
      </c>
      <c r="D7434" s="48">
        <v>580497048</v>
      </c>
      <c r="E7434" s="50" t="s">
        <v>1329</v>
      </c>
      <c r="F7434" s="51">
        <v>603</v>
      </c>
      <c r="G7434" s="48">
        <v>12</v>
      </c>
      <c r="H7434" s="51" t="s">
        <v>3350</v>
      </c>
      <c r="I7434" s="51" t="s">
        <v>1307</v>
      </c>
      <c r="J7434" s="52">
        <v>0</v>
      </c>
      <c r="K7434" s="48" t="s">
        <v>1054</v>
      </c>
      <c r="L7434" s="48" t="s">
        <v>1058</v>
      </c>
      <c r="M7434" s="53">
        <v>0</v>
      </c>
      <c r="N7434" s="51"/>
    </row>
    <row r="7435" spans="2:14" x14ac:dyDescent="0.25">
      <c r="B7435" s="48">
        <v>7433</v>
      </c>
      <c r="C7435" s="49" t="s">
        <v>3293</v>
      </c>
      <c r="D7435" s="48">
        <v>580239275</v>
      </c>
      <c r="E7435" s="50" t="s">
        <v>3348</v>
      </c>
      <c r="F7435" s="51">
        <v>604</v>
      </c>
      <c r="G7435" s="48">
        <v>10</v>
      </c>
      <c r="H7435" s="51" t="s">
        <v>3350</v>
      </c>
      <c r="I7435" s="51" t="s">
        <v>1318</v>
      </c>
      <c r="J7435" s="52">
        <v>0</v>
      </c>
      <c r="K7435" s="48" t="s">
        <v>1054</v>
      </c>
      <c r="L7435" s="48" t="s">
        <v>1058</v>
      </c>
      <c r="M7435" s="53">
        <v>0</v>
      </c>
      <c r="N7435" s="51"/>
    </row>
    <row r="7436" spans="2:14" x14ac:dyDescent="0.25">
      <c r="B7436" s="48">
        <v>7434</v>
      </c>
      <c r="C7436" s="49" t="s">
        <v>3293</v>
      </c>
      <c r="D7436" s="48">
        <v>580497048</v>
      </c>
      <c r="E7436" s="50" t="s">
        <v>1329</v>
      </c>
      <c r="F7436" s="51">
        <v>666</v>
      </c>
      <c r="G7436" s="48">
        <v>12</v>
      </c>
      <c r="H7436" s="51" t="s">
        <v>3345</v>
      </c>
      <c r="I7436" s="51" t="s">
        <v>1307</v>
      </c>
      <c r="J7436" s="52">
        <v>3</v>
      </c>
      <c r="K7436" s="48" t="s">
        <v>1058</v>
      </c>
      <c r="L7436" s="48" t="s">
        <v>1058</v>
      </c>
      <c r="M7436" s="53">
        <v>17333.968243222076</v>
      </c>
      <c r="N7436" s="51"/>
    </row>
    <row r="7437" spans="2:14" x14ac:dyDescent="0.25">
      <c r="B7437" s="48">
        <v>7435</v>
      </c>
      <c r="C7437" s="49" t="s">
        <v>3293</v>
      </c>
      <c r="D7437" s="48">
        <v>580497048</v>
      </c>
      <c r="E7437" s="50" t="s">
        <v>1329</v>
      </c>
      <c r="F7437" s="51">
        <v>667</v>
      </c>
      <c r="G7437" s="48">
        <v>13</v>
      </c>
      <c r="H7437" s="51" t="s">
        <v>3345</v>
      </c>
      <c r="I7437" s="51" t="s">
        <v>1307</v>
      </c>
      <c r="J7437" s="52">
        <v>3</v>
      </c>
      <c r="K7437" s="48" t="s">
        <v>1058</v>
      </c>
      <c r="L7437" s="48" t="s">
        <v>1058</v>
      </c>
      <c r="M7437" s="53">
        <v>17333.968243222076</v>
      </c>
      <c r="N7437" s="51"/>
    </row>
    <row r="7438" spans="2:14" x14ac:dyDescent="0.25">
      <c r="B7438" s="48">
        <v>7436</v>
      </c>
      <c r="C7438" s="49" t="s">
        <v>3293</v>
      </c>
      <c r="D7438" s="48">
        <v>580239275</v>
      </c>
      <c r="E7438" s="50" t="s">
        <v>3348</v>
      </c>
      <c r="F7438" s="51">
        <v>668</v>
      </c>
      <c r="G7438" s="48">
        <v>12</v>
      </c>
      <c r="H7438" s="51" t="s">
        <v>3345</v>
      </c>
      <c r="I7438" s="51" t="s">
        <v>1318</v>
      </c>
      <c r="J7438" s="52">
        <v>3</v>
      </c>
      <c r="K7438" s="48" t="s">
        <v>1058</v>
      </c>
      <c r="L7438" s="48" t="s">
        <v>1058</v>
      </c>
      <c r="M7438" s="53">
        <v>17333.968243222076</v>
      </c>
      <c r="N7438" s="51"/>
    </row>
    <row r="7439" spans="2:14" x14ac:dyDescent="0.25">
      <c r="B7439" s="48">
        <v>7437</v>
      </c>
      <c r="C7439" s="49" t="s">
        <v>3293</v>
      </c>
      <c r="D7439" s="48">
        <v>580316065</v>
      </c>
      <c r="E7439" s="50" t="s">
        <v>3351</v>
      </c>
      <c r="F7439" s="51">
        <v>669</v>
      </c>
      <c r="G7439" s="48">
        <v>11</v>
      </c>
      <c r="H7439" s="51" t="s">
        <v>3345</v>
      </c>
      <c r="I7439" s="51" t="s">
        <v>1720</v>
      </c>
      <c r="J7439" s="52">
        <v>3</v>
      </c>
      <c r="K7439" s="48" t="s">
        <v>1058</v>
      </c>
      <c r="L7439" s="48" t="s">
        <v>1058</v>
      </c>
      <c r="M7439" s="53">
        <v>17333.968243222076</v>
      </c>
      <c r="N7439" s="51"/>
    </row>
    <row r="7440" spans="2:14" x14ac:dyDescent="0.25">
      <c r="B7440" s="48">
        <v>7438</v>
      </c>
      <c r="C7440" s="49" t="s">
        <v>3293</v>
      </c>
      <c r="D7440" s="48">
        <v>580235687</v>
      </c>
      <c r="E7440" s="50" t="s">
        <v>3352</v>
      </c>
      <c r="F7440" s="51">
        <v>670</v>
      </c>
      <c r="G7440" s="48">
        <v>12</v>
      </c>
      <c r="H7440" s="51" t="s">
        <v>3345</v>
      </c>
      <c r="I7440" s="51" t="s">
        <v>1259</v>
      </c>
      <c r="J7440" s="52">
        <v>3</v>
      </c>
      <c r="K7440" s="48" t="s">
        <v>1058</v>
      </c>
      <c r="L7440" s="48" t="s">
        <v>1058</v>
      </c>
      <c r="M7440" s="53">
        <v>17333.968243222076</v>
      </c>
      <c r="N7440" s="51"/>
    </row>
    <row r="7441" spans="2:14" x14ac:dyDescent="0.25">
      <c r="B7441" s="48">
        <v>7439</v>
      </c>
      <c r="C7441" s="49" t="s">
        <v>3293</v>
      </c>
      <c r="D7441" s="48">
        <v>580460046</v>
      </c>
      <c r="E7441" s="50" t="s">
        <v>3353</v>
      </c>
      <c r="F7441" s="51">
        <v>671</v>
      </c>
      <c r="G7441" s="48">
        <v>14</v>
      </c>
      <c r="H7441" s="51" t="s">
        <v>3345</v>
      </c>
      <c r="I7441" s="51" t="s">
        <v>1398</v>
      </c>
      <c r="J7441" s="52">
        <v>0</v>
      </c>
      <c r="K7441" s="48" t="s">
        <v>1058</v>
      </c>
      <c r="L7441" s="48" t="s">
        <v>1054</v>
      </c>
      <c r="M7441" s="53">
        <v>0</v>
      </c>
      <c r="N7441" s="51"/>
    </row>
    <row r="7442" spans="2:14" x14ac:dyDescent="0.25">
      <c r="B7442" s="48">
        <v>7440</v>
      </c>
      <c r="C7442" s="49" t="s">
        <v>3293</v>
      </c>
      <c r="D7442" s="48">
        <v>580497758</v>
      </c>
      <c r="E7442" s="50" t="s">
        <v>3303</v>
      </c>
      <c r="F7442" s="51">
        <v>700</v>
      </c>
      <c r="G7442" s="48">
        <v>12</v>
      </c>
      <c r="H7442" s="51" t="s">
        <v>3334</v>
      </c>
      <c r="I7442" s="51" t="s">
        <v>1137</v>
      </c>
      <c r="J7442" s="52">
        <v>0</v>
      </c>
      <c r="K7442" s="48" t="s">
        <v>1054</v>
      </c>
      <c r="L7442" s="48" t="s">
        <v>1058</v>
      </c>
      <c r="M7442" s="53">
        <v>0</v>
      </c>
      <c r="N7442" s="51"/>
    </row>
    <row r="7443" spans="2:14" x14ac:dyDescent="0.25">
      <c r="B7443" s="48">
        <v>7441</v>
      </c>
      <c r="C7443" s="49" t="s">
        <v>3293</v>
      </c>
      <c r="D7443" s="48">
        <v>580497758</v>
      </c>
      <c r="E7443" s="50" t="s">
        <v>3299</v>
      </c>
      <c r="F7443" s="51">
        <v>701</v>
      </c>
      <c r="G7443" s="48">
        <v>5</v>
      </c>
      <c r="H7443" s="51" t="s">
        <v>3334</v>
      </c>
      <c r="I7443" s="51" t="s">
        <v>1137</v>
      </c>
      <c r="J7443" s="52">
        <v>0</v>
      </c>
      <c r="K7443" s="48" t="s">
        <v>1054</v>
      </c>
      <c r="L7443" s="48" t="s">
        <v>1058</v>
      </c>
      <c r="M7443" s="53">
        <v>0</v>
      </c>
      <c r="N7443" s="51"/>
    </row>
    <row r="7444" spans="2:14" x14ac:dyDescent="0.25">
      <c r="B7444" s="48">
        <v>7442</v>
      </c>
      <c r="C7444" s="49" t="s">
        <v>3293</v>
      </c>
      <c r="D7444" s="48">
        <v>580239275</v>
      </c>
      <c r="E7444" s="50" t="s">
        <v>3348</v>
      </c>
      <c r="F7444" s="51">
        <v>702</v>
      </c>
      <c r="G7444" s="48">
        <v>4</v>
      </c>
      <c r="H7444" s="51" t="s">
        <v>3334</v>
      </c>
      <c r="I7444" s="51" t="s">
        <v>1318</v>
      </c>
      <c r="J7444" s="52">
        <v>0</v>
      </c>
      <c r="K7444" s="48" t="s">
        <v>1054</v>
      </c>
      <c r="L7444" s="48" t="s">
        <v>1058</v>
      </c>
      <c r="M7444" s="53">
        <v>0</v>
      </c>
      <c r="N7444" s="51"/>
    </row>
    <row r="7445" spans="2:14" x14ac:dyDescent="0.25">
      <c r="B7445" s="48">
        <v>7443</v>
      </c>
      <c r="C7445" s="49" t="s">
        <v>3293</v>
      </c>
      <c r="D7445" s="48">
        <v>580239275</v>
      </c>
      <c r="E7445" s="50" t="s">
        <v>3348</v>
      </c>
      <c r="F7445" s="51">
        <v>703</v>
      </c>
      <c r="G7445" s="48">
        <v>6</v>
      </c>
      <c r="H7445" s="51" t="s">
        <v>3334</v>
      </c>
      <c r="I7445" s="51" t="s">
        <v>1318</v>
      </c>
      <c r="J7445" s="52">
        <v>0</v>
      </c>
      <c r="K7445" s="48" t="s">
        <v>1054</v>
      </c>
      <c r="L7445" s="48" t="s">
        <v>1058</v>
      </c>
      <c r="M7445" s="53">
        <v>0</v>
      </c>
      <c r="N7445" s="51"/>
    </row>
    <row r="7446" spans="2:14" x14ac:dyDescent="0.25">
      <c r="B7446" s="48">
        <v>7444</v>
      </c>
      <c r="C7446" s="49" t="s">
        <v>3293</v>
      </c>
      <c r="D7446" s="48">
        <v>580565406</v>
      </c>
      <c r="E7446" s="50" t="s">
        <v>3332</v>
      </c>
      <c r="F7446" s="51">
        <v>771</v>
      </c>
      <c r="G7446" s="48">
        <v>17</v>
      </c>
      <c r="H7446" s="51" t="s">
        <v>3354</v>
      </c>
      <c r="I7446" s="51" t="s">
        <v>1137</v>
      </c>
      <c r="J7446" s="52">
        <v>1.8</v>
      </c>
      <c r="K7446" s="48" t="s">
        <v>1058</v>
      </c>
      <c r="L7446" s="48" t="s">
        <v>1058</v>
      </c>
      <c r="M7446" s="53">
        <v>10400.380945933246</v>
      </c>
      <c r="N7446" s="51"/>
    </row>
    <row r="7447" spans="2:14" x14ac:dyDescent="0.25">
      <c r="B7447" s="48">
        <v>7445</v>
      </c>
      <c r="C7447" s="49" t="s">
        <v>3293</v>
      </c>
      <c r="D7447" s="48">
        <v>580497048</v>
      </c>
      <c r="E7447" s="50" t="s">
        <v>1329</v>
      </c>
      <c r="F7447" s="51">
        <v>772</v>
      </c>
      <c r="G7447" s="48">
        <v>12</v>
      </c>
      <c r="H7447" s="51" t="s">
        <v>3354</v>
      </c>
      <c r="I7447" s="51" t="s">
        <v>1307</v>
      </c>
      <c r="J7447" s="52">
        <v>1.5</v>
      </c>
      <c r="K7447" s="48" t="s">
        <v>1058</v>
      </c>
      <c r="L7447" s="48" t="s">
        <v>1058</v>
      </c>
      <c r="M7447" s="53">
        <v>8666.9841216110381</v>
      </c>
      <c r="N7447" s="51"/>
    </row>
    <row r="7448" spans="2:14" x14ac:dyDescent="0.25">
      <c r="B7448" s="48">
        <v>7446</v>
      </c>
      <c r="C7448" s="49" t="s">
        <v>3293</v>
      </c>
      <c r="D7448" s="48">
        <v>580419315</v>
      </c>
      <c r="E7448" s="50" t="s">
        <v>1404</v>
      </c>
      <c r="F7448" s="51">
        <v>773</v>
      </c>
      <c r="G7448" s="48">
        <v>16</v>
      </c>
      <c r="H7448" s="51" t="s">
        <v>3354</v>
      </c>
      <c r="I7448" s="51" t="s">
        <v>1404</v>
      </c>
      <c r="J7448" s="52">
        <v>1.5</v>
      </c>
      <c r="K7448" s="48" t="s">
        <v>1058</v>
      </c>
      <c r="L7448" s="48" t="s">
        <v>1058</v>
      </c>
      <c r="M7448" s="53">
        <v>8666.9841216110381</v>
      </c>
      <c r="N7448" s="51"/>
    </row>
    <row r="7449" spans="2:14" x14ac:dyDescent="0.25">
      <c r="B7449" s="48">
        <v>7447</v>
      </c>
      <c r="C7449" s="49" t="s">
        <v>3293</v>
      </c>
      <c r="D7449" s="48">
        <v>580239275</v>
      </c>
      <c r="E7449" s="50" t="s">
        <v>3348</v>
      </c>
      <c r="F7449" s="51">
        <v>774</v>
      </c>
      <c r="G7449" s="48">
        <v>12</v>
      </c>
      <c r="H7449" s="51" t="s">
        <v>3354</v>
      </c>
      <c r="I7449" s="51" t="s">
        <v>1318</v>
      </c>
      <c r="J7449" s="52">
        <v>1.5</v>
      </c>
      <c r="K7449" s="48" t="s">
        <v>1058</v>
      </c>
      <c r="L7449" s="48" t="s">
        <v>1058</v>
      </c>
      <c r="M7449" s="53">
        <v>8666.9841216110381</v>
      </c>
      <c r="N7449" s="51"/>
    </row>
    <row r="7450" spans="2:14" x14ac:dyDescent="0.25">
      <c r="B7450" s="48">
        <v>7448</v>
      </c>
      <c r="C7450" s="49" t="s">
        <v>3293</v>
      </c>
      <c r="D7450" s="48">
        <v>580239275</v>
      </c>
      <c r="E7450" s="50" t="s">
        <v>3348</v>
      </c>
      <c r="F7450" s="51">
        <v>775</v>
      </c>
      <c r="G7450" s="48">
        <v>10</v>
      </c>
      <c r="H7450" s="51" t="s">
        <v>3354</v>
      </c>
      <c r="I7450" s="51" t="s">
        <v>1318</v>
      </c>
      <c r="J7450" s="52">
        <v>1.5</v>
      </c>
      <c r="K7450" s="48" t="s">
        <v>1058</v>
      </c>
      <c r="L7450" s="48" t="s">
        <v>1058</v>
      </c>
      <c r="M7450" s="53">
        <v>8666.9841216110381</v>
      </c>
      <c r="N7450" s="51"/>
    </row>
    <row r="7451" spans="2:14" x14ac:dyDescent="0.25">
      <c r="B7451" s="48">
        <v>7449</v>
      </c>
      <c r="C7451" s="49" t="s">
        <v>3293</v>
      </c>
      <c r="D7451" s="48">
        <v>580042752</v>
      </c>
      <c r="E7451" s="50" t="s">
        <v>3355</v>
      </c>
      <c r="F7451" s="51">
        <v>776</v>
      </c>
      <c r="G7451" s="48">
        <v>12</v>
      </c>
      <c r="H7451" s="51" t="s">
        <v>3354</v>
      </c>
      <c r="I7451" s="51" t="s">
        <v>1720</v>
      </c>
      <c r="J7451" s="52">
        <v>1.5</v>
      </c>
      <c r="K7451" s="48" t="s">
        <v>1058</v>
      </c>
      <c r="L7451" s="48" t="s">
        <v>1058</v>
      </c>
      <c r="M7451" s="53">
        <v>8666.9841216110381</v>
      </c>
      <c r="N7451" s="51"/>
    </row>
    <row r="7452" spans="2:14" x14ac:dyDescent="0.25">
      <c r="B7452" s="48">
        <v>7450</v>
      </c>
      <c r="C7452" s="49" t="s">
        <v>3293</v>
      </c>
      <c r="D7452" s="48">
        <v>580042752</v>
      </c>
      <c r="E7452" s="50" t="s">
        <v>3355</v>
      </c>
      <c r="F7452" s="51">
        <v>777</v>
      </c>
      <c r="G7452" s="48">
        <v>9</v>
      </c>
      <c r="H7452" s="51" t="s">
        <v>3354</v>
      </c>
      <c r="I7452" s="51" t="s">
        <v>1720</v>
      </c>
      <c r="J7452" s="52">
        <v>1.5</v>
      </c>
      <c r="K7452" s="48" t="s">
        <v>1058</v>
      </c>
      <c r="L7452" s="48" t="s">
        <v>1058</v>
      </c>
      <c r="M7452" s="53">
        <v>8666.9841216110381</v>
      </c>
      <c r="N7452" s="51"/>
    </row>
    <row r="7453" spans="2:14" x14ac:dyDescent="0.25">
      <c r="B7453" s="48">
        <v>7451</v>
      </c>
      <c r="C7453" s="49" t="s">
        <v>3293</v>
      </c>
      <c r="D7453" s="48">
        <v>580235687</v>
      </c>
      <c r="E7453" s="50" t="s">
        <v>3352</v>
      </c>
      <c r="F7453" s="51">
        <v>778</v>
      </c>
      <c r="G7453" s="48">
        <v>12</v>
      </c>
      <c r="H7453" s="51" t="s">
        <v>3354</v>
      </c>
      <c r="I7453" s="51" t="s">
        <v>1259</v>
      </c>
      <c r="J7453" s="52">
        <v>1.5</v>
      </c>
      <c r="K7453" s="48" t="s">
        <v>1058</v>
      </c>
      <c r="L7453" s="48" t="s">
        <v>1058</v>
      </c>
      <c r="M7453" s="53">
        <v>8666.9841216110381</v>
      </c>
      <c r="N7453" s="51"/>
    </row>
    <row r="7454" spans="2:14" x14ac:dyDescent="0.25">
      <c r="B7454" s="48">
        <v>7452</v>
      </c>
      <c r="C7454" s="49" t="s">
        <v>3293</v>
      </c>
      <c r="D7454" s="48">
        <v>580565406</v>
      </c>
      <c r="E7454" s="50" t="s">
        <v>3332</v>
      </c>
      <c r="F7454" s="51">
        <v>801</v>
      </c>
      <c r="G7454" s="48">
        <v>16</v>
      </c>
      <c r="H7454" s="51" t="s">
        <v>3356</v>
      </c>
      <c r="I7454" s="51" t="s">
        <v>1137</v>
      </c>
      <c r="J7454" s="52">
        <v>0.9</v>
      </c>
      <c r="K7454" s="48" t="s">
        <v>1058</v>
      </c>
      <c r="L7454" s="48" t="s">
        <v>1058</v>
      </c>
      <c r="M7454" s="53">
        <v>5200.190472966623</v>
      </c>
      <c r="N7454" s="51"/>
    </row>
    <row r="7455" spans="2:14" x14ac:dyDescent="0.25">
      <c r="B7455" s="48">
        <v>7453</v>
      </c>
      <c r="C7455" s="49" t="s">
        <v>3293</v>
      </c>
      <c r="D7455" s="48">
        <v>580497048</v>
      </c>
      <c r="E7455" s="50" t="s">
        <v>1329</v>
      </c>
      <c r="F7455" s="51">
        <v>802</v>
      </c>
      <c r="G7455" s="48">
        <v>17</v>
      </c>
      <c r="H7455" s="51" t="s">
        <v>3356</v>
      </c>
      <c r="I7455" s="51" t="s">
        <v>1307</v>
      </c>
      <c r="J7455" s="52">
        <v>0.75</v>
      </c>
      <c r="K7455" s="48" t="s">
        <v>1058</v>
      </c>
      <c r="L7455" s="48" t="s">
        <v>1058</v>
      </c>
      <c r="M7455" s="53">
        <v>4333.492060805519</v>
      </c>
      <c r="N7455" s="51"/>
    </row>
    <row r="7456" spans="2:14" x14ac:dyDescent="0.25">
      <c r="B7456" s="48">
        <v>7454</v>
      </c>
      <c r="C7456" s="49" t="s">
        <v>3293</v>
      </c>
      <c r="D7456" s="48">
        <v>580531317</v>
      </c>
      <c r="E7456" s="50" t="s">
        <v>3338</v>
      </c>
      <c r="F7456" s="51">
        <v>803</v>
      </c>
      <c r="G7456" s="48">
        <v>0</v>
      </c>
      <c r="H7456" s="51" t="s">
        <v>3356</v>
      </c>
      <c r="I7456" s="51" t="s">
        <v>1078</v>
      </c>
      <c r="J7456" s="52">
        <v>0</v>
      </c>
      <c r="K7456" s="48" t="s">
        <v>1054</v>
      </c>
      <c r="L7456" s="48" t="s">
        <v>1058</v>
      </c>
      <c r="M7456" s="53">
        <v>0</v>
      </c>
      <c r="N7456" s="51"/>
    </row>
    <row r="7457" spans="2:14" x14ac:dyDescent="0.25">
      <c r="B7457" s="48">
        <v>7455</v>
      </c>
      <c r="C7457" s="49" t="s">
        <v>3293</v>
      </c>
      <c r="D7457" s="48">
        <v>580239275</v>
      </c>
      <c r="E7457" s="50" t="s">
        <v>3348</v>
      </c>
      <c r="F7457" s="51">
        <v>804</v>
      </c>
      <c r="G7457" s="48">
        <v>13</v>
      </c>
      <c r="H7457" s="51" t="s">
        <v>3356</v>
      </c>
      <c r="I7457" s="51" t="s">
        <v>1318</v>
      </c>
      <c r="J7457" s="52">
        <v>0.75</v>
      </c>
      <c r="K7457" s="48" t="s">
        <v>1058</v>
      </c>
      <c r="L7457" s="48" t="s">
        <v>1058</v>
      </c>
      <c r="M7457" s="53">
        <v>4333.492060805519</v>
      </c>
      <c r="N7457" s="51"/>
    </row>
    <row r="7458" spans="2:14" x14ac:dyDescent="0.25">
      <c r="B7458" s="48">
        <v>7456</v>
      </c>
      <c r="C7458" s="49" t="s">
        <v>3293</v>
      </c>
      <c r="D7458" s="48">
        <v>580042752</v>
      </c>
      <c r="E7458" s="50" t="s">
        <v>3355</v>
      </c>
      <c r="F7458" s="51">
        <v>805</v>
      </c>
      <c r="G7458" s="48">
        <v>10</v>
      </c>
      <c r="H7458" s="51" t="s">
        <v>3356</v>
      </c>
      <c r="I7458" s="51" t="s">
        <v>1720</v>
      </c>
      <c r="J7458" s="52">
        <v>0.75</v>
      </c>
      <c r="K7458" s="48" t="s">
        <v>1058</v>
      </c>
      <c r="L7458" s="48" t="s">
        <v>1058</v>
      </c>
      <c r="M7458" s="53">
        <v>4333.492060805519</v>
      </c>
      <c r="N7458" s="51"/>
    </row>
    <row r="7459" spans="2:14" x14ac:dyDescent="0.25">
      <c r="B7459" s="48">
        <v>7457</v>
      </c>
      <c r="C7459" s="49" t="s">
        <v>3357</v>
      </c>
      <c r="D7459" s="48">
        <v>580016715</v>
      </c>
      <c r="E7459" s="50" t="s">
        <v>2418</v>
      </c>
      <c r="F7459" s="51">
        <v>5616</v>
      </c>
      <c r="G7459" s="48">
        <v>29</v>
      </c>
      <c r="H7459" s="51" t="s">
        <v>2419</v>
      </c>
      <c r="I7459" s="51" t="s">
        <v>1053</v>
      </c>
      <c r="J7459" s="52">
        <v>0</v>
      </c>
      <c r="K7459" s="48" t="s">
        <v>1054</v>
      </c>
      <c r="L7459" s="48" t="s">
        <v>1058</v>
      </c>
      <c r="M7459" s="53">
        <v>0</v>
      </c>
      <c r="N7459" s="51"/>
    </row>
    <row r="7460" spans="2:14" x14ac:dyDescent="0.25">
      <c r="B7460" s="48">
        <v>7458</v>
      </c>
      <c r="C7460" s="49" t="s">
        <v>3357</v>
      </c>
      <c r="D7460" s="48">
        <v>580195675</v>
      </c>
      <c r="E7460" s="50" t="s">
        <v>2420</v>
      </c>
      <c r="F7460" s="51">
        <v>5620</v>
      </c>
      <c r="G7460" s="48">
        <v>0</v>
      </c>
      <c r="H7460" s="51" t="s">
        <v>2421</v>
      </c>
      <c r="I7460" s="51" t="s">
        <v>1068</v>
      </c>
      <c r="J7460" s="52">
        <v>0</v>
      </c>
      <c r="K7460" s="48" t="s">
        <v>1054</v>
      </c>
      <c r="L7460" s="48" t="s">
        <v>1058</v>
      </c>
      <c r="M7460" s="53">
        <v>0</v>
      </c>
      <c r="N7460" s="51"/>
    </row>
    <row r="7461" spans="2:14" x14ac:dyDescent="0.25">
      <c r="B7461" s="48">
        <v>7459</v>
      </c>
      <c r="C7461" s="49" t="s">
        <v>3357</v>
      </c>
      <c r="D7461" s="48">
        <v>580521664</v>
      </c>
      <c r="E7461" s="50" t="s">
        <v>2432</v>
      </c>
      <c r="F7461" s="51">
        <v>6022</v>
      </c>
      <c r="G7461" s="48">
        <v>30</v>
      </c>
      <c r="H7461" s="51" t="s">
        <v>2419</v>
      </c>
      <c r="I7461" s="51" t="s">
        <v>1053</v>
      </c>
      <c r="J7461" s="52">
        <v>0</v>
      </c>
      <c r="K7461" s="48" t="s">
        <v>1054</v>
      </c>
      <c r="L7461" s="48" t="s">
        <v>1058</v>
      </c>
      <c r="M7461" s="53">
        <v>0</v>
      </c>
      <c r="N7461" s="51"/>
    </row>
    <row r="7462" spans="2:14" x14ac:dyDescent="0.25">
      <c r="B7462" s="48">
        <v>7460</v>
      </c>
      <c r="C7462" s="49" t="s">
        <v>3357</v>
      </c>
      <c r="D7462" s="48">
        <v>580567519</v>
      </c>
      <c r="E7462" s="50" t="s">
        <v>2449</v>
      </c>
      <c r="F7462" s="51">
        <v>6633</v>
      </c>
      <c r="G7462" s="48">
        <v>25</v>
      </c>
      <c r="H7462" s="51" t="s">
        <v>2419</v>
      </c>
      <c r="I7462" s="51" t="s">
        <v>1115</v>
      </c>
      <c r="J7462" s="52">
        <v>0</v>
      </c>
      <c r="K7462" s="48" t="s">
        <v>1054</v>
      </c>
      <c r="L7462" s="48" t="s">
        <v>1058</v>
      </c>
      <c r="M7462" s="53">
        <v>0</v>
      </c>
      <c r="N7462" s="51"/>
    </row>
    <row r="7463" spans="2:14" x14ac:dyDescent="0.25">
      <c r="B7463" s="48">
        <v>7461</v>
      </c>
      <c r="C7463" s="49" t="s">
        <v>3357</v>
      </c>
      <c r="D7463" s="48">
        <v>580037273</v>
      </c>
      <c r="E7463" s="50" t="s">
        <v>2457</v>
      </c>
      <c r="F7463" s="51">
        <v>7011</v>
      </c>
      <c r="G7463" s="48">
        <v>0</v>
      </c>
      <c r="H7463" s="51" t="s">
        <v>2421</v>
      </c>
      <c r="I7463" s="51" t="s">
        <v>1135</v>
      </c>
      <c r="J7463" s="52">
        <v>0</v>
      </c>
      <c r="K7463" s="48" t="s">
        <v>1054</v>
      </c>
      <c r="L7463" s="48" t="s">
        <v>1054</v>
      </c>
      <c r="M7463" s="53">
        <v>0</v>
      </c>
      <c r="N7463" s="51"/>
    </row>
    <row r="7464" spans="2:14" x14ac:dyDescent="0.25">
      <c r="B7464" s="48">
        <v>7462</v>
      </c>
      <c r="C7464" s="49" t="s">
        <v>3357</v>
      </c>
      <c r="D7464" s="48">
        <v>580037273</v>
      </c>
      <c r="E7464" s="50" t="s">
        <v>1789</v>
      </c>
      <c r="F7464" s="51">
        <v>7014</v>
      </c>
      <c r="G7464" s="48">
        <v>0</v>
      </c>
      <c r="H7464" s="51" t="s">
        <v>2421</v>
      </c>
      <c r="I7464" s="51" t="s">
        <v>1062</v>
      </c>
      <c r="J7464" s="52">
        <v>0</v>
      </c>
      <c r="K7464" s="48" t="s">
        <v>1054</v>
      </c>
      <c r="L7464" s="48" t="s">
        <v>1054</v>
      </c>
      <c r="M7464" s="53">
        <v>0</v>
      </c>
      <c r="N7464" s="51"/>
    </row>
    <row r="7465" spans="2:14" x14ac:dyDescent="0.25">
      <c r="B7465" s="48">
        <v>7463</v>
      </c>
      <c r="C7465" s="49" t="s">
        <v>3357</v>
      </c>
      <c r="D7465" s="48">
        <v>580037273</v>
      </c>
      <c r="E7465" s="50" t="s">
        <v>2458</v>
      </c>
      <c r="F7465" s="51">
        <v>7016</v>
      </c>
      <c r="G7465" s="48">
        <v>0</v>
      </c>
      <c r="H7465" s="51" t="s">
        <v>2421</v>
      </c>
      <c r="I7465" s="51" t="s">
        <v>1053</v>
      </c>
      <c r="J7465" s="52">
        <v>0</v>
      </c>
      <c r="K7465" s="48" t="s">
        <v>1054</v>
      </c>
      <c r="L7465" s="48" t="s">
        <v>1054</v>
      </c>
      <c r="M7465" s="53">
        <v>0</v>
      </c>
      <c r="N7465" s="51"/>
    </row>
    <row r="7466" spans="2:14" x14ac:dyDescent="0.25">
      <c r="B7466" s="48">
        <v>7464</v>
      </c>
      <c r="C7466" s="49" t="s">
        <v>3357</v>
      </c>
      <c r="D7466" s="48">
        <v>580037273</v>
      </c>
      <c r="E7466" s="50" t="s">
        <v>2459</v>
      </c>
      <c r="F7466" s="51">
        <v>7017</v>
      </c>
      <c r="G7466" s="48">
        <v>0</v>
      </c>
      <c r="H7466" s="51" t="s">
        <v>2421</v>
      </c>
      <c r="I7466" s="51" t="s">
        <v>1115</v>
      </c>
      <c r="J7466" s="52">
        <v>0</v>
      </c>
      <c r="K7466" s="48" t="s">
        <v>1054</v>
      </c>
      <c r="L7466" s="48" t="s">
        <v>1054</v>
      </c>
      <c r="M7466" s="53">
        <v>0</v>
      </c>
      <c r="N7466" s="51"/>
    </row>
    <row r="7467" spans="2:14" x14ac:dyDescent="0.25">
      <c r="B7467" s="48">
        <v>7465</v>
      </c>
      <c r="C7467" s="49" t="s">
        <v>3357</v>
      </c>
      <c r="D7467" s="48">
        <v>580037273</v>
      </c>
      <c r="E7467" s="50" t="s">
        <v>2460</v>
      </c>
      <c r="F7467" s="51">
        <v>7022</v>
      </c>
      <c r="G7467" s="48">
        <v>0</v>
      </c>
      <c r="H7467" s="51" t="s">
        <v>2421</v>
      </c>
      <c r="I7467" s="51" t="s">
        <v>1295</v>
      </c>
      <c r="J7467" s="52">
        <v>0</v>
      </c>
      <c r="K7467" s="48" t="s">
        <v>1054</v>
      </c>
      <c r="L7467" s="48" t="s">
        <v>1054</v>
      </c>
      <c r="M7467" s="53">
        <v>0</v>
      </c>
      <c r="N7467" s="51"/>
    </row>
    <row r="7468" spans="2:14" x14ac:dyDescent="0.25">
      <c r="B7468" s="48">
        <v>7466</v>
      </c>
      <c r="C7468" s="49" t="s">
        <v>3357</v>
      </c>
      <c r="D7468" s="48">
        <v>580548717</v>
      </c>
      <c r="E7468" s="50" t="s">
        <v>2466</v>
      </c>
      <c r="F7468" s="51">
        <v>7126</v>
      </c>
      <c r="G7468" s="48">
        <v>32</v>
      </c>
      <c r="H7468" s="51" t="s">
        <v>2419</v>
      </c>
      <c r="I7468" s="51" t="s">
        <v>1158</v>
      </c>
      <c r="J7468" s="52">
        <v>0</v>
      </c>
      <c r="K7468" s="48" t="s">
        <v>1054</v>
      </c>
      <c r="L7468" s="48" t="s">
        <v>1058</v>
      </c>
      <c r="M7468" s="53">
        <v>0</v>
      </c>
      <c r="N7468" s="51"/>
    </row>
    <row r="7469" spans="2:14" x14ac:dyDescent="0.25">
      <c r="B7469" s="48">
        <v>7467</v>
      </c>
      <c r="C7469" s="49" t="s">
        <v>3357</v>
      </c>
      <c r="D7469" s="48">
        <v>580353076</v>
      </c>
      <c r="E7469" s="50" t="s">
        <v>2396</v>
      </c>
      <c r="F7469" s="51">
        <v>7135</v>
      </c>
      <c r="G7469" s="48">
        <v>22</v>
      </c>
      <c r="H7469" s="51" t="s">
        <v>2419</v>
      </c>
      <c r="I7469" s="51" t="s">
        <v>1182</v>
      </c>
      <c r="J7469" s="52">
        <v>0</v>
      </c>
      <c r="K7469" s="48" t="s">
        <v>1054</v>
      </c>
      <c r="L7469" s="48" t="s">
        <v>1054</v>
      </c>
      <c r="M7469" s="53">
        <v>0</v>
      </c>
      <c r="N7469" s="51"/>
    </row>
    <row r="7470" spans="2:14" x14ac:dyDescent="0.25">
      <c r="B7470" s="48">
        <v>7468</v>
      </c>
      <c r="C7470" s="49" t="s">
        <v>3357</v>
      </c>
      <c r="D7470" s="48">
        <v>580435105</v>
      </c>
      <c r="E7470" s="50" t="s">
        <v>2467</v>
      </c>
      <c r="F7470" s="51">
        <v>7222</v>
      </c>
      <c r="G7470" s="48">
        <v>0</v>
      </c>
      <c r="H7470" s="51" t="s">
        <v>2419</v>
      </c>
      <c r="I7470" s="51" t="s">
        <v>1184</v>
      </c>
      <c r="J7470" s="52">
        <v>0</v>
      </c>
      <c r="K7470" s="48" t="s">
        <v>1054</v>
      </c>
      <c r="L7470" s="48" t="s">
        <v>1058</v>
      </c>
      <c r="M7470" s="53">
        <v>0</v>
      </c>
      <c r="N7470" s="51"/>
    </row>
    <row r="7471" spans="2:14" x14ac:dyDescent="0.25">
      <c r="B7471" s="48">
        <v>7469</v>
      </c>
      <c r="C7471" s="49" t="s">
        <v>3357</v>
      </c>
      <c r="D7471" s="48">
        <v>580673580</v>
      </c>
      <c r="E7471" s="50" t="s">
        <v>2471</v>
      </c>
      <c r="F7471" s="51">
        <v>7322</v>
      </c>
      <c r="G7471" s="48">
        <v>17</v>
      </c>
      <c r="H7471" s="51" t="s">
        <v>2419</v>
      </c>
      <c r="I7471" s="51" t="s">
        <v>1160</v>
      </c>
      <c r="J7471" s="52">
        <v>0</v>
      </c>
      <c r="K7471" s="48" t="s">
        <v>1054</v>
      </c>
      <c r="L7471" s="48" t="s">
        <v>1054</v>
      </c>
      <c r="M7471" s="53">
        <v>0</v>
      </c>
      <c r="N7471" s="51"/>
    </row>
    <row r="7472" spans="2:14" x14ac:dyDescent="0.25">
      <c r="B7472" s="48">
        <v>7470</v>
      </c>
      <c r="C7472" s="49" t="s">
        <v>3357</v>
      </c>
      <c r="D7472" s="48">
        <v>580414266</v>
      </c>
      <c r="E7472" s="50" t="s">
        <v>1631</v>
      </c>
      <c r="F7472" s="51">
        <v>7436</v>
      </c>
      <c r="G7472" s="48">
        <v>25</v>
      </c>
      <c r="H7472" s="51" t="s">
        <v>2419</v>
      </c>
      <c r="I7472" s="51" t="s">
        <v>1178</v>
      </c>
      <c r="J7472" s="52">
        <v>0</v>
      </c>
      <c r="K7472" s="48" t="s">
        <v>1054</v>
      </c>
      <c r="L7472" s="48" t="s">
        <v>1058</v>
      </c>
      <c r="M7472" s="53">
        <v>0</v>
      </c>
      <c r="N7472" s="51"/>
    </row>
    <row r="7473" spans="2:14" x14ac:dyDescent="0.25">
      <c r="B7473" s="48">
        <v>7471</v>
      </c>
      <c r="C7473" s="49" t="s">
        <v>3357</v>
      </c>
      <c r="D7473" s="48">
        <v>580773844</v>
      </c>
      <c r="E7473" s="50" t="s">
        <v>2535</v>
      </c>
      <c r="F7473" s="51">
        <v>8102</v>
      </c>
      <c r="G7473" s="48">
        <v>19</v>
      </c>
      <c r="H7473" s="51" t="s">
        <v>2419</v>
      </c>
      <c r="I7473" s="51" t="s">
        <v>1135</v>
      </c>
      <c r="J7473" s="52">
        <v>0</v>
      </c>
      <c r="K7473" s="48" t="s">
        <v>1054</v>
      </c>
      <c r="L7473" s="48" t="s">
        <v>1054</v>
      </c>
      <c r="M7473" s="53">
        <v>0</v>
      </c>
      <c r="N7473" s="51"/>
    </row>
    <row r="7474" spans="2:14" x14ac:dyDescent="0.25">
      <c r="B7474" s="48">
        <v>7472</v>
      </c>
      <c r="C7474" s="49" t="s">
        <v>3358</v>
      </c>
      <c r="D7474" s="48">
        <v>580029874</v>
      </c>
      <c r="E7474" s="50" t="s">
        <v>1812</v>
      </c>
      <c r="F7474" s="51">
        <v>0</v>
      </c>
      <c r="G7474" s="48">
        <v>0</v>
      </c>
      <c r="H7474" s="51" t="s">
        <v>1052</v>
      </c>
      <c r="I7474" s="51" t="s">
        <v>1812</v>
      </c>
      <c r="J7474" s="52">
        <v>0</v>
      </c>
      <c r="K7474" s="48" t="s">
        <v>1054</v>
      </c>
      <c r="L7474" s="48" t="s">
        <v>1058</v>
      </c>
      <c r="M7474" s="53">
        <v>0</v>
      </c>
      <c r="N7474" s="51"/>
    </row>
    <row r="7475" spans="2:14" x14ac:dyDescent="0.25">
      <c r="B7475" s="48">
        <v>7473</v>
      </c>
      <c r="C7475" s="49" t="s">
        <v>3358</v>
      </c>
      <c r="D7475" s="48">
        <v>580052728</v>
      </c>
      <c r="E7475" s="50" t="s">
        <v>3359</v>
      </c>
      <c r="F7475" s="51">
        <v>0</v>
      </c>
      <c r="G7475" s="48">
        <v>8</v>
      </c>
      <c r="H7475" s="51" t="s">
        <v>1052</v>
      </c>
      <c r="I7475" s="51" t="s">
        <v>1137</v>
      </c>
      <c r="J7475" s="52">
        <v>0</v>
      </c>
      <c r="K7475" s="48" t="s">
        <v>1054</v>
      </c>
      <c r="L7475" s="48" t="s">
        <v>1058</v>
      </c>
      <c r="M7475" s="53">
        <v>0</v>
      </c>
      <c r="N7475" s="51"/>
    </row>
    <row r="7476" spans="2:14" x14ac:dyDescent="0.25">
      <c r="B7476" s="48">
        <v>7474</v>
      </c>
      <c r="C7476" s="49" t="s">
        <v>3358</v>
      </c>
      <c r="D7476" s="48">
        <v>580106631</v>
      </c>
      <c r="E7476" s="50" t="s">
        <v>1135</v>
      </c>
      <c r="F7476" s="51">
        <v>0</v>
      </c>
      <c r="G7476" s="48">
        <v>21</v>
      </c>
      <c r="H7476" s="51" t="s">
        <v>1052</v>
      </c>
      <c r="I7476" s="51" t="s">
        <v>1135</v>
      </c>
      <c r="J7476" s="52">
        <v>12.8</v>
      </c>
      <c r="K7476" s="48" t="s">
        <v>1058</v>
      </c>
      <c r="L7476" s="48" t="s">
        <v>1058</v>
      </c>
      <c r="M7476" s="53">
        <v>5887.2333265082552</v>
      </c>
      <c r="N7476" s="51"/>
    </row>
    <row r="7477" spans="2:14" x14ac:dyDescent="0.25">
      <c r="B7477" s="48">
        <v>7475</v>
      </c>
      <c r="C7477" s="49" t="s">
        <v>3358</v>
      </c>
      <c r="D7477" s="48">
        <v>580162964</v>
      </c>
      <c r="E7477" s="50" t="s">
        <v>3360</v>
      </c>
      <c r="F7477" s="51">
        <v>0</v>
      </c>
      <c r="G7477" s="48">
        <v>109</v>
      </c>
      <c r="H7477" s="51" t="s">
        <v>1052</v>
      </c>
      <c r="I7477" s="51" t="s">
        <v>1115</v>
      </c>
      <c r="J7477" s="52">
        <v>0</v>
      </c>
      <c r="K7477" s="48" t="s">
        <v>1054</v>
      </c>
      <c r="L7477" s="48" t="s">
        <v>1054</v>
      </c>
      <c r="M7477" s="53">
        <v>0</v>
      </c>
      <c r="N7477" s="51"/>
    </row>
    <row r="7478" spans="2:14" x14ac:dyDescent="0.25">
      <c r="B7478" s="48">
        <v>7476</v>
      </c>
      <c r="C7478" s="49" t="s">
        <v>3358</v>
      </c>
      <c r="D7478" s="48">
        <v>580203412</v>
      </c>
      <c r="E7478" s="50" t="s">
        <v>3361</v>
      </c>
      <c r="F7478" s="51">
        <v>0</v>
      </c>
      <c r="G7478" s="48">
        <v>19</v>
      </c>
      <c r="H7478" s="51" t="s">
        <v>1052</v>
      </c>
      <c r="I7478" s="51" t="s">
        <v>1718</v>
      </c>
      <c r="J7478" s="52">
        <v>0</v>
      </c>
      <c r="K7478" s="48" t="s">
        <v>1058</v>
      </c>
      <c r="L7478" s="48" t="s">
        <v>1054</v>
      </c>
      <c r="M7478" s="53">
        <v>0</v>
      </c>
      <c r="N7478" s="51"/>
    </row>
    <row r="7479" spans="2:14" x14ac:dyDescent="0.25">
      <c r="B7479" s="48">
        <v>7477</v>
      </c>
      <c r="C7479" s="49" t="s">
        <v>3358</v>
      </c>
      <c r="D7479" s="48">
        <v>580285013</v>
      </c>
      <c r="E7479" s="50" t="s">
        <v>3362</v>
      </c>
      <c r="F7479" s="51">
        <v>0</v>
      </c>
      <c r="G7479" s="48">
        <v>0</v>
      </c>
      <c r="H7479" s="51" t="s">
        <v>1052</v>
      </c>
      <c r="I7479" s="51" t="s">
        <v>1295</v>
      </c>
      <c r="J7479" s="52">
        <v>0</v>
      </c>
      <c r="K7479" s="48" t="s">
        <v>1054</v>
      </c>
      <c r="L7479" s="48" t="s">
        <v>1054</v>
      </c>
      <c r="M7479" s="53">
        <v>0</v>
      </c>
      <c r="N7479" s="51"/>
    </row>
    <row r="7480" spans="2:14" x14ac:dyDescent="0.25">
      <c r="B7480" s="48">
        <v>7478</v>
      </c>
      <c r="C7480" s="49" t="s">
        <v>3358</v>
      </c>
      <c r="D7480" s="48">
        <v>580330165</v>
      </c>
      <c r="E7480" s="50" t="s">
        <v>3363</v>
      </c>
      <c r="F7480" s="51">
        <v>0</v>
      </c>
      <c r="G7480" s="48">
        <v>15</v>
      </c>
      <c r="H7480" s="51" t="s">
        <v>1052</v>
      </c>
      <c r="I7480" s="51" t="s">
        <v>1053</v>
      </c>
      <c r="J7480" s="52">
        <v>13.7</v>
      </c>
      <c r="K7480" s="48" t="s">
        <v>1058</v>
      </c>
      <c r="L7480" s="48" t="s">
        <v>1058</v>
      </c>
      <c r="M7480" s="53">
        <v>6301.1794197783693</v>
      </c>
      <c r="N7480" s="51"/>
    </row>
    <row r="7481" spans="2:14" x14ac:dyDescent="0.25">
      <c r="B7481" s="48">
        <v>7479</v>
      </c>
      <c r="C7481" s="49" t="s">
        <v>3358</v>
      </c>
      <c r="D7481" s="48">
        <v>580346542</v>
      </c>
      <c r="E7481" s="50" t="s">
        <v>3364</v>
      </c>
      <c r="F7481" s="51">
        <v>0</v>
      </c>
      <c r="G7481" s="48">
        <v>35</v>
      </c>
      <c r="H7481" s="51" t="s">
        <v>1052</v>
      </c>
      <c r="I7481" s="51" t="s">
        <v>1115</v>
      </c>
      <c r="J7481" s="52">
        <v>32.799999999999997</v>
      </c>
      <c r="K7481" s="48" t="s">
        <v>1058</v>
      </c>
      <c r="L7481" s="48" t="s">
        <v>1058</v>
      </c>
      <c r="M7481" s="53">
        <v>7980.874645082813</v>
      </c>
      <c r="N7481" s="51"/>
    </row>
    <row r="7482" spans="2:14" x14ac:dyDescent="0.25">
      <c r="B7482" s="48">
        <v>7480</v>
      </c>
      <c r="C7482" s="49" t="s">
        <v>3358</v>
      </c>
      <c r="D7482" s="48">
        <v>580353076</v>
      </c>
      <c r="E7482" s="50" t="s">
        <v>1182</v>
      </c>
      <c r="F7482" s="51">
        <v>0</v>
      </c>
      <c r="G7482" s="48">
        <v>30</v>
      </c>
      <c r="H7482" s="51" t="s">
        <v>1052</v>
      </c>
      <c r="I7482" s="51" t="s">
        <v>1182</v>
      </c>
      <c r="J7482" s="52">
        <v>0</v>
      </c>
      <c r="K7482" s="48" t="s">
        <v>1058</v>
      </c>
      <c r="L7482" s="48" t="s">
        <v>1054</v>
      </c>
      <c r="M7482" s="53">
        <v>0</v>
      </c>
      <c r="N7482" s="51"/>
    </row>
    <row r="7483" spans="2:14" x14ac:dyDescent="0.25">
      <c r="B7483" s="48">
        <v>7481</v>
      </c>
      <c r="C7483" s="49" t="s">
        <v>3358</v>
      </c>
      <c r="D7483" s="48">
        <v>580373850</v>
      </c>
      <c r="E7483" s="50" t="s">
        <v>3365</v>
      </c>
      <c r="F7483" s="51">
        <v>0</v>
      </c>
      <c r="G7483" s="48">
        <v>15</v>
      </c>
      <c r="H7483" s="51" t="s">
        <v>1052</v>
      </c>
      <c r="I7483" s="51" t="s">
        <v>1145</v>
      </c>
      <c r="J7483" s="52">
        <v>3</v>
      </c>
      <c r="K7483" s="48" t="s">
        <v>1058</v>
      </c>
      <c r="L7483" s="48" t="s">
        <v>1058</v>
      </c>
      <c r="M7483" s="53">
        <v>1379.8203109003725</v>
      </c>
      <c r="N7483" s="51"/>
    </row>
    <row r="7484" spans="2:14" x14ac:dyDescent="0.25">
      <c r="B7484" s="48">
        <v>7482</v>
      </c>
      <c r="C7484" s="49" t="s">
        <v>3358</v>
      </c>
      <c r="D7484" s="48">
        <v>580379352</v>
      </c>
      <c r="E7484" s="50" t="s">
        <v>3366</v>
      </c>
      <c r="F7484" s="51">
        <v>0</v>
      </c>
      <c r="G7484" s="48">
        <v>29</v>
      </c>
      <c r="H7484" s="51" t="s">
        <v>1052</v>
      </c>
      <c r="I7484" s="51" t="s">
        <v>1409</v>
      </c>
      <c r="J7484" s="52">
        <v>173.4</v>
      </c>
      <c r="K7484" s="48" t="s">
        <v>1058</v>
      </c>
      <c r="L7484" s="48" t="s">
        <v>1058</v>
      </c>
      <c r="M7484" s="53">
        <v>7980.874645082813</v>
      </c>
      <c r="N7484" s="51"/>
    </row>
    <row r="7485" spans="2:14" x14ac:dyDescent="0.25">
      <c r="B7485" s="48">
        <v>7483</v>
      </c>
      <c r="C7485" s="49" t="s">
        <v>3358</v>
      </c>
      <c r="D7485" s="48">
        <v>580386456</v>
      </c>
      <c r="E7485" s="50" t="s">
        <v>1125</v>
      </c>
      <c r="F7485" s="51">
        <v>0</v>
      </c>
      <c r="G7485" s="48">
        <v>11</v>
      </c>
      <c r="H7485" s="51" t="s">
        <v>1052</v>
      </c>
      <c r="I7485" s="51" t="s">
        <v>1125</v>
      </c>
      <c r="J7485" s="52">
        <v>0</v>
      </c>
      <c r="K7485" s="48" t="s">
        <v>1054</v>
      </c>
      <c r="L7485" s="48" t="s">
        <v>1058</v>
      </c>
      <c r="M7485" s="53">
        <v>0</v>
      </c>
      <c r="N7485" s="51"/>
    </row>
    <row r="7486" spans="2:14" x14ac:dyDescent="0.25">
      <c r="B7486" s="48">
        <v>7484</v>
      </c>
      <c r="C7486" s="49" t="s">
        <v>3358</v>
      </c>
      <c r="D7486" s="48">
        <v>580460871</v>
      </c>
      <c r="E7486" s="50" t="s">
        <v>3367</v>
      </c>
      <c r="F7486" s="51">
        <v>0</v>
      </c>
      <c r="G7486" s="48">
        <v>14</v>
      </c>
      <c r="H7486" s="51" t="s">
        <v>1052</v>
      </c>
      <c r="I7486" s="51" t="s">
        <v>3368</v>
      </c>
      <c r="J7486" s="52">
        <v>0</v>
      </c>
      <c r="K7486" s="48" t="s">
        <v>1054</v>
      </c>
      <c r="L7486" s="48" t="s">
        <v>1054</v>
      </c>
      <c r="M7486" s="53">
        <v>0</v>
      </c>
      <c r="N7486" s="51"/>
    </row>
    <row r="7487" spans="2:14" x14ac:dyDescent="0.25">
      <c r="B7487" s="48">
        <v>7485</v>
      </c>
      <c r="C7487" s="49" t="s">
        <v>3358</v>
      </c>
      <c r="D7487" s="48">
        <v>580473387</v>
      </c>
      <c r="E7487" s="50" t="s">
        <v>1158</v>
      </c>
      <c r="F7487" s="51">
        <v>0</v>
      </c>
      <c r="G7487" s="48">
        <v>10</v>
      </c>
      <c r="H7487" s="51" t="s">
        <v>1052</v>
      </c>
      <c r="I7487" s="51" t="s">
        <v>1158</v>
      </c>
      <c r="J7487" s="52">
        <v>0</v>
      </c>
      <c r="K7487" s="48" t="s">
        <v>1054</v>
      </c>
      <c r="L7487" s="48" t="s">
        <v>1054</v>
      </c>
      <c r="M7487" s="53">
        <v>0</v>
      </c>
      <c r="N7487" s="51"/>
    </row>
    <row r="7488" spans="2:14" x14ac:dyDescent="0.25">
      <c r="B7488" s="48">
        <v>7486</v>
      </c>
      <c r="C7488" s="49" t="s">
        <v>3358</v>
      </c>
      <c r="D7488" s="48">
        <v>580549558</v>
      </c>
      <c r="E7488" s="50" t="s">
        <v>3369</v>
      </c>
      <c r="F7488" s="51">
        <v>0</v>
      </c>
      <c r="G7488" s="48">
        <v>27</v>
      </c>
      <c r="H7488" s="51" t="s">
        <v>1052</v>
      </c>
      <c r="I7488" s="51" t="s">
        <v>1180</v>
      </c>
      <c r="J7488" s="52">
        <v>252.96</v>
      </c>
      <c r="K7488" s="48" t="s">
        <v>1058</v>
      </c>
      <c r="L7488" s="48" t="s">
        <v>1058</v>
      </c>
      <c r="M7488" s="53">
        <v>7980.874645082813</v>
      </c>
      <c r="N7488" s="51"/>
    </row>
    <row r="7489" spans="2:14" x14ac:dyDescent="0.25">
      <c r="B7489" s="48">
        <v>7487</v>
      </c>
      <c r="C7489" s="49" t="s">
        <v>3358</v>
      </c>
      <c r="D7489" s="48">
        <v>580651149</v>
      </c>
      <c r="E7489" s="50" t="s">
        <v>1426</v>
      </c>
      <c r="F7489" s="51">
        <v>0</v>
      </c>
      <c r="G7489" s="48">
        <v>0</v>
      </c>
      <c r="H7489" s="51" t="s">
        <v>1052</v>
      </c>
      <c r="I7489" s="51" t="s">
        <v>1426</v>
      </c>
      <c r="J7489" s="52">
        <v>0</v>
      </c>
      <c r="K7489" s="48" t="s">
        <v>1054</v>
      </c>
      <c r="L7489" s="48" t="s">
        <v>1058</v>
      </c>
      <c r="M7489" s="53">
        <v>0</v>
      </c>
      <c r="N7489" s="51"/>
    </row>
    <row r="7490" spans="2:14" x14ac:dyDescent="0.25">
      <c r="B7490" s="48">
        <v>7488</v>
      </c>
      <c r="C7490" s="49" t="s">
        <v>3358</v>
      </c>
      <c r="D7490" s="48">
        <v>580652600</v>
      </c>
      <c r="E7490" s="50" t="s">
        <v>1130</v>
      </c>
      <c r="F7490" s="51">
        <v>0</v>
      </c>
      <c r="G7490" s="48">
        <v>24</v>
      </c>
      <c r="H7490" s="51" t="s">
        <v>1052</v>
      </c>
      <c r="I7490" s="51" t="s">
        <v>1130</v>
      </c>
      <c r="J7490" s="52">
        <v>1.8</v>
      </c>
      <c r="K7490" s="48" t="s">
        <v>1058</v>
      </c>
      <c r="L7490" s="48" t="s">
        <v>1058</v>
      </c>
      <c r="M7490" s="53">
        <v>827.89218654022363</v>
      </c>
      <c r="N7490" s="51"/>
    </row>
    <row r="7491" spans="2:14" x14ac:dyDescent="0.25">
      <c r="B7491" s="48">
        <v>7489</v>
      </c>
      <c r="C7491" s="49" t="s">
        <v>3358</v>
      </c>
      <c r="D7491" s="48">
        <v>580724243</v>
      </c>
      <c r="E7491" s="50" t="s">
        <v>3370</v>
      </c>
      <c r="F7491" s="51">
        <v>0</v>
      </c>
      <c r="G7491" s="48">
        <v>21</v>
      </c>
      <c r="H7491" s="51" t="s">
        <v>1052</v>
      </c>
      <c r="I7491" s="51" t="s">
        <v>1293</v>
      </c>
      <c r="J7491" s="52">
        <v>3.4</v>
      </c>
      <c r="K7491" s="48" t="s">
        <v>1058</v>
      </c>
      <c r="L7491" s="48" t="s">
        <v>1058</v>
      </c>
      <c r="M7491" s="53">
        <v>1563.7963523537553</v>
      </c>
      <c r="N7491" s="51"/>
    </row>
    <row r="7492" spans="2:14" x14ac:dyDescent="0.25">
      <c r="B7492" s="48">
        <v>7490</v>
      </c>
      <c r="C7492" s="49" t="s">
        <v>3371</v>
      </c>
      <c r="D7492" s="48">
        <v>580122422</v>
      </c>
      <c r="E7492" s="50" t="s">
        <v>3371</v>
      </c>
      <c r="F7492" s="51">
        <v>0</v>
      </c>
      <c r="G7492" s="48">
        <v>134</v>
      </c>
      <c r="H7492" s="51" t="s">
        <v>1052</v>
      </c>
      <c r="I7492" s="51" t="s">
        <v>1053</v>
      </c>
      <c r="J7492" s="52">
        <v>0</v>
      </c>
      <c r="K7492" s="48" t="s">
        <v>1054</v>
      </c>
      <c r="L7492" s="48" t="s">
        <v>1054</v>
      </c>
      <c r="M7492" s="53">
        <v>0</v>
      </c>
      <c r="N7492" s="51"/>
    </row>
    <row r="7493" spans="2:14" x14ac:dyDescent="0.25">
      <c r="B7493" s="48">
        <v>7491</v>
      </c>
      <c r="C7493" s="49" t="s">
        <v>3372</v>
      </c>
      <c r="D7493" s="48">
        <v>580235869</v>
      </c>
      <c r="E7493" s="50" t="s">
        <v>3373</v>
      </c>
      <c r="F7493" s="51">
        <v>101</v>
      </c>
      <c r="G7493" s="48">
        <v>20</v>
      </c>
      <c r="H7493" s="51" t="s">
        <v>3374</v>
      </c>
      <c r="I7493" s="51" t="s">
        <v>1053</v>
      </c>
      <c r="J7493" s="52">
        <v>2.75</v>
      </c>
      <c r="K7493" s="48" t="s">
        <v>1058</v>
      </c>
      <c r="L7493" s="48" t="s">
        <v>1058</v>
      </c>
      <c r="M7493" s="53">
        <v>29129.885648233514</v>
      </c>
      <c r="N7493" s="51"/>
    </row>
    <row r="7494" spans="2:14" x14ac:dyDescent="0.25">
      <c r="B7494" s="48">
        <v>7492</v>
      </c>
      <c r="C7494" s="49" t="s">
        <v>3372</v>
      </c>
      <c r="D7494" s="48">
        <v>580416824</v>
      </c>
      <c r="E7494" s="50" t="s">
        <v>3375</v>
      </c>
      <c r="F7494" s="51">
        <v>102</v>
      </c>
      <c r="G7494" s="48">
        <v>19</v>
      </c>
      <c r="H7494" s="51" t="s">
        <v>3374</v>
      </c>
      <c r="I7494" s="51" t="s">
        <v>1259</v>
      </c>
      <c r="J7494" s="52">
        <v>3.25</v>
      </c>
      <c r="K7494" s="48" t="s">
        <v>1058</v>
      </c>
      <c r="L7494" s="48" t="s">
        <v>1058</v>
      </c>
      <c r="M7494" s="53">
        <v>29129.885648233514</v>
      </c>
      <c r="N7494" s="51"/>
    </row>
    <row r="7495" spans="2:14" x14ac:dyDescent="0.25">
      <c r="B7495" s="48">
        <v>7493</v>
      </c>
      <c r="C7495" s="49" t="s">
        <v>3372</v>
      </c>
      <c r="D7495" s="48">
        <v>580766483</v>
      </c>
      <c r="E7495" s="50" t="s">
        <v>3376</v>
      </c>
      <c r="F7495" s="51">
        <v>103</v>
      </c>
      <c r="G7495" s="48">
        <v>15</v>
      </c>
      <c r="H7495" s="51" t="s">
        <v>3374</v>
      </c>
      <c r="I7495" s="51" t="s">
        <v>1062</v>
      </c>
      <c r="J7495" s="52">
        <v>0</v>
      </c>
      <c r="K7495" s="48" t="s">
        <v>1058</v>
      </c>
      <c r="L7495" s="48" t="s">
        <v>1054</v>
      </c>
      <c r="M7495" s="53">
        <v>0</v>
      </c>
      <c r="N7495" s="51"/>
    </row>
    <row r="7496" spans="2:14" x14ac:dyDescent="0.25">
      <c r="B7496" s="48">
        <v>7494</v>
      </c>
      <c r="C7496" s="49" t="s">
        <v>3372</v>
      </c>
      <c r="D7496" s="48">
        <v>580723658</v>
      </c>
      <c r="E7496" s="50" t="s">
        <v>3377</v>
      </c>
      <c r="F7496" s="51">
        <v>104</v>
      </c>
      <c r="G7496" s="48">
        <v>19</v>
      </c>
      <c r="H7496" s="51" t="s">
        <v>3374</v>
      </c>
      <c r="I7496" s="51" t="s">
        <v>1053</v>
      </c>
      <c r="J7496" s="52">
        <v>0</v>
      </c>
      <c r="K7496" s="48" t="s">
        <v>1054</v>
      </c>
      <c r="L7496" s="48" t="s">
        <v>1054</v>
      </c>
      <c r="M7496" s="53">
        <v>0</v>
      </c>
      <c r="N7496" s="51"/>
    </row>
    <row r="7497" spans="2:14" x14ac:dyDescent="0.25">
      <c r="B7497" s="48">
        <v>7495</v>
      </c>
      <c r="C7497" s="49" t="s">
        <v>3372</v>
      </c>
      <c r="D7497" s="48">
        <v>580411676</v>
      </c>
      <c r="E7497" s="50" t="s">
        <v>3378</v>
      </c>
      <c r="F7497" s="51">
        <v>108</v>
      </c>
      <c r="G7497" s="48">
        <v>16</v>
      </c>
      <c r="H7497" s="51" t="s">
        <v>3374</v>
      </c>
      <c r="I7497" s="51" t="s">
        <v>1125</v>
      </c>
      <c r="J7497" s="52">
        <v>0</v>
      </c>
      <c r="K7497" s="48" t="s">
        <v>1054</v>
      </c>
      <c r="L7497" s="48" t="s">
        <v>1054</v>
      </c>
      <c r="M7497" s="53">
        <v>0</v>
      </c>
      <c r="N7497" s="51"/>
    </row>
    <row r="7498" spans="2:14" x14ac:dyDescent="0.25">
      <c r="B7498" s="48">
        <v>7496</v>
      </c>
      <c r="C7498" s="49" t="s">
        <v>3372</v>
      </c>
      <c r="D7498" s="48">
        <v>580766483</v>
      </c>
      <c r="E7498" s="50" t="s">
        <v>3379</v>
      </c>
      <c r="F7498" s="51">
        <v>109</v>
      </c>
      <c r="G7498" s="48">
        <v>6</v>
      </c>
      <c r="H7498" s="51" t="s">
        <v>3380</v>
      </c>
      <c r="I7498" s="51" t="s">
        <v>1062</v>
      </c>
      <c r="J7498" s="52">
        <v>0</v>
      </c>
      <c r="K7498" s="48" t="s">
        <v>1054</v>
      </c>
      <c r="L7498" s="48" t="s">
        <v>1054</v>
      </c>
      <c r="M7498" s="53">
        <v>0</v>
      </c>
      <c r="N7498" s="51"/>
    </row>
    <row r="7499" spans="2:14" x14ac:dyDescent="0.25">
      <c r="B7499" s="48">
        <v>7497</v>
      </c>
      <c r="C7499" s="49" t="s">
        <v>3372</v>
      </c>
      <c r="D7499" s="48">
        <v>580235869</v>
      </c>
      <c r="E7499" s="50" t="s">
        <v>3373</v>
      </c>
      <c r="F7499" s="51">
        <v>110</v>
      </c>
      <c r="G7499" s="48">
        <v>5</v>
      </c>
      <c r="H7499" s="51" t="s">
        <v>3380</v>
      </c>
      <c r="I7499" s="51" t="s">
        <v>1053</v>
      </c>
      <c r="J7499" s="52">
        <v>0</v>
      </c>
      <c r="K7499" s="48" t="s">
        <v>1054</v>
      </c>
      <c r="L7499" s="48" t="s">
        <v>1058</v>
      </c>
      <c r="M7499" s="53">
        <v>0</v>
      </c>
      <c r="N7499" s="51"/>
    </row>
    <row r="7500" spans="2:14" x14ac:dyDescent="0.25">
      <c r="B7500" s="48">
        <v>7498</v>
      </c>
      <c r="C7500" s="49" t="s">
        <v>3372</v>
      </c>
      <c r="D7500" s="48">
        <v>580235869</v>
      </c>
      <c r="E7500" s="50" t="s">
        <v>3373</v>
      </c>
      <c r="F7500" s="51">
        <v>115</v>
      </c>
      <c r="G7500" s="48">
        <v>15</v>
      </c>
      <c r="H7500" s="51" t="s">
        <v>3374</v>
      </c>
      <c r="I7500" s="51" t="s">
        <v>1053</v>
      </c>
      <c r="J7500" s="52">
        <v>2.5</v>
      </c>
      <c r="K7500" s="48" t="s">
        <v>1058</v>
      </c>
      <c r="L7500" s="48" t="s">
        <v>1058</v>
      </c>
      <c r="M7500" s="53">
        <v>29129.51104032404</v>
      </c>
      <c r="N7500" s="51"/>
    </row>
    <row r="7501" spans="2:14" x14ac:dyDescent="0.25">
      <c r="B7501" s="48">
        <v>7499</v>
      </c>
      <c r="C7501" s="49" t="s">
        <v>3372</v>
      </c>
      <c r="D7501" s="48">
        <v>580416824</v>
      </c>
      <c r="E7501" s="50" t="s">
        <v>3375</v>
      </c>
      <c r="F7501" s="51">
        <v>135</v>
      </c>
      <c r="G7501" s="48">
        <v>12</v>
      </c>
      <c r="H7501" s="51" t="s">
        <v>3380</v>
      </c>
      <c r="I7501" s="51" t="s">
        <v>1259</v>
      </c>
      <c r="J7501" s="52">
        <v>0</v>
      </c>
      <c r="K7501" s="48" t="s">
        <v>1054</v>
      </c>
      <c r="L7501" s="48" t="s">
        <v>1058</v>
      </c>
      <c r="M7501" s="53">
        <v>0</v>
      </c>
      <c r="N7501" s="51"/>
    </row>
    <row r="7502" spans="2:14" x14ac:dyDescent="0.25">
      <c r="B7502" s="48">
        <v>7500</v>
      </c>
      <c r="C7502" s="49" t="s">
        <v>3372</v>
      </c>
      <c r="D7502" s="48">
        <v>580411676</v>
      </c>
      <c r="E7502" s="50" t="s">
        <v>3381</v>
      </c>
      <c r="F7502" s="51">
        <v>136</v>
      </c>
      <c r="G7502" s="48">
        <v>16</v>
      </c>
      <c r="H7502" s="51" t="s">
        <v>3374</v>
      </c>
      <c r="I7502" s="51" t="s">
        <v>1125</v>
      </c>
      <c r="J7502" s="52">
        <v>0</v>
      </c>
      <c r="K7502" s="48" t="s">
        <v>1054</v>
      </c>
      <c r="L7502" s="48" t="s">
        <v>1054</v>
      </c>
      <c r="M7502" s="53">
        <v>0</v>
      </c>
      <c r="N7502" s="51"/>
    </row>
    <row r="7503" spans="2:14" x14ac:dyDescent="0.25">
      <c r="B7503" s="48">
        <v>7501</v>
      </c>
      <c r="C7503" s="49" t="s">
        <v>3372</v>
      </c>
      <c r="D7503" s="48">
        <v>580038156</v>
      </c>
      <c r="E7503" s="50" t="s">
        <v>3382</v>
      </c>
      <c r="F7503" s="51">
        <v>137</v>
      </c>
      <c r="G7503" s="48">
        <v>23</v>
      </c>
      <c r="H7503" s="51" t="s">
        <v>3374</v>
      </c>
      <c r="I7503" s="51" t="s">
        <v>1137</v>
      </c>
      <c r="J7503" s="52">
        <v>3.6</v>
      </c>
      <c r="K7503" s="48" t="s">
        <v>1058</v>
      </c>
      <c r="L7503" s="48" t="s">
        <v>1058</v>
      </c>
      <c r="M7503" s="53">
        <v>29129.885648233514</v>
      </c>
      <c r="N7503" s="51"/>
    </row>
    <row r="7504" spans="2:14" x14ac:dyDescent="0.25">
      <c r="B7504" s="48">
        <v>7502</v>
      </c>
      <c r="C7504" s="49" t="s">
        <v>3372</v>
      </c>
      <c r="D7504" s="48">
        <v>580038156</v>
      </c>
      <c r="E7504" s="50" t="s">
        <v>3382</v>
      </c>
      <c r="F7504" s="51">
        <v>139</v>
      </c>
      <c r="G7504" s="48">
        <v>7</v>
      </c>
      <c r="H7504" s="51" t="s">
        <v>3380</v>
      </c>
      <c r="I7504" s="51" t="s">
        <v>1137</v>
      </c>
      <c r="J7504" s="52">
        <v>0</v>
      </c>
      <c r="K7504" s="48" t="s">
        <v>1054</v>
      </c>
      <c r="L7504" s="48" t="s">
        <v>1058</v>
      </c>
      <c r="M7504" s="53">
        <v>0</v>
      </c>
      <c r="N7504" s="51"/>
    </row>
    <row r="7505" spans="2:14" x14ac:dyDescent="0.25">
      <c r="B7505" s="48">
        <v>7503</v>
      </c>
      <c r="C7505" s="49" t="s">
        <v>3372</v>
      </c>
      <c r="D7505" s="48">
        <v>580235869</v>
      </c>
      <c r="E7505" s="50" t="s">
        <v>3373</v>
      </c>
      <c r="F7505" s="51">
        <v>140</v>
      </c>
      <c r="G7505" s="48">
        <v>5</v>
      </c>
      <c r="H7505" s="51" t="s">
        <v>3380</v>
      </c>
      <c r="I7505" s="51" t="s">
        <v>1053</v>
      </c>
      <c r="J7505" s="52">
        <v>0</v>
      </c>
      <c r="K7505" s="48" t="s">
        <v>1054</v>
      </c>
      <c r="L7505" s="48" t="s">
        <v>1058</v>
      </c>
      <c r="M7505" s="53">
        <v>0</v>
      </c>
      <c r="N7505" s="51"/>
    </row>
    <row r="7506" spans="2:14" x14ac:dyDescent="0.25">
      <c r="B7506" s="48">
        <v>7504</v>
      </c>
      <c r="C7506" s="49" t="s">
        <v>3372</v>
      </c>
      <c r="D7506" s="48">
        <v>580233245</v>
      </c>
      <c r="E7506" s="50" t="s">
        <v>1454</v>
      </c>
      <c r="F7506" s="51">
        <v>141</v>
      </c>
      <c r="G7506" s="48">
        <v>18</v>
      </c>
      <c r="H7506" s="51" t="s">
        <v>3374</v>
      </c>
      <c r="I7506" s="51" t="s">
        <v>1062</v>
      </c>
      <c r="J7506" s="52">
        <v>2.5</v>
      </c>
      <c r="K7506" s="48" t="s">
        <v>1058</v>
      </c>
      <c r="L7506" s="48" t="s">
        <v>1058</v>
      </c>
      <c r="M7506" s="53">
        <v>29129.51104032404</v>
      </c>
      <c r="N7506" s="51"/>
    </row>
    <row r="7507" spans="2:14" x14ac:dyDescent="0.25">
      <c r="B7507" s="48">
        <v>7505</v>
      </c>
      <c r="C7507" s="49" t="s">
        <v>3372</v>
      </c>
      <c r="D7507" s="48">
        <v>580233245</v>
      </c>
      <c r="E7507" s="50" t="s">
        <v>3383</v>
      </c>
      <c r="F7507" s="51">
        <v>143</v>
      </c>
      <c r="G7507" s="48">
        <v>8</v>
      </c>
      <c r="H7507" s="51" t="s">
        <v>3380</v>
      </c>
      <c r="I7507" s="51" t="s">
        <v>1062</v>
      </c>
      <c r="J7507" s="52">
        <v>0</v>
      </c>
      <c r="K7507" s="48" t="s">
        <v>1054</v>
      </c>
      <c r="L7507" s="48" t="s">
        <v>1058</v>
      </c>
      <c r="M7507" s="53">
        <v>0</v>
      </c>
      <c r="N7507" s="51"/>
    </row>
    <row r="7508" spans="2:14" x14ac:dyDescent="0.25">
      <c r="B7508" s="48">
        <v>7506</v>
      </c>
      <c r="C7508" s="49" t="s">
        <v>3372</v>
      </c>
      <c r="D7508" s="48">
        <v>580235869</v>
      </c>
      <c r="E7508" s="50" t="s">
        <v>3373</v>
      </c>
      <c r="F7508" s="51">
        <v>149</v>
      </c>
      <c r="G7508" s="48">
        <v>7</v>
      </c>
      <c r="H7508" s="51" t="s">
        <v>3380</v>
      </c>
      <c r="I7508" s="51" t="s">
        <v>1053</v>
      </c>
      <c r="J7508" s="52">
        <v>0</v>
      </c>
      <c r="K7508" s="48" t="s">
        <v>1054</v>
      </c>
      <c r="L7508" s="48" t="s">
        <v>1058</v>
      </c>
      <c r="M7508" s="53">
        <v>0</v>
      </c>
      <c r="N7508" s="51"/>
    </row>
    <row r="7509" spans="2:14" x14ac:dyDescent="0.25">
      <c r="B7509" s="48">
        <v>7507</v>
      </c>
      <c r="C7509" s="49" t="s">
        <v>3384</v>
      </c>
      <c r="D7509" s="48">
        <v>510670664</v>
      </c>
      <c r="E7509" s="50" t="s">
        <v>3385</v>
      </c>
      <c r="F7509" s="51">
        <v>0</v>
      </c>
      <c r="G7509" s="48">
        <v>0</v>
      </c>
      <c r="H7509" s="51" t="s">
        <v>1052</v>
      </c>
      <c r="I7509" s="51" t="s">
        <v>1176</v>
      </c>
      <c r="J7509" s="52">
        <v>0</v>
      </c>
      <c r="K7509" s="48" t="s">
        <v>1054</v>
      </c>
      <c r="L7509" s="48" t="s">
        <v>1054</v>
      </c>
      <c r="M7509" s="53">
        <v>0</v>
      </c>
      <c r="N7509" s="51"/>
    </row>
    <row r="7510" spans="2:14" x14ac:dyDescent="0.25">
      <c r="B7510" s="48">
        <v>7508</v>
      </c>
      <c r="C7510" s="49" t="s">
        <v>3384</v>
      </c>
      <c r="D7510" s="48">
        <v>580122570</v>
      </c>
      <c r="E7510" s="50" t="s">
        <v>3386</v>
      </c>
      <c r="F7510" s="51">
        <v>0</v>
      </c>
      <c r="G7510" s="48">
        <v>42</v>
      </c>
      <c r="H7510" s="51" t="s">
        <v>1052</v>
      </c>
      <c r="I7510" s="51" t="s">
        <v>1053</v>
      </c>
      <c r="J7510" s="52">
        <v>1600.02</v>
      </c>
      <c r="K7510" s="48" t="s">
        <v>1058</v>
      </c>
      <c r="L7510" s="48" t="s">
        <v>1058</v>
      </c>
      <c r="M7510" s="53">
        <v>47173.571557790216</v>
      </c>
      <c r="N7510" s="51"/>
    </row>
    <row r="7511" spans="2:14" x14ac:dyDescent="0.25">
      <c r="B7511" s="48">
        <v>7509</v>
      </c>
      <c r="C7511" s="49" t="s">
        <v>3384</v>
      </c>
      <c r="D7511" s="48">
        <v>580420347</v>
      </c>
      <c r="E7511" s="50" t="s">
        <v>1261</v>
      </c>
      <c r="F7511" s="51">
        <v>0</v>
      </c>
      <c r="G7511" s="48">
        <v>82</v>
      </c>
      <c r="H7511" s="51" t="s">
        <v>1052</v>
      </c>
      <c r="I7511" s="51" t="s">
        <v>1262</v>
      </c>
      <c r="J7511" s="52">
        <v>2713.7759999999998</v>
      </c>
      <c r="K7511" s="48" t="s">
        <v>1058</v>
      </c>
      <c r="L7511" s="48" t="s">
        <v>1058</v>
      </c>
      <c r="M7511" s="53">
        <v>47173.571557790216</v>
      </c>
      <c r="N7511" s="51"/>
    </row>
    <row r="7512" spans="2:14" x14ac:dyDescent="0.25">
      <c r="B7512" s="48">
        <v>7510</v>
      </c>
      <c r="C7512" s="49" t="s">
        <v>3384</v>
      </c>
      <c r="D7512" s="48">
        <v>580469625</v>
      </c>
      <c r="E7512" s="50" t="s">
        <v>3387</v>
      </c>
      <c r="F7512" s="51">
        <v>0</v>
      </c>
      <c r="G7512" s="48">
        <v>2</v>
      </c>
      <c r="H7512" s="51" t="s">
        <v>1052</v>
      </c>
      <c r="I7512" s="51" t="s">
        <v>1262</v>
      </c>
      <c r="J7512" s="52">
        <v>0</v>
      </c>
      <c r="K7512" s="48" t="s">
        <v>1054</v>
      </c>
      <c r="L7512" s="48" t="s">
        <v>1054</v>
      </c>
      <c r="M7512" s="53">
        <v>0</v>
      </c>
      <c r="N7512" s="51"/>
    </row>
    <row r="7513" spans="2:14" x14ac:dyDescent="0.25">
      <c r="B7513" s="48">
        <v>7511</v>
      </c>
      <c r="C7513" s="49" t="s">
        <v>3384</v>
      </c>
      <c r="D7513" s="48">
        <v>580482305</v>
      </c>
      <c r="E7513" s="50" t="s">
        <v>540</v>
      </c>
      <c r="F7513" s="51">
        <v>0</v>
      </c>
      <c r="G7513" s="48">
        <v>0</v>
      </c>
      <c r="H7513" s="51" t="s">
        <v>1052</v>
      </c>
      <c r="I7513" s="51" t="s">
        <v>1062</v>
      </c>
      <c r="J7513" s="52">
        <v>0</v>
      </c>
      <c r="K7513" s="48" t="s">
        <v>1054</v>
      </c>
      <c r="L7513" s="48" t="s">
        <v>1058</v>
      </c>
      <c r="M7513" s="53">
        <v>0</v>
      </c>
      <c r="N7513" s="51"/>
    </row>
    <row r="7514" spans="2:14" x14ac:dyDescent="0.25">
      <c r="B7514" s="48">
        <v>7512</v>
      </c>
      <c r="C7514" s="49" t="s">
        <v>3384</v>
      </c>
      <c r="D7514" s="48">
        <v>580483832</v>
      </c>
      <c r="E7514" s="50" t="s">
        <v>3388</v>
      </c>
      <c r="F7514" s="51">
        <v>0</v>
      </c>
      <c r="G7514" s="48">
        <v>3</v>
      </c>
      <c r="H7514" s="51" t="s">
        <v>1052</v>
      </c>
      <c r="I7514" s="51" t="s">
        <v>1053</v>
      </c>
      <c r="J7514" s="52">
        <v>0</v>
      </c>
      <c r="K7514" s="48" t="s">
        <v>1054</v>
      </c>
      <c r="L7514" s="48" t="s">
        <v>1058</v>
      </c>
      <c r="M7514" s="53">
        <v>0</v>
      </c>
      <c r="N7514" s="51"/>
    </row>
    <row r="7515" spans="2:14" x14ac:dyDescent="0.25">
      <c r="B7515" s="48">
        <v>7513</v>
      </c>
      <c r="C7515" s="49" t="s">
        <v>3384</v>
      </c>
      <c r="D7515" s="48">
        <v>580527430</v>
      </c>
      <c r="E7515" s="50" t="s">
        <v>3389</v>
      </c>
      <c r="F7515" s="51">
        <v>0</v>
      </c>
      <c r="G7515" s="48">
        <v>0</v>
      </c>
      <c r="H7515" s="51" t="s">
        <v>1052</v>
      </c>
      <c r="I7515" s="51" t="s">
        <v>1083</v>
      </c>
      <c r="J7515" s="52">
        <v>0</v>
      </c>
      <c r="K7515" s="48" t="s">
        <v>1054</v>
      </c>
      <c r="L7515" s="48" t="s">
        <v>1058</v>
      </c>
      <c r="M7515" s="53">
        <v>0</v>
      </c>
      <c r="N7515" s="51"/>
    </row>
    <row r="7516" spans="2:14" x14ac:dyDescent="0.25">
      <c r="B7516" s="48">
        <v>7514</v>
      </c>
      <c r="C7516" s="49" t="s">
        <v>3390</v>
      </c>
      <c r="D7516" s="48">
        <v>512390683</v>
      </c>
      <c r="E7516" s="50" t="s">
        <v>3391</v>
      </c>
      <c r="F7516" s="51">
        <v>0</v>
      </c>
      <c r="G7516" s="48">
        <v>0</v>
      </c>
      <c r="H7516" s="51" t="s">
        <v>1052</v>
      </c>
      <c r="I7516" s="51" t="s">
        <v>1115</v>
      </c>
      <c r="J7516" s="52">
        <v>0</v>
      </c>
      <c r="K7516" s="48" t="s">
        <v>1054</v>
      </c>
      <c r="L7516" s="48" t="s">
        <v>1058</v>
      </c>
      <c r="M7516" s="53">
        <v>0</v>
      </c>
      <c r="N7516" s="51"/>
    </row>
    <row r="7517" spans="2:14" x14ac:dyDescent="0.25">
      <c r="B7517" s="48">
        <v>7515</v>
      </c>
      <c r="C7517" s="49" t="s">
        <v>3390</v>
      </c>
      <c r="D7517" s="48">
        <v>580042752</v>
      </c>
      <c r="E7517" s="50" t="s">
        <v>3392</v>
      </c>
      <c r="F7517" s="51">
        <v>0</v>
      </c>
      <c r="G7517" s="48">
        <v>15</v>
      </c>
      <c r="H7517" s="51" t="s">
        <v>1052</v>
      </c>
      <c r="I7517" s="51" t="s">
        <v>1720</v>
      </c>
      <c r="J7517" s="52">
        <v>0</v>
      </c>
      <c r="K7517" s="48" t="s">
        <v>1054</v>
      </c>
      <c r="L7517" s="48" t="s">
        <v>1058</v>
      </c>
      <c r="M7517" s="53">
        <v>0</v>
      </c>
      <c r="N7517" s="51"/>
    </row>
    <row r="7518" spans="2:14" x14ac:dyDescent="0.25">
      <c r="B7518" s="48">
        <v>7516</v>
      </c>
      <c r="C7518" s="49" t="s">
        <v>3390</v>
      </c>
      <c r="D7518" s="48">
        <v>580202513</v>
      </c>
      <c r="E7518" s="50" t="s">
        <v>3393</v>
      </c>
      <c r="F7518" s="51">
        <v>0</v>
      </c>
      <c r="G7518" s="48">
        <v>56</v>
      </c>
      <c r="H7518" s="51" t="s">
        <v>1052</v>
      </c>
      <c r="I7518" s="51" t="s">
        <v>2517</v>
      </c>
      <c r="J7518" s="52">
        <v>33.6</v>
      </c>
      <c r="K7518" s="48" t="s">
        <v>1058</v>
      </c>
      <c r="L7518" s="48" t="s">
        <v>1058</v>
      </c>
      <c r="M7518" s="53">
        <v>5961.4858455130452</v>
      </c>
      <c r="N7518" s="51"/>
    </row>
    <row r="7519" spans="2:14" x14ac:dyDescent="0.25">
      <c r="B7519" s="48">
        <v>7517</v>
      </c>
      <c r="C7519" s="49" t="s">
        <v>3390</v>
      </c>
      <c r="D7519" s="48">
        <v>580216943</v>
      </c>
      <c r="E7519" s="50" t="s">
        <v>3394</v>
      </c>
      <c r="F7519" s="51">
        <v>0</v>
      </c>
      <c r="G7519" s="48">
        <v>3</v>
      </c>
      <c r="H7519" s="51" t="s">
        <v>1052</v>
      </c>
      <c r="I7519" s="51" t="s">
        <v>1135</v>
      </c>
      <c r="J7519" s="52">
        <v>0</v>
      </c>
      <c r="K7519" s="48" t="s">
        <v>1054</v>
      </c>
      <c r="L7519" s="48" t="s">
        <v>1058</v>
      </c>
      <c r="M7519" s="53">
        <v>0</v>
      </c>
      <c r="N7519" s="51"/>
    </row>
    <row r="7520" spans="2:14" x14ac:dyDescent="0.25">
      <c r="B7520" s="48">
        <v>7518</v>
      </c>
      <c r="C7520" s="49" t="s">
        <v>3390</v>
      </c>
      <c r="D7520" s="48">
        <v>580345973</v>
      </c>
      <c r="E7520" s="50" t="s">
        <v>3395</v>
      </c>
      <c r="F7520" s="51">
        <v>0</v>
      </c>
      <c r="G7520" s="48">
        <v>8</v>
      </c>
      <c r="H7520" s="51" t="s">
        <v>1052</v>
      </c>
      <c r="I7520" s="51" t="s">
        <v>1156</v>
      </c>
      <c r="J7520" s="52">
        <v>0</v>
      </c>
      <c r="K7520" s="48" t="s">
        <v>1054</v>
      </c>
      <c r="L7520" s="48" t="s">
        <v>1058</v>
      </c>
      <c r="M7520" s="53">
        <v>0</v>
      </c>
      <c r="N7520" s="51"/>
    </row>
    <row r="7521" spans="2:14" x14ac:dyDescent="0.25">
      <c r="B7521" s="48">
        <v>7519</v>
      </c>
      <c r="C7521" s="49" t="s">
        <v>3390</v>
      </c>
      <c r="D7521" s="48">
        <v>580416261</v>
      </c>
      <c r="E7521" s="50" t="s">
        <v>1738</v>
      </c>
      <c r="F7521" s="51">
        <v>0</v>
      </c>
      <c r="G7521" s="48">
        <v>0</v>
      </c>
      <c r="H7521" s="51" t="s">
        <v>1052</v>
      </c>
      <c r="I7521" s="51" t="s">
        <v>1158</v>
      </c>
      <c r="J7521" s="52">
        <v>0</v>
      </c>
      <c r="K7521" s="48" t="s">
        <v>1054</v>
      </c>
      <c r="L7521" s="48" t="s">
        <v>1054</v>
      </c>
      <c r="M7521" s="53">
        <v>0</v>
      </c>
      <c r="N7521" s="51"/>
    </row>
    <row r="7522" spans="2:14" x14ac:dyDescent="0.25">
      <c r="B7522" s="48">
        <v>7520</v>
      </c>
      <c r="C7522" s="49" t="s">
        <v>3390</v>
      </c>
      <c r="D7522" s="48">
        <v>580472751</v>
      </c>
      <c r="E7522" s="50" t="s">
        <v>1126</v>
      </c>
      <c r="F7522" s="51">
        <v>0</v>
      </c>
      <c r="G7522" s="48">
        <v>32</v>
      </c>
      <c r="H7522" s="51" t="s">
        <v>1052</v>
      </c>
      <c r="I7522" s="51" t="s">
        <v>1062</v>
      </c>
      <c r="J7522" s="52">
        <v>244.52</v>
      </c>
      <c r="K7522" s="48" t="s">
        <v>1058</v>
      </c>
      <c r="L7522" s="48" t="s">
        <v>1058</v>
      </c>
      <c r="M7522" s="53">
        <v>43384.003540025296</v>
      </c>
      <c r="N7522" s="51"/>
    </row>
    <row r="7523" spans="2:14" x14ac:dyDescent="0.25">
      <c r="B7523" s="48">
        <v>7521</v>
      </c>
      <c r="C7523" s="49" t="s">
        <v>3390</v>
      </c>
      <c r="D7523" s="48">
        <v>580475879</v>
      </c>
      <c r="E7523" s="50" t="s">
        <v>3396</v>
      </c>
      <c r="F7523" s="51">
        <v>0</v>
      </c>
      <c r="G7523" s="48">
        <v>37</v>
      </c>
      <c r="H7523" s="51" t="s">
        <v>1052</v>
      </c>
      <c r="I7523" s="51" t="s">
        <v>3397</v>
      </c>
      <c r="J7523" s="52">
        <v>0</v>
      </c>
      <c r="K7523" s="48" t="s">
        <v>1058</v>
      </c>
      <c r="L7523" s="48" t="s">
        <v>1054</v>
      </c>
      <c r="M7523" s="53">
        <v>0</v>
      </c>
      <c r="N7523" s="51"/>
    </row>
    <row r="7524" spans="2:14" x14ac:dyDescent="0.25">
      <c r="B7524" s="48">
        <v>7522</v>
      </c>
      <c r="C7524" s="49" t="s">
        <v>3390</v>
      </c>
      <c r="D7524" s="48">
        <v>580513158</v>
      </c>
      <c r="E7524" s="50" t="s">
        <v>3398</v>
      </c>
      <c r="F7524" s="51">
        <v>0</v>
      </c>
      <c r="G7524" s="48">
        <v>11</v>
      </c>
      <c r="H7524" s="51" t="s">
        <v>1052</v>
      </c>
      <c r="I7524" s="51" t="s">
        <v>1271</v>
      </c>
      <c r="J7524" s="52">
        <v>0</v>
      </c>
      <c r="K7524" s="48" t="s">
        <v>1054</v>
      </c>
      <c r="L7524" s="48" t="s">
        <v>1058</v>
      </c>
      <c r="M7524" s="53">
        <v>0</v>
      </c>
      <c r="N7524" s="51"/>
    </row>
    <row r="7525" spans="2:14" x14ac:dyDescent="0.25">
      <c r="B7525" s="48">
        <v>7523</v>
      </c>
      <c r="C7525" s="49" t="s">
        <v>3390</v>
      </c>
      <c r="D7525" s="48">
        <v>580531556</v>
      </c>
      <c r="E7525" s="50" t="s">
        <v>3399</v>
      </c>
      <c r="F7525" s="51">
        <v>0</v>
      </c>
      <c r="G7525" s="48">
        <v>0</v>
      </c>
      <c r="H7525" s="51" t="s">
        <v>1052</v>
      </c>
      <c r="I7525" s="51" t="s">
        <v>1130</v>
      </c>
      <c r="J7525" s="52">
        <v>0</v>
      </c>
      <c r="K7525" s="48" t="s">
        <v>1054</v>
      </c>
      <c r="L7525" s="48" t="s">
        <v>1058</v>
      </c>
      <c r="M7525" s="53">
        <v>0</v>
      </c>
      <c r="N7525" s="51"/>
    </row>
    <row r="7526" spans="2:14" x14ac:dyDescent="0.25">
      <c r="B7526" s="48">
        <v>7524</v>
      </c>
      <c r="C7526" s="49" t="s">
        <v>3390</v>
      </c>
      <c r="D7526" s="48">
        <v>580584597</v>
      </c>
      <c r="E7526" s="50" t="s">
        <v>3400</v>
      </c>
      <c r="F7526" s="51">
        <v>0</v>
      </c>
      <c r="G7526" s="48">
        <v>50</v>
      </c>
      <c r="H7526" s="51" t="s">
        <v>1052</v>
      </c>
      <c r="I7526" s="51" t="s">
        <v>1145</v>
      </c>
      <c r="J7526" s="52">
        <v>1045</v>
      </c>
      <c r="K7526" s="48" t="s">
        <v>1058</v>
      </c>
      <c r="L7526" s="48" t="s">
        <v>1058</v>
      </c>
      <c r="M7526" s="53">
        <v>132492.24866478771</v>
      </c>
      <c r="N7526" s="51"/>
    </row>
    <row r="7527" spans="2:14" x14ac:dyDescent="0.25">
      <c r="B7527" s="48">
        <v>7525</v>
      </c>
      <c r="C7527" s="49" t="s">
        <v>3390</v>
      </c>
      <c r="D7527" s="48">
        <v>580599660</v>
      </c>
      <c r="E7527" s="50" t="s">
        <v>3401</v>
      </c>
      <c r="F7527" s="51">
        <v>0</v>
      </c>
      <c r="G7527" s="48">
        <v>22</v>
      </c>
      <c r="H7527" s="51" t="s">
        <v>1052</v>
      </c>
      <c r="I7527" s="51" t="s">
        <v>2147</v>
      </c>
      <c r="J7527" s="52">
        <v>61.2</v>
      </c>
      <c r="K7527" s="48" t="s">
        <v>1058</v>
      </c>
      <c r="L7527" s="48" t="s">
        <v>1058</v>
      </c>
      <c r="M7527" s="53">
        <v>10858.420647184477</v>
      </c>
      <c r="N7527" s="51"/>
    </row>
    <row r="7528" spans="2:14" x14ac:dyDescent="0.25">
      <c r="B7528" s="48">
        <v>7526</v>
      </c>
      <c r="C7528" s="49" t="s">
        <v>3390</v>
      </c>
      <c r="D7528" s="48">
        <v>580607257</v>
      </c>
      <c r="E7528" s="50" t="s">
        <v>3402</v>
      </c>
      <c r="F7528" s="51">
        <v>0</v>
      </c>
      <c r="G7528" s="48">
        <v>184</v>
      </c>
      <c r="H7528" s="51" t="s">
        <v>1052</v>
      </c>
      <c r="I7528" s="51" t="s">
        <v>1162</v>
      </c>
      <c r="J7528" s="52">
        <v>1514.5</v>
      </c>
      <c r="K7528" s="48" t="s">
        <v>1058</v>
      </c>
      <c r="L7528" s="48" t="s">
        <v>1058</v>
      </c>
      <c r="M7528" s="53">
        <v>132492.24866478771</v>
      </c>
      <c r="N7528" s="51"/>
    </row>
    <row r="7529" spans="2:14" x14ac:dyDescent="0.25">
      <c r="B7529" s="48">
        <v>7527</v>
      </c>
      <c r="C7529" s="49" t="s">
        <v>3390</v>
      </c>
      <c r="D7529" s="48">
        <v>580612679</v>
      </c>
      <c r="E7529" s="50" t="s">
        <v>3403</v>
      </c>
      <c r="F7529" s="51">
        <v>0</v>
      </c>
      <c r="G7529" s="48">
        <v>21</v>
      </c>
      <c r="H7529" s="51" t="s">
        <v>1052</v>
      </c>
      <c r="I7529" s="51" t="s">
        <v>2295</v>
      </c>
      <c r="J7529" s="52">
        <v>246.16</v>
      </c>
      <c r="K7529" s="48" t="s">
        <v>1058</v>
      </c>
      <c r="L7529" s="48" t="s">
        <v>1058</v>
      </c>
      <c r="M7529" s="53">
        <v>43674.980825342005</v>
      </c>
      <c r="N7529" s="51"/>
    </row>
    <row r="7530" spans="2:14" x14ac:dyDescent="0.25">
      <c r="B7530" s="48">
        <v>7528</v>
      </c>
      <c r="C7530" s="49" t="s">
        <v>3390</v>
      </c>
      <c r="D7530" s="48">
        <v>580614386</v>
      </c>
      <c r="E7530" s="50" t="s">
        <v>1216</v>
      </c>
      <c r="F7530" s="51">
        <v>0</v>
      </c>
      <c r="G7530" s="48">
        <v>0</v>
      </c>
      <c r="H7530" s="51" t="s">
        <v>1052</v>
      </c>
      <c r="I7530" s="51" t="s">
        <v>1152</v>
      </c>
      <c r="J7530" s="52">
        <v>0</v>
      </c>
      <c r="K7530" s="48" t="s">
        <v>1054</v>
      </c>
      <c r="L7530" s="48" t="s">
        <v>1054</v>
      </c>
      <c r="M7530" s="53">
        <v>0</v>
      </c>
      <c r="N7530" s="51"/>
    </row>
    <row r="7531" spans="2:14" x14ac:dyDescent="0.25">
      <c r="B7531" s="48">
        <v>7529</v>
      </c>
      <c r="C7531" s="49" t="s">
        <v>3390</v>
      </c>
      <c r="D7531" s="48">
        <v>580618007</v>
      </c>
      <c r="E7531" s="50" t="s">
        <v>3404</v>
      </c>
      <c r="F7531" s="51">
        <v>0</v>
      </c>
      <c r="G7531" s="48">
        <v>1</v>
      </c>
      <c r="H7531" s="51" t="s">
        <v>1052</v>
      </c>
      <c r="I7531" s="51" t="s">
        <v>1218</v>
      </c>
      <c r="J7531" s="52">
        <v>0</v>
      </c>
      <c r="K7531" s="48" t="s">
        <v>1054</v>
      </c>
      <c r="L7531" s="48" t="s">
        <v>1054</v>
      </c>
      <c r="M7531" s="53">
        <v>0</v>
      </c>
      <c r="N7531" s="51"/>
    </row>
    <row r="7532" spans="2:14" x14ac:dyDescent="0.25">
      <c r="B7532" s="48">
        <v>7530</v>
      </c>
      <c r="C7532" s="49" t="s">
        <v>3390</v>
      </c>
      <c r="D7532" s="48">
        <v>580618353</v>
      </c>
      <c r="E7532" s="50" t="s">
        <v>3405</v>
      </c>
      <c r="F7532" s="51">
        <v>0</v>
      </c>
      <c r="G7532" s="48">
        <v>7</v>
      </c>
      <c r="H7532" s="51" t="s">
        <v>1052</v>
      </c>
      <c r="I7532" s="51" t="s">
        <v>2206</v>
      </c>
      <c r="J7532" s="52">
        <v>0</v>
      </c>
      <c r="K7532" s="48" t="s">
        <v>1054</v>
      </c>
      <c r="L7532" s="48" t="s">
        <v>1054</v>
      </c>
      <c r="M7532" s="53">
        <v>0</v>
      </c>
      <c r="N7532" s="51"/>
    </row>
    <row r="7533" spans="2:14" x14ac:dyDescent="0.25">
      <c r="B7533" s="48">
        <v>7531</v>
      </c>
      <c r="C7533" s="49" t="s">
        <v>3390</v>
      </c>
      <c r="D7533" s="48">
        <v>580621241</v>
      </c>
      <c r="E7533" s="50" t="s">
        <v>3406</v>
      </c>
      <c r="F7533" s="51">
        <v>0</v>
      </c>
      <c r="G7533" s="48">
        <v>65</v>
      </c>
      <c r="H7533" s="51" t="s">
        <v>1052</v>
      </c>
      <c r="I7533" s="51" t="s">
        <v>2034</v>
      </c>
      <c r="J7533" s="52">
        <v>0</v>
      </c>
      <c r="K7533" s="48" t="s">
        <v>1058</v>
      </c>
      <c r="L7533" s="48" t="s">
        <v>1054</v>
      </c>
      <c r="M7533" s="53">
        <v>0</v>
      </c>
      <c r="N7533" s="51"/>
    </row>
    <row r="7534" spans="2:14" x14ac:dyDescent="0.25">
      <c r="B7534" s="48">
        <v>7532</v>
      </c>
      <c r="C7534" s="49" t="s">
        <v>3390</v>
      </c>
      <c r="D7534" s="48">
        <v>580624807</v>
      </c>
      <c r="E7534" s="50" t="s">
        <v>3407</v>
      </c>
      <c r="F7534" s="51">
        <v>0</v>
      </c>
      <c r="G7534" s="48">
        <v>30</v>
      </c>
      <c r="H7534" s="51" t="s">
        <v>1052</v>
      </c>
      <c r="I7534" s="51" t="s">
        <v>1476</v>
      </c>
      <c r="J7534" s="52">
        <v>0</v>
      </c>
      <c r="K7534" s="48" t="s">
        <v>1058</v>
      </c>
      <c r="L7534" s="48" t="s">
        <v>1054</v>
      </c>
      <c r="M7534" s="53">
        <v>0</v>
      </c>
      <c r="N7534" s="51"/>
    </row>
    <row r="7535" spans="2:14" x14ac:dyDescent="0.25">
      <c r="B7535" s="48">
        <v>7533</v>
      </c>
      <c r="C7535" s="49" t="s">
        <v>3390</v>
      </c>
      <c r="D7535" s="48">
        <v>580627669</v>
      </c>
      <c r="E7535" s="50" t="s">
        <v>3408</v>
      </c>
      <c r="F7535" s="51">
        <v>0</v>
      </c>
      <c r="G7535" s="48">
        <v>60</v>
      </c>
      <c r="H7535" s="51" t="s">
        <v>1052</v>
      </c>
      <c r="I7535" s="51" t="s">
        <v>2147</v>
      </c>
      <c r="J7535" s="52">
        <v>121.8</v>
      </c>
      <c r="K7535" s="48" t="s">
        <v>1058</v>
      </c>
      <c r="L7535" s="48" t="s">
        <v>1058</v>
      </c>
      <c r="M7535" s="53">
        <v>21610.386189984791</v>
      </c>
      <c r="N7535" s="51"/>
    </row>
    <row r="7536" spans="2:14" x14ac:dyDescent="0.25">
      <c r="B7536" s="48">
        <v>7534</v>
      </c>
      <c r="C7536" s="49" t="s">
        <v>3390</v>
      </c>
      <c r="D7536" s="48">
        <v>580628659</v>
      </c>
      <c r="E7536" s="50" t="s">
        <v>678</v>
      </c>
      <c r="F7536" s="51">
        <v>0</v>
      </c>
      <c r="G7536" s="48">
        <v>38</v>
      </c>
      <c r="H7536" s="51" t="s">
        <v>1052</v>
      </c>
      <c r="I7536" s="51" t="s">
        <v>1174</v>
      </c>
      <c r="J7536" s="52">
        <v>0</v>
      </c>
      <c r="K7536" s="48" t="s">
        <v>1054</v>
      </c>
      <c r="L7536" s="48" t="s">
        <v>1058</v>
      </c>
      <c r="M7536" s="53">
        <v>0</v>
      </c>
      <c r="N7536" s="51"/>
    </row>
    <row r="7537" spans="2:14" x14ac:dyDescent="0.25">
      <c r="B7537" s="48">
        <v>7535</v>
      </c>
      <c r="C7537" s="49" t="s">
        <v>3390</v>
      </c>
      <c r="D7537" s="48">
        <v>580642106</v>
      </c>
      <c r="E7537" s="50" t="s">
        <v>1863</v>
      </c>
      <c r="F7537" s="51">
        <v>0</v>
      </c>
      <c r="G7537" s="48">
        <v>50</v>
      </c>
      <c r="H7537" s="51" t="s">
        <v>1052</v>
      </c>
      <c r="I7537" s="51" t="s">
        <v>1135</v>
      </c>
      <c r="J7537" s="52">
        <v>544.96</v>
      </c>
      <c r="K7537" s="48" t="s">
        <v>1058</v>
      </c>
      <c r="L7537" s="48" t="s">
        <v>1058</v>
      </c>
      <c r="M7537" s="53">
        <v>96689.622808654458</v>
      </c>
      <c r="N7537" s="51"/>
    </row>
    <row r="7538" spans="2:14" x14ac:dyDescent="0.25">
      <c r="B7538" s="48">
        <v>7536</v>
      </c>
      <c r="C7538" s="49" t="s">
        <v>3390</v>
      </c>
      <c r="D7538" s="48">
        <v>580647774</v>
      </c>
      <c r="E7538" s="50" t="s">
        <v>3409</v>
      </c>
      <c r="F7538" s="51">
        <v>0</v>
      </c>
      <c r="G7538" s="48">
        <v>72</v>
      </c>
      <c r="H7538" s="51" t="s">
        <v>1052</v>
      </c>
      <c r="I7538" s="51" t="s">
        <v>2344</v>
      </c>
      <c r="J7538" s="52">
        <v>241.26000000000002</v>
      </c>
      <c r="K7538" s="48" t="s">
        <v>1058</v>
      </c>
      <c r="L7538" s="48" t="s">
        <v>1058</v>
      </c>
      <c r="M7538" s="53">
        <v>42805.597472871363</v>
      </c>
      <c r="N7538" s="51"/>
    </row>
    <row r="7539" spans="2:14" x14ac:dyDescent="0.25">
      <c r="B7539" s="48">
        <v>7537</v>
      </c>
      <c r="C7539" s="49" t="s">
        <v>3390</v>
      </c>
      <c r="D7539" s="48">
        <v>580653756</v>
      </c>
      <c r="E7539" s="50" t="s">
        <v>3410</v>
      </c>
      <c r="F7539" s="51">
        <v>0</v>
      </c>
      <c r="G7539" s="48">
        <v>157</v>
      </c>
      <c r="H7539" s="51" t="s">
        <v>1052</v>
      </c>
      <c r="I7539" s="51" t="s">
        <v>1681</v>
      </c>
      <c r="J7539" s="52">
        <v>1025.4000000000001</v>
      </c>
      <c r="K7539" s="48" t="s">
        <v>1058</v>
      </c>
      <c r="L7539" s="48" t="s">
        <v>1058</v>
      </c>
      <c r="M7539" s="53">
        <v>132492.24866478771</v>
      </c>
      <c r="N7539" s="51"/>
    </row>
    <row r="7540" spans="2:14" x14ac:dyDescent="0.25">
      <c r="B7540" s="48">
        <v>7538</v>
      </c>
      <c r="C7540" s="49" t="s">
        <v>3390</v>
      </c>
      <c r="D7540" s="48">
        <v>580687887</v>
      </c>
      <c r="E7540" s="50" t="s">
        <v>3411</v>
      </c>
      <c r="F7540" s="51">
        <v>0</v>
      </c>
      <c r="G7540" s="48">
        <v>0</v>
      </c>
      <c r="H7540" s="51" t="s">
        <v>1052</v>
      </c>
      <c r="I7540" s="51" t="s">
        <v>1088</v>
      </c>
      <c r="J7540" s="52">
        <v>0</v>
      </c>
      <c r="K7540" s="48" t="s">
        <v>1054</v>
      </c>
      <c r="L7540" s="48" t="s">
        <v>1054</v>
      </c>
      <c r="M7540" s="53">
        <v>0</v>
      </c>
      <c r="N7540" s="51"/>
    </row>
    <row r="7541" spans="2:14" x14ac:dyDescent="0.25">
      <c r="B7541" s="48">
        <v>7539</v>
      </c>
      <c r="C7541" s="49" t="s">
        <v>3390</v>
      </c>
      <c r="D7541" s="48">
        <v>580688349</v>
      </c>
      <c r="E7541" s="50" t="s">
        <v>32</v>
      </c>
      <c r="F7541" s="51">
        <v>0</v>
      </c>
      <c r="G7541" s="48">
        <v>33</v>
      </c>
      <c r="H7541" s="51" t="s">
        <v>1052</v>
      </c>
      <c r="I7541" s="51" t="s">
        <v>1459</v>
      </c>
      <c r="J7541" s="52">
        <v>0</v>
      </c>
      <c r="K7541" s="48" t="s">
        <v>1058</v>
      </c>
      <c r="L7541" s="48" t="s">
        <v>1054</v>
      </c>
      <c r="M7541" s="53">
        <v>0</v>
      </c>
      <c r="N7541" s="51"/>
    </row>
    <row r="7542" spans="2:14" x14ac:dyDescent="0.25">
      <c r="B7542" s="48">
        <v>7540</v>
      </c>
      <c r="C7542" s="49" t="s">
        <v>3390</v>
      </c>
      <c r="D7542" s="48">
        <v>580699866</v>
      </c>
      <c r="E7542" s="50" t="s">
        <v>3412</v>
      </c>
      <c r="F7542" s="51">
        <v>0</v>
      </c>
      <c r="G7542" s="48">
        <v>13</v>
      </c>
      <c r="H7542" s="51" t="s">
        <v>1052</v>
      </c>
      <c r="I7542" s="51" t="s">
        <v>1091</v>
      </c>
      <c r="J7542" s="52">
        <v>0</v>
      </c>
      <c r="K7542" s="48" t="s">
        <v>1054</v>
      </c>
      <c r="L7542" s="48" t="s">
        <v>1054</v>
      </c>
      <c r="M7542" s="53">
        <v>0</v>
      </c>
      <c r="N7542" s="51"/>
    </row>
    <row r="7543" spans="2:14" x14ac:dyDescent="0.25">
      <c r="B7543" s="48">
        <v>7541</v>
      </c>
      <c r="C7543" s="49" t="s">
        <v>3390</v>
      </c>
      <c r="D7543" s="48">
        <v>580744092</v>
      </c>
      <c r="E7543" s="50" t="s">
        <v>3413</v>
      </c>
      <c r="F7543" s="51">
        <v>0</v>
      </c>
      <c r="G7543" s="48">
        <v>4</v>
      </c>
      <c r="H7543" s="51" t="s">
        <v>1052</v>
      </c>
      <c r="I7543" s="51" t="s">
        <v>1187</v>
      </c>
      <c r="J7543" s="52">
        <v>0</v>
      </c>
      <c r="K7543" s="48" t="s">
        <v>1054</v>
      </c>
      <c r="L7543" s="48" t="s">
        <v>1054</v>
      </c>
      <c r="M7543" s="53">
        <v>0</v>
      </c>
      <c r="N7543" s="51"/>
    </row>
    <row r="7544" spans="2:14" x14ac:dyDescent="0.25">
      <c r="B7544" s="48">
        <v>7542</v>
      </c>
      <c r="C7544" s="49" t="s">
        <v>3414</v>
      </c>
      <c r="D7544" s="48">
        <v>580008357</v>
      </c>
      <c r="E7544" s="50" t="s">
        <v>3415</v>
      </c>
      <c r="F7544" s="51">
        <v>0</v>
      </c>
      <c r="G7544" s="48">
        <v>32</v>
      </c>
      <c r="H7544" s="51" t="s">
        <v>1052</v>
      </c>
      <c r="I7544" s="51" t="s">
        <v>1176</v>
      </c>
      <c r="J7544" s="52">
        <v>0</v>
      </c>
      <c r="K7544" s="48" t="s">
        <v>1058</v>
      </c>
      <c r="L7544" s="48" t="s">
        <v>1054</v>
      </c>
      <c r="M7544" s="53">
        <v>0</v>
      </c>
      <c r="N7544" s="51"/>
    </row>
    <row r="7545" spans="2:14" x14ac:dyDescent="0.25">
      <c r="B7545" s="48">
        <v>7543</v>
      </c>
      <c r="C7545" s="49" t="s">
        <v>3414</v>
      </c>
      <c r="D7545" s="48">
        <v>580215150</v>
      </c>
      <c r="E7545" s="50" t="s">
        <v>3416</v>
      </c>
      <c r="F7545" s="51">
        <v>0</v>
      </c>
      <c r="G7545" s="48">
        <v>63</v>
      </c>
      <c r="H7545" s="51" t="s">
        <v>1052</v>
      </c>
      <c r="I7545" s="51" t="s">
        <v>1062</v>
      </c>
      <c r="J7545" s="52">
        <v>526.14</v>
      </c>
      <c r="K7545" s="48" t="s">
        <v>1058</v>
      </c>
      <c r="L7545" s="48" t="s">
        <v>1058</v>
      </c>
      <c r="M7545" s="53">
        <v>59804.52337052131</v>
      </c>
      <c r="N7545" s="51"/>
    </row>
    <row r="7546" spans="2:14" x14ac:dyDescent="0.25">
      <c r="B7546" s="48">
        <v>7544</v>
      </c>
      <c r="C7546" s="49" t="s">
        <v>3414</v>
      </c>
      <c r="D7546" s="48">
        <v>580272128</v>
      </c>
      <c r="E7546" s="50" t="s">
        <v>3417</v>
      </c>
      <c r="F7546" s="51">
        <v>0</v>
      </c>
      <c r="G7546" s="48">
        <v>24</v>
      </c>
      <c r="H7546" s="51" t="s">
        <v>1052</v>
      </c>
      <c r="I7546" s="51" t="s">
        <v>1246</v>
      </c>
      <c r="J7546" s="52">
        <v>378.62</v>
      </c>
      <c r="K7546" s="48" t="s">
        <v>1058</v>
      </c>
      <c r="L7546" s="48" t="s">
        <v>1058</v>
      </c>
      <c r="M7546" s="53">
        <v>43036.432581721172</v>
      </c>
      <c r="N7546" s="51"/>
    </row>
    <row r="7547" spans="2:14" x14ac:dyDescent="0.25">
      <c r="B7547" s="48">
        <v>7545</v>
      </c>
      <c r="C7547" s="49" t="s">
        <v>3414</v>
      </c>
      <c r="D7547" s="48">
        <v>580278299</v>
      </c>
      <c r="E7547" s="50" t="s">
        <v>3418</v>
      </c>
      <c r="F7547" s="51">
        <v>0</v>
      </c>
      <c r="G7547" s="48">
        <v>10</v>
      </c>
      <c r="H7547" s="51" t="s">
        <v>1052</v>
      </c>
      <c r="I7547" s="51" t="s">
        <v>1053</v>
      </c>
      <c r="J7547" s="52">
        <v>0</v>
      </c>
      <c r="K7547" s="48" t="s">
        <v>1054</v>
      </c>
      <c r="L7547" s="48" t="s">
        <v>1054</v>
      </c>
      <c r="M7547" s="53">
        <v>0</v>
      </c>
      <c r="N7547" s="51"/>
    </row>
    <row r="7548" spans="2:14" x14ac:dyDescent="0.25">
      <c r="B7548" s="48">
        <v>7546</v>
      </c>
      <c r="C7548" s="49" t="s">
        <v>3414</v>
      </c>
      <c r="D7548" s="48">
        <v>580280899</v>
      </c>
      <c r="E7548" s="50" t="s">
        <v>3419</v>
      </c>
      <c r="F7548" s="51">
        <v>0</v>
      </c>
      <c r="G7548" s="48">
        <v>21</v>
      </c>
      <c r="H7548" s="51" t="s">
        <v>1052</v>
      </c>
      <c r="I7548" s="51" t="s">
        <v>1218</v>
      </c>
      <c r="J7548" s="52">
        <v>177.3</v>
      </c>
      <c r="K7548" s="48" t="s">
        <v>1058</v>
      </c>
      <c r="L7548" s="48" t="s">
        <v>1058</v>
      </c>
      <c r="M7548" s="53">
        <v>20153.080916853745</v>
      </c>
      <c r="N7548" s="51"/>
    </row>
    <row r="7549" spans="2:14" x14ac:dyDescent="0.25">
      <c r="B7549" s="48">
        <v>7547</v>
      </c>
      <c r="C7549" s="49" t="s">
        <v>3414</v>
      </c>
      <c r="D7549" s="48">
        <v>580309417</v>
      </c>
      <c r="E7549" s="50" t="s">
        <v>1897</v>
      </c>
      <c r="F7549" s="51">
        <v>0</v>
      </c>
      <c r="G7549" s="48">
        <v>22</v>
      </c>
      <c r="H7549" s="51" t="s">
        <v>1052</v>
      </c>
      <c r="I7549" s="51" t="s">
        <v>1160</v>
      </c>
      <c r="J7549" s="52">
        <v>177.53</v>
      </c>
      <c r="K7549" s="48" t="s">
        <v>1058</v>
      </c>
      <c r="L7549" s="48" t="s">
        <v>1058</v>
      </c>
      <c r="M7549" s="53">
        <v>20179.224225431724</v>
      </c>
      <c r="N7549" s="51"/>
    </row>
    <row r="7550" spans="2:14" x14ac:dyDescent="0.25">
      <c r="B7550" s="48">
        <v>7548</v>
      </c>
      <c r="C7550" s="49" t="s">
        <v>3414</v>
      </c>
      <c r="D7550" s="48">
        <v>580310373</v>
      </c>
      <c r="E7550" s="50" t="s">
        <v>3420</v>
      </c>
      <c r="F7550" s="51">
        <v>0</v>
      </c>
      <c r="G7550" s="48">
        <v>36</v>
      </c>
      <c r="H7550" s="51" t="s">
        <v>1052</v>
      </c>
      <c r="I7550" s="51" t="s">
        <v>1259</v>
      </c>
      <c r="J7550" s="52">
        <v>559.91999999999996</v>
      </c>
      <c r="K7550" s="48" t="s">
        <v>1058</v>
      </c>
      <c r="L7550" s="48" t="s">
        <v>1058</v>
      </c>
      <c r="M7550" s="53">
        <v>63644.179734713747</v>
      </c>
      <c r="N7550" s="51"/>
    </row>
    <row r="7551" spans="2:14" x14ac:dyDescent="0.25">
      <c r="B7551" s="48">
        <v>7549</v>
      </c>
      <c r="C7551" s="49" t="s">
        <v>3414</v>
      </c>
      <c r="D7551" s="48">
        <v>580332799</v>
      </c>
      <c r="E7551" s="50" t="s">
        <v>3421</v>
      </c>
      <c r="F7551" s="51">
        <v>0</v>
      </c>
      <c r="G7551" s="48">
        <v>1</v>
      </c>
      <c r="H7551" s="51" t="s">
        <v>1052</v>
      </c>
      <c r="I7551" s="51" t="s">
        <v>1218</v>
      </c>
      <c r="J7551" s="52">
        <v>0</v>
      </c>
      <c r="K7551" s="48" t="s">
        <v>1054</v>
      </c>
      <c r="L7551" s="48" t="s">
        <v>1058</v>
      </c>
      <c r="M7551" s="53">
        <v>0</v>
      </c>
      <c r="N7551" s="51"/>
    </row>
    <row r="7552" spans="2:14" x14ac:dyDescent="0.25">
      <c r="B7552" s="48">
        <v>7550</v>
      </c>
      <c r="C7552" s="49" t="s">
        <v>3414</v>
      </c>
      <c r="D7552" s="48">
        <v>580353076</v>
      </c>
      <c r="E7552" s="50" t="s">
        <v>3422</v>
      </c>
      <c r="F7552" s="51">
        <v>0</v>
      </c>
      <c r="G7552" s="48">
        <v>7</v>
      </c>
      <c r="H7552" s="51" t="s">
        <v>1052</v>
      </c>
      <c r="I7552" s="51" t="s">
        <v>1182</v>
      </c>
      <c r="J7552" s="52">
        <v>0</v>
      </c>
      <c r="K7552" s="48" t="s">
        <v>1054</v>
      </c>
      <c r="L7552" s="48" t="s">
        <v>1054</v>
      </c>
      <c r="M7552" s="53">
        <v>0</v>
      </c>
      <c r="N7552" s="51"/>
    </row>
    <row r="7553" spans="2:14" x14ac:dyDescent="0.25">
      <c r="B7553" s="48">
        <v>7551</v>
      </c>
      <c r="C7553" s="49" t="s">
        <v>3414</v>
      </c>
      <c r="D7553" s="48">
        <v>580376283</v>
      </c>
      <c r="E7553" s="50" t="s">
        <v>3423</v>
      </c>
      <c r="F7553" s="51">
        <v>0</v>
      </c>
      <c r="G7553" s="48">
        <v>28</v>
      </c>
      <c r="H7553" s="51" t="s">
        <v>1052</v>
      </c>
      <c r="I7553" s="51" t="s">
        <v>1060</v>
      </c>
      <c r="J7553" s="52">
        <v>223.98</v>
      </c>
      <c r="K7553" s="48" t="s">
        <v>1058</v>
      </c>
      <c r="L7553" s="48" t="s">
        <v>1058</v>
      </c>
      <c r="M7553" s="53">
        <v>25459.035892593914</v>
      </c>
      <c r="N7553" s="51"/>
    </row>
    <row r="7554" spans="2:14" x14ac:dyDescent="0.25">
      <c r="B7554" s="48">
        <v>7552</v>
      </c>
      <c r="C7554" s="49" t="s">
        <v>3414</v>
      </c>
      <c r="D7554" s="48">
        <v>580380038</v>
      </c>
      <c r="E7554" s="50" t="s">
        <v>3424</v>
      </c>
      <c r="F7554" s="51">
        <v>0</v>
      </c>
      <c r="G7554" s="48">
        <v>40</v>
      </c>
      <c r="H7554" s="51" t="s">
        <v>1052</v>
      </c>
      <c r="I7554" s="51" t="s">
        <v>1096</v>
      </c>
      <c r="J7554" s="52">
        <v>0</v>
      </c>
      <c r="K7554" s="48" t="s">
        <v>1054</v>
      </c>
      <c r="L7554" s="48" t="s">
        <v>1054</v>
      </c>
      <c r="M7554" s="53">
        <v>0</v>
      </c>
      <c r="N7554" s="51"/>
    </row>
    <row r="7555" spans="2:14" x14ac:dyDescent="0.25">
      <c r="B7555" s="48">
        <v>7553</v>
      </c>
      <c r="C7555" s="49" t="s">
        <v>3414</v>
      </c>
      <c r="D7555" s="48">
        <v>580424638</v>
      </c>
      <c r="E7555" s="50" t="s">
        <v>3425</v>
      </c>
      <c r="F7555" s="51">
        <v>0</v>
      </c>
      <c r="G7555" s="48">
        <v>7</v>
      </c>
      <c r="H7555" s="51" t="s">
        <v>1052</v>
      </c>
      <c r="I7555" s="51" t="s">
        <v>1081</v>
      </c>
      <c r="J7555" s="52">
        <v>0</v>
      </c>
      <c r="K7555" s="48" t="s">
        <v>1054</v>
      </c>
      <c r="L7555" s="48" t="s">
        <v>1058</v>
      </c>
      <c r="M7555" s="53">
        <v>0</v>
      </c>
      <c r="N7555" s="51"/>
    </row>
    <row r="7556" spans="2:14" x14ac:dyDescent="0.25">
      <c r="B7556" s="48">
        <v>7554</v>
      </c>
      <c r="C7556" s="49" t="s">
        <v>3414</v>
      </c>
      <c r="D7556" s="48">
        <v>580506566</v>
      </c>
      <c r="E7556" s="50" t="s">
        <v>3426</v>
      </c>
      <c r="F7556" s="51">
        <v>0</v>
      </c>
      <c r="G7556" s="48">
        <v>48</v>
      </c>
      <c r="H7556" s="51" t="s">
        <v>1052</v>
      </c>
      <c r="I7556" s="51" t="s">
        <v>1053</v>
      </c>
      <c r="J7556" s="52">
        <v>0</v>
      </c>
      <c r="K7556" s="48" t="s">
        <v>1058</v>
      </c>
      <c r="L7556" s="48" t="s">
        <v>1054</v>
      </c>
      <c r="M7556" s="53">
        <v>0</v>
      </c>
      <c r="N7556" s="51"/>
    </row>
    <row r="7557" spans="2:14" x14ac:dyDescent="0.25">
      <c r="B7557" s="48">
        <v>7555</v>
      </c>
      <c r="C7557" s="49" t="s">
        <v>3414</v>
      </c>
      <c r="D7557" s="48">
        <v>580528214</v>
      </c>
      <c r="E7557" s="50" t="s">
        <v>3427</v>
      </c>
      <c r="F7557" s="51">
        <v>0</v>
      </c>
      <c r="G7557" s="48">
        <v>19</v>
      </c>
      <c r="H7557" s="51" t="s">
        <v>1052</v>
      </c>
      <c r="I7557" s="51" t="s">
        <v>1295</v>
      </c>
      <c r="J7557" s="52">
        <v>26.64</v>
      </c>
      <c r="K7557" s="48" t="s">
        <v>1058</v>
      </c>
      <c r="L7557" s="48" t="s">
        <v>1058</v>
      </c>
      <c r="M7557" s="53">
        <v>3028.0771326846234</v>
      </c>
      <c r="N7557" s="51"/>
    </row>
    <row r="7558" spans="2:14" x14ac:dyDescent="0.25">
      <c r="B7558" s="48">
        <v>7556</v>
      </c>
      <c r="C7558" s="49" t="s">
        <v>3414</v>
      </c>
      <c r="D7558" s="48">
        <v>580547339</v>
      </c>
      <c r="E7558" s="50" t="s">
        <v>3062</v>
      </c>
      <c r="F7558" s="51">
        <v>0</v>
      </c>
      <c r="G7558" s="48">
        <v>42</v>
      </c>
      <c r="H7558" s="51" t="s">
        <v>1052</v>
      </c>
      <c r="I7558" s="51" t="s">
        <v>1125</v>
      </c>
      <c r="J7558" s="52">
        <v>278.88</v>
      </c>
      <c r="K7558" s="48" t="s">
        <v>1058</v>
      </c>
      <c r="L7558" s="48" t="s">
        <v>1058</v>
      </c>
      <c r="M7558" s="53">
        <v>31699.329983599386</v>
      </c>
      <c r="N7558" s="51"/>
    </row>
    <row r="7559" spans="2:14" x14ac:dyDescent="0.25">
      <c r="B7559" s="48">
        <v>7557</v>
      </c>
      <c r="C7559" s="49" t="s">
        <v>3414</v>
      </c>
      <c r="D7559" s="48">
        <v>580629962</v>
      </c>
      <c r="E7559" s="50" t="s">
        <v>3428</v>
      </c>
      <c r="F7559" s="51">
        <v>0</v>
      </c>
      <c r="G7559" s="48">
        <v>291</v>
      </c>
      <c r="H7559" s="51" t="s">
        <v>1052</v>
      </c>
      <c r="I7559" s="51" t="s">
        <v>1164</v>
      </c>
      <c r="J7559" s="52">
        <v>591.5</v>
      </c>
      <c r="K7559" s="48" t="s">
        <v>1058</v>
      </c>
      <c r="L7559" s="48" t="s">
        <v>1058</v>
      </c>
      <c r="M7559" s="53">
        <v>66750.970959529906</v>
      </c>
      <c r="N7559" s="51"/>
    </row>
    <row r="7560" spans="2:14" x14ac:dyDescent="0.25">
      <c r="B7560" s="48">
        <v>7558</v>
      </c>
      <c r="C7560" s="49" t="s">
        <v>3414</v>
      </c>
      <c r="D7560" s="48">
        <v>580632495</v>
      </c>
      <c r="E7560" s="50" t="s">
        <v>3429</v>
      </c>
      <c r="F7560" s="51">
        <v>0</v>
      </c>
      <c r="G7560" s="48">
        <v>0</v>
      </c>
      <c r="H7560" s="51" t="s">
        <v>1052</v>
      </c>
      <c r="I7560" s="51" t="s">
        <v>2034</v>
      </c>
      <c r="J7560" s="52">
        <v>0</v>
      </c>
      <c r="K7560" s="48" t="s">
        <v>1054</v>
      </c>
      <c r="L7560" s="48" t="s">
        <v>1054</v>
      </c>
      <c r="M7560" s="53">
        <v>0</v>
      </c>
      <c r="N7560" s="51"/>
    </row>
    <row r="7561" spans="2:14" x14ac:dyDescent="0.25">
      <c r="B7561" s="48">
        <v>7559</v>
      </c>
      <c r="C7561" s="49" t="s">
        <v>3414</v>
      </c>
      <c r="D7561" s="48">
        <v>580650364</v>
      </c>
      <c r="E7561" s="50" t="s">
        <v>3430</v>
      </c>
      <c r="F7561" s="51">
        <v>0</v>
      </c>
      <c r="G7561" s="48">
        <v>2</v>
      </c>
      <c r="H7561" s="51" t="s">
        <v>1052</v>
      </c>
      <c r="I7561" s="51" t="s">
        <v>1119</v>
      </c>
      <c r="J7561" s="52">
        <v>0</v>
      </c>
      <c r="K7561" s="48" t="s">
        <v>1054</v>
      </c>
      <c r="L7561" s="48" t="s">
        <v>1054</v>
      </c>
      <c r="M7561" s="53">
        <v>0</v>
      </c>
      <c r="N7561" s="51"/>
    </row>
    <row r="7562" spans="2:14" x14ac:dyDescent="0.25">
      <c r="B7562" s="48">
        <v>7560</v>
      </c>
      <c r="C7562" s="49" t="s">
        <v>3414</v>
      </c>
      <c r="D7562" s="48">
        <v>580719508</v>
      </c>
      <c r="E7562" s="50" t="s">
        <v>3431</v>
      </c>
      <c r="F7562" s="51">
        <v>0</v>
      </c>
      <c r="G7562" s="48">
        <v>7</v>
      </c>
      <c r="H7562" s="51" t="s">
        <v>1052</v>
      </c>
      <c r="I7562" s="51" t="s">
        <v>1295</v>
      </c>
      <c r="J7562" s="52">
        <v>0</v>
      </c>
      <c r="K7562" s="48" t="s">
        <v>1054</v>
      </c>
      <c r="L7562" s="48" t="s">
        <v>1054</v>
      </c>
      <c r="M7562" s="53">
        <v>0</v>
      </c>
      <c r="N7562" s="51"/>
    </row>
    <row r="7563" spans="2:14" x14ac:dyDescent="0.25">
      <c r="B7563" s="48">
        <v>7561</v>
      </c>
      <c r="C7563" s="49" t="s">
        <v>3414</v>
      </c>
      <c r="D7563" s="48">
        <v>580736536</v>
      </c>
      <c r="E7563" s="50" t="s">
        <v>3432</v>
      </c>
      <c r="F7563" s="51">
        <v>0</v>
      </c>
      <c r="G7563" s="48">
        <v>31</v>
      </c>
      <c r="H7563" s="51" t="s">
        <v>1052</v>
      </c>
      <c r="I7563" s="51" t="s">
        <v>1276</v>
      </c>
      <c r="J7563" s="52">
        <v>0</v>
      </c>
      <c r="K7563" s="48" t="s">
        <v>1058</v>
      </c>
      <c r="L7563" s="48" t="s">
        <v>1054</v>
      </c>
      <c r="M7563" s="53">
        <v>0</v>
      </c>
      <c r="N7563" s="51"/>
    </row>
    <row r="7564" spans="2:14" x14ac:dyDescent="0.25">
      <c r="B7564" s="48">
        <v>7562</v>
      </c>
      <c r="C7564" s="49" t="s">
        <v>3433</v>
      </c>
      <c r="D7564" s="48">
        <v>511518623</v>
      </c>
      <c r="E7564" s="50" t="s">
        <v>3434</v>
      </c>
      <c r="F7564" s="51">
        <v>0</v>
      </c>
      <c r="G7564" s="48">
        <v>15</v>
      </c>
      <c r="H7564" s="51" t="s">
        <v>1052</v>
      </c>
      <c r="I7564" s="51" t="s">
        <v>1307</v>
      </c>
      <c r="J7564" s="52">
        <v>0</v>
      </c>
      <c r="K7564" s="48" t="s">
        <v>1054</v>
      </c>
      <c r="L7564" s="48" t="s">
        <v>1054</v>
      </c>
      <c r="M7564" s="53">
        <v>0</v>
      </c>
      <c r="N7564" s="51"/>
    </row>
    <row r="7565" spans="2:14" x14ac:dyDescent="0.25">
      <c r="B7565" s="48">
        <v>7563</v>
      </c>
      <c r="C7565" s="49" t="s">
        <v>3433</v>
      </c>
      <c r="D7565" s="48">
        <v>580029874</v>
      </c>
      <c r="E7565" s="50" t="s">
        <v>3435</v>
      </c>
      <c r="F7565" s="51">
        <v>0</v>
      </c>
      <c r="G7565" s="48">
        <v>23</v>
      </c>
      <c r="H7565" s="51" t="s">
        <v>1052</v>
      </c>
      <c r="I7565" s="51" t="s">
        <v>1812</v>
      </c>
      <c r="J7565" s="52">
        <v>200.77199999999999</v>
      </c>
      <c r="K7565" s="48" t="s">
        <v>1058</v>
      </c>
      <c r="L7565" s="48" t="s">
        <v>1058</v>
      </c>
      <c r="M7565" s="53">
        <v>35494.096322894882</v>
      </c>
      <c r="N7565" s="51"/>
    </row>
    <row r="7566" spans="2:14" x14ac:dyDescent="0.25">
      <c r="B7566" s="48">
        <v>7564</v>
      </c>
      <c r="C7566" s="49" t="s">
        <v>3433</v>
      </c>
      <c r="D7566" s="48">
        <v>580030120</v>
      </c>
      <c r="E7566" s="50" t="s">
        <v>3436</v>
      </c>
      <c r="F7566" s="51">
        <v>0</v>
      </c>
      <c r="G7566" s="48">
        <v>16</v>
      </c>
      <c r="H7566" s="51" t="s">
        <v>1052</v>
      </c>
      <c r="I7566" s="51" t="s">
        <v>1255</v>
      </c>
      <c r="J7566" s="52">
        <v>0</v>
      </c>
      <c r="K7566" s="48" t="s">
        <v>1058</v>
      </c>
      <c r="L7566" s="48" t="s">
        <v>1054</v>
      </c>
      <c r="M7566" s="53">
        <v>0</v>
      </c>
      <c r="N7566" s="51"/>
    </row>
    <row r="7567" spans="2:14" x14ac:dyDescent="0.25">
      <c r="B7567" s="48">
        <v>7565</v>
      </c>
      <c r="C7567" s="49" t="s">
        <v>3433</v>
      </c>
      <c r="D7567" s="48">
        <v>580202513</v>
      </c>
      <c r="E7567" s="50" t="s">
        <v>3437</v>
      </c>
      <c r="F7567" s="51">
        <v>0</v>
      </c>
      <c r="G7567" s="48">
        <v>110</v>
      </c>
      <c r="H7567" s="51" t="s">
        <v>1052</v>
      </c>
      <c r="I7567" s="51" t="s">
        <v>2517</v>
      </c>
      <c r="J7567" s="52">
        <v>71.927999999999997</v>
      </c>
      <c r="K7567" s="48" t="s">
        <v>1058</v>
      </c>
      <c r="L7567" s="48" t="s">
        <v>1058</v>
      </c>
      <c r="M7567" s="53">
        <v>12716.012991419038</v>
      </c>
      <c r="N7567" s="51"/>
    </row>
    <row r="7568" spans="2:14" x14ac:dyDescent="0.25">
      <c r="B7568" s="48">
        <v>7566</v>
      </c>
      <c r="C7568" s="49" t="s">
        <v>3433</v>
      </c>
      <c r="D7568" s="48">
        <v>580203800</v>
      </c>
      <c r="E7568" s="50" t="s">
        <v>3438</v>
      </c>
      <c r="F7568" s="51">
        <v>0</v>
      </c>
      <c r="G7568" s="48">
        <v>0</v>
      </c>
      <c r="H7568" s="51" t="s">
        <v>1052</v>
      </c>
      <c r="I7568" s="51" t="s">
        <v>1135</v>
      </c>
      <c r="J7568" s="52">
        <v>0</v>
      </c>
      <c r="K7568" s="48" t="s">
        <v>1054</v>
      </c>
      <c r="L7568" s="48" t="s">
        <v>1058</v>
      </c>
      <c r="M7568" s="53">
        <v>0</v>
      </c>
      <c r="N7568" s="51"/>
    </row>
    <row r="7569" spans="2:14" x14ac:dyDescent="0.25">
      <c r="B7569" s="48">
        <v>7567</v>
      </c>
      <c r="C7569" s="49" t="s">
        <v>3433</v>
      </c>
      <c r="D7569" s="48">
        <v>580222461</v>
      </c>
      <c r="E7569" s="50" t="s">
        <v>3439</v>
      </c>
      <c r="F7569" s="51">
        <v>0</v>
      </c>
      <c r="G7569" s="48">
        <v>0</v>
      </c>
      <c r="H7569" s="51" t="s">
        <v>1052</v>
      </c>
      <c r="I7569" s="51" t="s">
        <v>1062</v>
      </c>
      <c r="J7569" s="52">
        <v>0</v>
      </c>
      <c r="K7569" s="48" t="s">
        <v>1054</v>
      </c>
      <c r="L7569" s="48" t="s">
        <v>1054</v>
      </c>
      <c r="M7569" s="53">
        <v>0</v>
      </c>
      <c r="N7569" s="51"/>
    </row>
    <row r="7570" spans="2:14" x14ac:dyDescent="0.25">
      <c r="B7570" s="48">
        <v>7568</v>
      </c>
      <c r="C7570" s="49" t="s">
        <v>3433</v>
      </c>
      <c r="D7570" s="48">
        <v>580233245</v>
      </c>
      <c r="E7570" s="50" t="s">
        <v>3440</v>
      </c>
      <c r="F7570" s="51">
        <v>0</v>
      </c>
      <c r="G7570" s="48">
        <v>37</v>
      </c>
      <c r="H7570" s="51" t="s">
        <v>1052</v>
      </c>
      <c r="I7570" s="51" t="s">
        <v>1062</v>
      </c>
      <c r="J7570" s="52">
        <v>73.98</v>
      </c>
      <c r="K7570" s="48" t="s">
        <v>1058</v>
      </c>
      <c r="L7570" s="48" t="s">
        <v>1058</v>
      </c>
      <c r="M7570" s="53">
        <v>13078.782130813877</v>
      </c>
      <c r="N7570" s="51"/>
    </row>
    <row r="7571" spans="2:14" x14ac:dyDescent="0.25">
      <c r="B7571" s="48">
        <v>7569</v>
      </c>
      <c r="C7571" s="49" t="s">
        <v>3433</v>
      </c>
      <c r="D7571" s="48">
        <v>580255149</v>
      </c>
      <c r="E7571" s="50" t="s">
        <v>3441</v>
      </c>
      <c r="F7571" s="51">
        <v>0</v>
      </c>
      <c r="G7571" s="48">
        <v>20</v>
      </c>
      <c r="H7571" s="51" t="s">
        <v>1052</v>
      </c>
      <c r="I7571" s="51" t="s">
        <v>1145</v>
      </c>
      <c r="J7571" s="52">
        <v>168</v>
      </c>
      <c r="K7571" s="48" t="s">
        <v>1058</v>
      </c>
      <c r="L7571" s="48" t="s">
        <v>1058</v>
      </c>
      <c r="M7571" s="53">
        <v>29700.397377355115</v>
      </c>
      <c r="N7571" s="51"/>
    </row>
    <row r="7572" spans="2:14" x14ac:dyDescent="0.25">
      <c r="B7572" s="48">
        <v>7570</v>
      </c>
      <c r="C7572" s="49" t="s">
        <v>3433</v>
      </c>
      <c r="D7572" s="48">
        <v>580294551</v>
      </c>
      <c r="E7572" s="50" t="s">
        <v>3442</v>
      </c>
      <c r="F7572" s="51">
        <v>0</v>
      </c>
      <c r="G7572" s="48">
        <v>63</v>
      </c>
      <c r="H7572" s="51" t="s">
        <v>1052</v>
      </c>
      <c r="I7572" s="51" t="s">
        <v>1135</v>
      </c>
      <c r="J7572" s="52">
        <v>196.67</v>
      </c>
      <c r="K7572" s="48" t="s">
        <v>1058</v>
      </c>
      <c r="L7572" s="48" t="s">
        <v>1058</v>
      </c>
      <c r="M7572" s="53">
        <v>34768.911620264465</v>
      </c>
      <c r="N7572" s="51"/>
    </row>
    <row r="7573" spans="2:14" x14ac:dyDescent="0.25">
      <c r="B7573" s="48">
        <v>7571</v>
      </c>
      <c r="C7573" s="49" t="s">
        <v>3433</v>
      </c>
      <c r="D7573" s="48">
        <v>580300432</v>
      </c>
      <c r="E7573" s="50" t="s">
        <v>3443</v>
      </c>
      <c r="F7573" s="51">
        <v>0</v>
      </c>
      <c r="G7573" s="48">
        <v>0</v>
      </c>
      <c r="H7573" s="51" t="s">
        <v>1052</v>
      </c>
      <c r="I7573" s="51" t="s">
        <v>2316</v>
      </c>
      <c r="J7573" s="52">
        <v>0</v>
      </c>
      <c r="K7573" s="48" t="s">
        <v>1054</v>
      </c>
      <c r="L7573" s="48" t="s">
        <v>1054</v>
      </c>
      <c r="M7573" s="53">
        <v>0</v>
      </c>
      <c r="N7573" s="51"/>
    </row>
    <row r="7574" spans="2:14" x14ac:dyDescent="0.25">
      <c r="B7574" s="48">
        <v>7572</v>
      </c>
      <c r="C7574" s="49" t="s">
        <v>3433</v>
      </c>
      <c r="D7574" s="48">
        <v>580308062</v>
      </c>
      <c r="E7574" s="50" t="s">
        <v>1148</v>
      </c>
      <c r="F7574" s="51">
        <v>0</v>
      </c>
      <c r="G7574" s="48">
        <v>22</v>
      </c>
      <c r="H7574" s="51" t="s">
        <v>1052</v>
      </c>
      <c r="I7574" s="51" t="s">
        <v>1122</v>
      </c>
      <c r="J7574" s="52">
        <v>31.8</v>
      </c>
      <c r="K7574" s="48" t="s">
        <v>1058</v>
      </c>
      <c r="L7574" s="48" t="s">
        <v>1058</v>
      </c>
      <c r="M7574" s="53">
        <v>5621.8609321422182</v>
      </c>
      <c r="N7574" s="51"/>
    </row>
    <row r="7575" spans="2:14" x14ac:dyDescent="0.25">
      <c r="B7575" s="48">
        <v>7573</v>
      </c>
      <c r="C7575" s="49" t="s">
        <v>3433</v>
      </c>
      <c r="D7575" s="48">
        <v>580345973</v>
      </c>
      <c r="E7575" s="50" t="s">
        <v>1155</v>
      </c>
      <c r="F7575" s="51">
        <v>0</v>
      </c>
      <c r="G7575" s="48">
        <v>15</v>
      </c>
      <c r="H7575" s="51" t="s">
        <v>1052</v>
      </c>
      <c r="I7575" s="51" t="s">
        <v>1156</v>
      </c>
      <c r="J7575" s="52">
        <v>0</v>
      </c>
      <c r="K7575" s="48" t="s">
        <v>1054</v>
      </c>
      <c r="L7575" s="48" t="s">
        <v>1058</v>
      </c>
      <c r="M7575" s="53">
        <v>0</v>
      </c>
      <c r="N7575" s="51"/>
    </row>
    <row r="7576" spans="2:14" x14ac:dyDescent="0.25">
      <c r="B7576" s="48">
        <v>7574</v>
      </c>
      <c r="C7576" s="49" t="s">
        <v>3433</v>
      </c>
      <c r="D7576" s="48">
        <v>580352011</v>
      </c>
      <c r="E7576" s="50" t="s">
        <v>3444</v>
      </c>
      <c r="F7576" s="51">
        <v>0</v>
      </c>
      <c r="G7576" s="48">
        <v>16</v>
      </c>
      <c r="H7576" s="51" t="s">
        <v>1052</v>
      </c>
      <c r="I7576" s="51" t="s">
        <v>1476</v>
      </c>
      <c r="J7576" s="52">
        <v>0</v>
      </c>
      <c r="K7576" s="48" t="s">
        <v>1058</v>
      </c>
      <c r="L7576" s="48" t="s">
        <v>1054</v>
      </c>
      <c r="M7576" s="53">
        <v>0</v>
      </c>
      <c r="N7576" s="51"/>
    </row>
    <row r="7577" spans="2:14" x14ac:dyDescent="0.25">
      <c r="B7577" s="48">
        <v>7575</v>
      </c>
      <c r="C7577" s="49" t="s">
        <v>3433</v>
      </c>
      <c r="D7577" s="48">
        <v>580354991</v>
      </c>
      <c r="E7577" s="50" t="s">
        <v>3445</v>
      </c>
      <c r="F7577" s="51">
        <v>0</v>
      </c>
      <c r="G7577" s="48">
        <v>0</v>
      </c>
      <c r="H7577" s="51" t="s">
        <v>1052</v>
      </c>
      <c r="I7577" s="51" t="s">
        <v>1613</v>
      </c>
      <c r="J7577" s="52">
        <v>0</v>
      </c>
      <c r="K7577" s="48" t="s">
        <v>1054</v>
      </c>
      <c r="L7577" s="48" t="s">
        <v>1058</v>
      </c>
      <c r="M7577" s="53">
        <v>0</v>
      </c>
      <c r="N7577" s="51"/>
    </row>
    <row r="7578" spans="2:14" x14ac:dyDescent="0.25">
      <c r="B7578" s="48">
        <v>7576</v>
      </c>
      <c r="C7578" s="49" t="s">
        <v>3433</v>
      </c>
      <c r="D7578" s="48">
        <v>580401818</v>
      </c>
      <c r="E7578" s="50" t="s">
        <v>1165</v>
      </c>
      <c r="F7578" s="51">
        <v>0</v>
      </c>
      <c r="G7578" s="48">
        <v>18</v>
      </c>
      <c r="H7578" s="51" t="s">
        <v>1052</v>
      </c>
      <c r="I7578" s="51" t="s">
        <v>1158</v>
      </c>
      <c r="J7578" s="52">
        <v>85.5</v>
      </c>
      <c r="K7578" s="48" t="s">
        <v>1058</v>
      </c>
      <c r="L7578" s="48" t="s">
        <v>1058</v>
      </c>
      <c r="M7578" s="53">
        <v>15115.380808118227</v>
      </c>
      <c r="N7578" s="51"/>
    </row>
    <row r="7579" spans="2:14" x14ac:dyDescent="0.25">
      <c r="B7579" s="48">
        <v>7577</v>
      </c>
      <c r="C7579" s="49" t="s">
        <v>3433</v>
      </c>
      <c r="D7579" s="48">
        <v>580419315</v>
      </c>
      <c r="E7579" s="50" t="s">
        <v>3446</v>
      </c>
      <c r="F7579" s="51">
        <v>0</v>
      </c>
      <c r="G7579" s="48">
        <v>11</v>
      </c>
      <c r="H7579" s="51" t="s">
        <v>1052</v>
      </c>
      <c r="I7579" s="51" t="s">
        <v>1404</v>
      </c>
      <c r="J7579" s="52">
        <v>0</v>
      </c>
      <c r="K7579" s="48" t="s">
        <v>1054</v>
      </c>
      <c r="L7579" s="48" t="s">
        <v>1058</v>
      </c>
      <c r="M7579" s="53">
        <v>0</v>
      </c>
      <c r="N7579" s="51"/>
    </row>
    <row r="7580" spans="2:14" x14ac:dyDescent="0.25">
      <c r="B7580" s="48">
        <v>7578</v>
      </c>
      <c r="C7580" s="49" t="s">
        <v>3433</v>
      </c>
      <c r="D7580" s="48">
        <v>580420222</v>
      </c>
      <c r="E7580" s="50" t="s">
        <v>3447</v>
      </c>
      <c r="F7580" s="51">
        <v>0</v>
      </c>
      <c r="G7580" s="48">
        <v>1</v>
      </c>
      <c r="H7580" s="51" t="s">
        <v>1052</v>
      </c>
      <c r="I7580" s="51" t="s">
        <v>1139</v>
      </c>
      <c r="J7580" s="52">
        <v>0</v>
      </c>
      <c r="K7580" s="48" t="s">
        <v>1054</v>
      </c>
      <c r="L7580" s="48" t="s">
        <v>1054</v>
      </c>
      <c r="M7580" s="53">
        <v>0</v>
      </c>
      <c r="N7580" s="51"/>
    </row>
    <row r="7581" spans="2:14" x14ac:dyDescent="0.25">
      <c r="B7581" s="48">
        <v>7579</v>
      </c>
      <c r="C7581" s="49" t="s">
        <v>3433</v>
      </c>
      <c r="D7581" s="54">
        <v>580465409</v>
      </c>
      <c r="E7581" s="54" t="s">
        <v>3448</v>
      </c>
      <c r="F7581" s="55">
        <v>0</v>
      </c>
      <c r="G7581" s="48">
        <v>2</v>
      </c>
      <c r="H7581" s="56" t="s">
        <v>1052</v>
      </c>
      <c r="I7581" s="56" t="s">
        <v>1180</v>
      </c>
      <c r="J7581" s="57">
        <v>0</v>
      </c>
      <c r="K7581" s="48" t="s">
        <v>1054</v>
      </c>
      <c r="L7581" s="48" t="s">
        <v>1054</v>
      </c>
      <c r="M7581" s="53">
        <v>0</v>
      </c>
      <c r="N7581" s="58"/>
    </row>
    <row r="7582" spans="2:14" x14ac:dyDescent="0.25">
      <c r="B7582" s="48">
        <v>7580</v>
      </c>
      <c r="C7582" s="49" t="s">
        <v>3433</v>
      </c>
      <c r="D7582" s="48">
        <v>580492825</v>
      </c>
      <c r="E7582" s="50" t="s">
        <v>3449</v>
      </c>
      <c r="F7582" s="51">
        <v>0</v>
      </c>
      <c r="G7582" s="48">
        <v>6</v>
      </c>
      <c r="H7582" s="51" t="s">
        <v>1052</v>
      </c>
      <c r="I7582" s="51" t="s">
        <v>1135</v>
      </c>
      <c r="J7582" s="52">
        <v>0</v>
      </c>
      <c r="K7582" s="48" t="s">
        <v>1054</v>
      </c>
      <c r="L7582" s="48" t="s">
        <v>1054</v>
      </c>
      <c r="M7582" s="53">
        <v>0</v>
      </c>
      <c r="N7582" s="51"/>
    </row>
    <row r="7583" spans="2:14" x14ac:dyDescent="0.25">
      <c r="B7583" s="48">
        <v>7581</v>
      </c>
      <c r="C7583" s="49" t="s">
        <v>3433</v>
      </c>
      <c r="D7583" s="48">
        <v>580496107</v>
      </c>
      <c r="E7583" s="50" t="s">
        <v>3450</v>
      </c>
      <c r="F7583" s="51">
        <v>0</v>
      </c>
      <c r="G7583" s="48">
        <v>16</v>
      </c>
      <c r="H7583" s="51" t="s">
        <v>1052</v>
      </c>
      <c r="I7583" s="51" t="s">
        <v>1068</v>
      </c>
      <c r="J7583" s="52">
        <v>56.96</v>
      </c>
      <c r="K7583" s="48" t="s">
        <v>1058</v>
      </c>
      <c r="L7583" s="48" t="s">
        <v>1058</v>
      </c>
      <c r="M7583" s="53">
        <v>10069.849015560401</v>
      </c>
      <c r="N7583" s="51"/>
    </row>
    <row r="7584" spans="2:14" x14ac:dyDescent="0.25">
      <c r="B7584" s="48">
        <v>7582</v>
      </c>
      <c r="C7584" s="49" t="s">
        <v>3433</v>
      </c>
      <c r="D7584" s="48">
        <v>580498012</v>
      </c>
      <c r="E7584" s="50" t="s">
        <v>3451</v>
      </c>
      <c r="F7584" s="51">
        <v>0</v>
      </c>
      <c r="G7584" s="48">
        <v>53</v>
      </c>
      <c r="H7584" s="51" t="s">
        <v>1052</v>
      </c>
      <c r="I7584" s="51" t="s">
        <v>1174</v>
      </c>
      <c r="J7584" s="52">
        <v>73.152000000000001</v>
      </c>
      <c r="K7584" s="48" t="s">
        <v>1058</v>
      </c>
      <c r="L7584" s="48" t="s">
        <v>1058</v>
      </c>
      <c r="M7584" s="53">
        <v>12932.401600882627</v>
      </c>
      <c r="N7584" s="51"/>
    </row>
    <row r="7585" spans="2:14" x14ac:dyDescent="0.25">
      <c r="B7585" s="48">
        <v>7583</v>
      </c>
      <c r="C7585" s="49" t="s">
        <v>3433</v>
      </c>
      <c r="D7585" s="48">
        <v>580513158</v>
      </c>
      <c r="E7585" s="50" t="s">
        <v>3452</v>
      </c>
      <c r="F7585" s="51">
        <v>0</v>
      </c>
      <c r="G7585" s="48">
        <v>2</v>
      </c>
      <c r="H7585" s="51" t="s">
        <v>1052</v>
      </c>
      <c r="I7585" s="51" t="s">
        <v>1271</v>
      </c>
      <c r="J7585" s="52">
        <v>0</v>
      </c>
      <c r="K7585" s="48" t="s">
        <v>1054</v>
      </c>
      <c r="L7585" s="48" t="s">
        <v>1058</v>
      </c>
      <c r="M7585" s="53">
        <v>0</v>
      </c>
      <c r="N7585" s="51"/>
    </row>
    <row r="7586" spans="2:14" x14ac:dyDescent="0.25">
      <c r="B7586" s="48">
        <v>7584</v>
      </c>
      <c r="C7586" s="49" t="s">
        <v>3433</v>
      </c>
      <c r="D7586" s="48">
        <v>580551588</v>
      </c>
      <c r="E7586" s="50" t="s">
        <v>3453</v>
      </c>
      <c r="F7586" s="51">
        <v>0</v>
      </c>
      <c r="G7586" s="48">
        <v>17</v>
      </c>
      <c r="H7586" s="51" t="s">
        <v>1052</v>
      </c>
      <c r="I7586" s="51" t="s">
        <v>2147</v>
      </c>
      <c r="J7586" s="52">
        <v>0</v>
      </c>
      <c r="K7586" s="48" t="s">
        <v>1058</v>
      </c>
      <c r="L7586" s="48" t="s">
        <v>1054</v>
      </c>
      <c r="M7586" s="53">
        <v>0</v>
      </c>
      <c r="N7586" s="51"/>
    </row>
    <row r="7587" spans="2:14" x14ac:dyDescent="0.25">
      <c r="B7587" s="48">
        <v>7585</v>
      </c>
      <c r="C7587" s="49" t="s">
        <v>3433</v>
      </c>
      <c r="D7587" s="48">
        <v>580567030</v>
      </c>
      <c r="E7587" s="50" t="s">
        <v>3454</v>
      </c>
      <c r="F7587" s="51">
        <v>0</v>
      </c>
      <c r="G7587" s="48">
        <v>17</v>
      </c>
      <c r="H7587" s="51" t="s">
        <v>1052</v>
      </c>
      <c r="I7587" s="51" t="s">
        <v>1295</v>
      </c>
      <c r="J7587" s="52">
        <v>0</v>
      </c>
      <c r="K7587" s="48" t="s">
        <v>1054</v>
      </c>
      <c r="L7587" s="48" t="s">
        <v>1058</v>
      </c>
      <c r="M7587" s="53">
        <v>0</v>
      </c>
      <c r="N7587" s="51"/>
    </row>
    <row r="7588" spans="2:14" x14ac:dyDescent="0.25">
      <c r="B7588" s="48">
        <v>7586</v>
      </c>
      <c r="C7588" s="49" t="s">
        <v>3433</v>
      </c>
      <c r="D7588" s="48">
        <v>580568681</v>
      </c>
      <c r="E7588" s="50" t="s">
        <v>3455</v>
      </c>
      <c r="F7588" s="51">
        <v>0</v>
      </c>
      <c r="G7588" s="48">
        <v>37</v>
      </c>
      <c r="H7588" s="51" t="s">
        <v>1052</v>
      </c>
      <c r="I7588" s="51" t="s">
        <v>1307</v>
      </c>
      <c r="J7588" s="52">
        <v>63.34</v>
      </c>
      <c r="K7588" s="48" t="s">
        <v>1058</v>
      </c>
      <c r="L7588" s="48" t="s">
        <v>1058</v>
      </c>
      <c r="M7588" s="53">
        <v>11197.756963581387</v>
      </c>
      <c r="N7588" s="51"/>
    </row>
    <row r="7589" spans="2:14" x14ac:dyDescent="0.25">
      <c r="B7589" s="48">
        <v>7587</v>
      </c>
      <c r="C7589" s="49" t="s">
        <v>3433</v>
      </c>
      <c r="D7589" s="48">
        <v>580598852</v>
      </c>
      <c r="E7589" s="50" t="s">
        <v>3456</v>
      </c>
      <c r="F7589" s="51">
        <v>0</v>
      </c>
      <c r="G7589" s="48">
        <v>0</v>
      </c>
      <c r="H7589" s="51" t="s">
        <v>1052</v>
      </c>
      <c r="I7589" s="51" t="s">
        <v>1189</v>
      </c>
      <c r="J7589" s="52">
        <v>0</v>
      </c>
      <c r="K7589" s="48" t="s">
        <v>1054</v>
      </c>
      <c r="L7589" s="48" t="s">
        <v>1054</v>
      </c>
      <c r="M7589" s="53">
        <v>0</v>
      </c>
      <c r="N7589" s="51"/>
    </row>
    <row r="7590" spans="2:14" x14ac:dyDescent="0.25">
      <c r="B7590" s="48">
        <v>7588</v>
      </c>
      <c r="C7590" s="49" t="s">
        <v>3433</v>
      </c>
      <c r="D7590" s="48">
        <v>580601755</v>
      </c>
      <c r="E7590" s="50" t="s">
        <v>1758</v>
      </c>
      <c r="F7590" s="51">
        <v>0</v>
      </c>
      <c r="G7590" s="48">
        <v>1</v>
      </c>
      <c r="H7590" s="51" t="s">
        <v>1052</v>
      </c>
      <c r="I7590" s="51" t="s">
        <v>1115</v>
      </c>
      <c r="J7590" s="52">
        <v>0</v>
      </c>
      <c r="K7590" s="48" t="s">
        <v>1054</v>
      </c>
      <c r="L7590" s="48" t="s">
        <v>1058</v>
      </c>
      <c r="M7590" s="53">
        <v>0</v>
      </c>
      <c r="N7590" s="51"/>
    </row>
    <row r="7591" spans="2:14" x14ac:dyDescent="0.25">
      <c r="B7591" s="48">
        <v>7589</v>
      </c>
      <c r="C7591" s="49" t="s">
        <v>3433</v>
      </c>
      <c r="D7591" s="48">
        <v>580625333</v>
      </c>
      <c r="E7591" s="50" t="s">
        <v>3457</v>
      </c>
      <c r="F7591" s="51">
        <v>0</v>
      </c>
      <c r="G7591" s="48">
        <v>0</v>
      </c>
      <c r="H7591" s="51" t="s">
        <v>1052</v>
      </c>
      <c r="I7591" s="51" t="s">
        <v>2344</v>
      </c>
      <c r="J7591" s="52">
        <v>0</v>
      </c>
      <c r="K7591" s="48" t="s">
        <v>1054</v>
      </c>
      <c r="L7591" s="48" t="s">
        <v>1054</v>
      </c>
      <c r="M7591" s="53">
        <v>0</v>
      </c>
      <c r="N7591" s="51"/>
    </row>
    <row r="7592" spans="2:14" x14ac:dyDescent="0.25">
      <c r="B7592" s="48">
        <v>7590</v>
      </c>
      <c r="C7592" s="49" t="s">
        <v>3433</v>
      </c>
      <c r="D7592" s="48">
        <v>580628659</v>
      </c>
      <c r="E7592" s="50" t="s">
        <v>3458</v>
      </c>
      <c r="F7592" s="51">
        <v>0</v>
      </c>
      <c r="G7592" s="48">
        <v>54</v>
      </c>
      <c r="H7592" s="51" t="s">
        <v>1052</v>
      </c>
      <c r="I7592" s="51" t="s">
        <v>1174</v>
      </c>
      <c r="J7592" s="52">
        <v>247.00800000000001</v>
      </c>
      <c r="K7592" s="48" t="s">
        <v>1058</v>
      </c>
      <c r="L7592" s="48" t="s">
        <v>1058</v>
      </c>
      <c r="M7592" s="53">
        <v>43668.069972534118</v>
      </c>
      <c r="N7592" s="51"/>
    </row>
    <row r="7593" spans="2:14" x14ac:dyDescent="0.25">
      <c r="B7593" s="48">
        <v>7591</v>
      </c>
      <c r="C7593" s="49" t="s">
        <v>3433</v>
      </c>
      <c r="D7593" s="48">
        <v>580631042</v>
      </c>
      <c r="E7593" s="50" t="s">
        <v>3459</v>
      </c>
      <c r="F7593" s="51">
        <v>0</v>
      </c>
      <c r="G7593" s="48">
        <v>0</v>
      </c>
      <c r="H7593" s="51" t="s">
        <v>1052</v>
      </c>
      <c r="I7593" s="51" t="s">
        <v>1174</v>
      </c>
      <c r="J7593" s="52">
        <v>0</v>
      </c>
      <c r="K7593" s="48" t="s">
        <v>1054</v>
      </c>
      <c r="L7593" s="48" t="s">
        <v>1054</v>
      </c>
      <c r="M7593" s="53">
        <v>0</v>
      </c>
      <c r="N7593" s="51"/>
    </row>
    <row r="7594" spans="2:14" x14ac:dyDescent="0.25">
      <c r="B7594" s="48">
        <v>7592</v>
      </c>
      <c r="C7594" s="49" t="s">
        <v>3433</v>
      </c>
      <c r="D7594" s="48">
        <v>580640266</v>
      </c>
      <c r="E7594" s="50" t="s">
        <v>3460</v>
      </c>
      <c r="F7594" s="51">
        <v>0</v>
      </c>
      <c r="G7594" s="48">
        <v>20</v>
      </c>
      <c r="H7594" s="51" t="s">
        <v>1052</v>
      </c>
      <c r="I7594" s="51" t="s">
        <v>2464</v>
      </c>
      <c r="J7594" s="52">
        <v>0</v>
      </c>
      <c r="K7594" s="48" t="s">
        <v>1058</v>
      </c>
      <c r="L7594" s="48" t="s">
        <v>1054</v>
      </c>
      <c r="M7594" s="53">
        <v>0</v>
      </c>
      <c r="N7594" s="51"/>
    </row>
    <row r="7595" spans="2:14" x14ac:dyDescent="0.25">
      <c r="B7595" s="48">
        <v>7593</v>
      </c>
      <c r="C7595" s="49" t="s">
        <v>3433</v>
      </c>
      <c r="D7595" s="48">
        <v>580641603</v>
      </c>
      <c r="E7595" s="50" t="s">
        <v>3461</v>
      </c>
      <c r="F7595" s="51">
        <v>0</v>
      </c>
      <c r="G7595" s="48">
        <v>24</v>
      </c>
      <c r="H7595" s="51" t="s">
        <v>1052</v>
      </c>
      <c r="I7595" s="51" t="s">
        <v>1057</v>
      </c>
      <c r="J7595" s="52">
        <v>54.49</v>
      </c>
      <c r="K7595" s="48" t="s">
        <v>1058</v>
      </c>
      <c r="L7595" s="48" t="s">
        <v>1058</v>
      </c>
      <c r="M7595" s="53">
        <v>9633.1824588814306</v>
      </c>
      <c r="N7595" s="51"/>
    </row>
    <row r="7596" spans="2:14" x14ac:dyDescent="0.25">
      <c r="B7596" s="48">
        <v>7594</v>
      </c>
      <c r="C7596" s="49" t="s">
        <v>3433</v>
      </c>
      <c r="D7596" s="48">
        <v>580649291</v>
      </c>
      <c r="E7596" s="50" t="s">
        <v>3462</v>
      </c>
      <c r="F7596" s="51">
        <v>0</v>
      </c>
      <c r="G7596" s="48">
        <v>0</v>
      </c>
      <c r="H7596" s="51" t="s">
        <v>1052</v>
      </c>
      <c r="I7596" s="51" t="s">
        <v>2157</v>
      </c>
      <c r="J7596" s="52">
        <v>0</v>
      </c>
      <c r="K7596" s="48" t="s">
        <v>1054</v>
      </c>
      <c r="L7596" s="48" t="s">
        <v>1054</v>
      </c>
      <c r="M7596" s="53">
        <v>0</v>
      </c>
      <c r="N7596" s="51"/>
    </row>
    <row r="7597" spans="2:14" x14ac:dyDescent="0.25">
      <c r="B7597" s="48">
        <v>7595</v>
      </c>
      <c r="C7597" s="49" t="s">
        <v>3433</v>
      </c>
      <c r="D7597" s="48">
        <v>580686970</v>
      </c>
      <c r="E7597" s="50" t="s">
        <v>3463</v>
      </c>
      <c r="F7597" s="51">
        <v>0</v>
      </c>
      <c r="G7597" s="48">
        <v>31</v>
      </c>
      <c r="H7597" s="51" t="s">
        <v>1052</v>
      </c>
      <c r="I7597" s="51" t="s">
        <v>2295</v>
      </c>
      <c r="J7597" s="52">
        <v>188.6</v>
      </c>
      <c r="K7597" s="48" t="s">
        <v>1058</v>
      </c>
      <c r="L7597" s="48" t="s">
        <v>1058</v>
      </c>
      <c r="M7597" s="53">
        <v>33342.231817673659</v>
      </c>
      <c r="N7597" s="51"/>
    </row>
    <row r="7598" spans="2:14" x14ac:dyDescent="0.25">
      <c r="B7598" s="48">
        <v>7596</v>
      </c>
      <c r="C7598" s="49" t="s">
        <v>3433</v>
      </c>
      <c r="D7598" s="48">
        <v>580687416</v>
      </c>
      <c r="E7598" s="50" t="s">
        <v>3464</v>
      </c>
      <c r="F7598" s="51">
        <v>0</v>
      </c>
      <c r="G7598" s="48">
        <v>59</v>
      </c>
      <c r="H7598" s="51" t="s">
        <v>1052</v>
      </c>
      <c r="I7598" s="51" t="s">
        <v>1117</v>
      </c>
      <c r="J7598" s="52">
        <v>234.74</v>
      </c>
      <c r="K7598" s="48" t="s">
        <v>1058</v>
      </c>
      <c r="L7598" s="48" t="s">
        <v>1058</v>
      </c>
      <c r="M7598" s="53">
        <v>41499.233811668688</v>
      </c>
      <c r="N7598" s="51"/>
    </row>
    <row r="7599" spans="2:14" x14ac:dyDescent="0.25">
      <c r="B7599" s="48">
        <v>7597</v>
      </c>
      <c r="C7599" s="49" t="s">
        <v>3433</v>
      </c>
      <c r="D7599" s="48">
        <v>580692085</v>
      </c>
      <c r="E7599" s="50" t="s">
        <v>3465</v>
      </c>
      <c r="F7599" s="51">
        <v>0</v>
      </c>
      <c r="G7599" s="48">
        <v>0</v>
      </c>
      <c r="H7599" s="51" t="s">
        <v>1052</v>
      </c>
      <c r="I7599" s="51" t="s">
        <v>1143</v>
      </c>
      <c r="J7599" s="52">
        <v>0</v>
      </c>
      <c r="K7599" s="48" t="s">
        <v>1054</v>
      </c>
      <c r="L7599" s="48" t="s">
        <v>1054</v>
      </c>
      <c r="M7599" s="53">
        <v>0</v>
      </c>
      <c r="N7599" s="51"/>
    </row>
    <row r="7600" spans="2:14" x14ac:dyDescent="0.25">
      <c r="B7600" s="48">
        <v>7598</v>
      </c>
      <c r="C7600" s="49" t="s">
        <v>3433</v>
      </c>
      <c r="D7600" s="48">
        <v>580711638</v>
      </c>
      <c r="E7600" s="50" t="s">
        <v>3466</v>
      </c>
      <c r="F7600" s="51">
        <v>0</v>
      </c>
      <c r="G7600" s="48">
        <v>16</v>
      </c>
      <c r="H7600" s="51" t="s">
        <v>1052</v>
      </c>
      <c r="I7600" s="51" t="s">
        <v>1117</v>
      </c>
      <c r="J7600" s="52">
        <v>0</v>
      </c>
      <c r="K7600" s="48" t="s">
        <v>1054</v>
      </c>
      <c r="L7600" s="48" t="s">
        <v>1054</v>
      </c>
      <c r="M7600" s="53">
        <v>0</v>
      </c>
      <c r="N7600" s="51"/>
    </row>
    <row r="7601" spans="2:14" x14ac:dyDescent="0.25">
      <c r="B7601" s="48">
        <v>7599</v>
      </c>
      <c r="C7601" s="49" t="s">
        <v>3433</v>
      </c>
      <c r="D7601" s="48">
        <v>580714673</v>
      </c>
      <c r="E7601" s="50" t="s">
        <v>3467</v>
      </c>
      <c r="F7601" s="51">
        <v>0</v>
      </c>
      <c r="G7601" s="48">
        <v>0</v>
      </c>
      <c r="H7601" s="51" t="s">
        <v>1052</v>
      </c>
      <c r="I7601" s="51" t="s">
        <v>1098</v>
      </c>
      <c r="J7601" s="52">
        <v>0</v>
      </c>
      <c r="K7601" s="48" t="s">
        <v>1054</v>
      </c>
      <c r="L7601" s="48" t="s">
        <v>1054</v>
      </c>
      <c r="M7601" s="53">
        <v>0</v>
      </c>
      <c r="N7601" s="51"/>
    </row>
    <row r="7602" spans="2:14" x14ac:dyDescent="0.25">
      <c r="B7602" s="48">
        <v>7600</v>
      </c>
      <c r="C7602" s="49" t="s">
        <v>3433</v>
      </c>
      <c r="D7602" s="48">
        <v>580724599</v>
      </c>
      <c r="E7602" s="50" t="s">
        <v>3468</v>
      </c>
      <c r="F7602" s="51">
        <v>0</v>
      </c>
      <c r="G7602" s="48">
        <v>0</v>
      </c>
      <c r="H7602" s="51" t="s">
        <v>1052</v>
      </c>
      <c r="I7602" s="51" t="s">
        <v>2215</v>
      </c>
      <c r="J7602" s="52">
        <v>0</v>
      </c>
      <c r="K7602" s="48" t="s">
        <v>1054</v>
      </c>
      <c r="L7602" s="48" t="s">
        <v>1054</v>
      </c>
      <c r="M7602" s="53">
        <v>0</v>
      </c>
      <c r="N7602" s="51"/>
    </row>
    <row r="7603" spans="2:14" x14ac:dyDescent="0.25">
      <c r="B7603" s="48">
        <v>7601</v>
      </c>
      <c r="C7603" s="49" t="s">
        <v>3433</v>
      </c>
      <c r="D7603" s="48">
        <v>580731610</v>
      </c>
      <c r="E7603" s="50" t="s">
        <v>3469</v>
      </c>
      <c r="F7603" s="51">
        <v>0</v>
      </c>
      <c r="G7603" s="48">
        <v>0</v>
      </c>
      <c r="H7603" s="51" t="s">
        <v>1052</v>
      </c>
      <c r="I7603" s="51" t="s">
        <v>1160</v>
      </c>
      <c r="J7603" s="52">
        <v>0</v>
      </c>
      <c r="K7603" s="48" t="s">
        <v>1054</v>
      </c>
      <c r="L7603" s="48" t="s">
        <v>1054</v>
      </c>
      <c r="M7603" s="53">
        <v>0</v>
      </c>
      <c r="N7603" s="51"/>
    </row>
    <row r="7604" spans="2:14" x14ac:dyDescent="0.25">
      <c r="B7604" s="48">
        <v>7602</v>
      </c>
      <c r="C7604" s="49" t="s">
        <v>3433</v>
      </c>
      <c r="D7604" s="48">
        <v>580744043</v>
      </c>
      <c r="E7604" s="50" t="s">
        <v>3470</v>
      </c>
      <c r="F7604" s="51">
        <v>0</v>
      </c>
      <c r="G7604" s="48">
        <v>0</v>
      </c>
      <c r="H7604" s="51" t="s">
        <v>1052</v>
      </c>
      <c r="I7604" s="51" t="s">
        <v>1137</v>
      </c>
      <c r="J7604" s="52">
        <v>0</v>
      </c>
      <c r="K7604" s="48" t="s">
        <v>1054</v>
      </c>
      <c r="L7604" s="48" t="s">
        <v>1054</v>
      </c>
      <c r="M7604" s="53">
        <v>0</v>
      </c>
      <c r="N7604" s="51"/>
    </row>
    <row r="7605" spans="2:14" x14ac:dyDescent="0.25">
      <c r="B7605" s="48">
        <v>7603</v>
      </c>
      <c r="C7605" s="49" t="s">
        <v>3433</v>
      </c>
      <c r="D7605" s="48">
        <v>580757490</v>
      </c>
      <c r="E7605" s="50" t="s">
        <v>3471</v>
      </c>
      <c r="F7605" s="51">
        <v>0</v>
      </c>
      <c r="G7605" s="48">
        <v>19</v>
      </c>
      <c r="H7605" s="51" t="s">
        <v>1052</v>
      </c>
      <c r="I7605" s="51" t="s">
        <v>1909</v>
      </c>
      <c r="J7605" s="52">
        <v>0</v>
      </c>
      <c r="K7605" s="48" t="s">
        <v>1058</v>
      </c>
      <c r="L7605" s="48" t="s">
        <v>1054</v>
      </c>
      <c r="M7605" s="53">
        <v>0</v>
      </c>
      <c r="N7605" s="51"/>
    </row>
    <row r="7606" spans="2:14" x14ac:dyDescent="0.25">
      <c r="B7606" s="48">
        <v>7604</v>
      </c>
      <c r="C7606" s="49" t="s">
        <v>3472</v>
      </c>
      <c r="D7606" s="48">
        <v>580253904</v>
      </c>
      <c r="E7606" s="50" t="s">
        <v>3473</v>
      </c>
      <c r="F7606" s="51">
        <v>0</v>
      </c>
      <c r="G7606" s="48">
        <v>98</v>
      </c>
      <c r="H7606" s="51" t="s">
        <v>1052</v>
      </c>
      <c r="I7606" s="51" t="s">
        <v>1096</v>
      </c>
      <c r="J7606" s="52">
        <v>0</v>
      </c>
      <c r="K7606" s="48" t="s">
        <v>1058</v>
      </c>
      <c r="L7606" s="48" t="s">
        <v>1054</v>
      </c>
      <c r="M7606" s="53">
        <v>0</v>
      </c>
      <c r="N7606" s="51"/>
    </row>
    <row r="7607" spans="2:14" x14ac:dyDescent="0.25">
      <c r="B7607" s="48">
        <v>7605</v>
      </c>
      <c r="C7607" s="49" t="s">
        <v>3472</v>
      </c>
      <c r="D7607" s="48">
        <v>580363240</v>
      </c>
      <c r="E7607" s="50" t="s">
        <v>3474</v>
      </c>
      <c r="F7607" s="51">
        <v>0</v>
      </c>
      <c r="G7607" s="48">
        <v>23</v>
      </c>
      <c r="H7607" s="51" t="s">
        <v>1052</v>
      </c>
      <c r="I7607" s="51" t="s">
        <v>1176</v>
      </c>
      <c r="J7607" s="52">
        <v>0</v>
      </c>
      <c r="K7607" s="48" t="s">
        <v>1058</v>
      </c>
      <c r="L7607" s="48" t="s">
        <v>1054</v>
      </c>
      <c r="M7607" s="53">
        <v>0</v>
      </c>
      <c r="N7607" s="51"/>
    </row>
    <row r="7608" spans="2:14" x14ac:dyDescent="0.25">
      <c r="B7608" s="48">
        <v>7606</v>
      </c>
      <c r="C7608" s="49" t="s">
        <v>3475</v>
      </c>
      <c r="D7608" s="48">
        <v>580055937</v>
      </c>
      <c r="E7608" s="50" t="s">
        <v>3476</v>
      </c>
      <c r="F7608" s="51">
        <v>101</v>
      </c>
      <c r="G7608" s="48">
        <v>15</v>
      </c>
      <c r="H7608" s="51" t="s">
        <v>2547</v>
      </c>
      <c r="I7608" s="51" t="s">
        <v>1064</v>
      </c>
      <c r="J7608" s="52">
        <v>5</v>
      </c>
      <c r="K7608" s="48" t="s">
        <v>1058</v>
      </c>
      <c r="L7608" s="48" t="s">
        <v>1058</v>
      </c>
      <c r="M7608" s="53">
        <v>22470.013395296468</v>
      </c>
      <c r="N7608" s="51"/>
    </row>
    <row r="7609" spans="2:14" x14ac:dyDescent="0.25">
      <c r="B7609" s="48">
        <v>7607</v>
      </c>
      <c r="C7609" s="49" t="s">
        <v>3475</v>
      </c>
      <c r="D7609" s="48">
        <v>580457554</v>
      </c>
      <c r="E7609" s="50" t="s">
        <v>3477</v>
      </c>
      <c r="F7609" s="51">
        <v>105</v>
      </c>
      <c r="G7609" s="48">
        <v>12</v>
      </c>
      <c r="H7609" s="51" t="s">
        <v>2547</v>
      </c>
      <c r="I7609" s="51" t="s">
        <v>1180</v>
      </c>
      <c r="J7609" s="52">
        <v>7.8</v>
      </c>
      <c r="K7609" s="48" t="s">
        <v>1058</v>
      </c>
      <c r="L7609" s="48" t="s">
        <v>1058</v>
      </c>
      <c r="M7609" s="53">
        <v>35053.220896662489</v>
      </c>
      <c r="N7609" s="51"/>
    </row>
    <row r="7610" spans="2:14" x14ac:dyDescent="0.25">
      <c r="B7610" s="48">
        <v>7608</v>
      </c>
      <c r="C7610" s="49" t="s">
        <v>3475</v>
      </c>
      <c r="D7610" s="48">
        <v>580552883</v>
      </c>
      <c r="E7610" s="50" t="s">
        <v>3478</v>
      </c>
      <c r="F7610" s="51">
        <v>106</v>
      </c>
      <c r="G7610" s="48">
        <v>15</v>
      </c>
      <c r="H7610" s="51" t="s">
        <v>1975</v>
      </c>
      <c r="I7610" s="51" t="s">
        <v>1180</v>
      </c>
      <c r="J7610" s="52">
        <v>0</v>
      </c>
      <c r="K7610" s="48" t="s">
        <v>1058</v>
      </c>
      <c r="L7610" s="48" t="s">
        <v>1054</v>
      </c>
      <c r="M7610" s="53">
        <v>0</v>
      </c>
      <c r="N7610" s="51"/>
    </row>
    <row r="7611" spans="2:14" x14ac:dyDescent="0.25">
      <c r="B7611" s="48">
        <v>7609</v>
      </c>
      <c r="C7611" s="49" t="s">
        <v>3475</v>
      </c>
      <c r="D7611" s="48">
        <v>580357168</v>
      </c>
      <c r="E7611" s="50" t="s">
        <v>3479</v>
      </c>
      <c r="F7611" s="51">
        <v>107</v>
      </c>
      <c r="G7611" s="48">
        <v>12</v>
      </c>
      <c r="H7611" s="51" t="s">
        <v>2547</v>
      </c>
      <c r="I7611" s="51" t="s">
        <v>1158</v>
      </c>
      <c r="J7611" s="52">
        <v>0</v>
      </c>
      <c r="K7611" s="48" t="s">
        <v>1058</v>
      </c>
      <c r="L7611" s="48" t="s">
        <v>1054</v>
      </c>
      <c r="M7611" s="53">
        <v>0</v>
      </c>
      <c r="N7611" s="51"/>
    </row>
    <row r="7612" spans="2:14" x14ac:dyDescent="0.25">
      <c r="B7612" s="48">
        <v>7610</v>
      </c>
      <c r="C7612" s="49" t="s">
        <v>3475</v>
      </c>
      <c r="D7612" s="48">
        <v>580329365</v>
      </c>
      <c r="E7612" s="50" t="s">
        <v>3480</v>
      </c>
      <c r="F7612" s="51">
        <v>108</v>
      </c>
      <c r="G7612" s="48">
        <v>22</v>
      </c>
      <c r="H7612" s="51" t="s">
        <v>2547</v>
      </c>
      <c r="I7612" s="51" t="s">
        <v>1158</v>
      </c>
      <c r="J7612" s="52">
        <v>5</v>
      </c>
      <c r="K7612" s="48" t="s">
        <v>1058</v>
      </c>
      <c r="L7612" s="48" t="s">
        <v>1058</v>
      </c>
      <c r="M7612" s="53">
        <v>22470.013395296468</v>
      </c>
      <c r="N7612" s="51"/>
    </row>
    <row r="7613" spans="2:14" x14ac:dyDescent="0.25">
      <c r="B7613" s="48">
        <v>7611</v>
      </c>
      <c r="C7613" s="49" t="s">
        <v>3475</v>
      </c>
      <c r="D7613" s="48">
        <v>580329365</v>
      </c>
      <c r="E7613" s="50" t="s">
        <v>3480</v>
      </c>
      <c r="F7613" s="51">
        <v>109</v>
      </c>
      <c r="G7613" s="48">
        <v>17</v>
      </c>
      <c r="H7613" s="51" t="s">
        <v>2547</v>
      </c>
      <c r="I7613" s="51" t="s">
        <v>1158</v>
      </c>
      <c r="J7613" s="52">
        <v>5</v>
      </c>
      <c r="K7613" s="48" t="s">
        <v>1058</v>
      </c>
      <c r="L7613" s="48" t="s">
        <v>1058</v>
      </c>
      <c r="M7613" s="53">
        <v>22470.013395296468</v>
      </c>
      <c r="N7613" s="51"/>
    </row>
    <row r="7614" spans="2:14" x14ac:dyDescent="0.25">
      <c r="B7614" s="48">
        <v>7612</v>
      </c>
      <c r="C7614" s="49" t="s">
        <v>3475</v>
      </c>
      <c r="D7614" s="48">
        <v>580302354</v>
      </c>
      <c r="E7614" s="50" t="s">
        <v>3481</v>
      </c>
      <c r="F7614" s="51">
        <v>111</v>
      </c>
      <c r="G7614" s="48">
        <v>16</v>
      </c>
      <c r="H7614" s="51" t="s">
        <v>1975</v>
      </c>
      <c r="I7614" s="51" t="s">
        <v>1068</v>
      </c>
      <c r="J7614" s="52">
        <v>3</v>
      </c>
      <c r="K7614" s="48" t="s">
        <v>1058</v>
      </c>
      <c r="L7614" s="48" t="s">
        <v>1058</v>
      </c>
      <c r="M7614" s="53">
        <v>13482.008037177882</v>
      </c>
      <c r="N7614" s="51"/>
    </row>
    <row r="7615" spans="2:14" x14ac:dyDescent="0.25">
      <c r="B7615" s="48">
        <v>7613</v>
      </c>
      <c r="C7615" s="49" t="s">
        <v>3475</v>
      </c>
      <c r="D7615" s="48">
        <v>580080570</v>
      </c>
      <c r="E7615" s="50" t="s">
        <v>3482</v>
      </c>
      <c r="F7615" s="51">
        <v>113</v>
      </c>
      <c r="G7615" s="48">
        <v>13</v>
      </c>
      <c r="H7615" s="51" t="s">
        <v>1975</v>
      </c>
      <c r="I7615" s="51" t="s">
        <v>1909</v>
      </c>
      <c r="J7615" s="52">
        <v>0</v>
      </c>
      <c r="K7615" s="48" t="s">
        <v>1058</v>
      </c>
      <c r="L7615" s="48" t="s">
        <v>1054</v>
      </c>
      <c r="M7615" s="53">
        <v>0</v>
      </c>
      <c r="N7615" s="51"/>
    </row>
    <row r="7616" spans="2:14" x14ac:dyDescent="0.25">
      <c r="B7616" s="48">
        <v>7614</v>
      </c>
      <c r="C7616" s="49" t="s">
        <v>3475</v>
      </c>
      <c r="D7616" s="48">
        <v>580229912</v>
      </c>
      <c r="E7616" s="50" t="s">
        <v>3483</v>
      </c>
      <c r="F7616" s="51">
        <v>114</v>
      </c>
      <c r="G7616" s="48">
        <v>17</v>
      </c>
      <c r="H7616" s="51" t="s">
        <v>1975</v>
      </c>
      <c r="I7616" s="51" t="s">
        <v>1909</v>
      </c>
      <c r="J7616" s="52">
        <v>0</v>
      </c>
      <c r="K7616" s="48" t="s">
        <v>1058</v>
      </c>
      <c r="L7616" s="48" t="s">
        <v>1054</v>
      </c>
      <c r="M7616" s="53">
        <v>0</v>
      </c>
      <c r="N7616" s="51"/>
    </row>
    <row r="7617" spans="2:14" x14ac:dyDescent="0.25">
      <c r="B7617" s="48">
        <v>7615</v>
      </c>
      <c r="C7617" s="49" t="s">
        <v>3475</v>
      </c>
      <c r="D7617" s="48">
        <v>580235869</v>
      </c>
      <c r="E7617" s="50" t="s">
        <v>3373</v>
      </c>
      <c r="F7617" s="51">
        <v>116</v>
      </c>
      <c r="G7617" s="48">
        <v>15</v>
      </c>
      <c r="H7617" s="51" t="s">
        <v>2547</v>
      </c>
      <c r="I7617" s="51" t="s">
        <v>1053</v>
      </c>
      <c r="J7617" s="52">
        <v>6</v>
      </c>
      <c r="K7617" s="48" t="s">
        <v>1058</v>
      </c>
      <c r="L7617" s="48" t="s">
        <v>1058</v>
      </c>
      <c r="M7617" s="53">
        <v>26964.016074355764</v>
      </c>
      <c r="N7617" s="51"/>
    </row>
    <row r="7618" spans="2:14" x14ac:dyDescent="0.25">
      <c r="B7618" s="48">
        <v>7616</v>
      </c>
      <c r="C7618" s="49" t="s">
        <v>3475</v>
      </c>
      <c r="D7618" s="48">
        <v>580235869</v>
      </c>
      <c r="E7618" s="50" t="s">
        <v>3373</v>
      </c>
      <c r="F7618" s="51">
        <v>117</v>
      </c>
      <c r="G7618" s="48">
        <v>23</v>
      </c>
      <c r="H7618" s="51" t="s">
        <v>2547</v>
      </c>
      <c r="I7618" s="51" t="s">
        <v>1053</v>
      </c>
      <c r="J7618" s="52">
        <v>5</v>
      </c>
      <c r="K7618" s="48" t="s">
        <v>1058</v>
      </c>
      <c r="L7618" s="48" t="s">
        <v>1058</v>
      </c>
      <c r="M7618" s="53">
        <v>22470.013395296468</v>
      </c>
      <c r="N7618" s="51"/>
    </row>
    <row r="7619" spans="2:14" x14ac:dyDescent="0.25">
      <c r="B7619" s="48">
        <v>7617</v>
      </c>
      <c r="C7619" s="49" t="s">
        <v>3475</v>
      </c>
      <c r="D7619" s="48">
        <v>580235869</v>
      </c>
      <c r="E7619" s="50" t="s">
        <v>3373</v>
      </c>
      <c r="F7619" s="51">
        <v>118</v>
      </c>
      <c r="G7619" s="48">
        <v>14</v>
      </c>
      <c r="H7619" s="51" t="s">
        <v>2547</v>
      </c>
      <c r="I7619" s="51" t="s">
        <v>1053</v>
      </c>
      <c r="J7619" s="52">
        <v>5</v>
      </c>
      <c r="K7619" s="48" t="s">
        <v>1058</v>
      </c>
      <c r="L7619" s="48" t="s">
        <v>1058</v>
      </c>
      <c r="M7619" s="53">
        <v>22470.013395296468</v>
      </c>
      <c r="N7619" s="51"/>
    </row>
    <row r="7620" spans="2:14" x14ac:dyDescent="0.25">
      <c r="B7620" s="48">
        <v>7618</v>
      </c>
      <c r="C7620" s="49" t="s">
        <v>3475</v>
      </c>
      <c r="D7620" s="48">
        <v>580329290</v>
      </c>
      <c r="E7620" s="50" t="s">
        <v>3484</v>
      </c>
      <c r="F7620" s="51">
        <v>119</v>
      </c>
      <c r="G7620" s="48">
        <v>12</v>
      </c>
      <c r="H7620" s="51" t="s">
        <v>1975</v>
      </c>
      <c r="I7620" s="51" t="s">
        <v>1053</v>
      </c>
      <c r="J7620" s="52">
        <v>2.5</v>
      </c>
      <c r="K7620" s="48" t="s">
        <v>1058</v>
      </c>
      <c r="L7620" s="48" t="s">
        <v>1058</v>
      </c>
      <c r="M7620" s="53">
        <v>11235.006697648234</v>
      </c>
      <c r="N7620" s="51"/>
    </row>
    <row r="7621" spans="2:14" x14ac:dyDescent="0.25">
      <c r="B7621" s="48">
        <v>7619</v>
      </c>
      <c r="C7621" s="49" t="s">
        <v>3475</v>
      </c>
      <c r="D7621" s="48">
        <v>580475093</v>
      </c>
      <c r="E7621" s="50" t="s">
        <v>3485</v>
      </c>
      <c r="F7621" s="51">
        <v>120</v>
      </c>
      <c r="G7621" s="48">
        <v>15</v>
      </c>
      <c r="H7621" s="51" t="s">
        <v>1975</v>
      </c>
      <c r="I7621" s="51" t="s">
        <v>1172</v>
      </c>
      <c r="J7621" s="52">
        <v>3.25</v>
      </c>
      <c r="K7621" s="48" t="s">
        <v>1058</v>
      </c>
      <c r="L7621" s="48" t="s">
        <v>1058</v>
      </c>
      <c r="M7621" s="53">
        <v>14605.508706942705</v>
      </c>
      <c r="N7621" s="51"/>
    </row>
    <row r="7622" spans="2:14" x14ac:dyDescent="0.25">
      <c r="B7622" s="48">
        <v>7620</v>
      </c>
      <c r="C7622" s="49" t="s">
        <v>3475</v>
      </c>
      <c r="D7622" s="48">
        <v>580235869</v>
      </c>
      <c r="E7622" s="50" t="s">
        <v>3373</v>
      </c>
      <c r="F7622" s="51">
        <v>141</v>
      </c>
      <c r="G7622" s="48">
        <v>20</v>
      </c>
      <c r="H7622" s="51" t="s">
        <v>1975</v>
      </c>
      <c r="I7622" s="51" t="s">
        <v>1053</v>
      </c>
      <c r="J7622" s="52">
        <v>3.25</v>
      </c>
      <c r="K7622" s="48" t="s">
        <v>1058</v>
      </c>
      <c r="L7622" s="48" t="s">
        <v>1058</v>
      </c>
      <c r="M7622" s="53">
        <v>14605.508706942705</v>
      </c>
      <c r="N7622" s="51"/>
    </row>
    <row r="7623" spans="2:14" x14ac:dyDescent="0.25">
      <c r="B7623" s="48">
        <v>7621</v>
      </c>
      <c r="C7623" s="49" t="s">
        <v>3475</v>
      </c>
      <c r="D7623" s="48">
        <v>580329365</v>
      </c>
      <c r="E7623" s="50" t="s">
        <v>3486</v>
      </c>
      <c r="F7623" s="51">
        <v>147</v>
      </c>
      <c r="G7623" s="48">
        <v>7</v>
      </c>
      <c r="H7623" s="51" t="s">
        <v>3487</v>
      </c>
      <c r="I7623" s="51" t="s">
        <v>1158</v>
      </c>
      <c r="J7623" s="52">
        <v>0</v>
      </c>
      <c r="K7623" s="48" t="s">
        <v>1058</v>
      </c>
      <c r="L7623" s="48" t="s">
        <v>1058</v>
      </c>
      <c r="M7623" s="53">
        <v>0</v>
      </c>
      <c r="N7623" s="51"/>
    </row>
    <row r="7624" spans="2:14" x14ac:dyDescent="0.25">
      <c r="B7624" s="48">
        <v>7622</v>
      </c>
      <c r="C7624" s="49" t="s">
        <v>3475</v>
      </c>
      <c r="D7624" s="48">
        <v>580457554</v>
      </c>
      <c r="E7624" s="50" t="s">
        <v>3488</v>
      </c>
      <c r="F7624" s="51">
        <v>150</v>
      </c>
      <c r="G7624" s="48">
        <v>10</v>
      </c>
      <c r="H7624" s="51" t="s">
        <v>3487</v>
      </c>
      <c r="I7624" s="51" t="s">
        <v>1180</v>
      </c>
      <c r="J7624" s="52">
        <v>0</v>
      </c>
      <c r="K7624" s="48" t="s">
        <v>1054</v>
      </c>
      <c r="L7624" s="48" t="s">
        <v>1058</v>
      </c>
      <c r="M7624" s="53">
        <v>0</v>
      </c>
      <c r="N7624" s="51"/>
    </row>
    <row r="7625" spans="2:14" x14ac:dyDescent="0.25">
      <c r="B7625" s="48">
        <v>7623</v>
      </c>
      <c r="C7625" s="49" t="s">
        <v>3475</v>
      </c>
      <c r="D7625" s="48">
        <v>580329365</v>
      </c>
      <c r="E7625" s="50" t="s">
        <v>3486</v>
      </c>
      <c r="F7625" s="51">
        <v>152</v>
      </c>
      <c r="G7625" s="48">
        <v>7</v>
      </c>
      <c r="H7625" s="51" t="s">
        <v>3487</v>
      </c>
      <c r="I7625" s="51" t="s">
        <v>1158</v>
      </c>
      <c r="J7625" s="52">
        <v>0</v>
      </c>
      <c r="K7625" s="48" t="s">
        <v>1058</v>
      </c>
      <c r="L7625" s="48" t="s">
        <v>1058</v>
      </c>
      <c r="M7625" s="53">
        <v>0</v>
      </c>
      <c r="N7625" s="51"/>
    </row>
    <row r="7626" spans="2:14" x14ac:dyDescent="0.25">
      <c r="B7626" s="48">
        <v>7624</v>
      </c>
      <c r="C7626" s="49" t="s">
        <v>3475</v>
      </c>
      <c r="D7626" s="48">
        <v>580457554</v>
      </c>
      <c r="E7626" s="50" t="s">
        <v>3488</v>
      </c>
      <c r="F7626" s="51">
        <v>155</v>
      </c>
      <c r="G7626" s="48">
        <v>15</v>
      </c>
      <c r="H7626" s="51" t="s">
        <v>3489</v>
      </c>
      <c r="I7626" s="51" t="s">
        <v>1180</v>
      </c>
      <c r="J7626" s="52">
        <v>0</v>
      </c>
      <c r="K7626" s="48" t="s">
        <v>1054</v>
      </c>
      <c r="L7626" s="48" t="s">
        <v>1058</v>
      </c>
      <c r="M7626" s="53">
        <v>0</v>
      </c>
      <c r="N7626" s="51"/>
    </row>
    <row r="7627" spans="2:14" x14ac:dyDescent="0.25">
      <c r="B7627" s="48">
        <v>7625</v>
      </c>
      <c r="C7627" s="49" t="s">
        <v>3475</v>
      </c>
      <c r="D7627" s="48">
        <v>580329332</v>
      </c>
      <c r="E7627" s="50" t="s">
        <v>3490</v>
      </c>
      <c r="F7627" s="51">
        <v>165</v>
      </c>
      <c r="G7627" s="48">
        <v>6</v>
      </c>
      <c r="H7627" s="51" t="s">
        <v>3489</v>
      </c>
      <c r="I7627" s="51" t="s">
        <v>1259</v>
      </c>
      <c r="J7627" s="52">
        <v>0</v>
      </c>
      <c r="K7627" s="48" t="s">
        <v>1058</v>
      </c>
      <c r="L7627" s="48" t="s">
        <v>1054</v>
      </c>
      <c r="M7627" s="53">
        <v>0</v>
      </c>
      <c r="N7627" s="51"/>
    </row>
    <row r="7628" spans="2:14" x14ac:dyDescent="0.25">
      <c r="B7628" s="48">
        <v>7626</v>
      </c>
      <c r="C7628" s="49" t="s">
        <v>3475</v>
      </c>
      <c r="D7628" s="48">
        <v>580457554</v>
      </c>
      <c r="E7628" s="50" t="s">
        <v>3488</v>
      </c>
      <c r="F7628" s="51">
        <v>175</v>
      </c>
      <c r="G7628" s="48">
        <v>8</v>
      </c>
      <c r="H7628" s="51" t="s">
        <v>3489</v>
      </c>
      <c r="I7628" s="51" t="s">
        <v>1180</v>
      </c>
      <c r="J7628" s="52">
        <v>0</v>
      </c>
      <c r="K7628" s="48" t="s">
        <v>1058</v>
      </c>
      <c r="L7628" s="48" t="s">
        <v>1058</v>
      </c>
      <c r="M7628" s="53">
        <v>0</v>
      </c>
      <c r="N7628" s="51"/>
    </row>
    <row r="7629" spans="2:14" x14ac:dyDescent="0.25">
      <c r="B7629" s="48">
        <v>7627</v>
      </c>
      <c r="C7629" s="49" t="s">
        <v>3475</v>
      </c>
      <c r="D7629" s="48">
        <v>580552883</v>
      </c>
      <c r="E7629" s="50" t="s">
        <v>3491</v>
      </c>
      <c r="F7629" s="51">
        <v>185</v>
      </c>
      <c r="G7629" s="48">
        <v>8</v>
      </c>
      <c r="H7629" s="51" t="s">
        <v>3489</v>
      </c>
      <c r="I7629" s="51" t="s">
        <v>1180</v>
      </c>
      <c r="J7629" s="52">
        <v>0</v>
      </c>
      <c r="K7629" s="48" t="s">
        <v>1058</v>
      </c>
      <c r="L7629" s="48" t="s">
        <v>1054</v>
      </c>
      <c r="M7629" s="53">
        <v>0</v>
      </c>
      <c r="N7629" s="51"/>
    </row>
    <row r="7630" spans="2:14" x14ac:dyDescent="0.25">
      <c r="B7630" s="48">
        <v>7628</v>
      </c>
      <c r="C7630" s="49" t="s">
        <v>3492</v>
      </c>
      <c r="D7630" s="48">
        <v>580036242</v>
      </c>
      <c r="E7630" s="50" t="s">
        <v>3270</v>
      </c>
      <c r="F7630" s="51">
        <v>0</v>
      </c>
      <c r="G7630" s="48">
        <v>19</v>
      </c>
      <c r="H7630" s="51" t="s">
        <v>1052</v>
      </c>
      <c r="I7630" s="51" t="s">
        <v>1141</v>
      </c>
      <c r="J7630" s="52">
        <v>6.98</v>
      </c>
      <c r="K7630" s="48" t="s">
        <v>1058</v>
      </c>
      <c r="L7630" s="48" t="s">
        <v>1058</v>
      </c>
      <c r="M7630" s="53">
        <v>6435.6380765839576</v>
      </c>
      <c r="N7630" s="51"/>
    </row>
    <row r="7631" spans="2:14" x14ac:dyDescent="0.25">
      <c r="B7631" s="48">
        <v>7629</v>
      </c>
      <c r="C7631" s="49" t="s">
        <v>3492</v>
      </c>
      <c r="D7631" s="48">
        <v>580052728</v>
      </c>
      <c r="E7631" s="50" t="s">
        <v>868</v>
      </c>
      <c r="F7631" s="51">
        <v>0</v>
      </c>
      <c r="G7631" s="48">
        <v>9</v>
      </c>
      <c r="H7631" s="51" t="s">
        <v>1052</v>
      </c>
      <c r="I7631" s="51" t="s">
        <v>1053</v>
      </c>
      <c r="J7631" s="52">
        <v>0</v>
      </c>
      <c r="K7631" s="48" t="s">
        <v>1054</v>
      </c>
      <c r="L7631" s="48" t="s">
        <v>1058</v>
      </c>
      <c r="M7631" s="53">
        <v>0</v>
      </c>
      <c r="N7631" s="51"/>
    </row>
    <row r="7632" spans="2:14" x14ac:dyDescent="0.25">
      <c r="B7632" s="48">
        <v>7630</v>
      </c>
      <c r="C7632" s="49" t="s">
        <v>3492</v>
      </c>
      <c r="D7632" s="48">
        <v>580202638</v>
      </c>
      <c r="E7632" s="50" t="s">
        <v>3493</v>
      </c>
      <c r="F7632" s="51">
        <v>0</v>
      </c>
      <c r="G7632" s="48">
        <v>5</v>
      </c>
      <c r="H7632" s="51" t="s">
        <v>1052</v>
      </c>
      <c r="I7632" s="51" t="s">
        <v>1240</v>
      </c>
      <c r="J7632" s="52">
        <v>0</v>
      </c>
      <c r="K7632" s="48" t="s">
        <v>1054</v>
      </c>
      <c r="L7632" s="48" t="s">
        <v>1058</v>
      </c>
      <c r="M7632" s="53">
        <v>0</v>
      </c>
      <c r="N7632" s="51"/>
    </row>
    <row r="7633" spans="2:14" x14ac:dyDescent="0.25">
      <c r="B7633" s="48">
        <v>7631</v>
      </c>
      <c r="C7633" s="49" t="s">
        <v>3492</v>
      </c>
      <c r="D7633" s="48">
        <v>580284719</v>
      </c>
      <c r="E7633" s="50" t="s">
        <v>1142</v>
      </c>
      <c r="F7633" s="51">
        <v>0</v>
      </c>
      <c r="G7633" s="48">
        <v>18</v>
      </c>
      <c r="H7633" s="51" t="s">
        <v>1052</v>
      </c>
      <c r="I7633" s="51" t="s">
        <v>1143</v>
      </c>
      <c r="J7633" s="52">
        <v>45.98</v>
      </c>
      <c r="K7633" s="48" t="s">
        <v>1058</v>
      </c>
      <c r="L7633" s="48" t="s">
        <v>1058</v>
      </c>
      <c r="M7633" s="53">
        <v>42394.074321107502</v>
      </c>
      <c r="N7633" s="51"/>
    </row>
    <row r="7634" spans="2:14" x14ac:dyDescent="0.25">
      <c r="B7634" s="48">
        <v>7632</v>
      </c>
      <c r="C7634" s="49" t="s">
        <v>3492</v>
      </c>
      <c r="D7634" s="48">
        <v>580334738</v>
      </c>
      <c r="E7634" s="50" t="s">
        <v>1248</v>
      </c>
      <c r="F7634" s="51">
        <v>0</v>
      </c>
      <c r="G7634" s="48">
        <v>31</v>
      </c>
      <c r="H7634" s="51" t="s">
        <v>1052</v>
      </c>
      <c r="I7634" s="51" t="s">
        <v>1053</v>
      </c>
      <c r="J7634" s="52">
        <v>890.81</v>
      </c>
      <c r="K7634" s="48" t="s">
        <v>1058</v>
      </c>
      <c r="L7634" s="48" t="s">
        <v>1058</v>
      </c>
      <c r="M7634" s="53">
        <v>91778.570429837826</v>
      </c>
      <c r="N7634" s="51"/>
    </row>
    <row r="7635" spans="2:14" x14ac:dyDescent="0.25">
      <c r="B7635" s="48">
        <v>7633</v>
      </c>
      <c r="C7635" s="49" t="s">
        <v>3492</v>
      </c>
      <c r="D7635" s="48">
        <v>580417681</v>
      </c>
      <c r="E7635" s="50" t="s">
        <v>3494</v>
      </c>
      <c r="F7635" s="51">
        <v>0</v>
      </c>
      <c r="G7635" s="48">
        <v>9</v>
      </c>
      <c r="H7635" s="51" t="s">
        <v>1052</v>
      </c>
      <c r="I7635" s="51" t="s">
        <v>1634</v>
      </c>
      <c r="J7635" s="52">
        <v>0</v>
      </c>
      <c r="K7635" s="48" t="s">
        <v>1054</v>
      </c>
      <c r="L7635" s="48" t="s">
        <v>1058</v>
      </c>
      <c r="M7635" s="53">
        <v>0</v>
      </c>
      <c r="N7635" s="51"/>
    </row>
    <row r="7636" spans="2:14" x14ac:dyDescent="0.25">
      <c r="B7636" s="48">
        <v>7634</v>
      </c>
      <c r="C7636" s="49" t="s">
        <v>3492</v>
      </c>
      <c r="D7636" s="48">
        <v>580439826</v>
      </c>
      <c r="E7636" s="50" t="s">
        <v>3495</v>
      </c>
      <c r="F7636" s="51">
        <v>0</v>
      </c>
      <c r="G7636" s="48">
        <v>29</v>
      </c>
      <c r="H7636" s="51" t="s">
        <v>1052</v>
      </c>
      <c r="I7636" s="51" t="s">
        <v>1115</v>
      </c>
      <c r="J7636" s="52">
        <v>1202.6400000000001</v>
      </c>
      <c r="K7636" s="48" t="s">
        <v>1058</v>
      </c>
      <c r="L7636" s="48" t="s">
        <v>1058</v>
      </c>
      <c r="M7636" s="53">
        <v>91778.570429837826</v>
      </c>
      <c r="N7636" s="51"/>
    </row>
    <row r="7637" spans="2:14" x14ac:dyDescent="0.25">
      <c r="B7637" s="48">
        <v>7635</v>
      </c>
      <c r="C7637" s="49" t="s">
        <v>3492</v>
      </c>
      <c r="D7637" s="48">
        <v>580448397</v>
      </c>
      <c r="E7637" s="50" t="s">
        <v>3496</v>
      </c>
      <c r="F7637" s="51">
        <v>0</v>
      </c>
      <c r="G7637" s="48">
        <v>16</v>
      </c>
      <c r="H7637" s="51" t="s">
        <v>1052</v>
      </c>
      <c r="I7637" s="51" t="s">
        <v>1207</v>
      </c>
      <c r="J7637" s="52">
        <v>16</v>
      </c>
      <c r="K7637" s="48" t="s">
        <v>1058</v>
      </c>
      <c r="L7637" s="48" t="s">
        <v>1058</v>
      </c>
      <c r="M7637" s="53">
        <v>14752.178972112219</v>
      </c>
      <c r="N7637" s="51"/>
    </row>
    <row r="7638" spans="2:14" x14ac:dyDescent="0.25">
      <c r="B7638" s="48">
        <v>7636</v>
      </c>
      <c r="C7638" s="49" t="s">
        <v>3492</v>
      </c>
      <c r="D7638" s="48">
        <v>580456267</v>
      </c>
      <c r="E7638" s="50" t="s">
        <v>3497</v>
      </c>
      <c r="F7638" s="51">
        <v>0</v>
      </c>
      <c r="G7638" s="48">
        <v>0</v>
      </c>
      <c r="H7638" s="51" t="s">
        <v>1052</v>
      </c>
      <c r="I7638" s="51" t="s">
        <v>1088</v>
      </c>
      <c r="J7638" s="52">
        <v>0</v>
      </c>
      <c r="K7638" s="48" t="s">
        <v>1054</v>
      </c>
      <c r="L7638" s="48" t="s">
        <v>1054</v>
      </c>
      <c r="M7638" s="53">
        <v>0</v>
      </c>
      <c r="N7638" s="51"/>
    </row>
    <row r="7639" spans="2:14" x14ac:dyDescent="0.25">
      <c r="B7639" s="48">
        <v>7637</v>
      </c>
      <c r="C7639" s="49" t="s">
        <v>3492</v>
      </c>
      <c r="D7639" s="48">
        <v>580467488</v>
      </c>
      <c r="E7639" s="50" t="s">
        <v>3498</v>
      </c>
      <c r="F7639" s="51">
        <v>0</v>
      </c>
      <c r="G7639" s="48">
        <v>18</v>
      </c>
      <c r="H7639" s="51" t="s">
        <v>1052</v>
      </c>
      <c r="I7639" s="51" t="s">
        <v>1137</v>
      </c>
      <c r="J7639" s="52">
        <v>89.063999999999993</v>
      </c>
      <c r="K7639" s="48" t="s">
        <v>1058</v>
      </c>
      <c r="L7639" s="48" t="s">
        <v>1058</v>
      </c>
      <c r="M7639" s="53">
        <v>82118.004248262645</v>
      </c>
      <c r="N7639" s="51"/>
    </row>
    <row r="7640" spans="2:14" x14ac:dyDescent="0.25">
      <c r="B7640" s="48">
        <v>7638</v>
      </c>
      <c r="C7640" s="49" t="s">
        <v>3492</v>
      </c>
      <c r="D7640" s="48">
        <v>580591790</v>
      </c>
      <c r="E7640" s="50" t="s">
        <v>3499</v>
      </c>
      <c r="F7640" s="51">
        <v>0</v>
      </c>
      <c r="G7640" s="48">
        <v>7</v>
      </c>
      <c r="H7640" s="51" t="s">
        <v>1052</v>
      </c>
      <c r="I7640" s="51" t="s">
        <v>1218</v>
      </c>
      <c r="J7640" s="52">
        <v>0</v>
      </c>
      <c r="K7640" s="48" t="s">
        <v>1054</v>
      </c>
      <c r="L7640" s="48" t="s">
        <v>1054</v>
      </c>
      <c r="M7640" s="53">
        <v>0</v>
      </c>
      <c r="N7640" s="51"/>
    </row>
    <row r="7641" spans="2:14" x14ac:dyDescent="0.25">
      <c r="B7641" s="48">
        <v>7639</v>
      </c>
      <c r="C7641" s="49" t="s">
        <v>3492</v>
      </c>
      <c r="D7641" s="48">
        <v>580606994</v>
      </c>
      <c r="E7641" s="50" t="s">
        <v>3500</v>
      </c>
      <c r="F7641" s="51">
        <v>0</v>
      </c>
      <c r="G7641" s="48">
        <v>0</v>
      </c>
      <c r="H7641" s="51" t="s">
        <v>1052</v>
      </c>
      <c r="I7641" s="51" t="s">
        <v>2089</v>
      </c>
      <c r="J7641" s="52">
        <v>0</v>
      </c>
      <c r="K7641" s="48" t="s">
        <v>1054</v>
      </c>
      <c r="L7641" s="48" t="s">
        <v>1058</v>
      </c>
      <c r="M7641" s="53">
        <v>0</v>
      </c>
      <c r="N7641" s="51"/>
    </row>
    <row r="7642" spans="2:14" x14ac:dyDescent="0.25">
      <c r="B7642" s="48">
        <v>7640</v>
      </c>
      <c r="C7642" s="49" t="s">
        <v>3492</v>
      </c>
      <c r="D7642" s="48">
        <v>580616266</v>
      </c>
      <c r="E7642" s="50" t="s">
        <v>3501</v>
      </c>
      <c r="F7642" s="51">
        <v>0</v>
      </c>
      <c r="G7642" s="48">
        <v>13</v>
      </c>
      <c r="H7642" s="51" t="s">
        <v>1052</v>
      </c>
      <c r="I7642" s="51" t="s">
        <v>3502</v>
      </c>
      <c r="J7642" s="52">
        <v>0</v>
      </c>
      <c r="K7642" s="48" t="s">
        <v>1054</v>
      </c>
      <c r="L7642" s="48" t="s">
        <v>1054</v>
      </c>
      <c r="M7642" s="53">
        <v>0</v>
      </c>
      <c r="N7642" s="51"/>
    </row>
    <row r="7643" spans="2:14" x14ac:dyDescent="0.25">
      <c r="B7643" s="48">
        <v>7641</v>
      </c>
      <c r="C7643" s="49" t="s">
        <v>3492</v>
      </c>
      <c r="D7643" s="48">
        <v>580647436</v>
      </c>
      <c r="E7643" s="50" t="s">
        <v>3503</v>
      </c>
      <c r="F7643" s="51">
        <v>0</v>
      </c>
      <c r="G7643" s="48">
        <v>5</v>
      </c>
      <c r="H7643" s="51" t="s">
        <v>1052</v>
      </c>
      <c r="I7643" s="51" t="s">
        <v>1871</v>
      </c>
      <c r="J7643" s="52">
        <v>0</v>
      </c>
      <c r="K7643" s="48" t="s">
        <v>1054</v>
      </c>
      <c r="L7643" s="48" t="s">
        <v>1054</v>
      </c>
      <c r="M7643" s="53">
        <v>0</v>
      </c>
      <c r="N7643" s="51"/>
    </row>
    <row r="7644" spans="2:14" x14ac:dyDescent="0.25">
      <c r="B7644" s="48">
        <v>7642</v>
      </c>
      <c r="C7644" s="49" t="s">
        <v>3492</v>
      </c>
      <c r="D7644" s="48">
        <v>580686764</v>
      </c>
      <c r="E7644" s="50" t="s">
        <v>3504</v>
      </c>
      <c r="F7644" s="51">
        <v>0</v>
      </c>
      <c r="G7644" s="48">
        <v>2</v>
      </c>
      <c r="H7644" s="51" t="s">
        <v>1052</v>
      </c>
      <c r="I7644" s="51" t="s">
        <v>1304</v>
      </c>
      <c r="J7644" s="52">
        <v>0</v>
      </c>
      <c r="K7644" s="48" t="s">
        <v>1054</v>
      </c>
      <c r="L7644" s="48" t="s">
        <v>1054</v>
      </c>
      <c r="M7644" s="53">
        <v>0</v>
      </c>
      <c r="N7644" s="51"/>
    </row>
    <row r="7645" spans="2:14" x14ac:dyDescent="0.25">
      <c r="B7645" s="48">
        <v>7643</v>
      </c>
      <c r="C7645" s="49" t="s">
        <v>3492</v>
      </c>
      <c r="D7645" s="48">
        <v>580694503</v>
      </c>
      <c r="E7645" s="50" t="s">
        <v>3505</v>
      </c>
      <c r="F7645" s="51">
        <v>0</v>
      </c>
      <c r="G7645" s="48">
        <v>36</v>
      </c>
      <c r="H7645" s="51" t="s">
        <v>1052</v>
      </c>
      <c r="I7645" s="51" t="s">
        <v>1066</v>
      </c>
      <c r="J7645" s="52">
        <v>252.79</v>
      </c>
      <c r="K7645" s="48" t="s">
        <v>1058</v>
      </c>
      <c r="L7645" s="48" t="s">
        <v>1058</v>
      </c>
      <c r="M7645" s="53">
        <v>91778.570429837826</v>
      </c>
      <c r="N7645" s="51"/>
    </row>
    <row r="7646" spans="2:14" x14ac:dyDescent="0.25">
      <c r="B7646" s="48">
        <v>7644</v>
      </c>
      <c r="C7646" s="49" t="s">
        <v>3492</v>
      </c>
      <c r="D7646" s="48">
        <v>580700656</v>
      </c>
      <c r="E7646" s="50" t="s">
        <v>3506</v>
      </c>
      <c r="F7646" s="51">
        <v>0</v>
      </c>
      <c r="G7646" s="48">
        <v>0</v>
      </c>
      <c r="H7646" s="51" t="s">
        <v>1052</v>
      </c>
      <c r="I7646" s="51" t="s">
        <v>1194</v>
      </c>
      <c r="J7646" s="52">
        <v>0</v>
      </c>
      <c r="K7646" s="48" t="s">
        <v>1054</v>
      </c>
      <c r="L7646" s="48" t="s">
        <v>1054</v>
      </c>
      <c r="M7646" s="53">
        <v>0</v>
      </c>
      <c r="N7646" s="51"/>
    </row>
    <row r="7647" spans="2:14" x14ac:dyDescent="0.25">
      <c r="B7647" s="48">
        <v>7645</v>
      </c>
      <c r="C7647" s="49" t="s">
        <v>3492</v>
      </c>
      <c r="D7647" s="48">
        <v>580703312</v>
      </c>
      <c r="E7647" s="50" t="s">
        <v>3507</v>
      </c>
      <c r="F7647" s="51">
        <v>0</v>
      </c>
      <c r="G7647" s="48">
        <v>20</v>
      </c>
      <c r="H7647" s="51" t="s">
        <v>1052</v>
      </c>
      <c r="I7647" s="51" t="s">
        <v>1125</v>
      </c>
      <c r="J7647" s="52">
        <v>41.02</v>
      </c>
      <c r="K7647" s="48" t="s">
        <v>1058</v>
      </c>
      <c r="L7647" s="48" t="s">
        <v>1058</v>
      </c>
      <c r="M7647" s="53">
        <v>37820.898839752699</v>
      </c>
      <c r="N7647" s="51"/>
    </row>
    <row r="7648" spans="2:14" x14ac:dyDescent="0.25">
      <c r="B7648" s="48">
        <v>7646</v>
      </c>
      <c r="C7648" s="49" t="s">
        <v>3508</v>
      </c>
      <c r="D7648" s="48">
        <v>580356178</v>
      </c>
      <c r="E7648" s="50" t="s">
        <v>3509</v>
      </c>
      <c r="F7648" s="51">
        <v>1</v>
      </c>
      <c r="G7648" s="48">
        <v>23</v>
      </c>
      <c r="H7648" s="51" t="s">
        <v>3510</v>
      </c>
      <c r="I7648" s="51" t="s">
        <v>1160</v>
      </c>
      <c r="J7648" s="52">
        <v>0</v>
      </c>
      <c r="K7648" s="48" t="s">
        <v>1058</v>
      </c>
      <c r="L7648" s="48" t="s">
        <v>1054</v>
      </c>
      <c r="M7648" s="53">
        <v>0</v>
      </c>
      <c r="N7648" s="51"/>
    </row>
    <row r="7649" spans="2:14" x14ac:dyDescent="0.25">
      <c r="B7649" s="48">
        <v>7647</v>
      </c>
      <c r="C7649" s="49" t="s">
        <v>3508</v>
      </c>
      <c r="D7649" s="48">
        <v>580305266</v>
      </c>
      <c r="E7649" s="50" t="s">
        <v>3511</v>
      </c>
      <c r="F7649" s="51">
        <v>2</v>
      </c>
      <c r="G7649" s="48">
        <v>18</v>
      </c>
      <c r="H7649" s="51" t="s">
        <v>3510</v>
      </c>
      <c r="I7649" s="51" t="s">
        <v>1276</v>
      </c>
      <c r="J7649" s="52">
        <v>3.25</v>
      </c>
      <c r="K7649" s="48" t="s">
        <v>1058</v>
      </c>
      <c r="L7649" s="48" t="s">
        <v>1058</v>
      </c>
      <c r="M7649" s="53">
        <v>83457.699418730772</v>
      </c>
      <c r="N7649" s="51"/>
    </row>
    <row r="7650" spans="2:14" x14ac:dyDescent="0.25">
      <c r="B7650" s="48">
        <v>7648</v>
      </c>
      <c r="C7650" s="49" t="s">
        <v>3508</v>
      </c>
      <c r="D7650" s="48">
        <v>580631802</v>
      </c>
      <c r="E7650" s="50" t="s">
        <v>455</v>
      </c>
      <c r="F7650" s="51">
        <v>3</v>
      </c>
      <c r="G7650" s="48">
        <v>34</v>
      </c>
      <c r="H7650" s="51" t="s">
        <v>3510</v>
      </c>
      <c r="I7650" s="51" t="s">
        <v>1330</v>
      </c>
      <c r="J7650" s="52">
        <v>2.75</v>
      </c>
      <c r="K7650" s="48" t="s">
        <v>1058</v>
      </c>
      <c r="L7650" s="48" t="s">
        <v>1058</v>
      </c>
      <c r="M7650" s="53">
        <v>70618.053354310658</v>
      </c>
      <c r="N7650" s="51"/>
    </row>
    <row r="7651" spans="2:14" x14ac:dyDescent="0.25">
      <c r="B7651" s="48">
        <v>7649</v>
      </c>
      <c r="C7651" s="49" t="s">
        <v>3508</v>
      </c>
      <c r="D7651" s="48">
        <v>580274173</v>
      </c>
      <c r="E7651" s="50" t="s">
        <v>3512</v>
      </c>
      <c r="F7651" s="51">
        <v>4</v>
      </c>
      <c r="G7651" s="48">
        <v>24</v>
      </c>
      <c r="H7651" s="51" t="s">
        <v>3510</v>
      </c>
      <c r="I7651" s="51" t="s">
        <v>1062</v>
      </c>
      <c r="J7651" s="52">
        <v>2.5</v>
      </c>
      <c r="K7651" s="48" t="s">
        <v>1058</v>
      </c>
      <c r="L7651" s="48" t="s">
        <v>1058</v>
      </c>
      <c r="M7651" s="53">
        <v>64198.2303221006</v>
      </c>
      <c r="N7651" s="51"/>
    </row>
    <row r="7652" spans="2:14" x14ac:dyDescent="0.25">
      <c r="B7652" s="48">
        <v>7650</v>
      </c>
      <c r="C7652" s="49" t="s">
        <v>3508</v>
      </c>
      <c r="D7652" s="48">
        <v>580443372</v>
      </c>
      <c r="E7652" s="50" t="s">
        <v>3513</v>
      </c>
      <c r="F7652" s="51">
        <v>5</v>
      </c>
      <c r="G7652" s="48">
        <v>15</v>
      </c>
      <c r="H7652" s="51" t="s">
        <v>3510</v>
      </c>
      <c r="I7652" s="51" t="s">
        <v>1066</v>
      </c>
      <c r="J7652" s="52">
        <v>3</v>
      </c>
      <c r="K7652" s="48" t="s">
        <v>1058</v>
      </c>
      <c r="L7652" s="48" t="s">
        <v>1058</v>
      </c>
      <c r="M7652" s="53">
        <v>77037.876386520715</v>
      </c>
      <c r="N7652" s="51"/>
    </row>
    <row r="7653" spans="2:14" x14ac:dyDescent="0.25">
      <c r="B7653" s="48">
        <v>7651</v>
      </c>
      <c r="C7653" s="49" t="s">
        <v>3508</v>
      </c>
      <c r="D7653" s="48">
        <v>580357358</v>
      </c>
      <c r="E7653" s="50" t="s">
        <v>1830</v>
      </c>
      <c r="F7653" s="51">
        <v>6</v>
      </c>
      <c r="G7653" s="48">
        <v>20</v>
      </c>
      <c r="H7653" s="51" t="s">
        <v>3510</v>
      </c>
      <c r="I7653" s="51" t="s">
        <v>1884</v>
      </c>
      <c r="J7653" s="52">
        <v>2.5</v>
      </c>
      <c r="K7653" s="48" t="s">
        <v>1058</v>
      </c>
      <c r="L7653" s="48" t="s">
        <v>1058</v>
      </c>
      <c r="M7653" s="53">
        <v>64198.2303221006</v>
      </c>
      <c r="N7653" s="51"/>
    </row>
    <row r="7654" spans="2:14" x14ac:dyDescent="0.25">
      <c r="B7654" s="48">
        <v>7652</v>
      </c>
      <c r="C7654" s="49" t="s">
        <v>3508</v>
      </c>
      <c r="D7654" s="48">
        <v>580226082</v>
      </c>
      <c r="E7654" s="50" t="s">
        <v>3514</v>
      </c>
      <c r="F7654" s="51">
        <v>7</v>
      </c>
      <c r="G7654" s="48">
        <v>22</v>
      </c>
      <c r="H7654" s="51" t="s">
        <v>3510</v>
      </c>
      <c r="I7654" s="51" t="s">
        <v>1259</v>
      </c>
      <c r="J7654" s="52">
        <v>2.5</v>
      </c>
      <c r="K7654" s="48" t="s">
        <v>1058</v>
      </c>
      <c r="L7654" s="48" t="s">
        <v>1058</v>
      </c>
      <c r="M7654" s="53">
        <v>64198.2303221006</v>
      </c>
      <c r="N7654" s="51"/>
    </row>
    <row r="7655" spans="2:14" x14ac:dyDescent="0.25">
      <c r="B7655" s="48">
        <v>7653</v>
      </c>
      <c r="C7655" s="49" t="s">
        <v>3508</v>
      </c>
      <c r="D7655" s="48">
        <v>580016715</v>
      </c>
      <c r="E7655" s="50" t="s">
        <v>2458</v>
      </c>
      <c r="F7655" s="51">
        <v>8</v>
      </c>
      <c r="G7655" s="48">
        <v>18</v>
      </c>
      <c r="H7655" s="51" t="s">
        <v>3510</v>
      </c>
      <c r="I7655" s="51" t="s">
        <v>1053</v>
      </c>
      <c r="J7655" s="52">
        <v>3.25</v>
      </c>
      <c r="K7655" s="48" t="s">
        <v>1058</v>
      </c>
      <c r="L7655" s="48" t="s">
        <v>1058</v>
      </c>
      <c r="M7655" s="53">
        <v>83457.699418730772</v>
      </c>
      <c r="N7655" s="51"/>
    </row>
    <row r="7656" spans="2:14" x14ac:dyDescent="0.25">
      <c r="B7656" s="48">
        <v>7654</v>
      </c>
      <c r="C7656" s="49" t="s">
        <v>3508</v>
      </c>
      <c r="D7656" s="48">
        <v>580305266</v>
      </c>
      <c r="E7656" s="50" t="s">
        <v>3511</v>
      </c>
      <c r="F7656" s="51">
        <v>12</v>
      </c>
      <c r="G7656" s="48">
        <v>12</v>
      </c>
      <c r="H7656" s="51" t="s">
        <v>3515</v>
      </c>
      <c r="I7656" s="51" t="s">
        <v>1276</v>
      </c>
      <c r="J7656" s="52">
        <v>0</v>
      </c>
      <c r="K7656" s="48" t="s">
        <v>1058</v>
      </c>
      <c r="L7656" s="48" t="s">
        <v>1058</v>
      </c>
      <c r="M7656" s="53">
        <v>0</v>
      </c>
      <c r="N7656" s="51"/>
    </row>
    <row r="7657" spans="2:14" x14ac:dyDescent="0.25">
      <c r="B7657" s="48">
        <v>7655</v>
      </c>
      <c r="C7657" s="49" t="s">
        <v>3508</v>
      </c>
      <c r="D7657" s="48">
        <v>580631802</v>
      </c>
      <c r="E7657" s="50" t="s">
        <v>455</v>
      </c>
      <c r="F7657" s="51">
        <v>13</v>
      </c>
      <c r="G7657" s="48">
        <v>11</v>
      </c>
      <c r="H7657" s="51" t="s">
        <v>3515</v>
      </c>
      <c r="I7657" s="51" t="s">
        <v>1330</v>
      </c>
      <c r="J7657" s="52">
        <v>4.95</v>
      </c>
      <c r="K7657" s="48" t="s">
        <v>1058</v>
      </c>
      <c r="L7657" s="48" t="s">
        <v>1058</v>
      </c>
      <c r="M7657" s="53">
        <v>127112.49603775919</v>
      </c>
      <c r="N7657" s="51"/>
    </row>
    <row r="7658" spans="2:14" x14ac:dyDescent="0.25">
      <c r="B7658" s="48">
        <v>7656</v>
      </c>
      <c r="C7658" s="49" t="s">
        <v>3508</v>
      </c>
      <c r="D7658" s="48">
        <v>580274173</v>
      </c>
      <c r="E7658" s="50" t="s">
        <v>3512</v>
      </c>
      <c r="F7658" s="51">
        <v>14</v>
      </c>
      <c r="G7658" s="48">
        <v>14</v>
      </c>
      <c r="H7658" s="51" t="s">
        <v>3515</v>
      </c>
      <c r="I7658" s="51" t="s">
        <v>1062</v>
      </c>
      <c r="J7658" s="52">
        <v>0</v>
      </c>
      <c r="K7658" s="48" t="s">
        <v>1054</v>
      </c>
      <c r="L7658" s="48" t="s">
        <v>1058</v>
      </c>
      <c r="M7658" s="53">
        <v>0</v>
      </c>
      <c r="N7658" s="51"/>
    </row>
    <row r="7659" spans="2:14" x14ac:dyDescent="0.25">
      <c r="B7659" s="48">
        <v>7657</v>
      </c>
      <c r="C7659" s="49" t="s">
        <v>3508</v>
      </c>
      <c r="D7659" s="48">
        <v>580333045</v>
      </c>
      <c r="E7659" s="50" t="s">
        <v>225</v>
      </c>
      <c r="F7659" s="51">
        <v>15</v>
      </c>
      <c r="G7659" s="48">
        <v>10</v>
      </c>
      <c r="H7659" s="51" t="s">
        <v>3515</v>
      </c>
      <c r="I7659" s="51" t="s">
        <v>1115</v>
      </c>
      <c r="J7659" s="52">
        <v>0</v>
      </c>
      <c r="K7659" s="48" t="s">
        <v>1054</v>
      </c>
      <c r="L7659" s="48" t="s">
        <v>1058</v>
      </c>
      <c r="M7659" s="53">
        <v>0</v>
      </c>
      <c r="N7659" s="51"/>
    </row>
    <row r="7660" spans="2:14" x14ac:dyDescent="0.25">
      <c r="B7660" s="48">
        <v>7658</v>
      </c>
      <c r="C7660" s="49" t="s">
        <v>3508</v>
      </c>
      <c r="D7660" s="48">
        <v>580421329</v>
      </c>
      <c r="E7660" s="50" t="s">
        <v>3516</v>
      </c>
      <c r="F7660" s="51">
        <v>16</v>
      </c>
      <c r="G7660" s="48">
        <v>14</v>
      </c>
      <c r="H7660" s="51" t="s">
        <v>3515</v>
      </c>
      <c r="I7660" s="51" t="s">
        <v>1137</v>
      </c>
      <c r="J7660" s="52">
        <v>0</v>
      </c>
      <c r="K7660" s="48" t="s">
        <v>1054</v>
      </c>
      <c r="L7660" s="48" t="s">
        <v>1058</v>
      </c>
      <c r="M7660" s="53">
        <v>0</v>
      </c>
      <c r="N7660" s="51"/>
    </row>
    <row r="7661" spans="2:14" x14ac:dyDescent="0.25">
      <c r="B7661" s="48">
        <v>7659</v>
      </c>
      <c r="C7661" s="49" t="s">
        <v>3508</v>
      </c>
      <c r="D7661" s="48">
        <v>580226082</v>
      </c>
      <c r="E7661" s="50" t="s">
        <v>3514</v>
      </c>
      <c r="F7661" s="51">
        <v>17</v>
      </c>
      <c r="G7661" s="48">
        <v>13</v>
      </c>
      <c r="H7661" s="51" t="s">
        <v>3515</v>
      </c>
      <c r="I7661" s="51" t="s">
        <v>1259</v>
      </c>
      <c r="J7661" s="52">
        <v>0</v>
      </c>
      <c r="K7661" s="48" t="s">
        <v>1054</v>
      </c>
      <c r="L7661" s="48" t="s">
        <v>1058</v>
      </c>
      <c r="M7661" s="53">
        <v>0</v>
      </c>
      <c r="N7661" s="51"/>
    </row>
    <row r="7662" spans="2:14" x14ac:dyDescent="0.25">
      <c r="B7662" s="48">
        <v>7660</v>
      </c>
      <c r="C7662" s="49" t="s">
        <v>3508</v>
      </c>
      <c r="D7662" s="48">
        <v>580016715</v>
      </c>
      <c r="E7662" s="50" t="s">
        <v>2458</v>
      </c>
      <c r="F7662" s="51">
        <v>18</v>
      </c>
      <c r="G7662" s="48">
        <v>15</v>
      </c>
      <c r="H7662" s="51" t="s">
        <v>3515</v>
      </c>
      <c r="I7662" s="51" t="s">
        <v>1053</v>
      </c>
      <c r="J7662" s="52">
        <v>0</v>
      </c>
      <c r="K7662" s="48" t="s">
        <v>1054</v>
      </c>
      <c r="L7662" s="48" t="s">
        <v>1058</v>
      </c>
      <c r="M7662" s="53">
        <v>0</v>
      </c>
      <c r="N7662" s="51"/>
    </row>
    <row r="7663" spans="2:14" x14ac:dyDescent="0.25">
      <c r="B7663" s="48">
        <v>7661</v>
      </c>
      <c r="C7663" s="49" t="s">
        <v>3508</v>
      </c>
      <c r="D7663" s="48">
        <v>580093151</v>
      </c>
      <c r="E7663" s="50" t="s">
        <v>1294</v>
      </c>
      <c r="F7663" s="51">
        <v>22</v>
      </c>
      <c r="G7663" s="48">
        <v>0</v>
      </c>
      <c r="H7663" s="51" t="s">
        <v>3517</v>
      </c>
      <c r="I7663" s="51" t="s">
        <v>1295</v>
      </c>
      <c r="J7663" s="52">
        <v>0</v>
      </c>
      <c r="K7663" s="48" t="s">
        <v>1054</v>
      </c>
      <c r="L7663" s="48" t="s">
        <v>1058</v>
      </c>
      <c r="M7663" s="53">
        <v>0</v>
      </c>
      <c r="N7663" s="51"/>
    </row>
    <row r="7664" spans="2:14" x14ac:dyDescent="0.25">
      <c r="B7664" s="48">
        <v>7662</v>
      </c>
      <c r="C7664" s="49" t="s">
        <v>3508</v>
      </c>
      <c r="D7664" s="48">
        <v>580356178</v>
      </c>
      <c r="E7664" s="50" t="s">
        <v>3509</v>
      </c>
      <c r="F7664" s="51">
        <v>31</v>
      </c>
      <c r="G7664" s="48">
        <v>13</v>
      </c>
      <c r="H7664" s="51" t="s">
        <v>3518</v>
      </c>
      <c r="I7664" s="51" t="s">
        <v>1160</v>
      </c>
      <c r="J7664" s="52">
        <v>0</v>
      </c>
      <c r="K7664" s="48" t="s">
        <v>1058</v>
      </c>
      <c r="L7664" s="48" t="s">
        <v>1054</v>
      </c>
      <c r="M7664" s="53">
        <v>0</v>
      </c>
      <c r="N7664" s="51"/>
    </row>
    <row r="7665" spans="2:14" x14ac:dyDescent="0.25">
      <c r="B7665" s="48">
        <v>7663</v>
      </c>
      <c r="C7665" s="49" t="s">
        <v>3508</v>
      </c>
      <c r="D7665" s="48">
        <v>580305266</v>
      </c>
      <c r="E7665" s="50" t="s">
        <v>3511</v>
      </c>
      <c r="F7665" s="51">
        <v>32</v>
      </c>
      <c r="G7665" s="48">
        <v>11</v>
      </c>
      <c r="H7665" s="51" t="s">
        <v>3518</v>
      </c>
      <c r="I7665" s="51" t="s">
        <v>1276</v>
      </c>
      <c r="J7665" s="52">
        <v>0.48749999999999999</v>
      </c>
      <c r="K7665" s="48" t="s">
        <v>1058</v>
      </c>
      <c r="L7665" s="48" t="s">
        <v>1058</v>
      </c>
      <c r="M7665" s="53">
        <v>12518.654912809616</v>
      </c>
      <c r="N7665" s="51"/>
    </row>
    <row r="7666" spans="2:14" x14ac:dyDescent="0.25">
      <c r="B7666" s="48">
        <v>7664</v>
      </c>
      <c r="C7666" s="49" t="s">
        <v>3508</v>
      </c>
      <c r="D7666" s="48">
        <v>580631802</v>
      </c>
      <c r="E7666" s="50" t="s">
        <v>455</v>
      </c>
      <c r="F7666" s="51">
        <v>33</v>
      </c>
      <c r="G7666" s="48">
        <v>18</v>
      </c>
      <c r="H7666" s="51" t="s">
        <v>3518</v>
      </c>
      <c r="I7666" s="51" t="s">
        <v>1330</v>
      </c>
      <c r="J7666" s="52">
        <v>0.375</v>
      </c>
      <c r="K7666" s="48" t="s">
        <v>1058</v>
      </c>
      <c r="L7666" s="48" t="s">
        <v>1058</v>
      </c>
      <c r="M7666" s="53">
        <v>9629.7345483150893</v>
      </c>
      <c r="N7666" s="51"/>
    </row>
    <row r="7667" spans="2:14" x14ac:dyDescent="0.25">
      <c r="B7667" s="48">
        <v>7665</v>
      </c>
      <c r="C7667" s="49" t="s">
        <v>3508</v>
      </c>
      <c r="D7667" s="48">
        <v>580274173</v>
      </c>
      <c r="E7667" s="50" t="s">
        <v>3512</v>
      </c>
      <c r="F7667" s="51">
        <v>34</v>
      </c>
      <c r="G7667" s="48">
        <v>11</v>
      </c>
      <c r="H7667" s="51" t="s">
        <v>3518</v>
      </c>
      <c r="I7667" s="51" t="s">
        <v>1062</v>
      </c>
      <c r="J7667" s="52">
        <v>0.375</v>
      </c>
      <c r="K7667" s="48" t="s">
        <v>1058</v>
      </c>
      <c r="L7667" s="48" t="s">
        <v>1058</v>
      </c>
      <c r="M7667" s="53">
        <v>9629.7345483150893</v>
      </c>
      <c r="N7667" s="51"/>
    </row>
    <row r="7668" spans="2:14" x14ac:dyDescent="0.25">
      <c r="B7668" s="48">
        <v>7666</v>
      </c>
      <c r="C7668" s="49" t="s">
        <v>3508</v>
      </c>
      <c r="D7668" s="48">
        <v>580443372</v>
      </c>
      <c r="E7668" s="50" t="s">
        <v>3513</v>
      </c>
      <c r="F7668" s="51">
        <v>35</v>
      </c>
      <c r="G7668" s="48">
        <v>13</v>
      </c>
      <c r="H7668" s="51" t="s">
        <v>3518</v>
      </c>
      <c r="I7668" s="51" t="s">
        <v>1066</v>
      </c>
      <c r="J7668" s="52">
        <v>0.375</v>
      </c>
      <c r="K7668" s="48" t="s">
        <v>1058</v>
      </c>
      <c r="L7668" s="48" t="s">
        <v>1058</v>
      </c>
      <c r="M7668" s="53">
        <v>9629.7345483150893</v>
      </c>
      <c r="N7668" s="51"/>
    </row>
    <row r="7669" spans="2:14" x14ac:dyDescent="0.25">
      <c r="B7669" s="48">
        <v>7667</v>
      </c>
      <c r="C7669" s="49" t="s">
        <v>3508</v>
      </c>
      <c r="D7669" s="48">
        <v>580421329</v>
      </c>
      <c r="E7669" s="50" t="s">
        <v>3516</v>
      </c>
      <c r="F7669" s="51">
        <v>36</v>
      </c>
      <c r="G7669" s="48">
        <v>4</v>
      </c>
      <c r="H7669" s="51" t="s">
        <v>3518</v>
      </c>
      <c r="I7669" s="51" t="s">
        <v>1137</v>
      </c>
      <c r="J7669" s="52">
        <v>0</v>
      </c>
      <c r="K7669" s="48" t="s">
        <v>1054</v>
      </c>
      <c r="L7669" s="48" t="s">
        <v>1058</v>
      </c>
      <c r="M7669" s="53">
        <v>0</v>
      </c>
      <c r="N7669" s="51"/>
    </row>
    <row r="7670" spans="2:14" x14ac:dyDescent="0.25">
      <c r="B7670" s="48">
        <v>7668</v>
      </c>
      <c r="C7670" s="49" t="s">
        <v>3508</v>
      </c>
      <c r="D7670" s="48">
        <v>580459584</v>
      </c>
      <c r="E7670" s="50" t="s">
        <v>3519</v>
      </c>
      <c r="F7670" s="51">
        <v>37</v>
      </c>
      <c r="G7670" s="48">
        <v>0</v>
      </c>
      <c r="H7670" s="51" t="s">
        <v>3518</v>
      </c>
      <c r="I7670" s="51" t="s">
        <v>2259</v>
      </c>
      <c r="J7670" s="52">
        <v>2.25</v>
      </c>
      <c r="K7670" s="48" t="s">
        <v>1058</v>
      </c>
      <c r="L7670" s="48" t="s">
        <v>1058</v>
      </c>
      <c r="M7670" s="53">
        <v>57778.407289890536</v>
      </c>
      <c r="N7670" s="51"/>
    </row>
    <row r="7671" spans="2:14" x14ac:dyDescent="0.25">
      <c r="B7671" s="48">
        <v>7669</v>
      </c>
      <c r="C7671" s="49" t="s">
        <v>3508</v>
      </c>
      <c r="D7671" s="48">
        <v>580357358</v>
      </c>
      <c r="E7671" s="50" t="s">
        <v>1830</v>
      </c>
      <c r="F7671" s="51">
        <v>38</v>
      </c>
      <c r="G7671" s="48">
        <v>10</v>
      </c>
      <c r="H7671" s="51" t="s">
        <v>3518</v>
      </c>
      <c r="I7671" s="51" t="s">
        <v>1884</v>
      </c>
      <c r="J7671" s="52">
        <v>0.375</v>
      </c>
      <c r="K7671" s="48" t="s">
        <v>1058</v>
      </c>
      <c r="L7671" s="48" t="s">
        <v>1058</v>
      </c>
      <c r="M7671" s="53">
        <v>9629.7345483150893</v>
      </c>
      <c r="N7671" s="51"/>
    </row>
    <row r="7672" spans="2:14" x14ac:dyDescent="0.25">
      <c r="B7672" s="48">
        <v>7670</v>
      </c>
      <c r="C7672" s="49" t="s">
        <v>3508</v>
      </c>
      <c r="D7672" s="48">
        <v>580016715</v>
      </c>
      <c r="E7672" s="50" t="s">
        <v>2458</v>
      </c>
      <c r="F7672" s="51">
        <v>39</v>
      </c>
      <c r="G7672" s="48">
        <v>4</v>
      </c>
      <c r="H7672" s="51" t="s">
        <v>3518</v>
      </c>
      <c r="I7672" s="51" t="s">
        <v>1053</v>
      </c>
      <c r="J7672" s="52">
        <v>1.5</v>
      </c>
      <c r="K7672" s="48" t="s">
        <v>1058</v>
      </c>
      <c r="L7672" s="48" t="s">
        <v>1058</v>
      </c>
      <c r="M7672" s="53">
        <v>38518.938193260357</v>
      </c>
      <c r="N7672" s="51"/>
    </row>
    <row r="7673" spans="2:14" x14ac:dyDescent="0.25">
      <c r="B7673" s="48">
        <v>7671</v>
      </c>
      <c r="C7673" s="49" t="s">
        <v>3508</v>
      </c>
      <c r="D7673" s="48">
        <v>580356178</v>
      </c>
      <c r="E7673" s="50" t="s">
        <v>3509</v>
      </c>
      <c r="F7673" s="51">
        <v>41</v>
      </c>
      <c r="G7673" s="48">
        <v>0</v>
      </c>
      <c r="H7673" s="51" t="s">
        <v>3520</v>
      </c>
      <c r="I7673" s="51" t="s">
        <v>1160</v>
      </c>
      <c r="J7673" s="52">
        <v>0</v>
      </c>
      <c r="K7673" s="48" t="s">
        <v>1058</v>
      </c>
      <c r="L7673" s="48" t="s">
        <v>1054</v>
      </c>
      <c r="M7673" s="53">
        <v>0</v>
      </c>
      <c r="N7673" s="51"/>
    </row>
    <row r="7674" spans="2:14" x14ac:dyDescent="0.25">
      <c r="B7674" s="48">
        <v>7672</v>
      </c>
      <c r="C7674" s="49" t="s">
        <v>3508</v>
      </c>
      <c r="D7674" s="48">
        <v>580305266</v>
      </c>
      <c r="E7674" s="50" t="s">
        <v>3511</v>
      </c>
      <c r="F7674" s="51">
        <v>42</v>
      </c>
      <c r="G7674" s="48">
        <v>0</v>
      </c>
      <c r="H7674" s="51" t="s">
        <v>3520</v>
      </c>
      <c r="I7674" s="51" t="s">
        <v>1276</v>
      </c>
      <c r="J7674" s="52">
        <v>3.9</v>
      </c>
      <c r="K7674" s="48" t="s">
        <v>1058</v>
      </c>
      <c r="L7674" s="48" t="s">
        <v>1058</v>
      </c>
      <c r="M7674" s="53">
        <v>100149.23930247693</v>
      </c>
      <c r="N7674" s="51"/>
    </row>
    <row r="7675" spans="2:14" x14ac:dyDescent="0.25">
      <c r="B7675" s="48">
        <v>7673</v>
      </c>
      <c r="C7675" s="49" t="s">
        <v>3508</v>
      </c>
      <c r="D7675" s="48">
        <v>580631802</v>
      </c>
      <c r="E7675" s="50" t="s">
        <v>455</v>
      </c>
      <c r="F7675" s="51">
        <v>43</v>
      </c>
      <c r="G7675" s="48">
        <v>0</v>
      </c>
      <c r="H7675" s="51" t="s">
        <v>3520</v>
      </c>
      <c r="I7675" s="51" t="s">
        <v>1330</v>
      </c>
      <c r="J7675" s="52">
        <v>3</v>
      </c>
      <c r="K7675" s="48" t="s">
        <v>1058</v>
      </c>
      <c r="L7675" s="48" t="s">
        <v>1058</v>
      </c>
      <c r="M7675" s="53">
        <v>77037.876386520715</v>
      </c>
      <c r="N7675" s="51"/>
    </row>
    <row r="7676" spans="2:14" x14ac:dyDescent="0.25">
      <c r="B7676" s="48">
        <v>7674</v>
      </c>
      <c r="C7676" s="49" t="s">
        <v>3508</v>
      </c>
      <c r="D7676" s="48">
        <v>580443372</v>
      </c>
      <c r="E7676" s="50" t="s">
        <v>3513</v>
      </c>
      <c r="F7676" s="51">
        <v>44</v>
      </c>
      <c r="G7676" s="48">
        <v>0</v>
      </c>
      <c r="H7676" s="51" t="s">
        <v>3520</v>
      </c>
      <c r="I7676" s="51" t="s">
        <v>1066</v>
      </c>
      <c r="J7676" s="52">
        <v>3</v>
      </c>
      <c r="K7676" s="48" t="s">
        <v>1058</v>
      </c>
      <c r="L7676" s="48" t="s">
        <v>1058</v>
      </c>
      <c r="M7676" s="53">
        <v>77037.876386520715</v>
      </c>
      <c r="N7676" s="51"/>
    </row>
    <row r="7677" spans="2:14" x14ac:dyDescent="0.25">
      <c r="B7677" s="48">
        <v>7675</v>
      </c>
      <c r="C7677" s="49" t="s">
        <v>3508</v>
      </c>
      <c r="D7677" s="48">
        <v>580421329</v>
      </c>
      <c r="E7677" s="50" t="s">
        <v>3516</v>
      </c>
      <c r="F7677" s="51">
        <v>45</v>
      </c>
      <c r="G7677" s="48">
        <v>0</v>
      </c>
      <c r="H7677" s="51" t="s">
        <v>3520</v>
      </c>
      <c r="I7677" s="51" t="s">
        <v>1137</v>
      </c>
      <c r="J7677" s="52">
        <v>3.6</v>
      </c>
      <c r="K7677" s="48" t="s">
        <v>1058</v>
      </c>
      <c r="L7677" s="48" t="s">
        <v>1058</v>
      </c>
      <c r="M7677" s="53">
        <v>92445.451663824861</v>
      </c>
      <c r="N7677" s="51"/>
    </row>
    <row r="7678" spans="2:14" x14ac:dyDescent="0.25">
      <c r="B7678" s="48">
        <v>7676</v>
      </c>
      <c r="C7678" s="49" t="s">
        <v>3508</v>
      </c>
      <c r="D7678" s="48">
        <v>580459584</v>
      </c>
      <c r="E7678" s="50" t="s">
        <v>3519</v>
      </c>
      <c r="F7678" s="51">
        <v>46</v>
      </c>
      <c r="G7678" s="48">
        <v>0</v>
      </c>
      <c r="H7678" s="51" t="s">
        <v>3520</v>
      </c>
      <c r="I7678" s="51" t="s">
        <v>2259</v>
      </c>
      <c r="J7678" s="52">
        <v>4.5</v>
      </c>
      <c r="K7678" s="48" t="s">
        <v>1058</v>
      </c>
      <c r="L7678" s="48" t="s">
        <v>1058</v>
      </c>
      <c r="M7678" s="53">
        <v>115556.81457978107</v>
      </c>
      <c r="N7678" s="51"/>
    </row>
    <row r="7679" spans="2:14" x14ac:dyDescent="0.25">
      <c r="B7679" s="48">
        <v>7677</v>
      </c>
      <c r="C7679" s="49" t="s">
        <v>3508</v>
      </c>
      <c r="D7679" s="48">
        <v>580357358</v>
      </c>
      <c r="E7679" s="50" t="s">
        <v>1830</v>
      </c>
      <c r="F7679" s="51">
        <v>47</v>
      </c>
      <c r="G7679" s="48">
        <v>0</v>
      </c>
      <c r="H7679" s="51" t="s">
        <v>3520</v>
      </c>
      <c r="I7679" s="51" t="s">
        <v>1884</v>
      </c>
      <c r="J7679" s="52">
        <v>3</v>
      </c>
      <c r="K7679" s="48" t="s">
        <v>1058</v>
      </c>
      <c r="L7679" s="48" t="s">
        <v>1058</v>
      </c>
      <c r="M7679" s="53">
        <v>77037.876386520715</v>
      </c>
      <c r="N7679" s="51"/>
    </row>
    <row r="7680" spans="2:14" x14ac:dyDescent="0.25">
      <c r="B7680" s="48">
        <v>7678</v>
      </c>
      <c r="C7680" s="49" t="s">
        <v>3508</v>
      </c>
      <c r="D7680" s="48">
        <v>580226082</v>
      </c>
      <c r="E7680" s="50" t="s">
        <v>3514</v>
      </c>
      <c r="F7680" s="51">
        <v>48</v>
      </c>
      <c r="G7680" s="48">
        <v>0</v>
      </c>
      <c r="H7680" s="51" t="s">
        <v>3520</v>
      </c>
      <c r="I7680" s="51" t="s">
        <v>1259</v>
      </c>
      <c r="J7680" s="52">
        <v>0</v>
      </c>
      <c r="K7680" s="48" t="s">
        <v>1054</v>
      </c>
      <c r="L7680" s="48" t="s">
        <v>1058</v>
      </c>
      <c r="M7680" s="53">
        <v>0</v>
      </c>
      <c r="N7680" s="51"/>
    </row>
    <row r="7681" spans="2:14" x14ac:dyDescent="0.25">
      <c r="B7681" s="48">
        <v>7679</v>
      </c>
      <c r="C7681" s="49" t="s">
        <v>3508</v>
      </c>
      <c r="D7681" s="48">
        <v>580016715</v>
      </c>
      <c r="E7681" s="50" t="s">
        <v>2458</v>
      </c>
      <c r="F7681" s="51">
        <v>49</v>
      </c>
      <c r="G7681" s="48">
        <v>0</v>
      </c>
      <c r="H7681" s="51" t="s">
        <v>3520</v>
      </c>
      <c r="I7681" s="51" t="s">
        <v>1053</v>
      </c>
      <c r="J7681" s="52">
        <v>3</v>
      </c>
      <c r="K7681" s="48" t="s">
        <v>1058</v>
      </c>
      <c r="L7681" s="48" t="s">
        <v>1058</v>
      </c>
      <c r="M7681" s="53">
        <v>77037.876386520715</v>
      </c>
      <c r="N7681" s="51"/>
    </row>
    <row r="7682" spans="2:14" x14ac:dyDescent="0.25">
      <c r="B7682" s="48">
        <v>7680</v>
      </c>
      <c r="C7682" s="49" t="s">
        <v>3508</v>
      </c>
      <c r="D7682" s="48">
        <v>580305266</v>
      </c>
      <c r="E7682" s="50" t="s">
        <v>3511</v>
      </c>
      <c r="F7682" s="51">
        <v>52</v>
      </c>
      <c r="G7682" s="48">
        <v>18</v>
      </c>
      <c r="H7682" s="51" t="s">
        <v>3521</v>
      </c>
      <c r="I7682" s="51" t="s">
        <v>1276</v>
      </c>
      <c r="J7682" s="52">
        <v>1.95</v>
      </c>
      <c r="K7682" s="48" t="s">
        <v>1058</v>
      </c>
      <c r="L7682" s="48" t="s">
        <v>1058</v>
      </c>
      <c r="M7682" s="53">
        <v>50074.619651238463</v>
      </c>
      <c r="N7682" s="51"/>
    </row>
    <row r="7683" spans="2:14" x14ac:dyDescent="0.25">
      <c r="B7683" s="48">
        <v>7681</v>
      </c>
      <c r="C7683" s="49" t="s">
        <v>3508</v>
      </c>
      <c r="D7683" s="48">
        <v>580274173</v>
      </c>
      <c r="E7683" s="50" t="s">
        <v>3512</v>
      </c>
      <c r="F7683" s="51">
        <v>53</v>
      </c>
      <c r="G7683" s="48">
        <v>9</v>
      </c>
      <c r="H7683" s="51" t="s">
        <v>3521</v>
      </c>
      <c r="I7683" s="51" t="s">
        <v>1062</v>
      </c>
      <c r="J7683" s="52">
        <v>1.5</v>
      </c>
      <c r="K7683" s="48" t="s">
        <v>1058</v>
      </c>
      <c r="L7683" s="48" t="s">
        <v>1058</v>
      </c>
      <c r="M7683" s="53">
        <v>38518.938193260357</v>
      </c>
      <c r="N7683" s="51"/>
    </row>
    <row r="7684" spans="2:14" x14ac:dyDescent="0.25">
      <c r="B7684" s="48">
        <v>7682</v>
      </c>
      <c r="C7684" s="49" t="s">
        <v>3508</v>
      </c>
      <c r="D7684" s="48">
        <v>580443372</v>
      </c>
      <c r="E7684" s="50" t="s">
        <v>3513</v>
      </c>
      <c r="F7684" s="51">
        <v>54</v>
      </c>
      <c r="G7684" s="48">
        <v>20</v>
      </c>
      <c r="H7684" s="51" t="s">
        <v>3521</v>
      </c>
      <c r="I7684" s="51" t="s">
        <v>1066</v>
      </c>
      <c r="J7684" s="52">
        <v>1.5</v>
      </c>
      <c r="K7684" s="48" t="s">
        <v>1058</v>
      </c>
      <c r="L7684" s="48" t="s">
        <v>1058</v>
      </c>
      <c r="M7684" s="53">
        <v>38518.938193260357</v>
      </c>
      <c r="N7684" s="51"/>
    </row>
    <row r="7685" spans="2:14" x14ac:dyDescent="0.25">
      <c r="B7685" s="48">
        <v>7683</v>
      </c>
      <c r="C7685" s="49" t="s">
        <v>3508</v>
      </c>
      <c r="D7685" s="48">
        <v>580357358</v>
      </c>
      <c r="E7685" s="50" t="s">
        <v>1830</v>
      </c>
      <c r="F7685" s="51">
        <v>55</v>
      </c>
      <c r="G7685" s="48">
        <v>10</v>
      </c>
      <c r="H7685" s="51" t="s">
        <v>3521</v>
      </c>
      <c r="I7685" s="51" t="s">
        <v>1884</v>
      </c>
      <c r="J7685" s="52">
        <v>1.5</v>
      </c>
      <c r="K7685" s="48" t="s">
        <v>1058</v>
      </c>
      <c r="L7685" s="48" t="s">
        <v>1058</v>
      </c>
      <c r="M7685" s="53">
        <v>38518.938193260357</v>
      </c>
      <c r="N7685" s="51"/>
    </row>
    <row r="7686" spans="2:14" x14ac:dyDescent="0.25">
      <c r="B7686" s="48">
        <v>7684</v>
      </c>
      <c r="C7686" s="49" t="s">
        <v>3508</v>
      </c>
      <c r="D7686" s="48">
        <v>580016715</v>
      </c>
      <c r="E7686" s="50" t="s">
        <v>2458</v>
      </c>
      <c r="F7686" s="51">
        <v>57</v>
      </c>
      <c r="G7686" s="48">
        <v>10</v>
      </c>
      <c r="H7686" s="51" t="s">
        <v>3521</v>
      </c>
      <c r="I7686" s="51" t="s">
        <v>1053</v>
      </c>
      <c r="J7686" s="52">
        <v>1.5</v>
      </c>
      <c r="K7686" s="48" t="s">
        <v>1058</v>
      </c>
      <c r="L7686" s="48" t="s">
        <v>1058</v>
      </c>
      <c r="M7686" s="53">
        <v>38518.938193260357</v>
      </c>
      <c r="N7686" s="51"/>
    </row>
    <row r="7687" spans="2:14" x14ac:dyDescent="0.25">
      <c r="B7687" s="48">
        <v>7685</v>
      </c>
      <c r="C7687" s="49" t="s">
        <v>3508</v>
      </c>
      <c r="D7687" s="48">
        <v>580093151</v>
      </c>
      <c r="E7687" s="50" t="s">
        <v>1294</v>
      </c>
      <c r="F7687" s="51">
        <v>60</v>
      </c>
      <c r="G7687" s="48">
        <v>15</v>
      </c>
      <c r="H7687" s="51" t="s">
        <v>3518</v>
      </c>
      <c r="I7687" s="51" t="s">
        <v>1295</v>
      </c>
      <c r="J7687" s="52">
        <v>0.375</v>
      </c>
      <c r="K7687" s="48" t="s">
        <v>1058</v>
      </c>
      <c r="L7687" s="48" t="s">
        <v>1058</v>
      </c>
      <c r="M7687" s="53">
        <v>9629.7345483150893</v>
      </c>
      <c r="N7687" s="51"/>
    </row>
    <row r="7688" spans="2:14" x14ac:dyDescent="0.25">
      <c r="B7688" s="48">
        <v>7686</v>
      </c>
      <c r="C7688" s="49" t="s">
        <v>3508</v>
      </c>
      <c r="D7688" s="48">
        <v>580443372</v>
      </c>
      <c r="E7688" s="50" t="s">
        <v>3513</v>
      </c>
      <c r="F7688" s="51">
        <v>62</v>
      </c>
      <c r="G7688" s="48">
        <v>1</v>
      </c>
      <c r="H7688" s="51" t="s">
        <v>3517</v>
      </c>
      <c r="I7688" s="51" t="s">
        <v>1066</v>
      </c>
      <c r="J7688" s="52">
        <v>0</v>
      </c>
      <c r="K7688" s="48" t="s">
        <v>1054</v>
      </c>
      <c r="L7688" s="48" t="s">
        <v>1058</v>
      </c>
      <c r="M7688" s="53">
        <v>0</v>
      </c>
      <c r="N7688" s="51"/>
    </row>
    <row r="7689" spans="2:14" x14ac:dyDescent="0.25">
      <c r="B7689" s="48">
        <v>7687</v>
      </c>
      <c r="C7689" s="49" t="s">
        <v>3508</v>
      </c>
      <c r="D7689" s="48">
        <v>580443372</v>
      </c>
      <c r="E7689" s="50" t="s">
        <v>3513</v>
      </c>
      <c r="F7689" s="51">
        <v>63</v>
      </c>
      <c r="G7689" s="48">
        <v>18</v>
      </c>
      <c r="H7689" s="51" t="s">
        <v>3517</v>
      </c>
      <c r="I7689" s="51" t="s">
        <v>1066</v>
      </c>
      <c r="J7689" s="52">
        <v>0</v>
      </c>
      <c r="K7689" s="48" t="s">
        <v>1054</v>
      </c>
      <c r="L7689" s="48" t="s">
        <v>1058</v>
      </c>
      <c r="M7689" s="53">
        <v>0</v>
      </c>
      <c r="N7689" s="51"/>
    </row>
    <row r="7690" spans="2:14" x14ac:dyDescent="0.25">
      <c r="B7690" s="48">
        <v>7688</v>
      </c>
      <c r="C7690" s="49" t="s">
        <v>3508</v>
      </c>
      <c r="D7690" s="48">
        <v>580305266</v>
      </c>
      <c r="E7690" s="50" t="s">
        <v>3511</v>
      </c>
      <c r="F7690" s="51">
        <v>64</v>
      </c>
      <c r="G7690" s="48">
        <v>10</v>
      </c>
      <c r="H7690" s="51" t="s">
        <v>3517</v>
      </c>
      <c r="I7690" s="51" t="s">
        <v>1276</v>
      </c>
      <c r="J7690" s="52">
        <v>0</v>
      </c>
      <c r="K7690" s="48" t="s">
        <v>1054</v>
      </c>
      <c r="L7690" s="48" t="s">
        <v>1058</v>
      </c>
      <c r="M7690" s="53">
        <v>0</v>
      </c>
      <c r="N7690" s="51"/>
    </row>
    <row r="7691" spans="2:14" x14ac:dyDescent="0.25">
      <c r="B7691" s="48">
        <v>7689</v>
      </c>
      <c r="C7691" s="49" t="s">
        <v>3508</v>
      </c>
      <c r="D7691" s="48">
        <v>580305266</v>
      </c>
      <c r="E7691" s="50" t="s">
        <v>3511</v>
      </c>
      <c r="F7691" s="51">
        <v>65</v>
      </c>
      <c r="G7691" s="48">
        <v>0</v>
      </c>
      <c r="H7691" s="51" t="s">
        <v>3517</v>
      </c>
      <c r="I7691" s="51" t="s">
        <v>1276</v>
      </c>
      <c r="J7691" s="52">
        <v>0</v>
      </c>
      <c r="K7691" s="48" t="s">
        <v>1054</v>
      </c>
      <c r="L7691" s="48" t="s">
        <v>1058</v>
      </c>
      <c r="M7691" s="53">
        <v>0</v>
      </c>
      <c r="N7691" s="51"/>
    </row>
    <row r="7692" spans="2:14" x14ac:dyDescent="0.25">
      <c r="B7692" s="48">
        <v>7690</v>
      </c>
      <c r="C7692" s="49" t="s">
        <v>3508</v>
      </c>
      <c r="D7692" s="48">
        <v>580631802</v>
      </c>
      <c r="E7692" s="50" t="s">
        <v>455</v>
      </c>
      <c r="F7692" s="51">
        <v>66</v>
      </c>
      <c r="G7692" s="48">
        <v>2</v>
      </c>
      <c r="H7692" s="51" t="s">
        <v>3517</v>
      </c>
      <c r="I7692" s="51" t="s">
        <v>1330</v>
      </c>
      <c r="J7692" s="52">
        <v>0</v>
      </c>
      <c r="K7692" s="48" t="s">
        <v>1054</v>
      </c>
      <c r="L7692" s="48" t="s">
        <v>1058</v>
      </c>
      <c r="M7692" s="53">
        <v>0</v>
      </c>
      <c r="N7692" s="51"/>
    </row>
    <row r="7693" spans="2:14" x14ac:dyDescent="0.25">
      <c r="B7693" s="48">
        <v>7691</v>
      </c>
      <c r="C7693" s="49" t="s">
        <v>3508</v>
      </c>
      <c r="D7693" s="48">
        <v>580631802</v>
      </c>
      <c r="E7693" s="50" t="s">
        <v>455</v>
      </c>
      <c r="F7693" s="51">
        <v>67</v>
      </c>
      <c r="G7693" s="48">
        <v>11</v>
      </c>
      <c r="H7693" s="51" t="s">
        <v>3517</v>
      </c>
      <c r="I7693" s="51" t="s">
        <v>1330</v>
      </c>
      <c r="J7693" s="52">
        <v>0</v>
      </c>
      <c r="K7693" s="48" t="s">
        <v>1054</v>
      </c>
      <c r="L7693" s="48" t="s">
        <v>1058</v>
      </c>
      <c r="M7693" s="53">
        <v>0</v>
      </c>
      <c r="N7693" s="51"/>
    </row>
    <row r="7694" spans="2:14" x14ac:dyDescent="0.25">
      <c r="B7694" s="48">
        <v>7692</v>
      </c>
      <c r="C7694" s="49" t="s">
        <v>3508</v>
      </c>
      <c r="D7694" s="48">
        <v>580631802</v>
      </c>
      <c r="E7694" s="50" t="s">
        <v>455</v>
      </c>
      <c r="F7694" s="51">
        <v>68</v>
      </c>
      <c r="G7694" s="48">
        <v>10</v>
      </c>
      <c r="H7694" s="51" t="s">
        <v>3521</v>
      </c>
      <c r="I7694" s="51" t="s">
        <v>1330</v>
      </c>
      <c r="J7694" s="52">
        <v>1.5</v>
      </c>
      <c r="K7694" s="48" t="s">
        <v>1058</v>
      </c>
      <c r="L7694" s="48" t="s">
        <v>1058</v>
      </c>
      <c r="M7694" s="53">
        <v>38518.938193260357</v>
      </c>
      <c r="N7694" s="51"/>
    </row>
    <row r="7695" spans="2:14" x14ac:dyDescent="0.25">
      <c r="B7695" s="48">
        <v>7693</v>
      </c>
      <c r="C7695" s="49" t="s">
        <v>3508</v>
      </c>
      <c r="D7695" s="48">
        <v>580274173</v>
      </c>
      <c r="E7695" s="50" t="s">
        <v>3512</v>
      </c>
      <c r="F7695" s="51">
        <v>69</v>
      </c>
      <c r="G7695" s="48">
        <v>3</v>
      </c>
      <c r="H7695" s="51" t="s">
        <v>3517</v>
      </c>
      <c r="I7695" s="51" t="s">
        <v>1062</v>
      </c>
      <c r="J7695" s="52">
        <v>0</v>
      </c>
      <c r="K7695" s="48" t="s">
        <v>1054</v>
      </c>
      <c r="L7695" s="48" t="s">
        <v>1058</v>
      </c>
      <c r="M7695" s="53">
        <v>0</v>
      </c>
      <c r="N7695" s="51"/>
    </row>
    <row r="7696" spans="2:14" x14ac:dyDescent="0.25">
      <c r="B7696" s="48">
        <v>7694</v>
      </c>
      <c r="C7696" s="49" t="s">
        <v>3508</v>
      </c>
      <c r="D7696" s="48">
        <v>580356178</v>
      </c>
      <c r="E7696" s="50" t="s">
        <v>3509</v>
      </c>
      <c r="F7696" s="51">
        <v>70</v>
      </c>
      <c r="G7696" s="48">
        <v>11</v>
      </c>
      <c r="H7696" s="51" t="s">
        <v>3521</v>
      </c>
      <c r="I7696" s="51" t="s">
        <v>1160</v>
      </c>
      <c r="J7696" s="52">
        <v>0</v>
      </c>
      <c r="K7696" s="48" t="s">
        <v>1058</v>
      </c>
      <c r="L7696" s="48" t="s">
        <v>1054</v>
      </c>
      <c r="M7696" s="53">
        <v>0</v>
      </c>
      <c r="N7696" s="51"/>
    </row>
    <row r="7697" spans="2:14" x14ac:dyDescent="0.25">
      <c r="B7697" s="48">
        <v>7695</v>
      </c>
      <c r="C7697" s="49" t="s">
        <v>3522</v>
      </c>
      <c r="D7697" s="48">
        <v>514942564</v>
      </c>
      <c r="E7697" s="50" t="s">
        <v>3523</v>
      </c>
      <c r="F7697" s="51">
        <v>0</v>
      </c>
      <c r="G7697" s="48">
        <v>5</v>
      </c>
      <c r="H7697" s="51" t="s">
        <v>1052</v>
      </c>
      <c r="I7697" s="51" t="s">
        <v>1060</v>
      </c>
      <c r="J7697" s="52">
        <v>0</v>
      </c>
      <c r="K7697" s="48" t="s">
        <v>1054</v>
      </c>
      <c r="L7697" s="48" t="s">
        <v>1054</v>
      </c>
      <c r="M7697" s="53">
        <v>0</v>
      </c>
      <c r="N7697" s="51"/>
    </row>
    <row r="7698" spans="2:14" x14ac:dyDescent="0.25">
      <c r="B7698" s="48">
        <v>7696</v>
      </c>
      <c r="C7698" s="49" t="s">
        <v>3522</v>
      </c>
      <c r="D7698" s="48">
        <v>515188456</v>
      </c>
      <c r="E7698" s="50" t="s">
        <v>3524</v>
      </c>
      <c r="F7698" s="51">
        <v>0</v>
      </c>
      <c r="G7698" s="48">
        <v>20</v>
      </c>
      <c r="H7698" s="51" t="s">
        <v>1052</v>
      </c>
      <c r="I7698" s="51" t="s">
        <v>1423</v>
      </c>
      <c r="J7698" s="52">
        <v>0</v>
      </c>
      <c r="K7698" s="48" t="s">
        <v>1058</v>
      </c>
      <c r="L7698" s="48" t="s">
        <v>1054</v>
      </c>
      <c r="M7698" s="53">
        <v>0</v>
      </c>
      <c r="N7698" s="51"/>
    </row>
    <row r="7699" spans="2:14" x14ac:dyDescent="0.25">
      <c r="B7699" s="48">
        <v>7697</v>
      </c>
      <c r="C7699" s="49" t="s">
        <v>3522</v>
      </c>
      <c r="D7699" s="48">
        <v>516308384</v>
      </c>
      <c r="E7699" s="50" t="s">
        <v>3525</v>
      </c>
      <c r="F7699" s="51">
        <v>0</v>
      </c>
      <c r="G7699" s="48">
        <v>54</v>
      </c>
      <c r="H7699" s="51" t="s">
        <v>1052</v>
      </c>
      <c r="I7699" s="51" t="s">
        <v>1237</v>
      </c>
      <c r="J7699" s="52">
        <v>0</v>
      </c>
      <c r="K7699" s="48" t="s">
        <v>1058</v>
      </c>
      <c r="L7699" s="48" t="s">
        <v>1054</v>
      </c>
      <c r="M7699" s="53">
        <v>0</v>
      </c>
      <c r="N7699" s="51"/>
    </row>
    <row r="7700" spans="2:14" x14ac:dyDescent="0.25">
      <c r="B7700" s="48">
        <v>7698</v>
      </c>
      <c r="C7700" s="49" t="s">
        <v>3522</v>
      </c>
      <c r="D7700" s="48">
        <v>516347770</v>
      </c>
      <c r="E7700" s="50" t="s">
        <v>3526</v>
      </c>
      <c r="F7700" s="51">
        <v>0</v>
      </c>
      <c r="G7700" s="48">
        <v>19</v>
      </c>
      <c r="H7700" s="51" t="s">
        <v>1052</v>
      </c>
      <c r="I7700" s="51" t="s">
        <v>1064</v>
      </c>
      <c r="J7700" s="52">
        <v>0</v>
      </c>
      <c r="K7700" s="48" t="s">
        <v>1058</v>
      </c>
      <c r="L7700" s="48" t="s">
        <v>1054</v>
      </c>
      <c r="M7700" s="53">
        <v>0</v>
      </c>
      <c r="N7700" s="51"/>
    </row>
    <row r="7701" spans="2:14" x14ac:dyDescent="0.25">
      <c r="B7701" s="48">
        <v>7699</v>
      </c>
      <c r="C7701" s="49" t="s">
        <v>3522</v>
      </c>
      <c r="D7701" s="48">
        <v>580057321</v>
      </c>
      <c r="E7701" s="50" t="s">
        <v>3527</v>
      </c>
      <c r="F7701" s="51">
        <v>0</v>
      </c>
      <c r="G7701" s="48">
        <v>11</v>
      </c>
      <c r="H7701" s="51" t="s">
        <v>1052</v>
      </c>
      <c r="I7701" s="51" t="s">
        <v>1066</v>
      </c>
      <c r="J7701" s="52">
        <v>0</v>
      </c>
      <c r="K7701" s="48" t="s">
        <v>1054</v>
      </c>
      <c r="L7701" s="48" t="s">
        <v>1054</v>
      </c>
      <c r="M7701" s="53">
        <v>0</v>
      </c>
      <c r="N7701" s="51"/>
    </row>
    <row r="7702" spans="2:14" x14ac:dyDescent="0.25">
      <c r="B7702" s="48">
        <v>7700</v>
      </c>
      <c r="C7702" s="49" t="s">
        <v>3522</v>
      </c>
      <c r="D7702" s="48">
        <v>580065662</v>
      </c>
      <c r="E7702" s="50" t="s">
        <v>3528</v>
      </c>
      <c r="F7702" s="51">
        <v>0</v>
      </c>
      <c r="G7702" s="48">
        <v>632</v>
      </c>
      <c r="H7702" s="51" t="s">
        <v>1052</v>
      </c>
      <c r="I7702" s="51" t="s">
        <v>1135</v>
      </c>
      <c r="J7702" s="52">
        <v>0</v>
      </c>
      <c r="K7702" s="48" t="s">
        <v>1054</v>
      </c>
      <c r="L7702" s="48" t="s">
        <v>1054</v>
      </c>
      <c r="M7702" s="53">
        <v>0</v>
      </c>
      <c r="N7702" s="51"/>
    </row>
    <row r="7703" spans="2:14" x14ac:dyDescent="0.25">
      <c r="B7703" s="48">
        <v>7701</v>
      </c>
      <c r="C7703" s="49" t="s">
        <v>3522</v>
      </c>
      <c r="D7703" s="48">
        <v>580128262</v>
      </c>
      <c r="E7703" s="50" t="s">
        <v>3529</v>
      </c>
      <c r="F7703" s="51">
        <v>0</v>
      </c>
      <c r="G7703" s="48">
        <v>10</v>
      </c>
      <c r="H7703" s="51" t="s">
        <v>1052</v>
      </c>
      <c r="I7703" s="51" t="s">
        <v>2759</v>
      </c>
      <c r="J7703" s="52">
        <v>0</v>
      </c>
      <c r="K7703" s="48" t="s">
        <v>1054</v>
      </c>
      <c r="L7703" s="48" t="s">
        <v>1054</v>
      </c>
      <c r="M7703" s="53">
        <v>0</v>
      </c>
      <c r="N7703" s="51"/>
    </row>
    <row r="7704" spans="2:14" x14ac:dyDescent="0.25">
      <c r="B7704" s="48">
        <v>7702</v>
      </c>
      <c r="C7704" s="49" t="s">
        <v>3522</v>
      </c>
      <c r="D7704" s="48">
        <v>580145746</v>
      </c>
      <c r="E7704" s="50" t="s">
        <v>3530</v>
      </c>
      <c r="F7704" s="51">
        <v>0</v>
      </c>
      <c r="G7704" s="48">
        <v>1</v>
      </c>
      <c r="H7704" s="51" t="s">
        <v>1052</v>
      </c>
      <c r="I7704" s="51" t="s">
        <v>1330</v>
      </c>
      <c r="J7704" s="52">
        <v>0</v>
      </c>
      <c r="K7704" s="48" t="s">
        <v>1054</v>
      </c>
      <c r="L7704" s="48" t="s">
        <v>1054</v>
      </c>
      <c r="M7704" s="53">
        <v>0</v>
      </c>
      <c r="N7704" s="51"/>
    </row>
    <row r="7705" spans="2:14" x14ac:dyDescent="0.25">
      <c r="B7705" s="48">
        <v>7703</v>
      </c>
      <c r="C7705" s="49" t="s">
        <v>3522</v>
      </c>
      <c r="D7705" s="48">
        <v>580170108</v>
      </c>
      <c r="E7705" s="50" t="s">
        <v>3531</v>
      </c>
      <c r="F7705" s="51">
        <v>0</v>
      </c>
      <c r="G7705" s="48">
        <v>0</v>
      </c>
      <c r="H7705" s="51" t="s">
        <v>1052</v>
      </c>
      <c r="I7705" s="51" t="s">
        <v>1139</v>
      </c>
      <c r="J7705" s="52">
        <v>0</v>
      </c>
      <c r="K7705" s="48" t="s">
        <v>1054</v>
      </c>
      <c r="L7705" s="48" t="s">
        <v>1054</v>
      </c>
      <c r="M7705" s="53">
        <v>0</v>
      </c>
      <c r="N7705" s="51"/>
    </row>
    <row r="7706" spans="2:14" x14ac:dyDescent="0.25">
      <c r="B7706" s="48">
        <v>7704</v>
      </c>
      <c r="C7706" s="49" t="s">
        <v>3522</v>
      </c>
      <c r="D7706" s="48">
        <v>580233245</v>
      </c>
      <c r="E7706" s="50" t="s">
        <v>3532</v>
      </c>
      <c r="F7706" s="51">
        <v>0</v>
      </c>
      <c r="G7706" s="48">
        <v>21</v>
      </c>
      <c r="H7706" s="51" t="s">
        <v>1052</v>
      </c>
      <c r="I7706" s="51" t="s">
        <v>1066</v>
      </c>
      <c r="J7706" s="52">
        <v>293.48</v>
      </c>
      <c r="K7706" s="48" t="s">
        <v>1058</v>
      </c>
      <c r="L7706" s="48" t="s">
        <v>1058</v>
      </c>
      <c r="M7706" s="53">
        <v>136251.96064682666</v>
      </c>
      <c r="N7706" s="51"/>
    </row>
    <row r="7707" spans="2:14" x14ac:dyDescent="0.25">
      <c r="B7707" s="48">
        <v>7705</v>
      </c>
      <c r="C7707" s="49" t="s">
        <v>3522</v>
      </c>
      <c r="D7707" s="48">
        <v>580287258</v>
      </c>
      <c r="E7707" s="50" t="s">
        <v>3533</v>
      </c>
      <c r="F7707" s="51">
        <v>0</v>
      </c>
      <c r="G7707" s="48">
        <v>6</v>
      </c>
      <c r="H7707" s="51" t="s">
        <v>1052</v>
      </c>
      <c r="I7707" s="51" t="s">
        <v>1137</v>
      </c>
      <c r="J7707" s="52">
        <v>0</v>
      </c>
      <c r="K7707" s="48" t="s">
        <v>1054</v>
      </c>
      <c r="L7707" s="48" t="s">
        <v>1054</v>
      </c>
      <c r="M7707" s="53">
        <v>0</v>
      </c>
      <c r="N7707" s="51"/>
    </row>
    <row r="7708" spans="2:14" x14ac:dyDescent="0.25">
      <c r="B7708" s="48">
        <v>7706</v>
      </c>
      <c r="C7708" s="49" t="s">
        <v>3522</v>
      </c>
      <c r="D7708" s="48">
        <v>580301745</v>
      </c>
      <c r="E7708" s="50" t="s">
        <v>3534</v>
      </c>
      <c r="F7708" s="51">
        <v>0</v>
      </c>
      <c r="G7708" s="48">
        <v>25</v>
      </c>
      <c r="H7708" s="51" t="s">
        <v>1052</v>
      </c>
      <c r="I7708" s="51" t="s">
        <v>1147</v>
      </c>
      <c r="J7708" s="52">
        <v>289.8</v>
      </c>
      <c r="K7708" s="48" t="s">
        <v>1058</v>
      </c>
      <c r="L7708" s="48" t="s">
        <v>1058</v>
      </c>
      <c r="M7708" s="53">
        <v>134543.47211207022</v>
      </c>
      <c r="N7708" s="51"/>
    </row>
    <row r="7709" spans="2:14" x14ac:dyDescent="0.25">
      <c r="B7709" s="48">
        <v>7707</v>
      </c>
      <c r="C7709" s="49" t="s">
        <v>3522</v>
      </c>
      <c r="D7709" s="48">
        <v>580333045</v>
      </c>
      <c r="E7709" s="50" t="s">
        <v>3535</v>
      </c>
      <c r="F7709" s="51">
        <v>0</v>
      </c>
      <c r="G7709" s="48">
        <v>19</v>
      </c>
      <c r="H7709" s="51" t="s">
        <v>1052</v>
      </c>
      <c r="I7709" s="51" t="s">
        <v>1634</v>
      </c>
      <c r="J7709" s="52">
        <v>39.46</v>
      </c>
      <c r="K7709" s="48" t="s">
        <v>1058</v>
      </c>
      <c r="L7709" s="48" t="s">
        <v>1058</v>
      </c>
      <c r="M7709" s="53">
        <v>18319.825429752556</v>
      </c>
      <c r="N7709" s="51"/>
    </row>
    <row r="7710" spans="2:14" x14ac:dyDescent="0.25">
      <c r="B7710" s="48">
        <v>7708</v>
      </c>
      <c r="C7710" s="49" t="s">
        <v>3522</v>
      </c>
      <c r="D7710" s="48">
        <v>580360485</v>
      </c>
      <c r="E7710" s="50" t="s">
        <v>3536</v>
      </c>
      <c r="F7710" s="51">
        <v>0</v>
      </c>
      <c r="G7710" s="48">
        <v>19</v>
      </c>
      <c r="H7710" s="51" t="s">
        <v>1052</v>
      </c>
      <c r="I7710" s="51" t="s">
        <v>1276</v>
      </c>
      <c r="J7710" s="52">
        <v>74.801999999999992</v>
      </c>
      <c r="K7710" s="48" t="s">
        <v>1058</v>
      </c>
      <c r="L7710" s="48" t="s">
        <v>1058</v>
      </c>
      <c r="M7710" s="53">
        <v>34727.815048057535</v>
      </c>
      <c r="N7710" s="51"/>
    </row>
    <row r="7711" spans="2:14" x14ac:dyDescent="0.25">
      <c r="B7711" s="48">
        <v>7709</v>
      </c>
      <c r="C7711" s="49" t="s">
        <v>3522</v>
      </c>
      <c r="D7711" s="48">
        <v>580360568</v>
      </c>
      <c r="E7711" s="50" t="s">
        <v>3537</v>
      </c>
      <c r="F7711" s="51">
        <v>0</v>
      </c>
      <c r="G7711" s="48">
        <v>0</v>
      </c>
      <c r="H7711" s="51" t="s">
        <v>1052</v>
      </c>
      <c r="I7711" s="51" t="s">
        <v>1396</v>
      </c>
      <c r="J7711" s="52">
        <v>0</v>
      </c>
      <c r="K7711" s="48" t="s">
        <v>1054</v>
      </c>
      <c r="L7711" s="48" t="s">
        <v>1058</v>
      </c>
      <c r="M7711" s="53">
        <v>0</v>
      </c>
      <c r="N7711" s="51"/>
    </row>
    <row r="7712" spans="2:14" x14ac:dyDescent="0.25">
      <c r="B7712" s="48">
        <v>7710</v>
      </c>
      <c r="C7712" s="49" t="s">
        <v>3522</v>
      </c>
      <c r="D7712" s="48">
        <v>580366946</v>
      </c>
      <c r="E7712" s="50" t="s">
        <v>3538</v>
      </c>
      <c r="F7712" s="51">
        <v>0</v>
      </c>
      <c r="G7712" s="48">
        <v>11</v>
      </c>
      <c r="H7712" s="51" t="s">
        <v>1052</v>
      </c>
      <c r="I7712" s="51" t="s">
        <v>1257</v>
      </c>
      <c r="J7712" s="52">
        <v>0</v>
      </c>
      <c r="K7712" s="48" t="s">
        <v>1054</v>
      </c>
      <c r="L7712" s="48" t="s">
        <v>1058</v>
      </c>
      <c r="M7712" s="53">
        <v>0</v>
      </c>
      <c r="N7712" s="51"/>
    </row>
    <row r="7713" spans="2:14" x14ac:dyDescent="0.25">
      <c r="B7713" s="48">
        <v>7711</v>
      </c>
      <c r="C7713" s="49" t="s">
        <v>3522</v>
      </c>
      <c r="D7713" s="48">
        <v>580368546</v>
      </c>
      <c r="E7713" s="50" t="s">
        <v>3539</v>
      </c>
      <c r="F7713" s="51">
        <v>0</v>
      </c>
      <c r="G7713" s="48">
        <v>43</v>
      </c>
      <c r="H7713" s="51" t="s">
        <v>1052</v>
      </c>
      <c r="I7713" s="51" t="s">
        <v>1398</v>
      </c>
      <c r="J7713" s="52">
        <v>697.06000000000006</v>
      </c>
      <c r="K7713" s="48" t="s">
        <v>1058</v>
      </c>
      <c r="L7713" s="48" t="s">
        <v>1058</v>
      </c>
      <c r="M7713" s="53">
        <v>191766.0766922952</v>
      </c>
      <c r="N7713" s="51"/>
    </row>
    <row r="7714" spans="2:14" x14ac:dyDescent="0.25">
      <c r="B7714" s="48">
        <v>7712</v>
      </c>
      <c r="C7714" s="49" t="s">
        <v>3522</v>
      </c>
      <c r="D7714" s="48">
        <v>580417509</v>
      </c>
      <c r="E7714" s="50" t="s">
        <v>3540</v>
      </c>
      <c r="F7714" s="51">
        <v>0</v>
      </c>
      <c r="G7714" s="48">
        <v>19</v>
      </c>
      <c r="H7714" s="51" t="s">
        <v>1052</v>
      </c>
      <c r="I7714" s="51" t="s">
        <v>1060</v>
      </c>
      <c r="J7714" s="52">
        <v>54.92</v>
      </c>
      <c r="K7714" s="48" t="s">
        <v>1058</v>
      </c>
      <c r="L7714" s="48" t="s">
        <v>1058</v>
      </c>
      <c r="M7714" s="53">
        <v>25497.334328484802</v>
      </c>
      <c r="N7714" s="51"/>
    </row>
    <row r="7715" spans="2:14" x14ac:dyDescent="0.25">
      <c r="B7715" s="48">
        <v>7713</v>
      </c>
      <c r="C7715" s="49" t="s">
        <v>3522</v>
      </c>
      <c r="D7715" s="48">
        <v>580421915</v>
      </c>
      <c r="E7715" s="50" t="s">
        <v>3541</v>
      </c>
      <c r="F7715" s="51">
        <v>0</v>
      </c>
      <c r="G7715" s="48">
        <v>20</v>
      </c>
      <c r="H7715" s="51" t="s">
        <v>1052</v>
      </c>
      <c r="I7715" s="51" t="s">
        <v>1066</v>
      </c>
      <c r="J7715" s="52">
        <v>112.16</v>
      </c>
      <c r="K7715" s="48" t="s">
        <v>1058</v>
      </c>
      <c r="L7715" s="48" t="s">
        <v>1058</v>
      </c>
      <c r="M7715" s="53">
        <v>52071.75925496823</v>
      </c>
      <c r="N7715" s="51"/>
    </row>
    <row r="7716" spans="2:14" x14ac:dyDescent="0.25">
      <c r="B7716" s="48">
        <v>7714</v>
      </c>
      <c r="C7716" s="49" t="s">
        <v>3522</v>
      </c>
      <c r="D7716" s="48">
        <v>580424638</v>
      </c>
      <c r="E7716" s="50" t="s">
        <v>3542</v>
      </c>
      <c r="F7716" s="51">
        <v>0</v>
      </c>
      <c r="G7716" s="48">
        <v>19</v>
      </c>
      <c r="H7716" s="51" t="s">
        <v>1052</v>
      </c>
      <c r="I7716" s="51" t="s">
        <v>1081</v>
      </c>
      <c r="J7716" s="52">
        <v>179.84200000000001</v>
      </c>
      <c r="K7716" s="48" t="s">
        <v>1058</v>
      </c>
      <c r="L7716" s="48" t="s">
        <v>1058</v>
      </c>
      <c r="M7716" s="53">
        <v>83494.020398823093</v>
      </c>
      <c r="N7716" s="51"/>
    </row>
    <row r="7717" spans="2:14" x14ac:dyDescent="0.25">
      <c r="B7717" s="48">
        <v>7715</v>
      </c>
      <c r="C7717" s="49" t="s">
        <v>3522</v>
      </c>
      <c r="D7717" s="48">
        <v>580430072</v>
      </c>
      <c r="E7717" s="50" t="s">
        <v>3543</v>
      </c>
      <c r="F7717" s="51">
        <v>0</v>
      </c>
      <c r="G7717" s="48">
        <v>15</v>
      </c>
      <c r="H7717" s="51" t="s">
        <v>1052</v>
      </c>
      <c r="I7717" s="51" t="s">
        <v>1959</v>
      </c>
      <c r="J7717" s="52">
        <v>0</v>
      </c>
      <c r="K7717" s="48" t="s">
        <v>1054</v>
      </c>
      <c r="L7717" s="48" t="s">
        <v>1058</v>
      </c>
      <c r="M7717" s="53">
        <v>0</v>
      </c>
      <c r="N7717" s="51"/>
    </row>
    <row r="7718" spans="2:14" x14ac:dyDescent="0.25">
      <c r="B7718" s="48">
        <v>7716</v>
      </c>
      <c r="C7718" s="49" t="s">
        <v>3522</v>
      </c>
      <c r="D7718" s="48">
        <v>580438026</v>
      </c>
      <c r="E7718" s="50" t="s">
        <v>3544</v>
      </c>
      <c r="F7718" s="51">
        <v>0</v>
      </c>
      <c r="G7718" s="48">
        <v>0</v>
      </c>
      <c r="H7718" s="51" t="s">
        <v>1052</v>
      </c>
      <c r="I7718" s="51" t="s">
        <v>3368</v>
      </c>
      <c r="J7718" s="52">
        <v>0</v>
      </c>
      <c r="K7718" s="48" t="s">
        <v>1054</v>
      </c>
      <c r="L7718" s="48" t="s">
        <v>1054</v>
      </c>
      <c r="M7718" s="53">
        <v>0</v>
      </c>
      <c r="N7718" s="51"/>
    </row>
    <row r="7719" spans="2:14" x14ac:dyDescent="0.25">
      <c r="B7719" s="48">
        <v>7717</v>
      </c>
      <c r="C7719" s="49" t="s">
        <v>3522</v>
      </c>
      <c r="D7719" s="48">
        <v>580476059</v>
      </c>
      <c r="E7719" s="50" t="s">
        <v>3545</v>
      </c>
      <c r="F7719" s="51">
        <v>0</v>
      </c>
      <c r="G7719" s="48">
        <v>1</v>
      </c>
      <c r="H7719" s="51" t="s">
        <v>1052</v>
      </c>
      <c r="I7719" s="51" t="s">
        <v>1490</v>
      </c>
      <c r="J7719" s="52">
        <v>0</v>
      </c>
      <c r="K7719" s="48" t="s">
        <v>1054</v>
      </c>
      <c r="L7719" s="48" t="s">
        <v>1058</v>
      </c>
      <c r="M7719" s="53">
        <v>0</v>
      </c>
      <c r="N7719" s="51"/>
    </row>
    <row r="7720" spans="2:14" x14ac:dyDescent="0.25">
      <c r="B7720" s="48">
        <v>7718</v>
      </c>
      <c r="C7720" s="49" t="s">
        <v>3522</v>
      </c>
      <c r="D7720" s="48">
        <v>580581064</v>
      </c>
      <c r="E7720" s="50" t="s">
        <v>3546</v>
      </c>
      <c r="F7720" s="51">
        <v>0</v>
      </c>
      <c r="G7720" s="48">
        <v>57</v>
      </c>
      <c r="H7720" s="51" t="s">
        <v>1052</v>
      </c>
      <c r="I7720" s="51" t="s">
        <v>1423</v>
      </c>
      <c r="J7720" s="52">
        <v>0</v>
      </c>
      <c r="K7720" s="48" t="s">
        <v>1058</v>
      </c>
      <c r="L7720" s="48" t="s">
        <v>1054</v>
      </c>
      <c r="M7720" s="53">
        <v>0</v>
      </c>
      <c r="N7720" s="51"/>
    </row>
    <row r="7721" spans="2:14" x14ac:dyDescent="0.25">
      <c r="B7721" s="48">
        <v>7719</v>
      </c>
      <c r="C7721" s="49" t="s">
        <v>3522</v>
      </c>
      <c r="D7721" s="48">
        <v>580625226</v>
      </c>
      <c r="E7721" s="50" t="s">
        <v>3547</v>
      </c>
      <c r="F7721" s="51">
        <v>0</v>
      </c>
      <c r="G7721" s="48">
        <v>11</v>
      </c>
      <c r="H7721" s="51" t="s">
        <v>1052</v>
      </c>
      <c r="I7721" s="51" t="s">
        <v>1490</v>
      </c>
      <c r="J7721" s="52">
        <v>0</v>
      </c>
      <c r="K7721" s="48" t="s">
        <v>1054</v>
      </c>
      <c r="L7721" s="48" t="s">
        <v>1058</v>
      </c>
      <c r="M7721" s="53">
        <v>0</v>
      </c>
      <c r="N7721" s="51"/>
    </row>
    <row r="7722" spans="2:14" x14ac:dyDescent="0.25">
      <c r="B7722" s="48">
        <v>7720</v>
      </c>
      <c r="C7722" s="49" t="s">
        <v>3522</v>
      </c>
      <c r="D7722" s="48">
        <v>580632503</v>
      </c>
      <c r="E7722" s="50" t="s">
        <v>3548</v>
      </c>
      <c r="F7722" s="51">
        <v>0</v>
      </c>
      <c r="G7722" s="48">
        <v>48</v>
      </c>
      <c r="H7722" s="51" t="s">
        <v>1052</v>
      </c>
      <c r="I7722" s="51" t="s">
        <v>1490</v>
      </c>
      <c r="J7722" s="52">
        <v>684.14</v>
      </c>
      <c r="K7722" s="48" t="s">
        <v>1058</v>
      </c>
      <c r="L7722" s="48" t="s">
        <v>1058</v>
      </c>
      <c r="M7722" s="53">
        <v>191766.0766922952</v>
      </c>
      <c r="N7722" s="51"/>
    </row>
    <row r="7723" spans="2:14" x14ac:dyDescent="0.25">
      <c r="B7723" s="48">
        <v>7721</v>
      </c>
      <c r="C7723" s="49" t="s">
        <v>3522</v>
      </c>
      <c r="D7723" s="48">
        <v>580645166</v>
      </c>
      <c r="E7723" s="50" t="s">
        <v>3549</v>
      </c>
      <c r="F7723" s="51">
        <v>0</v>
      </c>
      <c r="G7723" s="48">
        <v>38</v>
      </c>
      <c r="H7723" s="51" t="s">
        <v>1052</v>
      </c>
      <c r="I7723" s="51" t="s">
        <v>1959</v>
      </c>
      <c r="J7723" s="52">
        <v>74.92</v>
      </c>
      <c r="K7723" s="48" t="s">
        <v>1058</v>
      </c>
      <c r="L7723" s="48" t="s">
        <v>1058</v>
      </c>
      <c r="M7723" s="53">
        <v>34782.598104335062</v>
      </c>
      <c r="N7723" s="51"/>
    </row>
    <row r="7724" spans="2:14" x14ac:dyDescent="0.25">
      <c r="B7724" s="48">
        <v>7722</v>
      </c>
      <c r="C7724" s="49" t="s">
        <v>3522</v>
      </c>
      <c r="D7724" s="48">
        <v>580722031</v>
      </c>
      <c r="E7724" s="50" t="s">
        <v>3550</v>
      </c>
      <c r="F7724" s="51">
        <v>0</v>
      </c>
      <c r="G7724" s="48">
        <v>43</v>
      </c>
      <c r="H7724" s="51" t="s">
        <v>1052</v>
      </c>
      <c r="I7724" s="51" t="s">
        <v>1423</v>
      </c>
      <c r="J7724" s="52">
        <v>119.78</v>
      </c>
      <c r="K7724" s="48" t="s">
        <v>1058</v>
      </c>
      <c r="L7724" s="48" t="s">
        <v>1058</v>
      </c>
      <c r="M7724" s="53">
        <v>55609.444753567179</v>
      </c>
      <c r="N7724" s="51"/>
    </row>
    <row r="7725" spans="2:14" x14ac:dyDescent="0.25">
      <c r="B7725" s="48">
        <v>7723</v>
      </c>
      <c r="C7725" s="49" t="s">
        <v>3522</v>
      </c>
      <c r="D7725" s="48">
        <v>580745321</v>
      </c>
      <c r="E7725" s="50" t="s">
        <v>3551</v>
      </c>
      <c r="F7725" s="51">
        <v>0</v>
      </c>
      <c r="G7725" s="48">
        <v>0</v>
      </c>
      <c r="H7725" s="51" t="s">
        <v>1052</v>
      </c>
      <c r="I7725" s="51" t="s">
        <v>1088</v>
      </c>
      <c r="J7725" s="52">
        <v>0</v>
      </c>
      <c r="K7725" s="48" t="s">
        <v>1054</v>
      </c>
      <c r="L7725" s="48" t="s">
        <v>1054</v>
      </c>
      <c r="M7725" s="53">
        <v>0</v>
      </c>
      <c r="N7725" s="51"/>
    </row>
    <row r="7726" spans="2:14" x14ac:dyDescent="0.25">
      <c r="B7726" s="48">
        <v>7724</v>
      </c>
      <c r="C7726" s="49" t="s">
        <v>3552</v>
      </c>
      <c r="D7726" s="48">
        <v>512759564</v>
      </c>
      <c r="E7726" s="50" t="s">
        <v>3553</v>
      </c>
      <c r="F7726" s="51">
        <v>0</v>
      </c>
      <c r="G7726" s="48">
        <v>0</v>
      </c>
      <c r="H7726" s="51" t="s">
        <v>1052</v>
      </c>
      <c r="I7726" s="51" t="s">
        <v>1068</v>
      </c>
      <c r="J7726" s="52">
        <v>0</v>
      </c>
      <c r="K7726" s="48" t="s">
        <v>1054</v>
      </c>
      <c r="L7726" s="48" t="s">
        <v>1054</v>
      </c>
      <c r="M7726" s="53">
        <v>0</v>
      </c>
      <c r="N7726" s="51"/>
    </row>
    <row r="7727" spans="2:14" x14ac:dyDescent="0.25">
      <c r="B7727" s="48">
        <v>7725</v>
      </c>
      <c r="C7727" s="49" t="s">
        <v>3552</v>
      </c>
      <c r="D7727" s="48">
        <v>513602342</v>
      </c>
      <c r="E7727" s="50" t="s">
        <v>3554</v>
      </c>
      <c r="F7727" s="51">
        <v>0</v>
      </c>
      <c r="G7727" s="48">
        <v>0</v>
      </c>
      <c r="H7727" s="51" t="s">
        <v>1052</v>
      </c>
      <c r="I7727" s="51" t="s">
        <v>3555</v>
      </c>
      <c r="J7727" s="52">
        <v>0</v>
      </c>
      <c r="K7727" s="48" t="s">
        <v>1054</v>
      </c>
      <c r="L7727" s="48" t="s">
        <v>1054</v>
      </c>
      <c r="M7727" s="53">
        <v>0</v>
      </c>
      <c r="N7727" s="51"/>
    </row>
    <row r="7728" spans="2:14" x14ac:dyDescent="0.25">
      <c r="B7728" s="48">
        <v>7726</v>
      </c>
      <c r="C7728" s="49" t="s">
        <v>3552</v>
      </c>
      <c r="D7728" s="48">
        <v>513721092</v>
      </c>
      <c r="E7728" s="50" t="s">
        <v>3556</v>
      </c>
      <c r="F7728" s="51">
        <v>0</v>
      </c>
      <c r="G7728" s="48">
        <v>5</v>
      </c>
      <c r="H7728" s="51" t="s">
        <v>1052</v>
      </c>
      <c r="I7728" s="51" t="s">
        <v>1803</v>
      </c>
      <c r="J7728" s="52">
        <v>0</v>
      </c>
      <c r="K7728" s="48" t="s">
        <v>1054</v>
      </c>
      <c r="L7728" s="48" t="s">
        <v>1054</v>
      </c>
      <c r="M7728" s="53">
        <v>0</v>
      </c>
      <c r="N7728" s="51"/>
    </row>
    <row r="7729" spans="2:14" x14ac:dyDescent="0.25">
      <c r="B7729" s="48">
        <v>7727</v>
      </c>
      <c r="C7729" s="49" t="s">
        <v>3552</v>
      </c>
      <c r="D7729" s="48">
        <v>570021881</v>
      </c>
      <c r="E7729" s="50" t="s">
        <v>3557</v>
      </c>
      <c r="F7729" s="51">
        <v>0</v>
      </c>
      <c r="G7729" s="48">
        <v>0</v>
      </c>
      <c r="H7729" s="51" t="s">
        <v>1052</v>
      </c>
      <c r="I7729" s="51" t="s">
        <v>1139</v>
      </c>
      <c r="J7729" s="52">
        <v>0</v>
      </c>
      <c r="K7729" s="48" t="s">
        <v>1054</v>
      </c>
      <c r="L7729" s="48" t="s">
        <v>1054</v>
      </c>
      <c r="M7729" s="53">
        <v>0</v>
      </c>
      <c r="N7729" s="51"/>
    </row>
    <row r="7730" spans="2:14" x14ac:dyDescent="0.25">
      <c r="B7730" s="48">
        <v>7728</v>
      </c>
      <c r="C7730" s="49" t="s">
        <v>3552</v>
      </c>
      <c r="D7730" s="48">
        <v>580016715</v>
      </c>
      <c r="E7730" s="50" t="s">
        <v>1554</v>
      </c>
      <c r="F7730" s="51">
        <v>0</v>
      </c>
      <c r="G7730" s="48">
        <v>0</v>
      </c>
      <c r="H7730" s="51" t="s">
        <v>1052</v>
      </c>
      <c r="I7730" s="51" t="s">
        <v>1053</v>
      </c>
      <c r="J7730" s="52">
        <v>0</v>
      </c>
      <c r="K7730" s="48" t="s">
        <v>1054</v>
      </c>
      <c r="L7730" s="48" t="s">
        <v>1058</v>
      </c>
      <c r="M7730" s="53">
        <v>0</v>
      </c>
      <c r="N7730" s="51"/>
    </row>
    <row r="7731" spans="2:14" x14ac:dyDescent="0.25">
      <c r="B7731" s="48">
        <v>7729</v>
      </c>
      <c r="C7731" s="49" t="s">
        <v>3552</v>
      </c>
      <c r="D7731" s="48">
        <v>580029874</v>
      </c>
      <c r="E7731" s="50" t="s">
        <v>3435</v>
      </c>
      <c r="F7731" s="51">
        <v>0</v>
      </c>
      <c r="G7731" s="48">
        <v>0</v>
      </c>
      <c r="H7731" s="51" t="s">
        <v>1052</v>
      </c>
      <c r="I7731" s="51" t="s">
        <v>1812</v>
      </c>
      <c r="J7731" s="52">
        <v>0</v>
      </c>
      <c r="K7731" s="48" t="s">
        <v>1054</v>
      </c>
      <c r="L7731" s="48" t="s">
        <v>1058</v>
      </c>
      <c r="M7731" s="53">
        <v>0</v>
      </c>
      <c r="N7731" s="51"/>
    </row>
    <row r="7732" spans="2:14" x14ac:dyDescent="0.25">
      <c r="B7732" s="48">
        <v>7730</v>
      </c>
      <c r="C7732" s="49" t="s">
        <v>3552</v>
      </c>
      <c r="D7732" s="48">
        <v>580032118</v>
      </c>
      <c r="E7732" s="50" t="s">
        <v>1061</v>
      </c>
      <c r="F7732" s="51">
        <v>0</v>
      </c>
      <c r="G7732" s="48">
        <v>2</v>
      </c>
      <c r="H7732" s="51" t="s">
        <v>1052</v>
      </c>
      <c r="I7732" s="51" t="s">
        <v>1062</v>
      </c>
      <c r="J7732" s="52">
        <v>0</v>
      </c>
      <c r="K7732" s="48" t="s">
        <v>1054</v>
      </c>
      <c r="L7732" s="48" t="s">
        <v>1054</v>
      </c>
      <c r="M7732" s="53">
        <v>0</v>
      </c>
      <c r="N7732" s="51"/>
    </row>
    <row r="7733" spans="2:14" x14ac:dyDescent="0.25">
      <c r="B7733" s="48">
        <v>7731</v>
      </c>
      <c r="C7733" s="49" t="s">
        <v>3552</v>
      </c>
      <c r="D7733" s="48">
        <v>580049120</v>
      </c>
      <c r="E7733" s="50" t="s">
        <v>1362</v>
      </c>
      <c r="F7733" s="51">
        <v>0</v>
      </c>
      <c r="G7733" s="48">
        <v>25</v>
      </c>
      <c r="H7733" s="51" t="s">
        <v>1052</v>
      </c>
      <c r="I7733" s="51" t="s">
        <v>1363</v>
      </c>
      <c r="J7733" s="52">
        <v>53</v>
      </c>
      <c r="K7733" s="48" t="s">
        <v>1058</v>
      </c>
      <c r="L7733" s="48" t="s">
        <v>1058</v>
      </c>
      <c r="M7733" s="53">
        <v>2140.7822720183776</v>
      </c>
      <c r="N7733" s="51"/>
    </row>
    <row r="7734" spans="2:14" x14ac:dyDescent="0.25">
      <c r="B7734" s="48">
        <v>7732</v>
      </c>
      <c r="C7734" s="49" t="s">
        <v>3552</v>
      </c>
      <c r="D7734" s="48">
        <v>580049534</v>
      </c>
      <c r="E7734" s="50" t="s">
        <v>3558</v>
      </c>
      <c r="F7734" s="51">
        <v>0</v>
      </c>
      <c r="G7734" s="48">
        <v>36</v>
      </c>
      <c r="H7734" s="51" t="s">
        <v>1052</v>
      </c>
      <c r="I7734" s="51" t="s">
        <v>2897</v>
      </c>
      <c r="J7734" s="52">
        <v>258.36200000000002</v>
      </c>
      <c r="K7734" s="48" t="s">
        <v>1058</v>
      </c>
      <c r="L7734" s="48" t="s">
        <v>1058</v>
      </c>
      <c r="M7734" s="53">
        <v>10435.788478551172</v>
      </c>
      <c r="N7734" s="51"/>
    </row>
    <row r="7735" spans="2:14" x14ac:dyDescent="0.25">
      <c r="B7735" s="48">
        <v>7733</v>
      </c>
      <c r="C7735" s="49" t="s">
        <v>3552</v>
      </c>
      <c r="D7735" s="48">
        <v>580067403</v>
      </c>
      <c r="E7735" s="50" t="s">
        <v>3559</v>
      </c>
      <c r="F7735" s="51">
        <v>0</v>
      </c>
      <c r="G7735" s="48">
        <v>112</v>
      </c>
      <c r="H7735" s="51" t="s">
        <v>1052</v>
      </c>
      <c r="I7735" s="51" t="s">
        <v>1139</v>
      </c>
      <c r="J7735" s="52">
        <v>2670.36</v>
      </c>
      <c r="K7735" s="48" t="s">
        <v>1058</v>
      </c>
      <c r="L7735" s="48" t="s">
        <v>1058</v>
      </c>
      <c r="M7735" s="53">
        <v>107861.49713032067</v>
      </c>
      <c r="N7735" s="51"/>
    </row>
    <row r="7736" spans="2:14" x14ac:dyDescent="0.25">
      <c r="B7736" s="48">
        <v>7734</v>
      </c>
      <c r="C7736" s="49" t="s">
        <v>3552</v>
      </c>
      <c r="D7736" s="48">
        <v>580087625</v>
      </c>
      <c r="E7736" s="50" t="s">
        <v>3560</v>
      </c>
      <c r="F7736" s="51">
        <v>0</v>
      </c>
      <c r="G7736" s="48">
        <v>0</v>
      </c>
      <c r="H7736" s="51" t="s">
        <v>1052</v>
      </c>
      <c r="I7736" s="51" t="s">
        <v>1268</v>
      </c>
      <c r="J7736" s="52">
        <v>0</v>
      </c>
      <c r="K7736" s="48" t="s">
        <v>1054</v>
      </c>
      <c r="L7736" s="48" t="s">
        <v>1054</v>
      </c>
      <c r="M7736" s="53">
        <v>0</v>
      </c>
      <c r="N7736" s="51"/>
    </row>
    <row r="7737" spans="2:14" x14ac:dyDescent="0.25">
      <c r="B7737" s="48">
        <v>7735</v>
      </c>
      <c r="C7737" s="49" t="s">
        <v>3552</v>
      </c>
      <c r="D7737" s="48">
        <v>580093151</v>
      </c>
      <c r="E7737" s="50" t="s">
        <v>1294</v>
      </c>
      <c r="F7737" s="51">
        <v>0</v>
      </c>
      <c r="G7737" s="48">
        <v>109</v>
      </c>
      <c r="H7737" s="51" t="s">
        <v>1052</v>
      </c>
      <c r="I7737" s="51" t="s">
        <v>1295</v>
      </c>
      <c r="J7737" s="52">
        <v>1064.8</v>
      </c>
      <c r="K7737" s="48" t="s">
        <v>1058</v>
      </c>
      <c r="L7737" s="48" t="s">
        <v>1058</v>
      </c>
      <c r="M7737" s="53">
        <v>43009.52760839941</v>
      </c>
      <c r="N7737" s="51"/>
    </row>
    <row r="7738" spans="2:14" x14ac:dyDescent="0.25">
      <c r="B7738" s="48">
        <v>7736</v>
      </c>
      <c r="C7738" s="49" t="s">
        <v>3552</v>
      </c>
      <c r="D7738" s="48">
        <v>580115814</v>
      </c>
      <c r="E7738" s="50" t="s">
        <v>1305</v>
      </c>
      <c r="F7738" s="51">
        <v>0</v>
      </c>
      <c r="G7738" s="48">
        <v>111</v>
      </c>
      <c r="H7738" s="51" t="s">
        <v>1052</v>
      </c>
      <c r="I7738" s="51" t="s">
        <v>1137</v>
      </c>
      <c r="J7738" s="52">
        <v>6381.3600000000006</v>
      </c>
      <c r="K7738" s="48" t="s">
        <v>1058</v>
      </c>
      <c r="L7738" s="48" t="s">
        <v>1058</v>
      </c>
      <c r="M7738" s="53">
        <v>257756.6482899471</v>
      </c>
      <c r="N7738" s="51"/>
    </row>
    <row r="7739" spans="2:14" x14ac:dyDescent="0.25">
      <c r="B7739" s="48">
        <v>7737</v>
      </c>
      <c r="C7739" s="49" t="s">
        <v>3552</v>
      </c>
      <c r="D7739" s="48">
        <v>580118792</v>
      </c>
      <c r="E7739" s="50" t="s">
        <v>3561</v>
      </c>
      <c r="F7739" s="51">
        <v>0</v>
      </c>
      <c r="G7739" s="48">
        <v>0</v>
      </c>
      <c r="H7739" s="51" t="s">
        <v>1052</v>
      </c>
      <c r="I7739" s="51" t="s">
        <v>1141</v>
      </c>
      <c r="J7739" s="52">
        <v>0</v>
      </c>
      <c r="K7739" s="48" t="s">
        <v>1054</v>
      </c>
      <c r="L7739" s="48" t="s">
        <v>1054</v>
      </c>
      <c r="M7739" s="53">
        <v>0</v>
      </c>
      <c r="N7739" s="51"/>
    </row>
    <row r="7740" spans="2:14" x14ac:dyDescent="0.25">
      <c r="B7740" s="48">
        <v>7738</v>
      </c>
      <c r="C7740" s="49" t="s">
        <v>3552</v>
      </c>
      <c r="D7740" s="48">
        <v>580120418</v>
      </c>
      <c r="E7740" s="50" t="s">
        <v>1365</v>
      </c>
      <c r="F7740" s="51">
        <v>0</v>
      </c>
      <c r="G7740" s="48">
        <v>1</v>
      </c>
      <c r="H7740" s="51" t="s">
        <v>1052</v>
      </c>
      <c r="I7740" s="51" t="s">
        <v>1363</v>
      </c>
      <c r="J7740" s="52">
        <v>0</v>
      </c>
      <c r="K7740" s="48" t="s">
        <v>1054</v>
      </c>
      <c r="L7740" s="48" t="s">
        <v>1058</v>
      </c>
      <c r="M7740" s="53">
        <v>0</v>
      </c>
      <c r="N7740" s="51"/>
    </row>
    <row r="7741" spans="2:14" x14ac:dyDescent="0.25">
      <c r="B7741" s="48">
        <v>7739</v>
      </c>
      <c r="C7741" s="49" t="s">
        <v>3552</v>
      </c>
      <c r="D7741" s="48">
        <v>580143634</v>
      </c>
      <c r="E7741" s="50" t="s">
        <v>3562</v>
      </c>
      <c r="F7741" s="51">
        <v>0</v>
      </c>
      <c r="G7741" s="48">
        <v>0</v>
      </c>
      <c r="H7741" s="51" t="s">
        <v>1052</v>
      </c>
      <c r="I7741" s="51" t="s">
        <v>1115</v>
      </c>
      <c r="J7741" s="52">
        <v>0</v>
      </c>
      <c r="K7741" s="48" t="s">
        <v>1054</v>
      </c>
      <c r="L7741" s="48" t="s">
        <v>1058</v>
      </c>
      <c r="M7741" s="53">
        <v>0</v>
      </c>
      <c r="N7741" s="51"/>
    </row>
    <row r="7742" spans="2:14" x14ac:dyDescent="0.25">
      <c r="B7742" s="48">
        <v>7740</v>
      </c>
      <c r="C7742" s="49" t="s">
        <v>3552</v>
      </c>
      <c r="D7742" s="48">
        <v>580195675</v>
      </c>
      <c r="E7742" s="50" t="s">
        <v>1587</v>
      </c>
      <c r="F7742" s="51">
        <v>0</v>
      </c>
      <c r="G7742" s="48">
        <v>0</v>
      </c>
      <c r="H7742" s="51" t="s">
        <v>1052</v>
      </c>
      <c r="I7742" s="51" t="s">
        <v>1068</v>
      </c>
      <c r="J7742" s="52">
        <v>0</v>
      </c>
      <c r="K7742" s="48" t="s">
        <v>1054</v>
      </c>
      <c r="L7742" s="48" t="s">
        <v>1058</v>
      </c>
      <c r="M7742" s="53">
        <v>0</v>
      </c>
      <c r="N7742" s="51"/>
    </row>
    <row r="7743" spans="2:14" x14ac:dyDescent="0.25">
      <c r="B7743" s="48">
        <v>7741</v>
      </c>
      <c r="C7743" s="49" t="s">
        <v>3552</v>
      </c>
      <c r="D7743" s="48">
        <v>580205383</v>
      </c>
      <c r="E7743" s="50" t="s">
        <v>3563</v>
      </c>
      <c r="F7743" s="51">
        <v>0</v>
      </c>
      <c r="G7743" s="48">
        <v>7</v>
      </c>
      <c r="H7743" s="51" t="s">
        <v>1052</v>
      </c>
      <c r="I7743" s="51" t="s">
        <v>1280</v>
      </c>
      <c r="J7743" s="52">
        <v>0</v>
      </c>
      <c r="K7743" s="48" t="s">
        <v>1054</v>
      </c>
      <c r="L7743" s="48" t="s">
        <v>1054</v>
      </c>
      <c r="M7743" s="53">
        <v>0</v>
      </c>
      <c r="N7743" s="51"/>
    </row>
    <row r="7744" spans="2:14" x14ac:dyDescent="0.25">
      <c r="B7744" s="48">
        <v>7742</v>
      </c>
      <c r="C7744" s="49" t="s">
        <v>3552</v>
      </c>
      <c r="D7744" s="48">
        <v>580218097</v>
      </c>
      <c r="E7744" s="50" t="s">
        <v>1916</v>
      </c>
      <c r="F7744" s="51">
        <v>0</v>
      </c>
      <c r="G7744" s="48">
        <v>3</v>
      </c>
      <c r="H7744" s="51" t="s">
        <v>1052</v>
      </c>
      <c r="I7744" s="51" t="s">
        <v>1172</v>
      </c>
      <c r="J7744" s="52">
        <v>0</v>
      </c>
      <c r="K7744" s="48" t="s">
        <v>1054</v>
      </c>
      <c r="L7744" s="48" t="s">
        <v>1054</v>
      </c>
      <c r="M7744" s="53">
        <v>0</v>
      </c>
      <c r="N7744" s="51"/>
    </row>
    <row r="7745" spans="2:14" x14ac:dyDescent="0.25">
      <c r="B7745" s="48">
        <v>7743</v>
      </c>
      <c r="C7745" s="49" t="s">
        <v>3552</v>
      </c>
      <c r="D7745" s="48">
        <v>580230464</v>
      </c>
      <c r="E7745" s="50" t="s">
        <v>3564</v>
      </c>
      <c r="F7745" s="51">
        <v>0</v>
      </c>
      <c r="G7745" s="48">
        <v>57</v>
      </c>
      <c r="H7745" s="51" t="s">
        <v>1052</v>
      </c>
      <c r="I7745" s="51" t="s">
        <v>1145</v>
      </c>
      <c r="J7745" s="52">
        <v>585.78</v>
      </c>
      <c r="K7745" s="48" t="s">
        <v>1058</v>
      </c>
      <c r="L7745" s="48" t="s">
        <v>1058</v>
      </c>
      <c r="M7745" s="53">
        <v>23660.895081187271</v>
      </c>
      <c r="N7745" s="51"/>
    </row>
    <row r="7746" spans="2:14" x14ac:dyDescent="0.25">
      <c r="B7746" s="48">
        <v>7744</v>
      </c>
      <c r="C7746" s="49" t="s">
        <v>3552</v>
      </c>
      <c r="D7746" s="48">
        <v>580235869</v>
      </c>
      <c r="E7746" s="50" t="s">
        <v>3565</v>
      </c>
      <c r="F7746" s="51">
        <v>0</v>
      </c>
      <c r="G7746" s="48">
        <v>5</v>
      </c>
      <c r="H7746" s="51" t="s">
        <v>1052</v>
      </c>
      <c r="I7746" s="51" t="s">
        <v>1053</v>
      </c>
      <c r="J7746" s="52">
        <v>0</v>
      </c>
      <c r="K7746" s="48" t="s">
        <v>1054</v>
      </c>
      <c r="L7746" s="48" t="s">
        <v>1058</v>
      </c>
      <c r="M7746" s="53">
        <v>0</v>
      </c>
      <c r="N7746" s="51"/>
    </row>
    <row r="7747" spans="2:14" x14ac:dyDescent="0.25">
      <c r="B7747" s="48">
        <v>7745</v>
      </c>
      <c r="C7747" s="49" t="s">
        <v>3552</v>
      </c>
      <c r="D7747" s="48">
        <v>580241644</v>
      </c>
      <c r="E7747" s="50" t="s">
        <v>2622</v>
      </c>
      <c r="F7747" s="51">
        <v>0</v>
      </c>
      <c r="G7747" s="48">
        <v>127</v>
      </c>
      <c r="H7747" s="51" t="s">
        <v>1052</v>
      </c>
      <c r="I7747" s="51" t="s">
        <v>1409</v>
      </c>
      <c r="J7747" s="52">
        <v>5149.74</v>
      </c>
      <c r="K7747" s="48" t="s">
        <v>1058</v>
      </c>
      <c r="L7747" s="48" t="s">
        <v>1058</v>
      </c>
      <c r="M7747" s="53">
        <v>208008.90750007398</v>
      </c>
      <c r="N7747" s="51"/>
    </row>
    <row r="7748" spans="2:14" x14ac:dyDescent="0.25">
      <c r="B7748" s="48">
        <v>7746</v>
      </c>
      <c r="C7748" s="49" t="s">
        <v>3552</v>
      </c>
      <c r="D7748" s="48">
        <v>580245561</v>
      </c>
      <c r="E7748" s="50" t="s">
        <v>3566</v>
      </c>
      <c r="F7748" s="51">
        <v>0</v>
      </c>
      <c r="G7748" s="48">
        <v>52</v>
      </c>
      <c r="H7748" s="51" t="s">
        <v>1052</v>
      </c>
      <c r="I7748" s="51" t="s">
        <v>1218</v>
      </c>
      <c r="J7748" s="52">
        <v>675.42</v>
      </c>
      <c r="K7748" s="48" t="s">
        <v>1058</v>
      </c>
      <c r="L7748" s="48" t="s">
        <v>1058</v>
      </c>
      <c r="M7748" s="53">
        <v>27281.644569182125</v>
      </c>
      <c r="N7748" s="51"/>
    </row>
    <row r="7749" spans="2:14" x14ac:dyDescent="0.25">
      <c r="B7749" s="48">
        <v>7747</v>
      </c>
      <c r="C7749" s="49" t="s">
        <v>3552</v>
      </c>
      <c r="D7749" s="48">
        <v>580274173</v>
      </c>
      <c r="E7749" s="50" t="s">
        <v>1953</v>
      </c>
      <c r="F7749" s="51">
        <v>0</v>
      </c>
      <c r="G7749" s="48">
        <v>261</v>
      </c>
      <c r="H7749" s="51" t="s">
        <v>1052</v>
      </c>
      <c r="I7749" s="51" t="s">
        <v>1062</v>
      </c>
      <c r="J7749" s="52">
        <v>9255.3799999999992</v>
      </c>
      <c r="K7749" s="48" t="s">
        <v>1058</v>
      </c>
      <c r="L7749" s="48" t="s">
        <v>1058</v>
      </c>
      <c r="M7749" s="53">
        <v>373844.40424138587</v>
      </c>
      <c r="N7749" s="51"/>
    </row>
    <row r="7750" spans="2:14" x14ac:dyDescent="0.25">
      <c r="B7750" s="48">
        <v>7748</v>
      </c>
      <c r="C7750" s="49" t="s">
        <v>3552</v>
      </c>
      <c r="D7750" s="48">
        <v>580283323</v>
      </c>
      <c r="E7750" s="50" t="s">
        <v>1602</v>
      </c>
      <c r="F7750" s="51">
        <v>0</v>
      </c>
      <c r="G7750" s="48">
        <v>0</v>
      </c>
      <c r="H7750" s="51" t="s">
        <v>1052</v>
      </c>
      <c r="I7750" s="51" t="s">
        <v>1139</v>
      </c>
      <c r="J7750" s="52">
        <v>0</v>
      </c>
      <c r="K7750" s="48" t="s">
        <v>1054</v>
      </c>
      <c r="L7750" s="48" t="s">
        <v>1058</v>
      </c>
      <c r="M7750" s="53">
        <v>0</v>
      </c>
      <c r="N7750" s="51"/>
    </row>
    <row r="7751" spans="2:14" x14ac:dyDescent="0.25">
      <c r="B7751" s="48">
        <v>7749</v>
      </c>
      <c r="C7751" s="49" t="s">
        <v>3552</v>
      </c>
      <c r="D7751" s="48">
        <v>580305266</v>
      </c>
      <c r="E7751" s="50" t="s">
        <v>2210</v>
      </c>
      <c r="F7751" s="51">
        <v>0</v>
      </c>
      <c r="G7751" s="48">
        <v>22</v>
      </c>
      <c r="H7751" s="51" t="s">
        <v>1052</v>
      </c>
      <c r="I7751" s="51" t="s">
        <v>1276</v>
      </c>
      <c r="J7751" s="52">
        <v>320.24200000000002</v>
      </c>
      <c r="K7751" s="48" t="s">
        <v>1058</v>
      </c>
      <c r="L7751" s="48" t="s">
        <v>1058</v>
      </c>
      <c r="M7751" s="53">
        <v>12935.252761428479</v>
      </c>
      <c r="N7751" s="51"/>
    </row>
    <row r="7752" spans="2:14" x14ac:dyDescent="0.25">
      <c r="B7752" s="48">
        <v>7750</v>
      </c>
      <c r="C7752" s="49" t="s">
        <v>3552</v>
      </c>
      <c r="D7752" s="48">
        <v>580310266</v>
      </c>
      <c r="E7752" s="50" t="s">
        <v>3567</v>
      </c>
      <c r="F7752" s="51">
        <v>0</v>
      </c>
      <c r="G7752" s="48">
        <v>13</v>
      </c>
      <c r="H7752" s="51" t="s">
        <v>1052</v>
      </c>
      <c r="I7752" s="51" t="s">
        <v>1207</v>
      </c>
      <c r="J7752" s="52">
        <v>0</v>
      </c>
      <c r="K7752" s="48" t="s">
        <v>1054</v>
      </c>
      <c r="L7752" s="48" t="s">
        <v>1058</v>
      </c>
      <c r="M7752" s="53">
        <v>0</v>
      </c>
      <c r="N7752" s="51"/>
    </row>
    <row r="7753" spans="2:14" x14ac:dyDescent="0.25">
      <c r="B7753" s="48">
        <v>7751</v>
      </c>
      <c r="C7753" s="49" t="s">
        <v>3552</v>
      </c>
      <c r="D7753" s="48">
        <v>580313039</v>
      </c>
      <c r="E7753" s="50" t="s">
        <v>3568</v>
      </c>
      <c r="F7753" s="51">
        <v>0</v>
      </c>
      <c r="G7753" s="48">
        <v>23</v>
      </c>
      <c r="H7753" s="51" t="s">
        <v>1052</v>
      </c>
      <c r="I7753" s="51" t="s">
        <v>1262</v>
      </c>
      <c r="J7753" s="52">
        <v>0</v>
      </c>
      <c r="K7753" s="48" t="s">
        <v>1058</v>
      </c>
      <c r="L7753" s="48" t="s">
        <v>1054</v>
      </c>
      <c r="M7753" s="53">
        <v>0</v>
      </c>
      <c r="N7753" s="51"/>
    </row>
    <row r="7754" spans="2:14" x14ac:dyDescent="0.25">
      <c r="B7754" s="48">
        <v>7752</v>
      </c>
      <c r="C7754" s="49" t="s">
        <v>3552</v>
      </c>
      <c r="D7754" s="48">
        <v>580317709</v>
      </c>
      <c r="E7754" s="50" t="s">
        <v>3569</v>
      </c>
      <c r="F7754" s="51">
        <v>0</v>
      </c>
      <c r="G7754" s="48">
        <v>28</v>
      </c>
      <c r="H7754" s="51" t="s">
        <v>1052</v>
      </c>
      <c r="I7754" s="51" t="s">
        <v>1476</v>
      </c>
      <c r="J7754" s="52">
        <v>116.88</v>
      </c>
      <c r="K7754" s="48" t="s">
        <v>1058</v>
      </c>
      <c r="L7754" s="48" t="s">
        <v>1058</v>
      </c>
      <c r="M7754" s="53">
        <v>4721.0307915756221</v>
      </c>
      <c r="N7754" s="51"/>
    </row>
    <row r="7755" spans="2:14" x14ac:dyDescent="0.25">
      <c r="B7755" s="48">
        <v>7753</v>
      </c>
      <c r="C7755" s="49" t="s">
        <v>3552</v>
      </c>
      <c r="D7755" s="48">
        <v>580320141</v>
      </c>
      <c r="E7755" s="50" t="s">
        <v>3273</v>
      </c>
      <c r="F7755" s="51">
        <v>0</v>
      </c>
      <c r="G7755" s="48">
        <v>74</v>
      </c>
      <c r="H7755" s="51" t="s">
        <v>1052</v>
      </c>
      <c r="I7755" s="51" t="s">
        <v>1137</v>
      </c>
      <c r="J7755" s="52">
        <v>1458.8639999999998</v>
      </c>
      <c r="K7755" s="48" t="s">
        <v>1058</v>
      </c>
      <c r="L7755" s="48" t="s">
        <v>1058</v>
      </c>
      <c r="M7755" s="53">
        <v>58926.607329921098</v>
      </c>
      <c r="N7755" s="51"/>
    </row>
    <row r="7756" spans="2:14" x14ac:dyDescent="0.25">
      <c r="B7756" s="48">
        <v>7754</v>
      </c>
      <c r="C7756" s="49" t="s">
        <v>3552</v>
      </c>
      <c r="D7756" s="48">
        <v>580334738</v>
      </c>
      <c r="E7756" s="50" t="s">
        <v>1248</v>
      </c>
      <c r="F7756" s="51">
        <v>0</v>
      </c>
      <c r="G7756" s="48">
        <v>126</v>
      </c>
      <c r="H7756" s="51" t="s">
        <v>1052</v>
      </c>
      <c r="I7756" s="51" t="s">
        <v>1053</v>
      </c>
      <c r="J7756" s="52">
        <v>1705.02</v>
      </c>
      <c r="K7756" s="48" t="s">
        <v>1058</v>
      </c>
      <c r="L7756" s="48" t="s">
        <v>1058</v>
      </c>
      <c r="M7756" s="53">
        <v>68869.36961201462</v>
      </c>
      <c r="N7756" s="51"/>
    </row>
    <row r="7757" spans="2:14" x14ac:dyDescent="0.25">
      <c r="B7757" s="48">
        <v>7755</v>
      </c>
      <c r="C7757" s="49" t="s">
        <v>3552</v>
      </c>
      <c r="D7757" s="48">
        <v>580343614</v>
      </c>
      <c r="E7757" s="50" t="s">
        <v>1659</v>
      </c>
      <c r="F7757" s="51">
        <v>0</v>
      </c>
      <c r="G7757" s="48">
        <v>84</v>
      </c>
      <c r="H7757" s="51" t="s">
        <v>1052</v>
      </c>
      <c r="I7757" s="51" t="s">
        <v>1414</v>
      </c>
      <c r="J7757" s="52">
        <v>600.36</v>
      </c>
      <c r="K7757" s="48" t="s">
        <v>1058</v>
      </c>
      <c r="L7757" s="48" t="s">
        <v>1058</v>
      </c>
      <c r="M7757" s="53">
        <v>24249.812166584026</v>
      </c>
      <c r="N7757" s="51"/>
    </row>
    <row r="7758" spans="2:14" x14ac:dyDescent="0.25">
      <c r="B7758" s="48">
        <v>7756</v>
      </c>
      <c r="C7758" s="49" t="s">
        <v>3552</v>
      </c>
      <c r="D7758" s="48">
        <v>580348589</v>
      </c>
      <c r="E7758" s="50" t="s">
        <v>1528</v>
      </c>
      <c r="F7758" s="51">
        <v>0</v>
      </c>
      <c r="G7758" s="48">
        <v>15</v>
      </c>
      <c r="H7758" s="51" t="s">
        <v>1052</v>
      </c>
      <c r="I7758" s="51" t="s">
        <v>1068</v>
      </c>
      <c r="J7758" s="52">
        <v>56.5</v>
      </c>
      <c r="K7758" s="48" t="s">
        <v>1058</v>
      </c>
      <c r="L7758" s="48" t="s">
        <v>1058</v>
      </c>
      <c r="M7758" s="53">
        <v>2282.1546862082705</v>
      </c>
      <c r="N7758" s="51"/>
    </row>
    <row r="7759" spans="2:14" x14ac:dyDescent="0.25">
      <c r="B7759" s="48">
        <v>7757</v>
      </c>
      <c r="C7759" s="49" t="s">
        <v>3552</v>
      </c>
      <c r="D7759" s="48">
        <v>580353076</v>
      </c>
      <c r="E7759" s="50" t="s">
        <v>2575</v>
      </c>
      <c r="F7759" s="51">
        <v>0</v>
      </c>
      <c r="G7759" s="48">
        <v>6</v>
      </c>
      <c r="H7759" s="51" t="s">
        <v>1052</v>
      </c>
      <c r="I7759" s="51" t="s">
        <v>1182</v>
      </c>
      <c r="J7759" s="52">
        <v>0</v>
      </c>
      <c r="K7759" s="48" t="s">
        <v>1054</v>
      </c>
      <c r="L7759" s="48" t="s">
        <v>1054</v>
      </c>
      <c r="M7759" s="53">
        <v>0</v>
      </c>
      <c r="N7759" s="51"/>
    </row>
    <row r="7760" spans="2:14" x14ac:dyDescent="0.25">
      <c r="B7760" s="48">
        <v>7758</v>
      </c>
      <c r="C7760" s="49" t="s">
        <v>3552</v>
      </c>
      <c r="D7760" s="48">
        <v>580360568</v>
      </c>
      <c r="E7760" s="50" t="s">
        <v>2780</v>
      </c>
      <c r="F7760" s="51">
        <v>0</v>
      </c>
      <c r="G7760" s="48">
        <v>1</v>
      </c>
      <c r="H7760" s="51" t="s">
        <v>1052</v>
      </c>
      <c r="I7760" s="51" t="s">
        <v>1396</v>
      </c>
      <c r="J7760" s="52">
        <v>0</v>
      </c>
      <c r="K7760" s="48" t="s">
        <v>1054</v>
      </c>
      <c r="L7760" s="48" t="s">
        <v>1058</v>
      </c>
      <c r="M7760" s="53">
        <v>0</v>
      </c>
      <c r="N7760" s="51"/>
    </row>
    <row r="7761" spans="2:14" x14ac:dyDescent="0.25">
      <c r="B7761" s="48">
        <v>7759</v>
      </c>
      <c r="C7761" s="49" t="s">
        <v>3552</v>
      </c>
      <c r="D7761" s="48">
        <v>511854788</v>
      </c>
      <c r="E7761" s="50" t="s">
        <v>3570</v>
      </c>
      <c r="F7761" s="51">
        <v>0</v>
      </c>
      <c r="G7761" s="48">
        <v>29</v>
      </c>
      <c r="H7761" s="51" t="s">
        <v>1052</v>
      </c>
      <c r="I7761" s="51" t="s">
        <v>2897</v>
      </c>
      <c r="J7761" s="52">
        <v>314.392</v>
      </c>
      <c r="K7761" s="48" t="s">
        <v>1058</v>
      </c>
      <c r="L7761" s="48" t="s">
        <v>1058</v>
      </c>
      <c r="M7761" s="53">
        <v>12698.958869139657</v>
      </c>
      <c r="N7761" s="51"/>
    </row>
    <row r="7762" spans="2:14" x14ac:dyDescent="0.25">
      <c r="B7762" s="48">
        <v>7760</v>
      </c>
      <c r="C7762" s="49" t="s">
        <v>3552</v>
      </c>
      <c r="D7762" s="48">
        <v>580364727</v>
      </c>
      <c r="E7762" s="50" t="s">
        <v>1254</v>
      </c>
      <c r="F7762" s="51">
        <v>0</v>
      </c>
      <c r="G7762" s="48">
        <v>0</v>
      </c>
      <c r="H7762" s="51" t="s">
        <v>1052</v>
      </c>
      <c r="I7762" s="51" t="s">
        <v>1255</v>
      </c>
      <c r="J7762" s="52">
        <v>0</v>
      </c>
      <c r="K7762" s="48" t="s">
        <v>1054</v>
      </c>
      <c r="L7762" s="48" t="s">
        <v>1058</v>
      </c>
      <c r="M7762" s="53">
        <v>0</v>
      </c>
      <c r="N7762" s="51"/>
    </row>
    <row r="7763" spans="2:14" x14ac:dyDescent="0.25">
      <c r="B7763" s="48">
        <v>7761</v>
      </c>
      <c r="C7763" s="49" t="s">
        <v>3552</v>
      </c>
      <c r="D7763" s="48">
        <v>580374445</v>
      </c>
      <c r="E7763" s="50" t="s">
        <v>1301</v>
      </c>
      <c r="F7763" s="51">
        <v>0</v>
      </c>
      <c r="G7763" s="48">
        <v>62</v>
      </c>
      <c r="H7763" s="51" t="s">
        <v>1052</v>
      </c>
      <c r="I7763" s="51" t="s">
        <v>1158</v>
      </c>
      <c r="J7763" s="52">
        <v>820.16</v>
      </c>
      <c r="K7763" s="48" t="s">
        <v>1058</v>
      </c>
      <c r="L7763" s="48" t="s">
        <v>1058</v>
      </c>
      <c r="M7763" s="53">
        <v>33127.999777709294</v>
      </c>
      <c r="N7763" s="51"/>
    </row>
    <row r="7764" spans="2:14" x14ac:dyDescent="0.25">
      <c r="B7764" s="48">
        <v>7762</v>
      </c>
      <c r="C7764" s="49" t="s">
        <v>3552</v>
      </c>
      <c r="D7764" s="48">
        <v>580375103</v>
      </c>
      <c r="E7764" s="50" t="s">
        <v>3571</v>
      </c>
      <c r="F7764" s="51">
        <v>0</v>
      </c>
      <c r="G7764" s="48">
        <v>165</v>
      </c>
      <c r="H7764" s="51" t="s">
        <v>1052</v>
      </c>
      <c r="I7764" s="51" t="s">
        <v>1115</v>
      </c>
      <c r="J7764" s="52">
        <v>4316.74</v>
      </c>
      <c r="K7764" s="48" t="s">
        <v>1058</v>
      </c>
      <c r="L7764" s="48" t="s">
        <v>1058</v>
      </c>
      <c r="M7764" s="53">
        <v>174362.27292287946</v>
      </c>
      <c r="N7764" s="51"/>
    </row>
    <row r="7765" spans="2:14" x14ac:dyDescent="0.25">
      <c r="B7765" s="48">
        <v>7763</v>
      </c>
      <c r="C7765" s="49" t="s">
        <v>3552</v>
      </c>
      <c r="D7765" s="48">
        <v>580382406</v>
      </c>
      <c r="E7765" s="50" t="s">
        <v>2106</v>
      </c>
      <c r="F7765" s="51">
        <v>0</v>
      </c>
      <c r="G7765" s="48">
        <v>9</v>
      </c>
      <c r="H7765" s="51" t="s">
        <v>1052</v>
      </c>
      <c r="I7765" s="51" t="s">
        <v>1164</v>
      </c>
      <c r="J7765" s="52">
        <v>0</v>
      </c>
      <c r="K7765" s="48" t="s">
        <v>1054</v>
      </c>
      <c r="L7765" s="48" t="s">
        <v>1058</v>
      </c>
      <c r="M7765" s="53">
        <v>0</v>
      </c>
      <c r="N7765" s="51"/>
    </row>
    <row r="7766" spans="2:14" x14ac:dyDescent="0.25">
      <c r="B7766" s="48">
        <v>7764</v>
      </c>
      <c r="C7766" s="49" t="s">
        <v>3552</v>
      </c>
      <c r="D7766" s="48">
        <v>580410694</v>
      </c>
      <c r="E7766" s="50" t="s">
        <v>3572</v>
      </c>
      <c r="F7766" s="51">
        <v>0</v>
      </c>
      <c r="G7766" s="48">
        <v>94</v>
      </c>
      <c r="H7766" s="51" t="s">
        <v>1052</v>
      </c>
      <c r="I7766" s="51" t="s">
        <v>1125</v>
      </c>
      <c r="J7766" s="52">
        <v>257.76</v>
      </c>
      <c r="K7766" s="48" t="s">
        <v>1058</v>
      </c>
      <c r="L7766" s="48" t="s">
        <v>1058</v>
      </c>
      <c r="M7766" s="53">
        <v>10411.47242331051</v>
      </c>
      <c r="N7766" s="51"/>
    </row>
    <row r="7767" spans="2:14" x14ac:dyDescent="0.25">
      <c r="B7767" s="48">
        <v>7765</v>
      </c>
      <c r="C7767" s="49" t="s">
        <v>3552</v>
      </c>
      <c r="D7767" s="48">
        <v>580411973</v>
      </c>
      <c r="E7767" s="50" t="s">
        <v>3012</v>
      </c>
      <c r="F7767" s="51">
        <v>0</v>
      </c>
      <c r="G7767" s="48">
        <v>0</v>
      </c>
      <c r="H7767" s="51" t="s">
        <v>1052</v>
      </c>
      <c r="I7767" s="51" t="s">
        <v>2231</v>
      </c>
      <c r="J7767" s="52">
        <v>0</v>
      </c>
      <c r="K7767" s="48" t="s">
        <v>1054</v>
      </c>
      <c r="L7767" s="48" t="s">
        <v>1054</v>
      </c>
      <c r="M7767" s="53">
        <v>0</v>
      </c>
      <c r="N7767" s="51"/>
    </row>
    <row r="7768" spans="2:14" x14ac:dyDescent="0.25">
      <c r="B7768" s="48">
        <v>7766</v>
      </c>
      <c r="C7768" s="49" t="s">
        <v>3552</v>
      </c>
      <c r="D7768" s="48">
        <v>580416824</v>
      </c>
      <c r="E7768" s="50" t="s">
        <v>3573</v>
      </c>
      <c r="F7768" s="51">
        <v>0</v>
      </c>
      <c r="G7768" s="48">
        <v>31</v>
      </c>
      <c r="H7768" s="51" t="s">
        <v>1052</v>
      </c>
      <c r="I7768" s="51" t="s">
        <v>1259</v>
      </c>
      <c r="J7768" s="52">
        <v>59.5</v>
      </c>
      <c r="K7768" s="48" t="s">
        <v>1058</v>
      </c>
      <c r="L7768" s="48" t="s">
        <v>1058</v>
      </c>
      <c r="M7768" s="53">
        <v>2403.3310412281789</v>
      </c>
      <c r="N7768" s="51"/>
    </row>
    <row r="7769" spans="2:14" x14ac:dyDescent="0.25">
      <c r="B7769" s="48">
        <v>7767</v>
      </c>
      <c r="C7769" s="49" t="s">
        <v>3552</v>
      </c>
      <c r="D7769" s="48">
        <v>580417509</v>
      </c>
      <c r="E7769" s="50" t="s">
        <v>2767</v>
      </c>
      <c r="F7769" s="51">
        <v>0</v>
      </c>
      <c r="G7769" s="48">
        <v>59</v>
      </c>
      <c r="H7769" s="51" t="s">
        <v>1052</v>
      </c>
      <c r="I7769" s="51" t="s">
        <v>1060</v>
      </c>
      <c r="J7769" s="52">
        <v>293.95999999999998</v>
      </c>
      <c r="K7769" s="48" t="s">
        <v>1058</v>
      </c>
      <c r="L7769" s="48" t="s">
        <v>1058</v>
      </c>
      <c r="M7769" s="53">
        <v>11873.667107217401</v>
      </c>
      <c r="N7769" s="51"/>
    </row>
    <row r="7770" spans="2:14" x14ac:dyDescent="0.25">
      <c r="B7770" s="48">
        <v>7768</v>
      </c>
      <c r="C7770" s="49" t="s">
        <v>3552</v>
      </c>
      <c r="D7770" s="48">
        <v>580417681</v>
      </c>
      <c r="E7770" s="50" t="s">
        <v>3574</v>
      </c>
      <c r="F7770" s="51">
        <v>0</v>
      </c>
      <c r="G7770" s="48">
        <v>13</v>
      </c>
      <c r="H7770" s="51" t="s">
        <v>1052</v>
      </c>
      <c r="I7770" s="51" t="s">
        <v>1634</v>
      </c>
      <c r="J7770" s="52">
        <v>0</v>
      </c>
      <c r="K7770" s="48" t="s">
        <v>1054</v>
      </c>
      <c r="L7770" s="48" t="s">
        <v>1058</v>
      </c>
      <c r="M7770" s="53">
        <v>0</v>
      </c>
      <c r="N7770" s="51"/>
    </row>
    <row r="7771" spans="2:14" x14ac:dyDescent="0.25">
      <c r="B7771" s="48">
        <v>7769</v>
      </c>
      <c r="C7771" s="49" t="s">
        <v>3552</v>
      </c>
      <c r="D7771" s="48">
        <v>580418960</v>
      </c>
      <c r="E7771" s="50" t="s">
        <v>3575</v>
      </c>
      <c r="F7771" s="51">
        <v>0</v>
      </c>
      <c r="G7771" s="48">
        <v>30</v>
      </c>
      <c r="H7771" s="51" t="s">
        <v>1052</v>
      </c>
      <c r="I7771" s="51" t="s">
        <v>1076</v>
      </c>
      <c r="J7771" s="52">
        <v>1829.8799999999999</v>
      </c>
      <c r="K7771" s="48" t="s">
        <v>1058</v>
      </c>
      <c r="L7771" s="48" t="s">
        <v>1058</v>
      </c>
      <c r="M7771" s="53">
        <v>73912.729507943193</v>
      </c>
      <c r="N7771" s="51"/>
    </row>
    <row r="7772" spans="2:14" x14ac:dyDescent="0.25">
      <c r="B7772" s="48">
        <v>7770</v>
      </c>
      <c r="C7772" s="49" t="s">
        <v>3552</v>
      </c>
      <c r="D7772" s="48">
        <v>580419315</v>
      </c>
      <c r="E7772" s="50" t="s">
        <v>3576</v>
      </c>
      <c r="F7772" s="51">
        <v>0</v>
      </c>
      <c r="G7772" s="48">
        <v>35</v>
      </c>
      <c r="H7772" s="51" t="s">
        <v>1052</v>
      </c>
      <c r="I7772" s="51" t="s">
        <v>1404</v>
      </c>
      <c r="J7772" s="52">
        <v>3507.75</v>
      </c>
      <c r="K7772" s="48" t="s">
        <v>1058</v>
      </c>
      <c r="L7772" s="48" t="s">
        <v>1058</v>
      </c>
      <c r="M7772" s="53">
        <v>141685.45310702763</v>
      </c>
      <c r="N7772" s="51"/>
    </row>
    <row r="7773" spans="2:14" x14ac:dyDescent="0.25">
      <c r="B7773" s="48">
        <v>7771</v>
      </c>
      <c r="C7773" s="49" t="s">
        <v>3552</v>
      </c>
      <c r="D7773" s="48">
        <v>580421915</v>
      </c>
      <c r="E7773" s="50" t="s">
        <v>1648</v>
      </c>
      <c r="F7773" s="51">
        <v>0</v>
      </c>
      <c r="G7773" s="48">
        <v>24</v>
      </c>
      <c r="H7773" s="51" t="s">
        <v>1052</v>
      </c>
      <c r="I7773" s="51" t="s">
        <v>1066</v>
      </c>
      <c r="J7773" s="52">
        <v>179.38</v>
      </c>
      <c r="K7773" s="48" t="s">
        <v>1058</v>
      </c>
      <c r="L7773" s="48" t="s">
        <v>1058</v>
      </c>
      <c r="M7773" s="53">
        <v>7245.5381878237094</v>
      </c>
      <c r="N7773" s="51"/>
    </row>
    <row r="7774" spans="2:14" x14ac:dyDescent="0.25">
      <c r="B7774" s="48">
        <v>7772</v>
      </c>
      <c r="C7774" s="49" t="s">
        <v>3552</v>
      </c>
      <c r="D7774" s="48">
        <v>580433589</v>
      </c>
      <c r="E7774" s="50" t="s">
        <v>3577</v>
      </c>
      <c r="F7774" s="51">
        <v>0</v>
      </c>
      <c r="G7774" s="48">
        <v>6</v>
      </c>
      <c r="H7774" s="51" t="s">
        <v>1052</v>
      </c>
      <c r="I7774" s="51" t="s">
        <v>1139</v>
      </c>
      <c r="J7774" s="52">
        <v>0</v>
      </c>
      <c r="K7774" s="48" t="s">
        <v>1054</v>
      </c>
      <c r="L7774" s="48" t="s">
        <v>1058</v>
      </c>
      <c r="M7774" s="53">
        <v>0</v>
      </c>
      <c r="N7774" s="51"/>
    </row>
    <row r="7775" spans="2:14" x14ac:dyDescent="0.25">
      <c r="B7775" s="48">
        <v>7773</v>
      </c>
      <c r="C7775" s="49" t="s">
        <v>3552</v>
      </c>
      <c r="D7775" s="48">
        <v>580445070</v>
      </c>
      <c r="E7775" s="50" t="s">
        <v>1377</v>
      </c>
      <c r="F7775" s="51">
        <v>0</v>
      </c>
      <c r="G7775" s="48">
        <v>57</v>
      </c>
      <c r="H7775" s="51" t="s">
        <v>1052</v>
      </c>
      <c r="I7775" s="51" t="s">
        <v>1117</v>
      </c>
      <c r="J7775" s="52">
        <v>5144.26</v>
      </c>
      <c r="K7775" s="48" t="s">
        <v>1058</v>
      </c>
      <c r="L7775" s="48" t="s">
        <v>1058</v>
      </c>
      <c r="M7775" s="53">
        <v>207787.55869157097</v>
      </c>
      <c r="N7775" s="51"/>
    </row>
    <row r="7776" spans="2:14" x14ac:dyDescent="0.25">
      <c r="B7776" s="48">
        <v>7774</v>
      </c>
      <c r="C7776" s="49" t="s">
        <v>3552</v>
      </c>
      <c r="D7776" s="48">
        <v>580459048</v>
      </c>
      <c r="E7776" s="50" t="s">
        <v>1658</v>
      </c>
      <c r="F7776" s="51">
        <v>0</v>
      </c>
      <c r="G7776" s="48">
        <v>25</v>
      </c>
      <c r="H7776" s="51" t="s">
        <v>1052</v>
      </c>
      <c r="I7776" s="51" t="s">
        <v>1309</v>
      </c>
      <c r="J7776" s="52">
        <v>66</v>
      </c>
      <c r="K7776" s="48" t="s">
        <v>1058</v>
      </c>
      <c r="L7776" s="48" t="s">
        <v>1058</v>
      </c>
      <c r="M7776" s="53">
        <v>2665.8798104379798</v>
      </c>
      <c r="N7776" s="51"/>
    </row>
    <row r="7777" spans="2:14" x14ac:dyDescent="0.25">
      <c r="B7777" s="48">
        <v>7775</v>
      </c>
      <c r="C7777" s="49" t="s">
        <v>3552</v>
      </c>
      <c r="D7777" s="48">
        <v>580466993</v>
      </c>
      <c r="E7777" s="50" t="s">
        <v>3578</v>
      </c>
      <c r="F7777" s="51">
        <v>0</v>
      </c>
      <c r="G7777" s="48">
        <v>23</v>
      </c>
      <c r="H7777" s="51" t="s">
        <v>1052</v>
      </c>
      <c r="I7777" s="51" t="s">
        <v>1119</v>
      </c>
      <c r="J7777" s="52">
        <v>464.44</v>
      </c>
      <c r="K7777" s="48" t="s">
        <v>1058</v>
      </c>
      <c r="L7777" s="48" t="s">
        <v>1058</v>
      </c>
      <c r="M7777" s="53">
        <v>18759.715441815384</v>
      </c>
      <c r="N7777" s="51"/>
    </row>
    <row r="7778" spans="2:14" x14ac:dyDescent="0.25">
      <c r="B7778" s="48">
        <v>7776</v>
      </c>
      <c r="C7778" s="49" t="s">
        <v>3552</v>
      </c>
      <c r="D7778" s="48">
        <v>580467819</v>
      </c>
      <c r="E7778" s="50" t="s">
        <v>1913</v>
      </c>
      <c r="F7778" s="51">
        <v>0</v>
      </c>
      <c r="G7778" s="48">
        <v>69</v>
      </c>
      <c r="H7778" s="51" t="s">
        <v>1052</v>
      </c>
      <c r="I7778" s="51" t="s">
        <v>1141</v>
      </c>
      <c r="J7778" s="52">
        <v>478.96</v>
      </c>
      <c r="K7778" s="48" t="s">
        <v>1058</v>
      </c>
      <c r="L7778" s="48" t="s">
        <v>1058</v>
      </c>
      <c r="M7778" s="53">
        <v>19346.209000111739</v>
      </c>
      <c r="N7778" s="51"/>
    </row>
    <row r="7779" spans="2:14" x14ac:dyDescent="0.25">
      <c r="B7779" s="48">
        <v>7777</v>
      </c>
      <c r="C7779" s="49" t="s">
        <v>3552</v>
      </c>
      <c r="D7779" s="48">
        <v>580470292</v>
      </c>
      <c r="E7779" s="50" t="s">
        <v>1664</v>
      </c>
      <c r="F7779" s="51">
        <v>0</v>
      </c>
      <c r="G7779" s="48">
        <v>92</v>
      </c>
      <c r="H7779" s="51" t="s">
        <v>1052</v>
      </c>
      <c r="I7779" s="51" t="s">
        <v>1093</v>
      </c>
      <c r="J7779" s="52">
        <v>1194.864</v>
      </c>
      <c r="K7779" s="48" t="s">
        <v>1058</v>
      </c>
      <c r="L7779" s="48" t="s">
        <v>1058</v>
      </c>
      <c r="M7779" s="53">
        <v>48263.088088169192</v>
      </c>
      <c r="N7779" s="51"/>
    </row>
    <row r="7780" spans="2:14" x14ac:dyDescent="0.25">
      <c r="B7780" s="48">
        <v>7778</v>
      </c>
      <c r="C7780" s="49" t="s">
        <v>3552</v>
      </c>
      <c r="D7780" s="48">
        <v>580472736</v>
      </c>
      <c r="E7780" s="50" t="s">
        <v>3579</v>
      </c>
      <c r="F7780" s="51">
        <v>0</v>
      </c>
      <c r="G7780" s="48">
        <v>145</v>
      </c>
      <c r="H7780" s="51" t="s">
        <v>1052</v>
      </c>
      <c r="I7780" s="51" t="s">
        <v>1135</v>
      </c>
      <c r="J7780" s="52">
        <v>1525.94</v>
      </c>
      <c r="K7780" s="48" t="s">
        <v>1058</v>
      </c>
      <c r="L7780" s="48" t="s">
        <v>1058</v>
      </c>
      <c r="M7780" s="53">
        <v>61635.949059692895</v>
      </c>
      <c r="N7780" s="51"/>
    </row>
    <row r="7781" spans="2:14" x14ac:dyDescent="0.25">
      <c r="B7781" s="48">
        <v>7779</v>
      </c>
      <c r="C7781" s="49" t="s">
        <v>3552</v>
      </c>
      <c r="D7781" s="48">
        <v>580475093</v>
      </c>
      <c r="E7781" s="50" t="s">
        <v>3580</v>
      </c>
      <c r="F7781" s="51">
        <v>0</v>
      </c>
      <c r="G7781" s="48">
        <v>30</v>
      </c>
      <c r="H7781" s="51" t="s">
        <v>1052</v>
      </c>
      <c r="I7781" s="51" t="s">
        <v>1172</v>
      </c>
      <c r="J7781" s="52">
        <v>154.44</v>
      </c>
      <c r="K7781" s="48" t="s">
        <v>1058</v>
      </c>
      <c r="L7781" s="48" t="s">
        <v>1058</v>
      </c>
      <c r="M7781" s="53">
        <v>6238.158756424873</v>
      </c>
      <c r="N7781" s="51"/>
    </row>
    <row r="7782" spans="2:14" x14ac:dyDescent="0.25">
      <c r="B7782" s="48">
        <v>7780</v>
      </c>
      <c r="C7782" s="49" t="s">
        <v>3552</v>
      </c>
      <c r="D7782" s="48">
        <v>580488294</v>
      </c>
      <c r="E7782" s="50" t="s">
        <v>3581</v>
      </c>
      <c r="F7782" s="51">
        <v>0</v>
      </c>
      <c r="G7782" s="48">
        <v>75</v>
      </c>
      <c r="H7782" s="51" t="s">
        <v>1052</v>
      </c>
      <c r="I7782" s="51" t="s">
        <v>1307</v>
      </c>
      <c r="J7782" s="52">
        <v>852.1</v>
      </c>
      <c r="K7782" s="48" t="s">
        <v>1058</v>
      </c>
      <c r="L7782" s="48" t="s">
        <v>1058</v>
      </c>
      <c r="M7782" s="53">
        <v>34418.12403748792</v>
      </c>
      <c r="N7782" s="51"/>
    </row>
    <row r="7783" spans="2:14" x14ac:dyDescent="0.25">
      <c r="B7783" s="48">
        <v>7781</v>
      </c>
      <c r="C7783" s="49" t="s">
        <v>3552</v>
      </c>
      <c r="D7783" s="48">
        <v>580491256</v>
      </c>
      <c r="E7783" s="50" t="s">
        <v>3582</v>
      </c>
      <c r="F7783" s="51">
        <v>0</v>
      </c>
      <c r="G7783" s="48">
        <v>77</v>
      </c>
      <c r="H7783" s="51" t="s">
        <v>1052</v>
      </c>
      <c r="I7783" s="51" t="s">
        <v>1064</v>
      </c>
      <c r="J7783" s="52">
        <v>709.22</v>
      </c>
      <c r="K7783" s="48" t="s">
        <v>1058</v>
      </c>
      <c r="L7783" s="48" t="s">
        <v>1058</v>
      </c>
      <c r="M7783" s="53">
        <v>28646.898169073094</v>
      </c>
      <c r="N7783" s="51"/>
    </row>
    <row r="7784" spans="2:14" x14ac:dyDescent="0.25">
      <c r="B7784" s="48">
        <v>7782</v>
      </c>
      <c r="C7784" s="49" t="s">
        <v>3552</v>
      </c>
      <c r="D7784" s="48">
        <v>580493203</v>
      </c>
      <c r="E7784" s="50" t="s">
        <v>3583</v>
      </c>
      <c r="F7784" s="51">
        <v>0</v>
      </c>
      <c r="G7784" s="48">
        <v>0</v>
      </c>
      <c r="H7784" s="51" t="s">
        <v>1052</v>
      </c>
      <c r="I7784" s="51" t="s">
        <v>2248</v>
      </c>
      <c r="J7784" s="52">
        <v>0</v>
      </c>
      <c r="K7784" s="48" t="s">
        <v>1054</v>
      </c>
      <c r="L7784" s="48" t="s">
        <v>1054</v>
      </c>
      <c r="M7784" s="53">
        <v>0</v>
      </c>
      <c r="N7784" s="51"/>
    </row>
    <row r="7785" spans="2:14" x14ac:dyDescent="0.25">
      <c r="B7785" s="48">
        <v>7783</v>
      </c>
      <c r="C7785" s="49" t="s">
        <v>3552</v>
      </c>
      <c r="D7785" s="48">
        <v>580495174</v>
      </c>
      <c r="E7785" s="50" t="s">
        <v>3584</v>
      </c>
      <c r="F7785" s="51">
        <v>0</v>
      </c>
      <c r="G7785" s="48">
        <v>5</v>
      </c>
      <c r="H7785" s="51" t="s">
        <v>1052</v>
      </c>
      <c r="I7785" s="51" t="s">
        <v>1053</v>
      </c>
      <c r="J7785" s="52">
        <v>0</v>
      </c>
      <c r="K7785" s="48" t="s">
        <v>1054</v>
      </c>
      <c r="L7785" s="48" t="s">
        <v>1054</v>
      </c>
      <c r="M7785" s="53">
        <v>0</v>
      </c>
      <c r="N7785" s="51"/>
    </row>
    <row r="7786" spans="2:14" x14ac:dyDescent="0.25">
      <c r="B7786" s="48">
        <v>7784</v>
      </c>
      <c r="C7786" s="49" t="s">
        <v>3552</v>
      </c>
      <c r="D7786" s="48">
        <v>580497048</v>
      </c>
      <c r="E7786" s="50" t="s">
        <v>3585</v>
      </c>
      <c r="F7786" s="51">
        <v>0</v>
      </c>
      <c r="G7786" s="48">
        <v>27</v>
      </c>
      <c r="H7786" s="51" t="s">
        <v>1052</v>
      </c>
      <c r="I7786" s="51" t="s">
        <v>1307</v>
      </c>
      <c r="J7786" s="52">
        <v>68.5</v>
      </c>
      <c r="K7786" s="48" t="s">
        <v>1058</v>
      </c>
      <c r="L7786" s="48" t="s">
        <v>1058</v>
      </c>
      <c r="M7786" s="53">
        <v>2766.8601062879034</v>
      </c>
      <c r="N7786" s="51"/>
    </row>
    <row r="7787" spans="2:14" x14ac:dyDescent="0.25">
      <c r="B7787" s="48">
        <v>7785</v>
      </c>
      <c r="C7787" s="49" t="s">
        <v>3552</v>
      </c>
      <c r="D7787" s="48">
        <v>580499150</v>
      </c>
      <c r="E7787" s="50" t="s">
        <v>1961</v>
      </c>
      <c r="F7787" s="51">
        <v>0</v>
      </c>
      <c r="G7787" s="48">
        <v>34</v>
      </c>
      <c r="H7787" s="51" t="s">
        <v>1052</v>
      </c>
      <c r="I7787" s="51" t="s">
        <v>1304</v>
      </c>
      <c r="J7787" s="52">
        <v>177.42</v>
      </c>
      <c r="K7787" s="48" t="s">
        <v>1058</v>
      </c>
      <c r="L7787" s="48" t="s">
        <v>1058</v>
      </c>
      <c r="M7787" s="53">
        <v>7166.3696358773695</v>
      </c>
      <c r="N7787" s="51"/>
    </row>
    <row r="7788" spans="2:14" x14ac:dyDescent="0.25">
      <c r="B7788" s="48">
        <v>7786</v>
      </c>
      <c r="C7788" s="49" t="s">
        <v>3552</v>
      </c>
      <c r="D7788" s="48">
        <v>580499853</v>
      </c>
      <c r="E7788" s="50" t="s">
        <v>2996</v>
      </c>
      <c r="F7788" s="51">
        <v>0</v>
      </c>
      <c r="G7788" s="48">
        <v>0</v>
      </c>
      <c r="H7788" s="51" t="s">
        <v>1052</v>
      </c>
      <c r="I7788" s="51" t="s">
        <v>2997</v>
      </c>
      <c r="J7788" s="52">
        <v>0</v>
      </c>
      <c r="K7788" s="48" t="s">
        <v>1054</v>
      </c>
      <c r="L7788" s="48" t="s">
        <v>1058</v>
      </c>
      <c r="M7788" s="53">
        <v>0</v>
      </c>
      <c r="N7788" s="51"/>
    </row>
    <row r="7789" spans="2:14" x14ac:dyDescent="0.25">
      <c r="B7789" s="48">
        <v>7787</v>
      </c>
      <c r="C7789" s="49" t="s">
        <v>3552</v>
      </c>
      <c r="D7789" s="48">
        <v>580513158</v>
      </c>
      <c r="E7789" s="50" t="s">
        <v>2377</v>
      </c>
      <c r="F7789" s="51">
        <v>0</v>
      </c>
      <c r="G7789" s="48">
        <v>0</v>
      </c>
      <c r="H7789" s="51" t="s">
        <v>1052</v>
      </c>
      <c r="I7789" s="51" t="s">
        <v>1271</v>
      </c>
      <c r="J7789" s="52">
        <v>0</v>
      </c>
      <c r="K7789" s="48" t="s">
        <v>1054</v>
      </c>
      <c r="L7789" s="48" t="s">
        <v>1058</v>
      </c>
      <c r="M7789" s="53">
        <v>0</v>
      </c>
      <c r="N7789" s="51"/>
    </row>
    <row r="7790" spans="2:14" x14ac:dyDescent="0.25">
      <c r="B7790" s="48">
        <v>7788</v>
      </c>
      <c r="C7790" s="49" t="s">
        <v>3552</v>
      </c>
      <c r="D7790" s="48">
        <v>580516722</v>
      </c>
      <c r="E7790" s="50" t="s">
        <v>3586</v>
      </c>
      <c r="F7790" s="51">
        <v>0</v>
      </c>
      <c r="G7790" s="48">
        <v>48</v>
      </c>
      <c r="H7790" s="51" t="s">
        <v>1052</v>
      </c>
      <c r="I7790" s="51" t="s">
        <v>1135</v>
      </c>
      <c r="J7790" s="52">
        <v>422.92</v>
      </c>
      <c r="K7790" s="48" t="s">
        <v>1058</v>
      </c>
      <c r="L7790" s="48" t="s">
        <v>1058</v>
      </c>
      <c r="M7790" s="53">
        <v>17082.634688339855</v>
      </c>
      <c r="N7790" s="51"/>
    </row>
    <row r="7791" spans="2:14" x14ac:dyDescent="0.25">
      <c r="B7791" s="48">
        <v>7789</v>
      </c>
      <c r="C7791" s="49" t="s">
        <v>3552</v>
      </c>
      <c r="D7791" s="48">
        <v>580535797</v>
      </c>
      <c r="E7791" s="50" t="s">
        <v>3587</v>
      </c>
      <c r="F7791" s="51">
        <v>0</v>
      </c>
      <c r="G7791" s="48">
        <v>0</v>
      </c>
      <c r="H7791" s="51" t="s">
        <v>1052</v>
      </c>
      <c r="I7791" s="51" t="s">
        <v>1160</v>
      </c>
      <c r="J7791" s="52">
        <v>0</v>
      </c>
      <c r="K7791" s="48" t="s">
        <v>1054</v>
      </c>
      <c r="L7791" s="48" t="s">
        <v>1054</v>
      </c>
      <c r="M7791" s="53">
        <v>0</v>
      </c>
      <c r="N7791" s="51"/>
    </row>
    <row r="7792" spans="2:14" x14ac:dyDescent="0.25">
      <c r="B7792" s="48">
        <v>7790</v>
      </c>
      <c r="C7792" s="49" t="s">
        <v>3552</v>
      </c>
      <c r="D7792" s="48">
        <v>580578623</v>
      </c>
      <c r="E7792" s="50" t="s">
        <v>1277</v>
      </c>
      <c r="F7792" s="51">
        <v>0</v>
      </c>
      <c r="G7792" s="48">
        <v>0</v>
      </c>
      <c r="H7792" s="51" t="s">
        <v>1052</v>
      </c>
      <c r="I7792" s="51" t="s">
        <v>1095</v>
      </c>
      <c r="J7792" s="52">
        <v>0</v>
      </c>
      <c r="K7792" s="48" t="s">
        <v>1054</v>
      </c>
      <c r="L7792" s="48" t="s">
        <v>1058</v>
      </c>
      <c r="M7792" s="53">
        <v>0</v>
      </c>
      <c r="N7792" s="51"/>
    </row>
    <row r="7793" spans="2:14" x14ac:dyDescent="0.25">
      <c r="B7793" s="48">
        <v>7791</v>
      </c>
      <c r="C7793" s="49" t="s">
        <v>3552</v>
      </c>
      <c r="D7793" s="48">
        <v>580579068</v>
      </c>
      <c r="E7793" s="50" t="s">
        <v>3588</v>
      </c>
      <c r="F7793" s="51">
        <v>0</v>
      </c>
      <c r="G7793" s="48">
        <v>33</v>
      </c>
      <c r="H7793" s="51" t="s">
        <v>1052</v>
      </c>
      <c r="I7793" s="51" t="s">
        <v>1109</v>
      </c>
      <c r="J7793" s="52">
        <v>164.3</v>
      </c>
      <c r="K7793" s="48" t="s">
        <v>1058</v>
      </c>
      <c r="L7793" s="48" t="s">
        <v>1058</v>
      </c>
      <c r="M7793" s="53">
        <v>6636.4250432569715</v>
      </c>
      <c r="N7793" s="51"/>
    </row>
    <row r="7794" spans="2:14" x14ac:dyDescent="0.25">
      <c r="B7794" s="48">
        <v>7792</v>
      </c>
      <c r="C7794" s="49" t="s">
        <v>3552</v>
      </c>
      <c r="D7794" s="48">
        <v>580580181</v>
      </c>
      <c r="E7794" s="50" t="s">
        <v>3589</v>
      </c>
      <c r="F7794" s="51">
        <v>0</v>
      </c>
      <c r="G7794" s="48">
        <v>4</v>
      </c>
      <c r="H7794" s="51" t="s">
        <v>1052</v>
      </c>
      <c r="I7794" s="51" t="s">
        <v>1184</v>
      </c>
      <c r="J7794" s="52">
        <v>0</v>
      </c>
      <c r="K7794" s="48" t="s">
        <v>1054</v>
      </c>
      <c r="L7794" s="48" t="s">
        <v>1054</v>
      </c>
      <c r="M7794" s="53">
        <v>0</v>
      </c>
      <c r="N7794" s="51"/>
    </row>
    <row r="7795" spans="2:14" x14ac:dyDescent="0.25">
      <c r="B7795" s="48">
        <v>7793</v>
      </c>
      <c r="C7795" s="49" t="s">
        <v>3552</v>
      </c>
      <c r="D7795" s="48">
        <v>580585016</v>
      </c>
      <c r="E7795" s="50" t="s">
        <v>3590</v>
      </c>
      <c r="F7795" s="51">
        <v>0</v>
      </c>
      <c r="G7795" s="48">
        <v>9</v>
      </c>
      <c r="H7795" s="51" t="s">
        <v>1052</v>
      </c>
      <c r="I7795" s="51" t="s">
        <v>2147</v>
      </c>
      <c r="J7795" s="52">
        <v>0</v>
      </c>
      <c r="K7795" s="48" t="s">
        <v>1054</v>
      </c>
      <c r="L7795" s="48" t="s">
        <v>1058</v>
      </c>
      <c r="M7795" s="53">
        <v>0</v>
      </c>
      <c r="N7795" s="51"/>
    </row>
    <row r="7796" spans="2:14" x14ac:dyDescent="0.25">
      <c r="B7796" s="48">
        <v>7794</v>
      </c>
      <c r="C7796" s="49" t="s">
        <v>3552</v>
      </c>
      <c r="D7796" s="48">
        <v>580590370</v>
      </c>
      <c r="E7796" s="50" t="s">
        <v>3591</v>
      </c>
      <c r="F7796" s="51">
        <v>0</v>
      </c>
      <c r="G7796" s="48">
        <v>0</v>
      </c>
      <c r="H7796" s="51" t="s">
        <v>1052</v>
      </c>
      <c r="I7796" s="51" t="s">
        <v>1490</v>
      </c>
      <c r="J7796" s="52">
        <v>0</v>
      </c>
      <c r="K7796" s="48" t="s">
        <v>1054</v>
      </c>
      <c r="L7796" s="48" t="s">
        <v>1054</v>
      </c>
      <c r="M7796" s="53">
        <v>0</v>
      </c>
      <c r="N7796" s="51"/>
    </row>
    <row r="7797" spans="2:14" x14ac:dyDescent="0.25">
      <c r="B7797" s="48">
        <v>7795</v>
      </c>
      <c r="C7797" s="49" t="s">
        <v>3552</v>
      </c>
      <c r="D7797" s="48">
        <v>580602746</v>
      </c>
      <c r="E7797" s="50" t="s">
        <v>3592</v>
      </c>
      <c r="F7797" s="51">
        <v>0</v>
      </c>
      <c r="G7797" s="48">
        <v>21</v>
      </c>
      <c r="H7797" s="51" t="s">
        <v>1052</v>
      </c>
      <c r="I7797" s="51" t="s">
        <v>2147</v>
      </c>
      <c r="J7797" s="52">
        <v>0</v>
      </c>
      <c r="K7797" s="48" t="s">
        <v>1058</v>
      </c>
      <c r="L7797" s="48" t="s">
        <v>1054</v>
      </c>
      <c r="M7797" s="53">
        <v>0</v>
      </c>
      <c r="N7797" s="51"/>
    </row>
    <row r="7798" spans="2:14" x14ac:dyDescent="0.25">
      <c r="B7798" s="48">
        <v>7796</v>
      </c>
      <c r="C7798" s="49" t="s">
        <v>3552</v>
      </c>
      <c r="D7798" s="48">
        <v>580611234</v>
      </c>
      <c r="E7798" s="50" t="s">
        <v>1641</v>
      </c>
      <c r="F7798" s="51">
        <v>0</v>
      </c>
      <c r="G7798" s="48">
        <v>59</v>
      </c>
      <c r="H7798" s="51" t="s">
        <v>1052</v>
      </c>
      <c r="I7798" s="51" t="s">
        <v>1389</v>
      </c>
      <c r="J7798" s="52">
        <v>434.38</v>
      </c>
      <c r="K7798" s="48" t="s">
        <v>1058</v>
      </c>
      <c r="L7798" s="48" t="s">
        <v>1058</v>
      </c>
      <c r="M7798" s="53">
        <v>17545.528364515903</v>
      </c>
      <c r="N7798" s="51"/>
    </row>
    <row r="7799" spans="2:14" x14ac:dyDescent="0.25">
      <c r="B7799" s="48">
        <v>7797</v>
      </c>
      <c r="C7799" s="49" t="s">
        <v>3552</v>
      </c>
      <c r="D7799" s="48">
        <v>580616027</v>
      </c>
      <c r="E7799" s="50" t="s">
        <v>3593</v>
      </c>
      <c r="F7799" s="51">
        <v>0</v>
      </c>
      <c r="G7799" s="48">
        <v>11</v>
      </c>
      <c r="H7799" s="51" t="s">
        <v>1052</v>
      </c>
      <c r="I7799" s="51" t="s">
        <v>1053</v>
      </c>
      <c r="J7799" s="52">
        <v>0</v>
      </c>
      <c r="K7799" s="48" t="s">
        <v>1054</v>
      </c>
      <c r="L7799" s="48" t="s">
        <v>1054</v>
      </c>
      <c r="M7799" s="53">
        <v>0</v>
      </c>
      <c r="N7799" s="51"/>
    </row>
    <row r="7800" spans="2:14" x14ac:dyDescent="0.25">
      <c r="B7800" s="48">
        <v>7798</v>
      </c>
      <c r="C7800" s="49" t="s">
        <v>3552</v>
      </c>
      <c r="D7800" s="48">
        <v>580616860</v>
      </c>
      <c r="E7800" s="50" t="s">
        <v>3594</v>
      </c>
      <c r="F7800" s="51">
        <v>0</v>
      </c>
      <c r="G7800" s="48">
        <v>25</v>
      </c>
      <c r="H7800" s="51" t="s">
        <v>1052</v>
      </c>
      <c r="I7800" s="51" t="s">
        <v>1372</v>
      </c>
      <c r="J7800" s="52">
        <v>167.44</v>
      </c>
      <c r="K7800" s="48" t="s">
        <v>1058</v>
      </c>
      <c r="L7800" s="48" t="s">
        <v>1058</v>
      </c>
      <c r="M7800" s="53">
        <v>6763.2562948444747</v>
      </c>
      <c r="N7800" s="51"/>
    </row>
    <row r="7801" spans="2:14" x14ac:dyDescent="0.25">
      <c r="B7801" s="48">
        <v>7799</v>
      </c>
      <c r="C7801" s="49" t="s">
        <v>3552</v>
      </c>
      <c r="D7801" s="48">
        <v>580625739</v>
      </c>
      <c r="E7801" s="50" t="s">
        <v>3595</v>
      </c>
      <c r="F7801" s="51">
        <v>0</v>
      </c>
      <c r="G7801" s="48">
        <v>20</v>
      </c>
      <c r="H7801" s="51" t="s">
        <v>1052</v>
      </c>
      <c r="I7801" s="51" t="s">
        <v>1172</v>
      </c>
      <c r="J7801" s="52">
        <v>111.56599999999999</v>
      </c>
      <c r="K7801" s="48" t="s">
        <v>1058</v>
      </c>
      <c r="L7801" s="48" t="s">
        <v>1058</v>
      </c>
      <c r="M7801" s="53">
        <v>4506.3870747170249</v>
      </c>
      <c r="N7801" s="51"/>
    </row>
    <row r="7802" spans="2:14" x14ac:dyDescent="0.25">
      <c r="B7802" s="48">
        <v>7800</v>
      </c>
      <c r="C7802" s="49" t="s">
        <v>3552</v>
      </c>
      <c r="D7802" s="48">
        <v>580631737</v>
      </c>
      <c r="E7802" s="50" t="s">
        <v>3596</v>
      </c>
      <c r="F7802" s="51">
        <v>0</v>
      </c>
      <c r="G7802" s="48">
        <v>16</v>
      </c>
      <c r="H7802" s="51" t="s">
        <v>1052</v>
      </c>
      <c r="I7802" s="51" t="s">
        <v>1115</v>
      </c>
      <c r="J7802" s="52">
        <v>106.64</v>
      </c>
      <c r="K7802" s="48" t="s">
        <v>1058</v>
      </c>
      <c r="L7802" s="48" t="s">
        <v>1058</v>
      </c>
      <c r="M7802" s="53">
        <v>4307.4154997743362</v>
      </c>
      <c r="N7802" s="51"/>
    </row>
    <row r="7803" spans="2:14" x14ac:dyDescent="0.25">
      <c r="B7803" s="48">
        <v>7801</v>
      </c>
      <c r="C7803" s="49" t="s">
        <v>3552</v>
      </c>
      <c r="D7803" s="48">
        <v>580639656</v>
      </c>
      <c r="E7803" s="50" t="s">
        <v>3597</v>
      </c>
      <c r="F7803" s="51">
        <v>0</v>
      </c>
      <c r="G7803" s="48">
        <v>55</v>
      </c>
      <c r="H7803" s="51" t="s">
        <v>1052</v>
      </c>
      <c r="I7803" s="51" t="s">
        <v>1174</v>
      </c>
      <c r="J7803" s="52">
        <v>245.952</v>
      </c>
      <c r="K7803" s="48" t="s">
        <v>1058</v>
      </c>
      <c r="L7803" s="48" t="s">
        <v>1058</v>
      </c>
      <c r="M7803" s="53">
        <v>9934.5222899521523</v>
      </c>
      <c r="N7803" s="51"/>
    </row>
    <row r="7804" spans="2:14" x14ac:dyDescent="0.25">
      <c r="B7804" s="48">
        <v>7802</v>
      </c>
      <c r="C7804" s="49" t="s">
        <v>3552</v>
      </c>
      <c r="D7804" s="48">
        <v>580642858</v>
      </c>
      <c r="E7804" s="50" t="s">
        <v>3598</v>
      </c>
      <c r="F7804" s="51">
        <v>0</v>
      </c>
      <c r="G7804" s="48">
        <v>3</v>
      </c>
      <c r="H7804" s="51" t="s">
        <v>1052</v>
      </c>
      <c r="I7804" s="51" t="s">
        <v>2034</v>
      </c>
      <c r="J7804" s="52">
        <v>0</v>
      </c>
      <c r="K7804" s="48" t="s">
        <v>1054</v>
      </c>
      <c r="L7804" s="48" t="s">
        <v>1058</v>
      </c>
      <c r="M7804" s="53">
        <v>0</v>
      </c>
      <c r="N7804" s="51"/>
    </row>
    <row r="7805" spans="2:14" x14ac:dyDescent="0.25">
      <c r="B7805" s="48">
        <v>7803</v>
      </c>
      <c r="C7805" s="49" t="s">
        <v>3552</v>
      </c>
      <c r="D7805" s="48">
        <v>580648624</v>
      </c>
      <c r="E7805" s="50" t="s">
        <v>3026</v>
      </c>
      <c r="F7805" s="51">
        <v>0</v>
      </c>
      <c r="G7805" s="48">
        <v>39</v>
      </c>
      <c r="H7805" s="51" t="s">
        <v>1052</v>
      </c>
      <c r="I7805" s="51" t="s">
        <v>2759</v>
      </c>
      <c r="J7805" s="52">
        <v>166.01</v>
      </c>
      <c r="K7805" s="48" t="s">
        <v>1058</v>
      </c>
      <c r="L7805" s="48" t="s">
        <v>1058</v>
      </c>
      <c r="M7805" s="53">
        <v>6705.4955656183183</v>
      </c>
      <c r="N7805" s="51"/>
    </row>
    <row r="7806" spans="2:14" x14ac:dyDescent="0.25">
      <c r="B7806" s="48">
        <v>7804</v>
      </c>
      <c r="C7806" s="49" t="s">
        <v>3552</v>
      </c>
      <c r="D7806" s="48">
        <v>580649168</v>
      </c>
      <c r="E7806" s="50" t="s">
        <v>3599</v>
      </c>
      <c r="F7806" s="51">
        <v>0</v>
      </c>
      <c r="G7806" s="48">
        <v>27</v>
      </c>
      <c r="H7806" s="51" t="s">
        <v>1052</v>
      </c>
      <c r="I7806" s="51" t="s">
        <v>1053</v>
      </c>
      <c r="J7806" s="52">
        <v>317.89999999999998</v>
      </c>
      <c r="K7806" s="48" t="s">
        <v>1058</v>
      </c>
      <c r="L7806" s="48" t="s">
        <v>1058</v>
      </c>
      <c r="M7806" s="53">
        <v>12840.654420276269</v>
      </c>
      <c r="N7806" s="51"/>
    </row>
    <row r="7807" spans="2:14" x14ac:dyDescent="0.25">
      <c r="B7807" s="48">
        <v>7805</v>
      </c>
      <c r="C7807" s="49" t="s">
        <v>3552</v>
      </c>
      <c r="D7807" s="48">
        <v>580684272</v>
      </c>
      <c r="E7807" s="50" t="s">
        <v>3600</v>
      </c>
      <c r="F7807" s="51">
        <v>0</v>
      </c>
      <c r="G7807" s="48">
        <v>0</v>
      </c>
      <c r="H7807" s="51" t="s">
        <v>1052</v>
      </c>
      <c r="I7807" s="51" t="s">
        <v>2759</v>
      </c>
      <c r="J7807" s="52">
        <v>0</v>
      </c>
      <c r="K7807" s="48" t="s">
        <v>1054</v>
      </c>
      <c r="L7807" s="48" t="s">
        <v>1058</v>
      </c>
      <c r="M7807" s="53">
        <v>0</v>
      </c>
      <c r="N7807" s="51"/>
    </row>
    <row r="7808" spans="2:14" x14ac:dyDescent="0.25">
      <c r="B7808" s="48">
        <v>7806</v>
      </c>
      <c r="C7808" s="49" t="s">
        <v>3552</v>
      </c>
      <c r="D7808" s="48">
        <v>580684850</v>
      </c>
      <c r="E7808" s="50" t="s">
        <v>3601</v>
      </c>
      <c r="F7808" s="51">
        <v>0</v>
      </c>
      <c r="G7808" s="48">
        <v>1</v>
      </c>
      <c r="H7808" s="51" t="s">
        <v>1052</v>
      </c>
      <c r="I7808" s="51" t="s">
        <v>1189</v>
      </c>
      <c r="J7808" s="52">
        <v>0</v>
      </c>
      <c r="K7808" s="48" t="s">
        <v>1054</v>
      </c>
      <c r="L7808" s="48" t="s">
        <v>1058</v>
      </c>
      <c r="M7808" s="53">
        <v>0</v>
      </c>
      <c r="N7808" s="51"/>
    </row>
    <row r="7809" spans="2:14" x14ac:dyDescent="0.25">
      <c r="B7809" s="48">
        <v>7807</v>
      </c>
      <c r="C7809" s="49" t="s">
        <v>3552</v>
      </c>
      <c r="D7809" s="48">
        <v>580686590</v>
      </c>
      <c r="E7809" s="50" t="s">
        <v>3602</v>
      </c>
      <c r="F7809" s="51">
        <v>0</v>
      </c>
      <c r="G7809" s="48">
        <v>23</v>
      </c>
      <c r="H7809" s="51" t="s">
        <v>1052</v>
      </c>
      <c r="I7809" s="51" t="s">
        <v>1718</v>
      </c>
      <c r="J7809" s="52">
        <v>98.5</v>
      </c>
      <c r="K7809" s="48" t="s">
        <v>1058</v>
      </c>
      <c r="L7809" s="48" t="s">
        <v>1058</v>
      </c>
      <c r="M7809" s="53">
        <v>3978.6236564869851</v>
      </c>
      <c r="N7809" s="51"/>
    </row>
    <row r="7810" spans="2:14" x14ac:dyDescent="0.25">
      <c r="B7810" s="48">
        <v>7808</v>
      </c>
      <c r="C7810" s="49" t="s">
        <v>3552</v>
      </c>
      <c r="D7810" s="48">
        <v>580690675</v>
      </c>
      <c r="E7810" s="50" t="s">
        <v>3603</v>
      </c>
      <c r="F7810" s="51">
        <v>0</v>
      </c>
      <c r="G7810" s="48">
        <v>6</v>
      </c>
      <c r="H7810" s="51" t="s">
        <v>1052</v>
      </c>
      <c r="I7810" s="51" t="s">
        <v>1143</v>
      </c>
      <c r="J7810" s="52">
        <v>0</v>
      </c>
      <c r="K7810" s="48" t="s">
        <v>1054</v>
      </c>
      <c r="L7810" s="48" t="s">
        <v>1058</v>
      </c>
      <c r="M7810" s="53">
        <v>0</v>
      </c>
      <c r="N7810" s="51"/>
    </row>
    <row r="7811" spans="2:14" x14ac:dyDescent="0.25">
      <c r="B7811" s="48">
        <v>7809</v>
      </c>
      <c r="C7811" s="49" t="s">
        <v>3552</v>
      </c>
      <c r="D7811" s="48">
        <v>580692879</v>
      </c>
      <c r="E7811" s="50" t="s">
        <v>3604</v>
      </c>
      <c r="F7811" s="51">
        <v>0</v>
      </c>
      <c r="G7811" s="48">
        <v>38</v>
      </c>
      <c r="H7811" s="51" t="s">
        <v>1052</v>
      </c>
      <c r="I7811" s="51" t="s">
        <v>2231</v>
      </c>
      <c r="J7811" s="52">
        <v>0</v>
      </c>
      <c r="K7811" s="48" t="s">
        <v>1054</v>
      </c>
      <c r="L7811" s="48" t="s">
        <v>1054</v>
      </c>
      <c r="M7811" s="53">
        <v>0</v>
      </c>
      <c r="N7811" s="51"/>
    </row>
    <row r="7812" spans="2:14" x14ac:dyDescent="0.25">
      <c r="B7812" s="48">
        <v>7810</v>
      </c>
      <c r="C7812" s="49" t="s">
        <v>3552</v>
      </c>
      <c r="D7812" s="48">
        <v>580706943</v>
      </c>
      <c r="E7812" s="50" t="s">
        <v>1603</v>
      </c>
      <c r="F7812" s="51">
        <v>0</v>
      </c>
      <c r="G7812" s="48">
        <v>38</v>
      </c>
      <c r="H7812" s="51" t="s">
        <v>1052</v>
      </c>
      <c r="I7812" s="51" t="s">
        <v>1137</v>
      </c>
      <c r="J7812" s="52">
        <v>112.752</v>
      </c>
      <c r="K7812" s="48" t="s">
        <v>1058</v>
      </c>
      <c r="L7812" s="48" t="s">
        <v>1058</v>
      </c>
      <c r="M7812" s="53">
        <v>4554.2921270682291</v>
      </c>
      <c r="N7812" s="51"/>
    </row>
    <row r="7813" spans="2:14" x14ac:dyDescent="0.25">
      <c r="B7813" s="48">
        <v>7811</v>
      </c>
      <c r="C7813" s="49" t="s">
        <v>3552</v>
      </c>
      <c r="D7813" s="48">
        <v>580707396</v>
      </c>
      <c r="E7813" s="50" t="s">
        <v>3605</v>
      </c>
      <c r="F7813" s="51">
        <v>0</v>
      </c>
      <c r="G7813" s="48">
        <v>21</v>
      </c>
      <c r="H7813" s="51" t="s">
        <v>1052</v>
      </c>
      <c r="I7813" s="51" t="s">
        <v>1476</v>
      </c>
      <c r="J7813" s="52">
        <v>0</v>
      </c>
      <c r="K7813" s="48" t="s">
        <v>1054</v>
      </c>
      <c r="L7813" s="48" t="s">
        <v>1054</v>
      </c>
      <c r="M7813" s="53">
        <v>0</v>
      </c>
      <c r="N7813" s="51"/>
    </row>
    <row r="7814" spans="2:14" x14ac:dyDescent="0.25">
      <c r="B7814" s="48">
        <v>7812</v>
      </c>
      <c r="C7814" s="49" t="s">
        <v>3552</v>
      </c>
      <c r="D7814" s="48">
        <v>580708535</v>
      </c>
      <c r="E7814" s="50" t="s">
        <v>1880</v>
      </c>
      <c r="F7814" s="51">
        <v>0</v>
      </c>
      <c r="G7814" s="48">
        <v>34</v>
      </c>
      <c r="H7814" s="51" t="s">
        <v>1052</v>
      </c>
      <c r="I7814" s="51" t="s">
        <v>1583</v>
      </c>
      <c r="J7814" s="52">
        <v>0</v>
      </c>
      <c r="K7814" s="48" t="s">
        <v>1058</v>
      </c>
      <c r="L7814" s="48" t="s">
        <v>1054</v>
      </c>
      <c r="M7814" s="53">
        <v>0</v>
      </c>
      <c r="N7814" s="51"/>
    </row>
    <row r="7815" spans="2:14" x14ac:dyDescent="0.25">
      <c r="B7815" s="48">
        <v>7813</v>
      </c>
      <c r="C7815" s="49" t="s">
        <v>3552</v>
      </c>
      <c r="D7815" s="48">
        <v>580736718</v>
      </c>
      <c r="E7815" s="50" t="s">
        <v>3606</v>
      </c>
      <c r="F7815" s="51">
        <v>0</v>
      </c>
      <c r="G7815" s="48">
        <v>0</v>
      </c>
      <c r="H7815" s="51" t="s">
        <v>1052</v>
      </c>
      <c r="I7815" s="51" t="s">
        <v>1160</v>
      </c>
      <c r="J7815" s="52">
        <v>0</v>
      </c>
      <c r="K7815" s="48" t="s">
        <v>1054</v>
      </c>
      <c r="L7815" s="48" t="s">
        <v>1058</v>
      </c>
      <c r="M7815" s="53">
        <v>0</v>
      </c>
      <c r="N7815" s="51"/>
    </row>
    <row r="7816" spans="2:14" x14ac:dyDescent="0.25">
      <c r="B7816" s="48">
        <v>7814</v>
      </c>
      <c r="C7816" s="49" t="s">
        <v>3607</v>
      </c>
      <c r="D7816" s="48">
        <v>500205430</v>
      </c>
      <c r="E7816" s="50" t="s">
        <v>3608</v>
      </c>
      <c r="F7816" s="51">
        <v>0</v>
      </c>
      <c r="G7816" s="48">
        <v>0</v>
      </c>
      <c r="H7816" s="51" t="s">
        <v>1052</v>
      </c>
      <c r="I7816" s="51" t="s">
        <v>2261</v>
      </c>
      <c r="J7816" s="52">
        <v>0</v>
      </c>
      <c r="K7816" s="48" t="s">
        <v>1054</v>
      </c>
      <c r="L7816" s="48" t="s">
        <v>1054</v>
      </c>
      <c r="M7816" s="53">
        <v>0</v>
      </c>
      <c r="N7816" s="51"/>
    </row>
    <row r="7817" spans="2:14" x14ac:dyDescent="0.25">
      <c r="B7817" s="48">
        <v>7815</v>
      </c>
      <c r="C7817" s="49" t="s">
        <v>3607</v>
      </c>
      <c r="D7817" s="48">
        <v>510133176</v>
      </c>
      <c r="E7817" s="50" t="s">
        <v>3609</v>
      </c>
      <c r="F7817" s="51">
        <v>0</v>
      </c>
      <c r="G7817" s="48">
        <v>19</v>
      </c>
      <c r="H7817" s="51" t="s">
        <v>1052</v>
      </c>
      <c r="I7817" s="51" t="s">
        <v>1237</v>
      </c>
      <c r="J7817" s="52">
        <v>0</v>
      </c>
      <c r="K7817" s="48" t="s">
        <v>1054</v>
      </c>
      <c r="L7817" s="48" t="s">
        <v>1054</v>
      </c>
      <c r="M7817" s="53">
        <v>0</v>
      </c>
      <c r="N7817" s="51"/>
    </row>
    <row r="7818" spans="2:14" x14ac:dyDescent="0.25">
      <c r="B7818" s="48">
        <v>7816</v>
      </c>
      <c r="C7818" s="49" t="s">
        <v>3607</v>
      </c>
      <c r="D7818" s="48">
        <v>510567647</v>
      </c>
      <c r="E7818" s="50" t="s">
        <v>3610</v>
      </c>
      <c r="F7818" s="51">
        <v>0</v>
      </c>
      <c r="G7818" s="48">
        <v>43</v>
      </c>
      <c r="H7818" s="51" t="s">
        <v>1052</v>
      </c>
      <c r="I7818" s="51" t="s">
        <v>1280</v>
      </c>
      <c r="J7818" s="52">
        <v>68</v>
      </c>
      <c r="K7818" s="48" t="s">
        <v>1058</v>
      </c>
      <c r="L7818" s="48" t="s">
        <v>1058</v>
      </c>
      <c r="M7818" s="53">
        <v>2090.2143281633639</v>
      </c>
      <c r="N7818" s="51"/>
    </row>
    <row r="7819" spans="2:14" x14ac:dyDescent="0.25">
      <c r="B7819" s="48">
        <v>7817</v>
      </c>
      <c r="C7819" s="49" t="s">
        <v>3607</v>
      </c>
      <c r="D7819" s="48">
        <v>510662190</v>
      </c>
      <c r="E7819" s="50" t="s">
        <v>1876</v>
      </c>
      <c r="F7819" s="51">
        <v>0</v>
      </c>
      <c r="G7819" s="48">
        <v>10</v>
      </c>
      <c r="H7819" s="51" t="s">
        <v>1052</v>
      </c>
      <c r="I7819" s="51" t="s">
        <v>2141</v>
      </c>
      <c r="J7819" s="52">
        <v>0</v>
      </c>
      <c r="K7819" s="48" t="s">
        <v>1054</v>
      </c>
      <c r="L7819" s="48" t="s">
        <v>1054</v>
      </c>
      <c r="M7819" s="53">
        <v>0</v>
      </c>
      <c r="N7819" s="51"/>
    </row>
    <row r="7820" spans="2:14" x14ac:dyDescent="0.25">
      <c r="B7820" s="48">
        <v>7818</v>
      </c>
      <c r="C7820" s="49" t="s">
        <v>3607</v>
      </c>
      <c r="D7820" s="48">
        <v>510662372</v>
      </c>
      <c r="E7820" s="50" t="s">
        <v>3611</v>
      </c>
      <c r="F7820" s="51">
        <v>0</v>
      </c>
      <c r="G7820" s="48">
        <v>7</v>
      </c>
      <c r="H7820" s="51" t="s">
        <v>1052</v>
      </c>
      <c r="I7820" s="51" t="s">
        <v>1064</v>
      </c>
      <c r="J7820" s="52">
        <v>0</v>
      </c>
      <c r="K7820" s="48" t="s">
        <v>1054</v>
      </c>
      <c r="L7820" s="48" t="s">
        <v>1054</v>
      </c>
      <c r="M7820" s="53">
        <v>0</v>
      </c>
      <c r="N7820" s="51"/>
    </row>
    <row r="7821" spans="2:14" x14ac:dyDescent="0.25">
      <c r="B7821" s="48">
        <v>7819</v>
      </c>
      <c r="C7821" s="49" t="s">
        <v>3607</v>
      </c>
      <c r="D7821" s="48">
        <v>510681968</v>
      </c>
      <c r="E7821" s="50" t="s">
        <v>3612</v>
      </c>
      <c r="F7821" s="51">
        <v>0</v>
      </c>
      <c r="G7821" s="48">
        <v>98</v>
      </c>
      <c r="H7821" s="51" t="s">
        <v>1052</v>
      </c>
      <c r="I7821" s="51" t="s">
        <v>1057</v>
      </c>
      <c r="J7821" s="52">
        <v>536.04</v>
      </c>
      <c r="K7821" s="48" t="s">
        <v>1058</v>
      </c>
      <c r="L7821" s="48" t="s">
        <v>1058</v>
      </c>
      <c r="M7821" s="53">
        <v>16477.036595127789</v>
      </c>
      <c r="N7821" s="51"/>
    </row>
    <row r="7822" spans="2:14" x14ac:dyDescent="0.25">
      <c r="B7822" s="48">
        <v>7820</v>
      </c>
      <c r="C7822" s="49" t="s">
        <v>3607</v>
      </c>
      <c r="D7822" s="48">
        <v>510833924</v>
      </c>
      <c r="E7822" s="50" t="s">
        <v>3613</v>
      </c>
      <c r="F7822" s="51">
        <v>0</v>
      </c>
      <c r="G7822" s="48">
        <v>0</v>
      </c>
      <c r="H7822" s="51" t="s">
        <v>1052</v>
      </c>
      <c r="I7822" s="51" t="s">
        <v>1628</v>
      </c>
      <c r="J7822" s="52">
        <v>0</v>
      </c>
      <c r="K7822" s="48" t="s">
        <v>1054</v>
      </c>
      <c r="L7822" s="48" t="s">
        <v>1054</v>
      </c>
      <c r="M7822" s="53">
        <v>0</v>
      </c>
      <c r="N7822" s="51"/>
    </row>
    <row r="7823" spans="2:14" x14ac:dyDescent="0.25">
      <c r="B7823" s="48">
        <v>7821</v>
      </c>
      <c r="C7823" s="49" t="s">
        <v>3607</v>
      </c>
      <c r="D7823" s="48">
        <v>511854788</v>
      </c>
      <c r="E7823" s="50" t="s">
        <v>3570</v>
      </c>
      <c r="F7823" s="51">
        <v>0</v>
      </c>
      <c r="G7823" s="48">
        <v>8</v>
      </c>
      <c r="H7823" s="51" t="s">
        <v>1052</v>
      </c>
      <c r="I7823" s="51" t="s">
        <v>3502</v>
      </c>
      <c r="J7823" s="52">
        <v>0</v>
      </c>
      <c r="K7823" s="48" t="s">
        <v>1054</v>
      </c>
      <c r="L7823" s="48" t="s">
        <v>1058</v>
      </c>
      <c r="M7823" s="53">
        <v>0</v>
      </c>
      <c r="N7823" s="51"/>
    </row>
    <row r="7824" spans="2:14" x14ac:dyDescent="0.25">
      <c r="B7824" s="48">
        <v>7822</v>
      </c>
      <c r="C7824" s="49" t="s">
        <v>3607</v>
      </c>
      <c r="D7824" s="48">
        <v>513237545</v>
      </c>
      <c r="E7824" s="50" t="s">
        <v>3614</v>
      </c>
      <c r="F7824" s="51">
        <v>0</v>
      </c>
      <c r="G7824" s="48">
        <v>7</v>
      </c>
      <c r="H7824" s="51" t="s">
        <v>1052</v>
      </c>
      <c r="I7824" s="51" t="s">
        <v>1053</v>
      </c>
      <c r="J7824" s="52">
        <v>0</v>
      </c>
      <c r="K7824" s="48" t="s">
        <v>1054</v>
      </c>
      <c r="L7824" s="48" t="s">
        <v>1054</v>
      </c>
      <c r="M7824" s="53">
        <v>0</v>
      </c>
      <c r="N7824" s="51"/>
    </row>
    <row r="7825" spans="2:14" x14ac:dyDescent="0.25">
      <c r="B7825" s="48">
        <v>7823</v>
      </c>
      <c r="C7825" s="49" t="s">
        <v>3607</v>
      </c>
      <c r="D7825" s="48">
        <v>580005924</v>
      </c>
      <c r="E7825" s="50" t="s">
        <v>3615</v>
      </c>
      <c r="F7825" s="51">
        <v>0</v>
      </c>
      <c r="G7825" s="48">
        <v>26</v>
      </c>
      <c r="H7825" s="51" t="s">
        <v>1052</v>
      </c>
      <c r="I7825" s="51" t="s">
        <v>1448</v>
      </c>
      <c r="J7825" s="52">
        <v>0</v>
      </c>
      <c r="K7825" s="48" t="s">
        <v>1058</v>
      </c>
      <c r="L7825" s="48" t="s">
        <v>1054</v>
      </c>
      <c r="M7825" s="53">
        <v>0</v>
      </c>
      <c r="N7825" s="51"/>
    </row>
    <row r="7826" spans="2:14" x14ac:dyDescent="0.25">
      <c r="B7826" s="48">
        <v>7824</v>
      </c>
      <c r="C7826" s="49" t="s">
        <v>3607</v>
      </c>
      <c r="D7826" s="48">
        <v>580007326</v>
      </c>
      <c r="E7826" s="50" t="s">
        <v>3616</v>
      </c>
      <c r="F7826" s="51">
        <v>0</v>
      </c>
      <c r="G7826" s="48">
        <v>235</v>
      </c>
      <c r="H7826" s="51" t="s">
        <v>1052</v>
      </c>
      <c r="I7826" s="51" t="s">
        <v>1068</v>
      </c>
      <c r="J7826" s="52">
        <v>1199.9000000000001</v>
      </c>
      <c r="K7826" s="48" t="s">
        <v>1058</v>
      </c>
      <c r="L7826" s="48" t="s">
        <v>1058</v>
      </c>
      <c r="M7826" s="53">
        <v>36883.061358282655</v>
      </c>
      <c r="N7826" s="51"/>
    </row>
    <row r="7827" spans="2:14" x14ac:dyDescent="0.25">
      <c r="B7827" s="48">
        <v>7825</v>
      </c>
      <c r="C7827" s="49" t="s">
        <v>3607</v>
      </c>
      <c r="D7827" s="48">
        <v>580012284</v>
      </c>
      <c r="E7827" s="50" t="s">
        <v>3617</v>
      </c>
      <c r="F7827" s="51">
        <v>0</v>
      </c>
      <c r="G7827" s="48">
        <v>16</v>
      </c>
      <c r="H7827" s="51" t="s">
        <v>1052</v>
      </c>
      <c r="I7827" s="51" t="s">
        <v>1304</v>
      </c>
      <c r="J7827" s="52">
        <v>0</v>
      </c>
      <c r="K7827" s="48" t="s">
        <v>1058</v>
      </c>
      <c r="L7827" s="48" t="s">
        <v>1054</v>
      </c>
      <c r="M7827" s="53">
        <v>0</v>
      </c>
      <c r="N7827" s="51"/>
    </row>
    <row r="7828" spans="2:14" x14ac:dyDescent="0.25">
      <c r="B7828" s="48">
        <v>7826</v>
      </c>
      <c r="C7828" s="49" t="s">
        <v>3607</v>
      </c>
      <c r="D7828" s="48">
        <v>580016715</v>
      </c>
      <c r="E7828" s="50" t="s">
        <v>2458</v>
      </c>
      <c r="F7828" s="51">
        <v>0</v>
      </c>
      <c r="G7828" s="48">
        <v>159</v>
      </c>
      <c r="H7828" s="51" t="s">
        <v>1052</v>
      </c>
      <c r="I7828" s="51" t="s">
        <v>1237</v>
      </c>
      <c r="J7828" s="52">
        <v>354.5</v>
      </c>
      <c r="K7828" s="48" t="s">
        <v>1058</v>
      </c>
      <c r="L7828" s="48" t="s">
        <v>1058</v>
      </c>
      <c r="M7828" s="53">
        <v>10896.779107851655</v>
      </c>
      <c r="N7828" s="51"/>
    </row>
    <row r="7829" spans="2:14" x14ac:dyDescent="0.25">
      <c r="B7829" s="48">
        <v>7827</v>
      </c>
      <c r="C7829" s="49" t="s">
        <v>3607</v>
      </c>
      <c r="D7829" s="48">
        <v>580037745</v>
      </c>
      <c r="E7829" s="50" t="s">
        <v>3618</v>
      </c>
      <c r="F7829" s="51">
        <v>0</v>
      </c>
      <c r="G7829" s="48">
        <v>27</v>
      </c>
      <c r="H7829" s="51" t="s">
        <v>1052</v>
      </c>
      <c r="I7829" s="51" t="s">
        <v>1062</v>
      </c>
      <c r="J7829" s="52">
        <v>0</v>
      </c>
      <c r="K7829" s="48" t="s">
        <v>1058</v>
      </c>
      <c r="L7829" s="48" t="s">
        <v>1054</v>
      </c>
      <c r="M7829" s="53">
        <v>0</v>
      </c>
      <c r="N7829" s="51"/>
    </row>
    <row r="7830" spans="2:14" x14ac:dyDescent="0.25">
      <c r="B7830" s="48">
        <v>7828</v>
      </c>
      <c r="C7830" s="49" t="s">
        <v>3607</v>
      </c>
      <c r="D7830" s="48">
        <v>580038156</v>
      </c>
      <c r="E7830" s="50" t="s">
        <v>2671</v>
      </c>
      <c r="F7830" s="51">
        <v>0</v>
      </c>
      <c r="G7830" s="48">
        <v>29</v>
      </c>
      <c r="H7830" s="51" t="s">
        <v>1052</v>
      </c>
      <c r="I7830" s="51" t="s">
        <v>1137</v>
      </c>
      <c r="J7830" s="52">
        <v>106.8</v>
      </c>
      <c r="K7830" s="48" t="s">
        <v>1058</v>
      </c>
      <c r="L7830" s="48" t="s">
        <v>1058</v>
      </c>
      <c r="M7830" s="53">
        <v>3282.8660330565776</v>
      </c>
      <c r="N7830" s="51"/>
    </row>
    <row r="7831" spans="2:14" x14ac:dyDescent="0.25">
      <c r="B7831" s="48">
        <v>7829</v>
      </c>
      <c r="C7831" s="49" t="s">
        <v>3607</v>
      </c>
      <c r="D7831" s="48">
        <v>580049534</v>
      </c>
      <c r="E7831" s="50" t="s">
        <v>3110</v>
      </c>
      <c r="F7831" s="51">
        <v>0</v>
      </c>
      <c r="G7831" s="48">
        <v>32</v>
      </c>
      <c r="H7831" s="51" t="s">
        <v>1052</v>
      </c>
      <c r="I7831" s="51" t="s">
        <v>1235</v>
      </c>
      <c r="J7831" s="52">
        <v>103.92</v>
      </c>
      <c r="K7831" s="48" t="s">
        <v>1058</v>
      </c>
      <c r="L7831" s="48" t="s">
        <v>1058</v>
      </c>
      <c r="M7831" s="53">
        <v>3194.3393085696589</v>
      </c>
      <c r="N7831" s="51"/>
    </row>
    <row r="7832" spans="2:14" x14ac:dyDescent="0.25">
      <c r="B7832" s="48">
        <v>7830</v>
      </c>
      <c r="C7832" s="49" t="s">
        <v>3607</v>
      </c>
      <c r="D7832" s="48">
        <v>580056497</v>
      </c>
      <c r="E7832" s="50" t="s">
        <v>3619</v>
      </c>
      <c r="F7832" s="51">
        <v>0</v>
      </c>
      <c r="G7832" s="48">
        <v>25</v>
      </c>
      <c r="H7832" s="51" t="s">
        <v>1052</v>
      </c>
      <c r="I7832" s="51" t="s">
        <v>1259</v>
      </c>
      <c r="J7832" s="52">
        <v>0</v>
      </c>
      <c r="K7832" s="48" t="s">
        <v>1058</v>
      </c>
      <c r="L7832" s="48" t="s">
        <v>1054</v>
      </c>
      <c r="M7832" s="53">
        <v>0</v>
      </c>
      <c r="N7832" s="51"/>
    </row>
    <row r="7833" spans="2:14" x14ac:dyDescent="0.25">
      <c r="B7833" s="48">
        <v>7831</v>
      </c>
      <c r="C7833" s="49" t="s">
        <v>3607</v>
      </c>
      <c r="D7833" s="48">
        <v>580089100</v>
      </c>
      <c r="E7833" s="50" t="s">
        <v>3620</v>
      </c>
      <c r="F7833" s="51">
        <v>0</v>
      </c>
      <c r="G7833" s="48">
        <v>55</v>
      </c>
      <c r="H7833" s="51" t="s">
        <v>1052</v>
      </c>
      <c r="I7833" s="51" t="s">
        <v>1459</v>
      </c>
      <c r="J7833" s="52">
        <v>0</v>
      </c>
      <c r="K7833" s="48" t="s">
        <v>1058</v>
      </c>
      <c r="L7833" s="48" t="s">
        <v>1054</v>
      </c>
      <c r="M7833" s="53">
        <v>0</v>
      </c>
      <c r="N7833" s="51"/>
    </row>
    <row r="7834" spans="2:14" x14ac:dyDescent="0.25">
      <c r="B7834" s="48">
        <v>7832</v>
      </c>
      <c r="C7834" s="49" t="s">
        <v>3607</v>
      </c>
      <c r="D7834" s="48">
        <v>580120418</v>
      </c>
      <c r="E7834" s="50" t="s">
        <v>1365</v>
      </c>
      <c r="F7834" s="51">
        <v>0</v>
      </c>
      <c r="G7834" s="48">
        <v>9</v>
      </c>
      <c r="H7834" s="51" t="s">
        <v>1052</v>
      </c>
      <c r="I7834" s="51" t="s">
        <v>1363</v>
      </c>
      <c r="J7834" s="52">
        <v>0</v>
      </c>
      <c r="K7834" s="48" t="s">
        <v>1054</v>
      </c>
      <c r="L7834" s="48" t="s">
        <v>1058</v>
      </c>
      <c r="M7834" s="53">
        <v>0</v>
      </c>
      <c r="N7834" s="51"/>
    </row>
    <row r="7835" spans="2:14" x14ac:dyDescent="0.25">
      <c r="B7835" s="48">
        <v>7833</v>
      </c>
      <c r="C7835" s="49" t="s">
        <v>3607</v>
      </c>
      <c r="D7835" s="48">
        <v>580128262</v>
      </c>
      <c r="E7835" s="50" t="s">
        <v>3621</v>
      </c>
      <c r="F7835" s="51">
        <v>0</v>
      </c>
      <c r="G7835" s="48">
        <v>24</v>
      </c>
      <c r="H7835" s="51" t="s">
        <v>1052</v>
      </c>
      <c r="I7835" s="51" t="s">
        <v>2759</v>
      </c>
      <c r="J7835" s="52">
        <v>0</v>
      </c>
      <c r="K7835" s="48" t="s">
        <v>1058</v>
      </c>
      <c r="L7835" s="48" t="s">
        <v>1054</v>
      </c>
      <c r="M7835" s="53">
        <v>0</v>
      </c>
      <c r="N7835" s="51"/>
    </row>
    <row r="7836" spans="2:14" x14ac:dyDescent="0.25">
      <c r="B7836" s="48">
        <v>7834</v>
      </c>
      <c r="C7836" s="49" t="s">
        <v>3607</v>
      </c>
      <c r="D7836" s="48">
        <v>580174738</v>
      </c>
      <c r="E7836" s="50" t="s">
        <v>3622</v>
      </c>
      <c r="F7836" s="51">
        <v>0</v>
      </c>
      <c r="G7836" s="48">
        <v>247</v>
      </c>
      <c r="H7836" s="51" t="s">
        <v>1052</v>
      </c>
      <c r="I7836" s="51" t="s">
        <v>1295</v>
      </c>
      <c r="J7836" s="52">
        <v>757.32</v>
      </c>
      <c r="K7836" s="48" t="s">
        <v>1058</v>
      </c>
      <c r="L7836" s="48" t="s">
        <v>1058</v>
      </c>
      <c r="M7836" s="53">
        <v>23278.839926539396</v>
      </c>
      <c r="N7836" s="51"/>
    </row>
    <row r="7837" spans="2:14" x14ac:dyDescent="0.25">
      <c r="B7837" s="48">
        <v>7835</v>
      </c>
      <c r="C7837" s="49" t="s">
        <v>3607</v>
      </c>
      <c r="D7837" s="48">
        <v>580180438</v>
      </c>
      <c r="E7837" s="50" t="s">
        <v>3623</v>
      </c>
      <c r="F7837" s="51">
        <v>0</v>
      </c>
      <c r="G7837" s="48">
        <v>347</v>
      </c>
      <c r="H7837" s="51" t="s">
        <v>1052</v>
      </c>
      <c r="I7837" s="51" t="s">
        <v>1115</v>
      </c>
      <c r="J7837" s="52">
        <v>2891.66</v>
      </c>
      <c r="K7837" s="48" t="s">
        <v>1058</v>
      </c>
      <c r="L7837" s="48" t="s">
        <v>1058</v>
      </c>
      <c r="M7837" s="53">
        <v>88885.134767306954</v>
      </c>
      <c r="N7837" s="51"/>
    </row>
    <row r="7838" spans="2:14" x14ac:dyDescent="0.25">
      <c r="B7838" s="48">
        <v>7836</v>
      </c>
      <c r="C7838" s="49" t="s">
        <v>3607</v>
      </c>
      <c r="D7838" s="48">
        <v>580205052</v>
      </c>
      <c r="E7838" s="50" t="s">
        <v>3624</v>
      </c>
      <c r="F7838" s="51">
        <v>0</v>
      </c>
      <c r="G7838" s="48">
        <v>15</v>
      </c>
      <c r="H7838" s="51" t="s">
        <v>1052</v>
      </c>
      <c r="I7838" s="51" t="s">
        <v>1130</v>
      </c>
      <c r="J7838" s="52">
        <v>5.2</v>
      </c>
      <c r="K7838" s="48" t="s">
        <v>1058</v>
      </c>
      <c r="L7838" s="48" t="s">
        <v>1058</v>
      </c>
      <c r="M7838" s="53">
        <v>159.83991921249256</v>
      </c>
      <c r="N7838" s="51"/>
    </row>
    <row r="7839" spans="2:14" x14ac:dyDescent="0.25">
      <c r="B7839" s="48">
        <v>7837</v>
      </c>
      <c r="C7839" s="49" t="s">
        <v>3607</v>
      </c>
      <c r="D7839" s="48">
        <v>580216372</v>
      </c>
      <c r="E7839" s="50" t="s">
        <v>3625</v>
      </c>
      <c r="F7839" s="51">
        <v>0</v>
      </c>
      <c r="G7839" s="48">
        <v>103</v>
      </c>
      <c r="H7839" s="51" t="s">
        <v>1052</v>
      </c>
      <c r="I7839" s="51" t="s">
        <v>1135</v>
      </c>
      <c r="J7839" s="52">
        <v>520.22</v>
      </c>
      <c r="K7839" s="48" t="s">
        <v>1058</v>
      </c>
      <c r="L7839" s="48" t="s">
        <v>1058</v>
      </c>
      <c r="M7839" s="53">
        <v>15990.754379369784</v>
      </c>
      <c r="N7839" s="51"/>
    </row>
    <row r="7840" spans="2:14" x14ac:dyDescent="0.25">
      <c r="B7840" s="48">
        <v>7838</v>
      </c>
      <c r="C7840" s="49" t="s">
        <v>3607</v>
      </c>
      <c r="D7840" s="48">
        <v>580221976</v>
      </c>
      <c r="E7840" s="50" t="s">
        <v>2607</v>
      </c>
      <c r="F7840" s="51">
        <v>0</v>
      </c>
      <c r="G7840" s="48">
        <v>107</v>
      </c>
      <c r="H7840" s="51" t="s">
        <v>1052</v>
      </c>
      <c r="I7840" s="51" t="s">
        <v>1141</v>
      </c>
      <c r="J7840" s="52">
        <v>287.74</v>
      </c>
      <c r="K7840" s="48" t="s">
        <v>1058</v>
      </c>
      <c r="L7840" s="48" t="s">
        <v>1058</v>
      </c>
      <c r="M7840" s="53">
        <v>8844.6804527312706</v>
      </c>
      <c r="N7840" s="51"/>
    </row>
    <row r="7841" spans="2:14" x14ac:dyDescent="0.25">
      <c r="B7841" s="48">
        <v>7839</v>
      </c>
      <c r="C7841" s="49" t="s">
        <v>3607</v>
      </c>
      <c r="D7841" s="48">
        <v>580223543</v>
      </c>
      <c r="E7841" s="50" t="s">
        <v>2637</v>
      </c>
      <c r="F7841" s="51">
        <v>0</v>
      </c>
      <c r="G7841" s="48">
        <v>88</v>
      </c>
      <c r="H7841" s="51" t="s">
        <v>1052</v>
      </c>
      <c r="I7841" s="51" t="s">
        <v>1137</v>
      </c>
      <c r="J7841" s="52">
        <v>0</v>
      </c>
      <c r="K7841" s="48" t="s">
        <v>1058</v>
      </c>
      <c r="L7841" s="48" t="s">
        <v>1054</v>
      </c>
      <c r="M7841" s="53">
        <v>0</v>
      </c>
      <c r="N7841" s="51"/>
    </row>
    <row r="7842" spans="2:14" x14ac:dyDescent="0.25">
      <c r="B7842" s="48">
        <v>7840</v>
      </c>
      <c r="C7842" s="49" t="s">
        <v>3607</v>
      </c>
      <c r="D7842" s="48">
        <v>580234110</v>
      </c>
      <c r="E7842" s="50" t="s">
        <v>3626</v>
      </c>
      <c r="F7842" s="51">
        <v>0</v>
      </c>
      <c r="G7842" s="48">
        <v>9</v>
      </c>
      <c r="H7842" s="51" t="s">
        <v>1052</v>
      </c>
      <c r="I7842" s="51" t="s">
        <v>1062</v>
      </c>
      <c r="J7842" s="52">
        <v>0</v>
      </c>
      <c r="K7842" s="48" t="s">
        <v>1054</v>
      </c>
      <c r="L7842" s="48" t="s">
        <v>1054</v>
      </c>
      <c r="M7842" s="53">
        <v>0</v>
      </c>
      <c r="N7842" s="51"/>
    </row>
    <row r="7843" spans="2:14" x14ac:dyDescent="0.25">
      <c r="B7843" s="48">
        <v>7841</v>
      </c>
      <c r="C7843" s="49" t="s">
        <v>3607</v>
      </c>
      <c r="D7843" s="48">
        <v>580235687</v>
      </c>
      <c r="E7843" s="50" t="s">
        <v>1594</v>
      </c>
      <c r="F7843" s="51">
        <v>0</v>
      </c>
      <c r="G7843" s="48">
        <v>7</v>
      </c>
      <c r="H7843" s="51" t="s">
        <v>1052</v>
      </c>
      <c r="I7843" s="51" t="s">
        <v>1259</v>
      </c>
      <c r="J7843" s="52">
        <v>0</v>
      </c>
      <c r="K7843" s="48" t="s">
        <v>1054</v>
      </c>
      <c r="L7843" s="48" t="s">
        <v>1058</v>
      </c>
      <c r="M7843" s="53">
        <v>0</v>
      </c>
      <c r="N7843" s="51"/>
    </row>
    <row r="7844" spans="2:14" x14ac:dyDescent="0.25">
      <c r="B7844" s="48">
        <v>7842</v>
      </c>
      <c r="C7844" s="49" t="s">
        <v>3607</v>
      </c>
      <c r="D7844" s="48">
        <v>580254860</v>
      </c>
      <c r="E7844" s="50" t="s">
        <v>3627</v>
      </c>
      <c r="F7844" s="51">
        <v>0</v>
      </c>
      <c r="G7844" s="48">
        <v>0</v>
      </c>
      <c r="H7844" s="51" t="s">
        <v>1052</v>
      </c>
      <c r="I7844" s="51" t="s">
        <v>1207</v>
      </c>
      <c r="J7844" s="52">
        <v>0</v>
      </c>
      <c r="K7844" s="48" t="s">
        <v>1054</v>
      </c>
      <c r="L7844" s="48" t="s">
        <v>1054</v>
      </c>
      <c r="M7844" s="53">
        <v>0</v>
      </c>
      <c r="N7844" s="51"/>
    </row>
    <row r="7845" spans="2:14" x14ac:dyDescent="0.25">
      <c r="B7845" s="48">
        <v>7843</v>
      </c>
      <c r="C7845" s="49" t="s">
        <v>3607</v>
      </c>
      <c r="D7845" s="48">
        <v>580262582</v>
      </c>
      <c r="E7845" s="50" t="s">
        <v>3628</v>
      </c>
      <c r="F7845" s="51">
        <v>0</v>
      </c>
      <c r="G7845" s="48">
        <v>318</v>
      </c>
      <c r="H7845" s="51" t="s">
        <v>1052</v>
      </c>
      <c r="I7845" s="51" t="s">
        <v>1218</v>
      </c>
      <c r="J7845" s="52">
        <v>2727.62</v>
      </c>
      <c r="K7845" s="48" t="s">
        <v>1058</v>
      </c>
      <c r="L7845" s="48" t="s">
        <v>1058</v>
      </c>
      <c r="M7845" s="53">
        <v>83842.800085072871</v>
      </c>
      <c r="N7845" s="51"/>
    </row>
    <row r="7846" spans="2:14" x14ac:dyDescent="0.25">
      <c r="B7846" s="48">
        <v>7844</v>
      </c>
      <c r="C7846" s="49" t="s">
        <v>3607</v>
      </c>
      <c r="D7846" s="48">
        <v>580264851</v>
      </c>
      <c r="E7846" s="50" t="s">
        <v>3629</v>
      </c>
      <c r="F7846" s="51">
        <v>0</v>
      </c>
      <c r="G7846" s="48">
        <v>122</v>
      </c>
      <c r="H7846" s="51" t="s">
        <v>1052</v>
      </c>
      <c r="I7846" s="51" t="s">
        <v>1158</v>
      </c>
      <c r="J7846" s="52">
        <v>590.41999999999996</v>
      </c>
      <c r="K7846" s="48" t="s">
        <v>1058</v>
      </c>
      <c r="L7846" s="48" t="s">
        <v>1058</v>
      </c>
      <c r="M7846" s="53">
        <v>18148.59328873843</v>
      </c>
      <c r="N7846" s="51"/>
    </row>
    <row r="7847" spans="2:14" x14ac:dyDescent="0.25">
      <c r="B7847" s="48">
        <v>7845</v>
      </c>
      <c r="C7847" s="49" t="s">
        <v>3607</v>
      </c>
      <c r="D7847" s="48">
        <v>580274173</v>
      </c>
      <c r="E7847" s="50" t="s">
        <v>1245</v>
      </c>
      <c r="F7847" s="51">
        <v>0</v>
      </c>
      <c r="G7847" s="48">
        <v>25</v>
      </c>
      <c r="H7847" s="51" t="s">
        <v>1052</v>
      </c>
      <c r="I7847" s="51" t="s">
        <v>1062</v>
      </c>
      <c r="J7847" s="52">
        <v>82</v>
      </c>
      <c r="K7847" s="48" t="s">
        <v>1058</v>
      </c>
      <c r="L7847" s="48" t="s">
        <v>1058</v>
      </c>
      <c r="M7847" s="53">
        <v>2520.552572196998</v>
      </c>
      <c r="N7847" s="51"/>
    </row>
    <row r="7848" spans="2:14" x14ac:dyDescent="0.25">
      <c r="B7848" s="48">
        <v>7846</v>
      </c>
      <c r="C7848" s="49" t="s">
        <v>3607</v>
      </c>
      <c r="D7848" s="48">
        <v>580300432</v>
      </c>
      <c r="E7848" s="50" t="s">
        <v>3630</v>
      </c>
      <c r="F7848" s="51">
        <v>0</v>
      </c>
      <c r="G7848" s="48">
        <v>125</v>
      </c>
      <c r="H7848" s="51" t="s">
        <v>1052</v>
      </c>
      <c r="I7848" s="51" t="s">
        <v>3631</v>
      </c>
      <c r="J7848" s="52">
        <v>0</v>
      </c>
      <c r="K7848" s="48" t="s">
        <v>1058</v>
      </c>
      <c r="L7848" s="48" t="s">
        <v>1054</v>
      </c>
      <c r="M7848" s="53">
        <v>0</v>
      </c>
      <c r="N7848" s="51"/>
    </row>
    <row r="7849" spans="2:14" x14ac:dyDescent="0.25">
      <c r="B7849" s="48">
        <v>7847</v>
      </c>
      <c r="C7849" s="49" t="s">
        <v>3607</v>
      </c>
      <c r="D7849" s="48">
        <v>580304681</v>
      </c>
      <c r="E7849" s="50" t="s">
        <v>3632</v>
      </c>
      <c r="F7849" s="51">
        <v>0</v>
      </c>
      <c r="G7849" s="48">
        <v>32</v>
      </c>
      <c r="H7849" s="51" t="s">
        <v>1052</v>
      </c>
      <c r="I7849" s="51" t="s">
        <v>1350</v>
      </c>
      <c r="J7849" s="52">
        <v>227.8</v>
      </c>
      <c r="K7849" s="48" t="s">
        <v>1058</v>
      </c>
      <c r="L7849" s="48" t="s">
        <v>1058</v>
      </c>
      <c r="M7849" s="53">
        <v>7002.2179993472701</v>
      </c>
      <c r="N7849" s="51"/>
    </row>
    <row r="7850" spans="2:14" x14ac:dyDescent="0.25">
      <c r="B7850" s="48">
        <v>7848</v>
      </c>
      <c r="C7850" s="49" t="s">
        <v>3607</v>
      </c>
      <c r="D7850" s="48">
        <v>580314581</v>
      </c>
      <c r="E7850" s="50" t="s">
        <v>3633</v>
      </c>
      <c r="F7850" s="51">
        <v>0</v>
      </c>
      <c r="G7850" s="48">
        <v>8</v>
      </c>
      <c r="H7850" s="51" t="s">
        <v>1052</v>
      </c>
      <c r="I7850" s="51" t="s">
        <v>1117</v>
      </c>
      <c r="J7850" s="52">
        <v>0</v>
      </c>
      <c r="K7850" s="48" t="s">
        <v>1054</v>
      </c>
      <c r="L7850" s="48" t="s">
        <v>1058</v>
      </c>
      <c r="M7850" s="53">
        <v>0</v>
      </c>
      <c r="N7850" s="51"/>
    </row>
    <row r="7851" spans="2:14" x14ac:dyDescent="0.25">
      <c r="B7851" s="48">
        <v>7849</v>
      </c>
      <c r="C7851" s="49" t="s">
        <v>3607</v>
      </c>
      <c r="D7851" s="48">
        <v>580315141</v>
      </c>
      <c r="E7851" s="50" t="s">
        <v>3634</v>
      </c>
      <c r="F7851" s="51">
        <v>0</v>
      </c>
      <c r="G7851" s="48">
        <v>170</v>
      </c>
      <c r="H7851" s="51" t="s">
        <v>1052</v>
      </c>
      <c r="I7851" s="51" t="s">
        <v>1141</v>
      </c>
      <c r="J7851" s="52">
        <v>1256.52</v>
      </c>
      <c r="K7851" s="48" t="s">
        <v>1058</v>
      </c>
      <c r="L7851" s="48" t="s">
        <v>1058</v>
      </c>
      <c r="M7851" s="53">
        <v>38623.472170938679</v>
      </c>
      <c r="N7851" s="51"/>
    </row>
    <row r="7852" spans="2:14" x14ac:dyDescent="0.25">
      <c r="B7852" s="48">
        <v>7850</v>
      </c>
      <c r="C7852" s="49" t="s">
        <v>3607</v>
      </c>
      <c r="D7852" s="48">
        <v>580330603</v>
      </c>
      <c r="E7852" s="50" t="s">
        <v>3635</v>
      </c>
      <c r="F7852" s="51">
        <v>0</v>
      </c>
      <c r="G7852" s="48">
        <v>179</v>
      </c>
      <c r="H7852" s="51" t="s">
        <v>1052</v>
      </c>
      <c r="I7852" s="51" t="s">
        <v>1246</v>
      </c>
      <c r="J7852" s="52">
        <v>1443.66</v>
      </c>
      <c r="K7852" s="48" t="s">
        <v>1058</v>
      </c>
      <c r="L7852" s="48" t="s">
        <v>1058</v>
      </c>
      <c r="M7852" s="53">
        <v>44375.86495582827</v>
      </c>
      <c r="N7852" s="51"/>
    </row>
    <row r="7853" spans="2:14" x14ac:dyDescent="0.25">
      <c r="B7853" s="48">
        <v>7851</v>
      </c>
      <c r="C7853" s="49" t="s">
        <v>3607</v>
      </c>
      <c r="D7853" s="48">
        <v>580331239</v>
      </c>
      <c r="E7853" s="50" t="s">
        <v>3636</v>
      </c>
      <c r="F7853" s="51">
        <v>0</v>
      </c>
      <c r="G7853" s="48">
        <v>92</v>
      </c>
      <c r="H7853" s="51" t="s">
        <v>1052</v>
      </c>
      <c r="I7853" s="51" t="s">
        <v>1125</v>
      </c>
      <c r="J7853" s="52">
        <v>0</v>
      </c>
      <c r="K7853" s="48" t="s">
        <v>1058</v>
      </c>
      <c r="L7853" s="48" t="s">
        <v>1054</v>
      </c>
      <c r="M7853" s="53">
        <v>0</v>
      </c>
      <c r="N7853" s="51"/>
    </row>
    <row r="7854" spans="2:14" x14ac:dyDescent="0.25">
      <c r="B7854" s="48">
        <v>7852</v>
      </c>
      <c r="C7854" s="49" t="s">
        <v>3607</v>
      </c>
      <c r="D7854" s="48">
        <v>580345973</v>
      </c>
      <c r="E7854" s="50" t="s">
        <v>3637</v>
      </c>
      <c r="F7854" s="51">
        <v>0</v>
      </c>
      <c r="G7854" s="48">
        <v>44</v>
      </c>
      <c r="H7854" s="51" t="s">
        <v>1052</v>
      </c>
      <c r="I7854" s="51" t="s">
        <v>1156</v>
      </c>
      <c r="J7854" s="52">
        <v>403</v>
      </c>
      <c r="K7854" s="48" t="s">
        <v>1058</v>
      </c>
      <c r="L7854" s="48" t="s">
        <v>1058</v>
      </c>
      <c r="M7854" s="53">
        <v>12387.593738968171</v>
      </c>
      <c r="N7854" s="51"/>
    </row>
    <row r="7855" spans="2:14" x14ac:dyDescent="0.25">
      <c r="B7855" s="48">
        <v>7853</v>
      </c>
      <c r="C7855" s="49" t="s">
        <v>3607</v>
      </c>
      <c r="D7855" s="48">
        <v>580346476</v>
      </c>
      <c r="E7855" s="50" t="s">
        <v>3638</v>
      </c>
      <c r="F7855" s="51">
        <v>0</v>
      </c>
      <c r="G7855" s="48">
        <v>163</v>
      </c>
      <c r="H7855" s="51" t="s">
        <v>1052</v>
      </c>
      <c r="I7855" s="51" t="s">
        <v>1414</v>
      </c>
      <c r="J7855" s="52">
        <v>792.26</v>
      </c>
      <c r="K7855" s="48" t="s">
        <v>1058</v>
      </c>
      <c r="L7855" s="48" t="s">
        <v>1058</v>
      </c>
      <c r="M7855" s="53">
        <v>24352.841229863334</v>
      </c>
      <c r="N7855" s="51"/>
    </row>
    <row r="7856" spans="2:14" x14ac:dyDescent="0.25">
      <c r="B7856" s="48">
        <v>7854</v>
      </c>
      <c r="C7856" s="49" t="s">
        <v>3607</v>
      </c>
      <c r="D7856" s="48">
        <v>580368504</v>
      </c>
      <c r="E7856" s="50" t="s">
        <v>3639</v>
      </c>
      <c r="F7856" s="51">
        <v>0</v>
      </c>
      <c r="G7856" s="48">
        <v>32</v>
      </c>
      <c r="H7856" s="51" t="s">
        <v>1052</v>
      </c>
      <c r="I7856" s="51" t="s">
        <v>1057</v>
      </c>
      <c r="J7856" s="52">
        <v>64.3</v>
      </c>
      <c r="K7856" s="48" t="s">
        <v>1058</v>
      </c>
      <c r="L7856" s="48" t="s">
        <v>1058</v>
      </c>
      <c r="M7856" s="53">
        <v>1976.482077954475</v>
      </c>
      <c r="N7856" s="51"/>
    </row>
    <row r="7857" spans="2:14" x14ac:dyDescent="0.25">
      <c r="B7857" s="48">
        <v>7855</v>
      </c>
      <c r="C7857" s="49" t="s">
        <v>3607</v>
      </c>
      <c r="D7857" s="48">
        <v>580375111</v>
      </c>
      <c r="E7857" s="50" t="s">
        <v>3640</v>
      </c>
      <c r="F7857" s="51">
        <v>0</v>
      </c>
      <c r="G7857" s="48">
        <v>73</v>
      </c>
      <c r="H7857" s="51" t="s">
        <v>1052</v>
      </c>
      <c r="I7857" s="51" t="s">
        <v>1160</v>
      </c>
      <c r="J7857" s="52">
        <v>0</v>
      </c>
      <c r="K7857" s="48" t="s">
        <v>1058</v>
      </c>
      <c r="L7857" s="48" t="s">
        <v>1054</v>
      </c>
      <c r="M7857" s="53">
        <v>0</v>
      </c>
      <c r="N7857" s="51"/>
    </row>
    <row r="7858" spans="2:14" x14ac:dyDescent="0.25">
      <c r="B7858" s="48">
        <v>7856</v>
      </c>
      <c r="C7858" s="49" t="s">
        <v>3607</v>
      </c>
      <c r="D7858" s="48">
        <v>580395523</v>
      </c>
      <c r="E7858" s="50" t="s">
        <v>1903</v>
      </c>
      <c r="F7858" s="51">
        <v>0</v>
      </c>
      <c r="G7858" s="48">
        <v>61</v>
      </c>
      <c r="H7858" s="51" t="s">
        <v>1052</v>
      </c>
      <c r="I7858" s="51" t="s">
        <v>1579</v>
      </c>
      <c r="J7858" s="52">
        <v>242.5</v>
      </c>
      <c r="K7858" s="48" t="s">
        <v>1058</v>
      </c>
      <c r="L7858" s="48" t="s">
        <v>1058</v>
      </c>
      <c r="M7858" s="53">
        <v>7454.0731555825851</v>
      </c>
      <c r="N7858" s="51"/>
    </row>
    <row r="7859" spans="2:14" x14ac:dyDescent="0.25">
      <c r="B7859" s="48">
        <v>7857</v>
      </c>
      <c r="C7859" s="49" t="s">
        <v>3607</v>
      </c>
      <c r="D7859" s="48">
        <v>580406965</v>
      </c>
      <c r="E7859" s="50" t="s">
        <v>3641</v>
      </c>
      <c r="F7859" s="51">
        <v>0</v>
      </c>
      <c r="G7859" s="48">
        <v>32</v>
      </c>
      <c r="H7859" s="51" t="s">
        <v>1052</v>
      </c>
      <c r="I7859" s="51" t="s">
        <v>1137</v>
      </c>
      <c r="J7859" s="52">
        <v>0</v>
      </c>
      <c r="K7859" s="48" t="s">
        <v>1058</v>
      </c>
      <c r="L7859" s="48" t="s">
        <v>1054</v>
      </c>
      <c r="M7859" s="53">
        <v>0</v>
      </c>
      <c r="N7859" s="51"/>
    </row>
    <row r="7860" spans="2:14" x14ac:dyDescent="0.25">
      <c r="B7860" s="48">
        <v>7858</v>
      </c>
      <c r="C7860" s="49" t="s">
        <v>3607</v>
      </c>
      <c r="D7860" s="48">
        <v>580420347</v>
      </c>
      <c r="E7860" s="50" t="s">
        <v>3642</v>
      </c>
      <c r="F7860" s="51">
        <v>0</v>
      </c>
      <c r="G7860" s="48">
        <v>23</v>
      </c>
      <c r="H7860" s="51" t="s">
        <v>1052</v>
      </c>
      <c r="I7860" s="51" t="s">
        <v>1176</v>
      </c>
      <c r="J7860" s="52">
        <v>73.5</v>
      </c>
      <c r="K7860" s="48" t="s">
        <v>1058</v>
      </c>
      <c r="L7860" s="48" t="s">
        <v>1058</v>
      </c>
      <c r="M7860" s="53">
        <v>2259.2757811765773</v>
      </c>
      <c r="N7860" s="51"/>
    </row>
    <row r="7861" spans="2:14" x14ac:dyDescent="0.25">
      <c r="B7861" s="48">
        <v>7859</v>
      </c>
      <c r="C7861" s="49" t="s">
        <v>3607</v>
      </c>
      <c r="D7861" s="48">
        <v>580442309</v>
      </c>
      <c r="E7861" s="50" t="s">
        <v>3643</v>
      </c>
      <c r="F7861" s="51">
        <v>0</v>
      </c>
      <c r="G7861" s="48">
        <v>17</v>
      </c>
      <c r="H7861" s="51" t="s">
        <v>1052</v>
      </c>
      <c r="I7861" s="51" t="s">
        <v>1167</v>
      </c>
      <c r="J7861" s="52">
        <v>41</v>
      </c>
      <c r="K7861" s="48" t="s">
        <v>1058</v>
      </c>
      <c r="L7861" s="48" t="s">
        <v>1058</v>
      </c>
      <c r="M7861" s="53">
        <v>1260.276286098499</v>
      </c>
      <c r="N7861" s="51"/>
    </row>
    <row r="7862" spans="2:14" x14ac:dyDescent="0.25">
      <c r="B7862" s="48">
        <v>7860</v>
      </c>
      <c r="C7862" s="49" t="s">
        <v>3607</v>
      </c>
      <c r="D7862" s="48">
        <v>580454932</v>
      </c>
      <c r="E7862" s="50" t="s">
        <v>3644</v>
      </c>
      <c r="F7862" s="51">
        <v>0</v>
      </c>
      <c r="G7862" s="48">
        <v>199</v>
      </c>
      <c r="H7862" s="51" t="s">
        <v>1052</v>
      </c>
      <c r="I7862" s="51" t="s">
        <v>1053</v>
      </c>
      <c r="J7862" s="52">
        <v>540.32000000000005</v>
      </c>
      <c r="K7862" s="48" t="s">
        <v>1058</v>
      </c>
      <c r="L7862" s="48" t="s">
        <v>1058</v>
      </c>
      <c r="M7862" s="53">
        <v>16608.597144018073</v>
      </c>
      <c r="N7862" s="51"/>
    </row>
    <row r="7863" spans="2:14" x14ac:dyDescent="0.25">
      <c r="B7863" s="48">
        <v>7861</v>
      </c>
      <c r="C7863" s="49" t="s">
        <v>3607</v>
      </c>
      <c r="D7863" s="48">
        <v>580455806</v>
      </c>
      <c r="E7863" s="50" t="s">
        <v>3645</v>
      </c>
      <c r="F7863" s="51">
        <v>0</v>
      </c>
      <c r="G7863" s="48">
        <v>93</v>
      </c>
      <c r="H7863" s="51" t="s">
        <v>1052</v>
      </c>
      <c r="I7863" s="51" t="s">
        <v>1222</v>
      </c>
      <c r="J7863" s="52">
        <v>226.8</v>
      </c>
      <c r="K7863" s="48" t="s">
        <v>1058</v>
      </c>
      <c r="L7863" s="48" t="s">
        <v>1058</v>
      </c>
      <c r="M7863" s="53">
        <v>6971.4795533448678</v>
      </c>
      <c r="N7863" s="51"/>
    </row>
    <row r="7864" spans="2:14" x14ac:dyDescent="0.25">
      <c r="B7864" s="48">
        <v>7862</v>
      </c>
      <c r="C7864" s="49" t="s">
        <v>3607</v>
      </c>
      <c r="D7864" s="48">
        <v>580475465</v>
      </c>
      <c r="E7864" s="50" t="s">
        <v>3646</v>
      </c>
      <c r="F7864" s="51">
        <v>0</v>
      </c>
      <c r="G7864" s="48">
        <v>0</v>
      </c>
      <c r="H7864" s="51" t="s">
        <v>1052</v>
      </c>
      <c r="I7864" s="51" t="s">
        <v>1681</v>
      </c>
      <c r="J7864" s="52">
        <v>0</v>
      </c>
      <c r="K7864" s="48" t="s">
        <v>1054</v>
      </c>
      <c r="L7864" s="48" t="s">
        <v>1058</v>
      </c>
      <c r="M7864" s="53">
        <v>0</v>
      </c>
      <c r="N7864" s="51"/>
    </row>
    <row r="7865" spans="2:14" x14ac:dyDescent="0.25">
      <c r="B7865" s="48">
        <v>7863</v>
      </c>
      <c r="C7865" s="49" t="s">
        <v>3607</v>
      </c>
      <c r="D7865" s="48">
        <v>580497048</v>
      </c>
      <c r="E7865" s="50" t="s">
        <v>3647</v>
      </c>
      <c r="F7865" s="51">
        <v>0</v>
      </c>
      <c r="G7865" s="48">
        <v>17</v>
      </c>
      <c r="H7865" s="51" t="s">
        <v>1052</v>
      </c>
      <c r="I7865" s="51" t="s">
        <v>1307</v>
      </c>
      <c r="J7865" s="52">
        <v>12.2</v>
      </c>
      <c r="K7865" s="48" t="s">
        <v>1058</v>
      </c>
      <c r="L7865" s="48" t="s">
        <v>1058</v>
      </c>
      <c r="M7865" s="53">
        <v>375.00904122930939</v>
      </c>
      <c r="N7865" s="51"/>
    </row>
    <row r="7866" spans="2:14" x14ac:dyDescent="0.25">
      <c r="B7866" s="48">
        <v>7864</v>
      </c>
      <c r="C7866" s="49" t="s">
        <v>3607</v>
      </c>
      <c r="D7866" s="48">
        <v>580508059</v>
      </c>
      <c r="E7866" s="50" t="s">
        <v>3648</v>
      </c>
      <c r="F7866" s="51">
        <v>0</v>
      </c>
      <c r="G7866" s="48">
        <v>76</v>
      </c>
      <c r="H7866" s="51" t="s">
        <v>1052</v>
      </c>
      <c r="I7866" s="51" t="s">
        <v>1174</v>
      </c>
      <c r="J7866" s="52">
        <v>0</v>
      </c>
      <c r="K7866" s="48" t="s">
        <v>1058</v>
      </c>
      <c r="L7866" s="48" t="s">
        <v>1054</v>
      </c>
      <c r="M7866" s="53">
        <v>0</v>
      </c>
      <c r="N7866" s="51"/>
    </row>
    <row r="7867" spans="2:14" x14ac:dyDescent="0.25">
      <c r="B7867" s="48">
        <v>7865</v>
      </c>
      <c r="C7867" s="49" t="s">
        <v>3607</v>
      </c>
      <c r="D7867" s="48">
        <v>580513158</v>
      </c>
      <c r="E7867" s="50" t="s">
        <v>3649</v>
      </c>
      <c r="F7867" s="51">
        <v>0</v>
      </c>
      <c r="G7867" s="48">
        <v>21</v>
      </c>
      <c r="H7867" s="51" t="s">
        <v>1052</v>
      </c>
      <c r="I7867" s="51" t="s">
        <v>1271</v>
      </c>
      <c r="J7867" s="52">
        <v>51.6</v>
      </c>
      <c r="K7867" s="48" t="s">
        <v>1058</v>
      </c>
      <c r="L7867" s="48" t="s">
        <v>1058</v>
      </c>
      <c r="M7867" s="53">
        <v>1586.1038137239645</v>
      </c>
      <c r="N7867" s="51"/>
    </row>
    <row r="7868" spans="2:14" x14ac:dyDescent="0.25">
      <c r="B7868" s="48">
        <v>7866</v>
      </c>
      <c r="C7868" s="49" t="s">
        <v>3607</v>
      </c>
      <c r="D7868" s="48">
        <v>580542421</v>
      </c>
      <c r="E7868" s="50" t="s">
        <v>3650</v>
      </c>
      <c r="F7868" s="51">
        <v>0</v>
      </c>
      <c r="G7868" s="48">
        <v>329</v>
      </c>
      <c r="H7868" s="51" t="s">
        <v>1052</v>
      </c>
      <c r="I7868" s="51" t="s">
        <v>1139</v>
      </c>
      <c r="J7868" s="52">
        <v>2207.94</v>
      </c>
      <c r="K7868" s="48" t="s">
        <v>1058</v>
      </c>
      <c r="L7868" s="48" t="s">
        <v>1058</v>
      </c>
      <c r="M7868" s="53">
        <v>67868.644466544385</v>
      </c>
      <c r="N7868" s="51"/>
    </row>
    <row r="7869" spans="2:14" x14ac:dyDescent="0.25">
      <c r="B7869" s="48">
        <v>7867</v>
      </c>
      <c r="C7869" s="49" t="s">
        <v>3607</v>
      </c>
      <c r="D7869" s="48">
        <v>580546992</v>
      </c>
      <c r="E7869" s="50" t="s">
        <v>3651</v>
      </c>
      <c r="F7869" s="51">
        <v>0</v>
      </c>
      <c r="G7869" s="48">
        <v>29</v>
      </c>
      <c r="H7869" s="51" t="s">
        <v>1052</v>
      </c>
      <c r="I7869" s="51" t="s">
        <v>1162</v>
      </c>
      <c r="J7869" s="52">
        <v>0</v>
      </c>
      <c r="K7869" s="48" t="s">
        <v>1054</v>
      </c>
      <c r="L7869" s="48" t="s">
        <v>1058</v>
      </c>
      <c r="M7869" s="53">
        <v>0</v>
      </c>
      <c r="N7869" s="51"/>
    </row>
    <row r="7870" spans="2:14" x14ac:dyDescent="0.25">
      <c r="B7870" s="48">
        <v>7868</v>
      </c>
      <c r="C7870" s="49" t="s">
        <v>3607</v>
      </c>
      <c r="D7870" s="48">
        <v>580549830</v>
      </c>
      <c r="E7870" s="50" t="s">
        <v>3652</v>
      </c>
      <c r="F7870" s="51">
        <v>0</v>
      </c>
      <c r="G7870" s="48">
        <v>223</v>
      </c>
      <c r="H7870" s="51" t="s">
        <v>1052</v>
      </c>
      <c r="I7870" s="51" t="s">
        <v>1137</v>
      </c>
      <c r="J7870" s="52">
        <v>521.16000000000008</v>
      </c>
      <c r="K7870" s="48" t="s">
        <v>1058</v>
      </c>
      <c r="L7870" s="48" t="s">
        <v>1058</v>
      </c>
      <c r="M7870" s="53">
        <v>16019.648518612044</v>
      </c>
      <c r="N7870" s="51"/>
    </row>
    <row r="7871" spans="2:14" x14ac:dyDescent="0.25">
      <c r="B7871" s="48">
        <v>7869</v>
      </c>
      <c r="C7871" s="49" t="s">
        <v>3607</v>
      </c>
      <c r="D7871" s="48">
        <v>580551323</v>
      </c>
      <c r="E7871" s="50" t="s">
        <v>3653</v>
      </c>
      <c r="F7871" s="51">
        <v>0</v>
      </c>
      <c r="G7871" s="48">
        <v>40</v>
      </c>
      <c r="H7871" s="51" t="s">
        <v>1052</v>
      </c>
      <c r="I7871" s="51" t="s">
        <v>1884</v>
      </c>
      <c r="J7871" s="52">
        <v>103</v>
      </c>
      <c r="K7871" s="48" t="s">
        <v>1058</v>
      </c>
      <c r="L7871" s="48" t="s">
        <v>1058</v>
      </c>
      <c r="M7871" s="53">
        <v>3166.0599382474484</v>
      </c>
      <c r="N7871" s="51"/>
    </row>
    <row r="7872" spans="2:14" x14ac:dyDescent="0.25">
      <c r="B7872" s="48">
        <v>7870</v>
      </c>
      <c r="C7872" s="49" t="s">
        <v>3607</v>
      </c>
      <c r="D7872" s="48">
        <v>580564110</v>
      </c>
      <c r="E7872" s="50" t="s">
        <v>3654</v>
      </c>
      <c r="F7872" s="51">
        <v>0</v>
      </c>
      <c r="G7872" s="48">
        <v>61</v>
      </c>
      <c r="H7872" s="51" t="s">
        <v>1052</v>
      </c>
      <c r="I7872" s="51" t="s">
        <v>1125</v>
      </c>
      <c r="J7872" s="52">
        <v>0</v>
      </c>
      <c r="K7872" s="48" t="s">
        <v>1058</v>
      </c>
      <c r="L7872" s="48" t="s">
        <v>1054</v>
      </c>
      <c r="M7872" s="53">
        <v>0</v>
      </c>
      <c r="N7872" s="51"/>
    </row>
    <row r="7873" spans="2:14" x14ac:dyDescent="0.25">
      <c r="B7873" s="48">
        <v>7871</v>
      </c>
      <c r="C7873" s="49" t="s">
        <v>3607</v>
      </c>
      <c r="D7873" s="48">
        <v>580578623</v>
      </c>
      <c r="E7873" s="50" t="s">
        <v>3655</v>
      </c>
      <c r="F7873" s="51">
        <v>0</v>
      </c>
      <c r="G7873" s="48">
        <v>29</v>
      </c>
      <c r="H7873" s="51" t="s">
        <v>1052</v>
      </c>
      <c r="I7873" s="51" t="s">
        <v>1095</v>
      </c>
      <c r="J7873" s="52">
        <v>75</v>
      </c>
      <c r="K7873" s="48" t="s">
        <v>1058</v>
      </c>
      <c r="L7873" s="48" t="s">
        <v>1058</v>
      </c>
      <c r="M7873" s="53">
        <v>2305.3834501801807</v>
      </c>
      <c r="N7873" s="51"/>
    </row>
    <row r="7874" spans="2:14" x14ac:dyDescent="0.25">
      <c r="B7874" s="48">
        <v>7872</v>
      </c>
      <c r="C7874" s="49" t="s">
        <v>3607</v>
      </c>
      <c r="D7874" s="48">
        <v>580580678</v>
      </c>
      <c r="E7874" s="50" t="s">
        <v>3656</v>
      </c>
      <c r="F7874" s="51">
        <v>0</v>
      </c>
      <c r="G7874" s="48">
        <v>0</v>
      </c>
      <c r="H7874" s="51" t="s">
        <v>1052</v>
      </c>
      <c r="I7874" s="51" t="s">
        <v>1222</v>
      </c>
      <c r="J7874" s="52">
        <v>0</v>
      </c>
      <c r="K7874" s="48" t="s">
        <v>1054</v>
      </c>
      <c r="L7874" s="48" t="s">
        <v>1054</v>
      </c>
      <c r="M7874" s="53">
        <v>0</v>
      </c>
      <c r="N7874" s="51"/>
    </row>
    <row r="7875" spans="2:14" x14ac:dyDescent="0.25">
      <c r="B7875" s="48">
        <v>7873</v>
      </c>
      <c r="C7875" s="49" t="s">
        <v>3607</v>
      </c>
      <c r="D7875" s="48">
        <v>580600328</v>
      </c>
      <c r="E7875" s="50" t="s">
        <v>3657</v>
      </c>
      <c r="F7875" s="51">
        <v>0</v>
      </c>
      <c r="G7875" s="48">
        <v>55</v>
      </c>
      <c r="H7875" s="51" t="s">
        <v>1052</v>
      </c>
      <c r="I7875" s="51" t="s">
        <v>1389</v>
      </c>
      <c r="J7875" s="52">
        <v>233.1</v>
      </c>
      <c r="K7875" s="48" t="s">
        <v>1058</v>
      </c>
      <c r="L7875" s="48" t="s">
        <v>1058</v>
      </c>
      <c r="M7875" s="53">
        <v>7165.1317631600023</v>
      </c>
      <c r="N7875" s="51"/>
    </row>
    <row r="7876" spans="2:14" x14ac:dyDescent="0.25">
      <c r="B7876" s="48">
        <v>7874</v>
      </c>
      <c r="C7876" s="49" t="s">
        <v>3607</v>
      </c>
      <c r="D7876" s="48">
        <v>580608693</v>
      </c>
      <c r="E7876" s="50" t="s">
        <v>3658</v>
      </c>
      <c r="F7876" s="51">
        <v>0</v>
      </c>
      <c r="G7876" s="48">
        <v>102</v>
      </c>
      <c r="H7876" s="51" t="s">
        <v>1052</v>
      </c>
      <c r="I7876" s="51" t="s">
        <v>1259</v>
      </c>
      <c r="J7876" s="52">
        <v>0</v>
      </c>
      <c r="K7876" s="48" t="s">
        <v>1058</v>
      </c>
      <c r="L7876" s="48" t="s">
        <v>1054</v>
      </c>
      <c r="M7876" s="53">
        <v>0</v>
      </c>
      <c r="N7876" s="51"/>
    </row>
    <row r="7877" spans="2:14" x14ac:dyDescent="0.25">
      <c r="B7877" s="48">
        <v>7875</v>
      </c>
      <c r="C7877" s="49" t="s">
        <v>3607</v>
      </c>
      <c r="D7877" s="48">
        <v>580617249</v>
      </c>
      <c r="E7877" s="50" t="s">
        <v>3659</v>
      </c>
      <c r="F7877" s="51">
        <v>0</v>
      </c>
      <c r="G7877" s="48">
        <v>90</v>
      </c>
      <c r="H7877" s="51" t="s">
        <v>1052</v>
      </c>
      <c r="I7877" s="51" t="s">
        <v>1187</v>
      </c>
      <c r="J7877" s="52">
        <v>0</v>
      </c>
      <c r="K7877" s="48" t="s">
        <v>1058</v>
      </c>
      <c r="L7877" s="48" t="s">
        <v>1054</v>
      </c>
      <c r="M7877" s="53">
        <v>0</v>
      </c>
      <c r="N7877" s="51"/>
    </row>
    <row r="7878" spans="2:14" x14ac:dyDescent="0.25">
      <c r="B7878" s="48">
        <v>7876</v>
      </c>
      <c r="C7878" s="49" t="s">
        <v>3607</v>
      </c>
      <c r="D7878" s="48">
        <v>580619310</v>
      </c>
      <c r="E7878" s="50" t="s">
        <v>3660</v>
      </c>
      <c r="F7878" s="51">
        <v>0</v>
      </c>
      <c r="G7878" s="48">
        <v>0</v>
      </c>
      <c r="H7878" s="51" t="s">
        <v>1052</v>
      </c>
      <c r="I7878" s="51" t="s">
        <v>1720</v>
      </c>
      <c r="J7878" s="52">
        <v>0</v>
      </c>
      <c r="K7878" s="48" t="s">
        <v>1054</v>
      </c>
      <c r="L7878" s="48" t="s">
        <v>1054</v>
      </c>
      <c r="M7878" s="53">
        <v>0</v>
      </c>
      <c r="N7878" s="51"/>
    </row>
    <row r="7879" spans="2:14" x14ac:dyDescent="0.25">
      <c r="B7879" s="48">
        <v>7877</v>
      </c>
      <c r="C7879" s="49" t="s">
        <v>3607</v>
      </c>
      <c r="D7879" s="48">
        <v>580636819</v>
      </c>
      <c r="E7879" s="50" t="s">
        <v>3661</v>
      </c>
      <c r="F7879" s="51">
        <v>0</v>
      </c>
      <c r="G7879" s="48">
        <v>9</v>
      </c>
      <c r="H7879" s="51" t="s">
        <v>1052</v>
      </c>
      <c r="I7879" s="51" t="s">
        <v>1661</v>
      </c>
      <c r="J7879" s="52">
        <v>0</v>
      </c>
      <c r="K7879" s="48" t="s">
        <v>1054</v>
      </c>
      <c r="L7879" s="48" t="s">
        <v>1058</v>
      </c>
      <c r="M7879" s="53">
        <v>0</v>
      </c>
      <c r="N7879" s="51"/>
    </row>
    <row r="7880" spans="2:14" x14ac:dyDescent="0.25">
      <c r="B7880" s="48">
        <v>7878</v>
      </c>
      <c r="C7880" s="49" t="s">
        <v>3607</v>
      </c>
      <c r="D7880" s="48">
        <v>580638096</v>
      </c>
      <c r="E7880" s="50" t="s">
        <v>3662</v>
      </c>
      <c r="F7880" s="51">
        <v>0</v>
      </c>
      <c r="G7880" s="48">
        <v>26</v>
      </c>
      <c r="H7880" s="51" t="s">
        <v>1052</v>
      </c>
      <c r="I7880" s="51" t="s">
        <v>1505</v>
      </c>
      <c r="J7880" s="52">
        <v>0</v>
      </c>
      <c r="K7880" s="48" t="s">
        <v>1058</v>
      </c>
      <c r="L7880" s="48" t="s">
        <v>1054</v>
      </c>
      <c r="M7880" s="53">
        <v>0</v>
      </c>
      <c r="N7880" s="51"/>
    </row>
    <row r="7881" spans="2:14" x14ac:dyDescent="0.25">
      <c r="B7881" s="48">
        <v>7879</v>
      </c>
      <c r="C7881" s="49" t="s">
        <v>3607</v>
      </c>
      <c r="D7881" s="48">
        <v>580638898</v>
      </c>
      <c r="E7881" s="50" t="s">
        <v>3663</v>
      </c>
      <c r="F7881" s="51">
        <v>0</v>
      </c>
      <c r="G7881" s="48">
        <v>128</v>
      </c>
      <c r="H7881" s="51" t="s">
        <v>1052</v>
      </c>
      <c r="I7881" s="51" t="s">
        <v>1442</v>
      </c>
      <c r="J7881" s="52">
        <v>320</v>
      </c>
      <c r="K7881" s="48" t="s">
        <v>1058</v>
      </c>
      <c r="L7881" s="48" t="s">
        <v>1058</v>
      </c>
      <c r="M7881" s="53">
        <v>9836.3027207687719</v>
      </c>
      <c r="N7881" s="51"/>
    </row>
    <row r="7882" spans="2:14" x14ac:dyDescent="0.25">
      <c r="B7882" s="48">
        <v>7880</v>
      </c>
      <c r="C7882" s="49" t="s">
        <v>3607</v>
      </c>
      <c r="D7882" s="48">
        <v>580649291</v>
      </c>
      <c r="E7882" s="50" t="s">
        <v>3664</v>
      </c>
      <c r="F7882" s="51">
        <v>0</v>
      </c>
      <c r="G7882" s="48">
        <v>0</v>
      </c>
      <c r="H7882" s="51" t="s">
        <v>1052</v>
      </c>
      <c r="I7882" s="51" t="s">
        <v>2157</v>
      </c>
      <c r="J7882" s="52">
        <v>0</v>
      </c>
      <c r="K7882" s="48" t="s">
        <v>1054</v>
      </c>
      <c r="L7882" s="48" t="s">
        <v>1054</v>
      </c>
      <c r="M7882" s="53">
        <v>0</v>
      </c>
      <c r="N7882" s="51"/>
    </row>
    <row r="7883" spans="2:14" x14ac:dyDescent="0.25">
      <c r="B7883" s="48">
        <v>7881</v>
      </c>
      <c r="C7883" s="49" t="s">
        <v>3607</v>
      </c>
      <c r="D7883" s="48">
        <v>580665099</v>
      </c>
      <c r="E7883" s="50" t="s">
        <v>3665</v>
      </c>
      <c r="F7883" s="51">
        <v>0</v>
      </c>
      <c r="G7883" s="48">
        <v>16</v>
      </c>
      <c r="H7883" s="51" t="s">
        <v>1052</v>
      </c>
      <c r="I7883" s="51" t="s">
        <v>2401</v>
      </c>
      <c r="J7883" s="52">
        <v>235.12799999999999</v>
      </c>
      <c r="K7883" s="48" t="s">
        <v>1058</v>
      </c>
      <c r="L7883" s="48" t="s">
        <v>1058</v>
      </c>
      <c r="M7883" s="53">
        <v>7227.4693316528737</v>
      </c>
      <c r="N7883" s="51"/>
    </row>
    <row r="7884" spans="2:14" x14ac:dyDescent="0.25">
      <c r="B7884" s="48">
        <v>7882</v>
      </c>
      <c r="C7884" s="49" t="s">
        <v>3607</v>
      </c>
      <c r="D7884" s="48">
        <v>580675296</v>
      </c>
      <c r="E7884" s="50" t="s">
        <v>3666</v>
      </c>
      <c r="F7884" s="51">
        <v>0</v>
      </c>
      <c r="G7884" s="48">
        <v>67</v>
      </c>
      <c r="H7884" s="51" t="s">
        <v>1052</v>
      </c>
      <c r="I7884" s="51" t="s">
        <v>1145</v>
      </c>
      <c r="J7884" s="52">
        <v>264.82</v>
      </c>
      <c r="K7884" s="48" t="s">
        <v>1058</v>
      </c>
      <c r="L7884" s="48" t="s">
        <v>1058</v>
      </c>
      <c r="M7884" s="53">
        <v>8140.1552703562065</v>
      </c>
      <c r="N7884" s="51"/>
    </row>
    <row r="7885" spans="2:14" x14ac:dyDescent="0.25">
      <c r="B7885" s="48">
        <v>7883</v>
      </c>
      <c r="C7885" s="49" t="s">
        <v>3607</v>
      </c>
      <c r="D7885" s="48">
        <v>580675502</v>
      </c>
      <c r="E7885" s="50" t="s">
        <v>3667</v>
      </c>
      <c r="F7885" s="51">
        <v>0</v>
      </c>
      <c r="G7885" s="48">
        <v>96</v>
      </c>
      <c r="H7885" s="51" t="s">
        <v>1052</v>
      </c>
      <c r="I7885" s="51" t="s">
        <v>1409</v>
      </c>
      <c r="J7885" s="52">
        <v>599.6</v>
      </c>
      <c r="K7885" s="48" t="s">
        <v>1058</v>
      </c>
      <c r="L7885" s="48" t="s">
        <v>1058</v>
      </c>
      <c r="M7885" s="53">
        <v>18430.772223040487</v>
      </c>
      <c r="N7885" s="51"/>
    </row>
    <row r="7886" spans="2:14" x14ac:dyDescent="0.25">
      <c r="B7886" s="48">
        <v>7884</v>
      </c>
      <c r="C7886" s="49" t="s">
        <v>3607</v>
      </c>
      <c r="D7886" s="48">
        <v>580708899</v>
      </c>
      <c r="E7886" s="50" t="s">
        <v>3668</v>
      </c>
      <c r="F7886" s="51">
        <v>0</v>
      </c>
      <c r="G7886" s="48">
        <v>24</v>
      </c>
      <c r="H7886" s="51" t="s">
        <v>1052</v>
      </c>
      <c r="I7886" s="51" t="s">
        <v>2332</v>
      </c>
      <c r="J7886" s="52">
        <v>0</v>
      </c>
      <c r="K7886" s="48" t="s">
        <v>1054</v>
      </c>
      <c r="L7886" s="48" t="s">
        <v>1054</v>
      </c>
      <c r="M7886" s="53">
        <v>0</v>
      </c>
      <c r="N7886" s="51"/>
    </row>
    <row r="7887" spans="2:14" x14ac:dyDescent="0.25">
      <c r="B7887" s="48">
        <v>7885</v>
      </c>
      <c r="C7887" s="49" t="s">
        <v>3607</v>
      </c>
      <c r="D7887" s="48">
        <v>580714673</v>
      </c>
      <c r="E7887" s="50" t="s">
        <v>3669</v>
      </c>
      <c r="F7887" s="51">
        <v>0</v>
      </c>
      <c r="G7887" s="48">
        <v>0</v>
      </c>
      <c r="H7887" s="51" t="s">
        <v>1052</v>
      </c>
      <c r="I7887" s="51" t="s">
        <v>1098</v>
      </c>
      <c r="J7887" s="52">
        <v>0</v>
      </c>
      <c r="K7887" s="48" t="s">
        <v>1054</v>
      </c>
      <c r="L7887" s="48" t="s">
        <v>1054</v>
      </c>
      <c r="M7887" s="53">
        <v>0</v>
      </c>
      <c r="N7887" s="51"/>
    </row>
    <row r="7888" spans="2:14" x14ac:dyDescent="0.25">
      <c r="B7888" s="48">
        <v>7886</v>
      </c>
      <c r="C7888" s="49" t="s">
        <v>3607</v>
      </c>
      <c r="D7888" s="48">
        <v>580720514</v>
      </c>
      <c r="E7888" s="50" t="s">
        <v>1561</v>
      </c>
      <c r="F7888" s="51">
        <v>0</v>
      </c>
      <c r="G7888" s="48">
        <v>41</v>
      </c>
      <c r="H7888" s="51" t="s">
        <v>1052</v>
      </c>
      <c r="I7888" s="51" t="s">
        <v>1062</v>
      </c>
      <c r="J7888" s="52">
        <v>18.5</v>
      </c>
      <c r="K7888" s="48" t="s">
        <v>1058</v>
      </c>
      <c r="L7888" s="48" t="s">
        <v>1058</v>
      </c>
      <c r="M7888" s="53">
        <v>568.66125104444461</v>
      </c>
      <c r="N7888" s="51"/>
    </row>
    <row r="7889" spans="2:14" x14ac:dyDescent="0.25">
      <c r="B7889" s="48">
        <v>7887</v>
      </c>
      <c r="C7889" s="49" t="s">
        <v>3670</v>
      </c>
      <c r="D7889" s="48">
        <v>580093151</v>
      </c>
      <c r="E7889" s="50" t="s">
        <v>1294</v>
      </c>
      <c r="F7889" s="51">
        <v>0</v>
      </c>
      <c r="G7889" s="48">
        <v>26</v>
      </c>
      <c r="H7889" s="51" t="s">
        <v>1052</v>
      </c>
      <c r="I7889" s="51" t="s">
        <v>1295</v>
      </c>
      <c r="J7889" s="52">
        <v>1069.8</v>
      </c>
      <c r="K7889" s="48" t="s">
        <v>1058</v>
      </c>
      <c r="L7889" s="48" t="s">
        <v>1058</v>
      </c>
      <c r="M7889" s="53">
        <v>274958.00971748977</v>
      </c>
      <c r="N7889" s="51"/>
    </row>
    <row r="7890" spans="2:14" x14ac:dyDescent="0.25">
      <c r="B7890" s="48">
        <v>7888</v>
      </c>
      <c r="C7890" s="49" t="s">
        <v>3670</v>
      </c>
      <c r="D7890" s="48">
        <v>580122570</v>
      </c>
      <c r="E7890" s="50" t="s">
        <v>3671</v>
      </c>
      <c r="F7890" s="51">
        <v>0</v>
      </c>
      <c r="G7890" s="48">
        <v>87</v>
      </c>
      <c r="H7890" s="51" t="s">
        <v>1052</v>
      </c>
      <c r="I7890" s="51" t="s">
        <v>1053</v>
      </c>
      <c r="J7890" s="52">
        <v>553.70000000000005</v>
      </c>
      <c r="K7890" s="48" t="s">
        <v>1058</v>
      </c>
      <c r="L7890" s="48" t="s">
        <v>1058</v>
      </c>
      <c r="M7890" s="53">
        <v>142310.94595305106</v>
      </c>
      <c r="N7890" s="51"/>
    </row>
    <row r="7891" spans="2:14" x14ac:dyDescent="0.25">
      <c r="B7891" s="48">
        <v>7889</v>
      </c>
      <c r="C7891" s="49" t="s">
        <v>3670</v>
      </c>
      <c r="D7891" s="48">
        <v>580168136</v>
      </c>
      <c r="E7891" s="50" t="s">
        <v>3672</v>
      </c>
      <c r="F7891" s="51">
        <v>0</v>
      </c>
      <c r="G7891" s="48">
        <v>0</v>
      </c>
      <c r="H7891" s="51" t="s">
        <v>1052</v>
      </c>
      <c r="I7891" s="51" t="s">
        <v>1262</v>
      </c>
      <c r="J7891" s="52">
        <v>0</v>
      </c>
      <c r="K7891" s="48" t="s">
        <v>1054</v>
      </c>
      <c r="L7891" s="48" t="s">
        <v>1054</v>
      </c>
      <c r="M7891" s="53">
        <v>0</v>
      </c>
      <c r="N7891" s="51"/>
    </row>
    <row r="7892" spans="2:14" x14ac:dyDescent="0.25">
      <c r="B7892" s="48">
        <v>7890</v>
      </c>
      <c r="C7892" s="49" t="s">
        <v>3670</v>
      </c>
      <c r="D7892" s="48">
        <v>580171353</v>
      </c>
      <c r="E7892" s="50" t="s">
        <v>3673</v>
      </c>
      <c r="F7892" s="51">
        <v>0</v>
      </c>
      <c r="G7892" s="48">
        <v>33</v>
      </c>
      <c r="H7892" s="51" t="s">
        <v>1052</v>
      </c>
      <c r="I7892" s="51" t="s">
        <v>1172</v>
      </c>
      <c r="J7892" s="52">
        <v>1139.06</v>
      </c>
      <c r="K7892" s="48" t="s">
        <v>1058</v>
      </c>
      <c r="L7892" s="48" t="s">
        <v>1058</v>
      </c>
      <c r="M7892" s="53">
        <v>292759.08632342861</v>
      </c>
      <c r="N7892" s="51"/>
    </row>
    <row r="7893" spans="2:14" x14ac:dyDescent="0.25">
      <c r="B7893" s="48">
        <v>7891</v>
      </c>
      <c r="C7893" s="49" t="s">
        <v>3670</v>
      </c>
      <c r="D7893" s="48">
        <v>580192508</v>
      </c>
      <c r="E7893" s="50" t="s">
        <v>3674</v>
      </c>
      <c r="F7893" s="51">
        <v>0</v>
      </c>
      <c r="G7893" s="48">
        <v>155</v>
      </c>
      <c r="H7893" s="51" t="s">
        <v>1052</v>
      </c>
      <c r="I7893" s="51" t="s">
        <v>1078</v>
      </c>
      <c r="J7893" s="52">
        <v>5373.64</v>
      </c>
      <c r="K7893" s="48" t="s">
        <v>1058</v>
      </c>
      <c r="L7893" s="48" t="s">
        <v>1058</v>
      </c>
      <c r="M7893" s="53">
        <v>384757.99119651783</v>
      </c>
      <c r="N7893" s="51"/>
    </row>
    <row r="7894" spans="2:14" x14ac:dyDescent="0.25">
      <c r="B7894" s="48">
        <v>7892</v>
      </c>
      <c r="C7894" s="49" t="s">
        <v>3670</v>
      </c>
      <c r="D7894" s="48">
        <v>580308427</v>
      </c>
      <c r="E7894" s="50" t="s">
        <v>2603</v>
      </c>
      <c r="F7894" s="51">
        <v>0</v>
      </c>
      <c r="G7894" s="48">
        <v>23</v>
      </c>
      <c r="H7894" s="51" t="s">
        <v>1052</v>
      </c>
      <c r="I7894" s="51" t="s">
        <v>1145</v>
      </c>
      <c r="J7894" s="52">
        <v>204.96</v>
      </c>
      <c r="K7894" s="48" t="s">
        <v>1058</v>
      </c>
      <c r="L7894" s="48" t="s">
        <v>1058</v>
      </c>
      <c r="M7894" s="53">
        <v>52678.438653670499</v>
      </c>
      <c r="N7894" s="51"/>
    </row>
    <row r="7895" spans="2:14" x14ac:dyDescent="0.25">
      <c r="B7895" s="48">
        <v>7893</v>
      </c>
      <c r="C7895" s="49" t="s">
        <v>3670</v>
      </c>
      <c r="D7895" s="48">
        <v>580311181</v>
      </c>
      <c r="E7895" s="50" t="s">
        <v>3675</v>
      </c>
      <c r="F7895" s="51">
        <v>0</v>
      </c>
      <c r="G7895" s="48">
        <v>70</v>
      </c>
      <c r="H7895" s="51" t="s">
        <v>1052</v>
      </c>
      <c r="I7895" s="51" t="s">
        <v>1062</v>
      </c>
      <c r="J7895" s="52">
        <v>592.08000000000004</v>
      </c>
      <c r="K7895" s="48" t="s">
        <v>1058</v>
      </c>
      <c r="L7895" s="48" t="s">
        <v>1058</v>
      </c>
      <c r="M7895" s="53">
        <v>152175.30229344865</v>
      </c>
      <c r="N7895" s="51"/>
    </row>
    <row r="7896" spans="2:14" x14ac:dyDescent="0.25">
      <c r="B7896" s="48">
        <v>7894</v>
      </c>
      <c r="C7896" s="49" t="s">
        <v>3670</v>
      </c>
      <c r="D7896" s="48">
        <v>580325439</v>
      </c>
      <c r="E7896" s="50" t="s">
        <v>3676</v>
      </c>
      <c r="F7896" s="51">
        <v>0</v>
      </c>
      <c r="G7896" s="48">
        <v>15</v>
      </c>
      <c r="H7896" s="51" t="s">
        <v>1052</v>
      </c>
      <c r="I7896" s="51" t="s">
        <v>1062</v>
      </c>
      <c r="J7896" s="52">
        <v>0</v>
      </c>
      <c r="K7896" s="48" t="s">
        <v>1054</v>
      </c>
      <c r="L7896" s="48" t="s">
        <v>1054</v>
      </c>
      <c r="M7896" s="53">
        <v>0</v>
      </c>
      <c r="N7896" s="51"/>
    </row>
    <row r="7897" spans="2:14" x14ac:dyDescent="0.25">
      <c r="B7897" s="48">
        <v>7895</v>
      </c>
      <c r="C7897" s="49" t="s">
        <v>3670</v>
      </c>
      <c r="D7897" s="48">
        <v>580401818</v>
      </c>
      <c r="E7897" s="50" t="s">
        <v>1165</v>
      </c>
      <c r="F7897" s="51">
        <v>0</v>
      </c>
      <c r="G7897" s="48">
        <v>28</v>
      </c>
      <c r="H7897" s="51" t="s">
        <v>1052</v>
      </c>
      <c r="I7897" s="51" t="s">
        <v>1158</v>
      </c>
      <c r="J7897" s="52">
        <v>359.98</v>
      </c>
      <c r="K7897" s="48" t="s">
        <v>1058</v>
      </c>
      <c r="L7897" s="48" t="s">
        <v>1058</v>
      </c>
      <c r="M7897" s="53">
        <v>92521.391230231791</v>
      </c>
      <c r="N7897" s="51"/>
    </row>
    <row r="7898" spans="2:14" x14ac:dyDescent="0.25">
      <c r="B7898" s="48">
        <v>7896</v>
      </c>
      <c r="C7898" s="49" t="s">
        <v>3670</v>
      </c>
      <c r="D7898" s="48">
        <v>580442085</v>
      </c>
      <c r="E7898" s="50" t="s">
        <v>3677</v>
      </c>
      <c r="F7898" s="51">
        <v>0</v>
      </c>
      <c r="G7898" s="48">
        <v>37</v>
      </c>
      <c r="H7898" s="51" t="s">
        <v>1052</v>
      </c>
      <c r="I7898" s="51" t="s">
        <v>1169</v>
      </c>
      <c r="J7898" s="52">
        <v>571.44000000000005</v>
      </c>
      <c r="K7898" s="48" t="s">
        <v>1058</v>
      </c>
      <c r="L7898" s="48" t="s">
        <v>1058</v>
      </c>
      <c r="M7898" s="53">
        <v>146870.44781544432</v>
      </c>
      <c r="N7898" s="51"/>
    </row>
    <row r="7899" spans="2:14" x14ac:dyDescent="0.25">
      <c r="B7899" s="48">
        <v>7897</v>
      </c>
      <c r="C7899" s="49" t="s">
        <v>3670</v>
      </c>
      <c r="D7899" s="48">
        <v>580541332</v>
      </c>
      <c r="E7899" s="50" t="s">
        <v>3678</v>
      </c>
      <c r="F7899" s="51">
        <v>0</v>
      </c>
      <c r="G7899" s="48">
        <v>89</v>
      </c>
      <c r="H7899" s="51" t="s">
        <v>1052</v>
      </c>
      <c r="I7899" s="51" t="s">
        <v>1060</v>
      </c>
      <c r="J7899" s="52">
        <v>1975.16</v>
      </c>
      <c r="K7899" s="48" t="s">
        <v>1058</v>
      </c>
      <c r="L7899" s="48" t="s">
        <v>1058</v>
      </c>
      <c r="M7899" s="53">
        <v>384757.99119651783</v>
      </c>
      <c r="N7899" s="51"/>
    </row>
    <row r="7900" spans="2:14" x14ac:dyDescent="0.25">
      <c r="B7900" s="48">
        <v>7898</v>
      </c>
      <c r="C7900" s="49" t="s">
        <v>3670</v>
      </c>
      <c r="D7900" s="48">
        <v>580543916</v>
      </c>
      <c r="E7900" s="50" t="s">
        <v>3679</v>
      </c>
      <c r="F7900" s="51">
        <v>0</v>
      </c>
      <c r="G7900" s="48">
        <v>13</v>
      </c>
      <c r="H7900" s="51" t="s">
        <v>1052</v>
      </c>
      <c r="I7900" s="51" t="s">
        <v>1078</v>
      </c>
      <c r="J7900" s="52">
        <v>0</v>
      </c>
      <c r="K7900" s="48" t="s">
        <v>1054</v>
      </c>
      <c r="L7900" s="48" t="s">
        <v>1058</v>
      </c>
      <c r="M7900" s="53">
        <v>0</v>
      </c>
      <c r="N7900" s="51"/>
    </row>
    <row r="7901" spans="2:14" x14ac:dyDescent="0.25">
      <c r="B7901" s="48">
        <v>7899</v>
      </c>
      <c r="C7901" s="51" t="s">
        <v>3552</v>
      </c>
      <c r="D7901" s="48">
        <v>580181659</v>
      </c>
      <c r="E7901" s="50" t="s">
        <v>3687</v>
      </c>
      <c r="F7901" s="51">
        <v>0</v>
      </c>
      <c r="G7901" s="48">
        <v>0</v>
      </c>
      <c r="H7901" s="51" t="s">
        <v>1052</v>
      </c>
      <c r="I7901" s="51" t="s">
        <v>2048</v>
      </c>
      <c r="J7901" s="52">
        <v>0</v>
      </c>
      <c r="K7901" s="48" t="s">
        <v>1054</v>
      </c>
      <c r="L7901" s="48" t="s">
        <v>1058</v>
      </c>
      <c r="M7901" s="53">
        <v>0</v>
      </c>
      <c r="N7901" s="51"/>
    </row>
    <row r="7902" spans="2:14" ht="15.75" thickBot="1" x14ac:dyDescent="0.3">
      <c r="M7902" s="66">
        <f>SUM(M3:M7901)</f>
        <v>107983461.33470365</v>
      </c>
    </row>
  </sheetData>
  <sheetProtection algorithmName="SHA-512" hashValue="QmukIiHPlbMBY27ACQHOgbaJUXJvD6DKAjPMqO6xQK5UOx7Lyoym6ADbwVGrm9zKfyqmC8KN4M/Zo/hykylgjw==" saltValue="axD6awjiSj739VVRbK6Sfw==" spinCount="100000" sheet="1" sort="0" autoFilter="0" pivotTables="0"/>
  <autoFilter ref="A2:Q7902" xr:uid="{5740D69D-25F4-466D-9C96-308E05AE271E}"/>
  <mergeCells count="1">
    <mergeCell ref="B1: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93CA9-6588-4C2B-AD40-EE0196875383}">
  <dimension ref="B1:K923"/>
  <sheetViews>
    <sheetView rightToLeft="1" workbookViewId="0">
      <pane ySplit="3" topLeftCell="A4" activePane="bottomLeft" state="frozen"/>
      <selection activeCell="B1" sqref="B1:N1"/>
      <selection pane="bottomLeft" activeCell="C14" sqref="C14"/>
    </sheetView>
  </sheetViews>
  <sheetFormatPr defaultColWidth="9" defaultRowHeight="15" x14ac:dyDescent="0.25"/>
  <cols>
    <col min="1" max="1" width="2.625" style="45" customWidth="1"/>
    <col min="2" max="2" width="9" style="45"/>
    <col min="3" max="3" width="31.875" style="60" bestFit="1" customWidth="1"/>
    <col min="4" max="4" width="13.375" style="45" bestFit="1" customWidth="1"/>
    <col min="5" max="5" width="13.5" style="45" bestFit="1" customWidth="1"/>
    <col min="6" max="6" width="70.375" style="45" customWidth="1"/>
    <col min="7" max="7" width="9" style="45"/>
    <col min="8" max="8" width="18.25" style="45" hidden="1" customWidth="1"/>
    <col min="9" max="9" width="15.375" style="45" hidden="1" customWidth="1"/>
    <col min="10" max="10" width="11.375" style="45" hidden="1" customWidth="1"/>
    <col min="11" max="11" width="0" style="45" hidden="1" customWidth="1"/>
    <col min="12" max="16384" width="9" style="45"/>
  </cols>
  <sheetData>
    <row r="1" spans="2:11" x14ac:dyDescent="0.25">
      <c r="F1" s="62"/>
    </row>
    <row r="2" spans="2:11" x14ac:dyDescent="0.25">
      <c r="B2" s="86" t="s">
        <v>3680</v>
      </c>
      <c r="C2" s="86"/>
      <c r="D2" s="86"/>
      <c r="E2" s="86"/>
      <c r="F2" s="86"/>
    </row>
    <row r="3" spans="2:11" s="63" customFormat="1" ht="65.25" customHeight="1" x14ac:dyDescent="0.2">
      <c r="B3" s="46" t="s">
        <v>3681</v>
      </c>
      <c r="C3" s="46" t="s">
        <v>3682</v>
      </c>
      <c r="D3" s="46" t="s">
        <v>3683</v>
      </c>
      <c r="E3" s="46" t="s">
        <v>3684</v>
      </c>
      <c r="F3" s="46" t="s">
        <v>119</v>
      </c>
    </row>
    <row r="4" spans="2:11" x14ac:dyDescent="0.25">
      <c r="B4" s="51">
        <v>580543858</v>
      </c>
      <c r="C4" s="50" t="s">
        <v>120</v>
      </c>
      <c r="D4" s="64">
        <f>VLOOKUP(B4,'[1]ריכוז תמיכה ברמת עמותה'!$A:$P,3,0)</f>
        <v>217415.9165285776</v>
      </c>
      <c r="E4" s="64">
        <f>VLOOKUP(B4,'[1]ריכוז תמיכה ברמת עמותה'!$A:$P,16,0)+IFERROR(VLOOKUP(B4,[2]גיליון1!$B:$F,5,0),0)</f>
        <v>208192.48785474084</v>
      </c>
      <c r="F4" s="51"/>
      <c r="J4" s="65"/>
      <c r="K4" s="65"/>
    </row>
    <row r="5" spans="2:11" x14ac:dyDescent="0.25">
      <c r="B5" s="51">
        <v>580346476</v>
      </c>
      <c r="C5" s="50" t="s">
        <v>121</v>
      </c>
      <c r="D5" s="64">
        <f>VLOOKUP(B5,'[1]ריכוז תמיכה ברמת עמותה'!$A:$P,3,0)</f>
        <v>291923.3136617429</v>
      </c>
      <c r="E5" s="64">
        <f>VLOOKUP(B5,'[1]ריכוז תמיכה ברמת עמותה'!$A:$P,16,0)+IFERROR(VLOOKUP(B5,[2]גיליון1!$B:$F,5,0),0)</f>
        <v>279539.05999356561</v>
      </c>
      <c r="F5" s="51"/>
      <c r="J5" s="65"/>
      <c r="K5" s="65"/>
    </row>
    <row r="6" spans="2:11" x14ac:dyDescent="0.25">
      <c r="B6" s="51">
        <v>580435105</v>
      </c>
      <c r="C6" s="50" t="s">
        <v>122</v>
      </c>
      <c r="D6" s="64">
        <f>VLOOKUP(B6,'[1]ריכוז תמיכה ברמת עמותה'!$A:$P,3,0)</f>
        <v>197346.75500286277</v>
      </c>
      <c r="E6" s="64">
        <f>VLOOKUP(B6,'[1]ריכוז תמיכה ברמת עמותה'!$A:$P,16,0)+IFERROR(VLOOKUP(B6,[2]גיליון1!$B:$F,5,0),0)</f>
        <v>188974.71974507248</v>
      </c>
      <c r="F6" s="51"/>
      <c r="J6" s="65"/>
      <c r="K6" s="65"/>
    </row>
    <row r="7" spans="2:11" x14ac:dyDescent="0.25">
      <c r="B7" s="51">
        <v>580095396</v>
      </c>
      <c r="C7" s="50" t="s">
        <v>123</v>
      </c>
      <c r="D7" s="64">
        <f>VLOOKUP(B7,'[1]ריכוז תמיכה ברמת עמותה'!$A:$P,3,0)</f>
        <v>324676.89425051142</v>
      </c>
      <c r="E7" s="64">
        <f>VLOOKUP(B7,'[1]ריכוז תמיכה ברמת עמותה'!$A:$P,16,0)+IFERROR(VLOOKUP(B7,[2]גיליון1!$B:$F,5,0),0)</f>
        <v>310903.13645036065</v>
      </c>
      <c r="F7" s="51"/>
      <c r="J7" s="65"/>
      <c r="K7" s="65"/>
    </row>
    <row r="8" spans="2:11" x14ac:dyDescent="0.25">
      <c r="B8" s="51">
        <v>580487254</v>
      </c>
      <c r="C8" s="50" t="s">
        <v>124</v>
      </c>
      <c r="D8" s="64">
        <f>VLOOKUP(B8,'[1]ריכוז תמיכה ברמת עמותה'!$A:$P,3,0)</f>
        <v>187525.50316408326</v>
      </c>
      <c r="E8" s="64">
        <f>VLOOKUP(B8,'[1]ריכוז תמיכה ברמת עמותה'!$A:$P,16,0)+IFERROR(VLOOKUP(B8,[2]גיליון1!$B:$F,5,0),0)</f>
        <v>179570.11456799615</v>
      </c>
      <c r="F8" s="51"/>
      <c r="J8" s="65"/>
      <c r="K8" s="65"/>
    </row>
    <row r="9" spans="2:11" x14ac:dyDescent="0.25">
      <c r="B9" s="51">
        <v>580359826</v>
      </c>
      <c r="C9" s="50" t="s">
        <v>125</v>
      </c>
      <c r="D9" s="64">
        <f>VLOOKUP(B9,'[1]ריכוז תמיכה ברמת עמותה'!$A:$P,3,0)</f>
        <v>68819.545874102478</v>
      </c>
      <c r="E9" s="64">
        <f>VLOOKUP(B9,'[1]ריכוז תמיכה ברמת עמותה'!$A:$P,16,0)+IFERROR(VLOOKUP(B9,[2]גיליון1!$B:$F,5,0),0)</f>
        <v>65900.016417057472</v>
      </c>
      <c r="F9" s="51"/>
      <c r="J9" s="65"/>
      <c r="K9" s="65"/>
    </row>
    <row r="10" spans="2:11" x14ac:dyDescent="0.25">
      <c r="B10" s="51">
        <v>580445070</v>
      </c>
      <c r="C10" s="50" t="s">
        <v>126</v>
      </c>
      <c r="D10" s="64">
        <f>VLOOKUP(B10,'[1]ריכוז תמיכה ברמת עמותה'!$A:$P,3,0)</f>
        <v>207787.55869157097</v>
      </c>
      <c r="E10" s="64">
        <f>VLOOKUP(B10,'[1]ריכוז תמיכה ברמת עמותה'!$A:$P,16,0)+IFERROR(VLOOKUP(B10,[2]גיליון1!$B:$F,5,0),0)</f>
        <v>198972.59354319159</v>
      </c>
      <c r="F10" s="51"/>
      <c r="J10" s="65"/>
      <c r="K10" s="65"/>
    </row>
    <row r="11" spans="2:11" x14ac:dyDescent="0.25">
      <c r="B11" s="51">
        <v>580687986</v>
      </c>
      <c r="C11" s="50" t="s">
        <v>127</v>
      </c>
      <c r="D11" s="64">
        <f>VLOOKUP(B11,'[1]ריכוז תמיכה ברמת עמותה'!$A:$P,3,0)</f>
        <v>8968.1433429209956</v>
      </c>
      <c r="E11" s="64">
        <f>VLOOKUP(B11,'[1]ריכוז תמיכה ברמת עמותה'!$A:$P,16,0)+IFERROR(VLOOKUP(B11,[2]גיליון1!$B:$F,5,0),0)</f>
        <v>8587.6880764396046</v>
      </c>
      <c r="F11" s="51"/>
      <c r="J11" s="65"/>
      <c r="K11" s="65"/>
    </row>
    <row r="12" spans="2:11" x14ac:dyDescent="0.25">
      <c r="B12" s="51">
        <v>514490515</v>
      </c>
      <c r="C12" s="50" t="s">
        <v>128</v>
      </c>
      <c r="D12" s="64">
        <f>VLOOKUP(B12,'[1]ריכוז תמיכה ברמת עמותה'!$A:$P,3,0)</f>
        <v>55747.670904763501</v>
      </c>
      <c r="E12" s="64">
        <f>VLOOKUP(B12,'[1]ריכוז תמיכה ברמת עמותה'!$A:$P,16,0)+IFERROR(VLOOKUP(B12,[2]גיליון1!$B:$F,5,0),0)</f>
        <v>53382.689193523307</v>
      </c>
      <c r="F12" s="51"/>
      <c r="J12" s="65"/>
      <c r="K12" s="65"/>
    </row>
    <row r="13" spans="2:11" x14ac:dyDescent="0.25">
      <c r="B13" s="51">
        <v>514491851</v>
      </c>
      <c r="C13" s="50" t="s">
        <v>129</v>
      </c>
      <c r="D13" s="64">
        <f>VLOOKUP(B13,'[1]ריכוז תמיכה ברמת עמותה'!$A:$P,3,0)</f>
        <v>183967.31398571955</v>
      </c>
      <c r="E13" s="64">
        <f>VLOOKUP(B13,'[1]ריכוז תמיכה ברמת עמותה'!$A:$P,16,0)+IFERROR(VLOOKUP(B13,[2]גיליון1!$B:$F,5,0),0)</f>
        <v>176162.87433862692</v>
      </c>
      <c r="F13" s="51"/>
      <c r="J13" s="65"/>
      <c r="K13" s="65"/>
    </row>
    <row r="14" spans="2:11" x14ac:dyDescent="0.25">
      <c r="B14" s="51">
        <v>580447928</v>
      </c>
      <c r="C14" s="50" t="s">
        <v>130</v>
      </c>
      <c r="D14" s="64">
        <f>VLOOKUP(B14,'[1]ריכוז תמיכה ברמת עמותה'!$A:$P,3,0)</f>
        <v>423682.29887620261</v>
      </c>
      <c r="E14" s="64">
        <f>VLOOKUP(B14,'[1]ריכוז תמיכה ברמת עמותה'!$A:$P,16,0)+IFERROR(VLOOKUP(B14,[2]גיליון1!$B:$F,5,0),0)</f>
        <v>405708.43787077715</v>
      </c>
      <c r="F14" s="51"/>
      <c r="J14" s="65"/>
      <c r="K14" s="65"/>
    </row>
    <row r="15" spans="2:11" x14ac:dyDescent="0.25">
      <c r="B15" s="51">
        <v>580442549</v>
      </c>
      <c r="C15" s="50" t="s">
        <v>131</v>
      </c>
      <c r="D15" s="64">
        <f>VLOOKUP(B15,'[1]ריכוז תמיכה ברמת עמותה'!$A:$P,3,0)</f>
        <v>46828.04356000133</v>
      </c>
      <c r="E15" s="64">
        <f>VLOOKUP(B15,'[1]ריכוז תמיכה ברמת עמותה'!$A:$P,16,0)+IFERROR(VLOOKUP(B15,[2]גיליון1!$B:$F,5,0),0)</f>
        <v>44841.458922559563</v>
      </c>
      <c r="F15" s="51"/>
      <c r="J15" s="65"/>
      <c r="K15" s="65"/>
    </row>
    <row r="16" spans="2:11" x14ac:dyDescent="0.25">
      <c r="B16" s="51">
        <v>580482040</v>
      </c>
      <c r="C16" s="50" t="s">
        <v>132</v>
      </c>
      <c r="D16" s="64">
        <f>VLOOKUP(B16,'[1]ריכוז תמיכה ברמת עמותה'!$A:$P,3,0)</f>
        <v>613603.61325953132</v>
      </c>
      <c r="E16" s="64">
        <f>VLOOKUP(B16,'[1]ריכוז תמיכה ברמת עמותה'!$A:$P,16,0)+IFERROR(VLOOKUP(B16,[2]גיליון1!$B:$F,5,0),0)</f>
        <v>587572.72623307991</v>
      </c>
      <c r="F16" s="51" t="s">
        <v>3685</v>
      </c>
      <c r="J16" s="65"/>
      <c r="K16" s="65"/>
    </row>
    <row r="17" spans="2:11" x14ac:dyDescent="0.25">
      <c r="B17" s="51">
        <v>580384881</v>
      </c>
      <c r="C17" s="50" t="s">
        <v>133</v>
      </c>
      <c r="D17" s="64">
        <f>VLOOKUP(B17,'[1]ריכוז תמיכה ברמת עמותה'!$A:$P,3,0)</f>
        <v>468280.43560001341</v>
      </c>
      <c r="E17" s="64">
        <f>VLOOKUP(B17,'[1]ריכוז תמיכה ברמת עמותה'!$A:$P,16,0)+IFERROR(VLOOKUP(B17,[2]גיליון1!$B:$F,5,0),0)</f>
        <v>448414.58922559582</v>
      </c>
      <c r="F17" s="51"/>
      <c r="J17" s="65"/>
      <c r="K17" s="65"/>
    </row>
    <row r="18" spans="2:11" x14ac:dyDescent="0.25">
      <c r="B18" s="51">
        <v>580394278</v>
      </c>
      <c r="C18" s="50" t="s">
        <v>134</v>
      </c>
      <c r="D18" s="64">
        <f>VLOOKUP(B18,'[1]ריכוז תמיכה ברמת עמותה'!$A:$P,3,0)</f>
        <v>661051.99538780644</v>
      </c>
      <c r="E18" s="64">
        <f>VLOOKUP(B18,'[1]ריכוז תמיכה ברמת עמותה'!$A:$P,16,0)+IFERROR(VLOOKUP(B18,[2]גיליון1!$B:$F,5,0),0)</f>
        <v>633008.20712009945</v>
      </c>
      <c r="F18" s="51"/>
      <c r="J18" s="65"/>
      <c r="K18" s="65"/>
    </row>
    <row r="19" spans="2:11" x14ac:dyDescent="0.25">
      <c r="B19" s="51">
        <v>580380780</v>
      </c>
      <c r="C19" s="50" t="s">
        <v>135</v>
      </c>
      <c r="D19" s="64">
        <f>VLOOKUP(B19,'[1]ריכוז תמיכה ברמת עמותה'!$A:$P,3,0)</f>
        <v>64448.147489270268</v>
      </c>
      <c r="E19" s="64">
        <f>VLOOKUP(B19,'[1]ריכוז תמיכה ברמת עמותה'!$A:$P,16,0)+IFERROR(VLOOKUP(B19,[2]גיליון1!$B:$F,5,0),0)</f>
        <v>65160.148796243782</v>
      </c>
      <c r="F19" s="51"/>
      <c r="J19" s="65"/>
      <c r="K19" s="65"/>
    </row>
    <row r="20" spans="2:11" x14ac:dyDescent="0.25">
      <c r="B20" s="51">
        <v>580430072</v>
      </c>
      <c r="C20" s="50" t="s">
        <v>136</v>
      </c>
      <c r="D20" s="64">
        <f>VLOOKUP(B20,'[1]ריכוז תמיכה ברמת עמותה'!$A:$P,3,0)</f>
        <v>142560.93242728588</v>
      </c>
      <c r="E20" s="64">
        <f>VLOOKUP(B20,'[1]ריכוז תמיכה ברמת עמותה'!$A:$P,16,0)+IFERROR(VLOOKUP(B20,[2]גיליון1!$B:$F,5,0),0)</f>
        <v>188967.36571608437</v>
      </c>
      <c r="F20" s="51"/>
      <c r="J20" s="65"/>
      <c r="K20" s="65"/>
    </row>
    <row r="21" spans="2:11" x14ac:dyDescent="0.25">
      <c r="B21" s="51">
        <v>580630622</v>
      </c>
      <c r="C21" s="50" t="s">
        <v>137</v>
      </c>
      <c r="D21" s="64">
        <f>VLOOKUP(B21,'[1]ריכוז תמיכה ברמת עמותה'!$A:$P,3,0)</f>
        <v>56572.489149710331</v>
      </c>
      <c r="E21" s="64">
        <f>VLOOKUP(B21,'[1]ריכוז תמיכה ברמת עמותה'!$A:$P,16,0)+IFERROR(VLOOKUP(B21,[2]גיליון1!$B:$F,5,0),0)</f>
        <v>54172.516199684047</v>
      </c>
      <c r="F21" s="51"/>
      <c r="J21" s="65"/>
      <c r="K21" s="65"/>
    </row>
    <row r="22" spans="2:11" x14ac:dyDescent="0.25">
      <c r="B22" s="51">
        <v>580476059</v>
      </c>
      <c r="C22" s="50" t="s">
        <v>138</v>
      </c>
      <c r="D22" s="64">
        <f>VLOOKUP(B22,'[1]ריכוז תמיכה ברמת עמותה'!$A:$P,3,0)</f>
        <v>59917.645029867112</v>
      </c>
      <c r="E22" s="64">
        <f>VLOOKUP(B22,'[1]ריכוז תמיכה ברמת עמותה'!$A:$P,16,0)+IFERROR(VLOOKUP(B22,[2]גיליון1!$B:$F,5,0),0)</f>
        <v>100359.26436926864</v>
      </c>
      <c r="F22" s="51"/>
      <c r="J22" s="65"/>
      <c r="K22" s="65"/>
    </row>
    <row r="23" spans="2:11" x14ac:dyDescent="0.25">
      <c r="B23" s="51">
        <v>580694917</v>
      </c>
      <c r="C23" s="50" t="s">
        <v>139</v>
      </c>
      <c r="D23" s="64">
        <f>VLOOKUP(B23,'[1]ריכוז תמיכה ברמת עמותה'!$A:$P,3,0)</f>
        <v>166640.51967013621</v>
      </c>
      <c r="E23" s="64">
        <f>VLOOKUP(B23,'[1]ריכוז תמיכה ברמת עמותה'!$A:$P,16,0)+IFERROR(VLOOKUP(B23,[2]גיליון1!$B:$F,5,0),0)</f>
        <v>159571.13408011405</v>
      </c>
      <c r="F23" s="51"/>
      <c r="J23" s="65"/>
      <c r="K23" s="65"/>
    </row>
    <row r="24" spans="2:11" x14ac:dyDescent="0.25">
      <c r="B24" s="51">
        <v>580262582</v>
      </c>
      <c r="C24" s="50" t="s">
        <v>140</v>
      </c>
      <c r="D24" s="64">
        <f>VLOOKUP(B24,'[1]ריכוז תמיכה ברמת עמותה'!$A:$P,3,0)</f>
        <v>83842.800085072871</v>
      </c>
      <c r="E24" s="64">
        <f>VLOOKUP(B24,'[1]ריכוז תמיכה ברמת עמותה'!$A:$P,16,0)+IFERROR(VLOOKUP(B24,[2]גיליון1!$B:$F,5,0),0)</f>
        <v>80285.939581266211</v>
      </c>
      <c r="F24" s="51"/>
      <c r="J24" s="65"/>
      <c r="K24" s="65"/>
    </row>
    <row r="25" spans="2:11" x14ac:dyDescent="0.25">
      <c r="B25" s="51">
        <v>580653806</v>
      </c>
      <c r="C25" s="50" t="s">
        <v>141</v>
      </c>
      <c r="D25" s="64">
        <f>VLOOKUP(B25,'[1]ריכוז תמיכה ברמת עמותה'!$A:$P,3,0)</f>
        <v>327628.50238006155</v>
      </c>
      <c r="E25" s="64">
        <f>VLOOKUP(B25,'[1]ריכוז תמיכה ברמת עמותה'!$A:$P,16,0)+IFERROR(VLOOKUP(B25,[2]גיליון1!$B:$F,5,0),0)</f>
        <v>313729.52859990939</v>
      </c>
      <c r="F25" s="51"/>
      <c r="J25" s="65"/>
      <c r="K25" s="65"/>
    </row>
    <row r="26" spans="2:11" x14ac:dyDescent="0.25">
      <c r="B26" s="51">
        <v>580310266</v>
      </c>
      <c r="C26" s="50" t="s">
        <v>142</v>
      </c>
      <c r="D26" s="64">
        <f>VLOOKUP(B26,'[1]ריכוז תמיכה ברמת עמותה'!$A:$P,3,0)</f>
        <v>293109.74060713034</v>
      </c>
      <c r="E26" s="64">
        <f>VLOOKUP(B26,'[1]ריכוז תמיכה ברמת עמותה'!$A:$P,16,0)+IFERROR(VLOOKUP(B26,[2]גיליון1!$B:$F,5,0),0)</f>
        <v>280675.15518549999</v>
      </c>
      <c r="F26" s="51"/>
      <c r="J26" s="65"/>
      <c r="K26" s="65"/>
    </row>
    <row r="27" spans="2:11" x14ac:dyDescent="0.25">
      <c r="B27" s="51">
        <v>580414613</v>
      </c>
      <c r="C27" s="50" t="s">
        <v>143</v>
      </c>
      <c r="D27" s="64">
        <f>VLOOKUP(B27,'[1]ריכוז תמיכה ברמת עמותה'!$A:$P,3,0)</f>
        <v>192471.80777625027</v>
      </c>
      <c r="E27" s="64">
        <f>VLOOKUP(B27,'[1]ריכוז תמיכה ברמת עמותה'!$A:$P,16,0)+IFERROR(VLOOKUP(B27,[2]גיליון1!$B:$F,5,0),0)</f>
        <v>184306.58225323609</v>
      </c>
      <c r="F27" s="51"/>
      <c r="J27" s="65"/>
      <c r="K27" s="65"/>
    </row>
    <row r="28" spans="2:11" x14ac:dyDescent="0.25">
      <c r="B28" s="51">
        <v>580387504</v>
      </c>
      <c r="C28" s="50" t="s">
        <v>144</v>
      </c>
      <c r="D28" s="64">
        <f>VLOOKUP(B28,'[1]ריכוז תמיכה ברמת עמותה'!$A:$P,3,0)</f>
        <v>189542.0810761959</v>
      </c>
      <c r="E28" s="64">
        <f>VLOOKUP(B28,'[1]ריכוז תמיכה ברמת עמותה'!$A:$P,16,0)+IFERROR(VLOOKUP(B28,[2]גיליון1!$B:$F,5,0),0)</f>
        <v>181501.14325797922</v>
      </c>
      <c r="F28" s="51"/>
      <c r="J28" s="65"/>
      <c r="K28" s="65"/>
    </row>
    <row r="29" spans="2:11" x14ac:dyDescent="0.25">
      <c r="B29" s="51">
        <v>580204386</v>
      </c>
      <c r="C29" s="50" t="s">
        <v>145</v>
      </c>
      <c r="D29" s="64">
        <f>VLOOKUP(B29,'[1]ריכוז תמיכה ברמת עמותה'!$A:$P,3,0)</f>
        <v>284313.12161429384</v>
      </c>
      <c r="E29" s="64">
        <f>VLOOKUP(B29,'[1]ריכוז תמיכה ברמת עמותה'!$A:$P,16,0)+IFERROR(VLOOKUP(B29,[2]גיליון1!$B:$F,5,0),0)</f>
        <v>272251.7148869689</v>
      </c>
      <c r="F29" s="51"/>
      <c r="J29" s="65"/>
      <c r="K29" s="65"/>
    </row>
    <row r="30" spans="2:11" x14ac:dyDescent="0.25">
      <c r="B30" s="51">
        <v>580228443</v>
      </c>
      <c r="C30" s="50" t="s">
        <v>146</v>
      </c>
      <c r="D30" s="64">
        <f>VLOOKUP(B30,'[1]ריכוז תמיכה ברמת עמותה'!$A:$P,3,0)</f>
        <v>231209.30348142484</v>
      </c>
      <c r="E30" s="64">
        <f>VLOOKUP(B30,'[1]ריכוז תמיכה ברמת עמותה'!$A:$P,16,0)+IFERROR(VLOOKUP(B30,[2]גיליון1!$B:$F,5,0),0)</f>
        <v>221400.71838131745</v>
      </c>
      <c r="F30" s="51"/>
      <c r="J30" s="65"/>
      <c r="K30" s="65"/>
    </row>
    <row r="31" spans="2:11" x14ac:dyDescent="0.25">
      <c r="B31" s="51">
        <v>580498244</v>
      </c>
      <c r="C31" s="50" t="s">
        <v>147</v>
      </c>
      <c r="D31" s="64">
        <f>VLOOKUP(B31,'[1]ריכוז תמיכה ברמת עמותה'!$A:$P,3,0)</f>
        <v>539637.45435811067</v>
      </c>
      <c r="E31" s="64">
        <f>VLOOKUP(B31,'[1]ריכוז תמיכה ברמת עמותה'!$A:$P,16,0)+IFERROR(VLOOKUP(B31,[2]גיליון1!$B:$F,5,0),0)</f>
        <v>516744.43139330554</v>
      </c>
      <c r="F31" s="51"/>
      <c r="J31" s="65"/>
      <c r="K31" s="65"/>
    </row>
    <row r="32" spans="2:11" x14ac:dyDescent="0.25">
      <c r="B32" s="51">
        <v>580498509</v>
      </c>
      <c r="C32" s="50" t="s">
        <v>148</v>
      </c>
      <c r="D32" s="64">
        <f>VLOOKUP(B32,'[1]ריכוז תמיכה ברמת עמותה'!$A:$P,3,0)</f>
        <v>160553.29220571884</v>
      </c>
      <c r="E32" s="64">
        <f>VLOOKUP(B32,'[1]ריכוז תמיכה ברמת עמותה'!$A:$P,16,0)+IFERROR(VLOOKUP(B32,[2]גיליון1!$B:$F,5,0),0)</f>
        <v>153742.14487734708</v>
      </c>
      <c r="F32" s="51"/>
      <c r="J32" s="65"/>
      <c r="K32" s="65"/>
    </row>
    <row r="33" spans="2:11" x14ac:dyDescent="0.25">
      <c r="B33" s="51">
        <v>580493054</v>
      </c>
      <c r="C33" s="50" t="s">
        <v>149</v>
      </c>
      <c r="D33" s="64">
        <f>VLOOKUP(B33,'[1]ריכוז תמיכה ברמת עמותה'!$A:$P,3,0)</f>
        <v>347484.72112299688</v>
      </c>
      <c r="E33" s="64">
        <f>VLOOKUP(B33,'[1]ריכוז תמיכה ברמת עמותה'!$A:$P,16,0)+IFERROR(VLOOKUP(B33,[2]גיליון1!$B:$F,5,0),0)</f>
        <v>332743.38759185793</v>
      </c>
      <c r="F33" s="51"/>
      <c r="J33" s="65"/>
      <c r="K33" s="65"/>
    </row>
    <row r="34" spans="2:11" x14ac:dyDescent="0.25">
      <c r="B34" s="51">
        <v>580253375</v>
      </c>
      <c r="C34" s="50" t="s">
        <v>150</v>
      </c>
      <c r="D34" s="64">
        <f>VLOOKUP(B34,'[1]ריכוז תמיכה ברמת עמותה'!$A:$P,3,0)</f>
        <v>56792.81277480576</v>
      </c>
      <c r="E34" s="64">
        <f>VLOOKUP(B34,'[1]ריכוז תמיכה ברמת עמותה'!$A:$P,16,0)+IFERROR(VLOOKUP(B34,[2]גיליון1!$B:$F,5,0),0)</f>
        <v>54383.493042475428</v>
      </c>
      <c r="F34" s="51"/>
      <c r="J34" s="65"/>
      <c r="K34" s="65"/>
    </row>
    <row r="35" spans="2:11" x14ac:dyDescent="0.25">
      <c r="B35" s="51">
        <v>516450608</v>
      </c>
      <c r="C35" s="50" t="s">
        <v>151</v>
      </c>
      <c r="D35" s="64">
        <f>VLOOKUP(B35,'[1]ריכוז תמיכה ברמת עמותה'!$A:$P,3,0)</f>
        <v>31553.181732096142</v>
      </c>
      <c r="E35" s="64">
        <f>VLOOKUP(B35,'[1]ריכוז תמיכה ברמת עמותה'!$A:$P,16,0)+IFERROR(VLOOKUP(B35,[2]גיליון1!$B:$F,5,0),0)</f>
        <v>96660.140962106641</v>
      </c>
      <c r="F35" s="51" t="s">
        <v>3685</v>
      </c>
      <c r="J35" s="65"/>
      <c r="K35" s="65"/>
    </row>
    <row r="36" spans="2:11" x14ac:dyDescent="0.25">
      <c r="B36" s="51">
        <v>580371250</v>
      </c>
      <c r="C36" s="50" t="s">
        <v>152</v>
      </c>
      <c r="D36" s="64">
        <f>VLOOKUP(B36,'[1]ריכוז תמיכה ברמת עמותה'!$A:$P,3,0)</f>
        <v>88705.693943659659</v>
      </c>
      <c r="E36" s="64">
        <f>VLOOKUP(B36,'[1]ריכוז תמיכה ברמת עמותה'!$A:$P,16,0)+IFERROR(VLOOKUP(B36,[2]גיליון1!$B:$F,5,0),0)</f>
        <v>84942.535044734279</v>
      </c>
      <c r="F36" s="51"/>
      <c r="J36" s="65"/>
      <c r="K36" s="65"/>
    </row>
    <row r="37" spans="2:11" x14ac:dyDescent="0.25">
      <c r="B37" s="51">
        <v>580292134</v>
      </c>
      <c r="C37" s="50" t="s">
        <v>153</v>
      </c>
      <c r="D37" s="64">
        <f>VLOOKUP(B37,'[1]ריכוז תמיכה ברמת עמותה'!$A:$P,3,0)</f>
        <v>230795.35754572088</v>
      </c>
      <c r="E37" s="64">
        <f>VLOOKUP(B37,'[1]ריכוז תמיכה ברמת עמותה'!$A:$P,16,0)+IFERROR(VLOOKUP(B37,[2]גיליון1!$B:$F,5,0),0)</f>
        <v>221004.33326118649</v>
      </c>
      <c r="F37" s="51"/>
      <c r="J37" s="65"/>
      <c r="K37" s="65"/>
    </row>
    <row r="38" spans="2:11" x14ac:dyDescent="0.25">
      <c r="B38" s="51">
        <v>580361350</v>
      </c>
      <c r="C38" s="50" t="s">
        <v>154</v>
      </c>
      <c r="D38" s="64">
        <f>VLOOKUP(B38,'[1]ריכוז תמיכה ברמת עמותה'!$A:$P,3,0)</f>
        <v>147731.32789762327</v>
      </c>
      <c r="E38" s="64">
        <f>VLOOKUP(B38,'[1]ריכוז תמיכה ברמת עמותה'!$A:$P,16,0)+IFERROR(VLOOKUP(B38,[2]גיליון1!$B:$F,5,0),0)</f>
        <v>141464.12636283675</v>
      </c>
      <c r="F38" s="51"/>
      <c r="J38" s="65"/>
      <c r="K38" s="65"/>
    </row>
    <row r="39" spans="2:11" x14ac:dyDescent="0.25">
      <c r="B39" s="51">
        <v>580720514</v>
      </c>
      <c r="C39" s="50" t="s">
        <v>155</v>
      </c>
      <c r="D39" s="64">
        <f>VLOOKUP(B39,'[1]ריכוז תמיכה ברמת עמותה'!$A:$P,3,0)</f>
        <v>52369.484061621974</v>
      </c>
      <c r="E39" s="64">
        <f>VLOOKUP(B39,'[1]ריכוז תמיכה ברמת עמותה'!$A:$P,16,0)+IFERROR(VLOOKUP(B39,[2]גיליון1!$B:$F,5,0),0)</f>
        <v>67185.464657418415</v>
      </c>
      <c r="F39" s="51"/>
      <c r="J39" s="65"/>
      <c r="K39" s="65"/>
    </row>
    <row r="40" spans="2:11" x14ac:dyDescent="0.25">
      <c r="B40" s="51">
        <v>580423069</v>
      </c>
      <c r="C40" s="50" t="s">
        <v>156</v>
      </c>
      <c r="D40" s="64">
        <f>VLOOKUP(B40,'[1]ריכוז תמיכה ברמת עמותה'!$A:$P,3,0)</f>
        <v>207715.8217911488</v>
      </c>
      <c r="E40" s="64">
        <f>VLOOKUP(B40,'[1]ריכוז תמיכה ברמת עמותה'!$A:$P,16,0)+IFERROR(VLOOKUP(B40,[2]גיליון1!$B:$F,5,0),0)</f>
        <v>198903.89993506786</v>
      </c>
      <c r="F40" s="51"/>
      <c r="J40" s="65"/>
      <c r="K40" s="65"/>
    </row>
    <row r="41" spans="2:11" x14ac:dyDescent="0.25">
      <c r="B41" s="51">
        <v>580258119</v>
      </c>
      <c r="C41" s="50" t="s">
        <v>157</v>
      </c>
      <c r="D41" s="64">
        <f>VLOOKUP(B41,'[1]ריכוז תמיכה ברמת עמותה'!$A:$P,3,0)</f>
        <v>1683.2223116197888</v>
      </c>
      <c r="E41" s="64">
        <f>VLOOKUP(B41,'[1]ריכוז תמיכה ברמת עמותה'!$A:$P,16,0)+IFERROR(VLOOKUP(B41,[2]גיליון1!$B:$F,5,0),0)</f>
        <v>1611.8150237757311</v>
      </c>
      <c r="F41" s="51"/>
      <c r="J41" s="65"/>
      <c r="K41" s="65"/>
    </row>
    <row r="42" spans="2:11" x14ac:dyDescent="0.25">
      <c r="B42" s="51">
        <v>580644839</v>
      </c>
      <c r="C42" s="50" t="s">
        <v>158</v>
      </c>
      <c r="D42" s="64">
        <f>VLOOKUP(B42,'[1]ריכוז תמיכה ברמת עמותה'!$A:$P,3,0)</f>
        <v>2709.6005439505921</v>
      </c>
      <c r="E42" s="64">
        <f>VLOOKUP(B42,'[1]ריכוז תמיכה ברמת עמותה'!$A:$P,16,0)+IFERROR(VLOOKUP(B42,[2]גיליון1!$B:$F,5,0),0)</f>
        <v>3524.023016019541</v>
      </c>
      <c r="F42" s="51"/>
      <c r="J42" s="65"/>
      <c r="K42" s="65"/>
    </row>
    <row r="43" spans="2:11" x14ac:dyDescent="0.25">
      <c r="B43" s="51">
        <v>580564961</v>
      </c>
      <c r="C43" s="50" t="s">
        <v>159</v>
      </c>
      <c r="D43" s="64">
        <f>VLOOKUP(B43,'[1]ריכוז תמיכה ברמת עמותה'!$A:$P,3,0)</f>
        <v>117870.98405391013</v>
      </c>
      <c r="E43" s="64">
        <f>VLOOKUP(B43,'[1]ריכוז תמיכה ברמת עמותה'!$A:$P,16,0)+IFERROR(VLOOKUP(B43,[2]גיליון1!$B:$F,5,0),0)</f>
        <v>112870.54695852715</v>
      </c>
      <c r="F43" s="51"/>
      <c r="J43" s="65"/>
      <c r="K43" s="65"/>
    </row>
    <row r="44" spans="2:11" x14ac:dyDescent="0.25">
      <c r="B44" s="51">
        <v>580368009</v>
      </c>
      <c r="C44" s="50" t="s">
        <v>160</v>
      </c>
      <c r="D44" s="64">
        <f>VLOOKUP(B44,'[1]ריכוז תמיכה ברמת עמותה'!$A:$P,3,0)</f>
        <v>5557.2157894097645</v>
      </c>
      <c r="E44" s="64">
        <f>VLOOKUP(B44,'[1]ריכוז תמיכה ברמת עמותה'!$A:$P,16,0)+IFERROR(VLOOKUP(B44,[2]גיליון1!$B:$F,5,0),0)</f>
        <v>13443.103369166383</v>
      </c>
      <c r="F44" s="51"/>
      <c r="J44" s="65"/>
      <c r="K44" s="65"/>
    </row>
    <row r="45" spans="2:11" x14ac:dyDescent="0.25">
      <c r="B45" s="51">
        <v>580183119</v>
      </c>
      <c r="C45" s="50" t="s">
        <v>161</v>
      </c>
      <c r="D45" s="64">
        <f>VLOOKUP(B45,'[1]ריכוז תמיכה ברמת עמותה'!$A:$P,3,0)</f>
        <v>3132.3393416873096</v>
      </c>
      <c r="E45" s="64">
        <f>VLOOKUP(B45,'[1]ריכוז תמיכה ברמת עמותה'!$A:$P,16,0)+IFERROR(VLOOKUP(B45,[2]גיליון1!$B:$F,5,0),0)</f>
        <v>5184.3583734041977</v>
      </c>
      <c r="F45" s="51"/>
      <c r="J45" s="65"/>
      <c r="K45" s="65"/>
    </row>
    <row r="46" spans="2:11" x14ac:dyDescent="0.25">
      <c r="B46" s="51">
        <v>580482115</v>
      </c>
      <c r="C46" s="50" t="s">
        <v>162</v>
      </c>
      <c r="D46" s="64">
        <f>VLOOKUP(B46,'[1]ריכוז תמיכה ברמת עמותה'!$A:$P,3,0)</f>
        <v>29212.493970445041</v>
      </c>
      <c r="E46" s="64">
        <f>VLOOKUP(B46,'[1]ריכוז תמיכה ברמת עמותה'!$A:$P,16,0)+IFERROR(VLOOKUP(B46,[2]גיליון1!$B:$F,5,0),0)</f>
        <v>27973.213246092597</v>
      </c>
      <c r="F46" s="51"/>
      <c r="J46" s="65"/>
      <c r="K46" s="65"/>
    </row>
    <row r="47" spans="2:11" x14ac:dyDescent="0.25">
      <c r="B47" s="51">
        <v>580502698</v>
      </c>
      <c r="C47" s="50" t="s">
        <v>163</v>
      </c>
      <c r="D47" s="64">
        <f>VLOOKUP(B47,'[1]ריכוז תמיכה ברמת עמותה'!$A:$P,3,0)</f>
        <v>18339.063103365253</v>
      </c>
      <c r="E47" s="64">
        <f>VLOOKUP(B47,'[1]ריכוז תמיכה ברמת עמותה'!$A:$P,16,0)+IFERROR(VLOOKUP(B47,[2]גיליון1!$B:$F,5,0),0)</f>
        <v>17561.065598952337</v>
      </c>
      <c r="F47" s="51"/>
      <c r="J47" s="65"/>
      <c r="K47" s="65"/>
    </row>
    <row r="48" spans="2:11" x14ac:dyDescent="0.25">
      <c r="B48" s="51">
        <v>580245736</v>
      </c>
      <c r="C48" s="50" t="s">
        <v>164</v>
      </c>
      <c r="D48" s="64">
        <f>VLOOKUP(B48,'[1]ריכוז תמיכה ברמת עמותה'!$A:$P,3,0)</f>
        <v>24500.597792516117</v>
      </c>
      <c r="E48" s="64">
        <f>VLOOKUP(B48,'[1]ריכוז תמיכה ברמת עמותה'!$A:$P,16,0)+IFERROR(VLOOKUP(B48,[2]גיליון1!$B:$F,5,0),0)</f>
        <v>23570.264318787333</v>
      </c>
      <c r="F48" s="51"/>
      <c r="J48" s="65"/>
      <c r="K48" s="65"/>
    </row>
    <row r="49" spans="2:11" x14ac:dyDescent="0.25">
      <c r="B49" s="51">
        <v>580630242</v>
      </c>
      <c r="C49" s="50" t="s">
        <v>165</v>
      </c>
      <c r="D49" s="64">
        <f>VLOOKUP(B49,'[1]ריכוז תמיכה ברמת עמותה'!$A:$P,3,0)</f>
        <v>136581.79371667057</v>
      </c>
      <c r="E49" s="64">
        <f>VLOOKUP(B49,'[1]ריכוז תמיכה ברמת עמותה'!$A:$P,16,0)+IFERROR(VLOOKUP(B49,[2]גיליון1!$B:$F,5,0),0)</f>
        <v>143801.21859069864</v>
      </c>
      <c r="F49" s="51"/>
      <c r="J49" s="65"/>
      <c r="K49" s="65"/>
    </row>
    <row r="50" spans="2:11" x14ac:dyDescent="0.25">
      <c r="B50" s="51">
        <v>580330165</v>
      </c>
      <c r="C50" s="50" t="s">
        <v>166</v>
      </c>
      <c r="D50" s="64">
        <f>VLOOKUP(B50,'[1]ריכוז תמיכה ברמת עמותה'!$A:$P,3,0)</f>
        <v>6301.1794197783693</v>
      </c>
      <c r="E50" s="64">
        <f>VLOOKUP(B50,'[1]ריכוז תמיכה ברמת עמותה'!$A:$P,16,0)+IFERROR(VLOOKUP(B50,[2]גיליון1!$B:$F,5,0),0)</f>
        <v>6033.8646809711263</v>
      </c>
      <c r="F50" s="51"/>
      <c r="J50" s="65"/>
      <c r="K50" s="65"/>
    </row>
    <row r="51" spans="2:11" x14ac:dyDescent="0.25">
      <c r="B51" s="51">
        <v>580621910</v>
      </c>
      <c r="C51" s="50" t="s">
        <v>167</v>
      </c>
      <c r="D51" s="64">
        <f>VLOOKUP(B51,'[1]ריכוז תמיכה ברמת עמותה'!$A:$P,3,0)</f>
        <v>12382.639235480894</v>
      </c>
      <c r="E51" s="64">
        <f>VLOOKUP(B51,'[1]ריכוז תמיכה ברמת עמותה'!$A:$P,16,0)+IFERROR(VLOOKUP(B51,[2]גיליון1!$B:$F,5,0),0)</f>
        <v>11857.330915805511</v>
      </c>
      <c r="F51" s="51"/>
      <c r="J51" s="65"/>
      <c r="K51" s="65"/>
    </row>
    <row r="52" spans="2:11" x14ac:dyDescent="0.25">
      <c r="B52" s="51">
        <v>580675296</v>
      </c>
      <c r="C52" s="50" t="s">
        <v>168</v>
      </c>
      <c r="D52" s="64">
        <f>VLOOKUP(B52,'[1]ריכוז תמיכה ברמת עמותה'!$A:$P,3,0)</f>
        <v>8140.1552703562065</v>
      </c>
      <c r="E52" s="64">
        <f>VLOOKUP(B52,'[1]ריכוז תמיכה ברמת עמותה'!$A:$P,16,0)+IFERROR(VLOOKUP(B52,[2]גיליון1!$B:$F,5,0),0)</f>
        <v>7794.8257161594784</v>
      </c>
      <c r="F52" s="51"/>
      <c r="J52" s="65"/>
      <c r="K52" s="65"/>
    </row>
    <row r="53" spans="2:11" x14ac:dyDescent="0.25">
      <c r="B53" s="51">
        <v>580609105</v>
      </c>
      <c r="C53" s="50" t="s">
        <v>169</v>
      </c>
      <c r="D53" s="64">
        <f>VLOOKUP(B53,'[1]ריכוז תמיכה ברמת עמותה'!$A:$P,3,0)</f>
        <v>3670.516169351466</v>
      </c>
      <c r="E53" s="64">
        <f>VLOOKUP(B53,'[1]ריכוז תמיכה ברמת עמותה'!$A:$P,16,0)+IFERROR(VLOOKUP(B53,[2]גיליון1!$B:$F,5,0),0)</f>
        <v>3514.8019759072718</v>
      </c>
      <c r="F53" s="51"/>
      <c r="J53" s="65"/>
      <c r="K53" s="65"/>
    </row>
    <row r="54" spans="2:11" x14ac:dyDescent="0.25">
      <c r="B54" s="51">
        <v>512390618</v>
      </c>
      <c r="C54" s="50" t="s">
        <v>170</v>
      </c>
      <c r="D54" s="64">
        <f>VLOOKUP(B54,'[1]ריכוז תמיכה ברמת עמותה'!$A:$P,3,0)</f>
        <v>57407.774931087901</v>
      </c>
      <c r="E54" s="64">
        <f>VLOOKUP(B54,'[1]ריכוז תמיכה ברמת עמותה'!$A:$P,16,0)+IFERROR(VLOOKUP(B54,[2]גיליון1!$B:$F,5,0),0)</f>
        <v>54972.366678302664</v>
      </c>
      <c r="F54" s="51"/>
      <c r="J54" s="65"/>
      <c r="K54" s="65"/>
    </row>
    <row r="55" spans="2:11" x14ac:dyDescent="0.25">
      <c r="B55" s="51">
        <v>512390626</v>
      </c>
      <c r="C55" s="50" t="s">
        <v>171</v>
      </c>
      <c r="D55" s="64">
        <f>VLOOKUP(B55,'[1]ריכוז תמיכה ברמת עמותה'!$A:$P,3,0)</f>
        <v>62068.457689668496</v>
      </c>
      <c r="E55" s="64">
        <f>VLOOKUP(B55,'[1]ריכוז תמיכה ברמת עמותה'!$A:$P,16,0)+IFERROR(VLOOKUP(B55,[2]גיליון1!$B:$F,5,0),0)</f>
        <v>70550.227088520638</v>
      </c>
      <c r="F55" s="51"/>
      <c r="J55" s="65"/>
      <c r="K55" s="65"/>
    </row>
    <row r="56" spans="2:11" x14ac:dyDescent="0.25">
      <c r="B56" s="51">
        <v>512390675</v>
      </c>
      <c r="C56" s="50" t="s">
        <v>172</v>
      </c>
      <c r="D56" s="64">
        <f>VLOOKUP(B56,'[1]ריכוז תמיכה ברמת עמותה'!$A:$P,3,0)</f>
        <v>11836.654624966577</v>
      </c>
      <c r="E56" s="64">
        <f>VLOOKUP(B56,'[1]ריכוז תמיכה ברמת עמותה'!$A:$P,16,0)+IFERROR(VLOOKUP(B56,[2]גיליון1!$B:$F,5,0),0)</f>
        <v>13252.02121728874</v>
      </c>
      <c r="F56" s="51"/>
      <c r="J56" s="65"/>
      <c r="K56" s="65"/>
    </row>
    <row r="57" spans="2:11" x14ac:dyDescent="0.25">
      <c r="B57" s="51">
        <v>512390691</v>
      </c>
      <c r="C57" s="50" t="s">
        <v>173</v>
      </c>
      <c r="D57" s="64">
        <f>VLOOKUP(B57,'[1]ריכוז תמיכה ברמת עמותה'!$A:$P,3,0)</f>
        <v>13153.48245199411</v>
      </c>
      <c r="E57" s="64">
        <f>VLOOKUP(B57,'[1]ריכוז תמיכה ברמת עמותה'!$A:$P,16,0)+IFERROR(VLOOKUP(B57,[2]גיליון1!$B:$F,5,0),0)</f>
        <v>12595.472674487391</v>
      </c>
      <c r="F57" s="51"/>
      <c r="J57" s="65"/>
      <c r="K57" s="65"/>
    </row>
    <row r="58" spans="2:11" x14ac:dyDescent="0.25">
      <c r="B58" s="51">
        <v>580688133</v>
      </c>
      <c r="C58" s="50" t="s">
        <v>174</v>
      </c>
      <c r="D58" s="64">
        <f>VLOOKUP(B58,'[1]ריכוז תמיכה ברמת עמותה'!$A:$P,3,0)</f>
        <v>55747.670904763501</v>
      </c>
      <c r="E58" s="64">
        <f>VLOOKUP(B58,'[1]ריכוז תמיכה ברמת עמותה'!$A:$P,16,0)+IFERROR(VLOOKUP(B58,[2]גיליון1!$B:$F,5,0),0)</f>
        <v>53382.689193523307</v>
      </c>
      <c r="F58" s="51"/>
      <c r="J58" s="65"/>
      <c r="K58" s="65"/>
    </row>
    <row r="59" spans="2:11" x14ac:dyDescent="0.25">
      <c r="B59" s="51">
        <v>580273696</v>
      </c>
      <c r="C59" s="50" t="s">
        <v>175</v>
      </c>
      <c r="D59" s="64">
        <f>VLOOKUP(B59,'[1]ריכוז תמיכה ברמת עמותה'!$A:$P,3,0)</f>
        <v>156093.47853333779</v>
      </c>
      <c r="E59" s="64">
        <f>VLOOKUP(B59,'[1]ריכוז תמיכה ברמת עמותה'!$A:$P,16,0)+IFERROR(VLOOKUP(B59,[2]גיליון1!$B:$F,5,0),0)</f>
        <v>149471.52974186526</v>
      </c>
      <c r="F59" s="51"/>
      <c r="J59" s="65"/>
      <c r="K59" s="65"/>
    </row>
    <row r="60" spans="2:11" x14ac:dyDescent="0.25">
      <c r="B60" s="51">
        <v>580503928</v>
      </c>
      <c r="C60" s="50" t="s">
        <v>176</v>
      </c>
      <c r="D60" s="64">
        <f>VLOOKUP(B60,'[1]ריכוז תמיכה ברמת עמותה'!$A:$P,3,0)</f>
        <v>19163.5300084708</v>
      </c>
      <c r="E60" s="64">
        <f>VLOOKUP(B60,'[1]ריכוז תמיכה ברמת עמותה'!$A:$P,16,0)+IFERROR(VLOOKUP(B60,[2]גיליון1!$B:$F,5,0),0)</f>
        <v>18350.556170150972</v>
      </c>
      <c r="F60" s="51"/>
      <c r="J60" s="65"/>
      <c r="K60" s="65"/>
    </row>
    <row r="61" spans="2:11" x14ac:dyDescent="0.25">
      <c r="B61" s="51">
        <v>580380244</v>
      </c>
      <c r="C61" s="50" t="s">
        <v>177</v>
      </c>
      <c r="D61" s="64">
        <f>VLOOKUP(B61,'[1]ריכוז תמיכה ברמת עמותה'!$A:$P,3,0)</f>
        <v>49887.3907284628</v>
      </c>
      <c r="E61" s="64">
        <f>VLOOKUP(B61,'[1]ריכוז תמיכה ברמת עמותה'!$A:$P,16,0)+IFERROR(VLOOKUP(B61,[2]גיליון1!$B:$F,5,0),0)</f>
        <v>47771.01950111836</v>
      </c>
      <c r="F61" s="51"/>
      <c r="J61" s="65"/>
      <c r="K61" s="65"/>
    </row>
    <row r="62" spans="2:11" x14ac:dyDescent="0.25">
      <c r="B62" s="51">
        <v>580059566</v>
      </c>
      <c r="C62" s="50" t="s">
        <v>178</v>
      </c>
      <c r="D62" s="64">
        <f>VLOOKUP(B62,'[1]ריכוז תמיכה ברמת עמותה'!$A:$P,3,0)</f>
        <v>156093.47853333779</v>
      </c>
      <c r="E62" s="64">
        <f>VLOOKUP(B62,'[1]ריכוז תמיכה ברמת עמותה'!$A:$P,16,0)+IFERROR(VLOOKUP(B62,[2]גיליון1!$B:$F,5,0),0)</f>
        <v>149471.52974186526</v>
      </c>
      <c r="F62" s="51"/>
      <c r="J62" s="65"/>
      <c r="K62" s="65"/>
    </row>
    <row r="63" spans="2:11" x14ac:dyDescent="0.25">
      <c r="B63" s="51">
        <v>580613693</v>
      </c>
      <c r="C63" s="50" t="s">
        <v>179</v>
      </c>
      <c r="D63" s="64">
        <f>VLOOKUP(B63,'[1]ריכוז תמיכה ברמת עמותה'!$A:$P,3,0)</f>
        <v>2668.2890688447455</v>
      </c>
      <c r="E63" s="64">
        <f>VLOOKUP(B63,'[1]ריכוז תמיכה ברמת עמותה'!$A:$P,16,0)+IFERROR(VLOOKUP(B63,[2]גיליון1!$B:$F,5,0),0)</f>
        <v>2555.0923245556355</v>
      </c>
      <c r="F63" s="51"/>
      <c r="J63" s="65"/>
      <c r="K63" s="65"/>
    </row>
    <row r="64" spans="2:11" x14ac:dyDescent="0.25">
      <c r="B64" s="51">
        <v>580023679</v>
      </c>
      <c r="C64" s="50" t="s">
        <v>180</v>
      </c>
      <c r="D64" s="64">
        <f>VLOOKUP(B64,'[1]ריכוז תמיכה ברמת עמותה'!$A:$P,3,0)</f>
        <v>6785.6446068128571</v>
      </c>
      <c r="E64" s="64">
        <f>VLOOKUP(B64,'[1]ריכוז תמיכה ברמת עמותה'!$A:$P,16,0)+IFERROR(VLOOKUP(B64,[2]גיליון1!$B:$F,5,0),0)</f>
        <v>6497.7774164237999</v>
      </c>
      <c r="F64" s="51"/>
      <c r="J64" s="65"/>
      <c r="K64" s="65"/>
    </row>
    <row r="65" spans="2:11" x14ac:dyDescent="0.25">
      <c r="B65" s="51">
        <v>580364156</v>
      </c>
      <c r="C65" s="50" t="s">
        <v>181</v>
      </c>
      <c r="D65" s="64">
        <f>VLOOKUP(B65,'[1]ריכוז תמיכה ברמת עמותה'!$A:$P,3,0)</f>
        <v>44024.187365867911</v>
      </c>
      <c r="E65" s="64">
        <f>VLOOKUP(B65,'[1]ריכוז תמיכה ברמת עמותה'!$A:$P,16,0)+IFERROR(VLOOKUP(B65,[2]גיליון1!$B:$F,5,0),0)</f>
        <v>42156.55063266059</v>
      </c>
      <c r="F65" s="51"/>
      <c r="J65" s="65"/>
      <c r="K65" s="65"/>
    </row>
    <row r="66" spans="2:11" x14ac:dyDescent="0.25">
      <c r="B66" s="51">
        <v>580346542</v>
      </c>
      <c r="C66" s="50" t="s">
        <v>182</v>
      </c>
      <c r="D66" s="64">
        <f>VLOOKUP(B66,'[1]ריכוז תמיכה ברמת עמותה'!$A:$P,3,0)</f>
        <v>7980.874645082813</v>
      </c>
      <c r="E66" s="64">
        <f>VLOOKUP(B66,'[1]ריכוז תמיכה ברמת עמותה'!$A:$P,16,0)+IFERROR(VLOOKUP(B66,[2]גיליון1!$B:$F,5,0),0)</f>
        <v>7642.3022479047158</v>
      </c>
      <c r="F66" s="51"/>
      <c r="J66" s="65"/>
      <c r="K66" s="65"/>
    </row>
    <row r="67" spans="2:11" x14ac:dyDescent="0.25">
      <c r="B67" s="51">
        <v>580016715</v>
      </c>
      <c r="C67" s="50" t="s">
        <v>183</v>
      </c>
      <c r="D67" s="64">
        <f>VLOOKUP(B67,'[1]ריכוז תמיכה ברמת עמותה'!$A:$P,3,0)</f>
        <v>1015868.9926968546</v>
      </c>
      <c r="E67" s="64">
        <f>VLOOKUP(B67,'[1]ריכוז תמיכה ברמת עמותה'!$A:$P,16,0)+IFERROR(VLOOKUP(B67,[2]גיליון1!$B:$F,5,0),0)</f>
        <v>1336566.4000000001</v>
      </c>
      <c r="F67" s="51"/>
      <c r="J67" s="65"/>
      <c r="K67" s="65"/>
    </row>
    <row r="68" spans="2:11" x14ac:dyDescent="0.25">
      <c r="B68" s="51">
        <v>580640613</v>
      </c>
      <c r="C68" s="50" t="s">
        <v>184</v>
      </c>
      <c r="D68" s="64">
        <f>VLOOKUP(B68,'[1]ריכוז תמיכה ברמת עמותה'!$A:$P,3,0)</f>
        <v>55126.564283528234</v>
      </c>
      <c r="E68" s="64">
        <f>VLOOKUP(B68,'[1]ריכוז תמיכה ברמת עמותה'!$A:$P,16,0)+IFERROR(VLOOKUP(B68,[2]גיליון1!$B:$F,5,0),0)</f>
        <v>52787.931759188796</v>
      </c>
      <c r="F68" s="51"/>
      <c r="J68" s="65"/>
      <c r="K68" s="65"/>
    </row>
    <row r="69" spans="2:11" x14ac:dyDescent="0.25">
      <c r="B69" s="51">
        <v>580450666</v>
      </c>
      <c r="C69" s="50" t="s">
        <v>185</v>
      </c>
      <c r="D69" s="64">
        <f>VLOOKUP(B69,'[1]ריכוז תמיכה ברמת עמותה'!$A:$P,3,0)</f>
        <v>152991.6880483471</v>
      </c>
      <c r="E69" s="64">
        <f>VLOOKUP(B69,'[1]ריכוז תמיכה ברמת עמותה'!$A:$P,16,0)+IFERROR(VLOOKUP(B69,[2]גיליון1!$B:$F,5,0),0)</f>
        <v>146501.32641827606</v>
      </c>
      <c r="F69" s="51"/>
      <c r="J69" s="65"/>
      <c r="K69" s="65"/>
    </row>
    <row r="70" spans="2:11" x14ac:dyDescent="0.25">
      <c r="B70" s="51">
        <v>513739888</v>
      </c>
      <c r="C70" s="50" t="s">
        <v>186</v>
      </c>
      <c r="D70" s="64">
        <f>VLOOKUP(B70,'[1]ריכוז תמיכה ברמת עמותה'!$A:$P,3,0)</f>
        <v>61983.770720552187</v>
      </c>
      <c r="E70" s="64">
        <f>VLOOKUP(B70,'[1]ריכוז תמיכה ברמת עמותה'!$A:$P,16,0)+IFERROR(VLOOKUP(B70,[2]גיליון1!$B:$F,5,0),0)</f>
        <v>59354.235140523393</v>
      </c>
      <c r="F70" s="51"/>
      <c r="J70" s="65"/>
      <c r="K70" s="65"/>
    </row>
    <row r="71" spans="2:11" x14ac:dyDescent="0.25">
      <c r="B71" s="51">
        <v>580241610</v>
      </c>
      <c r="C71" s="50" t="s">
        <v>187</v>
      </c>
      <c r="D71" s="64">
        <f>VLOOKUP(B71,'[1]ריכוז תמיכה ברמת עמותה'!$A:$P,3,0)</f>
        <v>105220.22859510935</v>
      </c>
      <c r="E71" s="64">
        <f>VLOOKUP(B71,'[1]ריכוז תמיכה ברמת עמותה'!$A:$P,16,0)+IFERROR(VLOOKUP(B71,[2]גיליון1!$B:$F,5,0),0)</f>
        <v>100756.47410561581</v>
      </c>
      <c r="F71" s="51"/>
      <c r="J71" s="65"/>
      <c r="K71" s="65"/>
    </row>
    <row r="72" spans="2:11" x14ac:dyDescent="0.25">
      <c r="B72" s="51">
        <v>516854627</v>
      </c>
      <c r="C72" s="50" t="s">
        <v>188</v>
      </c>
      <c r="D72" s="64">
        <f>VLOOKUP(B72,'[1]ריכוז תמיכה ברמת עמותה'!$A:$P,3,0)</f>
        <v>59032.162591002081</v>
      </c>
      <c r="E72" s="64">
        <f>VLOOKUP(B72,'[1]ריכוז תמיכה ברמת עמותה'!$A:$P,16,0)+IFERROR(VLOOKUP(B72,[2]גיליון1!$B:$F,5,0),0)</f>
        <v>56527.842990974663</v>
      </c>
      <c r="F72" s="51"/>
      <c r="J72" s="65"/>
      <c r="K72" s="65"/>
    </row>
    <row r="73" spans="2:11" x14ac:dyDescent="0.25">
      <c r="B73" s="51">
        <v>580467488</v>
      </c>
      <c r="C73" s="50" t="s">
        <v>189</v>
      </c>
      <c r="D73" s="64">
        <f>VLOOKUP(B73,'[1]ריכוז תמיכה ברמת עמותה'!$A:$P,3,0)</f>
        <v>82118.004248262645</v>
      </c>
      <c r="E73" s="64">
        <f>VLOOKUP(B73,'[1]ריכוז תמיכה ברמת עמותה'!$A:$P,16,0)+IFERROR(VLOOKUP(B73,[2]גיליון1!$B:$F,5,0),0)</f>
        <v>78634.314704667893</v>
      </c>
      <c r="F73" s="51"/>
      <c r="J73" s="65"/>
      <c r="K73" s="65"/>
    </row>
    <row r="74" spans="2:11" x14ac:dyDescent="0.25">
      <c r="B74" s="51">
        <v>580596021</v>
      </c>
      <c r="C74" s="50" t="s">
        <v>190</v>
      </c>
      <c r="D74" s="64">
        <f>VLOOKUP(B74,'[1]ריכוז תמיכה ברמת עמותה'!$A:$P,3,0)</f>
        <v>644652.33270980336</v>
      </c>
      <c r="E74" s="64">
        <f>VLOOKUP(B74,'[1]ריכוז תמיכה ברמת עמותה'!$A:$P,16,0)+IFERROR(VLOOKUP(B74,[2]גיליון1!$B:$F,5,0),0)</f>
        <v>617304.26682250295</v>
      </c>
      <c r="F74" s="51"/>
      <c r="J74" s="65"/>
      <c r="K74" s="65"/>
    </row>
    <row r="75" spans="2:11" x14ac:dyDescent="0.25">
      <c r="B75" s="51">
        <v>580274173</v>
      </c>
      <c r="C75" s="50" t="s">
        <v>191</v>
      </c>
      <c r="D75" s="64">
        <f>VLOOKUP(B75,'[1]ריכוז תמיכה ברמת עמותה'!$A:$P,3,0)</f>
        <v>1836252.8174775045</v>
      </c>
      <c r="E75" s="64">
        <f>VLOOKUP(B75,'[1]ריכוז תמיכה ברמת עמותה'!$A:$P,16,0)+IFERROR(VLOOKUP(B75,[2]גיליון1!$B:$F,5,0),0)</f>
        <v>1758353.5212366546</v>
      </c>
      <c r="F75" s="51"/>
      <c r="J75" s="65"/>
      <c r="K75" s="65"/>
    </row>
    <row r="76" spans="2:11" x14ac:dyDescent="0.25">
      <c r="B76" s="51">
        <v>580464964</v>
      </c>
      <c r="C76" s="50" t="s">
        <v>192</v>
      </c>
      <c r="D76" s="64">
        <f>VLOOKUP(B76,'[1]ריכוז תמיכה ברמת עמותה'!$A:$P,3,0)</f>
        <v>278738.35452381748</v>
      </c>
      <c r="E76" s="64">
        <f>VLOOKUP(B76,'[1]ריכוז תמיכה ברמת עמותה'!$A:$P,16,0)+IFERROR(VLOOKUP(B76,[2]גיליון1!$B:$F,5,0),0)</f>
        <v>266913.44596761651</v>
      </c>
      <c r="F76" s="51"/>
      <c r="J76" s="65"/>
      <c r="K76" s="65"/>
    </row>
    <row r="77" spans="2:11" x14ac:dyDescent="0.25">
      <c r="B77" s="51">
        <v>580576866</v>
      </c>
      <c r="C77" s="50" t="s">
        <v>193</v>
      </c>
      <c r="D77" s="64">
        <f>VLOOKUP(B77,'[1]ריכוז תמיכה ברמת עמותה'!$A:$P,3,0)</f>
        <v>423682.29887620261</v>
      </c>
      <c r="E77" s="64">
        <f>VLOOKUP(B77,'[1]ריכוז תמיכה ברמת עמותה'!$A:$P,16,0)+IFERROR(VLOOKUP(B77,[2]גיליון1!$B:$F,5,0),0)</f>
        <v>405708.43787077715</v>
      </c>
      <c r="F77" s="51"/>
      <c r="J77" s="65"/>
      <c r="K77" s="65"/>
    </row>
    <row r="78" spans="2:11" x14ac:dyDescent="0.25">
      <c r="B78" s="51">
        <v>580334738</v>
      </c>
      <c r="C78" s="50" t="s">
        <v>194</v>
      </c>
      <c r="D78" s="64">
        <f>VLOOKUP(B78,'[1]ריכוז תמיכה ברמת עמותה'!$A:$P,3,0)</f>
        <v>2300140.9596254295</v>
      </c>
      <c r="E78" s="64">
        <f>VLOOKUP(B78,'[1]ריכוז תמיכה ברמת עמותה'!$A:$P,16,0)+IFERROR(VLOOKUP(B78,[2]גיליון1!$B:$F,5,0),0)</f>
        <v>2202562.1511388528</v>
      </c>
      <c r="F78" s="51"/>
      <c r="J78" s="65"/>
      <c r="K78" s="65"/>
    </row>
    <row r="79" spans="2:11" x14ac:dyDescent="0.25">
      <c r="B79" s="51">
        <v>580235869</v>
      </c>
      <c r="C79" s="50" t="s">
        <v>195</v>
      </c>
      <c r="D79" s="64">
        <f>VLOOKUP(B79,'[1]ריכוז תמיכה ברמת עמותה'!$A:$P,3,0)</f>
        <v>437867.83572870487</v>
      </c>
      <c r="E79" s="64">
        <f>VLOOKUP(B79,'[1]ריכוז תמיכה ברמת עמותה'!$A:$P,16,0)+IFERROR(VLOOKUP(B79,[2]גיליון1!$B:$F,5,0),0)</f>
        <v>419292.1821339961</v>
      </c>
      <c r="F79" s="51"/>
      <c r="J79" s="65"/>
      <c r="K79" s="65"/>
    </row>
    <row r="80" spans="2:11" x14ac:dyDescent="0.25">
      <c r="B80" s="51">
        <v>580055937</v>
      </c>
      <c r="C80" s="50" t="s">
        <v>196</v>
      </c>
      <c r="D80" s="64">
        <f>VLOOKUP(B80,'[1]ריכוז תמיכה ברמת עמותה'!$A:$P,3,0)</f>
        <v>249412.52987637371</v>
      </c>
      <c r="E80" s="64">
        <f>VLOOKUP(B80,'[1]ריכוז תמיכה ברמת עמותה'!$A:$P,16,0)+IFERROR(VLOOKUP(B80,[2]גיליון1!$B:$F,5,0),0)</f>
        <v>281832.51350230462</v>
      </c>
      <c r="F80" s="51"/>
      <c r="J80" s="65"/>
      <c r="K80" s="65"/>
    </row>
    <row r="81" spans="2:11" x14ac:dyDescent="0.25">
      <c r="B81" s="51">
        <v>580498012</v>
      </c>
      <c r="C81" s="50" t="s">
        <v>197</v>
      </c>
      <c r="D81" s="64">
        <f>VLOOKUP(B81,'[1]ריכוז תמיכה ברמת עמותה'!$A:$P,3,0)</f>
        <v>247860.73132554055</v>
      </c>
      <c r="E81" s="64">
        <f>VLOOKUP(B81,'[1]ריכוז תמיכה ברמת עמותה'!$A:$P,16,0)+IFERROR(VLOOKUP(B81,[2]גיליון1!$B:$F,5,0),0)</f>
        <v>237345.74321920454</v>
      </c>
      <c r="F81" s="51"/>
      <c r="J81" s="65"/>
      <c r="K81" s="65"/>
    </row>
    <row r="82" spans="2:11" x14ac:dyDescent="0.25">
      <c r="B82" s="51">
        <v>580299493</v>
      </c>
      <c r="C82" s="50" t="s">
        <v>198</v>
      </c>
      <c r="D82" s="64">
        <f>VLOOKUP(B82,'[1]ריכוז תמיכה ברמת עמותה'!$A:$P,3,0)</f>
        <v>271303.22599700897</v>
      </c>
      <c r="E82" s="64">
        <f>VLOOKUP(B82,'[1]ריכוז תמיכה ברמת עמותה'!$A:$P,16,0)+IFERROR(VLOOKUP(B82,[2]גיליון1!$B:$F,5,0),0)</f>
        <v>383647.07440220646</v>
      </c>
      <c r="F82" s="51"/>
      <c r="J82" s="65"/>
      <c r="K82" s="65"/>
    </row>
    <row r="83" spans="2:11" x14ac:dyDescent="0.25">
      <c r="B83" s="51">
        <v>580329290</v>
      </c>
      <c r="C83" s="50" t="s">
        <v>199</v>
      </c>
      <c r="D83" s="64">
        <f>VLOOKUP(B83,'[1]ריכוז תמיכה ברמת עמותה'!$A:$P,3,0)</f>
        <v>142114.3893074427</v>
      </c>
      <c r="E83" s="64">
        <f>VLOOKUP(B83,'[1]ריכוז תמיכה ברמת עמותה'!$A:$P,16,0)+IFERROR(VLOOKUP(B83,[2]גיליון1!$B:$F,5,0),0)</f>
        <v>136085.4749840023</v>
      </c>
      <c r="F83" s="51"/>
      <c r="J83" s="65"/>
      <c r="K83" s="65"/>
    </row>
    <row r="84" spans="2:11" x14ac:dyDescent="0.25">
      <c r="B84" s="51">
        <v>580442085</v>
      </c>
      <c r="C84" s="50" t="s">
        <v>200</v>
      </c>
      <c r="D84" s="64">
        <f>VLOOKUP(B84,'[1]ריכוז תמיכה ברמת עמותה'!$A:$P,3,0)</f>
        <v>146870.44781544432</v>
      </c>
      <c r="E84" s="64">
        <f>VLOOKUP(B84,'[1]ריכוז תמיכה ברמת עמותה'!$A:$P,16,0)+IFERROR(VLOOKUP(B84,[2]גיליון1!$B:$F,5,0),0)</f>
        <v>198990.41841470238</v>
      </c>
      <c r="F84" s="51"/>
      <c r="J84" s="65"/>
      <c r="K84" s="65"/>
    </row>
    <row r="85" spans="2:11" x14ac:dyDescent="0.25">
      <c r="B85" s="51">
        <v>511757486</v>
      </c>
      <c r="C85" s="50" t="s">
        <v>201</v>
      </c>
      <c r="D85" s="64">
        <f>VLOOKUP(B85,'[1]ריכוז תמיכה ברמת עמותה'!$A:$P,3,0)</f>
        <v>323336.49124762829</v>
      </c>
      <c r="E85" s="64">
        <f>VLOOKUP(B85,'[1]ריכוז תמיכה ברמת עמותה'!$A:$P,16,0)+IFERROR(VLOOKUP(B85,[2]גיליון1!$B:$F,5,0),0)</f>
        <v>309619.59732243518</v>
      </c>
      <c r="F85" s="51"/>
      <c r="J85" s="65"/>
      <c r="K85" s="65"/>
    </row>
    <row r="86" spans="2:11" x14ac:dyDescent="0.25">
      <c r="B86" s="51">
        <v>580036242</v>
      </c>
      <c r="C86" s="50" t="s">
        <v>202</v>
      </c>
      <c r="D86" s="64">
        <f>VLOOKUP(B86,'[1]ריכוז תמיכה ברמת עמותה'!$A:$P,3,0)</f>
        <v>885919.91191281518</v>
      </c>
      <c r="E86" s="64">
        <f>VLOOKUP(B86,'[1]ריכוז תמיכה ברמת עמותה'!$A:$P,16,0)+IFERROR(VLOOKUP(B86,[2]גיליון1!$B:$F,5,0),0)</f>
        <v>848336.55900688597</v>
      </c>
      <c r="F86" s="51"/>
      <c r="J86" s="65"/>
      <c r="K86" s="65"/>
    </row>
    <row r="87" spans="2:11" x14ac:dyDescent="0.25">
      <c r="B87" s="51">
        <v>580507929</v>
      </c>
      <c r="C87" s="50" t="s">
        <v>203</v>
      </c>
      <c r="D87" s="64">
        <f>VLOOKUP(B87,'[1]ריכוז תמיכה ברמת עמותה'!$A:$P,3,0)</f>
        <v>30738.02394875648</v>
      </c>
      <c r="E87" s="64">
        <f>VLOOKUP(B87,'[1]ריכוז תמיכה ברמת עמותה'!$A:$P,16,0)+IFERROR(VLOOKUP(B87,[2]גיליון1!$B:$F,5,0),0)</f>
        <v>35513.229889726943</v>
      </c>
      <c r="F87" s="51"/>
      <c r="J87" s="65"/>
      <c r="K87" s="65"/>
    </row>
    <row r="88" spans="2:11" x14ac:dyDescent="0.25">
      <c r="B88" s="51">
        <v>580412294</v>
      </c>
      <c r="C88" s="50" t="s">
        <v>204</v>
      </c>
      <c r="D88" s="64">
        <f>VLOOKUP(B88,'[1]ריכוז תמיכה ברמת עמותה'!$A:$P,3,0)</f>
        <v>476642.58623572794</v>
      </c>
      <c r="E88" s="64">
        <f>VLOOKUP(B88,'[1]ריכוז תמיכה ברמת עמותה'!$A:$P,16,0)+IFERROR(VLOOKUP(B88,[2]גיליון1!$B:$F,5,0),0)</f>
        <v>456421.99260462425</v>
      </c>
      <c r="F88" s="51"/>
      <c r="J88" s="65"/>
      <c r="K88" s="65"/>
    </row>
    <row r="89" spans="2:11" x14ac:dyDescent="0.25">
      <c r="B89" s="51">
        <v>580192508</v>
      </c>
      <c r="C89" s="50" t="s">
        <v>205</v>
      </c>
      <c r="D89" s="64">
        <f>VLOOKUP(B89,'[1]ריכוז תמיכה ברמת עמותה'!$A:$P,3,0)</f>
        <v>384757.99119651783</v>
      </c>
      <c r="E89" s="64">
        <f>VLOOKUP(B89,'[1]ריכוז תמיכה ברמת עמותה'!$A:$P,16,0)+IFERROR(VLOOKUP(B89,[2]גיליון1!$B:$F,5,0),0)</f>
        <v>368435.4148867777</v>
      </c>
      <c r="F89" s="51"/>
      <c r="J89" s="65"/>
      <c r="K89" s="65"/>
    </row>
    <row r="90" spans="2:11" x14ac:dyDescent="0.25">
      <c r="B90" s="51">
        <v>580500825</v>
      </c>
      <c r="C90" s="50" t="s">
        <v>206</v>
      </c>
      <c r="D90" s="64">
        <f>VLOOKUP(B90,'[1]ריכוז תמיכה ברמת עמותה'!$A:$P,3,0)</f>
        <v>344231.29810878081</v>
      </c>
      <c r="E90" s="64">
        <f>VLOOKUP(B90,'[1]ריכוז תמיכה ברמת עמותה'!$A:$P,16,0)+IFERROR(VLOOKUP(B90,[2]גיליון1!$B:$F,5,0),0)</f>
        <v>329627.98444112093</v>
      </c>
      <c r="F90" s="51"/>
      <c r="J90" s="65"/>
      <c r="K90" s="65"/>
    </row>
    <row r="91" spans="2:11" x14ac:dyDescent="0.25">
      <c r="B91" s="51">
        <v>580513133</v>
      </c>
      <c r="C91" s="50" t="s">
        <v>207</v>
      </c>
      <c r="D91" s="64">
        <f>VLOOKUP(B91,'[1]ריכוז תמיכה ברמת עמותה'!$A:$P,3,0)</f>
        <v>15717.313289854306</v>
      </c>
      <c r="E91" s="64">
        <f>VLOOKUP(B91,'[1]ריכוז תמיכה ברמת עמותה'!$A:$P,16,0)+IFERROR(VLOOKUP(B91,[2]גיליון1!$B:$F,5,0),0)</f>
        <v>24454.273388082409</v>
      </c>
      <c r="F91" s="51"/>
      <c r="J91" s="65"/>
      <c r="K91" s="65"/>
    </row>
    <row r="92" spans="2:11" x14ac:dyDescent="0.25">
      <c r="B92" s="51">
        <v>580474062</v>
      </c>
      <c r="C92" s="50" t="s">
        <v>208</v>
      </c>
      <c r="D92" s="64">
        <f>VLOOKUP(B92,'[1]ריכוז תמיכה ברמת עמותה'!$A:$P,3,0)</f>
        <v>3277.4759372881358</v>
      </c>
      <c r="E92" s="64">
        <f>VLOOKUP(B92,'[1]ריכוז תמיכה ברמת עמותה'!$A:$P,16,0)+IFERROR(VLOOKUP(B92,[2]גיליון1!$B:$F,5,0),0)</f>
        <v>6299.4517956815653</v>
      </c>
      <c r="F92" s="51"/>
      <c r="J92" s="65"/>
      <c r="K92" s="65"/>
    </row>
    <row r="93" spans="2:11" x14ac:dyDescent="0.25">
      <c r="B93" s="51">
        <v>514948637</v>
      </c>
      <c r="C93" s="50" t="s">
        <v>209</v>
      </c>
      <c r="D93" s="64">
        <f>VLOOKUP(B93,'[1]ריכוז תמיכה ברמת עמותה'!$A:$P,3,0)</f>
        <v>189542.0810761959</v>
      </c>
      <c r="E93" s="64">
        <f>VLOOKUP(B93,'[1]ריכוז תמיכה ברמת עמותה'!$A:$P,16,0)+IFERROR(VLOOKUP(B93,[2]גיליון1!$B:$F,5,0),0)</f>
        <v>181501.14325797922</v>
      </c>
      <c r="F93" s="51"/>
      <c r="J93" s="65"/>
      <c r="K93" s="65"/>
    </row>
    <row r="94" spans="2:11" x14ac:dyDescent="0.25">
      <c r="B94" s="51">
        <v>580483014</v>
      </c>
      <c r="C94" s="50" t="s">
        <v>210</v>
      </c>
      <c r="D94" s="64">
        <f>VLOOKUP(B94,'[1]ריכוז תמיכה ברמת עמותה'!$A:$P,3,0)</f>
        <v>11633.797540446609</v>
      </c>
      <c r="E94" s="64">
        <f>VLOOKUP(B94,'[1]ריכוז תמיכה ברמת עמותה'!$A:$P,16,0)+IFERROR(VLOOKUP(B94,[2]גיליון1!$B:$F,5,0),0)</f>
        <v>11140.25730874024</v>
      </c>
      <c r="F94" s="51" t="s">
        <v>3685</v>
      </c>
      <c r="J94" s="65"/>
      <c r="K94" s="65"/>
    </row>
    <row r="95" spans="2:11" x14ac:dyDescent="0.25">
      <c r="B95" s="51">
        <v>580647774</v>
      </c>
      <c r="C95" s="50" t="s">
        <v>211</v>
      </c>
      <c r="D95" s="64">
        <f>VLOOKUP(B95,'[1]ריכוז תמיכה ברמת עמותה'!$A:$P,3,0)</f>
        <v>42805.597472871363</v>
      </c>
      <c r="E95" s="64">
        <f>VLOOKUP(B95,'[1]ריכוז תמיכה ברמת עמותה'!$A:$P,16,0)+IFERROR(VLOOKUP(B95,[2]גיליון1!$B:$F,5,0),0)</f>
        <v>40989.656940844579</v>
      </c>
      <c r="F95" s="51"/>
      <c r="J95" s="65"/>
      <c r="K95" s="65"/>
    </row>
    <row r="96" spans="2:11" x14ac:dyDescent="0.25">
      <c r="B96" s="51">
        <v>580467868</v>
      </c>
      <c r="C96" s="50" t="s">
        <v>212</v>
      </c>
      <c r="D96" s="64">
        <f>VLOOKUP(B96,'[1]ריכוז תמיכה ברמת עמותה'!$A:$P,3,0)</f>
        <v>102419.31959115004</v>
      </c>
      <c r="E96" s="64">
        <f>VLOOKUP(B96,'[1]ריכוז תמיכה ברמת עמותה'!$A:$P,16,0)+IFERROR(VLOOKUP(B96,[2]גיליון1!$B:$F,5,0),0)</f>
        <v>98074.387977333739</v>
      </c>
      <c r="F96" s="51"/>
      <c r="J96" s="65"/>
      <c r="K96" s="65"/>
    </row>
    <row r="97" spans="2:11" x14ac:dyDescent="0.25">
      <c r="B97" s="51">
        <v>580403590</v>
      </c>
      <c r="C97" s="50" t="s">
        <v>213</v>
      </c>
      <c r="D97" s="64">
        <f>VLOOKUP(B97,'[1]ריכוז תמיכה ברמת עמותה'!$A:$P,3,0)</f>
        <v>335745.42473632435</v>
      </c>
      <c r="E97" s="64">
        <f>VLOOKUP(B97,'[1]ריכוז תמיכה ברמת עמותה'!$A:$P,16,0)+IFERROR(VLOOKUP(B97,[2]גיליון1!$B:$F,5,0),0)</f>
        <v>321502.10701116838</v>
      </c>
      <c r="F97" s="51"/>
      <c r="J97" s="65"/>
      <c r="K97" s="65"/>
    </row>
    <row r="98" spans="2:11" x14ac:dyDescent="0.25">
      <c r="B98" s="51">
        <v>580618056</v>
      </c>
      <c r="C98" s="50" t="s">
        <v>214</v>
      </c>
      <c r="D98" s="64">
        <f>VLOOKUP(B98,'[1]ריכוז תמיכה ברמת עמותה'!$A:$P,3,0)</f>
        <v>107086.6698223922</v>
      </c>
      <c r="E98" s="64">
        <f>VLOOKUP(B98,'[1]ריכוז תמיכה ברמת עמותה'!$A:$P,16,0)+IFERROR(VLOOKUP(B98,[2]גיליון1!$B:$F,5,0),0)</f>
        <v>102543.73535468632</v>
      </c>
      <c r="F98" s="51"/>
      <c r="J98" s="65"/>
      <c r="K98" s="65"/>
    </row>
    <row r="99" spans="2:11" x14ac:dyDescent="0.25">
      <c r="B99" s="51">
        <v>580531556</v>
      </c>
      <c r="C99" s="50" t="s">
        <v>215</v>
      </c>
      <c r="D99" s="64">
        <f>VLOOKUP(B99,'[1]ריכוז תמיכה ברמת עמותה'!$A:$P,3,0)</f>
        <v>54616.925922107934</v>
      </c>
      <c r="E99" s="64">
        <f>VLOOKUP(B99,'[1]ריכוז תמיכה ברמת עמותה'!$A:$P,16,0)+IFERROR(VLOOKUP(B99,[2]גיליון1!$B:$F,5,0),0)</f>
        <v>52299.913770145387</v>
      </c>
      <c r="F99" s="51"/>
      <c r="J99" s="65"/>
      <c r="K99" s="65"/>
    </row>
    <row r="100" spans="2:11" x14ac:dyDescent="0.25">
      <c r="B100" s="51">
        <v>580003499</v>
      </c>
      <c r="C100" s="50" t="s">
        <v>216</v>
      </c>
      <c r="D100" s="64">
        <f>VLOOKUP(B100,'[1]ריכוז תמיכה ברמת עמותה'!$A:$P,3,0)</f>
        <v>17571.337088148815</v>
      </c>
      <c r="E100" s="64">
        <f>VLOOKUP(B100,'[1]ריכוז תמיכה ברמת עמותה'!$A:$P,16,0)+IFERROR(VLOOKUP(B100,[2]גיליון1!$B:$F,5,0),0)</f>
        <v>16825.908800633442</v>
      </c>
      <c r="F100" s="51"/>
      <c r="J100" s="65"/>
      <c r="K100" s="65"/>
    </row>
    <row r="101" spans="2:11" x14ac:dyDescent="0.25">
      <c r="B101" s="51">
        <v>580488948</v>
      </c>
      <c r="C101" s="50" t="s">
        <v>217</v>
      </c>
      <c r="D101" s="64">
        <f>VLOOKUP(B101,'[1]ריכוז תמיכה ברמת עמותה'!$A:$P,3,0)</f>
        <v>241047.99724659184</v>
      </c>
      <c r="E101" s="64">
        <f>VLOOKUP(B101,'[1]ריכוז תמיכה ברמת עמותה'!$A:$P,16,0)+IFERROR(VLOOKUP(B101,[2]גיליון1!$B:$F,5,0),0)</f>
        <v>242856.23226785287</v>
      </c>
      <c r="F101" s="51"/>
      <c r="J101" s="65"/>
      <c r="K101" s="65"/>
    </row>
    <row r="102" spans="2:11" x14ac:dyDescent="0.25">
      <c r="B102" s="51">
        <v>580682078</v>
      </c>
      <c r="C102" s="50" t="s">
        <v>218</v>
      </c>
      <c r="D102" s="64">
        <f>VLOOKUP(B102,'[1]ריכוז תמיכה ברמת עמותה'!$A:$P,3,0)</f>
        <v>32110.658441143773</v>
      </c>
      <c r="E102" s="64">
        <f>VLOOKUP(B102,'[1]ריכוז תמיכה ברמת עמותה'!$A:$P,16,0)+IFERROR(VLOOKUP(B102,[2]גיליון1!$B:$F,5,0),0)</f>
        <v>30748.428975469422</v>
      </c>
      <c r="F102" s="51"/>
      <c r="J102" s="65"/>
      <c r="K102" s="65"/>
    </row>
    <row r="103" spans="2:11" x14ac:dyDescent="0.25">
      <c r="B103" s="51">
        <v>580536316</v>
      </c>
      <c r="C103" s="50" t="s">
        <v>219</v>
      </c>
      <c r="D103" s="64">
        <f>VLOOKUP(B103,'[1]ריכוז תמיכה ברמת עמותה'!$A:$P,3,0)</f>
        <v>119140.22301852955</v>
      </c>
      <c r="E103" s="64">
        <f>VLOOKUP(B103,'[1]ריכוז תמיכה ברמת עמותה'!$A:$P,16,0)+IFERROR(VLOOKUP(B103,[2]גיליון1!$B:$F,5,0),0)</f>
        <v>121427.4816594143</v>
      </c>
      <c r="F103" s="51"/>
      <c r="J103" s="65"/>
      <c r="K103" s="65"/>
    </row>
    <row r="104" spans="2:11" x14ac:dyDescent="0.25">
      <c r="B104" s="51">
        <v>580535516</v>
      </c>
      <c r="C104" s="50" t="s">
        <v>220</v>
      </c>
      <c r="D104" s="64">
        <f>VLOOKUP(B104,'[1]ריכוז תמיכה ברמת עמותה'!$A:$P,3,0)</f>
        <v>153311.08893856569</v>
      </c>
      <c r="E104" s="64">
        <f>VLOOKUP(B104,'[1]ריכוז תמיכה ברמת עמותה'!$A:$P,16,0)+IFERROR(VLOOKUP(B104,[2]גיליון1!$B:$F,5,0),0)</f>
        <v>146807.17737444965</v>
      </c>
      <c r="F104" s="51"/>
      <c r="J104" s="65"/>
      <c r="K104" s="65"/>
    </row>
    <row r="105" spans="2:11" x14ac:dyDescent="0.25">
      <c r="B105" s="51">
        <v>580402808</v>
      </c>
      <c r="C105" s="50" t="s">
        <v>221</v>
      </c>
      <c r="D105" s="64">
        <f>VLOOKUP(B105,'[1]ריכוז תמיכה ברמת עמותה'!$A:$P,3,0)</f>
        <v>73888.590176404279</v>
      </c>
      <c r="E105" s="64">
        <f>VLOOKUP(B105,'[1]ריכוז תמיכה ברמת עמותה'!$A:$P,16,0)+IFERROR(VLOOKUP(B105,[2]גיליון1!$B:$F,5,0),0)</f>
        <v>70754.016810369969</v>
      </c>
      <c r="F105" s="51"/>
      <c r="J105" s="65"/>
      <c r="K105" s="65"/>
    </row>
    <row r="106" spans="2:11" x14ac:dyDescent="0.25">
      <c r="B106" s="51">
        <v>580145563</v>
      </c>
      <c r="C106" s="50" t="s">
        <v>222</v>
      </c>
      <c r="D106" s="64">
        <f>VLOOKUP(B106,'[1]ריכוז תמיכה ברמת עמותה'!$A:$P,3,0)</f>
        <v>40533.889852324653</v>
      </c>
      <c r="E106" s="64">
        <f>VLOOKUP(B106,'[1]ריכוז תמיכה ברמת עמותה'!$A:$P,16,0)+IFERROR(VLOOKUP(B106,[2]גיליון1!$B:$F,5,0),0)</f>
        <v>45821.741942833221</v>
      </c>
      <c r="F106" s="51"/>
      <c r="J106" s="65"/>
      <c r="K106" s="65"/>
    </row>
    <row r="107" spans="2:11" x14ac:dyDescent="0.25">
      <c r="B107" s="51">
        <v>580336154</v>
      </c>
      <c r="C107" s="50" t="s">
        <v>223</v>
      </c>
      <c r="D107" s="64">
        <f>VLOOKUP(B107,'[1]ריכוז תמיכה ברמת עמותה'!$A:$P,3,0)</f>
        <v>141585.74843760885</v>
      </c>
      <c r="E107" s="64">
        <f>VLOOKUP(B107,'[1]ריכוז תמיכה ברמת עמותה'!$A:$P,16,0)+IFERROR(VLOOKUP(B107,[2]גיליון1!$B:$F,5,0),0)</f>
        <v>135579.26062936953</v>
      </c>
      <c r="F107" s="51"/>
      <c r="J107" s="65"/>
      <c r="K107" s="65"/>
    </row>
    <row r="108" spans="2:11" x14ac:dyDescent="0.25">
      <c r="B108" s="51">
        <v>580354991</v>
      </c>
      <c r="C108" s="50" t="s">
        <v>224</v>
      </c>
      <c r="D108" s="64">
        <f>VLOOKUP(B108,'[1]ריכוז תמיכה ברמת עמותה'!$A:$P,3,0)</f>
        <v>772924.98788605758</v>
      </c>
      <c r="E108" s="64">
        <f>VLOOKUP(B108,'[1]ריכוז תמיכה ברמת עמותה'!$A:$P,16,0)+IFERROR(VLOOKUP(B108,[2]גיליון1!$B:$F,5,0),0)</f>
        <v>740135.21513243252</v>
      </c>
      <c r="F108" s="51"/>
      <c r="J108" s="65"/>
      <c r="K108" s="65"/>
    </row>
    <row r="109" spans="2:11" x14ac:dyDescent="0.25">
      <c r="B109" s="51">
        <v>580333045</v>
      </c>
      <c r="C109" s="50" t="s">
        <v>225</v>
      </c>
      <c r="D109" s="64">
        <f>VLOOKUP(B109,'[1]ריכוז תמיכה ברמת עמותה'!$A:$P,3,0)</f>
        <v>255051.94612701485</v>
      </c>
      <c r="E109" s="64">
        <f>VLOOKUP(B109,'[1]ריכוז תמיכה ברמת עמותה'!$A:$P,16,0)+IFERROR(VLOOKUP(B109,[2]גיליון1!$B:$F,5,0),0)</f>
        <v>249624.9704793416</v>
      </c>
      <c r="F109" s="51"/>
      <c r="J109" s="65"/>
      <c r="K109" s="65"/>
    </row>
    <row r="110" spans="2:11" x14ac:dyDescent="0.25">
      <c r="B110" s="51">
        <v>580202513</v>
      </c>
      <c r="C110" s="50" t="s">
        <v>226</v>
      </c>
      <c r="D110" s="64">
        <f>VLOOKUP(B110,'[1]ריכוז תמיכה ברמת עמותה'!$A:$P,3,0)</f>
        <v>58726.712205307304</v>
      </c>
      <c r="E110" s="64">
        <f>VLOOKUP(B110,'[1]ריכוז תמיכה ברמת עמותה'!$A:$P,16,0)+IFERROR(VLOOKUP(B110,[2]גיליון1!$B:$F,5,0),0)</f>
        <v>56235.350717504763</v>
      </c>
      <c r="F110" s="51"/>
      <c r="J110" s="65"/>
      <c r="K110" s="65"/>
    </row>
    <row r="111" spans="2:11" x14ac:dyDescent="0.25">
      <c r="B111" s="51">
        <v>580439412</v>
      </c>
      <c r="C111" s="50" t="s">
        <v>227</v>
      </c>
      <c r="D111" s="64">
        <f>VLOOKUP(B111,'[1]ריכוז תמיכה ברמת עמותה'!$A:$P,3,0)</f>
        <v>133794.41017143239</v>
      </c>
      <c r="E111" s="64">
        <f>VLOOKUP(B111,'[1]ריכוז תמיכה ברמת עמותה'!$A:$P,16,0)+IFERROR(VLOOKUP(B111,[2]גיליון1!$B:$F,5,0),0)</f>
        <v>175486.23285644577</v>
      </c>
      <c r="F111" s="51"/>
      <c r="J111" s="65"/>
      <c r="K111" s="65"/>
    </row>
    <row r="112" spans="2:11" x14ac:dyDescent="0.25">
      <c r="B112" s="51">
        <v>580454684</v>
      </c>
      <c r="C112" s="50" t="s">
        <v>228</v>
      </c>
      <c r="D112" s="64">
        <f>VLOOKUP(B112,'[1]ריכוז תמיכה ברמת עמותה'!$A:$P,3,0)</f>
        <v>56572.489149710338</v>
      </c>
      <c r="E112" s="64">
        <f>VLOOKUP(B112,'[1]ריכוז תמיכה ברמת עמותה'!$A:$P,16,0)+IFERROR(VLOOKUP(B112,[2]גיליון1!$B:$F,5,0),0)</f>
        <v>54172.516199684054</v>
      </c>
      <c r="F112" s="51"/>
      <c r="J112" s="65"/>
      <c r="K112" s="65"/>
    </row>
    <row r="113" spans="2:11" x14ac:dyDescent="0.25">
      <c r="B113" s="51">
        <v>580430296</v>
      </c>
      <c r="C113" s="50" t="s">
        <v>229</v>
      </c>
      <c r="D113" s="64">
        <f>VLOOKUP(B113,'[1]ריכוז תמיכה ברמת עמותה'!$A:$P,3,0)</f>
        <v>108080.7932828835</v>
      </c>
      <c r="E113" s="64">
        <f>VLOOKUP(B113,'[1]ריכוז תמיכה ברמת עמותה'!$A:$P,16,0)+IFERROR(VLOOKUP(B113,[2]גיליון1!$B:$F,5,0),0)</f>
        <v>189193.01059452488</v>
      </c>
      <c r="F113" s="51"/>
      <c r="J113" s="65"/>
      <c r="K113" s="65"/>
    </row>
    <row r="114" spans="2:11" x14ac:dyDescent="0.25">
      <c r="B114" s="51">
        <v>580284719</v>
      </c>
      <c r="C114" s="50" t="s">
        <v>230</v>
      </c>
      <c r="D114" s="64">
        <f>VLOOKUP(B114,'[1]ריכוז תמיכה ברמת עמותה'!$A:$P,3,0)</f>
        <v>72611.27241860365</v>
      </c>
      <c r="E114" s="64">
        <f>VLOOKUP(B114,'[1]ריכוז תמיכה ברמת עמותה'!$A:$P,16,0)+IFERROR(VLOOKUP(B114,[2]גיליון1!$B:$F,5,0),0)</f>
        <v>69530.886664134334</v>
      </c>
      <c r="F114" s="51"/>
      <c r="J114" s="65"/>
      <c r="K114" s="65"/>
    </row>
    <row r="115" spans="2:11" x14ac:dyDescent="0.25">
      <c r="B115" s="51">
        <v>512599895</v>
      </c>
      <c r="C115" s="50" t="s">
        <v>231</v>
      </c>
      <c r="D115" s="64">
        <f>VLOOKUP(B115,'[1]ריכוז תמיכה ברמת עמותה'!$A:$P,3,0)</f>
        <v>211841.1494381013</v>
      </c>
      <c r="E115" s="64">
        <f>VLOOKUP(B115,'[1]ריכוז תמיכה ברמת עמותה'!$A:$P,16,0)+IFERROR(VLOOKUP(B115,[2]גיליון1!$B:$F,5,0),0)</f>
        <v>202854.21893538858</v>
      </c>
      <c r="F115" s="51"/>
      <c r="J115" s="65"/>
      <c r="K115" s="65"/>
    </row>
    <row r="116" spans="2:11" x14ac:dyDescent="0.25">
      <c r="B116" s="51">
        <v>580439826</v>
      </c>
      <c r="C116" s="50" t="s">
        <v>232</v>
      </c>
      <c r="D116" s="64">
        <f>VLOOKUP(B116,'[1]ריכוז תמיכה ברמת עמותה'!$A:$P,3,0)</f>
        <v>91778.570429837826</v>
      </c>
      <c r="E116" s="64">
        <f>VLOOKUP(B116,'[1]ריכוז תמיכה ברמת עמותה'!$A:$P,16,0)+IFERROR(VLOOKUP(B116,[2]גיליון1!$B:$F,5,0),0)</f>
        <v>87885.050987184484</v>
      </c>
      <c r="F116" s="51"/>
      <c r="J116" s="65"/>
      <c r="K116" s="65"/>
    </row>
    <row r="117" spans="2:11" x14ac:dyDescent="0.25">
      <c r="B117" s="51">
        <v>580563120</v>
      </c>
      <c r="C117" s="50" t="s">
        <v>233</v>
      </c>
      <c r="D117" s="64">
        <f>VLOOKUP(B117,'[1]ריכוז תמיכה ברמת עמותה'!$A:$P,3,0)</f>
        <v>74524.779480091674</v>
      </c>
      <c r="E117" s="64">
        <f>VLOOKUP(B117,'[1]ריכוז תמיכה ברמת עמותה'!$A:$P,16,0)+IFERROR(VLOOKUP(B117,[2]גיליון1!$B:$F,5,0),0)</f>
        <v>118649.1781711931</v>
      </c>
      <c r="F117" s="51"/>
      <c r="J117" s="65"/>
      <c r="K117" s="65"/>
    </row>
    <row r="118" spans="2:11" x14ac:dyDescent="0.25">
      <c r="B118" s="51">
        <v>580509487</v>
      </c>
      <c r="C118" s="50" t="s">
        <v>234</v>
      </c>
      <c r="D118" s="64">
        <f>VLOOKUP(B118,'[1]ריכוז תמיכה ברמת עמותה'!$A:$P,3,0)</f>
        <v>822835.62255430932</v>
      </c>
      <c r="E118" s="64">
        <f>VLOOKUP(B118,'[1]ריכוז תמיכה ברמת עמותה'!$A:$P,16,0)+IFERROR(VLOOKUP(B118,[2]גיליון1!$B:$F,5,0),0)</f>
        <v>787928.4924964041</v>
      </c>
      <c r="F118" s="51"/>
      <c r="J118" s="65"/>
      <c r="K118" s="65"/>
    </row>
    <row r="119" spans="2:11" x14ac:dyDescent="0.25">
      <c r="B119" s="51">
        <v>580543320</v>
      </c>
      <c r="C119" s="50" t="s">
        <v>235</v>
      </c>
      <c r="D119" s="64">
        <f>VLOOKUP(B119,'[1]ריכוז תמיכה ברמת עמותה'!$A:$P,3,0)</f>
        <v>166716.66585075509</v>
      </c>
      <c r="E119" s="64">
        <f>VLOOKUP(B119,'[1]ריכוז תמיכה ברמת עמותה'!$A:$P,16,0)+IFERROR(VLOOKUP(B119,[2]גיליון1!$B:$F,5,0),0)</f>
        <v>159644.04991367765</v>
      </c>
      <c r="F119" s="51"/>
      <c r="J119" s="65"/>
      <c r="K119" s="65"/>
    </row>
    <row r="120" spans="2:11" x14ac:dyDescent="0.25">
      <c r="B120" s="51">
        <v>580630234</v>
      </c>
      <c r="C120" s="50" t="s">
        <v>236</v>
      </c>
      <c r="D120" s="64">
        <f>VLOOKUP(B120,'[1]ריכוז תמיכה ברמת עמותה'!$A:$P,3,0)</f>
        <v>220203.30007381583</v>
      </c>
      <c r="E120" s="64">
        <f>VLOOKUP(B120,'[1]ריכוז תמיכה ברמת עמותה'!$A:$P,16,0)+IFERROR(VLOOKUP(B120,[2]גיליון1!$B:$F,5,0),0)</f>
        <v>210861.62231441707</v>
      </c>
      <c r="F120" s="51"/>
      <c r="J120" s="65"/>
      <c r="K120" s="65"/>
    </row>
    <row r="121" spans="2:11" x14ac:dyDescent="0.25">
      <c r="B121" s="51">
        <v>580406817</v>
      </c>
      <c r="C121" s="50" t="s">
        <v>237</v>
      </c>
      <c r="D121" s="64">
        <f>VLOOKUP(B121,'[1]ריכוז תמיכה ברמת עמותה'!$A:$P,3,0)</f>
        <v>127903.01894717121</v>
      </c>
      <c r="E121" s="64">
        <f>VLOOKUP(B121,'[1]ריכוז תמיכה ברמת עמותה'!$A:$P,16,0)+IFERROR(VLOOKUP(B121,[2]גיליון1!$B:$F,5,0),0)</f>
        <v>122476.99314711179</v>
      </c>
      <c r="F121" s="51"/>
      <c r="J121" s="65"/>
      <c r="K121" s="65"/>
    </row>
    <row r="122" spans="2:11" x14ac:dyDescent="0.25">
      <c r="B122" s="51">
        <v>580410991</v>
      </c>
      <c r="C122" s="50" t="s">
        <v>238</v>
      </c>
      <c r="D122" s="64">
        <f>VLOOKUP(B122,'[1]ריכוז תמיכה ברמת עמותה'!$A:$P,3,0)</f>
        <v>43044.285222605678</v>
      </c>
      <c r="E122" s="64">
        <f>VLOOKUP(B122,'[1]ריכוז תמיכה ברמת עמותה'!$A:$P,16,0)+IFERROR(VLOOKUP(B122,[2]גיליון1!$B:$F,5,0),0)</f>
        <v>41218.218847585689</v>
      </c>
      <c r="F122" s="51"/>
      <c r="J122" s="65"/>
      <c r="K122" s="65"/>
    </row>
    <row r="123" spans="2:11" x14ac:dyDescent="0.25">
      <c r="B123" s="51">
        <v>580467959</v>
      </c>
      <c r="C123" s="50" t="s">
        <v>239</v>
      </c>
      <c r="D123" s="64">
        <f>VLOOKUP(B123,'[1]ריכוז תמיכה ברמת עמותה'!$A:$P,3,0)</f>
        <v>7024.2065340002009</v>
      </c>
      <c r="E123" s="64">
        <f>VLOOKUP(B123,'[1]ריכוז תמיכה ברמת עמותה'!$A:$P,16,0)+IFERROR(VLOOKUP(B123,[2]גיליון1!$B:$F,5,0),0)</f>
        <v>6726.2188383839366</v>
      </c>
      <c r="F123" s="51"/>
      <c r="J123" s="65"/>
      <c r="K123" s="65"/>
    </row>
    <row r="124" spans="2:11" x14ac:dyDescent="0.25">
      <c r="B124" s="51">
        <v>580305266</v>
      </c>
      <c r="C124" s="50" t="s">
        <v>240</v>
      </c>
      <c r="D124" s="64">
        <f>VLOOKUP(B124,'[1]ריכוז תמיכה ברמת עמותה'!$A:$P,3,0)</f>
        <v>466116.98613138532</v>
      </c>
      <c r="E124" s="64">
        <f>VLOOKUP(B124,'[1]ריכוז תמיכה ברמת עמותה'!$A:$P,16,0)+IFERROR(VLOOKUP(B124,[2]גיליון1!$B:$F,5,0),0)</f>
        <v>446342.91970657738</v>
      </c>
      <c r="F124" s="51"/>
      <c r="J124" s="65"/>
      <c r="K124" s="65"/>
    </row>
    <row r="125" spans="2:11" x14ac:dyDescent="0.25">
      <c r="B125" s="51">
        <v>580396059</v>
      </c>
      <c r="C125" s="50" t="s">
        <v>241</v>
      </c>
      <c r="D125" s="64">
        <f>VLOOKUP(B125,'[1]ריכוז תמיכה ברמת עמותה'!$A:$P,3,0)</f>
        <v>75259.355721430722</v>
      </c>
      <c r="E125" s="64">
        <f>VLOOKUP(B125,'[1]ריכוז תמיכה ברמת עמותה'!$A:$P,16,0)+IFERROR(VLOOKUP(B125,[2]גיליון1!$B:$F,5,0),0)</f>
        <v>72066.630411256454</v>
      </c>
      <c r="F125" s="51"/>
      <c r="J125" s="65"/>
      <c r="K125" s="65"/>
    </row>
    <row r="126" spans="2:11" x14ac:dyDescent="0.25">
      <c r="B126" s="51">
        <v>580420347</v>
      </c>
      <c r="C126" s="50" t="s">
        <v>242</v>
      </c>
      <c r="D126" s="64">
        <f>VLOOKUP(B126,'[1]ריכוז תמיכה ברמת עמותה'!$A:$P,3,0)</f>
        <v>664038.11961729906</v>
      </c>
      <c r="E126" s="64">
        <f>VLOOKUP(B126,'[1]ריכוז תמיכה ברמת עמותה'!$A:$P,16,0)+IFERROR(VLOOKUP(B126,[2]גיליון1!$B:$F,5,0),0)</f>
        <v>635867.65109415492</v>
      </c>
      <c r="F126" s="51"/>
      <c r="J126" s="65"/>
      <c r="K126" s="65"/>
    </row>
    <row r="127" spans="2:11" x14ac:dyDescent="0.25">
      <c r="B127" s="51">
        <v>580616860</v>
      </c>
      <c r="C127" s="50" t="s">
        <v>243</v>
      </c>
      <c r="D127" s="64">
        <f>VLOOKUP(B127,'[1]ריכוז תמיכה ברמת עמותה'!$A:$P,3,0)</f>
        <v>6763.2562948444747</v>
      </c>
      <c r="E127" s="64">
        <f>VLOOKUP(B127,'[1]ריכוז תמיכה ברמת עמותה'!$A:$P,16,0)+IFERROR(VLOOKUP(B127,[2]גיליון1!$B:$F,5,0),0)</f>
        <v>9339.4621288523849</v>
      </c>
      <c r="F127" s="51"/>
      <c r="J127" s="65"/>
      <c r="K127" s="65"/>
    </row>
    <row r="128" spans="2:11" x14ac:dyDescent="0.25">
      <c r="B128" s="51">
        <v>580409514</v>
      </c>
      <c r="C128" s="50" t="s">
        <v>244</v>
      </c>
      <c r="D128" s="64">
        <f>VLOOKUP(B128,'[1]ריכוז תמיכה ברמת עמותה'!$A:$P,3,0)</f>
        <v>317761.72415715194</v>
      </c>
      <c r="E128" s="64">
        <f>VLOOKUP(B128,'[1]ריכוז תמיכה ברמת עמותה'!$A:$P,16,0)+IFERROR(VLOOKUP(B128,[2]גיליון1!$B:$F,5,0),0)</f>
        <v>304281.32840308279</v>
      </c>
      <c r="F128" s="51"/>
      <c r="J128" s="65"/>
      <c r="K128" s="65"/>
    </row>
    <row r="129" spans="2:11" x14ac:dyDescent="0.25">
      <c r="B129" s="51">
        <v>513151456</v>
      </c>
      <c r="C129" s="50" t="s">
        <v>245</v>
      </c>
      <c r="D129" s="64">
        <f>VLOOKUP(B129,'[1]ריכוז תמיכה ברמת עמותה'!$A:$P,3,0)</f>
        <v>133794.41017143239</v>
      </c>
      <c r="E129" s="64">
        <f>VLOOKUP(B129,'[1]ריכוז תמיכה ברמת עמותה'!$A:$P,16,0)+IFERROR(VLOOKUP(B129,[2]גיליון1!$B:$F,5,0),0)</f>
        <v>128118.45406445592</v>
      </c>
      <c r="F129" s="51"/>
      <c r="J129" s="65"/>
      <c r="K129" s="65"/>
    </row>
    <row r="130" spans="2:11" x14ac:dyDescent="0.25">
      <c r="B130" s="51">
        <v>580540391</v>
      </c>
      <c r="C130" s="50" t="s">
        <v>246</v>
      </c>
      <c r="D130" s="64">
        <f>VLOOKUP(B130,'[1]ריכוז תמיכה ברמת עמותה'!$A:$P,3,0)</f>
        <v>13835.921375829221</v>
      </c>
      <c r="E130" s="64">
        <f>VLOOKUP(B130,'[1]ריכוז תמיכה ברמת עמותה'!$A:$P,16,0)+IFERROR(VLOOKUP(B130,[2]גיליון1!$B:$F,5,0),0)</f>
        <v>17033.199014650279</v>
      </c>
      <c r="F130" s="51"/>
      <c r="J130" s="65"/>
      <c r="K130" s="65"/>
    </row>
    <row r="131" spans="2:11" x14ac:dyDescent="0.25">
      <c r="B131" s="51">
        <v>580377059</v>
      </c>
      <c r="C131" s="50" t="s">
        <v>247</v>
      </c>
      <c r="D131" s="64">
        <f>VLOOKUP(B131,'[1]ריכוז תמיכה ברמת עמותה'!$A:$P,3,0)</f>
        <v>181282.19567633557</v>
      </c>
      <c r="E131" s="64">
        <f>VLOOKUP(B131,'[1]ריכוז תמיכה ברמת עמותה'!$A:$P,16,0)+IFERROR(VLOOKUP(B131,[2]גיליון1!$B:$F,5,0),0)</f>
        <v>230688.80000000002</v>
      </c>
      <c r="F131" s="51"/>
      <c r="J131" s="65"/>
      <c r="K131" s="65"/>
    </row>
    <row r="132" spans="2:11" x14ac:dyDescent="0.25">
      <c r="B132" s="51">
        <v>513692830</v>
      </c>
      <c r="C132" s="50" t="s">
        <v>248</v>
      </c>
      <c r="D132" s="64">
        <f>VLOOKUP(B132,'[1]ריכוז תמיכה ברמת עמותה'!$A:$P,3,0)</f>
        <v>110685.3048581289</v>
      </c>
      <c r="E132" s="64">
        <f>VLOOKUP(B132,'[1]ריכוז תמיכה ברמת עמותה'!$A:$P,16,0)+IFERROR(VLOOKUP(B132,[2]גיליון1!$B:$F,5,0),0)</f>
        <v>105989.70560807749</v>
      </c>
      <c r="F132" s="51"/>
      <c r="J132" s="65"/>
      <c r="K132" s="65"/>
    </row>
    <row r="133" spans="2:11" x14ac:dyDescent="0.25">
      <c r="B133" s="51">
        <v>580401339</v>
      </c>
      <c r="C133" s="50" t="s">
        <v>249</v>
      </c>
      <c r="D133" s="64">
        <f>VLOOKUP(B133,'[1]ריכוז תמיכה ברמת עמותה'!$A:$P,3,0)</f>
        <v>342848.17606429552</v>
      </c>
      <c r="E133" s="64">
        <f>VLOOKUP(B133,'[1]ריכוז תמיכה ברמת עמותה'!$A:$P,16,0)+IFERROR(VLOOKUP(B133,[2]גיליון1!$B:$F,5,0),0)</f>
        <v>328303.53854016837</v>
      </c>
      <c r="F133" s="51"/>
      <c r="J133" s="65"/>
      <c r="K133" s="65"/>
    </row>
    <row r="134" spans="2:11" x14ac:dyDescent="0.25">
      <c r="B134" s="51">
        <v>580466613</v>
      </c>
      <c r="C134" s="50" t="s">
        <v>250</v>
      </c>
      <c r="D134" s="64">
        <f>VLOOKUP(B134,'[1]ריכוז תמיכה ברמת עמותה'!$A:$P,3,0)</f>
        <v>42436.884478358101</v>
      </c>
      <c r="E134" s="64">
        <f>VLOOKUP(B134,'[1]ריכוז תמיכה ברמת עמותה'!$A:$P,16,0)+IFERROR(VLOOKUP(B134,[2]גיליון1!$B:$F,5,0),0)</f>
        <v>40636.585846245129</v>
      </c>
      <c r="F134" s="51"/>
      <c r="J134" s="65"/>
      <c r="K134" s="65"/>
    </row>
    <row r="135" spans="2:11" x14ac:dyDescent="0.25">
      <c r="B135" s="51">
        <v>580120012</v>
      </c>
      <c r="C135" s="50" t="s">
        <v>251</v>
      </c>
      <c r="D135" s="64">
        <f>VLOOKUP(B135,'[1]ריכוז תמיכה ברמת עמותה'!$A:$P,3,0)</f>
        <v>164455.62916905232</v>
      </c>
      <c r="E135" s="64">
        <f>VLOOKUP(B135,'[1]ריכוז תמיכה ברמת עמותה'!$A:$P,16,0)+IFERROR(VLOOKUP(B135,[2]גיליון1!$B:$F,5,0),0)</f>
        <v>157478.93312089378</v>
      </c>
      <c r="F135" s="51"/>
      <c r="J135" s="65"/>
      <c r="K135" s="65"/>
    </row>
    <row r="136" spans="2:11" x14ac:dyDescent="0.25">
      <c r="B136" s="51">
        <v>580541332</v>
      </c>
      <c r="C136" s="50" t="s">
        <v>252</v>
      </c>
      <c r="D136" s="64">
        <f>VLOOKUP(B136,'[1]ריכוז תמיכה ברמת עמותה'!$A:$P,3,0)</f>
        <v>384757.99119651783</v>
      </c>
      <c r="E136" s="64">
        <f>VLOOKUP(B136,'[1]ריכוז תמיכה ברמת עמותה'!$A:$P,16,0)+IFERROR(VLOOKUP(B136,[2]גיליון1!$B:$F,5,0),0)</f>
        <v>368435.4148867777</v>
      </c>
      <c r="F136" s="51"/>
      <c r="J136" s="65"/>
      <c r="K136" s="65"/>
    </row>
    <row r="137" spans="2:11" x14ac:dyDescent="0.25">
      <c r="B137" s="51">
        <v>580278463</v>
      </c>
      <c r="C137" s="50" t="s">
        <v>253</v>
      </c>
      <c r="D137" s="64">
        <f>VLOOKUP(B137,'[1]ריכוז תמיכה ברמת עמותה'!$A:$P,3,0)</f>
        <v>317622.5508208868</v>
      </c>
      <c r="E137" s="64">
        <f>VLOOKUP(B137,'[1]ריכוז תמיכה ברמת עמותה'!$A:$P,16,0)+IFERROR(VLOOKUP(B137,[2]גיליון1!$B:$F,5,0),0)</f>
        <v>304148.05921293923</v>
      </c>
      <c r="F137" s="51"/>
      <c r="J137" s="65"/>
      <c r="K137" s="65"/>
    </row>
    <row r="138" spans="2:11" x14ac:dyDescent="0.25">
      <c r="B138" s="51">
        <v>580544195</v>
      </c>
      <c r="C138" s="50" t="s">
        <v>254</v>
      </c>
      <c r="D138" s="64">
        <f>VLOOKUP(B138,'[1]ריכוז תמיכה ברמת עמותה'!$A:$P,3,0)</f>
        <v>122644.8759904797</v>
      </c>
      <c r="E138" s="64">
        <f>VLOOKUP(B138,'[1]ריכוז תמיכה ברמת עמותה'!$A:$P,16,0)+IFERROR(VLOOKUP(B138,[2]גיליון1!$B:$F,5,0),0)</f>
        <v>117441.91622575128</v>
      </c>
      <c r="F138" s="51"/>
      <c r="J138" s="65"/>
      <c r="K138" s="65"/>
    </row>
    <row r="139" spans="2:11" x14ac:dyDescent="0.25">
      <c r="B139" s="51">
        <v>580278315</v>
      </c>
      <c r="C139" s="50" t="s">
        <v>255</v>
      </c>
      <c r="D139" s="64">
        <f>VLOOKUP(B139,'[1]ריכוז תמיכה ברמת עמותה'!$A:$P,3,0)</f>
        <v>125482.90320926701</v>
      </c>
      <c r="E139" s="64">
        <f>VLOOKUP(B139,'[1]ריכוז תמיכה ברמת עמותה'!$A:$P,16,0)+IFERROR(VLOOKUP(B139,[2]גיליון1!$B:$F,5,0),0)</f>
        <v>120159.54590398663</v>
      </c>
      <c r="F139" s="51"/>
      <c r="J139" s="65"/>
      <c r="K139" s="65"/>
    </row>
    <row r="140" spans="2:11" x14ac:dyDescent="0.25">
      <c r="B140" s="51">
        <v>580329365</v>
      </c>
      <c r="C140" s="50" t="s">
        <v>256</v>
      </c>
      <c r="D140" s="64">
        <f>VLOOKUP(B140,'[1]ריכוז תמיכה ברמת עמותה'!$A:$P,3,0)</f>
        <v>44940.026790592936</v>
      </c>
      <c r="E140" s="64">
        <f>VLOOKUP(B140,'[1]ריכוז תמיכה ברמת עמותה'!$A:$P,16,0)+IFERROR(VLOOKUP(B140,[2]גיליון1!$B:$F,5,0),0)</f>
        <v>56196.104175187822</v>
      </c>
      <c r="F140" s="51"/>
      <c r="J140" s="65"/>
      <c r="K140" s="65"/>
    </row>
    <row r="141" spans="2:11" x14ac:dyDescent="0.25">
      <c r="B141" s="51">
        <v>580419810</v>
      </c>
      <c r="C141" s="50" t="s">
        <v>257</v>
      </c>
      <c r="D141" s="64">
        <f>VLOOKUP(B141,'[1]ריכוז תמיכה ברמת עמותה'!$A:$P,3,0)</f>
        <v>174201.60236725226</v>
      </c>
      <c r="E141" s="64">
        <f>VLOOKUP(B141,'[1]ריכוז תמיכה ברמת עמותה'!$A:$P,16,0)+IFERROR(VLOOKUP(B141,[2]גיליון1!$B:$F,5,0),0)</f>
        <v>166811.45320082159</v>
      </c>
      <c r="F141" s="51"/>
      <c r="J141" s="65"/>
      <c r="K141" s="65"/>
    </row>
    <row r="142" spans="2:11" x14ac:dyDescent="0.25">
      <c r="B142" s="51">
        <v>580527802</v>
      </c>
      <c r="C142" s="50" t="s">
        <v>258</v>
      </c>
      <c r="D142" s="64">
        <f>VLOOKUP(B142,'[1]ריכוז תמיכה ברמת עמותה'!$A:$P,3,0)</f>
        <v>16724.301271429049</v>
      </c>
      <c r="E142" s="64">
        <f>VLOOKUP(B142,'[1]ריכוז תמיכה ברמת עמותה'!$A:$P,16,0)+IFERROR(VLOOKUP(B142,[2]גיליון1!$B:$F,5,0),0)</f>
        <v>41220.984905342215</v>
      </c>
      <c r="F142" s="51" t="s">
        <v>3685</v>
      </c>
      <c r="J142" s="65"/>
      <c r="K142" s="65"/>
    </row>
    <row r="143" spans="2:11" x14ac:dyDescent="0.25">
      <c r="B143" s="51">
        <v>580291730</v>
      </c>
      <c r="C143" s="50" t="s">
        <v>259</v>
      </c>
      <c r="D143" s="64">
        <f>VLOOKUP(B143,'[1]ריכוז תמיכה ברמת עמותה'!$A:$P,3,0)</f>
        <v>28111.097967617698</v>
      </c>
      <c r="E143" s="64">
        <f>VLOOKUP(B143,'[1]ריכוז תמיכה ברמת עמותה'!$A:$P,16,0)+IFERROR(VLOOKUP(B143,[2]גיליון1!$B:$F,5,0),0)</f>
        <v>26918.541731683246</v>
      </c>
      <c r="F143" s="51"/>
      <c r="J143" s="65"/>
      <c r="K143" s="65"/>
    </row>
    <row r="144" spans="2:11" x14ac:dyDescent="0.25">
      <c r="B144" s="51">
        <v>580472751</v>
      </c>
      <c r="C144" s="50" t="s">
        <v>260</v>
      </c>
      <c r="D144" s="64">
        <f>VLOOKUP(B144,'[1]ריכוז תמיכה ברמת עמותה'!$A:$P,3,0)</f>
        <v>226531.25635329331</v>
      </c>
      <c r="E144" s="64">
        <f>VLOOKUP(B144,'[1]ריכוז תמיכה ברמת עמותה'!$A:$P,16,0)+IFERROR(VLOOKUP(B144,[2]גיליון1!$B:$F,5,0),0)</f>
        <v>216921.1279012</v>
      </c>
      <c r="F144" s="51"/>
      <c r="J144" s="65"/>
      <c r="K144" s="65"/>
    </row>
    <row r="145" spans="2:11" x14ac:dyDescent="0.25">
      <c r="B145" s="51">
        <v>580037661</v>
      </c>
      <c r="C145" s="50" t="s">
        <v>261</v>
      </c>
      <c r="D145" s="64">
        <f>VLOOKUP(B145,'[1]ריכוז תמיכה ברמת עמותה'!$A:$P,3,0)</f>
        <v>6785.6446068128571</v>
      </c>
      <c r="E145" s="64">
        <f>VLOOKUP(B145,'[1]ריכוז תמיכה ברמת עמותה'!$A:$P,16,0)+IFERROR(VLOOKUP(B145,[2]גיליון1!$B:$F,5,0),0)</f>
        <v>6497.7774164237999</v>
      </c>
      <c r="F145" s="51"/>
      <c r="J145" s="65"/>
      <c r="K145" s="65"/>
    </row>
    <row r="146" spans="2:11" x14ac:dyDescent="0.25">
      <c r="B146" s="51">
        <v>580575827</v>
      </c>
      <c r="C146" s="50" t="s">
        <v>262</v>
      </c>
      <c r="D146" s="64">
        <f>VLOOKUP(B146,'[1]ריכוז תמיכה ברמת עמותה'!$A:$P,3,0)</f>
        <v>51543.562624637932</v>
      </c>
      <c r="E146" s="64">
        <f>VLOOKUP(B146,'[1]ריכוז תמיכה ברמת עמותה'!$A:$P,16,0)+IFERROR(VLOOKUP(B146,[2]גיליון1!$B:$F,5,0),0)</f>
        <v>49356.931668383644</v>
      </c>
      <c r="F146" s="51"/>
      <c r="J146" s="65"/>
      <c r="K146" s="65"/>
    </row>
    <row r="147" spans="2:11" x14ac:dyDescent="0.25">
      <c r="B147" s="51">
        <v>580585990</v>
      </c>
      <c r="C147" s="50" t="s">
        <v>263</v>
      </c>
      <c r="D147" s="64">
        <f>VLOOKUP(B147,'[1]ריכוז תמיכה ברמת עמותה'!$A:$P,3,0)</f>
        <v>68324.308561016645</v>
      </c>
      <c r="E147" s="64">
        <f>VLOOKUP(B147,'[1]ריכוז תמיכה ברמת עמותה'!$A:$P,16,0)+IFERROR(VLOOKUP(B147,[2]גיליון1!$B:$F,5,0),0)</f>
        <v>65425.788541122354</v>
      </c>
      <c r="F147" s="51" t="s">
        <v>3685</v>
      </c>
      <c r="J147" s="65"/>
      <c r="K147" s="65"/>
    </row>
    <row r="148" spans="2:11" x14ac:dyDescent="0.25">
      <c r="B148" s="51">
        <v>580432169</v>
      </c>
      <c r="C148" s="50" t="s">
        <v>264</v>
      </c>
      <c r="D148" s="64">
        <f>VLOOKUP(B148,'[1]ריכוז תמיכה ברמת עמותה'!$A:$P,3,0)</f>
        <v>53823.41146311006</v>
      </c>
      <c r="E148" s="64">
        <f>VLOOKUP(B148,'[1]ריכוז תמיכה ברמת עמותה'!$A:$P,16,0)+IFERROR(VLOOKUP(B148,[2]גיליון1!$B:$F,5,0),0)</f>
        <v>51540.062550394599</v>
      </c>
      <c r="F148" s="51"/>
      <c r="J148" s="65"/>
      <c r="K148" s="65"/>
    </row>
    <row r="149" spans="2:11" x14ac:dyDescent="0.25">
      <c r="B149" s="51">
        <v>580417608</v>
      </c>
      <c r="C149" s="50" t="s">
        <v>265</v>
      </c>
      <c r="D149" s="64">
        <f>VLOOKUP(B149,'[1]ריכוז תמיכה ברמת עמותה'!$A:$P,3,0)</f>
        <v>423682.29887620261</v>
      </c>
      <c r="E149" s="64">
        <f>VLOOKUP(B149,'[1]ריכוז תמיכה ברמת עמותה'!$A:$P,16,0)+IFERROR(VLOOKUP(B149,[2]גיליון1!$B:$F,5,0),0)</f>
        <v>405708.43787077715</v>
      </c>
      <c r="F149" s="51"/>
      <c r="J149" s="65"/>
      <c r="K149" s="65"/>
    </row>
    <row r="150" spans="2:11" x14ac:dyDescent="0.25">
      <c r="B150" s="51">
        <v>580659456</v>
      </c>
      <c r="C150" s="50" t="s">
        <v>66</v>
      </c>
      <c r="D150" s="64">
        <f>VLOOKUP(B150,'[1]ריכוז תמיכה ברמת עמותה'!$A:$P,3,0)</f>
        <v>222990.68361905401</v>
      </c>
      <c r="E150" s="64">
        <f>VLOOKUP(B150,'[1]ריכוז תמיכה ברמת עמותה'!$A:$P,16,0)+IFERROR(VLOOKUP(B150,[2]גיליון1!$B:$F,5,0),0)</f>
        <v>224232.40864990294</v>
      </c>
      <c r="F150" s="51"/>
      <c r="J150" s="65"/>
      <c r="K150" s="65"/>
    </row>
    <row r="151" spans="2:11" x14ac:dyDescent="0.25">
      <c r="B151" s="51">
        <v>580629244</v>
      </c>
      <c r="C151" s="50" t="s">
        <v>266</v>
      </c>
      <c r="D151" s="64">
        <f>VLOOKUP(B151,'[1]ריכוז תמיכה ברמת עמותה'!$A:$P,3,0)</f>
        <v>53678.592137864631</v>
      </c>
      <c r="E151" s="64">
        <f>VLOOKUP(B151,'[1]ריכוז תמיכה ברמת עמותה'!$A:$P,16,0)+IFERROR(VLOOKUP(B151,[2]גיליון1!$B:$F,5,0),0)</f>
        <v>51401.386890885893</v>
      </c>
      <c r="F151" s="51"/>
      <c r="J151" s="65"/>
      <c r="K151" s="65"/>
    </row>
    <row r="152" spans="2:11" x14ac:dyDescent="0.25">
      <c r="B152" s="51">
        <v>580181659</v>
      </c>
      <c r="C152" s="50" t="s">
        <v>267</v>
      </c>
      <c r="D152" s="64">
        <f>VLOOKUP(B152,'[1]ריכוז תמיכה ברמת עמותה'!$A:$P,3,0)</f>
        <v>1109166.2762315802</v>
      </c>
      <c r="E152" s="64">
        <f>VLOOKUP(B152,'[1]ריכוז תמיכה ברמת עמותה'!$A:$P,16,0)+IFERROR(VLOOKUP(B152,[2]גיליון1!$B:$F,5,0),0)</f>
        <v>1151970.4000000001</v>
      </c>
      <c r="F152" s="51"/>
      <c r="J152" s="65"/>
      <c r="K152" s="65"/>
    </row>
    <row r="153" spans="2:11" x14ac:dyDescent="0.25">
      <c r="B153" s="51">
        <v>580195808</v>
      </c>
      <c r="C153" s="50" t="s">
        <v>268</v>
      </c>
      <c r="D153" s="64">
        <f>VLOOKUP(B153,'[1]ריכוז תמיכה ברמת עמותה'!$A:$P,3,0)</f>
        <v>16327.564261354737</v>
      </c>
      <c r="E153" s="64">
        <f>VLOOKUP(B153,'[1]ריכוז תמיכה ברמת עמותה'!$A:$P,16,0)+IFERROR(VLOOKUP(B153,[2]גיליון1!$B:$F,5,0),0)</f>
        <v>29831.277887489643</v>
      </c>
      <c r="F153" s="51"/>
      <c r="J153" s="65"/>
      <c r="K153" s="65"/>
    </row>
    <row r="154" spans="2:11" x14ac:dyDescent="0.25">
      <c r="B154" s="51">
        <v>580308427</v>
      </c>
      <c r="C154" s="50" t="s">
        <v>269</v>
      </c>
      <c r="D154" s="64">
        <f>VLOOKUP(B154,'[1]ריכוז תמיכה ברמת עמותה'!$A:$P,3,0)</f>
        <v>52678.438653670499</v>
      </c>
      <c r="E154" s="64">
        <f>VLOOKUP(B154,'[1]ריכוז תמיכה ברמת עמותה'!$A:$P,16,0)+IFERROR(VLOOKUP(B154,[2]גיליון1!$B:$F,5,0),0)</f>
        <v>50443.662886886421</v>
      </c>
      <c r="F154" s="51"/>
      <c r="J154" s="65"/>
      <c r="K154" s="65"/>
    </row>
    <row r="155" spans="2:11" x14ac:dyDescent="0.25">
      <c r="B155" s="51">
        <v>580431898</v>
      </c>
      <c r="C155" s="50" t="s">
        <v>270</v>
      </c>
      <c r="D155" s="64">
        <f>VLOOKUP(B155,'[1]ריכוז תמיכה ברמת עמותה'!$A:$P,3,0)</f>
        <v>348757.42918020044</v>
      </c>
      <c r="E155" s="64">
        <f>VLOOKUP(B155,'[1]ריכוז תמיכה ברמת עמותה'!$A:$P,16,0)+IFERROR(VLOOKUP(B155,[2]גיליון1!$B:$F,5,0),0)</f>
        <v>333962.10359468183</v>
      </c>
      <c r="F155" s="51"/>
      <c r="J155" s="65"/>
      <c r="K155" s="65"/>
    </row>
    <row r="156" spans="2:11" x14ac:dyDescent="0.25">
      <c r="B156" s="51">
        <v>580591931</v>
      </c>
      <c r="C156" s="50" t="s">
        <v>271</v>
      </c>
      <c r="D156" s="64">
        <f>VLOOKUP(B156,'[1]ריכוז תמיכה ברמת עמותה'!$A:$P,3,0)</f>
        <v>44274.121943251557</v>
      </c>
      <c r="E156" s="64">
        <f>VLOOKUP(B156,'[1]ריכוז תמיכה ברמת עמותה'!$A:$P,16,0)+IFERROR(VLOOKUP(B156,[2]גיליון1!$B:$F,5,0),0)</f>
        <v>42395.88224323099</v>
      </c>
      <c r="F156" s="51"/>
      <c r="J156" s="65"/>
      <c r="K156" s="65"/>
    </row>
    <row r="157" spans="2:11" x14ac:dyDescent="0.25">
      <c r="B157" s="51">
        <v>580545358</v>
      </c>
      <c r="C157" s="50" t="s">
        <v>272</v>
      </c>
      <c r="D157" s="64">
        <f>VLOOKUP(B157,'[1]ריכוז תמיכה ברמת עמותה'!$A:$P,3,0)</f>
        <v>4900.1195585032237</v>
      </c>
      <c r="E157" s="64">
        <f>VLOOKUP(B157,'[1]ריכוז תמיכה ברמת עמותה'!$A:$P,16,0)+IFERROR(VLOOKUP(B157,[2]גיליון1!$B:$F,5,0),0)</f>
        <v>5310.6130579225273</v>
      </c>
      <c r="F157" s="51"/>
      <c r="J157" s="65"/>
      <c r="K157" s="65"/>
    </row>
    <row r="158" spans="2:11" x14ac:dyDescent="0.25">
      <c r="B158" s="51">
        <v>580709046</v>
      </c>
      <c r="C158" s="50" t="s">
        <v>273</v>
      </c>
      <c r="D158" s="64">
        <f>VLOOKUP(B158,'[1]ריכוז תמיכה ברמת עמותה'!$A:$P,3,0)</f>
        <v>123759.82940857497</v>
      </c>
      <c r="E158" s="64">
        <f>VLOOKUP(B158,'[1]ריכוז תמיכה ברמת עמותה'!$A:$P,16,0)+IFERROR(VLOOKUP(B158,[2]גיליון1!$B:$F,5,0),0)</f>
        <v>118509.57000962173</v>
      </c>
      <c r="F158" s="51"/>
      <c r="J158" s="65"/>
      <c r="K158" s="65"/>
    </row>
    <row r="159" spans="2:11" x14ac:dyDescent="0.25">
      <c r="B159" s="51">
        <v>512805367</v>
      </c>
      <c r="C159" s="50" t="s">
        <v>274</v>
      </c>
      <c r="D159" s="64">
        <f>VLOOKUP(B159,'[1]ריכוז תמיכה ברמת עמותה'!$A:$P,3,0)</f>
        <v>181179.93044048137</v>
      </c>
      <c r="E159" s="64">
        <f>VLOOKUP(B159,'[1]ריכוז תמיכה ברמת עמותה'!$A:$P,16,0)+IFERROR(VLOOKUP(B159,[2]גיליון1!$B:$F,5,0),0)</f>
        <v>184016.81362030079</v>
      </c>
      <c r="F159" s="51"/>
      <c r="J159" s="65"/>
      <c r="K159" s="65"/>
    </row>
    <row r="160" spans="2:11" x14ac:dyDescent="0.25">
      <c r="B160" s="51">
        <v>580314748</v>
      </c>
      <c r="C160" s="50" t="s">
        <v>275</v>
      </c>
      <c r="D160" s="64">
        <f>VLOOKUP(B160,'[1]ריכוז תמיכה ברמת עמותה'!$A:$P,3,0)</f>
        <v>243122.28350684253</v>
      </c>
      <c r="E160" s="64">
        <f>VLOOKUP(B160,'[1]ריכוז תמיכה ברמת עמותה'!$A:$P,16,0)+IFERROR(VLOOKUP(B160,[2]גיליון1!$B:$F,5,0),0)</f>
        <v>232808.31442514042</v>
      </c>
      <c r="F160" s="51"/>
      <c r="J160" s="65"/>
      <c r="K160" s="65"/>
    </row>
    <row r="161" spans="2:11" x14ac:dyDescent="0.25">
      <c r="B161" s="51">
        <v>580606994</v>
      </c>
      <c r="C161" s="50" t="s">
        <v>276</v>
      </c>
      <c r="D161" s="64">
        <f>VLOOKUP(B161,'[1]ריכוז תמיכה ברמת עמותה'!$A:$P,3,0)</f>
        <v>32217.235609748233</v>
      </c>
      <c r="E161" s="64">
        <f>VLOOKUP(B161,'[1]ריכוז תמיכה ברמת עמותה'!$A:$P,16,0)+IFERROR(VLOOKUP(B161,[2]גיליון1!$B:$F,5,0),0)</f>
        <v>30850.484824160521</v>
      </c>
      <c r="F161" s="51"/>
      <c r="J161" s="65"/>
      <c r="K161" s="65"/>
    </row>
    <row r="162" spans="2:11" x14ac:dyDescent="0.25">
      <c r="B162" s="51">
        <v>580558708</v>
      </c>
      <c r="C162" s="50" t="s">
        <v>277</v>
      </c>
      <c r="D162" s="64">
        <f>VLOOKUP(B162,'[1]ריכוז תמיכה ברמת עמותה'!$A:$P,3,0)</f>
        <v>18463.628603657671</v>
      </c>
      <c r="E162" s="64">
        <f>VLOOKUP(B162,'[1]ריכוז תמיכה ברמת עמותה'!$A:$P,16,0)+IFERROR(VLOOKUP(B162,[2]גיליון1!$B:$F,5,0),0)</f>
        <v>17680.346660894917</v>
      </c>
      <c r="F162" s="51"/>
      <c r="J162" s="65"/>
      <c r="K162" s="65"/>
    </row>
    <row r="163" spans="2:11" x14ac:dyDescent="0.25">
      <c r="B163" s="51">
        <v>580689610</v>
      </c>
      <c r="C163" s="50" t="s">
        <v>278</v>
      </c>
      <c r="D163" s="64">
        <f>VLOOKUP(B163,'[1]ריכוז תמיכה ברמת עמותה'!$A:$P,3,0)</f>
        <v>245289.75198095941</v>
      </c>
      <c r="E163" s="64">
        <f>VLOOKUP(B163,'[1]ריכוז תמיכה ברמת עמותה'!$A:$P,16,0)+IFERROR(VLOOKUP(B163,[2]גיליון1!$B:$F,5,0),0)</f>
        <v>234883.83245150256</v>
      </c>
      <c r="F163" s="51"/>
      <c r="J163" s="65"/>
      <c r="K163" s="65"/>
    </row>
    <row r="164" spans="2:11" x14ac:dyDescent="0.25">
      <c r="B164" s="51">
        <v>580180438</v>
      </c>
      <c r="C164" s="50" t="s">
        <v>279</v>
      </c>
      <c r="D164" s="64">
        <f>VLOOKUP(B164,'[1]ריכוז תמיכה ברמת עמותה'!$A:$P,3,0)</f>
        <v>88885.134767306954</v>
      </c>
      <c r="E164" s="64">
        <f>VLOOKUP(B164,'[1]ריכוז תמיכה ברמת עמותה'!$A:$P,16,0)+IFERROR(VLOOKUP(B164,[2]גיליון1!$B:$F,5,0),0)</f>
        <v>85114.363455893486</v>
      </c>
      <c r="F164" s="51"/>
      <c r="J164" s="65"/>
      <c r="K164" s="65"/>
    </row>
    <row r="165" spans="2:11" x14ac:dyDescent="0.25">
      <c r="B165" s="51">
        <v>580415040</v>
      </c>
      <c r="C165" s="50" t="s">
        <v>280</v>
      </c>
      <c r="D165" s="64">
        <f>VLOOKUP(B165,'[1]ריכוז תמיכה ברמת עמותה'!$A:$P,3,0)</f>
        <v>303824.80643096106</v>
      </c>
      <c r="E165" s="64">
        <f>VLOOKUP(B165,'[1]ריכוז תמיכה ברמת עמותה'!$A:$P,16,0)+IFERROR(VLOOKUP(B165,[2]גיליון1!$B:$F,5,0),0)</f>
        <v>290935.65610470204</v>
      </c>
      <c r="F165" s="51"/>
      <c r="J165" s="65"/>
      <c r="K165" s="65"/>
    </row>
    <row r="166" spans="2:11" x14ac:dyDescent="0.25">
      <c r="B166" s="51">
        <v>513590042</v>
      </c>
      <c r="C166" s="50" t="s">
        <v>281</v>
      </c>
      <c r="D166" s="64">
        <f>VLOOKUP(B166,'[1]ריכוז תמיכה ברמת עמותה'!$A:$P,3,0)</f>
        <v>284313.12161429384</v>
      </c>
      <c r="E166" s="64">
        <f>VLOOKUP(B166,'[1]ריכוז תמיכה ברמת עמותה'!$A:$P,16,0)+IFERROR(VLOOKUP(B166,[2]גיליון1!$B:$F,5,0),0)</f>
        <v>272251.7148869689</v>
      </c>
      <c r="F166" s="51"/>
      <c r="J166" s="65"/>
      <c r="K166" s="65"/>
    </row>
    <row r="167" spans="2:11" x14ac:dyDescent="0.25">
      <c r="B167" s="51">
        <v>580272128</v>
      </c>
      <c r="C167" s="50" t="s">
        <v>282</v>
      </c>
      <c r="D167" s="64">
        <f>VLOOKUP(B167,'[1]ריכוז תמיכה ברמת עמותה'!$A:$P,3,0)</f>
        <v>43036.432581721172</v>
      </c>
      <c r="E167" s="64">
        <f>VLOOKUP(B167,'[1]ריכוז תמיכה ברמת עמותה'!$A:$P,16,0)+IFERROR(VLOOKUP(B167,[2]גיליון1!$B:$F,5,0),0)</f>
        <v>59157.292598190805</v>
      </c>
      <c r="F167" s="51"/>
      <c r="J167" s="65"/>
      <c r="K167" s="65"/>
    </row>
    <row r="168" spans="2:11" x14ac:dyDescent="0.25">
      <c r="B168" s="51">
        <v>580352540</v>
      </c>
      <c r="C168" s="50" t="s">
        <v>283</v>
      </c>
      <c r="D168" s="64">
        <f>VLOOKUP(B168,'[1]ריכוז תמיכה ברמת עמותה'!$A:$P,3,0)</f>
        <v>555302.12824819214</v>
      </c>
      <c r="E168" s="64">
        <f>VLOOKUP(B168,'[1]ריכוז תמיכה ברמת עמותה'!$A:$P,16,0)+IFERROR(VLOOKUP(B168,[2]גיליון1!$B:$F,5,0),0)</f>
        <v>531744.56330950139</v>
      </c>
      <c r="F168" s="51"/>
      <c r="J168" s="65"/>
      <c r="K168" s="65"/>
    </row>
    <row r="169" spans="2:11" x14ac:dyDescent="0.25">
      <c r="B169" s="51">
        <v>580567055</v>
      </c>
      <c r="C169" s="50" t="s">
        <v>284</v>
      </c>
      <c r="D169" s="64">
        <f>VLOOKUP(B169,'[1]ריכוז תמיכה ברמת עמותה'!$A:$P,3,0)</f>
        <v>22844.187030370376</v>
      </c>
      <c r="E169" s="64">
        <f>VLOOKUP(B169,'[1]ריכוז תמיכה ברמת עמותה'!$A:$P,16,0)+IFERROR(VLOOKUP(B169,[2]גיליון1!$B:$F,5,0),0)</f>
        <v>55728.53323085056</v>
      </c>
      <c r="F169" s="51"/>
      <c r="J169" s="65"/>
      <c r="K169" s="65"/>
    </row>
    <row r="170" spans="2:11" x14ac:dyDescent="0.25">
      <c r="B170" s="51">
        <v>580546133</v>
      </c>
      <c r="C170" s="50" t="s">
        <v>285</v>
      </c>
      <c r="D170" s="64">
        <f>VLOOKUP(B170,'[1]ריכוז תמיכה ברמת עמותה'!$A:$P,3,0)</f>
        <v>90311.226865716861</v>
      </c>
      <c r="E170" s="64">
        <f>VLOOKUP(B170,'[1]ריכוז תמיכה ברמת עמותה'!$A:$P,16,0)+IFERROR(VLOOKUP(B170,[2]גיליון1!$B:$F,5,0),0)</f>
        <v>86479.956493507751</v>
      </c>
      <c r="F170" s="51"/>
      <c r="J170" s="65"/>
      <c r="K170" s="65"/>
    </row>
    <row r="171" spans="2:11" x14ac:dyDescent="0.25">
      <c r="B171" s="51">
        <v>580401206</v>
      </c>
      <c r="C171" s="50" t="s">
        <v>286</v>
      </c>
      <c r="D171" s="64">
        <f>VLOOKUP(B171,'[1]ריכוז תמיכה ברמת עמותה'!$A:$P,3,0)</f>
        <v>45412.717736607599</v>
      </c>
      <c r="E171" s="64">
        <f>VLOOKUP(B171,'[1]ריכוז תמיכה ברמת עמותה'!$A:$P,16,0)+IFERROR(VLOOKUP(B171,[2]גיליון1!$B:$F,5,0),0)</f>
        <v>50014.913979471698</v>
      </c>
      <c r="F171" s="51"/>
      <c r="J171" s="65"/>
      <c r="K171" s="65"/>
    </row>
    <row r="172" spans="2:11" x14ac:dyDescent="0.25">
      <c r="B172" s="51">
        <v>580215150</v>
      </c>
      <c r="C172" s="50" t="s">
        <v>287</v>
      </c>
      <c r="D172" s="64">
        <f>VLOOKUP(B172,'[1]ריכוז תמיכה ברמת עמותה'!$A:$P,3,0)</f>
        <v>59804.52337052131</v>
      </c>
      <c r="E172" s="64">
        <f>VLOOKUP(B172,'[1]ריכוז תמיכה ברמת עמותה'!$A:$P,16,0)+IFERROR(VLOOKUP(B172,[2]גיליון1!$B:$F,5,0),0)</f>
        <v>57267.437933134286</v>
      </c>
      <c r="F172" s="51"/>
      <c r="J172" s="65"/>
      <c r="K172" s="65"/>
    </row>
    <row r="173" spans="2:11" x14ac:dyDescent="0.25">
      <c r="B173" s="51">
        <v>580346716</v>
      </c>
      <c r="C173" s="50" t="s">
        <v>288</v>
      </c>
      <c r="D173" s="64">
        <f>VLOOKUP(B173,'[1]ריכוז תמיכה ברמת עמותה'!$A:$P,3,0)</f>
        <v>11021.251215115846</v>
      </c>
      <c r="E173" s="64">
        <f>VLOOKUP(B173,'[1]ריכוז תמיכה ברמת עמותה'!$A:$P,16,0)+IFERROR(VLOOKUP(B173,[2]גיליון1!$B:$F,5,0),0)</f>
        <v>14502.037109245928</v>
      </c>
      <c r="F173" s="51"/>
      <c r="J173" s="65"/>
      <c r="K173" s="65"/>
    </row>
    <row r="174" spans="2:11" x14ac:dyDescent="0.25">
      <c r="B174" s="51">
        <v>580498038</v>
      </c>
      <c r="C174" s="50" t="s">
        <v>289</v>
      </c>
      <c r="D174" s="64">
        <f>VLOOKUP(B174,'[1]ריכוז תמיכה ברמת עמותה'!$A:$P,3,0)</f>
        <v>161668.24562381415</v>
      </c>
      <c r="E174" s="64">
        <f>VLOOKUP(B174,'[1]ריכוז תמיכה ברמת עמותה'!$A:$P,16,0)+IFERROR(VLOOKUP(B174,[2]גיליון1!$B:$F,5,0),0)</f>
        <v>154809.79866121759</v>
      </c>
      <c r="F174" s="51"/>
      <c r="J174" s="65"/>
      <c r="K174" s="65"/>
    </row>
    <row r="175" spans="2:11" x14ac:dyDescent="0.25">
      <c r="B175" s="51">
        <v>580349355</v>
      </c>
      <c r="C175" s="50" t="s">
        <v>290</v>
      </c>
      <c r="D175" s="64">
        <f>VLOOKUP(B175,'[1]ריכוז תמיכה ברמת עמותה'!$A:$P,3,0)</f>
        <v>207399.12217207885</v>
      </c>
      <c r="E175" s="64">
        <f>VLOOKUP(B175,'[1]ריכוז תמיכה ברמת עמותה'!$A:$P,16,0)+IFERROR(VLOOKUP(B175,[2]גיליון1!$B:$F,5,0),0)</f>
        <v>233722.40000000002</v>
      </c>
      <c r="F175" s="51"/>
      <c r="J175" s="65"/>
      <c r="K175" s="65"/>
    </row>
    <row r="176" spans="2:11" x14ac:dyDescent="0.25">
      <c r="B176" s="51">
        <v>580561918</v>
      </c>
      <c r="C176" s="50" t="s">
        <v>291</v>
      </c>
      <c r="D176" s="64">
        <f>VLOOKUP(B176,'[1]ריכוז תמיכה ברמת עמותה'!$A:$P,3,0)</f>
        <v>28286.244574855165</v>
      </c>
      <c r="E176" s="64">
        <f>VLOOKUP(B176,'[1]ריכוז תמיכה ברמת עמותה'!$A:$P,16,0)+IFERROR(VLOOKUP(B176,[2]גיליון1!$B:$F,5,0),0)</f>
        <v>51719.382797783481</v>
      </c>
      <c r="F176" s="51"/>
      <c r="J176" s="65"/>
      <c r="K176" s="65"/>
    </row>
    <row r="177" spans="2:11" x14ac:dyDescent="0.25">
      <c r="B177" s="51">
        <v>580546091</v>
      </c>
      <c r="C177" s="50" t="s">
        <v>292</v>
      </c>
      <c r="D177" s="64">
        <f>VLOOKUP(B177,'[1]ריכוז תמיכה ברמת עמותה'!$A:$P,3,0)</f>
        <v>108707.95826428883</v>
      </c>
      <c r="E177" s="64">
        <f>VLOOKUP(B177,'[1]ריכוז תמיכה ברמת עמותה'!$A:$P,16,0)+IFERROR(VLOOKUP(B177,[2]גיליון1!$B:$F,5,0),0)</f>
        <v>104096.24392737045</v>
      </c>
      <c r="F177" s="51"/>
      <c r="J177" s="65"/>
      <c r="K177" s="65"/>
    </row>
    <row r="178" spans="2:11" x14ac:dyDescent="0.25">
      <c r="B178" s="51">
        <v>580307411</v>
      </c>
      <c r="C178" s="50" t="s">
        <v>293</v>
      </c>
      <c r="D178" s="64">
        <f>VLOOKUP(B178,'[1]ריכוז תמיכה ברמת עמותה'!$A:$P,3,0)</f>
        <v>328759.95216305577</v>
      </c>
      <c r="E178" s="64">
        <f>VLOOKUP(B178,'[1]ריכוז תמיכה ברמת עמותה'!$A:$P,16,0)+IFERROR(VLOOKUP(B178,[2]גיליון1!$B:$F,5,0),0)</f>
        <v>314812.97892390308</v>
      </c>
      <c r="F178" s="51"/>
      <c r="H178" s="61"/>
      <c r="I178" s="61"/>
      <c r="J178" s="65"/>
      <c r="K178" s="65"/>
    </row>
    <row r="179" spans="2:11" x14ac:dyDescent="0.25">
      <c r="B179" s="51">
        <v>580420883</v>
      </c>
      <c r="C179" s="50" t="s">
        <v>294</v>
      </c>
      <c r="D179" s="64">
        <f>VLOOKUP(B179,'[1]ריכוז תמיכה ברמת עמותה'!$A:$P,3,0)</f>
        <v>108225.63141683716</v>
      </c>
      <c r="E179" s="64">
        <f>VLOOKUP(B179,'[1]ריכוז תמיכה ברמת עמותה'!$A:$P,16,0)+IFERROR(VLOOKUP(B179,[2]גיליון1!$B:$F,5,0),0)</f>
        <v>103634.37881678689</v>
      </c>
      <c r="F179" s="51"/>
      <c r="J179" s="65"/>
      <c r="K179" s="65"/>
    </row>
    <row r="180" spans="2:11" x14ac:dyDescent="0.25">
      <c r="B180" s="51">
        <v>580416824</v>
      </c>
      <c r="C180" s="50" t="s">
        <v>295</v>
      </c>
      <c r="D180" s="64">
        <f>VLOOKUP(B180,'[1]ריכוז תמיכה ברמת עמותה'!$A:$P,3,0)</f>
        <v>475520.51942604966</v>
      </c>
      <c r="E180" s="64">
        <f>VLOOKUP(B180,'[1]ריכוז תמיכה ברמת עמותה'!$A:$P,16,0)+IFERROR(VLOOKUP(B180,[2]גיליון1!$B:$F,5,0),0)</f>
        <v>455347.52720036102</v>
      </c>
      <c r="F180" s="51"/>
      <c r="J180" s="65"/>
      <c r="K180" s="65"/>
    </row>
    <row r="181" spans="2:11" x14ac:dyDescent="0.25">
      <c r="B181" s="51">
        <v>580093680</v>
      </c>
      <c r="C181" s="50" t="s">
        <v>296</v>
      </c>
      <c r="D181" s="64">
        <f>VLOOKUP(B181,'[1]ריכוז תמיכה ברמת עמותה'!$A:$P,3,0)</f>
        <v>138822.26773488335</v>
      </c>
      <c r="E181" s="64">
        <f>VLOOKUP(B181,'[1]ריכוז תמיכה ברמת עמותה'!$A:$P,16,0)+IFERROR(VLOOKUP(B181,[2]גיליון1!$B:$F,5,0),0)</f>
        <v>132933.01498266056</v>
      </c>
      <c r="F181" s="51"/>
      <c r="J181" s="65"/>
      <c r="K181" s="65"/>
    </row>
    <row r="182" spans="2:11" x14ac:dyDescent="0.25">
      <c r="B182" s="51">
        <v>580314581</v>
      </c>
      <c r="C182" s="50" t="s">
        <v>297</v>
      </c>
      <c r="D182" s="64">
        <f>VLOOKUP(B182,'[1]ריכוז תמיכה ברמת עמותה'!$A:$P,3,0)</f>
        <v>136087.77655161778</v>
      </c>
      <c r="E182" s="64">
        <f>VLOOKUP(B182,'[1]ריכוז תמיכה ברמת עמותה'!$A:$P,16,0)+IFERROR(VLOOKUP(B182,[2]גיליון1!$B:$F,5,0),0)</f>
        <v>149128.70394357038</v>
      </c>
      <c r="F182" s="51"/>
      <c r="J182" s="65"/>
      <c r="K182" s="65"/>
    </row>
    <row r="183" spans="2:11" x14ac:dyDescent="0.25">
      <c r="B183" s="51">
        <v>580632503</v>
      </c>
      <c r="C183" s="50" t="s">
        <v>298</v>
      </c>
      <c r="D183" s="64">
        <f>VLOOKUP(B183,'[1]ריכוז תמיכה ברמת עמותה'!$A:$P,3,0)</f>
        <v>191766.0766922952</v>
      </c>
      <c r="E183" s="64">
        <f>VLOOKUP(B183,'[1]ריכוז תמיכה ברמת עמותה'!$A:$P,16,0)+IFERROR(VLOOKUP(B183,[2]גיליון1!$B:$F,5,0),0)</f>
        <v>183630.79037713527</v>
      </c>
      <c r="F183" s="51"/>
      <c r="J183" s="65"/>
      <c r="K183" s="65"/>
    </row>
    <row r="184" spans="2:11" x14ac:dyDescent="0.25">
      <c r="B184" s="51">
        <v>580640225</v>
      </c>
      <c r="C184" s="50" t="s">
        <v>299</v>
      </c>
      <c r="D184" s="64">
        <f>VLOOKUP(B184,'[1]ריכוז תמיכה ברמת עמותה'!$A:$P,3,0)</f>
        <v>33651.823107594602</v>
      </c>
      <c r="E184" s="64">
        <f>VLOOKUP(B184,'[1]ריכוז תמיכה ברמת עמותה'!$A:$P,16,0)+IFERROR(VLOOKUP(B184,[2]גיליון1!$B:$F,5,0),0)</f>
        <v>32224.21286114481</v>
      </c>
      <c r="F184" s="51"/>
      <c r="J184" s="65"/>
      <c r="K184" s="65"/>
    </row>
    <row r="185" spans="2:11" x14ac:dyDescent="0.25">
      <c r="B185" s="51">
        <v>580460269</v>
      </c>
      <c r="C185" s="50" t="s">
        <v>300</v>
      </c>
      <c r="D185" s="64">
        <f>VLOOKUP(B185,'[1]ריכוז תמיכה ברמת עמותה'!$A:$P,3,0)</f>
        <v>125233.11725881131</v>
      </c>
      <c r="E185" s="64">
        <f>VLOOKUP(B185,'[1]ריכוז תמיכה ברמת עמותה'!$A:$P,16,0)+IFERROR(VLOOKUP(B185,[2]גיליון1!$B:$F,5,0),0)</f>
        <v>119920.35661514863</v>
      </c>
      <c r="F185" s="51"/>
      <c r="J185" s="65"/>
      <c r="K185" s="65"/>
    </row>
    <row r="186" spans="2:11" x14ac:dyDescent="0.25">
      <c r="B186" s="51">
        <v>580568681</v>
      </c>
      <c r="C186" s="50" t="s">
        <v>301</v>
      </c>
      <c r="D186" s="64">
        <f>VLOOKUP(B186,'[1]ריכוז תמיכה ברמת עמותה'!$A:$P,3,0)</f>
        <v>11197.756963581387</v>
      </c>
      <c r="E186" s="64">
        <f>VLOOKUP(B186,'[1]ריכוז תמיכה ברמת עמותה'!$A:$P,16,0)+IFERROR(VLOOKUP(B186,[2]גיליון1!$B:$F,5,0),0)</f>
        <v>21464.154664271759</v>
      </c>
      <c r="F186" s="51"/>
      <c r="J186" s="65"/>
      <c r="K186" s="65"/>
    </row>
    <row r="187" spans="2:11" x14ac:dyDescent="0.25">
      <c r="B187" s="51">
        <v>580337343</v>
      </c>
      <c r="C187" s="50" t="s">
        <v>302</v>
      </c>
      <c r="D187" s="64">
        <f>VLOOKUP(B187,'[1]ריכוז תמיכה ברמת עמותה'!$A:$P,3,0)</f>
        <v>53083.50743509474</v>
      </c>
      <c r="E187" s="64">
        <f>VLOOKUP(B187,'[1]ריכוז תמיכה ברמת עמותה'!$A:$P,16,0)+IFERROR(VLOOKUP(B187,[2]גיליון1!$B:$F,5,0),0)</f>
        <v>50831.547447977951</v>
      </c>
      <c r="F187" s="51"/>
      <c r="J187" s="65"/>
      <c r="K187" s="65"/>
    </row>
    <row r="188" spans="2:11" x14ac:dyDescent="0.25">
      <c r="B188" s="51">
        <v>580315984</v>
      </c>
      <c r="C188" s="50" t="s">
        <v>303</v>
      </c>
      <c r="D188" s="64">
        <f>VLOOKUP(B188,'[1]ריכוז תמיכה ברמת עמותה'!$A:$P,3,0)</f>
        <v>475131.15842984751</v>
      </c>
      <c r="E188" s="64">
        <f>VLOOKUP(B188,'[1]ריכוז תמיכה ברמת עמותה'!$A:$P,16,0)+IFERROR(VLOOKUP(B188,[2]גיליון1!$B:$F,5,0),0)</f>
        <v>454974.68405360694</v>
      </c>
      <c r="F188" s="51"/>
      <c r="J188" s="65"/>
      <c r="K188" s="65"/>
    </row>
    <row r="189" spans="2:11" x14ac:dyDescent="0.25">
      <c r="B189" s="51">
        <v>580459048</v>
      </c>
      <c r="C189" s="50" t="s">
        <v>304</v>
      </c>
      <c r="D189" s="64">
        <f>VLOOKUP(B189,'[1]ריכוז תמיכה ברמת עמותה'!$A:$P,3,0)</f>
        <v>123374.17848756534</v>
      </c>
      <c r="E189" s="64">
        <f>VLOOKUP(B189,'[1]ריכוז תמיכה ברמת עמותה'!$A:$P,16,0)+IFERROR(VLOOKUP(B189,[2]גיליון1!$B:$F,5,0),0)</f>
        <v>118140.27954565558</v>
      </c>
      <c r="F189" s="51"/>
      <c r="J189" s="65"/>
      <c r="K189" s="65"/>
    </row>
    <row r="190" spans="2:11" x14ac:dyDescent="0.25">
      <c r="B190" s="51">
        <v>580564334</v>
      </c>
      <c r="C190" s="50" t="s">
        <v>305</v>
      </c>
      <c r="D190" s="64">
        <f>VLOOKUP(B190,'[1]ריכוז תמיכה ברמת עמותה'!$A:$P,3,0)</f>
        <v>38371.452152575366</v>
      </c>
      <c r="E190" s="64">
        <f>VLOOKUP(B190,'[1]ריכוז תמיכה ברמת עמותה'!$A:$P,16,0)+IFERROR(VLOOKUP(B190,[2]גיליון1!$B:$F,5,0),0)</f>
        <v>36743.621229744567</v>
      </c>
      <c r="F190" s="51"/>
      <c r="J190" s="65"/>
      <c r="K190" s="65"/>
    </row>
    <row r="191" spans="2:11" x14ac:dyDescent="0.25">
      <c r="B191" s="51">
        <v>580233179</v>
      </c>
      <c r="C191" s="50" t="s">
        <v>306</v>
      </c>
      <c r="D191" s="64">
        <f>VLOOKUP(B191,'[1]ריכוז תמיכה ברמת עמותה'!$A:$P,3,0)</f>
        <v>284676.86636095669</v>
      </c>
      <c r="E191" s="64">
        <f>VLOOKUP(B191,'[1]ריכוז תמיכה ברמת עמותה'!$A:$P,16,0)+IFERROR(VLOOKUP(B191,[2]גיליון1!$B:$F,5,0),0)</f>
        <v>272600.02850154211</v>
      </c>
      <c r="F191" s="51"/>
      <c r="J191" s="65"/>
      <c r="K191" s="65"/>
    </row>
    <row r="192" spans="2:11" x14ac:dyDescent="0.25">
      <c r="B192" s="51">
        <v>580067403</v>
      </c>
      <c r="C192" s="50" t="s">
        <v>307</v>
      </c>
      <c r="D192" s="64">
        <f>VLOOKUP(B192,'[1]ריכוז תמיכה ברמת עמותה'!$A:$P,3,0)</f>
        <v>109343.20691167611</v>
      </c>
      <c r="E192" s="64">
        <f>VLOOKUP(B192,'[1]ריכוז תמיכה ברמת עמותה'!$A:$P,16,0)+IFERROR(VLOOKUP(B192,[2]גיליון1!$B:$F,5,0),0)</f>
        <v>104704.54344112078</v>
      </c>
      <c r="F192" s="51"/>
      <c r="J192" s="65"/>
      <c r="K192" s="65"/>
    </row>
    <row r="193" spans="2:11" x14ac:dyDescent="0.25">
      <c r="B193" s="51">
        <v>510623812</v>
      </c>
      <c r="C193" s="50" t="s">
        <v>308</v>
      </c>
      <c r="D193" s="64">
        <f>VLOOKUP(B193,'[1]ריכוז תמיכה ברמת עמותה'!$A:$P,3,0)</f>
        <v>17843.857134680271</v>
      </c>
      <c r="E193" s="64">
        <f>VLOOKUP(B193,'[1]ריכוז תמיכה ברמת עמותה'!$A:$P,16,0)+IFERROR(VLOOKUP(B193,[2]גיליון1!$B:$F,5,0),0)</f>
        <v>17086.867737695513</v>
      </c>
      <c r="F193" s="51"/>
      <c r="J193" s="65"/>
      <c r="K193" s="65"/>
    </row>
    <row r="194" spans="2:11" x14ac:dyDescent="0.25">
      <c r="B194" s="51">
        <v>580682441</v>
      </c>
      <c r="C194" s="50" t="s">
        <v>309</v>
      </c>
      <c r="D194" s="64">
        <f>VLOOKUP(B194,'[1]ריכוז תמיכה ברמת עמותה'!$A:$P,3,0)</f>
        <v>70346.660420944158</v>
      </c>
      <c r="E194" s="64">
        <f>VLOOKUP(B194,'[1]ריכוז תמיכה ברמת עמותה'!$A:$P,16,0)+IFERROR(VLOOKUP(B194,[2]גיליון1!$B:$F,5,0),0)</f>
        <v>67362.346230911498</v>
      </c>
      <c r="F194" s="51"/>
      <c r="J194" s="65"/>
      <c r="K194" s="65"/>
    </row>
    <row r="195" spans="2:11" x14ac:dyDescent="0.25">
      <c r="B195" s="51">
        <v>580355055</v>
      </c>
      <c r="C195" s="50" t="s">
        <v>310</v>
      </c>
      <c r="D195" s="64">
        <f>VLOOKUP(B195,'[1]ריכוז תמיכה ברמת עמותה'!$A:$P,3,0)</f>
        <v>164834.11837289901</v>
      </c>
      <c r="E195" s="64">
        <f>VLOOKUP(B195,'[1]ריכוז תמיכה ברמת עמותה'!$A:$P,16,0)+IFERROR(VLOOKUP(B195,[2]גיליון1!$B:$F,5,0),0)</f>
        <v>157841.36568900174</v>
      </c>
      <c r="F195" s="51"/>
      <c r="J195" s="65"/>
      <c r="K195" s="65"/>
    </row>
    <row r="196" spans="2:11" x14ac:dyDescent="0.25">
      <c r="B196" s="51">
        <v>580188480</v>
      </c>
      <c r="C196" s="50" t="s">
        <v>311</v>
      </c>
      <c r="D196" s="64">
        <f>VLOOKUP(B196,'[1]ריכוז תמיכה ברמת עמותה'!$A:$P,3,0)</f>
        <v>351964.37138133455</v>
      </c>
      <c r="E196" s="64">
        <f>VLOOKUP(B196,'[1]ריכוז תמיכה ברמת עמותה'!$A:$P,16,0)+IFERROR(VLOOKUP(B196,[2]גיליון1!$B:$F,5,0),0)</f>
        <v>337032.99778642651</v>
      </c>
      <c r="F196" s="51"/>
      <c r="J196" s="65"/>
      <c r="K196" s="65"/>
    </row>
    <row r="197" spans="2:11" x14ac:dyDescent="0.25">
      <c r="B197" s="51">
        <v>580160133</v>
      </c>
      <c r="C197" s="50" t="s">
        <v>312</v>
      </c>
      <c r="D197" s="64">
        <f>VLOOKUP(B197,'[1]ריכוז תמיכה ברמת עמותה'!$A:$P,3,0)</f>
        <v>175276.32942645039</v>
      </c>
      <c r="E197" s="64">
        <f>VLOOKUP(B197,'[1]ריכוז תמיכה ברמת עמותה'!$A:$P,16,0)+IFERROR(VLOOKUP(B197,[2]גיליון1!$B:$F,5,0),0)</f>
        <v>167840.58714736899</v>
      </c>
      <c r="F197" s="51"/>
      <c r="J197" s="65"/>
      <c r="K197" s="65"/>
    </row>
    <row r="198" spans="2:11" x14ac:dyDescent="0.25">
      <c r="B198" s="51">
        <v>580208536</v>
      </c>
      <c r="C198" s="50" t="s">
        <v>313</v>
      </c>
      <c r="D198" s="64">
        <f>VLOOKUP(B198,'[1]ריכוז תמיכה ברמת עמותה'!$A:$P,3,0)</f>
        <v>99119.3588686695</v>
      </c>
      <c r="E198" s="64">
        <f>VLOOKUP(B198,'[1]ריכוז תמיכה ברמת עמותה'!$A:$P,16,0)+IFERROR(VLOOKUP(B198,[2]גיליון1!$B:$F,5,0),0)</f>
        <v>94914.421386084447</v>
      </c>
      <c r="F198" s="51"/>
      <c r="J198" s="65"/>
      <c r="K198" s="65"/>
    </row>
    <row r="199" spans="2:11" x14ac:dyDescent="0.25">
      <c r="B199" s="51">
        <v>580093151</v>
      </c>
      <c r="C199" s="50" t="s">
        <v>314</v>
      </c>
      <c r="D199" s="64">
        <f>VLOOKUP(B199,'[1]ריכוז תמיכה ברמת עמותה'!$A:$P,3,0)</f>
        <v>955697.45617183065</v>
      </c>
      <c r="E199" s="64">
        <f>VLOOKUP(B199,'[1]ריכוז תמיכה ברמת עמותה'!$A:$P,16,0)+IFERROR(VLOOKUP(B199,[2]גיליון1!$B:$F,5,0),0)</f>
        <v>915153.93267312914</v>
      </c>
      <c r="F199" s="51"/>
      <c r="J199" s="65"/>
      <c r="K199" s="65"/>
    </row>
    <row r="200" spans="2:11" x14ac:dyDescent="0.25">
      <c r="B200" s="51">
        <v>580587459</v>
      </c>
      <c r="C200" s="50" t="s">
        <v>315</v>
      </c>
      <c r="D200" s="64">
        <f>VLOOKUP(B200,'[1]ריכוז תמיכה ברמת עמותה'!$A:$P,3,0)</f>
        <v>98376.917051057346</v>
      </c>
      <c r="E200" s="64">
        <f>VLOOKUP(B200,'[1]ריכוז תמיכה ברמת עמותה'!$A:$P,16,0)+IFERROR(VLOOKUP(B200,[2]גיליון1!$B:$F,5,0),0)</f>
        <v>115970.00000588811</v>
      </c>
      <c r="F200" s="51"/>
      <c r="J200" s="65"/>
      <c r="K200" s="65"/>
    </row>
    <row r="201" spans="2:11" x14ac:dyDescent="0.25">
      <c r="B201" s="51">
        <v>580245348</v>
      </c>
      <c r="C201" s="50" t="s">
        <v>316</v>
      </c>
      <c r="D201" s="64">
        <f>VLOOKUP(B201,'[1]ריכוז תמיכה ברמת עמותה'!$A:$P,3,0)</f>
        <v>113144.97829942065</v>
      </c>
      <c r="E201" s="64">
        <f>VLOOKUP(B201,'[1]ריכוז תמיכה ברמת עמותה'!$A:$P,16,0)+IFERROR(VLOOKUP(B201,[2]גיליון1!$B:$F,5,0),0)</f>
        <v>108345.03239936808</v>
      </c>
      <c r="F201" s="51"/>
      <c r="J201" s="65"/>
      <c r="K201" s="65"/>
    </row>
    <row r="202" spans="2:11" x14ac:dyDescent="0.25">
      <c r="B202" s="51">
        <v>580608685</v>
      </c>
      <c r="C202" s="50" t="s">
        <v>317</v>
      </c>
      <c r="D202" s="64">
        <f>VLOOKUP(B202,'[1]ריכוז תמיכה ברמת עמותה'!$A:$P,3,0)</f>
        <v>203478.99880238675</v>
      </c>
      <c r="E202" s="64">
        <f>VLOOKUP(B202,'[1]ריכוז תמיכה ברמת עמותה'!$A:$P,16,0)+IFERROR(VLOOKUP(B202,[2]גיליון1!$B:$F,5,0),0)</f>
        <v>194846.81555636003</v>
      </c>
      <c r="F202" s="51"/>
      <c r="J202" s="65"/>
      <c r="K202" s="65"/>
    </row>
    <row r="203" spans="2:11" x14ac:dyDescent="0.25">
      <c r="B203" s="51">
        <v>580190775</v>
      </c>
      <c r="C203" s="50" t="s">
        <v>318</v>
      </c>
      <c r="D203" s="64">
        <f>VLOOKUP(B203,'[1]ריכוז תמיכה ברמת עמותה'!$A:$P,3,0)</f>
        <v>122644.8759904797</v>
      </c>
      <c r="E203" s="64">
        <f>VLOOKUP(B203,'[1]ריכוז תמיכה ברמת עמותה'!$A:$P,16,0)+IFERROR(VLOOKUP(B203,[2]גיליון1!$B:$F,5,0),0)</f>
        <v>117441.91622575128</v>
      </c>
      <c r="F203" s="51"/>
      <c r="J203" s="65"/>
      <c r="K203" s="65"/>
    </row>
    <row r="204" spans="2:11" x14ac:dyDescent="0.25">
      <c r="B204" s="51">
        <v>580319945</v>
      </c>
      <c r="C204" s="50" t="s">
        <v>319</v>
      </c>
      <c r="D204" s="64">
        <f>VLOOKUP(B204,'[1]ריכוז תמיכה ברמת עמותה'!$A:$P,3,0)</f>
        <v>147173.85118857562</v>
      </c>
      <c r="E204" s="64">
        <f>VLOOKUP(B204,'[1]ריכוז תמיכה ברמת עמותה'!$A:$P,16,0)+IFERROR(VLOOKUP(B204,[2]גיליון1!$B:$F,5,0),0)</f>
        <v>140930.29947090152</v>
      </c>
      <c r="F204" s="51"/>
      <c r="J204" s="65"/>
      <c r="K204" s="65"/>
    </row>
    <row r="205" spans="2:11" x14ac:dyDescent="0.25">
      <c r="B205" s="51">
        <v>580262251</v>
      </c>
      <c r="C205" s="50" t="s">
        <v>320</v>
      </c>
      <c r="D205" s="64">
        <f>VLOOKUP(B205,'[1]ריכוז תמיכה ברמת עמותה'!$A:$P,3,0)</f>
        <v>134517.57675207814</v>
      </c>
      <c r="E205" s="64">
        <f>VLOOKUP(B205,'[1]ריכוז תמיכה ברמת עמותה'!$A:$P,16,0)+IFERROR(VLOOKUP(B205,[2]גיליון1!$B:$F,5,0),0)</f>
        <v>128810.94177171288</v>
      </c>
      <c r="F205" s="51"/>
      <c r="J205" s="65"/>
      <c r="K205" s="65"/>
    </row>
    <row r="206" spans="2:11" x14ac:dyDescent="0.25">
      <c r="B206" s="51">
        <v>580233161</v>
      </c>
      <c r="C206" s="50" t="s">
        <v>321</v>
      </c>
      <c r="D206" s="64">
        <f>VLOOKUP(B206,'[1]ריכוז תמיכה ברמת עמותה'!$A:$P,3,0)</f>
        <v>154755.53443162347</v>
      </c>
      <c r="E206" s="64">
        <f>VLOOKUP(B206,'[1]ריכוז תמיכה ברמת עמותה'!$A:$P,16,0)+IFERROR(VLOOKUP(B206,[2]גיליון1!$B:$F,5,0),0)</f>
        <v>148190.34520122071</v>
      </c>
      <c r="F206" s="51"/>
      <c r="J206" s="65"/>
      <c r="K206" s="65"/>
    </row>
    <row r="207" spans="2:11" x14ac:dyDescent="0.25">
      <c r="B207" s="51">
        <v>580441772</v>
      </c>
      <c r="C207" s="50" t="s">
        <v>322</v>
      </c>
      <c r="D207" s="64">
        <f>VLOOKUP(B207,'[1]ריכוז תמיכה ברמת עמותה'!$A:$P,3,0)</f>
        <v>133794.41017143239</v>
      </c>
      <c r="E207" s="64">
        <f>VLOOKUP(B207,'[1]ריכוז תמיכה ברמת עמותה'!$A:$P,16,0)+IFERROR(VLOOKUP(B207,[2]גיליון1!$B:$F,5,0),0)</f>
        <v>128118.45406445592</v>
      </c>
      <c r="F207" s="51"/>
      <c r="J207" s="65"/>
      <c r="K207" s="65"/>
    </row>
    <row r="208" spans="2:11" x14ac:dyDescent="0.25">
      <c r="B208" s="51">
        <v>580726248</v>
      </c>
      <c r="C208" s="50" t="s">
        <v>323</v>
      </c>
      <c r="D208" s="64">
        <f>VLOOKUP(B208,'[1]ריכוז תמיכה ברמת עמותה'!$A:$P,3,0)</f>
        <v>12543.225953571788</v>
      </c>
      <c r="E208" s="64">
        <f>VLOOKUP(B208,'[1]ריכוז תמיכה ברמת עמותה'!$A:$P,16,0)+IFERROR(VLOOKUP(B208,[2]גיליון1!$B:$F,5,0),0)</f>
        <v>32903.668660583578</v>
      </c>
      <c r="F208" s="51"/>
      <c r="J208" s="65"/>
      <c r="K208" s="65"/>
    </row>
    <row r="209" spans="2:11" x14ac:dyDescent="0.25">
      <c r="B209" s="51">
        <v>580283950</v>
      </c>
      <c r="C209" s="50" t="s">
        <v>324</v>
      </c>
      <c r="D209" s="64">
        <f>VLOOKUP(B209,'[1]ריכוז תמיכה ברמת עמותה'!$A:$P,3,0)</f>
        <v>153863.57169714724</v>
      </c>
      <c r="E209" s="64">
        <f>VLOOKUP(B209,'[1]ריכוז תמיכה ברמת עמותה'!$A:$P,16,0)+IFERROR(VLOOKUP(B209,[2]גיליון1!$B:$F,5,0),0)</f>
        <v>147336.22217412433</v>
      </c>
      <c r="F209" s="51"/>
      <c r="J209" s="65"/>
      <c r="K209" s="65"/>
    </row>
    <row r="210" spans="2:11" x14ac:dyDescent="0.25">
      <c r="B210" s="51">
        <v>580295129</v>
      </c>
      <c r="C210" s="50" t="s">
        <v>325</v>
      </c>
      <c r="D210" s="64">
        <f>VLOOKUP(B210,'[1]ריכוז תמיכה ברמת עמותה'!$A:$P,3,0)</f>
        <v>58535.054450001669</v>
      </c>
      <c r="E210" s="64">
        <f>VLOOKUP(B210,'[1]ריכוז תמיכה ברמת עמותה'!$A:$P,16,0)+IFERROR(VLOOKUP(B210,[2]גיליון1!$B:$F,5,0),0)</f>
        <v>56051.82365319947</v>
      </c>
      <c r="F210" s="51"/>
      <c r="J210" s="65"/>
      <c r="K210" s="65"/>
    </row>
    <row r="211" spans="2:11" x14ac:dyDescent="0.25">
      <c r="B211" s="51">
        <v>580042125</v>
      </c>
      <c r="C211" s="50" t="s">
        <v>326</v>
      </c>
      <c r="D211" s="64">
        <f>VLOOKUP(B211,'[1]ריכוז תמיכה ברמת עמותה'!$A:$P,3,0)</f>
        <v>216451.26283367432</v>
      </c>
      <c r="E211" s="64">
        <f>VLOOKUP(B211,'[1]ריכוז תמיכה ברמת עמותה'!$A:$P,16,0)+IFERROR(VLOOKUP(B211,[2]גיליון1!$B:$F,5,0),0)</f>
        <v>207268.75763357378</v>
      </c>
      <c r="F211" s="51"/>
      <c r="J211" s="65"/>
      <c r="K211" s="65"/>
    </row>
    <row r="212" spans="2:11" x14ac:dyDescent="0.25">
      <c r="B212" s="51">
        <v>580462166</v>
      </c>
      <c r="C212" s="50" t="s">
        <v>327</v>
      </c>
      <c r="D212" s="64">
        <f>VLOOKUP(B212,'[1]ריכוז תמיכה ברמת עמותה'!$A:$P,3,0)</f>
        <v>502511.28405590513</v>
      </c>
      <c r="E212" s="64">
        <f>VLOOKUP(B212,'[1]ריכוז תמיכה ברמת עמותה'!$A:$P,16,0)+IFERROR(VLOOKUP(B212,[2]גיליון1!$B:$F,5,0),0)</f>
        <v>481193.26346067176</v>
      </c>
      <c r="F212" s="51"/>
      <c r="J212" s="65"/>
      <c r="K212" s="65"/>
    </row>
    <row r="213" spans="2:11" x14ac:dyDescent="0.25">
      <c r="B213" s="51">
        <v>580489391</v>
      </c>
      <c r="C213" s="50" t="s">
        <v>328</v>
      </c>
      <c r="D213" s="64">
        <f>VLOOKUP(B213,'[1]ריכוז תמיכה ברמת עמותה'!$A:$P,3,0)</f>
        <v>156093.47853333779</v>
      </c>
      <c r="E213" s="64">
        <f>VLOOKUP(B213,'[1]ריכוז תמיכה ברמת עמותה'!$A:$P,16,0)+IFERROR(VLOOKUP(B213,[2]גיליון1!$B:$F,5,0),0)</f>
        <v>149471.52974186526</v>
      </c>
      <c r="F213" s="51"/>
      <c r="J213" s="65"/>
      <c r="K213" s="65"/>
    </row>
    <row r="214" spans="2:11" x14ac:dyDescent="0.25">
      <c r="B214" s="51">
        <v>580497170</v>
      </c>
      <c r="C214" s="50" t="s">
        <v>329</v>
      </c>
      <c r="D214" s="64">
        <f>VLOOKUP(B214,'[1]ריכוז תמיכה ברמת עמותה'!$A:$P,3,0)</f>
        <v>33957.810195163314</v>
      </c>
      <c r="E214" s="64">
        <f>VLOOKUP(B214,'[1]ריכוז תמיכה ברמת עמותה'!$A:$P,16,0)+IFERROR(VLOOKUP(B214,[2]גיליון1!$B:$F,5,0),0)</f>
        <v>32517.219068001716</v>
      </c>
      <c r="F214" s="51"/>
      <c r="J214" s="65"/>
      <c r="K214" s="65"/>
    </row>
    <row r="215" spans="2:11" x14ac:dyDescent="0.25">
      <c r="B215" s="51">
        <v>580585297</v>
      </c>
      <c r="C215" s="50" t="s">
        <v>330</v>
      </c>
      <c r="D215" s="64">
        <f>VLOOKUP(B215,'[1]ריכוז תמיכה ברמת עמותה'!$A:$P,3,0)</f>
        <v>52071.20202650319</v>
      </c>
      <c r="E215" s="64">
        <f>VLOOKUP(B215,'[1]ריכוז תמיכה ברמת עמותה'!$A:$P,16,0)+IFERROR(VLOOKUP(B215,[2]גיליון1!$B:$F,5,0),0)</f>
        <v>49862.187040292338</v>
      </c>
      <c r="F215" s="51"/>
      <c r="J215" s="65"/>
      <c r="K215" s="65"/>
    </row>
    <row r="216" spans="2:11" x14ac:dyDescent="0.25">
      <c r="B216" s="51">
        <v>515488534</v>
      </c>
      <c r="C216" s="50" t="s">
        <v>331</v>
      </c>
      <c r="D216" s="64">
        <f>VLOOKUP(B216,'[1]ריכוז תמיכה ברמת עמותה'!$A:$P,3,0)</f>
        <v>245289.75198095941</v>
      </c>
      <c r="E216" s="64">
        <f>VLOOKUP(B216,'[1]ריכוז תמיכה ברמת עמותה'!$A:$P,16,0)+IFERROR(VLOOKUP(B216,[2]גיליון1!$B:$F,5,0),0)</f>
        <v>234883.83245150256</v>
      </c>
      <c r="F216" s="51"/>
      <c r="J216" s="65"/>
      <c r="K216" s="65"/>
    </row>
    <row r="217" spans="2:11" x14ac:dyDescent="0.25">
      <c r="B217" s="51">
        <v>580734804</v>
      </c>
      <c r="C217" s="50" t="s">
        <v>332</v>
      </c>
      <c r="D217" s="64">
        <f>VLOOKUP(B217,'[1]ריכוז תמיכה ברמת עמותה'!$A:$P,3,0)</f>
        <v>9960.1093032118642</v>
      </c>
      <c r="E217" s="64">
        <f>VLOOKUP(B217,'[1]ריכוז תמיכה ברמת עמותה'!$A:$P,16,0)+IFERROR(VLOOKUP(B217,[2]גיליון1!$B:$F,5,0),0)</f>
        <v>21232.760986277266</v>
      </c>
      <c r="F217" s="51"/>
      <c r="J217" s="65"/>
      <c r="K217" s="65"/>
    </row>
    <row r="218" spans="2:11" x14ac:dyDescent="0.25">
      <c r="B218" s="51">
        <v>580625739</v>
      </c>
      <c r="C218" s="50" t="s">
        <v>333</v>
      </c>
      <c r="D218" s="64">
        <f>VLOOKUP(B218,'[1]ריכוז תמיכה ברמת עמותה'!$A:$P,3,0)</f>
        <v>4506.3870747170249</v>
      </c>
      <c r="E218" s="64">
        <f>VLOOKUP(B218,'[1]ריכוז תמיכה ברמת עמותה'!$A:$P,16,0)+IFERROR(VLOOKUP(B218,[2]גיליון1!$B:$F,5,0),0)</f>
        <v>7832.6697452213602</v>
      </c>
      <c r="F218" s="51"/>
      <c r="J218" s="65"/>
      <c r="K218" s="65"/>
    </row>
    <row r="219" spans="2:11" x14ac:dyDescent="0.25">
      <c r="B219" s="51">
        <v>580444958</v>
      </c>
      <c r="C219" s="50" t="s">
        <v>334</v>
      </c>
      <c r="D219" s="64">
        <f>VLOOKUP(B219,'[1]ריכוז תמיכה ברמת עמותה'!$A:$P,3,0)</f>
        <v>246028.23494288453</v>
      </c>
      <c r="E219" s="64">
        <f>VLOOKUP(B219,'[1]ריכוז תמיכה ברמת עמותה'!$A:$P,16,0)+IFERROR(VLOOKUP(B219,[2]גיליון1!$B:$F,5,0),0)</f>
        <v>235590.98677367164</v>
      </c>
      <c r="F219" s="51"/>
      <c r="J219" s="65"/>
      <c r="K219" s="65"/>
    </row>
    <row r="220" spans="2:11" x14ac:dyDescent="0.25">
      <c r="B220" s="51">
        <v>580470292</v>
      </c>
      <c r="C220" s="50" t="s">
        <v>335</v>
      </c>
      <c r="D220" s="64">
        <f>VLOOKUP(B220,'[1]ריכוז תמיכה ברמת עמותה'!$A:$P,3,0)</f>
        <v>48263.088088169192</v>
      </c>
      <c r="E220" s="64">
        <f>VLOOKUP(B220,'[1]ריכוז תמיכה ברמת עמותה'!$A:$P,16,0)+IFERROR(VLOOKUP(B220,[2]גיליון1!$B:$F,5,0),0)</f>
        <v>46215.624601282216</v>
      </c>
      <c r="F220" s="51"/>
      <c r="J220" s="65"/>
      <c r="K220" s="65"/>
    </row>
    <row r="221" spans="2:11" x14ac:dyDescent="0.25">
      <c r="B221" s="51">
        <v>580475952</v>
      </c>
      <c r="C221" s="50" t="s">
        <v>336</v>
      </c>
      <c r="D221" s="64">
        <f>VLOOKUP(B221,'[1]ריכוז תמיכה ברמת עמותה'!$A:$P,3,0)</f>
        <v>34061.425460730148</v>
      </c>
      <c r="E221" s="64">
        <f>VLOOKUP(B221,'[1]ריכוז תמיכה ברמת עמותה'!$A:$P,16,0)+IFERROR(VLOOKUP(B221,[2]גיליון1!$B:$F,5,0),0)</f>
        <v>38903.596405241282</v>
      </c>
      <c r="F221" s="51"/>
      <c r="J221" s="65"/>
      <c r="K221" s="65"/>
    </row>
    <row r="222" spans="2:11" x14ac:dyDescent="0.25">
      <c r="B222" s="51">
        <v>580589851</v>
      </c>
      <c r="C222" s="50" t="s">
        <v>337</v>
      </c>
      <c r="D222" s="64">
        <f>VLOOKUP(B222,'[1]ריכוז תמיכה ברמת עמותה'!$A:$P,3,0)</f>
        <v>99007.863526859976</v>
      </c>
      <c r="E222" s="64">
        <f>VLOOKUP(B222,'[1]ריכוז תמיכה ברמת עמותה'!$A:$P,16,0)+IFERROR(VLOOKUP(B222,[2]גיליון1!$B:$F,5,0),0)</f>
        <v>94807.656007697398</v>
      </c>
      <c r="F222" s="51"/>
      <c r="J222" s="65"/>
      <c r="K222" s="65"/>
    </row>
    <row r="223" spans="2:11" x14ac:dyDescent="0.25">
      <c r="B223" s="51">
        <v>580046829</v>
      </c>
      <c r="C223" s="50" t="s">
        <v>338</v>
      </c>
      <c r="D223" s="64">
        <f>VLOOKUP(B223,'[1]ריכוז תמיכה ברמת עמותה'!$A:$P,3,0)</f>
        <v>220203.30007381583</v>
      </c>
      <c r="E223" s="64">
        <f>VLOOKUP(B223,'[1]ריכוז תמיכה ברמת עמותה'!$A:$P,16,0)+IFERROR(VLOOKUP(B223,[2]גיליון1!$B:$F,5,0),0)</f>
        <v>210861.62231441707</v>
      </c>
      <c r="F223" s="51"/>
      <c r="J223" s="65"/>
      <c r="K223" s="65"/>
    </row>
    <row r="224" spans="2:11" x14ac:dyDescent="0.25">
      <c r="B224" s="51">
        <v>580342822</v>
      </c>
      <c r="C224" s="50" t="s">
        <v>339</v>
      </c>
      <c r="D224" s="64">
        <f>VLOOKUP(B224,'[1]ריכוז תמיכה ברמת עמותה'!$A:$P,3,0)</f>
        <v>101338.54578122025</v>
      </c>
      <c r="E224" s="64">
        <f>VLOOKUP(B224,'[1]ריכוז תמיכה ברמת עמותה'!$A:$P,16,0)+IFERROR(VLOOKUP(B224,[2]גיליון1!$B:$F,5,0),0)</f>
        <v>111309.10645609925</v>
      </c>
      <c r="F224" s="51"/>
      <c r="J224" s="65"/>
      <c r="K224" s="65"/>
    </row>
    <row r="225" spans="2:11" x14ac:dyDescent="0.25">
      <c r="B225" s="51">
        <v>580386456</v>
      </c>
      <c r="C225" s="50" t="s">
        <v>340</v>
      </c>
      <c r="D225" s="64">
        <f>VLOOKUP(B225,'[1]ריכוז תמיכה ברמת עמותה'!$A:$P,3,0)</f>
        <v>328376.70920775668</v>
      </c>
      <c r="E225" s="64">
        <f>VLOOKUP(B225,'[1]ריכוז תמיכה ברמת עמותה'!$A:$P,16,0)+IFERROR(VLOOKUP(B225,[2]גיליון1!$B:$F,5,0),0)</f>
        <v>314445.99427259288</v>
      </c>
      <c r="F225" s="51"/>
      <c r="J225" s="65"/>
      <c r="K225" s="65"/>
    </row>
    <row r="226" spans="2:11" x14ac:dyDescent="0.25">
      <c r="B226" s="51">
        <v>580612059</v>
      </c>
      <c r="C226" s="50" t="s">
        <v>341</v>
      </c>
      <c r="D226" s="64">
        <f>VLOOKUP(B226,'[1]ריכוז תמיכה ברמת עמותה'!$A:$P,3,0)</f>
        <v>80834.122811907073</v>
      </c>
      <c r="E226" s="64">
        <f>VLOOKUP(B226,'[1]ריכוז תמיכה ברמת עמותה'!$A:$P,16,0)+IFERROR(VLOOKUP(B226,[2]גיליון1!$B:$F,5,0),0)</f>
        <v>77404.899330608794</v>
      </c>
      <c r="F226" s="51"/>
      <c r="J226" s="65"/>
      <c r="K226" s="65"/>
    </row>
    <row r="227" spans="2:11" x14ac:dyDescent="0.25">
      <c r="B227" s="51">
        <v>580446490</v>
      </c>
      <c r="C227" s="50" t="s">
        <v>342</v>
      </c>
      <c r="D227" s="64">
        <f>VLOOKUP(B227,'[1]ריכוז תמיכה ברמת עמותה'!$A:$P,3,0)</f>
        <v>264243.96008857898</v>
      </c>
      <c r="E227" s="64">
        <f>VLOOKUP(B227,'[1]ריכוז תמיכה ברמת עמותה'!$A:$P,16,0)+IFERROR(VLOOKUP(B227,[2]גיליון1!$B:$F,5,0),0)</f>
        <v>253033.94677730047</v>
      </c>
      <c r="F227" s="51"/>
      <c r="J227" s="65"/>
      <c r="K227" s="65"/>
    </row>
    <row r="228" spans="2:11" x14ac:dyDescent="0.25">
      <c r="B228" s="51">
        <v>580233997</v>
      </c>
      <c r="C228" s="50" t="s">
        <v>343</v>
      </c>
      <c r="D228" s="64">
        <f>VLOOKUP(B228,'[1]ריכוז תמיכה ברמת עמותה'!$A:$P,3,0)</f>
        <v>410175.1430698128</v>
      </c>
      <c r="E228" s="64">
        <f>VLOOKUP(B228,'[1]ריכוז תמיכה ברמת עמותה'!$A:$P,16,0)+IFERROR(VLOOKUP(B228,[2]גיליון1!$B:$F,5,0),0)</f>
        <v>392774.29571562225</v>
      </c>
      <c r="F228" s="51"/>
      <c r="J228" s="65"/>
      <c r="K228" s="65"/>
    </row>
    <row r="229" spans="2:11" x14ac:dyDescent="0.25">
      <c r="B229" s="51">
        <v>580173425</v>
      </c>
      <c r="C229" s="50" t="s">
        <v>344</v>
      </c>
      <c r="D229" s="64">
        <f>VLOOKUP(B229,'[1]ריכוז תמיכה ברמת עמותה'!$A:$P,3,0)</f>
        <v>56572.489149710331</v>
      </c>
      <c r="E229" s="64">
        <f>VLOOKUP(B229,'[1]ריכוז תמיכה ברמת עמותה'!$A:$P,16,0)+IFERROR(VLOOKUP(B229,[2]גיליון1!$B:$F,5,0),0)</f>
        <v>56216.720432373346</v>
      </c>
      <c r="F229" s="51"/>
      <c r="J229" s="65"/>
      <c r="K229" s="65"/>
    </row>
    <row r="230" spans="2:11" x14ac:dyDescent="0.25">
      <c r="B230" s="51">
        <v>580120855</v>
      </c>
      <c r="C230" s="50" t="s">
        <v>345</v>
      </c>
      <c r="D230" s="64">
        <f>VLOOKUP(B230,'[1]ריכוז תמיכה ברמת עמותה'!$A:$P,3,0)</f>
        <v>68870.856356169083</v>
      </c>
      <c r="E230" s="64">
        <f>VLOOKUP(B230,'[1]ריכוז תמיכה ברמת עמותה'!$A:$P,16,0)+IFERROR(VLOOKUP(B230,[2]גיליון1!$B:$F,5,0),0)</f>
        <v>74768.238175056555</v>
      </c>
      <c r="F230" s="51"/>
      <c r="J230" s="65"/>
      <c r="K230" s="65"/>
    </row>
    <row r="231" spans="2:11" x14ac:dyDescent="0.25">
      <c r="B231" s="51">
        <v>580746105</v>
      </c>
      <c r="C231" s="50" t="s">
        <v>346</v>
      </c>
      <c r="D231" s="64">
        <f>VLOOKUP(B231,'[1]ריכוז תמיכה ברמת עמותה'!$A:$P,3,0)</f>
        <v>37629.677860715361</v>
      </c>
      <c r="E231" s="64">
        <f>VLOOKUP(B231,'[1]ריכוז תמיכה ברמת עמותה'!$A:$P,16,0)+IFERROR(VLOOKUP(B231,[2]גיליון1!$B:$F,5,0),0)</f>
        <v>36033.315205628227</v>
      </c>
      <c r="F231" s="51"/>
      <c r="J231" s="65"/>
      <c r="K231" s="65"/>
    </row>
    <row r="232" spans="2:11" x14ac:dyDescent="0.25">
      <c r="B232" s="51">
        <v>580401818</v>
      </c>
      <c r="C232" s="50" t="s">
        <v>347</v>
      </c>
      <c r="D232" s="64">
        <f>VLOOKUP(B232,'[1]ריכוז תמיכה ברמת עמותה'!$A:$P,3,0)</f>
        <v>855590.00526628341</v>
      </c>
      <c r="E232" s="64">
        <f>VLOOKUP(B232,'[1]ריכוז תמיכה ברמת עמותה'!$A:$P,16,0)+IFERROR(VLOOKUP(B232,[2]גיליון1!$B:$F,5,0),0)</f>
        <v>819293.33704795688</v>
      </c>
      <c r="F232" s="51"/>
      <c r="J232" s="65"/>
      <c r="K232" s="65"/>
    </row>
    <row r="233" spans="2:11" x14ac:dyDescent="0.25">
      <c r="B233" s="51">
        <v>580541191</v>
      </c>
      <c r="C233" s="50" t="s">
        <v>348</v>
      </c>
      <c r="D233" s="64">
        <f>VLOOKUP(B233,'[1]ריכוז תמיכה ברמת עמותה'!$A:$P,3,0)</f>
        <v>132806.26811871317</v>
      </c>
      <c r="E233" s="64">
        <f>VLOOKUP(B233,'[1]ריכוז תמיכה ברמת עמותה'!$A:$P,16,0)+IFERROR(VLOOKUP(B233,[2]גיליון1!$B:$F,5,0),0)</f>
        <v>127172.23193134701</v>
      </c>
      <c r="F233" s="51"/>
      <c r="J233" s="65"/>
      <c r="K233" s="65"/>
    </row>
    <row r="234" spans="2:11" x14ac:dyDescent="0.25">
      <c r="B234" s="51">
        <v>580100121</v>
      </c>
      <c r="C234" s="50" t="s">
        <v>349</v>
      </c>
      <c r="D234" s="64">
        <f>VLOOKUP(B234,'[1]ריכוז תמיכה ברמת עמותה'!$A:$P,3,0)</f>
        <v>98386.937651670145</v>
      </c>
      <c r="E234" s="64">
        <f>VLOOKUP(B234,'[1]ריכוז תמיכה ברמת עמותה'!$A:$P,16,0)+IFERROR(VLOOKUP(B234,[2]גיליון1!$B:$F,5,0),0)</f>
        <v>94651.001808383298</v>
      </c>
      <c r="F234" s="51"/>
      <c r="J234" s="65"/>
      <c r="K234" s="65"/>
    </row>
    <row r="235" spans="2:11" x14ac:dyDescent="0.25">
      <c r="B235" s="51">
        <v>510681968</v>
      </c>
      <c r="C235" s="50" t="s">
        <v>350</v>
      </c>
      <c r="D235" s="64">
        <f>VLOOKUP(B235,'[1]ריכוז תמיכה ברמת עמותה'!$A:$P,3,0)</f>
        <v>94723.080550025508</v>
      </c>
      <c r="E235" s="64">
        <f>VLOOKUP(B235,'[1]ריכוז תמיכה ברמת עמותה'!$A:$P,16,0)+IFERROR(VLOOKUP(B235,[2]גיליון1!$B:$F,5,0),0)</f>
        <v>90704.646246001517</v>
      </c>
      <c r="F235" s="51"/>
      <c r="J235" s="65"/>
      <c r="K235" s="65"/>
    </row>
    <row r="236" spans="2:11" x14ac:dyDescent="0.25">
      <c r="B236" s="51">
        <v>580729036</v>
      </c>
      <c r="C236" s="50" t="s">
        <v>351</v>
      </c>
      <c r="D236" s="64">
        <f>VLOOKUP(B236,'[1]ריכוז תמיכה ברמת עמותה'!$A:$P,3,0)</f>
        <v>23748.50780542925</v>
      </c>
      <c r="E236" s="64">
        <f>VLOOKUP(B236,'[1]ריכוז תמיכה ברמת עמותה'!$A:$P,16,0)+IFERROR(VLOOKUP(B236,[2]גיליון1!$B:$F,5,0),0)</f>
        <v>22741.02559644093</v>
      </c>
      <c r="F236" s="51"/>
      <c r="J236" s="65"/>
      <c r="K236" s="65"/>
    </row>
    <row r="237" spans="2:11" x14ac:dyDescent="0.25">
      <c r="B237" s="51">
        <v>580703932</v>
      </c>
      <c r="C237" s="50" t="s">
        <v>352</v>
      </c>
      <c r="D237" s="64">
        <f>VLOOKUP(B237,'[1]ריכוז תמיכה ברמת עמותה'!$A:$P,3,0)</f>
        <v>33448.602542858098</v>
      </c>
      <c r="E237" s="64">
        <f>VLOOKUP(B237,'[1]ריכוז תמיכה ברמת עמותה'!$A:$P,16,0)+IFERROR(VLOOKUP(B237,[2]גיליון1!$B:$F,5,0),0)</f>
        <v>32029.613516113979</v>
      </c>
      <c r="F237" s="51"/>
      <c r="J237" s="65"/>
      <c r="K237" s="65"/>
    </row>
    <row r="238" spans="2:11" x14ac:dyDescent="0.25">
      <c r="B238" s="51">
        <v>580702348</v>
      </c>
      <c r="C238" s="50" t="s">
        <v>353</v>
      </c>
      <c r="D238" s="64">
        <f>VLOOKUP(B238,'[1]ריכוז תמיכה ברמת עמותה'!$A:$P,3,0)</f>
        <v>97000.947374288473</v>
      </c>
      <c r="E238" s="64">
        <f>VLOOKUP(B238,'[1]ריכוז תמיכה ברמת עמותה'!$A:$P,16,0)+IFERROR(VLOOKUP(B238,[2]גיליון1!$B:$F,5,0),0)</f>
        <v>93592.657523437752</v>
      </c>
      <c r="F238" s="51"/>
      <c r="J238" s="65"/>
      <c r="K238" s="65"/>
    </row>
    <row r="239" spans="2:11" x14ac:dyDescent="0.25">
      <c r="B239" s="51">
        <v>580680957</v>
      </c>
      <c r="C239" s="50" t="s">
        <v>354</v>
      </c>
      <c r="D239" s="64">
        <f>VLOOKUP(B239,'[1]ריכוז תמיכה ברמת עמותה'!$A:$P,3,0)</f>
        <v>54353.979132144414</v>
      </c>
      <c r="E239" s="64">
        <f>VLOOKUP(B239,'[1]ריכוז תמיכה ברמת עמותה'!$A:$P,16,0)+IFERROR(VLOOKUP(B239,[2]גיליון1!$B:$F,5,0),0)</f>
        <v>52048.121963685226</v>
      </c>
      <c r="F239" s="51"/>
      <c r="J239" s="65"/>
      <c r="K239" s="65"/>
    </row>
    <row r="240" spans="2:11" x14ac:dyDescent="0.25">
      <c r="B240" s="51">
        <v>580750263</v>
      </c>
      <c r="C240" s="50" t="s">
        <v>355</v>
      </c>
      <c r="D240" s="64">
        <f>VLOOKUP(B240,'[1]ריכוז תמיכה ברמת עמותה'!$A:$P,3,0)</f>
        <v>89610.822813141174</v>
      </c>
      <c r="E240" s="64">
        <f>VLOOKUP(B240,'[1]ריכוז תמיכה ברמת עמותה'!$A:$P,16,0)+IFERROR(VLOOKUP(B240,[2]גיליון1!$B:$F,5,0),0)</f>
        <v>85809.265660299556</v>
      </c>
      <c r="F240" s="51"/>
      <c r="J240" s="65"/>
      <c r="K240" s="65"/>
    </row>
    <row r="241" spans="2:11" x14ac:dyDescent="0.25">
      <c r="B241" s="51">
        <v>580733400</v>
      </c>
      <c r="C241" s="50" t="s">
        <v>356</v>
      </c>
      <c r="D241" s="64">
        <f>VLOOKUP(B241,'[1]ריכוז תמיכה ברמת עמותה'!$A:$P,3,0)</f>
        <v>9592.726421037838</v>
      </c>
      <c r="E241" s="64">
        <f>VLOOKUP(B241,'[1]ריכוז תמיכה ברמת עמותה'!$A:$P,16,0)+IFERROR(VLOOKUP(B241,[2]גיליון1!$B:$F,5,0),0)</f>
        <v>9185.7744860333823</v>
      </c>
      <c r="F241" s="51"/>
      <c r="J241" s="65"/>
      <c r="K241" s="65"/>
    </row>
    <row r="242" spans="2:11" x14ac:dyDescent="0.25">
      <c r="B242" s="51">
        <v>580704450</v>
      </c>
      <c r="C242" s="50" t="s">
        <v>357</v>
      </c>
      <c r="D242" s="64">
        <f>VLOOKUP(B242,'[1]ריכוז תמיכה ברמת עמותה'!$A:$P,3,0)</f>
        <v>39023.369633334449</v>
      </c>
      <c r="E242" s="64">
        <f>VLOOKUP(B242,'[1]ריכוז תמיכה ברמת עמותה'!$A:$P,16,0)+IFERROR(VLOOKUP(B242,[2]גיליון1!$B:$F,5,0),0)</f>
        <v>37367.882435466316</v>
      </c>
      <c r="F242" s="51"/>
      <c r="J242" s="65"/>
      <c r="K242" s="65"/>
    </row>
    <row r="243" spans="2:11" x14ac:dyDescent="0.25">
      <c r="B243" s="51">
        <v>580702207</v>
      </c>
      <c r="C243" s="50" t="s">
        <v>358</v>
      </c>
      <c r="D243" s="64">
        <f>VLOOKUP(B243,'[1]ריכוז תמיכה ברמת עמותה'!$A:$P,3,0)</f>
        <v>61442.115576668541</v>
      </c>
      <c r="E243" s="64">
        <f>VLOOKUP(B243,'[1]ריכוז תמיכה ברמת עמותה'!$A:$P,16,0)+IFERROR(VLOOKUP(B243,[2]גיליון1!$B:$F,5,0),0)</f>
        <v>58835.558615984621</v>
      </c>
      <c r="F243" s="51"/>
      <c r="J243" s="65"/>
      <c r="K243" s="65"/>
    </row>
    <row r="244" spans="2:11" x14ac:dyDescent="0.25">
      <c r="B244" s="51">
        <v>580707131</v>
      </c>
      <c r="C244" s="50" t="s">
        <v>359</v>
      </c>
      <c r="D244" s="64">
        <f>VLOOKUP(B244,'[1]ריכוז תמיכה ברמת עמותה'!$A:$P,3,0)</f>
        <v>79997.907748335623</v>
      </c>
      <c r="E244" s="64">
        <f>VLOOKUP(B244,'[1]ריכוז תמיכה ברמת עמותה'!$A:$P,16,0)+IFERROR(VLOOKUP(B244,[2]גיליון1!$B:$F,5,0),0)</f>
        <v>76604.158992705954</v>
      </c>
      <c r="F244" s="51"/>
      <c r="J244" s="65"/>
      <c r="K244" s="65"/>
    </row>
    <row r="245" spans="2:11" x14ac:dyDescent="0.25">
      <c r="B245" s="51">
        <v>580694123</v>
      </c>
      <c r="C245" s="50" t="s">
        <v>360</v>
      </c>
      <c r="D245" s="64">
        <f>VLOOKUP(B245,'[1]ריכוז תמיכה ברמת עמותה'!$A:$P,3,0)</f>
        <v>73921.411619716397</v>
      </c>
      <c r="E245" s="64">
        <f>VLOOKUP(B245,'[1]ריכוז תמיכה ברמת עמותה'!$A:$P,16,0)+IFERROR(VLOOKUP(B245,[2]גיליון1!$B:$F,5,0),0)</f>
        <v>70785.445870611904</v>
      </c>
      <c r="F245" s="51" t="s">
        <v>3685</v>
      </c>
      <c r="J245" s="65"/>
      <c r="K245" s="65"/>
    </row>
    <row r="246" spans="2:11" x14ac:dyDescent="0.25">
      <c r="B246" s="51">
        <v>580672590</v>
      </c>
      <c r="C246" s="50" t="s">
        <v>361</v>
      </c>
      <c r="D246" s="64">
        <f>VLOOKUP(B246,'[1]ריכוז תמיכה ברמת עמותה'!$A:$P,3,0)</f>
        <v>130449.54991714658</v>
      </c>
      <c r="E246" s="64">
        <f>VLOOKUP(B246,'[1]ריכוז תמיכה ברמת עמותה'!$A:$P,16,0)+IFERROR(VLOOKUP(B246,[2]גיליון1!$B:$F,5,0),0)</f>
        <v>124915.49271284453</v>
      </c>
      <c r="F246" s="51"/>
      <c r="J246" s="65"/>
      <c r="K246" s="65"/>
    </row>
    <row r="247" spans="2:11" x14ac:dyDescent="0.25">
      <c r="B247" s="51">
        <v>580724243</v>
      </c>
      <c r="C247" s="50" t="s">
        <v>362</v>
      </c>
      <c r="D247" s="64">
        <f>VLOOKUP(B247,'[1]ריכוז תמיכה ברמת עמותה'!$A:$P,3,0)</f>
        <v>201200.32468374024</v>
      </c>
      <c r="E247" s="64">
        <f>VLOOKUP(B247,'[1]ריכוז תמיכה ברמת עמותה'!$A:$P,16,0)+IFERROR(VLOOKUP(B247,[2]גיליון1!$B:$F,5,0),0)</f>
        <v>192664.80955907205</v>
      </c>
      <c r="F247" s="51"/>
      <c r="J247" s="65"/>
      <c r="K247" s="65"/>
    </row>
    <row r="248" spans="2:11" x14ac:dyDescent="0.25">
      <c r="B248" s="51">
        <v>580687531</v>
      </c>
      <c r="C248" s="50" t="s">
        <v>363</v>
      </c>
      <c r="D248" s="64">
        <f>VLOOKUP(B248,'[1]ריכוז תמיכה ברמת עמותה'!$A:$P,3,0)</f>
        <v>30661.218997619922</v>
      </c>
      <c r="E248" s="64">
        <f>VLOOKUP(B248,'[1]ריכוז תמיכה ברמת עמותה'!$A:$P,16,0)+IFERROR(VLOOKUP(B248,[2]גיליון1!$B:$F,5,0),0)</f>
        <v>29360.479056437816</v>
      </c>
      <c r="F248" s="51"/>
      <c r="J248" s="65"/>
      <c r="K248" s="65"/>
    </row>
    <row r="249" spans="2:11" x14ac:dyDescent="0.25">
      <c r="B249" s="51">
        <v>580684330</v>
      </c>
      <c r="C249" s="50" t="s">
        <v>364</v>
      </c>
      <c r="D249" s="64">
        <f>VLOOKUP(B249,'[1]ריכוז תמיכה ברמת עמותה'!$A:$P,3,0)</f>
        <v>210447.45766548222</v>
      </c>
      <c r="E249" s="64">
        <f>VLOOKUP(B249,'[1]ריכוז תמיכה ברמת עמותה'!$A:$P,16,0)+IFERROR(VLOOKUP(B249,[2]גיליון1!$B:$F,5,0),0)</f>
        <v>201519.65170555047</v>
      </c>
      <c r="F249" s="51"/>
      <c r="J249" s="65"/>
      <c r="K249" s="65"/>
    </row>
    <row r="250" spans="2:11" x14ac:dyDescent="0.25">
      <c r="B250" s="51">
        <v>580687911</v>
      </c>
      <c r="C250" s="50" t="s">
        <v>365</v>
      </c>
      <c r="D250" s="64">
        <f>VLOOKUP(B250,'[1]ריכוז תמיכה ברמת עמותה'!$A:$P,3,0)</f>
        <v>30103.742288572288</v>
      </c>
      <c r="E250" s="64">
        <f>VLOOKUP(B250,'[1]ריכוז תמיכה ברמת עמותה'!$A:$P,16,0)+IFERROR(VLOOKUP(B250,[2]גיליון1!$B:$F,5,0),0)</f>
        <v>28826.652164502582</v>
      </c>
      <c r="F250" s="51"/>
      <c r="J250" s="65"/>
      <c r="K250" s="65"/>
    </row>
    <row r="251" spans="2:11" x14ac:dyDescent="0.25">
      <c r="B251" s="51">
        <v>580509016</v>
      </c>
      <c r="C251" s="50" t="s">
        <v>366</v>
      </c>
      <c r="D251" s="64">
        <f>VLOOKUP(B251,'[1]ריכוז תמיכה ברמת עמותה'!$A:$P,3,0)</f>
        <v>17125.684501943346</v>
      </c>
      <c r="E251" s="64">
        <f>VLOOKUP(B251,'[1]ריכוז תמיכה ברמת עמותה'!$A:$P,16,0)+IFERROR(VLOOKUP(B251,[2]גיליון1!$B:$F,5,0),0)</f>
        <v>16399.162120250356</v>
      </c>
      <c r="F251" s="51"/>
      <c r="J251" s="65"/>
      <c r="K251" s="65"/>
    </row>
    <row r="252" spans="2:11" x14ac:dyDescent="0.25">
      <c r="B252" s="51">
        <v>580664654</v>
      </c>
      <c r="C252" s="50" t="s">
        <v>367</v>
      </c>
      <c r="D252" s="64">
        <f>VLOOKUP(B252,'[1]ריכוז תמיכה ברמת עמותה'!$A:$P,3,0)</f>
        <v>51480.965126236391</v>
      </c>
      <c r="E252" s="64">
        <f>VLOOKUP(B252,'[1]ריכוז תמיכה ברמת עמותה'!$A:$P,16,0)+IFERROR(VLOOKUP(B252,[2]גיליון1!$B:$F,5,0),0)</f>
        <v>49296.989741712474</v>
      </c>
      <c r="F252" s="51" t="s">
        <v>3685</v>
      </c>
      <c r="J252" s="65"/>
      <c r="K252" s="65"/>
    </row>
    <row r="253" spans="2:11" x14ac:dyDescent="0.25">
      <c r="B253" s="51">
        <v>580661981</v>
      </c>
      <c r="C253" s="50" t="s">
        <v>368</v>
      </c>
      <c r="D253" s="64">
        <f>VLOOKUP(B253,'[1]ריכוז תמיכה ברמת עמותה'!$A:$P,3,0)</f>
        <v>86966.366611431047</v>
      </c>
      <c r="E253" s="64">
        <f>VLOOKUP(B253,'[1]ריכוז תמיכה ברמת עמותה'!$A:$P,16,0)+IFERROR(VLOOKUP(B253,[2]גיליון1!$B:$F,5,0),0)</f>
        <v>83276.995141896346</v>
      </c>
      <c r="F253" s="51" t="s">
        <v>3685</v>
      </c>
      <c r="J253" s="65"/>
      <c r="K253" s="65"/>
    </row>
    <row r="254" spans="2:11" x14ac:dyDescent="0.25">
      <c r="B254" s="51">
        <v>580651149</v>
      </c>
      <c r="C254" s="50" t="s">
        <v>369</v>
      </c>
      <c r="D254" s="64">
        <f>VLOOKUP(B254,'[1]ריכוז תמיכה ברמת עמותה'!$A:$P,3,0)</f>
        <v>160994.97216141099</v>
      </c>
      <c r="E254" s="64">
        <f>VLOOKUP(B254,'[1]ריכוז תמיכה ברמת עמותה'!$A:$P,16,0)+IFERROR(VLOOKUP(B254,[2]גיליון1!$B:$F,5,0),0)</f>
        <v>154165.08745799772</v>
      </c>
      <c r="F254" s="51"/>
      <c r="J254" s="65"/>
      <c r="K254" s="65"/>
    </row>
    <row r="255" spans="2:11" x14ac:dyDescent="0.25">
      <c r="B255" s="51">
        <v>580652600</v>
      </c>
      <c r="C255" s="50" t="s">
        <v>370</v>
      </c>
      <c r="D255" s="64">
        <f>VLOOKUP(B255,'[1]ריכוז תמיכה ברמת עמותה'!$A:$P,3,0)</f>
        <v>36247.189741141476</v>
      </c>
      <c r="E255" s="64">
        <f>VLOOKUP(B255,'[1]ריכוז תמיכה ברמת עמותה'!$A:$P,16,0)+IFERROR(VLOOKUP(B255,[2]גיליון1!$B:$F,5,0),0)</f>
        <v>41038.205915632541</v>
      </c>
      <c r="F255" s="51"/>
      <c r="J255" s="65"/>
      <c r="K255" s="65"/>
    </row>
    <row r="256" spans="2:11" x14ac:dyDescent="0.25">
      <c r="B256" s="51">
        <v>580355782</v>
      </c>
      <c r="C256" s="50" t="s">
        <v>371</v>
      </c>
      <c r="D256" s="64">
        <f>VLOOKUP(B256,'[1]ריכוז תמיכה ברמת עמותה'!$A:$P,3,0)</f>
        <v>183967.31398571955</v>
      </c>
      <c r="E256" s="64">
        <f>VLOOKUP(B256,'[1]ריכוז תמיכה ברמת עמותה'!$A:$P,16,0)+IFERROR(VLOOKUP(B256,[2]גיליון1!$B:$F,5,0),0)</f>
        <v>176162.87433862692</v>
      </c>
      <c r="F256" s="51"/>
      <c r="J256" s="65"/>
      <c r="K256" s="65"/>
    </row>
    <row r="257" spans="2:11" x14ac:dyDescent="0.25">
      <c r="B257" s="51">
        <v>580667046</v>
      </c>
      <c r="C257" s="50" t="s">
        <v>372</v>
      </c>
      <c r="D257" s="64">
        <f>VLOOKUP(B257,'[1]ריכוז תמיכה ברמת עמותה'!$A:$P,3,0)</f>
        <v>131007.02662619423</v>
      </c>
      <c r="E257" s="64">
        <f>VLOOKUP(B257,'[1]ריכוז תמיכה ברמת עמותה'!$A:$P,16,0)+IFERROR(VLOOKUP(B257,[2]גיליון1!$B:$F,5,0),0)</f>
        <v>125449.31960477978</v>
      </c>
      <c r="F257" s="51"/>
      <c r="J257" s="65"/>
      <c r="K257" s="65"/>
    </row>
    <row r="258" spans="2:11" x14ac:dyDescent="0.25">
      <c r="B258" s="51">
        <v>580643369</v>
      </c>
      <c r="C258" s="50" t="s">
        <v>373</v>
      </c>
      <c r="D258" s="64">
        <f>VLOOKUP(B258,'[1]ריכוז תמיכה ברמת עמותה'!$A:$P,3,0)</f>
        <v>138878.59775794682</v>
      </c>
      <c r="E258" s="64">
        <f>VLOOKUP(B258,'[1]ריכוז תמיכה ברמת עמותה'!$A:$P,16,0)+IFERROR(VLOOKUP(B258,[2]גיליון1!$B:$F,5,0),0)</f>
        <v>132986.95531890527</v>
      </c>
      <c r="F258" s="51"/>
      <c r="J258" s="65"/>
      <c r="K258" s="65"/>
    </row>
    <row r="259" spans="2:11" x14ac:dyDescent="0.25">
      <c r="B259" s="51">
        <v>580633378</v>
      </c>
      <c r="C259" s="50" t="s">
        <v>374</v>
      </c>
      <c r="D259" s="64">
        <f>VLOOKUP(B259,'[1]ריכוז תמיכה ברמת עמותה'!$A:$P,3,0)</f>
        <v>13936.917726190875</v>
      </c>
      <c r="E259" s="64">
        <f>VLOOKUP(B259,'[1]ריכוז תמיכה ברמת עמותה'!$A:$P,16,0)+IFERROR(VLOOKUP(B259,[2]גיליון1!$B:$F,5,0),0)</f>
        <v>42043.576621856802</v>
      </c>
      <c r="F259" s="51"/>
      <c r="J259" s="65"/>
      <c r="K259" s="65"/>
    </row>
    <row r="260" spans="2:11" x14ac:dyDescent="0.25">
      <c r="B260" s="51">
        <v>580605699</v>
      </c>
      <c r="C260" s="50" t="s">
        <v>375</v>
      </c>
      <c r="D260" s="64">
        <f>VLOOKUP(B260,'[1]ריכוז תמיכה ברמת עמותה'!$A:$P,3,0)</f>
        <v>163568.28384590161</v>
      </c>
      <c r="E260" s="64">
        <f>VLOOKUP(B260,'[1]ריכוז תמיכה ברמת עמותה'!$A:$P,16,0)+IFERROR(VLOOKUP(B260,[2]גיליון1!$B:$F,5,0),0)</f>
        <v>163028.4892538827</v>
      </c>
      <c r="F260" s="51"/>
      <c r="J260" s="65"/>
      <c r="K260" s="65"/>
    </row>
    <row r="261" spans="2:11" x14ac:dyDescent="0.25">
      <c r="B261" s="51">
        <v>580577849</v>
      </c>
      <c r="C261" s="50" t="s">
        <v>376</v>
      </c>
      <c r="D261" s="64">
        <f>VLOOKUP(B261,'[1]ריכוז תמיכה ברמת עמותה'!$A:$P,3,0)</f>
        <v>106478</v>
      </c>
      <c r="E261" s="64">
        <f>VLOOKUP(B261,'[1]ריכוז תמיכה ברמת עמותה'!$A:$P,16,0)+IFERROR(VLOOKUP(B261,[2]גיליון1!$B:$F,5,0),0)</f>
        <v>101960.88711326385</v>
      </c>
      <c r="F261" s="51"/>
      <c r="J261" s="65"/>
      <c r="K261" s="65"/>
    </row>
    <row r="262" spans="2:11" x14ac:dyDescent="0.25">
      <c r="B262" s="51">
        <v>580042752</v>
      </c>
      <c r="C262" s="50" t="s">
        <v>377</v>
      </c>
      <c r="D262" s="64">
        <f>VLOOKUP(B262,'[1]ריכוז תמיכה ברמת עמותה'!$A:$P,3,0)</f>
        <v>33965.827510486364</v>
      </c>
      <c r="E262" s="64">
        <f>VLOOKUP(B262,'[1]ריכוז תמיכה ברמת עמותה'!$A:$P,16,0)+IFERROR(VLOOKUP(B262,[2]גיליון1!$B:$F,5,0),0)</f>
        <v>32524.896265005842</v>
      </c>
      <c r="F262" s="51"/>
      <c r="J262" s="65"/>
      <c r="K262" s="65"/>
    </row>
    <row r="263" spans="2:11" x14ac:dyDescent="0.25">
      <c r="B263" s="51">
        <v>580351716</v>
      </c>
      <c r="C263" s="50" t="s">
        <v>378</v>
      </c>
      <c r="D263" s="64">
        <f>VLOOKUP(B263,'[1]ריכוז תמיכה ברמת עמותה'!$A:$P,3,0)</f>
        <v>30661.218997619922</v>
      </c>
      <c r="E263" s="64">
        <f>VLOOKUP(B263,'[1]ריכוז תמיכה ברמת עמותה'!$A:$P,16,0)+IFERROR(VLOOKUP(B263,[2]גיליון1!$B:$F,5,0),0)</f>
        <v>48746.175793457165</v>
      </c>
      <c r="F263" s="51"/>
      <c r="J263" s="65"/>
      <c r="K263" s="65"/>
    </row>
    <row r="264" spans="2:11" x14ac:dyDescent="0.25">
      <c r="B264" s="51">
        <v>580370930</v>
      </c>
      <c r="C264" s="50" t="s">
        <v>379</v>
      </c>
      <c r="D264" s="64">
        <f>VLOOKUP(B264,'[1]ריכוז תמיכה ברמת עמותה'!$A:$P,3,0)</f>
        <v>125432.25953571788</v>
      </c>
      <c r="E264" s="64">
        <f>VLOOKUP(B264,'[1]ריכוז תמיכה ברמת עמותה'!$A:$P,16,0)+IFERROR(VLOOKUP(B264,[2]גיליון1!$B:$F,5,0),0)</f>
        <v>120111.05068542744</v>
      </c>
      <c r="F264" s="51"/>
      <c r="J264" s="65"/>
      <c r="K264" s="65"/>
    </row>
    <row r="265" spans="2:11" x14ac:dyDescent="0.25">
      <c r="B265" s="51">
        <v>580375681</v>
      </c>
      <c r="C265" s="50" t="s">
        <v>380</v>
      </c>
      <c r="D265" s="64">
        <f>VLOOKUP(B265,'[1]ריכוז תמיכה ברמת עמותה'!$A:$P,3,0)</f>
        <v>121306.93188876538</v>
      </c>
      <c r="E265" s="64">
        <f>VLOOKUP(B265,'[1]ריכוז תמיכה ברמת עמותה'!$A:$P,16,0)+IFERROR(VLOOKUP(B265,[2]גיליון1!$B:$F,5,0),0)</f>
        <v>116160.73168510673</v>
      </c>
      <c r="F265" s="51"/>
      <c r="J265" s="65"/>
      <c r="K265" s="65"/>
    </row>
    <row r="266" spans="2:11" x14ac:dyDescent="0.25">
      <c r="B266" s="51">
        <v>580382463</v>
      </c>
      <c r="C266" s="50" t="s">
        <v>381</v>
      </c>
      <c r="D266" s="64">
        <f>VLOOKUP(B266,'[1]ריכוז תמיכה ברמת עמותה'!$A:$P,3,0)</f>
        <v>164455.62916905232</v>
      </c>
      <c r="E266" s="64">
        <f>VLOOKUP(B266,'[1]ריכוז תמיכה ברמת עמותה'!$A:$P,16,0)+IFERROR(VLOOKUP(B266,[2]גיליון1!$B:$F,5,0),0)</f>
        <v>157478.93312089378</v>
      </c>
      <c r="F266" s="51"/>
      <c r="J266" s="65"/>
      <c r="K266" s="65"/>
    </row>
    <row r="267" spans="2:11" x14ac:dyDescent="0.25">
      <c r="B267" s="51">
        <v>580595031</v>
      </c>
      <c r="C267" s="50" t="s">
        <v>382</v>
      </c>
      <c r="D267" s="64">
        <f>VLOOKUP(B267,'[1]ריכוז תמיכה ברמת עמותה'!$A:$P,3,0)</f>
        <v>32612.387479286648</v>
      </c>
      <c r="E267" s="64">
        <f>VLOOKUP(B267,'[1]ריכוז תמיכה ברמת עמותה'!$A:$P,16,0)+IFERROR(VLOOKUP(B267,[2]גיליון1!$B:$F,5,0),0)</f>
        <v>38022.017118896583</v>
      </c>
      <c r="F267" s="51"/>
      <c r="J267" s="65"/>
      <c r="K267" s="65"/>
    </row>
    <row r="268" spans="2:11" x14ac:dyDescent="0.25">
      <c r="B268" s="51">
        <v>580589059</v>
      </c>
      <c r="C268" s="50" t="s">
        <v>383</v>
      </c>
      <c r="D268" s="64">
        <f>VLOOKUP(B268,'[1]ריכוז תמיכה ברמת עמותה'!$A:$P,3,0)</f>
        <v>25086.451907143572</v>
      </c>
      <c r="E268" s="64">
        <f>VLOOKUP(B268,'[1]ריכוז תמיכה ברמת עמותה'!$A:$P,16,0)+IFERROR(VLOOKUP(B268,[2]גיליון1!$B:$F,5,0),0)</f>
        <v>48746.175793457165</v>
      </c>
      <c r="F268" s="51"/>
      <c r="J268" s="65"/>
      <c r="K268" s="65"/>
    </row>
    <row r="269" spans="2:11" x14ac:dyDescent="0.25">
      <c r="B269" s="51">
        <v>580546695</v>
      </c>
      <c r="C269" s="50" t="s">
        <v>384</v>
      </c>
      <c r="D269" s="64">
        <f>VLOOKUP(B269,'[1]ריכוז תמיכה ברמת עמותה'!$A:$P,3,0)</f>
        <v>50172.903814287143</v>
      </c>
      <c r="E269" s="64">
        <f>VLOOKUP(B269,'[1]ריכוז תמיכה ברמת עמותה'!$A:$P,16,0)+IFERROR(VLOOKUP(B269,[2]גיליון1!$B:$F,5,0),0)</f>
        <v>48044.420274170967</v>
      </c>
      <c r="F269" s="51" t="s">
        <v>3685</v>
      </c>
      <c r="J269" s="65"/>
      <c r="K269" s="65"/>
    </row>
    <row r="270" spans="2:11" x14ac:dyDescent="0.25">
      <c r="B270" s="51">
        <v>580452233</v>
      </c>
      <c r="C270" s="50" t="s">
        <v>385</v>
      </c>
      <c r="D270" s="64">
        <f>VLOOKUP(B270,'[1]ריכוז תמיכה ברמת עמותה'!$A:$P,3,0)</f>
        <v>133794.41017143239</v>
      </c>
      <c r="E270" s="64">
        <f>VLOOKUP(B270,'[1]ריכוז תמיכה ברמת עמותה'!$A:$P,16,0)+IFERROR(VLOOKUP(B270,[2]גיליון1!$B:$F,5,0),0)</f>
        <v>128118.45406445592</v>
      </c>
      <c r="F270" s="51"/>
      <c r="J270" s="65"/>
      <c r="K270" s="65"/>
    </row>
    <row r="271" spans="2:11" x14ac:dyDescent="0.25">
      <c r="B271" s="51">
        <v>580435014</v>
      </c>
      <c r="C271" s="50" t="s">
        <v>386</v>
      </c>
      <c r="D271" s="64">
        <f>VLOOKUP(B271,'[1]ריכוז תמיכה ברמת עמותה'!$A:$P,3,0)</f>
        <v>154369.10517547044</v>
      </c>
      <c r="E271" s="64">
        <f>VLOOKUP(B271,'[1]ריכוז תמיכה ברמת עמותה'!$A:$P,16,0)+IFERROR(VLOOKUP(B271,[2]גיליון1!$B:$F,5,0),0)</f>
        <v>147820.30942139874</v>
      </c>
      <c r="F271" s="51" t="s">
        <v>3685</v>
      </c>
      <c r="J271" s="65"/>
      <c r="K271" s="65"/>
    </row>
    <row r="272" spans="2:11" x14ac:dyDescent="0.25">
      <c r="B272" s="51">
        <v>580419570</v>
      </c>
      <c r="C272" s="50" t="s">
        <v>387</v>
      </c>
      <c r="D272" s="64">
        <f>VLOOKUP(B272,'[1]ריכוז תמיכה ברמת עמותה'!$A:$P,3,0)</f>
        <v>18418.034728392649</v>
      </c>
      <c r="E272" s="64">
        <f>VLOOKUP(B272,'[1]ריכוז תמיכה ברמת עמותה'!$A:$P,16,0)+IFERROR(VLOOKUP(B272,[2]גיליון1!$B:$F,5,0),0)</f>
        <v>17636.687013184095</v>
      </c>
      <c r="F272" s="51"/>
      <c r="J272" s="65"/>
      <c r="K272" s="65"/>
    </row>
    <row r="273" spans="2:11" x14ac:dyDescent="0.25">
      <c r="B273" s="51">
        <v>580386092</v>
      </c>
      <c r="C273" s="50" t="s">
        <v>388</v>
      </c>
      <c r="D273" s="64">
        <f>VLOOKUP(B273,'[1]ריכוז תמיכה ברמת עמותה'!$A:$P,3,0)</f>
        <v>189178.40371663135</v>
      </c>
      <c r="E273" s="64">
        <f>VLOOKUP(B273,'[1]ריכוז תמיכה ברמת עמותה'!$A:$P,16,0)+IFERROR(VLOOKUP(B273,[2]גיליון1!$B:$F,5,0),0)</f>
        <v>181152.89417174351</v>
      </c>
      <c r="F273" s="51"/>
      <c r="J273" s="65"/>
      <c r="K273" s="65"/>
    </row>
    <row r="274" spans="2:11" x14ac:dyDescent="0.25">
      <c r="B274" s="51">
        <v>580395465</v>
      </c>
      <c r="C274" s="50" t="s">
        <v>389</v>
      </c>
      <c r="D274" s="64">
        <f>VLOOKUP(B274,'[1]ריכוז תמיכה ברמת עמותה'!$A:$P,3,0)</f>
        <v>234357.68548627829</v>
      </c>
      <c r="E274" s="64">
        <f>VLOOKUP(B274,'[1]ריכוז תמיכה ברמת עמותה'!$A:$P,16,0)+IFERROR(VLOOKUP(B274,[2]גיליון1!$B:$F,5,0),0)</f>
        <v>224415.53667416945</v>
      </c>
      <c r="F274" s="51"/>
      <c r="J274" s="65"/>
      <c r="K274" s="65"/>
    </row>
    <row r="275" spans="2:11" x14ac:dyDescent="0.25">
      <c r="B275" s="51">
        <v>580398642</v>
      </c>
      <c r="C275" s="50" t="s">
        <v>390</v>
      </c>
      <c r="D275" s="64">
        <f>VLOOKUP(B275,'[1]ריכוז תמיכה ברמת עמותה'!$A:$P,3,0)</f>
        <v>31975.754736792795</v>
      </c>
      <c r="E275" s="64">
        <f>VLOOKUP(B275,'[1]ריכוז תמיכה ברמת עמותה'!$A:$P,16,0)+IFERROR(VLOOKUP(B275,[2]גיליון1!$B:$F,5,0),0)</f>
        <v>30619.248286777944</v>
      </c>
      <c r="F275" s="51"/>
      <c r="J275" s="65"/>
      <c r="K275" s="65"/>
    </row>
    <row r="276" spans="2:11" x14ac:dyDescent="0.25">
      <c r="B276" s="51">
        <v>580441921</v>
      </c>
      <c r="C276" s="50" t="s">
        <v>391</v>
      </c>
      <c r="D276" s="64">
        <f>VLOOKUP(B276,'[1]ריכוז תמיכה ברמת עמותה'!$A:$P,3,0)</f>
        <v>119933.67699738589</v>
      </c>
      <c r="E276" s="64">
        <f>VLOOKUP(B276,'[1]ריכוז תמיכה ברמת עמותה'!$A:$P,16,0)+IFERROR(VLOOKUP(B276,[2]גיליון1!$B:$F,5,0),0)</f>
        <v>114845.7343433302</v>
      </c>
      <c r="F276" s="51"/>
      <c r="J276" s="65"/>
      <c r="K276" s="65"/>
    </row>
    <row r="277" spans="2:11" x14ac:dyDescent="0.25">
      <c r="B277" s="51">
        <v>580456325</v>
      </c>
      <c r="C277" s="50" t="s">
        <v>392</v>
      </c>
      <c r="D277" s="64">
        <f>VLOOKUP(B277,'[1]ריכוז תמיכה ברמת עמותה'!$A:$P,3,0)</f>
        <v>309399.57352143741</v>
      </c>
      <c r="E277" s="64">
        <f>VLOOKUP(B277,'[1]ריכוז תמיכה ברמת עמותה'!$A:$P,16,0)+IFERROR(VLOOKUP(B277,[2]גיליון1!$B:$F,5,0),0)</f>
        <v>296273.92502405436</v>
      </c>
      <c r="F277" s="51"/>
      <c r="J277" s="65"/>
      <c r="K277" s="65"/>
    </row>
    <row r="278" spans="2:11" x14ac:dyDescent="0.25">
      <c r="B278" s="51">
        <v>580470771</v>
      </c>
      <c r="C278" s="50" t="s">
        <v>393</v>
      </c>
      <c r="D278" s="64">
        <f>VLOOKUP(B278,'[1]ריכוז תמיכה ברמת עמותה'!$A:$P,3,0)</f>
        <v>154221.52476899297</v>
      </c>
      <c r="E278" s="64">
        <f>VLOOKUP(B278,'[1]ריכוז תמיכה ברמת עמותה'!$A:$P,16,0)+IFERROR(VLOOKUP(B278,[2]גיליון1!$B:$F,5,0),0)</f>
        <v>147678.98981392133</v>
      </c>
      <c r="F278" s="51"/>
      <c r="J278" s="65"/>
      <c r="K278" s="65"/>
    </row>
    <row r="279" spans="2:11" x14ac:dyDescent="0.25">
      <c r="B279" s="51">
        <v>580490472</v>
      </c>
      <c r="C279" s="50" t="s">
        <v>394</v>
      </c>
      <c r="D279" s="64">
        <f>VLOOKUP(B279,'[1]ריכוז תמיכה ברמת עמותה'!$A:$P,3,0)</f>
        <v>132456.46606971807</v>
      </c>
      <c r="E279" s="64">
        <f>VLOOKUP(B279,'[1]ריכוז תמיכה ברמת עמותה'!$A:$P,16,0)+IFERROR(VLOOKUP(B279,[2]גיליון1!$B:$F,5,0),0)</f>
        <v>126837.26952381137</v>
      </c>
      <c r="F279" s="51"/>
      <c r="J279" s="65"/>
      <c r="K279" s="65"/>
    </row>
    <row r="280" spans="2:11" x14ac:dyDescent="0.25">
      <c r="B280" s="51">
        <v>580649358</v>
      </c>
      <c r="C280" s="50" t="s">
        <v>395</v>
      </c>
      <c r="D280" s="64">
        <f>VLOOKUP(B280,'[1]ריכוז תמיכה ברמת עמותה'!$A:$P,3,0)</f>
        <v>171138.75677940267</v>
      </c>
      <c r="E280" s="64">
        <f>VLOOKUP(B280,'[1]ריכוז תמיכה ברמת עמותה'!$A:$P,16,0)+IFERROR(VLOOKUP(B280,[2]גיליון1!$B:$F,5,0),0)</f>
        <v>163878.54261621175</v>
      </c>
      <c r="F280" s="51"/>
      <c r="J280" s="65"/>
      <c r="K280" s="65"/>
    </row>
    <row r="281" spans="2:11" x14ac:dyDescent="0.25">
      <c r="B281" s="51">
        <v>580377794</v>
      </c>
      <c r="C281" s="50" t="s">
        <v>396</v>
      </c>
      <c r="D281" s="64">
        <f>VLOOKUP(B281,'[1]ריכוז תמיכה ברמת עמותה'!$A:$P,3,0)</f>
        <v>178965.83958838799</v>
      </c>
      <c r="E281" s="64">
        <f>VLOOKUP(B281,'[1]ריכוז תמיכה ברמת עמותה'!$A:$P,16,0)+IFERROR(VLOOKUP(B281,[2]גיליון1!$B:$F,5,0),0)</f>
        <v>171373.57733430486</v>
      </c>
      <c r="F281" s="51"/>
      <c r="J281" s="65"/>
      <c r="K281" s="65"/>
    </row>
    <row r="282" spans="2:11" x14ac:dyDescent="0.25">
      <c r="B282" s="51">
        <v>580648889</v>
      </c>
      <c r="C282" s="50" t="s">
        <v>397</v>
      </c>
      <c r="D282" s="64">
        <f>VLOOKUP(B282,'[1]ריכוז תמיכה ברמת עמותה'!$A:$P,3,0)</f>
        <v>108010.25725238098</v>
      </c>
      <c r="E282" s="64">
        <f>VLOOKUP(B282,'[1]ריכוז תמיכה ברמת עמותה'!$A:$P,16,0)+IFERROR(VLOOKUP(B282,[2]גיליון1!$B:$F,5,0),0)</f>
        <v>103428.1414638198</v>
      </c>
      <c r="F282" s="51"/>
      <c r="J282" s="65"/>
      <c r="K282" s="65"/>
    </row>
    <row r="283" spans="2:11" x14ac:dyDescent="0.25">
      <c r="B283" s="51">
        <v>580477065</v>
      </c>
      <c r="C283" s="50" t="s">
        <v>398</v>
      </c>
      <c r="D283" s="64">
        <f>VLOOKUP(B283,'[1]ריכוז תמיכה ברמת עמותה'!$A:$P,3,0)</f>
        <v>114282.72535476516</v>
      </c>
      <c r="E283" s="64">
        <f>VLOOKUP(B283,'[1]ריכוז תמיכה ברמת עמותה'!$A:$P,16,0)+IFERROR(VLOOKUP(B283,[2]גיליון1!$B:$F,5,0),0)</f>
        <v>109434.51284672276</v>
      </c>
      <c r="F283" s="51"/>
      <c r="J283" s="65"/>
      <c r="K283" s="65"/>
    </row>
    <row r="284" spans="2:11" x14ac:dyDescent="0.25">
      <c r="B284" s="51">
        <v>580413961</v>
      </c>
      <c r="C284" s="50" t="s">
        <v>399</v>
      </c>
      <c r="D284" s="64">
        <f>VLOOKUP(B284,'[1]ריכוז תמיכה ברמת עמותה'!$A:$P,3,0)</f>
        <v>80834.122811907073</v>
      </c>
      <c r="E284" s="64">
        <f>VLOOKUP(B284,'[1]ריכוז תמיכה ברמת עמותה'!$A:$P,16,0)+IFERROR(VLOOKUP(B284,[2]גיליון1!$B:$F,5,0),0)</f>
        <v>77404.899330608794</v>
      </c>
      <c r="F284" s="51"/>
      <c r="J284" s="65"/>
      <c r="K284" s="65"/>
    </row>
    <row r="285" spans="2:11" x14ac:dyDescent="0.25">
      <c r="B285" s="51">
        <v>580418689</v>
      </c>
      <c r="C285" s="50" t="s">
        <v>400</v>
      </c>
      <c r="D285" s="64">
        <f>VLOOKUP(B285,'[1]ריכוז תמיכה ברמת עמותה'!$A:$P,3,0)</f>
        <v>10478.208859902868</v>
      </c>
      <c r="E285" s="64">
        <f>VLOOKUP(B285,'[1]ריכוז תמיכה ברמת עמותה'!$A:$P,16,0)+IFERROR(VLOOKUP(B285,[2]גיליון1!$B:$F,5,0),0)</f>
        <v>12929.845699445872</v>
      </c>
      <c r="F285" s="51"/>
      <c r="J285" s="65"/>
      <c r="K285" s="65"/>
    </row>
    <row r="286" spans="2:11" x14ac:dyDescent="0.25">
      <c r="B286" s="51">
        <v>580508919</v>
      </c>
      <c r="C286" s="50" t="s">
        <v>401</v>
      </c>
      <c r="D286" s="64">
        <f>VLOOKUP(B286,'[1]ריכוז תמיכה ברמת עמותה'!$A:$P,3,0)</f>
        <v>136581.79371667057</v>
      </c>
      <c r="E286" s="64">
        <f>VLOOKUP(B286,'[1]ריכוז תמיכה ברמת עמותה'!$A:$P,16,0)+IFERROR(VLOOKUP(B286,[2]גיליון1!$B:$F,5,0),0)</f>
        <v>130787.58852413208</v>
      </c>
      <c r="F286" s="51"/>
      <c r="J286" s="65"/>
      <c r="K286" s="65"/>
    </row>
    <row r="287" spans="2:11" x14ac:dyDescent="0.25">
      <c r="B287" s="51">
        <v>580555647</v>
      </c>
      <c r="C287" s="50" t="s">
        <v>402</v>
      </c>
      <c r="D287" s="64">
        <f>VLOOKUP(B287,'[1]ריכוז תמיכה ברמת עמותה'!$A:$P,3,0)</f>
        <v>157694.58366809692</v>
      </c>
      <c r="E287" s="64">
        <f>VLOOKUP(B287,'[1]ריכוז תמיכה ברמת עמותה'!$A:$P,16,0)+IFERROR(VLOOKUP(B287,[2]גיליון1!$B:$F,5,0),0)</f>
        <v>151004.71124322366</v>
      </c>
      <c r="F287" s="51"/>
      <c r="J287" s="65"/>
      <c r="K287" s="65"/>
    </row>
    <row r="288" spans="2:11" x14ac:dyDescent="0.25">
      <c r="B288" s="51">
        <v>580382307</v>
      </c>
      <c r="C288" s="50" t="s">
        <v>403</v>
      </c>
      <c r="D288" s="64">
        <f>VLOOKUP(B288,'[1]ריכוז תמיכה ברמת עמותה'!$A:$P,3,0)</f>
        <v>12298.367206458768</v>
      </c>
      <c r="E288" s="64">
        <f>VLOOKUP(B288,'[1]ריכוז תמיכה ברמת עמותה'!$A:$P,16,0)+IFERROR(VLOOKUP(B288,[2]גיליון1!$B:$F,5,0),0)</f>
        <v>11776.633956453055</v>
      </c>
      <c r="F288" s="51"/>
      <c r="J288" s="65"/>
      <c r="K288" s="65"/>
    </row>
    <row r="289" spans="2:11" x14ac:dyDescent="0.25">
      <c r="B289" s="51">
        <v>580414266</v>
      </c>
      <c r="C289" s="50" t="s">
        <v>404</v>
      </c>
      <c r="D289" s="64">
        <f>VLOOKUP(B289,'[1]ריכוז תמיכה ברמת עמותה'!$A:$P,3,0)</f>
        <v>33448.602542858098</v>
      </c>
      <c r="E289" s="64">
        <f>VLOOKUP(B289,'[1]ריכוז תמיכה ברמת עמותה'!$A:$P,16,0)+IFERROR(VLOOKUP(B289,[2]גיליון1!$B:$F,5,0),0)</f>
        <v>48746.175793457165</v>
      </c>
      <c r="F289" s="51"/>
      <c r="J289" s="65"/>
      <c r="K289" s="65"/>
    </row>
    <row r="290" spans="2:11" x14ac:dyDescent="0.25">
      <c r="B290" s="51">
        <v>580397107</v>
      </c>
      <c r="C290" s="50" t="s">
        <v>405</v>
      </c>
      <c r="D290" s="64">
        <f>VLOOKUP(B290,'[1]ריכוז תמיכה ברמת עמותה'!$A:$P,3,0)</f>
        <v>91204.84041036047</v>
      </c>
      <c r="E290" s="64">
        <f>VLOOKUP(B290,'[1]ריכוז תמיכה ברמת עמותה'!$A:$P,16,0)+IFERROR(VLOOKUP(B290,[2]גיליון1!$B:$F,5,0),0)</f>
        <v>87335.660298503062</v>
      </c>
      <c r="F290" s="51"/>
      <c r="J290" s="65"/>
      <c r="K290" s="65"/>
    </row>
    <row r="291" spans="2:11" x14ac:dyDescent="0.25">
      <c r="B291" s="51">
        <v>580491496</v>
      </c>
      <c r="C291" s="50" t="s">
        <v>406</v>
      </c>
      <c r="D291" s="64">
        <f>VLOOKUP(B291,'[1]ריכוז תמיכה ברמת עמותה'!$A:$P,3,0)</f>
        <v>25236.249507653392</v>
      </c>
      <c r="E291" s="64">
        <f>VLOOKUP(B291,'[1]ריכוז תמיכה ברמת עמותה'!$A:$P,16,0)+IFERROR(VLOOKUP(B291,[2]גיליון1!$B:$F,5,0),0)</f>
        <v>29794.861829157879</v>
      </c>
      <c r="F291" s="51"/>
      <c r="J291" s="65"/>
      <c r="K291" s="65"/>
    </row>
    <row r="292" spans="2:11" x14ac:dyDescent="0.25">
      <c r="B292" s="51">
        <v>580604528</v>
      </c>
      <c r="C292" s="50" t="s">
        <v>407</v>
      </c>
      <c r="D292" s="64">
        <f>VLOOKUP(B292,'[1]ריכוז תמיכה ברמת עמותה'!$A:$P,3,0)</f>
        <v>149125.01967024236</v>
      </c>
      <c r="E292" s="64">
        <f>VLOOKUP(B292,'[1]ריכוז תמיכה ברמת עמותה'!$A:$P,16,0)+IFERROR(VLOOKUP(B292,[2]גיליון1!$B:$F,5,0),0)</f>
        <v>142798.69359267483</v>
      </c>
      <c r="F292" s="51"/>
      <c r="J292" s="65"/>
      <c r="K292" s="65"/>
    </row>
    <row r="293" spans="2:11" x14ac:dyDescent="0.25">
      <c r="B293" s="51">
        <v>580384816</v>
      </c>
      <c r="C293" s="50" t="s">
        <v>408</v>
      </c>
      <c r="D293" s="64">
        <f>VLOOKUP(B293,'[1]ריכוז תמיכה ברמת עמותה'!$A:$P,3,0)</f>
        <v>33205.59145743867</v>
      </c>
      <c r="E293" s="64">
        <f>VLOOKUP(B293,'[1]ריכוז תמיכה ברמת עמותה'!$A:$P,16,0)+IFERROR(VLOOKUP(B293,[2]גיליון1!$B:$F,5,0),0)</f>
        <v>31796.911682423248</v>
      </c>
      <c r="F293" s="51"/>
      <c r="J293" s="65"/>
      <c r="K293" s="65"/>
    </row>
    <row r="294" spans="2:11" x14ac:dyDescent="0.25">
      <c r="B294" s="51">
        <v>580635027</v>
      </c>
      <c r="C294" s="50" t="s">
        <v>409</v>
      </c>
      <c r="D294" s="64">
        <f>VLOOKUP(B294,'[1]ריכוז תמיכה ברמת עמותה'!$A:$P,3,0)</f>
        <v>82283.562255430923</v>
      </c>
      <c r="E294" s="64">
        <f>VLOOKUP(B294,'[1]ריכוז תמיכה ברמת עמותה'!$A:$P,16,0)+IFERROR(VLOOKUP(B294,[2]גיליון1!$B:$F,5,0),0)</f>
        <v>79212.535664367882</v>
      </c>
      <c r="F294" s="51"/>
      <c r="J294" s="65"/>
      <c r="K294" s="65"/>
    </row>
    <row r="295" spans="2:11" x14ac:dyDescent="0.25">
      <c r="B295" s="51">
        <v>580417681</v>
      </c>
      <c r="C295" s="50" t="s">
        <v>410</v>
      </c>
      <c r="D295" s="64">
        <f>VLOOKUP(B295,'[1]ריכוז תמיכה ברמת עמותה'!$A:$P,3,0)</f>
        <v>46543.260247416823</v>
      </c>
      <c r="E295" s="64">
        <f>VLOOKUP(B295,'[1]ריכוז תמיכה ברמת עמותה'!$A:$P,16,0)+IFERROR(VLOOKUP(B295,[2]גיליון1!$B:$F,5,0),0)</f>
        <v>44568.756963599313</v>
      </c>
      <c r="F295" s="51"/>
      <c r="J295" s="65"/>
      <c r="K295" s="65"/>
    </row>
    <row r="296" spans="2:11" x14ac:dyDescent="0.25">
      <c r="B296" s="51">
        <v>580007326</v>
      </c>
      <c r="C296" s="50" t="s">
        <v>411</v>
      </c>
      <c r="D296" s="64">
        <f>VLOOKUP(B296,'[1]ריכוז תמיכה ברמת עמותה'!$A:$P,3,0)</f>
        <v>36883.061358282655</v>
      </c>
      <c r="E296" s="64">
        <f>VLOOKUP(B296,'[1]ריכוז תמיכה ברמת עמותה'!$A:$P,16,0)+IFERROR(VLOOKUP(B296,[2]גיליון1!$B:$F,5,0),0)</f>
        <v>37589.689218125059</v>
      </c>
      <c r="F296" s="51"/>
      <c r="J296" s="65"/>
      <c r="K296" s="65"/>
    </row>
    <row r="297" spans="2:11" x14ac:dyDescent="0.25">
      <c r="B297" s="51">
        <v>580038156</v>
      </c>
      <c r="C297" s="50" t="s">
        <v>412</v>
      </c>
      <c r="D297" s="64">
        <f>VLOOKUP(B297,'[1]ריכוז תמיכה ברמת עמותה'!$A:$P,3,0)</f>
        <v>455465.81248674029</v>
      </c>
      <c r="E297" s="64">
        <f>VLOOKUP(B297,'[1]ריכוז תמיכה ברמת עמותה'!$A:$P,16,0)+IFERROR(VLOOKUP(B297,[2]גיליון1!$B:$F,5,0),0)</f>
        <v>436143.60047062801</v>
      </c>
      <c r="F297" s="51"/>
      <c r="J297" s="65"/>
      <c r="K297" s="65"/>
    </row>
    <row r="298" spans="2:11" x14ac:dyDescent="0.25">
      <c r="B298" s="51">
        <v>580433316</v>
      </c>
      <c r="C298" s="50" t="s">
        <v>413</v>
      </c>
      <c r="D298" s="64">
        <f>VLOOKUP(B298,'[1]ריכוז תמיכה ברמת עמותה'!$A:$P,3,0)</f>
        <v>184273.26985274584</v>
      </c>
      <c r="E298" s="64">
        <f>VLOOKUP(B298,'[1]ריכוז תמיכה ברמת עמותה'!$A:$P,16,0)+IFERROR(VLOOKUP(B298,[2]גיליון1!$B:$F,5,0),0)</f>
        <v>176455.85064940952</v>
      </c>
      <c r="F298" s="51"/>
      <c r="J298" s="65"/>
      <c r="K298" s="65"/>
    </row>
    <row r="299" spans="2:11" x14ac:dyDescent="0.25">
      <c r="B299" s="51">
        <v>580312726</v>
      </c>
      <c r="C299" s="50" t="s">
        <v>414</v>
      </c>
      <c r="D299" s="64">
        <f>VLOOKUP(B299,'[1]ריכוז תמיכה ברמת עמותה'!$A:$P,3,0)</f>
        <v>142156.56080714692</v>
      </c>
      <c r="E299" s="64">
        <f>VLOOKUP(B299,'[1]ריכוז תמיכה ברמת עמותה'!$A:$P,16,0)+IFERROR(VLOOKUP(B299,[2]גיליון1!$B:$F,5,0),0)</f>
        <v>136125.85744348445</v>
      </c>
      <c r="F299" s="51"/>
      <c r="J299" s="65"/>
      <c r="K299" s="65"/>
    </row>
    <row r="300" spans="2:11" x14ac:dyDescent="0.25">
      <c r="B300" s="51">
        <v>580418820</v>
      </c>
      <c r="C300" s="50" t="s">
        <v>415</v>
      </c>
      <c r="D300" s="64">
        <f>VLOOKUP(B300,'[1]ריכוז תמיכה ברמת עמותה'!$A:$P,3,0)</f>
        <v>72471.972176192547</v>
      </c>
      <c r="E300" s="64">
        <f>VLOOKUP(B300,'[1]ריכוז תמיכה ברמת עמותה'!$A:$P,16,0)+IFERROR(VLOOKUP(B300,[2]גיליון1!$B:$F,5,0),0)</f>
        <v>69397.495951580291</v>
      </c>
      <c r="F300" s="51" t="s">
        <v>3685</v>
      </c>
      <c r="J300" s="65"/>
      <c r="K300" s="65"/>
    </row>
    <row r="301" spans="2:11" x14ac:dyDescent="0.25">
      <c r="B301" s="51">
        <v>580624765</v>
      </c>
      <c r="C301" s="50" t="s">
        <v>416</v>
      </c>
      <c r="D301" s="64">
        <f>VLOOKUP(B301,'[1]ריכוז תמיכה ברמת עמותה'!$A:$P,3,0)</f>
        <v>71078.280403573459</v>
      </c>
      <c r="E301" s="64">
        <f>VLOOKUP(B301,'[1]ריכוז תמיכה ברמת עמותה'!$A:$P,16,0)+IFERROR(VLOOKUP(B301,[2]גיליון1!$B:$F,5,0),0)</f>
        <v>84087.153243713605</v>
      </c>
      <c r="F301" s="51"/>
      <c r="J301" s="65"/>
      <c r="K301" s="65"/>
    </row>
    <row r="302" spans="2:11" x14ac:dyDescent="0.25">
      <c r="B302" s="51">
        <v>580629160</v>
      </c>
      <c r="C302" s="50" t="s">
        <v>417</v>
      </c>
      <c r="D302" s="64">
        <f>VLOOKUP(B302,'[1]ריכוז תמיכה ברמת עמותה'!$A:$P,3,0)</f>
        <v>6198.3770720552193</v>
      </c>
      <c r="E302" s="64">
        <f>VLOOKUP(B302,'[1]ריכוז תמיכה ברמת עמותה'!$A:$P,16,0)+IFERROR(VLOOKUP(B302,[2]גיליון1!$B:$F,5,0),0)</f>
        <v>6183.839247561069</v>
      </c>
      <c r="F302" s="51"/>
      <c r="J302" s="65"/>
      <c r="K302" s="65"/>
    </row>
    <row r="303" spans="2:11" x14ac:dyDescent="0.25">
      <c r="B303" s="51">
        <v>580546646</v>
      </c>
      <c r="C303" s="50" t="s">
        <v>418</v>
      </c>
      <c r="D303" s="64">
        <f>VLOOKUP(B303,'[1]ריכוז תמיכה ברמת עמותה'!$A:$P,3,0)</f>
        <v>134884.42666471389</v>
      </c>
      <c r="E303" s="64">
        <f>VLOOKUP(B303,'[1]ריכוז תמיכה ברמת עמותה'!$A:$P,16,0)+IFERROR(VLOOKUP(B303,[2]גיליון1!$B:$F,5,0),0)</f>
        <v>156325.63899931335</v>
      </c>
      <c r="F303" s="51"/>
      <c r="J303" s="65"/>
      <c r="K303" s="65"/>
    </row>
    <row r="304" spans="2:11" x14ac:dyDescent="0.25">
      <c r="B304" s="51">
        <v>580548717</v>
      </c>
      <c r="C304" s="50" t="s">
        <v>419</v>
      </c>
      <c r="D304" s="64">
        <f>VLOOKUP(B304,'[1]ריכוז תמיכה ברמת עמותה'!$A:$P,3,0)</f>
        <v>106478</v>
      </c>
      <c r="E304" s="64">
        <f>VLOOKUP(B304,'[1]ריכוז תמיכה ברמת עמותה'!$A:$P,16,0)+IFERROR(VLOOKUP(B304,[2]גיליון1!$B:$F,5,0),0)</f>
        <v>101960.88711326385</v>
      </c>
      <c r="F304" s="51"/>
      <c r="J304" s="65"/>
      <c r="K304" s="65"/>
    </row>
    <row r="305" spans="2:11" x14ac:dyDescent="0.25">
      <c r="B305" s="51">
        <v>580708717</v>
      </c>
      <c r="C305" s="50" t="s">
        <v>420</v>
      </c>
      <c r="D305" s="64">
        <f>VLOOKUP(B305,'[1]ריכוז תמיכה ברמת עמותה'!$A:$P,3,0)</f>
        <v>254871.36198665155</v>
      </c>
      <c r="E305" s="64">
        <f>VLOOKUP(B305,'[1]ריכוז תמיכה ברמת עמותה'!$A:$P,16,0)+IFERROR(VLOOKUP(B305,[2]גיליון1!$B:$F,5,0),0)</f>
        <v>244058.96211353317</v>
      </c>
      <c r="F305" s="51"/>
      <c r="J305" s="65"/>
      <c r="K305" s="65"/>
    </row>
    <row r="306" spans="2:11" x14ac:dyDescent="0.25">
      <c r="B306" s="51">
        <v>512158668</v>
      </c>
      <c r="C306" s="50" t="s">
        <v>421</v>
      </c>
      <c r="D306" s="64">
        <f>VLOOKUP(B306,'[1]ריכוז תמיכה ברמת עמותה'!$A:$P,3,0)</f>
        <v>286595.21024705697</v>
      </c>
      <c r="E306" s="64">
        <f>VLOOKUP(B306,'[1]ריכוז תמיכה ברמת עמותה'!$A:$P,16,0)+IFERROR(VLOOKUP(B306,[2]גיליון1!$B:$F,5,0),0)</f>
        <v>274436.99054454715</v>
      </c>
      <c r="F306" s="51"/>
      <c r="J306" s="65"/>
      <c r="K306" s="65"/>
    </row>
    <row r="307" spans="2:11" x14ac:dyDescent="0.25">
      <c r="B307" s="51">
        <v>580370781</v>
      </c>
      <c r="C307" s="50" t="s">
        <v>422</v>
      </c>
      <c r="D307" s="64">
        <f>VLOOKUP(B307,'[1]ריכוז תמיכה ברמת עמותה'!$A:$P,3,0)</f>
        <v>36250.667177757859</v>
      </c>
      <c r="E307" s="64">
        <f>VLOOKUP(B307,'[1]ריכוז תמיכה ברמת עמותה'!$A:$P,16,0)+IFERROR(VLOOKUP(B307,[2]גיליון1!$B:$F,5,0),0)</f>
        <v>41881.45672211815</v>
      </c>
      <c r="F307" s="51"/>
      <c r="J307" s="65"/>
      <c r="K307" s="65"/>
    </row>
    <row r="308" spans="2:11" x14ac:dyDescent="0.25">
      <c r="B308" s="51">
        <v>580115814</v>
      </c>
      <c r="C308" s="50" t="s">
        <v>423</v>
      </c>
      <c r="D308" s="64">
        <f>VLOOKUP(B308,'[1]ריכוז תמיכה ברמת עמותה'!$A:$P,3,0)</f>
        <v>257756.6482899471</v>
      </c>
      <c r="E308" s="64">
        <f>VLOOKUP(B308,'[1]ריכוז תמיכה ברמת עמותה'!$A:$P,16,0)+IFERROR(VLOOKUP(B308,[2]גיליון1!$B:$F,5,0),0)</f>
        <v>246821.84600560257</v>
      </c>
      <c r="F308" s="51"/>
      <c r="J308" s="65"/>
      <c r="K308" s="65"/>
    </row>
    <row r="309" spans="2:11" x14ac:dyDescent="0.25">
      <c r="B309" s="51">
        <v>580428878</v>
      </c>
      <c r="C309" s="50" t="s">
        <v>424</v>
      </c>
      <c r="D309" s="64">
        <f>VLOOKUP(B309,'[1]ריכוז תמיכה ברמת עמותה'!$A:$P,3,0)</f>
        <v>157208.43195143304</v>
      </c>
      <c r="E309" s="64">
        <f>VLOOKUP(B309,'[1]ריכוז תמיכה ברמת עמותה'!$A:$P,16,0)+IFERROR(VLOOKUP(B309,[2]גיליון1!$B:$F,5,0),0)</f>
        <v>150539.18352573569</v>
      </c>
      <c r="F309" s="51"/>
      <c r="J309" s="65"/>
      <c r="K309" s="65"/>
    </row>
    <row r="310" spans="2:11" x14ac:dyDescent="0.25">
      <c r="B310" s="51">
        <v>580581098</v>
      </c>
      <c r="C310" s="50" t="s">
        <v>425</v>
      </c>
      <c r="D310" s="64">
        <f>VLOOKUP(B310,'[1]ריכוז תמיכה ברמת עמותה'!$A:$P,3,0)</f>
        <v>147173.85118857562</v>
      </c>
      <c r="E310" s="64">
        <f>VLOOKUP(B310,'[1]ריכוז תמיכה ברמת עמותה'!$A:$P,16,0)+IFERROR(VLOOKUP(B310,[2]גיליון1!$B:$F,5,0),0)</f>
        <v>140930.29947090152</v>
      </c>
      <c r="F310" s="51"/>
      <c r="J310" s="65"/>
      <c r="K310" s="65"/>
    </row>
    <row r="311" spans="2:11" x14ac:dyDescent="0.25">
      <c r="B311" s="51">
        <v>580580561</v>
      </c>
      <c r="C311" s="50" t="s">
        <v>426</v>
      </c>
      <c r="D311" s="64">
        <f>VLOOKUP(B311,'[1]ריכוז תמיכה ברמת עמותה'!$A:$P,3,0)</f>
        <v>140818.61670543259</v>
      </c>
      <c r="E311" s="64">
        <f>VLOOKUP(B311,'[1]ריכוז תמיכה ברמת עמותה'!$A:$P,16,0)+IFERROR(VLOOKUP(B311,[2]גיליון1!$B:$F,5,0),0)</f>
        <v>134844.67290283987</v>
      </c>
      <c r="F311" s="51"/>
      <c r="J311" s="65"/>
      <c r="K311" s="65"/>
    </row>
    <row r="312" spans="2:11" x14ac:dyDescent="0.25">
      <c r="B312" s="51">
        <v>580536472</v>
      </c>
      <c r="C312" s="50" t="s">
        <v>427</v>
      </c>
      <c r="D312" s="64">
        <f>VLOOKUP(B312,'[1]ריכוז תמיכה ברמת עמותה'!$A:$P,3,0)</f>
        <v>75757.941991786021</v>
      </c>
      <c r="E312" s="64">
        <f>VLOOKUP(B312,'[1]ריכוז תמיכה ברמת עמותה'!$A:$P,16,0)+IFERROR(VLOOKUP(B312,[2]גיליון1!$B:$F,5,0),0)</f>
        <v>81626.678067806119</v>
      </c>
      <c r="F312" s="51"/>
      <c r="J312" s="65"/>
      <c r="K312" s="65"/>
    </row>
    <row r="313" spans="2:11" x14ac:dyDescent="0.25">
      <c r="B313" s="51">
        <v>580587723</v>
      </c>
      <c r="C313" s="50" t="s">
        <v>428</v>
      </c>
      <c r="D313" s="64">
        <f>VLOOKUP(B313,'[1]ריכוז תמיכה ברמת עמותה'!$A:$P,3,0)</f>
        <v>325321.72852784424</v>
      </c>
      <c r="E313" s="64">
        <f>VLOOKUP(B313,'[1]ריכוז תמיכה ברמת עמותה'!$A:$P,16,0)+IFERROR(VLOOKUP(B313,[2]גיליון1!$B:$F,5,0),0)</f>
        <v>311520.61494317505</v>
      </c>
      <c r="F313" s="51"/>
      <c r="J313" s="65"/>
      <c r="K313" s="65"/>
    </row>
    <row r="314" spans="2:11" x14ac:dyDescent="0.25">
      <c r="B314" s="51">
        <v>580591345</v>
      </c>
      <c r="C314" s="50" t="s">
        <v>429</v>
      </c>
      <c r="D314" s="64">
        <f>VLOOKUP(B314,'[1]ריכוז תמיכה ברמת עמותה'!$A:$P,3,0)</f>
        <v>100345.8076285743</v>
      </c>
      <c r="E314" s="64">
        <f>VLOOKUP(B314,'[1]ריכוז תמיכה ברמת עמותה'!$A:$P,16,0)+IFERROR(VLOOKUP(B314,[2]גיליון1!$B:$F,5,0),0)</f>
        <v>96088.840548341948</v>
      </c>
      <c r="F314" s="51"/>
      <c r="J314" s="65"/>
      <c r="K314" s="65"/>
    </row>
    <row r="315" spans="2:11" x14ac:dyDescent="0.25">
      <c r="B315" s="51">
        <v>580594455</v>
      </c>
      <c r="C315" s="50" t="s">
        <v>430</v>
      </c>
      <c r="D315" s="64">
        <f>VLOOKUP(B315,'[1]ריכוז תמיכה ברמת עמותה'!$A:$P,3,0)</f>
        <v>100345.8076285743</v>
      </c>
      <c r="E315" s="64">
        <f>VLOOKUP(B315,'[1]ריכוז תמיכה ברמת עמותה'!$A:$P,16,0)+IFERROR(VLOOKUP(B315,[2]גיליון1!$B:$F,5,0),0)</f>
        <v>96088.840548341948</v>
      </c>
      <c r="F315" s="51"/>
      <c r="J315" s="65"/>
      <c r="K315" s="65"/>
    </row>
    <row r="316" spans="2:11" x14ac:dyDescent="0.25">
      <c r="B316" s="51">
        <v>580438422</v>
      </c>
      <c r="C316" s="50" t="s">
        <v>431</v>
      </c>
      <c r="D316" s="64">
        <f>VLOOKUP(B316,'[1]ריכוז תמיכה ברמת עמותה'!$A:$P,3,0)</f>
        <v>228630.44386563319</v>
      </c>
      <c r="E316" s="64">
        <f>VLOOKUP(B316,'[1]ריכוז תמיכה ברמת עמותה'!$A:$P,16,0)+IFERROR(VLOOKUP(B316,[2]גיליון1!$B:$F,5,0),0)</f>
        <v>218931.26164690577</v>
      </c>
      <c r="F316" s="51"/>
      <c r="J316" s="65"/>
      <c r="K316" s="65"/>
    </row>
    <row r="317" spans="2:11" x14ac:dyDescent="0.25">
      <c r="B317" s="51">
        <v>580108561</v>
      </c>
      <c r="C317" s="50" t="s">
        <v>432</v>
      </c>
      <c r="D317" s="64">
        <f>VLOOKUP(B317,'[1]ריכוז תמיכה ברמת עמותה'!$A:$P,3,0)</f>
        <v>8825.3083073548114</v>
      </c>
      <c r="E317" s="64">
        <f>VLOOKUP(B317,'[1]ריכוז תמיכה ברמת עמותה'!$A:$P,16,0)+IFERROR(VLOOKUP(B317,[2]גיליון1!$B:$F,5,0),0)</f>
        <v>25072.657312838513</v>
      </c>
      <c r="F317" s="51"/>
      <c r="J317" s="65"/>
      <c r="K317" s="65"/>
    </row>
    <row r="318" spans="2:11" x14ac:dyDescent="0.25">
      <c r="B318" s="51">
        <v>580431559</v>
      </c>
      <c r="C318" s="50" t="s">
        <v>433</v>
      </c>
      <c r="D318" s="64">
        <f>VLOOKUP(B318,'[1]ריכוז תמיכה ברמת עמותה'!$A:$P,3,0)</f>
        <v>106478</v>
      </c>
      <c r="E318" s="64">
        <f>VLOOKUP(B318,'[1]ריכוז תמיכה ברמת עמותה'!$A:$P,16,0)+IFERROR(VLOOKUP(B318,[2]גיליון1!$B:$F,5,0),0)</f>
        <v>101960.88711326385</v>
      </c>
      <c r="F318" s="51"/>
      <c r="J318" s="65"/>
      <c r="K318" s="65"/>
    </row>
    <row r="319" spans="2:11" x14ac:dyDescent="0.25">
      <c r="B319" s="51">
        <v>580538668</v>
      </c>
      <c r="C319" s="50" t="s">
        <v>434</v>
      </c>
      <c r="D319" s="64">
        <f>VLOOKUP(B319,'[1]ריכוז תמיכה ברמת עמותה'!$A:$P,3,0)</f>
        <v>80276.646102859435</v>
      </c>
      <c r="E319" s="64">
        <f>VLOOKUP(B319,'[1]ריכוז תמיכה ברמת עמותה'!$A:$P,16,0)+IFERROR(VLOOKUP(B319,[2]גיליון1!$B:$F,5,0),0)</f>
        <v>76871.072438673553</v>
      </c>
      <c r="F319" s="51"/>
      <c r="J319" s="65"/>
      <c r="K319" s="65"/>
    </row>
    <row r="320" spans="2:11" x14ac:dyDescent="0.25">
      <c r="B320" s="51">
        <v>580466993</v>
      </c>
      <c r="C320" s="50" t="s">
        <v>435</v>
      </c>
      <c r="D320" s="64">
        <f>VLOOKUP(B320,'[1]ריכוז תמיכה ברמת עמותה'!$A:$P,3,0)</f>
        <v>297932.65102842939</v>
      </c>
      <c r="E320" s="64">
        <f>VLOOKUP(B320,'[1]ריכוז תמיכה ברמת עמותה'!$A:$P,16,0)+IFERROR(VLOOKUP(B320,[2]גיליון1!$B:$F,5,0),0)</f>
        <v>285293.46342779842</v>
      </c>
      <c r="F320" s="51"/>
      <c r="J320" s="65"/>
      <c r="K320" s="65"/>
    </row>
    <row r="321" spans="2:11" x14ac:dyDescent="0.25">
      <c r="B321" s="51">
        <v>580402709</v>
      </c>
      <c r="C321" s="50" t="s">
        <v>436</v>
      </c>
      <c r="D321" s="64">
        <f>VLOOKUP(B321,'[1]ריכוז תמיכה ברמת עמותה'!$A:$P,3,0)</f>
        <v>267588.82034286478</v>
      </c>
      <c r="E321" s="64">
        <f>VLOOKUP(B321,'[1]ריכוז תמיכה ברמת עמותה'!$A:$P,16,0)+IFERROR(VLOOKUP(B321,[2]גיליון1!$B:$F,5,0),0)</f>
        <v>256236.90812891183</v>
      </c>
      <c r="F321" s="51"/>
      <c r="J321" s="65"/>
      <c r="K321" s="65"/>
    </row>
    <row r="322" spans="2:11" x14ac:dyDescent="0.25">
      <c r="B322" s="51">
        <v>580566743</v>
      </c>
      <c r="C322" s="50" t="s">
        <v>437</v>
      </c>
      <c r="D322" s="64">
        <f>VLOOKUP(B322,'[1]ריכוז תמיכה ברמת עמותה'!$A:$P,3,0)</f>
        <v>33448.602542858098</v>
      </c>
      <c r="E322" s="64">
        <f>VLOOKUP(B322,'[1]ריכוז תמיכה ברמת עמותה'!$A:$P,16,0)+IFERROR(VLOOKUP(B322,[2]גיליון1!$B:$F,5,0),0)</f>
        <v>32178.496610807088</v>
      </c>
      <c r="F322" s="51"/>
      <c r="J322" s="65"/>
      <c r="K322" s="65"/>
    </row>
    <row r="323" spans="2:11" x14ac:dyDescent="0.25">
      <c r="B323" s="51">
        <v>580331379</v>
      </c>
      <c r="C323" s="50" t="s">
        <v>438</v>
      </c>
      <c r="D323" s="64">
        <f>VLOOKUP(B323,'[1]ריכוז תמיכה ברמת עמותה'!$A:$P,3,0)</f>
        <v>18768.382459927441</v>
      </c>
      <c r="E323" s="64">
        <f>VLOOKUP(B323,'[1]ריכוז תמיכה ברמת עמותה'!$A:$P,16,0)+IFERROR(VLOOKUP(B323,[2]גיליון1!$B:$F,5,0),0)</f>
        <v>17972.171953785975</v>
      </c>
      <c r="F323" s="51"/>
      <c r="J323" s="65"/>
      <c r="K323" s="65"/>
    </row>
    <row r="324" spans="2:11" x14ac:dyDescent="0.25">
      <c r="B324" s="51">
        <v>580477958</v>
      </c>
      <c r="C324" s="50" t="s">
        <v>439</v>
      </c>
      <c r="D324" s="64">
        <f>VLOOKUP(B324,'[1]ריכוז תמיכה ברמת עמותה'!$A:$P,3,0)</f>
        <v>65559.260984001885</v>
      </c>
      <c r="E324" s="64">
        <f>VLOOKUP(B324,'[1]ריכוז תמיכה ברמת עמותה'!$A:$P,16,0)+IFERROR(VLOOKUP(B324,[2]גיליון1!$B:$F,5,0),0)</f>
        <v>71900.609295349306</v>
      </c>
      <c r="F324" s="51"/>
      <c r="J324" s="65"/>
      <c r="K324" s="65"/>
    </row>
    <row r="325" spans="2:11" x14ac:dyDescent="0.25">
      <c r="B325" s="51">
        <v>580442077</v>
      </c>
      <c r="C325" s="50" t="s">
        <v>440</v>
      </c>
      <c r="D325" s="64">
        <f>VLOOKUP(B325,'[1]ריכוז תמיכה ברמת עמותה'!$A:$P,3,0)</f>
        <v>108875.70419872709</v>
      </c>
      <c r="E325" s="64">
        <f>VLOOKUP(B325,'[1]ריכוז תמיכה ברמת עמותה'!$A:$P,16,0)+IFERROR(VLOOKUP(B325,[2]גיליון1!$B:$F,5,0),0)</f>
        <v>104256.87358124233</v>
      </c>
      <c r="F325" s="51"/>
      <c r="J325" s="65"/>
      <c r="K325" s="65"/>
    </row>
    <row r="326" spans="2:11" x14ac:dyDescent="0.25">
      <c r="B326" s="51">
        <v>580563625</v>
      </c>
      <c r="C326" s="50" t="s">
        <v>441</v>
      </c>
      <c r="D326" s="64">
        <f>VLOOKUP(B326,'[1]ריכוז תמיכה ברמת עמותה'!$A:$P,3,0)</f>
        <v>225164.84278433979</v>
      </c>
      <c r="E326" s="64">
        <f>VLOOKUP(B326,'[1]ריכוז תמיכה ברמת עמותה'!$A:$P,16,0)+IFERROR(VLOOKUP(B326,[2]גיליון1!$B:$F,5,0),0)</f>
        <v>215612.68165264066</v>
      </c>
      <c r="F326" s="51"/>
      <c r="J326" s="65"/>
      <c r="K326" s="65"/>
    </row>
    <row r="327" spans="2:11" x14ac:dyDescent="0.25">
      <c r="B327" s="51">
        <v>580226827</v>
      </c>
      <c r="C327" s="50" t="s">
        <v>442</v>
      </c>
      <c r="D327" s="64">
        <f>VLOOKUP(B327,'[1]ריכוז תמיכה ברמת עמותה'!$A:$P,3,0)</f>
        <v>124853.02387996942</v>
      </c>
      <c r="E327" s="64">
        <f>VLOOKUP(B327,'[1]ריכוז תמיכה ברמת עמותה'!$A:$P,16,0)+IFERROR(VLOOKUP(B327,[2]גיליון1!$B:$F,5,0),0)</f>
        <v>119556.38792591143</v>
      </c>
      <c r="F327" s="51"/>
      <c r="J327" s="65"/>
      <c r="K327" s="65"/>
    </row>
    <row r="328" spans="2:11" x14ac:dyDescent="0.25">
      <c r="B328" s="51">
        <v>580407880</v>
      </c>
      <c r="C328" s="50" t="s">
        <v>443</v>
      </c>
      <c r="D328" s="64">
        <f>VLOOKUP(B328,'[1]ריכוז תמיכה ברמת עמותה'!$A:$P,3,0)</f>
        <v>330735.17543463572</v>
      </c>
      <c r="E328" s="64">
        <f>VLOOKUP(B328,'[1]ריכוז תמיכה ברמת עמותה'!$A:$P,16,0)+IFERROR(VLOOKUP(B328,[2]גיליון1!$B:$F,5,0),0)</f>
        <v>316704.4073599843</v>
      </c>
      <c r="F328" s="51"/>
      <c r="J328" s="65"/>
      <c r="K328" s="65"/>
    </row>
    <row r="329" spans="2:11" x14ac:dyDescent="0.25">
      <c r="B329" s="51">
        <v>513134411</v>
      </c>
      <c r="C329" s="50" t="s">
        <v>444</v>
      </c>
      <c r="D329" s="64">
        <f>VLOOKUP(B329,'[1]ריכוז תמיכה ברמת עמותה'!$A:$P,3,0)</f>
        <v>297135.08592238941</v>
      </c>
      <c r="E329" s="64">
        <f>VLOOKUP(B329,'[1]ריכוז תמיכה ברמת עמותה'!$A:$P,16,0)+IFERROR(VLOOKUP(B329,[2]גיליון1!$B:$F,5,0),0)</f>
        <v>284529.73340147914</v>
      </c>
      <c r="F329" s="51"/>
      <c r="J329" s="65"/>
      <c r="K329" s="65"/>
    </row>
    <row r="330" spans="2:11" x14ac:dyDescent="0.25">
      <c r="B330" s="51">
        <v>580417509</v>
      </c>
      <c r="C330" s="50" t="s">
        <v>445</v>
      </c>
      <c r="D330" s="64">
        <f>VLOOKUP(B330,'[1]ריכוז תמיכה ברמת עמותה'!$A:$P,3,0)</f>
        <v>930685.55756987503</v>
      </c>
      <c r="E330" s="64">
        <f>VLOOKUP(B330,'[1]ריכוז תמיכה ברמת עמותה'!$A:$P,16,0)+IFERROR(VLOOKUP(B330,[2]גיליון1!$B:$F,5,0),0)</f>
        <v>891203.11306868133</v>
      </c>
      <c r="F330" s="51"/>
      <c r="J330" s="65"/>
      <c r="K330" s="65"/>
    </row>
    <row r="331" spans="2:11" x14ac:dyDescent="0.25">
      <c r="B331" s="51">
        <v>580552461</v>
      </c>
      <c r="C331" s="50" t="s">
        <v>446</v>
      </c>
      <c r="D331" s="64">
        <f>VLOOKUP(B331,'[1]ריכוז תמיכה ברמת עמותה'!$A:$P,3,0)</f>
        <v>237233.28621855733</v>
      </c>
      <c r="E331" s="64">
        <f>VLOOKUP(B331,'[1]ריכוז תמיכה ברמת עמותה'!$A:$P,16,0)+IFERROR(VLOOKUP(B331,[2]גיליון1!$B:$F,5,0),0)</f>
        <v>251873.42381389282</v>
      </c>
      <c r="F331" s="51"/>
      <c r="J331" s="65"/>
      <c r="K331" s="65"/>
    </row>
    <row r="332" spans="2:11" x14ac:dyDescent="0.25">
      <c r="B332" s="51">
        <v>580355030</v>
      </c>
      <c r="C332" s="50" t="s">
        <v>447</v>
      </c>
      <c r="D332" s="64">
        <f>VLOOKUP(B332,'[1]ריכוז תמיכה ברמת עמותה'!$A:$P,3,0)</f>
        <v>160426.19911339847</v>
      </c>
      <c r="E332" s="64">
        <f>VLOOKUP(B332,'[1]ריכוז תמיכה ברמת עמותה'!$A:$P,16,0)+IFERROR(VLOOKUP(B332,[2]גיליון1!$B:$F,5,0),0)</f>
        <v>153620.44345133466</v>
      </c>
      <c r="F332" s="51"/>
      <c r="J332" s="65"/>
      <c r="K332" s="65"/>
    </row>
    <row r="333" spans="2:11" x14ac:dyDescent="0.25">
      <c r="B333" s="51">
        <v>580746147</v>
      </c>
      <c r="C333" s="50" t="s">
        <v>448</v>
      </c>
      <c r="D333" s="64">
        <f>VLOOKUP(B333,'[1]ריכוז תמיכה ברמת עמותה'!$A:$P,3,0)</f>
        <v>12790.352994161385</v>
      </c>
      <c r="E333" s="64">
        <f>VLOOKUP(B333,'[1]ריכוז תמיכה ברמת עמותה'!$A:$P,16,0)+IFERROR(VLOOKUP(B333,[2]גיליון1!$B:$F,5,0),0)</f>
        <v>18888.139200000001</v>
      </c>
      <c r="F333" s="51"/>
      <c r="J333" s="65"/>
      <c r="K333" s="65"/>
    </row>
    <row r="334" spans="2:11" x14ac:dyDescent="0.25">
      <c r="B334" s="51">
        <v>580694503</v>
      </c>
      <c r="C334" s="50" t="s">
        <v>449</v>
      </c>
      <c r="D334" s="64">
        <f>VLOOKUP(B334,'[1]ריכוז תמיכה ברמת עמותה'!$A:$P,3,0)</f>
        <v>91778.570429837826</v>
      </c>
      <c r="E334" s="64">
        <f>VLOOKUP(B334,'[1]ריכוז תמיכה ברמת עמותה'!$A:$P,16,0)+IFERROR(VLOOKUP(B334,[2]גיליון1!$B:$F,5,0),0)</f>
        <v>87885.050987184484</v>
      </c>
      <c r="F334" s="51"/>
      <c r="J334" s="65"/>
      <c r="K334" s="65"/>
    </row>
    <row r="335" spans="2:11" x14ac:dyDescent="0.25">
      <c r="B335" s="51">
        <v>580233245</v>
      </c>
      <c r="C335" s="50" t="s">
        <v>450</v>
      </c>
      <c r="D335" s="64">
        <f>VLOOKUP(B335,'[1]ריכוז תמיכה ברמת עמותה'!$A:$P,3,0)</f>
        <v>184385.83612000704</v>
      </c>
      <c r="E335" s="64">
        <f>VLOOKUP(B335,'[1]ריכוז תמיכה ברמת עמותה'!$A:$P,16,0)+IFERROR(VLOOKUP(B335,[2]גיליון1!$B:$F,5,0),0)</f>
        <v>176563.64152141102</v>
      </c>
      <c r="F335" s="51"/>
      <c r="J335" s="65"/>
      <c r="K335" s="65"/>
    </row>
    <row r="336" spans="2:11" x14ac:dyDescent="0.25">
      <c r="B336" s="51">
        <v>580451243</v>
      </c>
      <c r="C336" s="50" t="s">
        <v>451</v>
      </c>
      <c r="D336" s="64">
        <f>VLOOKUP(B336,'[1]ריכוז תמיכה ברמת עמותה'!$A:$P,3,0)</f>
        <v>5700.8520353910017</v>
      </c>
      <c r="E336" s="64">
        <f>VLOOKUP(B336,'[1]ריכוז תמיכה ברמת עמותה'!$A:$P,16,0)+IFERROR(VLOOKUP(B336,[2]גיליון1!$B:$F,5,0),0)</f>
        <v>5459.0049665651341</v>
      </c>
      <c r="F336" s="51"/>
      <c r="J336" s="65"/>
      <c r="K336" s="65"/>
    </row>
    <row r="337" spans="2:11" x14ac:dyDescent="0.25">
      <c r="B337" s="51">
        <v>580502763</v>
      </c>
      <c r="C337" s="50" t="s">
        <v>452</v>
      </c>
      <c r="D337" s="64">
        <f>VLOOKUP(B337,'[1]ריכוז תמיכה ברמת עמותה'!$A:$P,3,0)</f>
        <v>0</v>
      </c>
      <c r="E337" s="64">
        <f>VLOOKUP(B337,'[1]ריכוז תמיכה ברמת עמותה'!$A:$P,16,0)+IFERROR(VLOOKUP(B337,[2]גיליון1!$B:$F,5,0),0)</f>
        <v>8577.5780230377768</v>
      </c>
      <c r="F337" s="51"/>
      <c r="J337" s="65"/>
      <c r="K337" s="65"/>
    </row>
    <row r="338" spans="2:11" x14ac:dyDescent="0.25">
      <c r="B338" s="51">
        <v>580288405</v>
      </c>
      <c r="C338" s="50" t="s">
        <v>453</v>
      </c>
      <c r="D338" s="64">
        <f>VLOOKUP(B338,'[1]ריכוז תמיכה ברמת עמותה'!$A:$P,3,0)</f>
        <v>6329.8417282283053</v>
      </c>
      <c r="E338" s="64">
        <f>VLOOKUP(B338,'[1]ריכוז תמיכה ברמת עמותה'!$A:$P,16,0)+IFERROR(VLOOKUP(B338,[2]גיליון1!$B:$F,5,0),0)</f>
        <v>7292.8295994084419</v>
      </c>
      <c r="F338" s="51"/>
      <c r="J338" s="65"/>
      <c r="K338" s="65"/>
    </row>
    <row r="339" spans="2:11" x14ac:dyDescent="0.25">
      <c r="B339" s="51">
        <v>580329274</v>
      </c>
      <c r="C339" s="50" t="s">
        <v>454</v>
      </c>
      <c r="D339" s="64">
        <f>VLOOKUP(B339,'[1]ריכוז תמיכה ברמת עמותה'!$A:$P,3,0)</f>
        <v>189130.94601224439</v>
      </c>
      <c r="E339" s="64">
        <f>VLOOKUP(B339,'[1]ריכוז תמיכה ברמת עמותה'!$A:$P,16,0)+IFERROR(VLOOKUP(B339,[2]גיליון1!$B:$F,5,0),0)</f>
        <v>181107.44976407566</v>
      </c>
      <c r="F339" s="51"/>
      <c r="J339" s="65"/>
      <c r="K339" s="65"/>
    </row>
    <row r="340" spans="2:11" x14ac:dyDescent="0.25">
      <c r="B340" s="51">
        <v>580631802</v>
      </c>
      <c r="C340" s="50" t="s">
        <v>455</v>
      </c>
      <c r="D340" s="64">
        <f>VLOOKUP(B340,'[1]ריכוז תמיכה ברמת עמותה'!$A:$P,3,0)</f>
        <v>359159.49223588797</v>
      </c>
      <c r="E340" s="64">
        <f>VLOOKUP(B340,'[1]ריכוז תמיכה ברמת עמותה'!$A:$P,16,0)+IFERROR(VLOOKUP(B340,[2]גיליון1!$B:$F,5,0),0)</f>
        <v>343922.88025245152</v>
      </c>
      <c r="F340" s="51"/>
      <c r="J340" s="65"/>
      <c r="K340" s="65"/>
    </row>
    <row r="341" spans="2:11" x14ac:dyDescent="0.25">
      <c r="B341" s="51">
        <v>580431393</v>
      </c>
      <c r="C341" s="50" t="s">
        <v>456</v>
      </c>
      <c r="D341" s="64">
        <f>VLOOKUP(B341,'[1]ריכוז תמיכה ברמת עמותה'!$A:$P,3,0)</f>
        <v>134298.16989452974</v>
      </c>
      <c r="E341" s="64">
        <f>VLOOKUP(B341,'[1]ריכוז תמיכה ברמת עמותה'!$A:$P,16,0)+IFERROR(VLOOKUP(B341,[2]גיליון1!$B:$F,5,0),0)</f>
        <v>128600.84280446736</v>
      </c>
      <c r="F341" s="51"/>
      <c r="J341" s="65"/>
      <c r="K341" s="65"/>
    </row>
    <row r="342" spans="2:11" x14ac:dyDescent="0.25">
      <c r="B342" s="51">
        <v>580466092</v>
      </c>
      <c r="C342" s="50" t="s">
        <v>457</v>
      </c>
      <c r="D342" s="64">
        <f>VLOOKUP(B342,'[1]ריכוז תמיכה ברמת עמותה'!$A:$P,3,0)</f>
        <v>107284.23727172965</v>
      </c>
      <c r="E342" s="64">
        <f>VLOOKUP(B342,'[1]ריכוז תמיכה ברמת עמותה'!$A:$P,16,0)+IFERROR(VLOOKUP(B342,[2]גיליון1!$B:$F,5,0),0)</f>
        <v>103210.45433865204</v>
      </c>
      <c r="F342" s="51"/>
      <c r="J342" s="65"/>
      <c r="K342" s="65"/>
    </row>
    <row r="343" spans="2:11" x14ac:dyDescent="0.25">
      <c r="B343" s="51">
        <v>580489466</v>
      </c>
      <c r="C343" s="50" t="s">
        <v>458</v>
      </c>
      <c r="D343" s="64">
        <f>VLOOKUP(B343,'[1]ריכוז תמיכה ברמת עמותה'!$A:$P,3,0)</f>
        <v>139936.66318126398</v>
      </c>
      <c r="E343" s="64">
        <f>VLOOKUP(B343,'[1]ריכוז תמיכה ברמת עמותה'!$A:$P,16,0)+IFERROR(VLOOKUP(B343,[2]גיליון1!$B:$F,5,0),0)</f>
        <v>134000.13446563313</v>
      </c>
      <c r="F343" s="51"/>
      <c r="J343" s="65"/>
      <c r="K343" s="65"/>
    </row>
    <row r="344" spans="2:11" x14ac:dyDescent="0.25">
      <c r="B344" s="51">
        <v>580421915</v>
      </c>
      <c r="C344" s="50" t="s">
        <v>459</v>
      </c>
      <c r="D344" s="64">
        <f>VLOOKUP(B344,'[1]ריכוז תמיכה ברמת עמותה'!$A:$P,3,0)</f>
        <v>556116.65843457123</v>
      </c>
      <c r="E344" s="64">
        <f>VLOOKUP(B344,'[1]ריכוז תמיכה ברמת עמותה'!$A:$P,16,0)+IFERROR(VLOOKUP(B344,[2]גיליון1!$B:$F,5,0),0)</f>
        <v>532524.53870708332</v>
      </c>
      <c r="F344" s="51"/>
      <c r="J344" s="65"/>
      <c r="K344" s="65"/>
    </row>
    <row r="345" spans="2:11" x14ac:dyDescent="0.25">
      <c r="B345" s="51">
        <v>580248342</v>
      </c>
      <c r="C345" s="50" t="s">
        <v>460</v>
      </c>
      <c r="D345" s="64">
        <f>VLOOKUP(B345,'[1]ריכוז תמיכה ברמת עמותה'!$A:$P,3,0)</f>
        <v>115200.38433609105</v>
      </c>
      <c r="E345" s="64">
        <f>VLOOKUP(B345,'[1]ריכוז תמיכה ברמת עמותה'!$A:$P,16,0)+IFERROR(VLOOKUP(B345,[2]גיליון1!$B:$F,5,0),0)</f>
        <v>110313.24200958686</v>
      </c>
      <c r="F345" s="51"/>
      <c r="J345" s="65"/>
      <c r="K345" s="65"/>
    </row>
    <row r="346" spans="2:11" x14ac:dyDescent="0.25">
      <c r="B346" s="51">
        <v>580321552</v>
      </c>
      <c r="C346" s="50" t="s">
        <v>461</v>
      </c>
      <c r="D346" s="64">
        <f>VLOOKUP(B346,'[1]ריכוז תמיכה ברמת עמותה'!$A:$P,3,0)</f>
        <v>108707.95826428881</v>
      </c>
      <c r="E346" s="64">
        <f>VLOOKUP(B346,'[1]ריכוז תמיכה ברמת עמותה'!$A:$P,16,0)+IFERROR(VLOOKUP(B346,[2]גיליון1!$B:$F,5,0),0)</f>
        <v>104096.24392737042</v>
      </c>
      <c r="F346" s="51"/>
      <c r="J346" s="65"/>
      <c r="K346" s="65"/>
    </row>
    <row r="347" spans="2:11" x14ac:dyDescent="0.25">
      <c r="B347" s="51">
        <v>510685589</v>
      </c>
      <c r="C347" s="50" t="s">
        <v>462</v>
      </c>
      <c r="D347" s="64">
        <f>VLOOKUP(B347,'[1]ריכוז תמיכה ברמת עמותה'!$A:$P,3,0)</f>
        <v>159750.88576703408</v>
      </c>
      <c r="E347" s="64">
        <f>VLOOKUP(B347,'[1]ריכוז תמיכה ברמת עמותה'!$A:$P,16,0)+IFERROR(VLOOKUP(B347,[2]גיליון1!$B:$F,5,0),0)</f>
        <v>152973.77890208748</v>
      </c>
      <c r="F347" s="51"/>
      <c r="J347" s="65"/>
      <c r="K347" s="65"/>
    </row>
    <row r="348" spans="2:11" x14ac:dyDescent="0.25">
      <c r="B348" s="51">
        <v>580678225</v>
      </c>
      <c r="C348" s="50" t="s">
        <v>463</v>
      </c>
      <c r="D348" s="64">
        <f>VLOOKUP(B348,'[1]ריכוז תמיכה ברמת עמותה'!$A:$P,3,0)</f>
        <v>107086.6698223922</v>
      </c>
      <c r="E348" s="64">
        <f>VLOOKUP(B348,'[1]ריכוז תמיכה ברמת עמותה'!$A:$P,16,0)+IFERROR(VLOOKUP(B348,[2]גיליון1!$B:$F,5,0),0)</f>
        <v>102543.73535468632</v>
      </c>
      <c r="F348" s="51"/>
      <c r="J348" s="65"/>
      <c r="K348" s="65"/>
    </row>
    <row r="349" spans="2:11" x14ac:dyDescent="0.25">
      <c r="B349" s="51">
        <v>580425718</v>
      </c>
      <c r="C349" s="50" t="s">
        <v>464</v>
      </c>
      <c r="D349" s="64">
        <f>VLOOKUP(B349,'[1]ריכוז תמיכה ברמת עמותה'!$A:$P,3,0)</f>
        <v>35120.629813655978</v>
      </c>
      <c r="E349" s="64">
        <f>VLOOKUP(B349,'[1]ריכוז תמיכה ברמת עמותה'!$A:$P,16,0)+IFERROR(VLOOKUP(B349,[2]גיליון1!$B:$F,5,0),0)</f>
        <v>39530.425334652624</v>
      </c>
      <c r="F349" s="51"/>
      <c r="J349" s="65"/>
      <c r="K349" s="65"/>
    </row>
    <row r="350" spans="2:11" x14ac:dyDescent="0.25">
      <c r="B350" s="51">
        <v>580353373</v>
      </c>
      <c r="C350" s="50" t="s">
        <v>465</v>
      </c>
      <c r="D350" s="64">
        <f>VLOOKUP(B350,'[1]ריכוז תמיכה ברמת עמותה'!$A:$P,3,0)</f>
        <v>249216.99954380837</v>
      </c>
      <c r="E350" s="64">
        <f>VLOOKUP(B350,'[1]ריכוז תמיכה ברמת עמותה'!$A:$P,16,0)+IFERROR(VLOOKUP(B350,[2]גיליון1!$B:$F,5,0),0)</f>
        <v>238644.4745129752</v>
      </c>
      <c r="F350" s="51"/>
      <c r="J350" s="65"/>
      <c r="K350" s="65"/>
    </row>
    <row r="351" spans="2:11" x14ac:dyDescent="0.25">
      <c r="B351" s="51">
        <v>580329167</v>
      </c>
      <c r="C351" s="50" t="s">
        <v>466</v>
      </c>
      <c r="D351" s="64">
        <f>VLOOKUP(B351,'[1]ריכוז תמיכה ברמת עמותה'!$A:$P,3,0)</f>
        <v>119849.14923910101</v>
      </c>
      <c r="E351" s="64">
        <f>VLOOKUP(B351,'[1]ריכוז תמיכה ברמת עמותה'!$A:$P,16,0)+IFERROR(VLOOKUP(B351,[2]גיליון1!$B:$F,5,0),0)</f>
        <v>114764.79250350955</v>
      </c>
      <c r="F351" s="51"/>
      <c r="J351" s="65"/>
      <c r="K351" s="65"/>
    </row>
    <row r="352" spans="2:11" x14ac:dyDescent="0.25">
      <c r="B352" s="51">
        <v>580545523</v>
      </c>
      <c r="C352" s="50" t="s">
        <v>467</v>
      </c>
      <c r="D352" s="64">
        <f>VLOOKUP(B352,'[1]ריכוז תמיכה ברמת עמותה'!$A:$P,3,0)</f>
        <v>72471.972176192547</v>
      </c>
      <c r="E352" s="64">
        <f>VLOOKUP(B352,'[1]ריכוז תמיכה ברמת עמותה'!$A:$P,16,0)+IFERROR(VLOOKUP(B352,[2]גיליון1!$B:$F,5,0),0)</f>
        <v>69397.495951580291</v>
      </c>
      <c r="F352" s="51"/>
      <c r="J352" s="65"/>
      <c r="K352" s="65"/>
    </row>
    <row r="353" spans="2:11" x14ac:dyDescent="0.25">
      <c r="B353" s="51">
        <v>580301745</v>
      </c>
      <c r="C353" s="50" t="s">
        <v>468</v>
      </c>
      <c r="D353" s="64">
        <f>VLOOKUP(B353,'[1]ריכוז תמיכה ברמת עמותה'!$A:$P,3,0)</f>
        <v>182955.44668146726</v>
      </c>
      <c r="E353" s="64">
        <f>VLOOKUP(B353,'[1]ריכוז תמיכה ברמת עמותה'!$A:$P,16,0)+IFERROR(VLOOKUP(B353,[2]גיליון1!$B:$F,5,0),0)</f>
        <v>175193.93344959378</v>
      </c>
      <c r="F353" s="51"/>
      <c r="J353" s="65"/>
      <c r="K353" s="65"/>
    </row>
    <row r="354" spans="2:11" x14ac:dyDescent="0.25">
      <c r="B354" s="51">
        <v>580499150</v>
      </c>
      <c r="C354" s="50" t="s">
        <v>469</v>
      </c>
      <c r="D354" s="64">
        <f>VLOOKUP(B354,'[1]ריכוז תמיכה ברמת עמותה'!$A:$P,3,0)</f>
        <v>7166.3696358773695</v>
      </c>
      <c r="E354" s="64">
        <f>VLOOKUP(B354,'[1]ריכוז תמיכה ברמת עמותה'!$A:$P,16,0)+IFERROR(VLOOKUP(B354,[2]גיליון1!$B:$F,5,0),0)</f>
        <v>7910.3855385063798</v>
      </c>
      <c r="F354" s="51"/>
      <c r="J354" s="65"/>
      <c r="K354" s="65"/>
    </row>
    <row r="355" spans="2:11" x14ac:dyDescent="0.25">
      <c r="B355" s="51">
        <v>580592533</v>
      </c>
      <c r="C355" s="50" t="s">
        <v>470</v>
      </c>
      <c r="D355" s="64">
        <f>VLOOKUP(B355,'[1]ריכוז תמיכה ברמת עמותה'!$A:$P,3,0)</f>
        <v>11668.098597167056</v>
      </c>
      <c r="E355" s="64">
        <f>VLOOKUP(B355,'[1]ריכוז תמיכה ברמת עמותה'!$A:$P,16,0)+IFERROR(VLOOKUP(B355,[2]גיליון1!$B:$F,5,0),0)</f>
        <v>11870.492681151454</v>
      </c>
      <c r="F355" s="51"/>
      <c r="J355" s="65"/>
      <c r="K355" s="65"/>
    </row>
    <row r="356" spans="2:11" x14ac:dyDescent="0.25">
      <c r="B356" s="51">
        <v>580226785</v>
      </c>
      <c r="C356" s="50" t="s">
        <v>471</v>
      </c>
      <c r="D356" s="64">
        <f>VLOOKUP(B356,'[1]ריכוז תמיכה ברמת עמותה'!$A:$P,3,0)</f>
        <v>91842.284729672727</v>
      </c>
      <c r="E356" s="64">
        <f>VLOOKUP(B356,'[1]ריכוז תמיכה ברמת עמותה'!$A:$P,16,0)+IFERROR(VLOOKUP(B356,[2]גיליון1!$B:$F,5,0),0)</f>
        <v>87946.062337256488</v>
      </c>
      <c r="F356" s="51" t="s">
        <v>3685</v>
      </c>
      <c r="J356" s="65"/>
      <c r="K356" s="65"/>
    </row>
    <row r="357" spans="2:11" x14ac:dyDescent="0.25">
      <c r="B357" s="51">
        <v>580345940</v>
      </c>
      <c r="C357" s="50" t="s">
        <v>472</v>
      </c>
      <c r="D357" s="64">
        <f>VLOOKUP(B357,'[1]ריכוז תמיכה ברמת עמותה'!$A:$P,3,0)</f>
        <v>231352.83425476853</v>
      </c>
      <c r="E357" s="64">
        <f>VLOOKUP(B357,'[1]ריכוז תמיכה ברמת עמותה'!$A:$P,16,0)+IFERROR(VLOOKUP(B357,[2]גיליון1!$B:$F,5,0),0)</f>
        <v>221538.16015312172</v>
      </c>
      <c r="F357" s="51"/>
      <c r="J357" s="65"/>
      <c r="K357" s="65"/>
    </row>
    <row r="358" spans="2:11" x14ac:dyDescent="0.25">
      <c r="B358" s="51">
        <v>580408607</v>
      </c>
      <c r="C358" s="50" t="s">
        <v>473</v>
      </c>
      <c r="D358" s="64">
        <f>VLOOKUP(B358,'[1]ריכוז תמיכה ברמת עמותה'!$A:$P,3,0)</f>
        <v>100345.8076285743</v>
      </c>
      <c r="E358" s="64">
        <f>VLOOKUP(B358,'[1]ריכוז תמיכה ברמת עמותה'!$A:$P,16,0)+IFERROR(VLOOKUP(B358,[2]גיליון1!$B:$F,5,0),0)</f>
        <v>96088.840548341948</v>
      </c>
      <c r="F358" s="51"/>
      <c r="J358" s="65"/>
      <c r="K358" s="65"/>
    </row>
    <row r="359" spans="2:11" x14ac:dyDescent="0.25">
      <c r="B359" s="51">
        <v>580356988</v>
      </c>
      <c r="C359" s="50" t="s">
        <v>474</v>
      </c>
      <c r="D359" s="64">
        <f>VLOOKUP(B359,'[1]ריכוז תמיכה ברמת עמותה'!$A:$P,3,0)</f>
        <v>101977.32181127867</v>
      </c>
      <c r="E359" s="64">
        <f>VLOOKUP(B359,'[1]ריכוז תמיכה ברמת עמותה'!$A:$P,16,0)+IFERROR(VLOOKUP(B359,[2]גיליון1!$B:$F,5,0),0)</f>
        <v>112560.88515685161</v>
      </c>
      <c r="F359" s="51" t="s">
        <v>3685</v>
      </c>
      <c r="J359" s="65"/>
      <c r="K359" s="65"/>
    </row>
    <row r="360" spans="2:11" x14ac:dyDescent="0.25">
      <c r="B360" s="51">
        <v>580444750</v>
      </c>
      <c r="C360" s="50" t="s">
        <v>475</v>
      </c>
      <c r="D360" s="64">
        <f>VLOOKUP(B360,'[1]ריכוז תמיכה ברמת עמותה'!$A:$P,3,0)</f>
        <v>262014.05325238843</v>
      </c>
      <c r="E360" s="64">
        <f>VLOOKUP(B360,'[1]ריכוז תמיכה ברמת עמותה'!$A:$P,16,0)+IFERROR(VLOOKUP(B360,[2]גיליון1!$B:$F,5,0),0)</f>
        <v>250898.63920955954</v>
      </c>
      <c r="F360" s="51"/>
      <c r="J360" s="65"/>
      <c r="K360" s="65"/>
    </row>
    <row r="361" spans="2:11" x14ac:dyDescent="0.25">
      <c r="B361" s="51">
        <v>580332757</v>
      </c>
      <c r="C361" s="50" t="s">
        <v>476</v>
      </c>
      <c r="D361" s="64">
        <f>VLOOKUP(B361,'[1]ריכוז תמיכה ברמת עמותה'!$A:$P,3,0)</f>
        <v>3579.8108317547621</v>
      </c>
      <c r="E361" s="64">
        <f>VLOOKUP(B361,'[1]ריכוז תמיכה ברמת עמותה'!$A:$P,16,0)+IFERROR(VLOOKUP(B361,[2]גיליון1!$B:$F,5,0),0)</f>
        <v>3427.9446280300763</v>
      </c>
      <c r="F361" s="51"/>
      <c r="J361" s="65"/>
      <c r="K361" s="65"/>
    </row>
    <row r="362" spans="2:11" x14ac:dyDescent="0.25">
      <c r="B362" s="51">
        <v>580530814</v>
      </c>
      <c r="C362" s="50" t="s">
        <v>477</v>
      </c>
      <c r="D362" s="64">
        <f>VLOOKUP(B362,'[1]ריכוז תמיכה ברמת עמותה'!$A:$P,3,0)</f>
        <v>283587.7836814227</v>
      </c>
      <c r="E362" s="64">
        <f>VLOOKUP(B362,'[1]ריכוז תמיכה ברמת עמותה'!$A:$P,16,0)+IFERROR(VLOOKUP(B362,[2]גיליון1!$B:$F,5,0),0)</f>
        <v>271557.14794269449</v>
      </c>
      <c r="F362" s="51"/>
      <c r="J362" s="65"/>
      <c r="K362" s="65"/>
    </row>
    <row r="363" spans="2:11" x14ac:dyDescent="0.25">
      <c r="B363" s="51">
        <v>580458131</v>
      </c>
      <c r="C363" s="50" t="s">
        <v>478</v>
      </c>
      <c r="D363" s="64">
        <f>VLOOKUP(B363,'[1]ריכוז תמיכה ברמת עמותה'!$A:$P,3,0)</f>
        <v>125443.34550587941</v>
      </c>
      <c r="E363" s="64">
        <f>VLOOKUP(B363,'[1]ריכוז תמיכה ברמת עמותה'!$A:$P,16,0)+IFERROR(VLOOKUP(B363,[2]גיליון1!$B:$F,5,0),0)</f>
        <v>120121.66635582114</v>
      </c>
      <c r="F363" s="51"/>
      <c r="J363" s="65"/>
      <c r="K363" s="65"/>
    </row>
    <row r="364" spans="2:11" x14ac:dyDescent="0.25">
      <c r="B364" s="51">
        <v>515598449</v>
      </c>
      <c r="C364" s="50" t="s">
        <v>479</v>
      </c>
      <c r="D364" s="64">
        <f>VLOOKUP(B364,'[1]ריכוז תמיכה ברמת עמותה'!$A:$P,3,0)</f>
        <v>334486.02542858099</v>
      </c>
      <c r="E364" s="64">
        <f>VLOOKUP(B364,'[1]ריכוז תמיכה ברמת עמותה'!$A:$P,16,0)+IFERROR(VLOOKUP(B364,[2]גיליון1!$B:$F,5,0),0)</f>
        <v>320296.13516113983</v>
      </c>
      <c r="F364" s="51"/>
      <c r="J364" s="65"/>
      <c r="K364" s="65"/>
    </row>
    <row r="365" spans="2:11" x14ac:dyDescent="0.25">
      <c r="B365" s="51">
        <v>580280899</v>
      </c>
      <c r="C365" s="50" t="s">
        <v>480</v>
      </c>
      <c r="D365" s="64">
        <f>VLOOKUP(B365,'[1]ריכוז תמיכה ברמת עמותה'!$A:$P,3,0)</f>
        <v>20153.080916853745</v>
      </c>
      <c r="E365" s="64">
        <f>VLOOKUP(B365,'[1]ריכוז תמיכה ברמת עמותה'!$A:$P,16,0)+IFERROR(VLOOKUP(B365,[2]גיליון1!$B:$F,5,0),0)</f>
        <v>25668.820086384367</v>
      </c>
      <c r="F365" s="51"/>
      <c r="J365" s="65"/>
      <c r="K365" s="65"/>
    </row>
    <row r="366" spans="2:11" x14ac:dyDescent="0.25">
      <c r="B366" s="51">
        <v>580513158</v>
      </c>
      <c r="C366" s="50" t="s">
        <v>481</v>
      </c>
      <c r="D366" s="64">
        <f>VLOOKUP(B366,'[1]ריכוז תמיכה ברמת עמותה'!$A:$P,3,0)</f>
        <v>25690.903538383151</v>
      </c>
      <c r="E366" s="64">
        <f>VLOOKUP(B366,'[1]ריכוז תמיכה ברמת עמותה'!$A:$P,16,0)+IFERROR(VLOOKUP(B366,[2]גיליון1!$B:$F,5,0),0)</f>
        <v>24601.019135547576</v>
      </c>
      <c r="F366" s="51"/>
      <c r="J366" s="65"/>
      <c r="K366" s="65"/>
    </row>
    <row r="367" spans="2:11" x14ac:dyDescent="0.25">
      <c r="B367" s="51">
        <v>580317709</v>
      </c>
      <c r="C367" s="50" t="s">
        <v>482</v>
      </c>
      <c r="D367" s="64">
        <f>VLOOKUP(B367,'[1]ריכוז תמיכה ברמת עמותה'!$A:$P,3,0)</f>
        <v>4721.0307915756221</v>
      </c>
      <c r="E367" s="64">
        <f>VLOOKUP(B367,'[1]ריכוז תמיכה ברמת עמותה'!$A:$P,16,0)+IFERROR(VLOOKUP(B367,[2]גיליון1!$B:$F,5,0),0)</f>
        <v>13777.888720731497</v>
      </c>
      <c r="F367" s="51"/>
      <c r="H367" s="61"/>
      <c r="I367" s="61"/>
      <c r="J367" s="65"/>
      <c r="K367" s="65"/>
    </row>
    <row r="368" spans="2:11" x14ac:dyDescent="0.25">
      <c r="B368" s="51">
        <v>580438935</v>
      </c>
      <c r="C368" s="50" t="s">
        <v>483</v>
      </c>
      <c r="D368" s="64">
        <f>VLOOKUP(B368,'[1]ריכוז תמיכה ברמת עמותה'!$A:$P,3,0)</f>
        <v>216451.26283367429</v>
      </c>
      <c r="E368" s="64">
        <f>VLOOKUP(B368,'[1]ריכוז תמיכה ברמת עמותה'!$A:$P,16,0)+IFERROR(VLOOKUP(B368,[2]גיליון1!$B:$F,5,0),0)</f>
        <v>207268.75763357375</v>
      </c>
      <c r="F368" s="51"/>
      <c r="J368" s="65"/>
      <c r="K368" s="65"/>
    </row>
    <row r="369" spans="2:11" x14ac:dyDescent="0.25">
      <c r="B369" s="51">
        <v>516675360</v>
      </c>
      <c r="C369" s="50" t="s">
        <v>484</v>
      </c>
      <c r="D369" s="64">
        <f>VLOOKUP(B369,'[1]ריכוז תמיכה ברמת עמותה'!$A:$P,3,0)</f>
        <v>68747.872684104514</v>
      </c>
      <c r="E369" s="64">
        <f>VLOOKUP(B369,'[1]ריכוז תמיכה ברמת עמותה'!$A:$P,16,0)+IFERROR(VLOOKUP(B369,[2]גיליון1!$B:$F,5,0),0)</f>
        <v>65831.383816572576</v>
      </c>
      <c r="F369" s="51"/>
      <c r="J369" s="65"/>
      <c r="K369" s="65"/>
    </row>
    <row r="370" spans="2:11" x14ac:dyDescent="0.25">
      <c r="B370" s="51">
        <v>580689727</v>
      </c>
      <c r="C370" s="50" t="s">
        <v>485</v>
      </c>
      <c r="D370" s="64">
        <f>VLOOKUP(B370,'[1]ריכוז תמיכה ברמת עמותה'!$A:$P,3,0)</f>
        <v>3790.6585263892862</v>
      </c>
      <c r="E370" s="64">
        <f>VLOOKUP(B370,'[1]ריכוז תמיכה ברמת עמותה'!$A:$P,16,0)+IFERROR(VLOOKUP(B370,[2]גיליון1!$B:$F,5,0),0)</f>
        <v>4438.7213618456944</v>
      </c>
      <c r="F370" s="51"/>
      <c r="J370" s="65"/>
      <c r="K370" s="65"/>
    </row>
    <row r="371" spans="2:11" x14ac:dyDescent="0.25">
      <c r="B371" s="51">
        <v>580297984</v>
      </c>
      <c r="C371" s="50" t="s">
        <v>486</v>
      </c>
      <c r="D371" s="64">
        <f>VLOOKUP(B371,'[1]ריכוז תמיכה ברמת עמותה'!$A:$P,3,0)</f>
        <v>94826.399364263503</v>
      </c>
      <c r="E371" s="64">
        <f>VLOOKUP(B371,'[1]ריכוז תמיכה ברמת עמותה'!$A:$P,16,0)+IFERROR(VLOOKUP(B371,[2]גיליון1!$B:$F,5,0),0)</f>
        <v>90803.581969392239</v>
      </c>
      <c r="F371" s="51"/>
      <c r="J371" s="65"/>
      <c r="K371" s="65"/>
    </row>
    <row r="372" spans="2:11" x14ac:dyDescent="0.25">
      <c r="B372" s="51">
        <v>580542421</v>
      </c>
      <c r="C372" s="50" t="s">
        <v>487</v>
      </c>
      <c r="D372" s="64">
        <f>VLOOKUP(B372,'[1]ריכוז תמיכה ברמת עמותה'!$A:$P,3,0)</f>
        <v>67868.644466544385</v>
      </c>
      <c r="E372" s="64">
        <f>VLOOKUP(B372,'[1]ריכוז תמיכה ברמת עמותה'!$A:$P,16,0)+IFERROR(VLOOKUP(B372,[2]גיליון1!$B:$F,5,0),0)</f>
        <v>64989.455070376709</v>
      </c>
      <c r="F372" s="51"/>
      <c r="J372" s="65"/>
      <c r="K372" s="65"/>
    </row>
    <row r="373" spans="2:11" x14ac:dyDescent="0.25">
      <c r="B373" s="51">
        <v>580515021</v>
      </c>
      <c r="C373" s="50" t="s">
        <v>488</v>
      </c>
      <c r="D373" s="64">
        <f>VLOOKUP(B373,'[1]ריכוז תמיכה ברמת עמותה'!$A:$P,3,0)</f>
        <v>2309.9203470752864</v>
      </c>
      <c r="E373" s="64">
        <f>VLOOKUP(B373,'[1]ריכוז תמיכה ברמת עמותה'!$A:$P,16,0)+IFERROR(VLOOKUP(B373,[2]גיליון1!$B:$F,5,0),0)</f>
        <v>2211.9266679386774</v>
      </c>
      <c r="F373" s="51"/>
      <c r="J373" s="65"/>
      <c r="K373" s="65"/>
    </row>
    <row r="374" spans="2:11" x14ac:dyDescent="0.25">
      <c r="B374" s="51">
        <v>580538494</v>
      </c>
      <c r="C374" s="50" t="s">
        <v>489</v>
      </c>
      <c r="D374" s="64">
        <f>VLOOKUP(B374,'[1]ריכוז תמיכה ברמת עמותה'!$A:$P,3,0)</f>
        <v>147932.24885601649</v>
      </c>
      <c r="E374" s="64">
        <f>VLOOKUP(B374,'[1]ריכוז תמיכה ברמת עמותה'!$A:$P,16,0)+IFERROR(VLOOKUP(B374,[2]גיליון1!$B:$F,5,0),0)</f>
        <v>141656.52365765278</v>
      </c>
      <c r="F374" s="51"/>
      <c r="J374" s="65"/>
      <c r="K374" s="65"/>
    </row>
    <row r="375" spans="2:11" x14ac:dyDescent="0.25">
      <c r="B375" s="51">
        <v>580718963</v>
      </c>
      <c r="C375" s="50" t="s">
        <v>490</v>
      </c>
      <c r="D375" s="64">
        <f>VLOOKUP(B375,'[1]ריכוז תמיכה ברמת עמותה'!$A:$P,3,0)</f>
        <v>5663.5777370865435</v>
      </c>
      <c r="E375" s="64">
        <f>VLOOKUP(B375,'[1]ריכוז תמיכה ברמת עמותה'!$A:$P,16,0)+IFERROR(VLOOKUP(B375,[2]גיליון1!$B:$F,5,0),0)</f>
        <v>6234.0103361961665</v>
      </c>
      <c r="F375" s="51"/>
      <c r="J375" s="65"/>
      <c r="K375" s="65"/>
    </row>
    <row r="376" spans="2:11" x14ac:dyDescent="0.25">
      <c r="B376" s="51">
        <v>580462240</v>
      </c>
      <c r="C376" s="50" t="s">
        <v>491</v>
      </c>
      <c r="D376" s="64">
        <f>VLOOKUP(B376,'[1]ריכוז תמיכה ברמת עמותה'!$A:$P,3,0)</f>
        <v>78956.643452108547</v>
      </c>
      <c r="E376" s="64">
        <f>VLOOKUP(B376,'[1]ריכוז תמיכה ברמת עמותה'!$A:$P,16,0)+IFERROR(VLOOKUP(B376,[2]גיליון1!$B:$F,5,0),0)</f>
        <v>75607.068219375491</v>
      </c>
      <c r="F376" s="51"/>
      <c r="J376" s="65"/>
      <c r="K376" s="65"/>
    </row>
    <row r="377" spans="2:11" x14ac:dyDescent="0.25">
      <c r="B377" s="51">
        <v>580530376</v>
      </c>
      <c r="C377" s="50" t="s">
        <v>492</v>
      </c>
      <c r="D377" s="64">
        <f>VLOOKUP(B377,'[1]ריכוז תמיכה ברמת עמותה'!$A:$P,3,0)</f>
        <v>25467.719381197956</v>
      </c>
      <c r="E377" s="64">
        <f>VLOOKUP(B377,'[1]ריכוז תמיכה ברמת עמותה'!$A:$P,16,0)+IFERROR(VLOOKUP(B377,[2]גיליון1!$B:$F,5,0),0)</f>
        <v>34388.934846568191</v>
      </c>
      <c r="F377" s="51"/>
      <c r="J377" s="65"/>
      <c r="K377" s="65"/>
    </row>
    <row r="378" spans="2:11" x14ac:dyDescent="0.25">
      <c r="B378" s="51">
        <v>580436061</v>
      </c>
      <c r="C378" s="50" t="s">
        <v>493</v>
      </c>
      <c r="D378" s="64">
        <f>VLOOKUP(B378,'[1]ריכוז תמיכה ברמת עמותה'!$A:$P,3,0)</f>
        <v>1447.4502362405954</v>
      </c>
      <c r="E378" s="64">
        <f>VLOOKUP(B378,'[1]ריכוז תמיכה ברמת עמותה'!$A:$P,16,0)+IFERROR(VLOOKUP(B378,[2]גיליון1!$B:$F,5,0),0)</f>
        <v>3780.7606063115281</v>
      </c>
      <c r="F378" s="51"/>
      <c r="J378" s="65"/>
      <c r="K378" s="65"/>
    </row>
    <row r="379" spans="2:11" x14ac:dyDescent="0.25">
      <c r="B379" s="51">
        <v>580549558</v>
      </c>
      <c r="C379" s="50" t="s">
        <v>494</v>
      </c>
      <c r="D379" s="64">
        <f>VLOOKUP(B379,'[1]ריכוז תמיכה ברמת עמותה'!$A:$P,3,0)</f>
        <v>71437.25523212472</v>
      </c>
      <c r="E379" s="64">
        <f>VLOOKUP(B379,'[1]ריכוז תמיכה ברמת עמותה'!$A:$P,16,0)+IFERROR(VLOOKUP(B379,[2]גיליון1!$B:$F,5,0),0)</f>
        <v>68406.674772291793</v>
      </c>
      <c r="F379" s="51"/>
      <c r="J379" s="65"/>
      <c r="K379" s="65"/>
    </row>
    <row r="380" spans="2:11" x14ac:dyDescent="0.25">
      <c r="B380" s="51">
        <v>580419216</v>
      </c>
      <c r="C380" s="50" t="s">
        <v>495</v>
      </c>
      <c r="D380" s="64">
        <f>VLOOKUP(B380,'[1]ריכוז תמיכה ברמת עמותה'!$A:$P,3,0)</f>
        <v>58363.772130022538</v>
      </c>
      <c r="E380" s="64">
        <f>VLOOKUP(B380,'[1]ריכוז תמיכה ברמת עמותה'!$A:$P,16,0)+IFERROR(VLOOKUP(B380,[2]גיליון1!$B:$F,5,0),0)</f>
        <v>55887.807637760685</v>
      </c>
      <c r="F380" s="51"/>
      <c r="J380" s="65"/>
      <c r="K380" s="65"/>
    </row>
    <row r="381" spans="2:11" x14ac:dyDescent="0.25">
      <c r="B381" s="51">
        <v>580215861</v>
      </c>
      <c r="C381" s="50" t="s">
        <v>496</v>
      </c>
      <c r="D381" s="64">
        <f>VLOOKUP(B381,'[1]ריכוז תמיכה ברמת עמותה'!$A:$P,3,0)</f>
        <v>300856.75129900331</v>
      </c>
      <c r="E381" s="64">
        <f>VLOOKUP(B381,'[1]ריכוז תמיכה ברמת עמותה'!$A:$P,16,0)+IFERROR(VLOOKUP(B381,[2]גיליון1!$B:$F,5,0),0)</f>
        <v>289432.65834824869</v>
      </c>
      <c r="F381" s="51"/>
      <c r="J381" s="65"/>
      <c r="K381" s="65"/>
    </row>
    <row r="382" spans="2:11" x14ac:dyDescent="0.25">
      <c r="B382" s="51">
        <v>580395275</v>
      </c>
      <c r="C382" s="50" t="s">
        <v>497</v>
      </c>
      <c r="D382" s="64">
        <f>VLOOKUP(B382,'[1]ריכוז תמיכה ברמת עמותה'!$A:$P,3,0)</f>
        <v>30283.499409184074</v>
      </c>
      <c r="E382" s="64">
        <f>VLOOKUP(B382,'[1]ריכוז תמיכה ברמת עמותה'!$A:$P,16,0)+IFERROR(VLOOKUP(B382,[2]גיליון1!$B:$F,5,0),0)</f>
        <v>28998.783454370008</v>
      </c>
      <c r="F382" s="51"/>
      <c r="J382" s="65"/>
      <c r="K382" s="65"/>
    </row>
    <row r="383" spans="2:11" x14ac:dyDescent="0.25">
      <c r="B383" s="51">
        <v>580529105</v>
      </c>
      <c r="C383" s="50" t="s">
        <v>498</v>
      </c>
      <c r="D383" s="64">
        <f>VLOOKUP(B383,'[1]ריכוז תמיכה ברמת עמותה'!$A:$P,3,0)</f>
        <v>0</v>
      </c>
      <c r="E383" s="64">
        <f>VLOOKUP(B383,'[1]ריכוז תמיכה ברמת עמותה'!$A:$P,16,0)+IFERROR(VLOOKUP(B383,[2]גיליון1!$B:$F,5,0),0)</f>
        <v>795.12127303732439</v>
      </c>
      <c r="F383" s="51" t="s">
        <v>3685</v>
      </c>
      <c r="J383" s="65"/>
      <c r="K383" s="65"/>
    </row>
    <row r="384" spans="2:11" x14ac:dyDescent="0.25">
      <c r="B384" s="51">
        <v>580520559</v>
      </c>
      <c r="C384" s="50" t="s">
        <v>499</v>
      </c>
      <c r="D384" s="64">
        <f>VLOOKUP(B384,'[1]ריכוז תמיכה ברמת עמותה'!$A:$P,3,0)</f>
        <v>73997.958404605888</v>
      </c>
      <c r="E384" s="64">
        <f>VLOOKUP(B384,'[1]ריכוז תמיכה ברמת עמותה'!$A:$P,16,0)+IFERROR(VLOOKUP(B384,[2]גיליון1!$B:$F,5,0),0)</f>
        <v>70858.7453136236</v>
      </c>
      <c r="F384" s="51"/>
      <c r="J384" s="65"/>
      <c r="K384" s="65"/>
    </row>
    <row r="385" spans="2:11" x14ac:dyDescent="0.25">
      <c r="B385" s="51">
        <v>580492965</v>
      </c>
      <c r="C385" s="50" t="s">
        <v>500</v>
      </c>
      <c r="D385" s="64">
        <f>VLOOKUP(B385,'[1]ריכוז תמיכה ברמת עמותה'!$A:$P,3,0)</f>
        <v>9615.3289449874574</v>
      </c>
      <c r="E385" s="64">
        <f>VLOOKUP(B385,'[1]ריכוז תמיכה ברמת עמותה'!$A:$P,16,0)+IFERROR(VLOOKUP(B385,[2]גיליון1!$B:$F,5,0),0)</f>
        <v>71108.436271376195</v>
      </c>
      <c r="F385" s="51"/>
      <c r="J385" s="65"/>
      <c r="K385" s="65"/>
    </row>
    <row r="386" spans="2:11" x14ac:dyDescent="0.25">
      <c r="B386" s="51">
        <v>580297638</v>
      </c>
      <c r="C386" s="50" t="s">
        <v>501</v>
      </c>
      <c r="D386" s="64">
        <f>VLOOKUP(B386,'[1]ריכוז תמיכה ברמת עמותה'!$A:$P,3,0)</f>
        <v>39016.046296006796</v>
      </c>
      <c r="E386" s="64">
        <f>VLOOKUP(B386,'[1]ריכוז תמיכה ברמת עמותה'!$A:$P,16,0)+IFERROR(VLOOKUP(B386,[2]גיליון1!$B:$F,5,0),0)</f>
        <v>37360.869775850653</v>
      </c>
      <c r="F386" s="51"/>
      <c r="J386" s="65"/>
      <c r="K386" s="65"/>
    </row>
    <row r="387" spans="2:11" x14ac:dyDescent="0.25">
      <c r="B387" s="51">
        <v>580550432</v>
      </c>
      <c r="C387" s="50" t="s">
        <v>502</v>
      </c>
      <c r="D387" s="64">
        <f>VLOOKUP(B387,'[1]ריכוז תמיכה ברמת עמותה'!$A:$P,3,0)</f>
        <v>25826.571133563411</v>
      </c>
      <c r="E387" s="64">
        <f>VLOOKUP(B387,'[1]ריכוז תמיכה ברמת עמותה'!$A:$P,16,0)+IFERROR(VLOOKUP(B387,[2]גיליון1!$B:$F,5,0),0)</f>
        <v>24730.931308551415</v>
      </c>
      <c r="F387" s="51"/>
      <c r="J387" s="65"/>
      <c r="K387" s="65"/>
    </row>
    <row r="388" spans="2:11" x14ac:dyDescent="0.25">
      <c r="B388" s="51">
        <v>580366946</v>
      </c>
      <c r="C388" s="50" t="s">
        <v>503</v>
      </c>
      <c r="D388" s="64">
        <f>VLOOKUP(B388,'[1]ריכוז תמיכה ברמת עמותה'!$A:$P,3,0)</f>
        <v>97687.36977359475</v>
      </c>
      <c r="E388" s="64">
        <f>VLOOKUP(B388,'[1]ריכוז תמיכה ברמת עמותה'!$A:$P,16,0)+IFERROR(VLOOKUP(B388,[2]גיליון1!$B:$F,5,0),0)</f>
        <v>93543.181519911697</v>
      </c>
      <c r="F388" s="51"/>
      <c r="J388" s="65"/>
      <c r="K388" s="65"/>
    </row>
    <row r="389" spans="2:11" x14ac:dyDescent="0.25">
      <c r="B389" s="51">
        <v>514713197</v>
      </c>
      <c r="C389" s="50" t="s">
        <v>504</v>
      </c>
      <c r="D389" s="64">
        <f>VLOOKUP(B389,'[1]ריכוז תמיכה ברמת עמותה'!$A:$P,3,0)</f>
        <v>51028.508384142842</v>
      </c>
      <c r="E389" s="64">
        <f>VLOOKUP(B389,'[1]ריכוז תמיכה ברמת עמותה'!$A:$P,16,0)+IFERROR(VLOOKUP(B389,[2]גיליון1!$B:$F,5,0),0)</f>
        <v>48863.727557935214</v>
      </c>
      <c r="F389" s="51"/>
      <c r="J389" s="65"/>
      <c r="K389" s="65"/>
    </row>
    <row r="390" spans="2:11" x14ac:dyDescent="0.25">
      <c r="B390" s="51">
        <v>580315992</v>
      </c>
      <c r="C390" s="50" t="s">
        <v>505</v>
      </c>
      <c r="D390" s="64">
        <f>VLOOKUP(B390,'[1]ריכוז תמיכה ברמת עמותה'!$A:$P,3,0)</f>
        <v>34323.894796651832</v>
      </c>
      <c r="E390" s="64">
        <f>VLOOKUP(B390,'[1]ריכוז תמיכה ברמת עמותה'!$A:$P,16,0)+IFERROR(VLOOKUP(B390,[2]גיליון1!$B:$F,5,0),0)</f>
        <v>32867.773273812076</v>
      </c>
      <c r="F390" s="51"/>
      <c r="J390" s="65"/>
      <c r="K390" s="65"/>
    </row>
    <row r="391" spans="2:11" x14ac:dyDescent="0.25">
      <c r="B391" s="51">
        <v>580529063</v>
      </c>
      <c r="C391" s="50" t="s">
        <v>506</v>
      </c>
      <c r="D391" s="64">
        <f>VLOOKUP(B391,'[1]ריכוז תמיכה ברמת עמותה'!$A:$P,3,0)</f>
        <v>101732.09353182693</v>
      </c>
      <c r="E391" s="64">
        <f>VLOOKUP(B391,'[1]ריכוז תמיכה ברמת עמותה'!$A:$P,16,0)+IFERROR(VLOOKUP(B391,[2]גיליון1!$B:$F,5,0),0)</f>
        <v>105350.13409026766</v>
      </c>
      <c r="F391" s="51"/>
      <c r="J391" s="65"/>
      <c r="K391" s="65"/>
    </row>
    <row r="392" spans="2:11" x14ac:dyDescent="0.25">
      <c r="B392" s="51">
        <v>580527430</v>
      </c>
      <c r="C392" s="50" t="s">
        <v>507</v>
      </c>
      <c r="D392" s="64">
        <f>VLOOKUP(B392,'[1]ריכוז תמיכה ברמת עמותה'!$A:$P,3,0)</f>
        <v>109532.05338254503</v>
      </c>
      <c r="E392" s="64">
        <f>VLOOKUP(B392,'[1]ריכוז תמיכה ברמת עמותה'!$A:$P,16,0)+IFERROR(VLOOKUP(B392,[2]גיליון1!$B:$F,5,0),0)</f>
        <v>104885.3784840217</v>
      </c>
      <c r="F392" s="51"/>
      <c r="J392" s="65"/>
      <c r="K392" s="65"/>
    </row>
    <row r="393" spans="2:11" x14ac:dyDescent="0.25">
      <c r="B393" s="51">
        <v>580497048</v>
      </c>
      <c r="C393" s="50" t="s">
        <v>508</v>
      </c>
      <c r="D393" s="64">
        <f>VLOOKUP(B393,'[1]ריכוז תמיכה ברמת עמותה'!$A:$P,3,0)</f>
        <v>559205.54805467196</v>
      </c>
      <c r="E393" s="64">
        <f>VLOOKUP(B393,'[1]ריכוז תמיכה ברמת עמותה'!$A:$P,16,0)+IFERROR(VLOOKUP(B393,[2]גיליון1!$B:$F,5,0),0)</f>
        <v>535482.38845877314</v>
      </c>
      <c r="F393" s="51"/>
      <c r="J393" s="65"/>
      <c r="K393" s="65"/>
    </row>
    <row r="394" spans="2:11" x14ac:dyDescent="0.25">
      <c r="B394" s="51">
        <v>580315935</v>
      </c>
      <c r="C394" s="50" t="s">
        <v>509</v>
      </c>
      <c r="D394" s="64">
        <f>VLOOKUP(B394,'[1]ריכוז תמיכה ברמת עמותה'!$A:$P,3,0)</f>
        <v>69075.757227648704</v>
      </c>
      <c r="E394" s="64">
        <f>VLOOKUP(B394,'[1]ריכוז תמיכה ברמת עמותה'!$A:$P,16,0)+IFERROR(VLOOKUP(B394,[2]גיליון1!$B:$F,5,0),0)</f>
        <v>99450.234959183901</v>
      </c>
      <c r="F394" s="51"/>
      <c r="J394" s="65"/>
      <c r="K394" s="65"/>
    </row>
    <row r="395" spans="2:11" x14ac:dyDescent="0.25">
      <c r="B395" s="51">
        <v>580691293</v>
      </c>
      <c r="C395" s="50" t="s">
        <v>510</v>
      </c>
      <c r="D395" s="64">
        <f>VLOOKUP(B395,'[1]ריכוז תמיכה ברמת עמותה'!$A:$P,3,0)</f>
        <v>58441.840965092066</v>
      </c>
      <c r="E395" s="64">
        <f>VLOOKUP(B395,'[1]ריכוז תמיכה ברמת עמותה'!$A:$P,16,0)+IFERROR(VLOOKUP(B395,[2]גיליון1!$B:$F,5,0),0)</f>
        <v>55962.564561064923</v>
      </c>
      <c r="F395" s="51"/>
      <c r="J395" s="65"/>
      <c r="K395" s="65"/>
    </row>
    <row r="396" spans="2:11" x14ac:dyDescent="0.25">
      <c r="B396" s="51">
        <v>515010916</v>
      </c>
      <c r="C396" s="50" t="s">
        <v>511</v>
      </c>
      <c r="D396" s="64">
        <f>VLOOKUP(B396,'[1]ריכוז תמיכה ברמת עמותה'!$A:$P,3,0)</f>
        <v>108707.95826428881</v>
      </c>
      <c r="E396" s="64">
        <f>VLOOKUP(B396,'[1]ריכוז תמיכה ברמת עמותה'!$A:$P,16,0)+IFERROR(VLOOKUP(B396,[2]גיליון1!$B:$F,5,0),0)</f>
        <v>104096.24392737042</v>
      </c>
      <c r="F396" s="51"/>
      <c r="J396" s="65"/>
      <c r="K396" s="65"/>
    </row>
    <row r="397" spans="2:11" x14ac:dyDescent="0.25">
      <c r="B397" s="51">
        <v>580459287</v>
      </c>
      <c r="C397" s="50" t="s">
        <v>512</v>
      </c>
      <c r="D397" s="64">
        <f>VLOOKUP(B397,'[1]ריכוז תמיכה ברמת עמותה'!$A:$P,3,0)</f>
        <v>111143.53157639924</v>
      </c>
      <c r="E397" s="64">
        <f>VLOOKUP(B397,'[1]ריכוז תמיכה ברמת עמותה'!$A:$P,16,0)+IFERROR(VLOOKUP(B397,[2]גיליון1!$B:$F,5,0),0)</f>
        <v>118350.40660223023</v>
      </c>
      <c r="F397" s="51"/>
      <c r="J397" s="65"/>
      <c r="K397" s="65"/>
    </row>
    <row r="398" spans="2:11" x14ac:dyDescent="0.25">
      <c r="B398" s="51">
        <v>580197150</v>
      </c>
      <c r="C398" s="50" t="s">
        <v>513</v>
      </c>
      <c r="D398" s="64">
        <f>VLOOKUP(B398,'[1]ריכוז תמיכה ברמת עמותה'!$A:$P,3,0)</f>
        <v>17989.734797392764</v>
      </c>
      <c r="E398" s="64">
        <f>VLOOKUP(B398,'[1]ריכוז תמיכה ברמת עמותה'!$A:$P,16,0)+IFERROR(VLOOKUP(B398,[2]גיליון1!$B:$F,5,0),0)</f>
        <v>19824.737071181768</v>
      </c>
      <c r="F398" s="51"/>
      <c r="J398" s="65"/>
      <c r="K398" s="65"/>
    </row>
    <row r="399" spans="2:11" x14ac:dyDescent="0.25">
      <c r="B399" s="51">
        <v>580476703</v>
      </c>
      <c r="C399" s="50" t="s">
        <v>514</v>
      </c>
      <c r="D399" s="64">
        <f>VLOOKUP(B399,'[1]ריכוז תמיכה ברמת עמותה'!$A:$P,3,0)</f>
        <v>32110.658441143773</v>
      </c>
      <c r="E399" s="64">
        <f>VLOOKUP(B399,'[1]ריכוז תמיכה ברמת עמותה'!$A:$P,16,0)+IFERROR(VLOOKUP(B399,[2]גיליון1!$B:$F,5,0),0)</f>
        <v>30748.428975469422</v>
      </c>
      <c r="F399" s="51"/>
      <c r="J399" s="65"/>
      <c r="K399" s="65"/>
    </row>
    <row r="400" spans="2:11" x14ac:dyDescent="0.25">
      <c r="B400" s="51">
        <v>580299485</v>
      </c>
      <c r="C400" s="50" t="s">
        <v>515</v>
      </c>
      <c r="D400" s="64">
        <f>VLOOKUP(B400,'[1]ריכוז תמיכה ברמת עמותה'!$A:$P,3,0)</f>
        <v>93367.531681736364</v>
      </c>
      <c r="E400" s="64">
        <f>VLOOKUP(B400,'[1]ריכוז תמיכה ברמת עמותה'!$A:$P,16,0)+IFERROR(VLOOKUP(B400,[2]גיליון1!$B:$F,5,0),0)</f>
        <v>91898.349801491655</v>
      </c>
      <c r="F400" s="51"/>
      <c r="J400" s="65"/>
      <c r="K400" s="65"/>
    </row>
    <row r="401" spans="2:11" x14ac:dyDescent="0.25">
      <c r="B401" s="51">
        <v>580315927</v>
      </c>
      <c r="C401" s="50" t="s">
        <v>516</v>
      </c>
      <c r="D401" s="64">
        <f>VLOOKUP(B401,'[1]ריכוז תמיכה ברמת עמותה'!$A:$P,3,0)</f>
        <v>13428.684672024583</v>
      </c>
      <c r="E401" s="64">
        <f>VLOOKUP(B401,'[1]ריכוז תמיכה ברמת עמותה'!$A:$P,16,0)+IFERROR(VLOOKUP(B401,[2]גיליון1!$B:$F,5,0),0)</f>
        <v>18870.878213419164</v>
      </c>
      <c r="F401" s="51"/>
      <c r="J401" s="65"/>
      <c r="K401" s="65"/>
    </row>
    <row r="402" spans="2:11" x14ac:dyDescent="0.25">
      <c r="B402" s="51">
        <v>580578250</v>
      </c>
      <c r="C402" s="50" t="s">
        <v>517</v>
      </c>
      <c r="D402" s="64">
        <f>VLOOKUP(B402,'[1]ריכוז תמיכה ברמת עמותה'!$A:$P,3,0)</f>
        <v>357380.33341073641</v>
      </c>
      <c r="E402" s="64">
        <f>VLOOKUP(B402,'[1]ריכוז תמיכה ברמת עמותה'!$A:$P,16,0)+IFERROR(VLOOKUP(B402,[2]גיליון1!$B:$F,5,0),0)</f>
        <v>342219.1986268778</v>
      </c>
      <c r="F402" s="51"/>
      <c r="J402" s="65"/>
      <c r="K402" s="65"/>
    </row>
    <row r="403" spans="2:11" x14ac:dyDescent="0.25">
      <c r="B403" s="51">
        <v>580315893</v>
      </c>
      <c r="C403" s="50" t="s">
        <v>518</v>
      </c>
      <c r="D403" s="64">
        <f>VLOOKUP(B403,'[1]ריכוז תמיכה ברמת עמותה'!$A:$P,3,0)</f>
        <v>0</v>
      </c>
      <c r="E403" s="64">
        <f>VLOOKUP(B403,'[1]ריכוז תמיכה ברמת עמותה'!$A:$P,16,0)+IFERROR(VLOOKUP(B403,[2]גיליון1!$B:$F,5,0),0)</f>
        <v>56593.289562138059</v>
      </c>
      <c r="F403" s="51"/>
      <c r="J403" s="65"/>
      <c r="K403" s="65"/>
    </row>
    <row r="404" spans="2:11" x14ac:dyDescent="0.25">
      <c r="B404" s="51">
        <v>580315901</v>
      </c>
      <c r="C404" s="50" t="s">
        <v>519</v>
      </c>
      <c r="D404" s="64">
        <f>VLOOKUP(B404,'[1]ריכוז תמיכה ברמת עמותה'!$A:$P,3,0)</f>
        <v>13686.131910117605</v>
      </c>
      <c r="E404" s="64">
        <f>VLOOKUP(B404,'[1]ריכוז תמיכה ברמת עמותה'!$A:$P,16,0)+IFERROR(VLOOKUP(B404,[2]גיליון1!$B:$F,5,0),0)</f>
        <v>13105.525561193292</v>
      </c>
      <c r="F404" s="51"/>
      <c r="J404" s="65"/>
      <c r="K404" s="65"/>
    </row>
    <row r="405" spans="2:11" x14ac:dyDescent="0.25">
      <c r="B405" s="51">
        <v>580678316</v>
      </c>
      <c r="C405" s="50" t="s">
        <v>520</v>
      </c>
      <c r="D405" s="64">
        <f>VLOOKUP(B405,'[1]ריכוז תמיכה ברמת עמותה'!$A:$P,3,0)</f>
        <v>86916.554911129584</v>
      </c>
      <c r="E405" s="64">
        <f>VLOOKUP(B405,'[1]ריכוז תמיכה ברמת עמותה'!$A:$P,16,0)+IFERROR(VLOOKUP(B405,[2]גיליון1!$B:$F,5,0),0)</f>
        <v>83229.29660180959</v>
      </c>
      <c r="F405" s="51"/>
      <c r="J405" s="65"/>
      <c r="K405" s="65"/>
    </row>
    <row r="406" spans="2:11" x14ac:dyDescent="0.25">
      <c r="B406" s="51">
        <v>580195675</v>
      </c>
      <c r="C406" s="50" t="s">
        <v>521</v>
      </c>
      <c r="D406" s="64">
        <f>VLOOKUP(B406,'[1]ריכוז תמיכה ברמת עמותה'!$A:$P,3,0)</f>
        <v>209114.70934677622</v>
      </c>
      <c r="E406" s="64">
        <f>VLOOKUP(B406,'[1]ריכוז תמיכה ברמת עמותה'!$A:$P,16,0)+IFERROR(VLOOKUP(B406,[2]גיליון1!$B:$F,5,0),0)</f>
        <v>200243.44252737306</v>
      </c>
      <c r="F406" s="51"/>
      <c r="J406" s="65"/>
      <c r="K406" s="65"/>
    </row>
    <row r="407" spans="2:11" x14ac:dyDescent="0.25">
      <c r="B407" s="51">
        <v>580351021</v>
      </c>
      <c r="C407" s="50" t="s">
        <v>522</v>
      </c>
      <c r="D407" s="64">
        <f>VLOOKUP(B407,'[1]ריכוז תמיכה ברמת עמותה'!$A:$P,3,0)</f>
        <v>111902.21382340134</v>
      </c>
      <c r="E407" s="64">
        <f>VLOOKUP(B407,'[1]ריכוז תמיכה ברמת עמותה'!$A:$P,16,0)+IFERROR(VLOOKUP(B407,[2]גיליון1!$B:$F,5,0),0)</f>
        <v>107154.98968211403</v>
      </c>
      <c r="F407" s="51"/>
      <c r="J407" s="65"/>
      <c r="K407" s="65"/>
    </row>
    <row r="408" spans="2:11" x14ac:dyDescent="0.25">
      <c r="B408" s="51">
        <v>520041831</v>
      </c>
      <c r="C408" s="50" t="s">
        <v>523</v>
      </c>
      <c r="D408" s="64">
        <f>VLOOKUP(B408,'[1]ריכוז תמיכה ברמת עמותה'!$A:$P,3,0)</f>
        <v>128432.82602758519</v>
      </c>
      <c r="E408" s="64">
        <f>VLOOKUP(B408,'[1]ריכוז תמיכה ברמת עמותה'!$A:$P,16,0)+IFERROR(VLOOKUP(B408,[2]גיליון1!$B:$F,5,0),0)</f>
        <v>126899.21358368777</v>
      </c>
      <c r="F408" s="51"/>
      <c r="J408" s="65"/>
      <c r="K408" s="65"/>
    </row>
    <row r="409" spans="2:11" x14ac:dyDescent="0.25">
      <c r="B409" s="51">
        <v>580705960</v>
      </c>
      <c r="C409" s="50" t="s">
        <v>524</v>
      </c>
      <c r="D409" s="64">
        <f>VLOOKUP(B409,'[1]ריכוז תמיכה ברמת עמותה'!$A:$P,3,0)</f>
        <v>65550.655980731797</v>
      </c>
      <c r="E409" s="64">
        <f>VLOOKUP(B409,'[1]ריכוז תמיכה ברמת עמותה'!$A:$P,16,0)+IFERROR(VLOOKUP(B409,[2]גיליון1!$B:$F,5,0),0)</f>
        <v>62769.802538099779</v>
      </c>
      <c r="F409" s="51"/>
      <c r="J409" s="65"/>
      <c r="K409" s="65"/>
    </row>
    <row r="410" spans="2:11" x14ac:dyDescent="0.25">
      <c r="B410" s="51">
        <v>514713361</v>
      </c>
      <c r="C410" s="50" t="s">
        <v>525</v>
      </c>
      <c r="D410" s="64">
        <f>VLOOKUP(B410,'[1]ריכוז תמיכה ברמת עמותה'!$A:$P,3,0)</f>
        <v>15187.4826778073</v>
      </c>
      <c r="E410" s="64">
        <f>VLOOKUP(B410,'[1]ריכוז תמיכה ברמת עמותה'!$A:$P,16,0)+IFERROR(VLOOKUP(B410,[2]גיליון1!$B:$F,5,0),0)</f>
        <v>14543.184571898048</v>
      </c>
      <c r="F410" s="51"/>
      <c r="J410" s="65"/>
      <c r="K410" s="65"/>
    </row>
    <row r="411" spans="2:11" x14ac:dyDescent="0.25">
      <c r="B411" s="51">
        <v>580315976</v>
      </c>
      <c r="C411" s="50" t="s">
        <v>526</v>
      </c>
      <c r="D411" s="64">
        <f>VLOOKUP(B411,'[1]ריכוז תמיכה ברמת עמותה'!$A:$P,3,0)</f>
        <v>3550.9963874899731</v>
      </c>
      <c r="E411" s="64">
        <f>VLOOKUP(B411,'[1]ריכוז תמיכה ברמת עמותה'!$A:$P,16,0)+IFERROR(VLOOKUP(B411,[2]גיליון1!$B:$F,5,0),0)</f>
        <v>3400.3525780393406</v>
      </c>
      <c r="F411" s="51"/>
      <c r="J411" s="65"/>
      <c r="K411" s="65"/>
    </row>
    <row r="412" spans="2:11" x14ac:dyDescent="0.25">
      <c r="B412" s="51">
        <v>580259109</v>
      </c>
      <c r="C412" s="50" t="s">
        <v>527</v>
      </c>
      <c r="D412" s="64">
        <f>VLOOKUP(B412,'[1]ריכוז תמיכה ברמת עמותה'!$A:$P,3,0)</f>
        <v>498231.4522680575</v>
      </c>
      <c r="E412" s="64">
        <f>VLOOKUP(B412,'[1]ריכוז תמיכה ברמת עמותה'!$A:$P,16,0)+IFERROR(VLOOKUP(B412,[2]גיליון1!$B:$F,5,0),0)</f>
        <v>477094.99484382616</v>
      </c>
      <c r="F412" s="51"/>
      <c r="J412" s="65"/>
      <c r="K412" s="65"/>
    </row>
    <row r="413" spans="2:11" x14ac:dyDescent="0.25">
      <c r="B413" s="51">
        <v>580704773</v>
      </c>
      <c r="C413" s="50" t="s">
        <v>528</v>
      </c>
      <c r="D413" s="64">
        <f>VLOOKUP(B413,'[1]ריכוז תמיכה ברמת עמותה'!$A:$P,3,0)</f>
        <v>85795.665522431023</v>
      </c>
      <c r="E413" s="64">
        <f>VLOOKUP(B413,'[1]ריכוז תמיכה ברמת עמותה'!$A:$P,16,0)+IFERROR(VLOOKUP(B413,[2]גיליון1!$B:$F,5,0),0)</f>
        <v>82155.958668832362</v>
      </c>
      <c r="F413" s="51" t="s">
        <v>3685</v>
      </c>
      <c r="J413" s="65"/>
      <c r="K413" s="65"/>
    </row>
    <row r="414" spans="2:11" x14ac:dyDescent="0.25">
      <c r="B414" s="51">
        <v>513275222</v>
      </c>
      <c r="C414" s="50" t="s">
        <v>529</v>
      </c>
      <c r="D414" s="64">
        <f>VLOOKUP(B414,'[1]ריכוז תמיכה ברמת עמותה'!$A:$P,3,0)</f>
        <v>49193.468825835072</v>
      </c>
      <c r="E414" s="64">
        <f>VLOOKUP(B414,'[1]ריכוז תמיכה ברמת עמותה'!$A:$P,16,0)+IFERROR(VLOOKUP(B414,[2]גיליון1!$B:$F,5,0),0)</f>
        <v>47106.535825812221</v>
      </c>
      <c r="F414" s="51"/>
      <c r="J414" s="65"/>
      <c r="K414" s="65"/>
    </row>
    <row r="415" spans="2:11" x14ac:dyDescent="0.25">
      <c r="B415" s="51">
        <v>580473684</v>
      </c>
      <c r="C415" s="50" t="s">
        <v>530</v>
      </c>
      <c r="D415" s="64">
        <f>VLOOKUP(B415,'[1]ריכוז תמיכה ברמת עמותה'!$A:$P,3,0)</f>
        <v>45656.818757752771</v>
      </c>
      <c r="E415" s="64">
        <f>VLOOKUP(B415,'[1]ריכוז תמיכה ברמת עמותה'!$A:$P,16,0)+IFERROR(VLOOKUP(B415,[2]גיליון1!$B:$F,5,0),0)</f>
        <v>51389.552935048407</v>
      </c>
      <c r="F415" s="51"/>
      <c r="J415" s="65"/>
      <c r="K415" s="65"/>
    </row>
    <row r="416" spans="2:11" x14ac:dyDescent="0.25">
      <c r="B416" s="51">
        <v>580669729</v>
      </c>
      <c r="C416" s="50" t="s">
        <v>531</v>
      </c>
      <c r="D416" s="64">
        <f>VLOOKUP(B416,'[1]ריכוז תמיכה ברמת עמותה'!$A:$P,3,0)</f>
        <v>52071.20202650319</v>
      </c>
      <c r="E416" s="64">
        <f>VLOOKUP(B416,'[1]ריכוז תמיכה ברמת עמותה'!$A:$P,16,0)+IFERROR(VLOOKUP(B416,[2]גיליון1!$B:$F,5,0),0)</f>
        <v>49862.187040292338</v>
      </c>
      <c r="F416" s="51"/>
      <c r="J416" s="65"/>
      <c r="K416" s="65"/>
    </row>
    <row r="417" spans="2:11" x14ac:dyDescent="0.25">
      <c r="B417" s="51">
        <v>580565976</v>
      </c>
      <c r="C417" s="50" t="s">
        <v>532</v>
      </c>
      <c r="D417" s="64">
        <f>VLOOKUP(B417,'[1]ריכוז תמיכה ברמת עמותה'!$A:$P,3,0)</f>
        <v>204872.69057500586</v>
      </c>
      <c r="E417" s="64">
        <f>VLOOKUP(B417,'[1]ריכוז תמיכה ברמת עמותה'!$A:$P,16,0)+IFERROR(VLOOKUP(B417,[2]גיליון1!$B:$F,5,0),0)</f>
        <v>196181.38278619817</v>
      </c>
      <c r="F417" s="51"/>
      <c r="J417" s="65"/>
      <c r="K417" s="65"/>
    </row>
    <row r="418" spans="2:11" x14ac:dyDescent="0.25">
      <c r="B418" s="51">
        <v>580348480</v>
      </c>
      <c r="C418" s="50" t="s">
        <v>533</v>
      </c>
      <c r="D418" s="64">
        <f>VLOOKUP(B418,'[1]ריכוז תמיכה ברמת עמותה'!$A:$P,3,0)</f>
        <v>55747.670904763501</v>
      </c>
      <c r="E418" s="64">
        <f>VLOOKUP(B418,'[1]ריכוז תמיכה ברמת עמותה'!$A:$P,16,0)+IFERROR(VLOOKUP(B418,[2]גיליון1!$B:$F,5,0),0)</f>
        <v>53382.689193523307</v>
      </c>
      <c r="F418" s="51"/>
      <c r="J418" s="65"/>
      <c r="K418" s="65"/>
    </row>
    <row r="419" spans="2:11" x14ac:dyDescent="0.25">
      <c r="B419" s="51">
        <v>580519932</v>
      </c>
      <c r="C419" s="50" t="s">
        <v>534</v>
      </c>
      <c r="D419" s="64">
        <f>VLOOKUP(B419,'[1]ריכוז תמיכה ברמת עמותה'!$A:$P,3,0)</f>
        <v>125443.34550587944</v>
      </c>
      <c r="E419" s="64">
        <f>VLOOKUP(B419,'[1]ריכוז תמיכה ברמת עמותה'!$A:$P,16,0)+IFERROR(VLOOKUP(B419,[2]גיליון1!$B:$F,5,0),0)</f>
        <v>120121.66635582117</v>
      </c>
      <c r="F419" s="51"/>
      <c r="J419" s="65"/>
      <c r="K419" s="65"/>
    </row>
    <row r="420" spans="2:11" x14ac:dyDescent="0.25">
      <c r="B420" s="51">
        <v>580616084</v>
      </c>
      <c r="C420" s="50" t="s">
        <v>535</v>
      </c>
      <c r="D420" s="64">
        <f>VLOOKUP(B420,'[1]ריכוז תמיכה ברמת עמותה'!$A:$P,3,0)</f>
        <v>7816.53775484589</v>
      </c>
      <c r="E420" s="64">
        <f>VLOOKUP(B420,'[1]ריכוז תמיכה ברמת עמותה'!$A:$P,16,0)+IFERROR(VLOOKUP(B420,[2]גיליון1!$B:$F,5,0),0)</f>
        <v>7484.9370164579223</v>
      </c>
      <c r="F420" s="51"/>
      <c r="J420" s="65"/>
      <c r="K420" s="65"/>
    </row>
    <row r="421" spans="2:11" x14ac:dyDescent="0.25">
      <c r="B421" s="51">
        <v>580421329</v>
      </c>
      <c r="C421" s="50" t="s">
        <v>536</v>
      </c>
      <c r="D421" s="64">
        <f>VLOOKUP(B421,'[1]ריכוז תמיכה ברמת עמותה'!$A:$P,3,0)</f>
        <v>92445.451663824861</v>
      </c>
      <c r="E421" s="64">
        <f>VLOOKUP(B421,'[1]ריכוז תמיכה ברמת עמותה'!$A:$P,16,0)+IFERROR(VLOOKUP(B421,[2]גיליון1!$B:$F,5,0),0)</f>
        <v>88523.641139295782</v>
      </c>
      <c r="F421" s="51"/>
      <c r="J421" s="65"/>
      <c r="K421" s="65"/>
    </row>
    <row r="422" spans="2:11" x14ac:dyDescent="0.25">
      <c r="B422" s="51">
        <v>580582856</v>
      </c>
      <c r="C422" s="50" t="s">
        <v>537</v>
      </c>
      <c r="D422" s="64">
        <f>VLOOKUP(B422,'[1]ריכוז תמיכה ברמת עמותה'!$A:$P,3,0)</f>
        <v>163898.15246000467</v>
      </c>
      <c r="E422" s="64">
        <f>VLOOKUP(B422,'[1]ריכוז תמיכה ברמת עמותה'!$A:$P,16,0)+IFERROR(VLOOKUP(B422,[2]גיליון1!$B:$F,5,0),0)</f>
        <v>156945.1062289585</v>
      </c>
      <c r="F422" s="51"/>
      <c r="J422" s="65"/>
      <c r="K422" s="65"/>
    </row>
    <row r="423" spans="2:11" x14ac:dyDescent="0.25">
      <c r="B423" s="51">
        <v>580497758</v>
      </c>
      <c r="C423" s="50" t="s">
        <v>538</v>
      </c>
      <c r="D423" s="64">
        <f>VLOOKUP(B423,'[1]ריכוז תמיכה ברמת עמותה'!$A:$P,3,0)</f>
        <v>434504.80396343354</v>
      </c>
      <c r="E423" s="64">
        <f>VLOOKUP(B423,'[1]ריכוז תמיכה ברמת עמותה'!$A:$P,16,0)+IFERROR(VLOOKUP(B423,[2]גיליון1!$B:$F,5,0),0)</f>
        <v>416071.82016084524</v>
      </c>
      <c r="F423" s="51"/>
      <c r="J423" s="65"/>
      <c r="K423" s="65"/>
    </row>
    <row r="424" spans="2:11" x14ac:dyDescent="0.25">
      <c r="B424" s="51">
        <v>580421550</v>
      </c>
      <c r="C424" s="50" t="s">
        <v>539</v>
      </c>
      <c r="D424" s="64">
        <f>VLOOKUP(B424,'[1]ריכוז תמיכה ברמת עמותה'!$A:$P,3,0)</f>
        <v>50892.675827817482</v>
      </c>
      <c r="E424" s="64">
        <f>VLOOKUP(B424,'[1]ריכוז תמיכה ברמת עמותה'!$A:$P,16,0)+IFERROR(VLOOKUP(B424,[2]גיליון1!$B:$F,5,0),0)</f>
        <v>48733.657421927812</v>
      </c>
      <c r="F424" s="51"/>
      <c r="J424" s="65"/>
      <c r="K424" s="65"/>
    </row>
    <row r="425" spans="2:11" x14ac:dyDescent="0.25">
      <c r="B425" s="51">
        <v>580482305</v>
      </c>
      <c r="C425" s="50" t="s">
        <v>540</v>
      </c>
      <c r="D425" s="64">
        <f>VLOOKUP(B425,'[1]ריכוז תמיכה ברמת עמותה'!$A:$P,3,0)</f>
        <v>7001.1322912626174</v>
      </c>
      <c r="E425" s="64">
        <f>VLOOKUP(B425,'[1]ריכוז תמיכה ברמת עמותה'!$A:$P,16,0)+IFERROR(VLOOKUP(B425,[2]גיליון1!$B:$F,5,0),0)</f>
        <v>102453.4529386747</v>
      </c>
      <c r="F425" s="51"/>
      <c r="J425" s="65"/>
      <c r="K425" s="65"/>
    </row>
    <row r="426" spans="2:11" x14ac:dyDescent="0.25">
      <c r="B426" s="51">
        <v>580626216</v>
      </c>
      <c r="C426" s="50" t="s">
        <v>541</v>
      </c>
      <c r="D426" s="64">
        <f>VLOOKUP(B426,'[1]ריכוז תמיכה ברמת עמותה'!$A:$P,3,0)</f>
        <v>40472.809076858299</v>
      </c>
      <c r="E426" s="64">
        <f>VLOOKUP(B426,'[1]ריכוז תמיכה ברמת עמותה'!$A:$P,16,0)+IFERROR(VLOOKUP(B426,[2]גיליון1!$B:$F,5,0),0)</f>
        <v>38755.832354497914</v>
      </c>
      <c r="F426" s="51"/>
      <c r="J426" s="65"/>
      <c r="K426" s="65"/>
    </row>
    <row r="427" spans="2:11" x14ac:dyDescent="0.25">
      <c r="B427" s="51">
        <v>580635878</v>
      </c>
      <c r="C427" s="50" t="s">
        <v>542</v>
      </c>
      <c r="D427" s="64">
        <f>VLOOKUP(B427,'[1]ריכוז תמיכה ברמת עמותה'!$A:$P,3,0)</f>
        <v>56572.489149710324</v>
      </c>
      <c r="E427" s="64">
        <f>VLOOKUP(B427,'[1]ריכוז תמיכה ברמת עמותה'!$A:$P,16,0)+IFERROR(VLOOKUP(B427,[2]גיליון1!$B:$F,5,0),0)</f>
        <v>54172.51619968404</v>
      </c>
      <c r="F427" s="51"/>
      <c r="J427" s="65"/>
      <c r="K427" s="65"/>
    </row>
    <row r="428" spans="2:11" x14ac:dyDescent="0.25">
      <c r="B428" s="51">
        <v>580033116</v>
      </c>
      <c r="C428" s="50" t="s">
        <v>543</v>
      </c>
      <c r="D428" s="64">
        <f>VLOOKUP(B428,'[1]ריכוז תמיכה ברמת עמותה'!$A:$P,3,0)</f>
        <v>17571.337088148815</v>
      </c>
      <c r="E428" s="64">
        <f>VLOOKUP(B428,'[1]ריכוז תמיכה ברמת עמותה'!$A:$P,16,0)+IFERROR(VLOOKUP(B428,[2]גיליון1!$B:$F,5,0),0)</f>
        <v>16825.908800633442</v>
      </c>
      <c r="F428" s="51"/>
      <c r="J428" s="65"/>
      <c r="K428" s="65"/>
    </row>
    <row r="429" spans="2:11" x14ac:dyDescent="0.25">
      <c r="B429" s="51">
        <v>580324192</v>
      </c>
      <c r="C429" s="50" t="s">
        <v>544</v>
      </c>
      <c r="D429" s="64">
        <f>VLOOKUP(B429,'[1]ריכוז תמיכה ברמת עמותה'!$A:$P,3,0)</f>
        <v>206266.38234762495</v>
      </c>
      <c r="E429" s="64">
        <f>VLOOKUP(B429,'[1]ריכוז תמיכה ברמת עמותה'!$A:$P,16,0)+IFERROR(VLOOKUP(B429,[2]גיליון1!$B:$F,5,0),0)</f>
        <v>197515.95001603625</v>
      </c>
      <c r="F429" s="51"/>
      <c r="H429" s="61"/>
      <c r="I429" s="61"/>
      <c r="J429" s="65"/>
      <c r="K429" s="65"/>
    </row>
    <row r="430" spans="2:11" x14ac:dyDescent="0.25">
      <c r="B430" s="51">
        <v>580395044</v>
      </c>
      <c r="C430" s="50" t="s">
        <v>545</v>
      </c>
      <c r="D430" s="64">
        <f>VLOOKUP(B430,'[1]ריכוז תמיכה ברמת עמותה'!$A:$P,3,0)</f>
        <v>0</v>
      </c>
      <c r="E430" s="64">
        <f>VLOOKUP(B430,'[1]ריכוז תמיכה ברמת עמותה'!$A:$P,16,0)+IFERROR(VLOOKUP(B430,[2]גיליון1!$B:$F,5,0),0)</f>
        <v>18294.021430080036</v>
      </c>
      <c r="F430" s="51"/>
      <c r="J430" s="65"/>
      <c r="K430" s="65"/>
    </row>
    <row r="431" spans="2:11" x14ac:dyDescent="0.25">
      <c r="B431" s="51">
        <v>580527059</v>
      </c>
      <c r="C431" s="50" t="s">
        <v>546</v>
      </c>
      <c r="D431" s="64">
        <f>VLOOKUP(B431,'[1]ריכוז תמיכה ברמת עמותה'!$A:$P,3,0)</f>
        <v>45991.828496429887</v>
      </c>
      <c r="E431" s="64">
        <f>VLOOKUP(B431,'[1]ריכוז תמיכה ברמת עמותה'!$A:$P,16,0)+IFERROR(VLOOKUP(B431,[2]גיליון1!$B:$F,5,0),0)</f>
        <v>44040.71858465673</v>
      </c>
      <c r="F431" s="51"/>
      <c r="J431" s="65"/>
      <c r="K431" s="65"/>
    </row>
    <row r="432" spans="2:11" x14ac:dyDescent="0.25">
      <c r="B432" s="51">
        <v>580595411</v>
      </c>
      <c r="C432" s="50" t="s">
        <v>547</v>
      </c>
      <c r="D432" s="64">
        <f>VLOOKUP(B432,'[1]ריכוז תמיכה ברמת עמותה'!$A:$P,3,0)</f>
        <v>179507.50031333847</v>
      </c>
      <c r="E432" s="64">
        <f>VLOOKUP(B432,'[1]ריכוז תמיכה ברמת עמותה'!$A:$P,16,0)+IFERROR(VLOOKUP(B432,[2]גיליון1!$B:$F,5,0),0)</f>
        <v>171892.25920314508</v>
      </c>
      <c r="F432" s="51"/>
      <c r="J432" s="65"/>
      <c r="K432" s="65"/>
    </row>
    <row r="433" spans="2:11" x14ac:dyDescent="0.25">
      <c r="B433" s="51">
        <v>580460988</v>
      </c>
      <c r="C433" s="50" t="s">
        <v>548</v>
      </c>
      <c r="D433" s="64">
        <f>VLOOKUP(B433,'[1]ריכוז תמיכה ברמת עמותה'!$A:$P,3,0)</f>
        <v>27555.699797503112</v>
      </c>
      <c r="E433" s="64">
        <f>VLOOKUP(B433,'[1]ריכוז תמיכה ברמת עמותה'!$A:$P,16,0)+IFERROR(VLOOKUP(B433,[2]גיליון1!$B:$F,5,0),0)</f>
        <v>26386.705200888468</v>
      </c>
      <c r="F433" s="51"/>
      <c r="J433" s="65"/>
      <c r="K433" s="65"/>
    </row>
    <row r="434" spans="2:11" x14ac:dyDescent="0.25">
      <c r="B434" s="51">
        <v>580430643</v>
      </c>
      <c r="C434" s="50" t="s">
        <v>549</v>
      </c>
      <c r="D434" s="64">
        <f>VLOOKUP(B434,'[1]ריכוז תמיכה ברמת עמותה'!$A:$P,3,0)</f>
        <v>116580.83766529497</v>
      </c>
      <c r="E434" s="64">
        <f>VLOOKUP(B434,'[1]ריכוז תמיכה ברמת עמותה'!$A:$P,16,0)+IFERROR(VLOOKUP(B434,[2]גיליון1!$B:$F,5,0),0)</f>
        <v>111635.13241008356</v>
      </c>
      <c r="F434" s="51"/>
      <c r="J434" s="65"/>
      <c r="K434" s="65"/>
    </row>
    <row r="435" spans="2:11" x14ac:dyDescent="0.25">
      <c r="B435" s="51">
        <v>580203800</v>
      </c>
      <c r="C435" s="50" t="s">
        <v>550</v>
      </c>
      <c r="D435" s="64">
        <f>VLOOKUP(B435,'[1]ריכוז תמיכה ברמת עמותה'!$A:$P,3,0)</f>
        <v>8690.7780848925086</v>
      </c>
      <c r="E435" s="64">
        <f>VLOOKUP(B435,'[1]ריכוז תמיכה ברמת עמותה'!$A:$P,16,0)+IFERROR(VLOOKUP(B435,[2]גיליון1!$B:$F,5,0),0)</f>
        <v>8322.0894761373456</v>
      </c>
      <c r="F435" s="51"/>
      <c r="J435" s="65"/>
      <c r="K435" s="65"/>
    </row>
    <row r="436" spans="2:11" x14ac:dyDescent="0.25">
      <c r="B436" s="51">
        <v>580513927</v>
      </c>
      <c r="C436" s="50" t="s">
        <v>551</v>
      </c>
      <c r="D436" s="64">
        <f>VLOOKUP(B436,'[1]ריכוז תמיכה ברמת עמותה'!$A:$P,3,0)</f>
        <v>35551.06739106209</v>
      </c>
      <c r="E436" s="64">
        <f>VLOOKUP(B436,'[1]ריכוז תמיכה ברמת עמותה'!$A:$P,16,0)+IFERROR(VLOOKUP(B436,[2]גיליון1!$B:$F,5,0),0)</f>
        <v>34042.885563366304</v>
      </c>
      <c r="F436" s="51"/>
      <c r="J436" s="65"/>
      <c r="K436" s="65"/>
    </row>
    <row r="437" spans="2:11" x14ac:dyDescent="0.25">
      <c r="B437" s="51">
        <v>580656551</v>
      </c>
      <c r="C437" s="50" t="s">
        <v>552</v>
      </c>
      <c r="D437" s="64">
        <f>VLOOKUP(B437,'[1]ריכוז תמיכה ברמת עמותה'!$A:$P,3,0)</f>
        <v>3846.9127531141376</v>
      </c>
      <c r="E437" s="64">
        <f>VLOOKUP(B437,'[1]ריכוז תמיכה ברמת עמותה'!$A:$P,16,0)+IFERROR(VLOOKUP(B437,[2]גיליון1!$B:$F,5,0),0)</f>
        <v>16202.804608338365</v>
      </c>
      <c r="F437" s="51"/>
      <c r="J437" s="65"/>
      <c r="K437" s="65"/>
    </row>
    <row r="438" spans="2:11" x14ac:dyDescent="0.25">
      <c r="B438" s="51">
        <v>580316065</v>
      </c>
      <c r="C438" s="50" t="s">
        <v>553</v>
      </c>
      <c r="D438" s="64">
        <f>VLOOKUP(B438,'[1]ריכוז תמיכה ברמת עמותה'!$A:$P,3,0)</f>
        <v>188783.91169011639</v>
      </c>
      <c r="E438" s="64">
        <f>VLOOKUP(B438,'[1]ריכוז תמיכה ברמת עמותה'!$A:$P,16,0)+IFERROR(VLOOKUP(B438,[2]גיליון1!$B:$F,5,0),0)</f>
        <v>180775.13766821625</v>
      </c>
      <c r="F438" s="51"/>
      <c r="J438" s="65"/>
      <c r="K438" s="65"/>
    </row>
    <row r="439" spans="2:11" x14ac:dyDescent="0.25">
      <c r="B439" s="51">
        <v>580455806</v>
      </c>
      <c r="C439" s="50" t="s">
        <v>554</v>
      </c>
      <c r="D439" s="64">
        <f>VLOOKUP(B439,'[1]ריכוז תמיכה ברמת עמותה'!$A:$P,3,0)</f>
        <v>78793.944039064067</v>
      </c>
      <c r="E439" s="64">
        <f>VLOOKUP(B439,'[1]ריכוז תמיכה ברמת עמותה'!$A:$P,16,0)+IFERROR(VLOOKUP(B439,[2]גיליון1!$B:$F,5,0),0)</f>
        <v>86990.858982785649</v>
      </c>
      <c r="F439" s="51"/>
      <c r="J439" s="65"/>
      <c r="K439" s="65"/>
    </row>
    <row r="440" spans="2:11" x14ac:dyDescent="0.25">
      <c r="B440" s="51">
        <v>580463040</v>
      </c>
      <c r="C440" s="50" t="s">
        <v>555</v>
      </c>
      <c r="D440" s="64">
        <f>VLOOKUP(B440,'[1]ריכוז תמיכה ברמת עמותה'!$A:$P,3,0)</f>
        <v>59773.159411398679</v>
      </c>
      <c r="E440" s="64">
        <f>VLOOKUP(B440,'[1]ריכוז תמיכה ברמת עמותה'!$A:$P,16,0)+IFERROR(VLOOKUP(B440,[2]גיליון1!$B:$F,5,0),0)</f>
        <v>57237.404526275335</v>
      </c>
      <c r="F440" s="51"/>
      <c r="J440" s="65"/>
      <c r="K440" s="65"/>
    </row>
    <row r="441" spans="2:11" x14ac:dyDescent="0.25">
      <c r="B441" s="51">
        <v>580547578</v>
      </c>
      <c r="C441" s="50" t="s">
        <v>556</v>
      </c>
      <c r="D441" s="64">
        <f>VLOOKUP(B441,'[1]ריכוז תמיכה ברמת עמותה'!$A:$P,3,0)</f>
        <v>8896.1855272581088</v>
      </c>
      <c r="E441" s="64">
        <f>VLOOKUP(B441,'[1]ריכוז תמיכה ברמת עמותה'!$A:$P,16,0)+IFERROR(VLOOKUP(B441,[2]גיליון1!$B:$F,5,0),0)</f>
        <v>8518.7829249555361</v>
      </c>
      <c r="F441" s="51"/>
      <c r="J441" s="65"/>
      <c r="K441" s="65"/>
    </row>
    <row r="442" spans="2:11" x14ac:dyDescent="0.25">
      <c r="B442" s="51">
        <v>580499853</v>
      </c>
      <c r="C442" s="50" t="s">
        <v>557</v>
      </c>
      <c r="D442" s="64">
        <f>VLOOKUP(B442,'[1]ריכוז תמיכה ברמת עמותה'!$A:$P,3,0)</f>
        <v>69239.807372362848</v>
      </c>
      <c r="E442" s="64">
        <f>VLOOKUP(B442,'[1]ריכוז תמיכה ברמת עמותה'!$A:$P,16,0)+IFERROR(VLOOKUP(B442,[2]גיליון1!$B:$F,5,0),0)</f>
        <v>66302.449174830705</v>
      </c>
      <c r="F442" s="51"/>
      <c r="J442" s="65"/>
      <c r="K442" s="65"/>
    </row>
    <row r="443" spans="2:11" x14ac:dyDescent="0.25">
      <c r="B443" s="51">
        <v>580652733</v>
      </c>
      <c r="C443" s="50" t="s">
        <v>558</v>
      </c>
      <c r="D443" s="64">
        <f>VLOOKUP(B443,'[1]ריכוז תמיכה ברמת עמותה'!$A:$P,3,0)</f>
        <v>20952.906327785535</v>
      </c>
      <c r="E443" s="64">
        <f>VLOOKUP(B443,'[1]ריכוז תמיכה ברמת עמותה'!$A:$P,16,0)+IFERROR(VLOOKUP(B443,[2]גיליון1!$B:$F,5,0),0)</f>
        <v>20064.02183345041</v>
      </c>
      <c r="F443" s="51"/>
      <c r="J443" s="65"/>
      <c r="K443" s="65"/>
    </row>
    <row r="444" spans="2:11" x14ac:dyDescent="0.25">
      <c r="B444" s="51">
        <v>580226082</v>
      </c>
      <c r="C444" s="50" t="s">
        <v>559</v>
      </c>
      <c r="D444" s="64">
        <f>VLOOKUP(B444,'[1]ריכוז תמיכה ברמת עמותה'!$A:$P,3,0)</f>
        <v>75091.912189533439</v>
      </c>
      <c r="E444" s="64">
        <f>VLOOKUP(B444,'[1]ריכוז תמיכה ברמת עמותה'!$A:$P,16,0)+IFERROR(VLOOKUP(B444,[2]גיליון1!$B:$F,5,0),0)</f>
        <v>122492.67000282151</v>
      </c>
      <c r="F444" s="51"/>
      <c r="J444" s="65"/>
      <c r="K444" s="65"/>
    </row>
    <row r="445" spans="2:11" x14ac:dyDescent="0.25">
      <c r="B445" s="51">
        <v>580364727</v>
      </c>
      <c r="C445" s="50" t="s">
        <v>560</v>
      </c>
      <c r="D445" s="64">
        <f>VLOOKUP(B445,'[1]ריכוז תמיכה ברמת עמותה'!$A:$P,3,0)</f>
        <v>95426.691437723435</v>
      </c>
      <c r="E445" s="64">
        <f>VLOOKUP(B445,'[1]ריכוז תמיכה ברמת עמותה'!$A:$P,16,0)+IFERROR(VLOOKUP(B445,[2]גיליון1!$B:$F,5,0),0)</f>
        <v>91378.407870865165</v>
      </c>
      <c r="F445" s="51"/>
      <c r="J445" s="65"/>
      <c r="K445" s="65"/>
    </row>
    <row r="446" spans="2:11" x14ac:dyDescent="0.25">
      <c r="B446" s="51">
        <v>580596377</v>
      </c>
      <c r="C446" s="50" t="s">
        <v>561</v>
      </c>
      <c r="D446" s="64">
        <f>VLOOKUP(B446,'[1]ריכוז תמיכה ברמת עמותה'!$A:$P,3,0)</f>
        <v>17365.294495519782</v>
      </c>
      <c r="E446" s="64">
        <f>VLOOKUP(B446,'[1]ריכוז תמיכה ברמת עמותה'!$A:$P,16,0)+IFERROR(VLOOKUP(B446,[2]גיליון1!$B:$F,5,0),0)</f>
        <v>16628.607146511713</v>
      </c>
      <c r="F446" s="51"/>
      <c r="J446" s="65"/>
      <c r="K446" s="65"/>
    </row>
    <row r="447" spans="2:11" x14ac:dyDescent="0.25">
      <c r="B447" s="51">
        <v>580216943</v>
      </c>
      <c r="C447" s="50" t="s">
        <v>562</v>
      </c>
      <c r="D447" s="64">
        <f>VLOOKUP(B447,'[1]ריכוז תמיכה ברמת עמותה'!$A:$P,3,0)</f>
        <v>17561.245350399866</v>
      </c>
      <c r="E447" s="64">
        <f>VLOOKUP(B447,'[1]ריכוז תמיכה ברמת עמותה'!$A:$P,16,0)+IFERROR(VLOOKUP(B447,[2]גיליון1!$B:$F,5,0),0)</f>
        <v>37049.713246641855</v>
      </c>
      <c r="F447" s="51"/>
      <c r="J447" s="65"/>
      <c r="K447" s="65"/>
    </row>
    <row r="448" spans="2:11" x14ac:dyDescent="0.25">
      <c r="B448" s="51">
        <v>580404069</v>
      </c>
      <c r="C448" s="50" t="s">
        <v>563</v>
      </c>
      <c r="D448" s="64">
        <f>VLOOKUP(B448,'[1]ריכוז תמיכה ברמת עמותה'!$A:$P,3,0)</f>
        <v>262283.22677504172</v>
      </c>
      <c r="E448" s="64">
        <f>VLOOKUP(B448,'[1]ריכוז תמיכה ברמת עמותה'!$A:$P,16,0)+IFERROR(VLOOKUP(B448,[2]גיליון1!$B:$F,5,0),0)</f>
        <v>251156.39359222195</v>
      </c>
      <c r="F448" s="51"/>
      <c r="J448" s="65"/>
      <c r="K448" s="65"/>
    </row>
    <row r="449" spans="2:11" x14ac:dyDescent="0.25">
      <c r="B449" s="51">
        <v>580329423</v>
      </c>
      <c r="C449" s="50" t="s">
        <v>564</v>
      </c>
      <c r="D449" s="64">
        <f>VLOOKUP(B449,'[1]ריכוז תמיכה ברמת עמותה'!$A:$P,3,0)</f>
        <v>32364.372908314865</v>
      </c>
      <c r="E449" s="64">
        <f>VLOOKUP(B449,'[1]ריכוז תמיכה ברמת עמותה'!$A:$P,16,0)+IFERROR(VLOOKUP(B449,[2]גיליון1!$B:$F,5,0),0)</f>
        <v>37254.082046042102</v>
      </c>
      <c r="F449" s="51"/>
      <c r="J449" s="65"/>
      <c r="K449" s="65"/>
    </row>
    <row r="450" spans="2:11" x14ac:dyDescent="0.25">
      <c r="B450" s="51">
        <v>580578623</v>
      </c>
      <c r="C450" s="50" t="s">
        <v>565</v>
      </c>
      <c r="D450" s="64">
        <f>VLOOKUP(B450,'[1]ריכוז תמיכה ברמת עמותה'!$A:$P,3,0)</f>
        <v>87611.331478385167</v>
      </c>
      <c r="E450" s="64">
        <f>VLOOKUP(B450,'[1]ריכוז תמיכה ברמת עמותה'!$A:$P,16,0)+IFERROR(VLOOKUP(B450,[2]גיליון1!$B:$F,5,0),0)</f>
        <v>83894.598684332625</v>
      </c>
      <c r="F450" s="51"/>
      <c r="J450" s="65"/>
      <c r="K450" s="65"/>
    </row>
    <row r="451" spans="2:11" x14ac:dyDescent="0.25">
      <c r="B451" s="51">
        <v>580348886</v>
      </c>
      <c r="C451" s="50" t="s">
        <v>566</v>
      </c>
      <c r="D451" s="64">
        <f>VLOOKUP(B451,'[1]ריכוז תמיכה ברמת עמותה'!$A:$P,3,0)</f>
        <v>7067.5850677395902</v>
      </c>
      <c r="E451" s="64">
        <f>VLOOKUP(B451,'[1]ריכוז תמיכה ברמת עמותה'!$A:$P,16,0)+IFERROR(VLOOKUP(B451,[2]גיליון1!$B:$F,5,0),0)</f>
        <v>6767.7571259338592</v>
      </c>
      <c r="F451" s="51"/>
      <c r="J451" s="65"/>
      <c r="K451" s="65"/>
    </row>
    <row r="452" spans="2:11" x14ac:dyDescent="0.25">
      <c r="B452" s="51">
        <v>580671543</v>
      </c>
      <c r="C452" s="50" t="s">
        <v>567</v>
      </c>
      <c r="D452" s="64">
        <f>VLOOKUP(B452,'[1]ריכוז תמיכה ברמת עמותה'!$A:$P,3,0)</f>
        <v>83973.831637263356</v>
      </c>
      <c r="E452" s="64">
        <f>VLOOKUP(B452,'[1]ריכוז תמיכה ברמת עמותה'!$A:$P,16,0)+IFERROR(VLOOKUP(B452,[2]גיליון1!$B:$F,5,0),0)</f>
        <v>80411.41238598802</v>
      </c>
      <c r="F452" s="51"/>
      <c r="J452" s="65"/>
      <c r="K452" s="65"/>
    </row>
    <row r="453" spans="2:11" x14ac:dyDescent="0.25">
      <c r="B453" s="51">
        <v>580607257</v>
      </c>
      <c r="C453" s="50" t="s">
        <v>568</v>
      </c>
      <c r="D453" s="64">
        <f>VLOOKUP(B453,'[1]ריכוז תמיכה ברמת עמותה'!$A:$P,3,0)</f>
        <v>132492.24866478771</v>
      </c>
      <c r="E453" s="64">
        <f>VLOOKUP(B453,'[1]ריכוז תמיכה ברמת עמותה'!$A:$P,16,0)+IFERROR(VLOOKUP(B453,[2]גיליון1!$B:$F,5,0),0)</f>
        <v>126871.5341149618</v>
      </c>
      <c r="F453" s="51"/>
      <c r="J453" s="65"/>
      <c r="K453" s="65"/>
    </row>
    <row r="454" spans="2:11" x14ac:dyDescent="0.25">
      <c r="B454" s="51">
        <v>580513216</v>
      </c>
      <c r="C454" s="50" t="s">
        <v>569</v>
      </c>
      <c r="D454" s="64">
        <f>VLOOKUP(B454,'[1]ריכוז תמיכה ברמת עמותה'!$A:$P,3,0)</f>
        <v>19907.50698724189</v>
      </c>
      <c r="E454" s="64">
        <f>VLOOKUP(B454,'[1]ריכוז תמיכה ברמת עמותה'!$A:$P,16,0)+IFERROR(VLOOKUP(B454,[2]גיליון1!$B:$F,5,0),0)</f>
        <v>35161.659148548286</v>
      </c>
      <c r="F454" s="51" t="s">
        <v>3685</v>
      </c>
      <c r="J454" s="65"/>
      <c r="K454" s="65"/>
    </row>
    <row r="455" spans="2:11" x14ac:dyDescent="0.25">
      <c r="B455" s="51">
        <v>580451318</v>
      </c>
      <c r="C455" s="50" t="s">
        <v>570</v>
      </c>
      <c r="D455" s="64">
        <f>VLOOKUP(B455,'[1]ריכוז תמיכה ברמת עמותה'!$A:$P,3,0)</f>
        <v>5542.882963486044</v>
      </c>
      <c r="E455" s="64">
        <f>VLOOKUP(B455,'[1]ריכוז תמיכה ברמת עמותה'!$A:$P,16,0)+IFERROR(VLOOKUP(B455,[2]גיליון1!$B:$F,5,0),0)</f>
        <v>5531.5435947727128</v>
      </c>
      <c r="F455" s="51"/>
      <c r="J455" s="65"/>
      <c r="K455" s="65"/>
    </row>
    <row r="456" spans="2:11" x14ac:dyDescent="0.25">
      <c r="B456" s="51">
        <v>580464923</v>
      </c>
      <c r="C456" s="50" t="s">
        <v>571</v>
      </c>
      <c r="D456" s="64">
        <f>VLOOKUP(B456,'[1]ריכוז תמיכה ברמת עמותה'!$A:$P,3,0)</f>
        <v>43483.183305715531</v>
      </c>
      <c r="E456" s="64">
        <f>VLOOKUP(B456,'[1]ריכוז תמיכה ברמת עמותה'!$A:$P,16,0)+IFERROR(VLOOKUP(B456,[2]גיליון1!$B:$F,5,0),0)</f>
        <v>41638.497570948181</v>
      </c>
      <c r="F456" s="51"/>
      <c r="J456" s="65"/>
      <c r="K456" s="65"/>
    </row>
    <row r="457" spans="2:11" x14ac:dyDescent="0.25">
      <c r="B457" s="51">
        <v>580056687</v>
      </c>
      <c r="C457" s="50" t="s">
        <v>572</v>
      </c>
      <c r="D457" s="64">
        <f>VLOOKUP(B457,'[1]ריכוז תמיכה ברמת עמותה'!$A:$P,3,0)</f>
        <v>93769.774958573296</v>
      </c>
      <c r="E457" s="64">
        <f>VLOOKUP(B457,'[1]ריכוז תמיכה ברמת עמותה'!$A:$P,16,0)+IFERROR(VLOOKUP(B457,[2]גיליון1!$B:$F,5,0),0)</f>
        <v>89791.782708045299</v>
      </c>
      <c r="F457" s="51"/>
      <c r="J457" s="65"/>
      <c r="K457" s="65"/>
    </row>
    <row r="458" spans="2:11" x14ac:dyDescent="0.25">
      <c r="B458" s="51">
        <v>580360568</v>
      </c>
      <c r="C458" s="50" t="s">
        <v>573</v>
      </c>
      <c r="D458" s="64">
        <f>VLOOKUP(B458,'[1]ריכוז תמיכה ברמת עמותה'!$A:$P,3,0)</f>
        <v>136331.87606540835</v>
      </c>
      <c r="E458" s="64">
        <f>VLOOKUP(B458,'[1]ריכוז תמיכה ברמת עמותה'!$A:$P,16,0)+IFERROR(VLOOKUP(B458,[2]גיליון1!$B:$F,5,0),0)</f>
        <v>149408.46267013464</v>
      </c>
      <c r="F458" s="51"/>
      <c r="J458" s="65"/>
      <c r="K458" s="65"/>
    </row>
    <row r="459" spans="2:11" x14ac:dyDescent="0.25">
      <c r="B459" s="51">
        <v>580376283</v>
      </c>
      <c r="C459" s="50" t="s">
        <v>574</v>
      </c>
      <c r="D459" s="64">
        <f>VLOOKUP(B459,'[1]ריכוז תמיכה ברמת עמותה'!$A:$P,3,0)</f>
        <v>25459.035892593914</v>
      </c>
      <c r="E459" s="64">
        <f>VLOOKUP(B459,'[1]ריכוז תמיכה ברמת עמותה'!$A:$P,16,0)+IFERROR(VLOOKUP(B459,[2]גיליון1!$B:$F,5,0),0)</f>
        <v>59259.451706201122</v>
      </c>
      <c r="F459" s="51"/>
      <c r="J459" s="65"/>
      <c r="K459" s="65"/>
    </row>
    <row r="460" spans="2:11" x14ac:dyDescent="0.25">
      <c r="B460" s="51">
        <v>580295251</v>
      </c>
      <c r="C460" s="50" t="s">
        <v>575</v>
      </c>
      <c r="D460" s="64">
        <f>VLOOKUP(B460,'[1]ריכוז תמיכה ברמת עמותה'!$A:$P,3,0)</f>
        <v>107143.37510266878</v>
      </c>
      <c r="E460" s="64">
        <f>VLOOKUP(B460,'[1]ריכוז תמיכה ברמת עמותה'!$A:$P,16,0)+IFERROR(VLOOKUP(B460,[2]גיליון1!$B:$F,5,0),0)</f>
        <v>102598.03502861902</v>
      </c>
      <c r="F460" s="51"/>
      <c r="J460" s="65"/>
      <c r="K460" s="65"/>
    </row>
    <row r="461" spans="2:11" x14ac:dyDescent="0.25">
      <c r="B461" s="51">
        <v>580654465</v>
      </c>
      <c r="C461" s="50" t="s">
        <v>576</v>
      </c>
      <c r="D461" s="64">
        <f>VLOOKUP(B461,'[1]ריכוז תמיכה ברמת עמותה'!$A:$P,3,0)</f>
        <v>31975.754736792795</v>
      </c>
      <c r="E461" s="64">
        <f>VLOOKUP(B461,'[1]ריכוז תמיכה ברמת עמותה'!$A:$P,16,0)+IFERROR(VLOOKUP(B461,[2]גיליון1!$B:$F,5,0),0)</f>
        <v>30619.248286777944</v>
      </c>
      <c r="F461" s="51"/>
      <c r="J461" s="65"/>
      <c r="K461" s="65"/>
    </row>
    <row r="462" spans="2:11" x14ac:dyDescent="0.25">
      <c r="B462" s="51">
        <v>580374452</v>
      </c>
      <c r="C462" s="50" t="s">
        <v>577</v>
      </c>
      <c r="D462" s="64">
        <f>VLOOKUP(B462,'[1]ריכוז תמיכה ברמת עמותה'!$A:$P,3,0)</f>
        <v>0</v>
      </c>
      <c r="E462" s="64">
        <f>VLOOKUP(B462,'[1]ריכוז תמיכה ברמת עמותה'!$A:$P,16,0)+IFERROR(VLOOKUP(B462,[2]גיליון1!$B:$F,5,0),0)</f>
        <v>1604.4027290907991</v>
      </c>
      <c r="F462" s="51"/>
      <c r="J462" s="65"/>
      <c r="K462" s="65"/>
    </row>
    <row r="463" spans="2:11" x14ac:dyDescent="0.25">
      <c r="B463" s="51">
        <v>512120841</v>
      </c>
      <c r="C463" s="50" t="s">
        <v>578</v>
      </c>
      <c r="D463" s="64">
        <f>VLOOKUP(B463,'[1]ריכוז תמיכה ברמת עמותה'!$A:$P,3,0)</f>
        <v>63951.509473585589</v>
      </c>
      <c r="E463" s="64">
        <f>VLOOKUP(B463,'[1]ריכוז תמיכה ברמת עמותה'!$A:$P,16,0)+IFERROR(VLOOKUP(B463,[2]גיליון1!$B:$F,5,0),0)</f>
        <v>61238.496573555887</v>
      </c>
      <c r="F463" s="51"/>
      <c r="J463" s="65"/>
      <c r="K463" s="65"/>
    </row>
    <row r="464" spans="2:11" x14ac:dyDescent="0.25">
      <c r="B464" s="51">
        <v>580687218</v>
      </c>
      <c r="C464" s="50" t="s">
        <v>579</v>
      </c>
      <c r="D464" s="64">
        <f>VLOOKUP(B464,'[1]ריכוז תמיכה ברמת עמותה'!$A:$P,3,0)</f>
        <v>197346.75500286277</v>
      </c>
      <c r="E464" s="64">
        <f>VLOOKUP(B464,'[1]ריכוז תמיכה ברמת עמותה'!$A:$P,16,0)+IFERROR(VLOOKUP(B464,[2]גיליון1!$B:$F,5,0),0)</f>
        <v>188974.71974507248</v>
      </c>
      <c r="F464" s="51"/>
      <c r="J464" s="65"/>
      <c r="K464" s="65"/>
    </row>
    <row r="465" spans="2:11" x14ac:dyDescent="0.25">
      <c r="B465" s="51">
        <v>580565406</v>
      </c>
      <c r="C465" s="50" t="s">
        <v>580</v>
      </c>
      <c r="D465" s="64">
        <f>VLOOKUP(B465,'[1]ריכוז תמיכה ברמת עמותה'!$A:$P,3,0)</f>
        <v>172761.88349078002</v>
      </c>
      <c r="E465" s="64">
        <f>VLOOKUP(B465,'[1]ריכוז תמיכה ברמת עמותה'!$A:$P,16,0)+IFERROR(VLOOKUP(B465,[2]גיליון1!$B:$F,5,0),0)</f>
        <v>230239.27743335269</v>
      </c>
      <c r="F465" s="51"/>
      <c r="J465" s="65"/>
      <c r="K465" s="65"/>
    </row>
    <row r="466" spans="2:11" x14ac:dyDescent="0.25">
      <c r="B466" s="51">
        <v>580443372</v>
      </c>
      <c r="C466" s="50" t="s">
        <v>581</v>
      </c>
      <c r="D466" s="64">
        <f>VLOOKUP(B466,'[1]ריכוז תמיכה ברמת עמותה'!$A:$P,3,0)</f>
        <v>202224.42551461689</v>
      </c>
      <c r="E466" s="64">
        <f>VLOOKUP(B466,'[1]ריכוז תמיכה ברמת עמותה'!$A:$P,16,0)+IFERROR(VLOOKUP(B466,[2]גיליון1!$B:$F,5,0),0)</f>
        <v>214105.32137132288</v>
      </c>
      <c r="F466" s="51"/>
      <c r="J466" s="65"/>
      <c r="K466" s="65"/>
    </row>
    <row r="467" spans="2:11" x14ac:dyDescent="0.25">
      <c r="B467" s="51">
        <v>510873938</v>
      </c>
      <c r="C467" s="50" t="s">
        <v>582</v>
      </c>
      <c r="D467" s="64">
        <f>VLOOKUP(B467,'[1]ריכוז תמיכה ברמת עמותה'!$A:$P,3,0)</f>
        <v>78158.834659384986</v>
      </c>
      <c r="E467" s="64">
        <f>VLOOKUP(B467,'[1]ריכוז תמיכה ברמת עמותה'!$A:$P,16,0)+IFERROR(VLOOKUP(B467,[2]גיליון1!$B:$F,5,0),0)</f>
        <v>74843.104844285263</v>
      </c>
      <c r="F467" s="51"/>
      <c r="J467" s="65"/>
      <c r="K467" s="65"/>
    </row>
    <row r="468" spans="2:11" x14ac:dyDescent="0.25">
      <c r="B468" s="51">
        <v>515042414</v>
      </c>
      <c r="C468" s="50" t="s">
        <v>583</v>
      </c>
      <c r="D468" s="64">
        <f>VLOOKUP(B468,'[1]ריכוז תמיכה ברמת עמותה'!$A:$P,3,0)</f>
        <v>163898.15246000467</v>
      </c>
      <c r="E468" s="64">
        <f>VLOOKUP(B468,'[1]ריכוז תמיכה ברמת עמותה'!$A:$P,16,0)+IFERROR(VLOOKUP(B468,[2]גיליון1!$B:$F,5,0),0)</f>
        <v>156945.1062289585</v>
      </c>
      <c r="F468" s="51"/>
      <c r="J468" s="65"/>
      <c r="K468" s="65"/>
    </row>
    <row r="469" spans="2:11" x14ac:dyDescent="0.25">
      <c r="B469" s="51">
        <v>580551323</v>
      </c>
      <c r="C469" s="50" t="s">
        <v>584</v>
      </c>
      <c r="D469" s="64">
        <f>VLOOKUP(B469,'[1]ריכוז תמיכה ברמת עמותה'!$A:$P,3,0)</f>
        <v>77644.971740561741</v>
      </c>
      <c r="E469" s="64">
        <f>VLOOKUP(B469,'[1]ריכוז תמיכה ברמת עמותה'!$A:$P,16,0)+IFERROR(VLOOKUP(B469,[2]גיליון1!$B:$F,5,0),0)</f>
        <v>74351.041516106387</v>
      </c>
      <c r="F469" s="51"/>
      <c r="J469" s="65"/>
      <c r="K469" s="65"/>
    </row>
    <row r="470" spans="2:11" x14ac:dyDescent="0.25">
      <c r="B470" s="51">
        <v>580515831</v>
      </c>
      <c r="C470" s="50" t="s">
        <v>585</v>
      </c>
      <c r="D470" s="64">
        <f>VLOOKUP(B470,'[1]ריכוז תמיכה ברמת עמותה'!$A:$P,3,0)</f>
        <v>7279.82324697476</v>
      </c>
      <c r="E470" s="64">
        <f>VLOOKUP(B470,'[1]ריכוז תמיכה ברמת עמותה'!$A:$P,16,0)+IFERROR(VLOOKUP(B470,[2]גיליון1!$B:$F,5,0),0)</f>
        <v>6970.991531483568</v>
      </c>
      <c r="F470" s="51"/>
      <c r="J470" s="65"/>
      <c r="K470" s="65"/>
    </row>
    <row r="471" spans="2:11" x14ac:dyDescent="0.25">
      <c r="B471" s="51">
        <v>580122570</v>
      </c>
      <c r="C471" s="50" t="s">
        <v>586</v>
      </c>
      <c r="D471" s="64">
        <f>VLOOKUP(B471,'[1]ריכוז תמיכה ברמת עמותה'!$A:$P,3,0)</f>
        <v>189484.51751084128</v>
      </c>
      <c r="E471" s="64">
        <f>VLOOKUP(B471,'[1]ריכוז תמיכה ברמת עמותה'!$A:$P,16,0)+IFERROR(VLOOKUP(B471,[2]גיליון1!$B:$F,5,0),0)</f>
        <v>191035.5045159508</v>
      </c>
      <c r="F471" s="51"/>
      <c r="J471" s="65"/>
      <c r="K471" s="65"/>
    </row>
    <row r="472" spans="2:11" x14ac:dyDescent="0.25">
      <c r="B472" s="51">
        <v>580481232</v>
      </c>
      <c r="C472" s="50" t="s">
        <v>64</v>
      </c>
      <c r="D472" s="64">
        <f>VLOOKUP(B472,'[1]ריכוז תמיכה ברמת עמותה'!$A:$P,3,0)</f>
        <v>209024.37227818157</v>
      </c>
      <c r="E472" s="64">
        <f>VLOOKUP(B472,'[1]ריכוז תמיכה ברמת עמותה'!$A:$P,16,0)+IFERROR(VLOOKUP(B472,[2]גיליון1!$B:$F,5,0),0)</f>
        <v>200156.93782543347</v>
      </c>
      <c r="F472" s="51"/>
      <c r="J472" s="65"/>
      <c r="K472" s="65"/>
    </row>
    <row r="473" spans="2:11" x14ac:dyDescent="0.25">
      <c r="B473" s="51">
        <v>580669257</v>
      </c>
      <c r="C473" s="50" t="s">
        <v>587</v>
      </c>
      <c r="D473" s="64">
        <f>VLOOKUP(B473,'[1]ריכוז תמיכה ברמת עמותה'!$A:$P,3,0)</f>
        <v>62352.009917224204</v>
      </c>
      <c r="E473" s="64">
        <f>VLOOKUP(B473,'[1]ריכוז תמיכה ברמת עמותה'!$A:$P,16,0)+IFERROR(VLOOKUP(B473,[2]גיליון1!$B:$F,5,0),0)</f>
        <v>59984.387605658332</v>
      </c>
      <c r="F473" s="51"/>
      <c r="J473" s="65"/>
      <c r="K473" s="65"/>
    </row>
    <row r="474" spans="2:11" x14ac:dyDescent="0.25">
      <c r="B474" s="51">
        <v>580603892</v>
      </c>
      <c r="C474" s="50" t="s">
        <v>588</v>
      </c>
      <c r="D474" s="64">
        <f>VLOOKUP(B474,'[1]ריכוז תמיכה ברמת עמותה'!$A:$P,3,0)</f>
        <v>786.2631667736689</v>
      </c>
      <c r="E474" s="64">
        <f>VLOOKUP(B474,'[1]ריכוז תמיכה ברמת עמותה'!$A:$P,16,0)+IFERROR(VLOOKUP(B474,[2]גיליון1!$B:$F,5,0),0)</f>
        <v>8334.3018148978808</v>
      </c>
      <c r="F474" s="51"/>
      <c r="J474" s="65"/>
      <c r="K474" s="65"/>
    </row>
    <row r="475" spans="2:11" x14ac:dyDescent="0.25">
      <c r="B475" s="51">
        <v>580547339</v>
      </c>
      <c r="C475" s="50" t="s">
        <v>589</v>
      </c>
      <c r="D475" s="64">
        <f>VLOOKUP(B475,'[1]ריכוז תמיכה ברמת עמותה'!$A:$P,3,0)</f>
        <v>31699.329983599386</v>
      </c>
      <c r="E475" s="64">
        <f>VLOOKUP(B475,'[1]ריכוז תמיכה ברמת עמותה'!$A:$P,16,0)+IFERROR(VLOOKUP(B475,[2]גיליון1!$B:$F,5,0),0)</f>
        <v>41654.032092421381</v>
      </c>
      <c r="F475" s="51"/>
      <c r="J475" s="65"/>
      <c r="K475" s="65"/>
    </row>
    <row r="476" spans="2:11" x14ac:dyDescent="0.25">
      <c r="B476" s="51">
        <v>580666386</v>
      </c>
      <c r="C476" s="50" t="s">
        <v>590</v>
      </c>
      <c r="D476" s="64">
        <f>VLOOKUP(B476,'[1]ריכוז תמיכה ברמת עמותה'!$A:$P,3,0)</f>
        <v>82283.562255430923</v>
      </c>
      <c r="E476" s="64">
        <f>VLOOKUP(B476,'[1]ריכוז תמיכה ברמת עמותה'!$A:$P,16,0)+IFERROR(VLOOKUP(B476,[2]גיליון1!$B:$F,5,0),0)</f>
        <v>78792.849249640407</v>
      </c>
      <c r="F476" s="51"/>
      <c r="J476" s="65"/>
      <c r="K476" s="65"/>
    </row>
    <row r="477" spans="2:11" x14ac:dyDescent="0.25">
      <c r="B477" s="51">
        <v>580410108</v>
      </c>
      <c r="C477" s="50" t="s">
        <v>591</v>
      </c>
      <c r="D477" s="64">
        <f>VLOOKUP(B477,'[1]ריכוז תמיכה ברמת עמותה'!$A:$P,3,0)</f>
        <v>42876.216664966407</v>
      </c>
      <c r="E477" s="64">
        <f>VLOOKUP(B477,'[1]ריכוז תמיכה ברמת עמותה'!$A:$P,16,0)+IFERROR(VLOOKUP(B477,[2]גיליון1!$B:$F,5,0),0)</f>
        <v>43398.495090351105</v>
      </c>
      <c r="F477" s="51" t="s">
        <v>3685</v>
      </c>
      <c r="J477" s="65"/>
      <c r="K477" s="65"/>
    </row>
    <row r="478" spans="2:11" x14ac:dyDescent="0.25">
      <c r="B478" s="51">
        <v>580509834</v>
      </c>
      <c r="C478" s="50" t="s">
        <v>592</v>
      </c>
      <c r="D478" s="64">
        <f>VLOOKUP(B478,'[1]ריכוז תמיכה ברמת עמותה'!$A:$P,3,0)</f>
        <v>392937.91767328628</v>
      </c>
      <c r="E478" s="64">
        <f>VLOOKUP(B478,'[1]ריכוז תמיכה ברמת עמותה'!$A:$P,16,0)+IFERROR(VLOOKUP(B478,[2]גיליון1!$B:$F,5,0),0)</f>
        <v>376268.32459669514</v>
      </c>
      <c r="F478" s="51"/>
      <c r="J478" s="65"/>
      <c r="K478" s="65"/>
    </row>
    <row r="479" spans="2:11" x14ac:dyDescent="0.25">
      <c r="B479" s="51">
        <v>580530228</v>
      </c>
      <c r="C479" s="50" t="s">
        <v>593</v>
      </c>
      <c r="D479" s="64">
        <f>VLOOKUP(B479,'[1]ריכוז תמיכה ברמת עמותה'!$A:$P,3,0)</f>
        <v>18491.017201898958</v>
      </c>
      <c r="E479" s="64">
        <f>VLOOKUP(B479,'[1]ריכוז תמיכה ברמת עמותה'!$A:$P,16,0)+IFERROR(VLOOKUP(B479,[2]גיליון1!$B:$F,5,0),0)</f>
        <v>73793.742640684664</v>
      </c>
      <c r="F479" s="51"/>
      <c r="J479" s="65"/>
      <c r="K479" s="65"/>
    </row>
    <row r="480" spans="2:11" x14ac:dyDescent="0.25">
      <c r="B480" s="51">
        <v>580179273</v>
      </c>
      <c r="C480" s="50" t="s">
        <v>594</v>
      </c>
      <c r="D480" s="64">
        <f>VLOOKUP(B480,'[1]ריכוז תמיכה ברמת עמותה'!$A:$P,3,0)</f>
        <v>1256.8028222819453</v>
      </c>
      <c r="E480" s="64">
        <f>VLOOKUP(B480,'[1]ריכוז תמיכה ברמת עמותה'!$A:$P,16,0)+IFERROR(VLOOKUP(B480,[2]גיליון1!$B:$F,5,0),0)</f>
        <v>5184.1152861205455</v>
      </c>
      <c r="F480" s="51"/>
      <c r="J480" s="65"/>
      <c r="K480" s="65"/>
    </row>
    <row r="481" spans="2:11" x14ac:dyDescent="0.25">
      <c r="B481" s="51">
        <v>580421402</v>
      </c>
      <c r="C481" s="50" t="s">
        <v>595</v>
      </c>
      <c r="D481" s="64">
        <f>VLOOKUP(B481,'[1]ריכוז תמיכה ברמת עמותה'!$A:$P,3,0)</f>
        <v>30738.02394875648</v>
      </c>
      <c r="E481" s="64">
        <f>VLOOKUP(B481,'[1]ריכוז תמיכה ברמת עמותה'!$A:$P,16,0)+IFERROR(VLOOKUP(B481,[2]גיליון1!$B:$F,5,0),0)</f>
        <v>32729.95035395454</v>
      </c>
      <c r="F481" s="51"/>
      <c r="J481" s="65"/>
      <c r="K481" s="65"/>
    </row>
    <row r="482" spans="2:11" x14ac:dyDescent="0.25">
      <c r="B482" s="51">
        <v>580618122</v>
      </c>
      <c r="C482" s="50" t="s">
        <v>596</v>
      </c>
      <c r="D482" s="64">
        <f>VLOOKUP(B482,'[1]ריכוז תמיכה ברמת עמותה'!$A:$P,3,0)</f>
        <v>53006.311811084845</v>
      </c>
      <c r="E482" s="64">
        <f>VLOOKUP(B482,'[1]ריכוז תמיכה ברמת עמותה'!$A:$P,16,0)+IFERROR(VLOOKUP(B482,[2]גיליון1!$B:$F,5,0),0)</f>
        <v>50757.626691527701</v>
      </c>
      <c r="F482" s="51"/>
      <c r="J482" s="65"/>
      <c r="K482" s="65"/>
    </row>
    <row r="483" spans="2:11" x14ac:dyDescent="0.25">
      <c r="B483" s="51">
        <v>580374445</v>
      </c>
      <c r="C483" s="50" t="s">
        <v>597</v>
      </c>
      <c r="D483" s="64">
        <f>VLOOKUP(B483,'[1]ריכוז תמיכה ברמת עמותה'!$A:$P,3,0)</f>
        <v>53450.014371628349</v>
      </c>
      <c r="E483" s="64">
        <f>VLOOKUP(B483,'[1]ריכוז תמיכה ברמת עמותה'!$A:$P,16,0)+IFERROR(VLOOKUP(B483,[2]גיליון1!$B:$F,5,0),0)</f>
        <v>51182.506072126904</v>
      </c>
      <c r="F483" s="51"/>
      <c r="J483" s="65"/>
      <c r="K483" s="65"/>
    </row>
    <row r="484" spans="2:11" x14ac:dyDescent="0.25">
      <c r="B484" s="51">
        <v>580404796</v>
      </c>
      <c r="C484" s="50" t="s">
        <v>598</v>
      </c>
      <c r="D484" s="64">
        <f>VLOOKUP(B484,'[1]ריכוז תמיכה ברמת עמותה'!$A:$P,3,0)</f>
        <v>76495.844024173537</v>
      </c>
      <c r="E484" s="64">
        <f>VLOOKUP(B484,'[1]ריכוז תמיכה ברמת עמותה'!$A:$P,16,0)+IFERROR(VLOOKUP(B484,[2]גיליון1!$B:$F,5,0),0)</f>
        <v>73250.663209138016</v>
      </c>
      <c r="F484" s="51"/>
      <c r="J484" s="65"/>
      <c r="K484" s="65"/>
    </row>
    <row r="485" spans="2:11" x14ac:dyDescent="0.25">
      <c r="B485" s="51">
        <v>580491256</v>
      </c>
      <c r="C485" s="50" t="s">
        <v>599</v>
      </c>
      <c r="D485" s="64">
        <f>VLOOKUP(B485,'[1]ריכוז תמיכה ברמת עמותה'!$A:$P,3,0)</f>
        <v>33167.393929429723</v>
      </c>
      <c r="E485" s="64">
        <f>VLOOKUP(B485,'[1]ריכוז תמיכה ברמת עמותה'!$A:$P,16,0)+IFERROR(VLOOKUP(B485,[2]גיליון1!$B:$F,5,0),0)</f>
        <v>57988.750656287528</v>
      </c>
      <c r="F485" s="51"/>
      <c r="J485" s="65"/>
      <c r="K485" s="65"/>
    </row>
    <row r="486" spans="2:11" x14ac:dyDescent="0.25">
      <c r="B486" s="51">
        <v>580174738</v>
      </c>
      <c r="C486" s="50" t="s">
        <v>600</v>
      </c>
      <c r="D486" s="64">
        <f>VLOOKUP(B486,'[1]ריכוז תמיכה ברמת עמותה'!$A:$P,3,0)</f>
        <v>23278.839926539396</v>
      </c>
      <c r="E486" s="64">
        <f>VLOOKUP(B486,'[1]ריכוז תמיכה ברמת עמותה'!$A:$P,16,0)+IFERROR(VLOOKUP(B486,[2]גיליון1!$B:$F,5,0),0)</f>
        <v>24432.917298149325</v>
      </c>
      <c r="F486" s="51"/>
      <c r="J486" s="65"/>
      <c r="K486" s="65"/>
    </row>
    <row r="487" spans="2:11" x14ac:dyDescent="0.25">
      <c r="B487" s="51">
        <v>580106631</v>
      </c>
      <c r="C487" s="50" t="s">
        <v>601</v>
      </c>
      <c r="D487" s="64">
        <f>VLOOKUP(B487,'[1]ריכוז תמיכה ברמת עמותה'!$A:$P,3,0)</f>
        <v>5887.2333265082552</v>
      </c>
      <c r="E487" s="64">
        <f>VLOOKUP(B487,'[1]ריכוז תמיכה ברמת עמותה'!$A:$P,16,0)+IFERROR(VLOOKUP(B487,[2]גיליון1!$B:$F,5,0),0)</f>
        <v>5637.4794099584233</v>
      </c>
      <c r="F487" s="51"/>
      <c r="J487" s="65"/>
      <c r="K487" s="65"/>
    </row>
    <row r="488" spans="2:11" x14ac:dyDescent="0.25">
      <c r="B488" s="51">
        <v>512505678</v>
      </c>
      <c r="C488" s="50" t="s">
        <v>602</v>
      </c>
      <c r="D488" s="64">
        <f>VLOOKUP(B488,'[1]ריכוז תמיכה ברמת עמותה'!$A:$P,3,0)</f>
        <v>47385.520269048975</v>
      </c>
      <c r="E488" s="64">
        <f>VLOOKUP(B488,'[1]ריכוז תמיכה ברמת עמותה'!$A:$P,16,0)+IFERROR(VLOOKUP(B488,[2]גיליון1!$B:$F,5,0),0)</f>
        <v>134051.9834320072</v>
      </c>
      <c r="F488" s="51"/>
      <c r="J488" s="65"/>
      <c r="K488" s="65"/>
    </row>
    <row r="489" spans="2:11" x14ac:dyDescent="0.25">
      <c r="B489" s="51">
        <v>580551802</v>
      </c>
      <c r="C489" s="50" t="s">
        <v>603</v>
      </c>
      <c r="D489" s="64">
        <f>VLOOKUP(B489,'[1]ריכוז תמיכה ברמת עמותה'!$A:$P,3,0)</f>
        <v>21546.73934571576</v>
      </c>
      <c r="E489" s="64">
        <f>VLOOKUP(B489,'[1]ריכוז תמיכה ברמת עמותה'!$A:$P,16,0)+IFERROR(VLOOKUP(B489,[2]גיליון1!$B:$F,5,0),0)</f>
        <v>20632.662691705755</v>
      </c>
      <c r="F489" s="51" t="s">
        <v>3685</v>
      </c>
      <c r="J489" s="65"/>
      <c r="K489" s="65"/>
    </row>
    <row r="490" spans="2:11" x14ac:dyDescent="0.25">
      <c r="B490" s="51">
        <v>580096675</v>
      </c>
      <c r="C490" s="50" t="s">
        <v>604</v>
      </c>
      <c r="D490" s="64">
        <f>VLOOKUP(B490,'[1]ריכוז תמיכה ברמת עמותה'!$A:$P,3,0)</f>
        <v>7717.9299091242574</v>
      </c>
      <c r="E490" s="64">
        <f>VLOOKUP(B490,'[1]ריכוז תמיכה ברמת עמותה'!$A:$P,16,0)+IFERROR(VLOOKUP(B490,[2]גיליון1!$B:$F,5,0),0)</f>
        <v>11049.652096905724</v>
      </c>
      <c r="F490" s="51"/>
      <c r="J490" s="65"/>
      <c r="K490" s="65"/>
    </row>
    <row r="491" spans="2:11" x14ac:dyDescent="0.25">
      <c r="B491" s="51">
        <v>580120418</v>
      </c>
      <c r="C491" s="50" t="s">
        <v>605</v>
      </c>
      <c r="D491" s="64">
        <f>VLOOKUP(B491,'[1]ריכוז תמיכה ברמת עמותה'!$A:$P,3,0)</f>
        <v>135950.59094890303</v>
      </c>
      <c r="E491" s="64">
        <f>VLOOKUP(B491,'[1]ריכוז תמיכה ברמת עמותה'!$A:$P,16,0)+IFERROR(VLOOKUP(B491,[2]גיליון1!$B:$F,5,0),0)</f>
        <v>130183.16325177607</v>
      </c>
      <c r="F491" s="51"/>
      <c r="J491" s="65"/>
      <c r="K491" s="65"/>
    </row>
    <row r="492" spans="2:11" x14ac:dyDescent="0.25">
      <c r="B492" s="51">
        <v>580049120</v>
      </c>
      <c r="C492" s="50" t="s">
        <v>606</v>
      </c>
      <c r="D492" s="64">
        <f>VLOOKUP(B492,'[1]ריכוז תמיכה ברמת עמותה'!$A:$P,3,0)</f>
        <v>83233.936767441817</v>
      </c>
      <c r="E492" s="64">
        <f>VLOOKUP(B492,'[1]ריכוז תמיכה ברמת עמותה'!$A:$P,16,0)+IFERROR(VLOOKUP(B492,[2]גיליון1!$B:$F,5,0),0)</f>
        <v>79702.906053247396</v>
      </c>
      <c r="F492" s="51"/>
      <c r="H492" s="61"/>
      <c r="I492" s="61"/>
      <c r="J492" s="65"/>
      <c r="K492" s="65"/>
    </row>
    <row r="493" spans="2:11" x14ac:dyDescent="0.25">
      <c r="B493" s="51">
        <v>580330603</v>
      </c>
      <c r="C493" s="50" t="s">
        <v>607</v>
      </c>
      <c r="D493" s="64">
        <f>VLOOKUP(B493,'[1]ריכוז תמיכה ברמת עמותה'!$A:$P,3,0)</f>
        <v>44375.86495582827</v>
      </c>
      <c r="E493" s="64">
        <f>VLOOKUP(B493,'[1]ריכוז תמיכה ברמת עמותה'!$A:$P,16,0)+IFERROR(VLOOKUP(B493,[2]גיליון1!$B:$F,5,0),0)</f>
        <v>42493.309015145358</v>
      </c>
      <c r="F493" s="51"/>
      <c r="J493" s="65"/>
      <c r="K493" s="65"/>
    </row>
    <row r="494" spans="2:11" x14ac:dyDescent="0.25">
      <c r="B494" s="51">
        <v>580594000</v>
      </c>
      <c r="C494" s="50" t="s">
        <v>608</v>
      </c>
      <c r="D494" s="64">
        <f>VLOOKUP(B494,'[1]ריכוז תמיכה ברמת עמותה'!$A:$P,3,0)</f>
        <v>27873.835452381751</v>
      </c>
      <c r="E494" s="64">
        <f>VLOOKUP(B494,'[1]ריכוז תמיכה ברמת עמותה'!$A:$P,16,0)+IFERROR(VLOOKUP(B494,[2]גיליון1!$B:$F,5,0),0)</f>
        <v>26691.344596761654</v>
      </c>
      <c r="F494" s="51"/>
      <c r="J494" s="65"/>
      <c r="K494" s="65"/>
    </row>
    <row r="495" spans="2:11" x14ac:dyDescent="0.25">
      <c r="B495" s="51">
        <v>580143634</v>
      </c>
      <c r="C495" s="50" t="s">
        <v>609</v>
      </c>
      <c r="D495" s="64">
        <f>VLOOKUP(B495,'[1]ריכוז תמיכה ברמת עמותה'!$A:$P,3,0)</f>
        <v>478578.322037431</v>
      </c>
      <c r="E495" s="64">
        <f>VLOOKUP(B495,'[1]ריכוז תמיכה ברמת עמותה'!$A:$P,16,0)+IFERROR(VLOOKUP(B495,[2]גיליון1!$B:$F,5,0),0)</f>
        <v>458275.60874653666</v>
      </c>
      <c r="F495" s="51"/>
      <c r="J495" s="65"/>
      <c r="K495" s="65"/>
    </row>
    <row r="496" spans="2:11" x14ac:dyDescent="0.25">
      <c r="B496" s="51">
        <v>580367142</v>
      </c>
      <c r="C496" s="50" t="s">
        <v>610</v>
      </c>
      <c r="D496" s="64">
        <f>VLOOKUP(B496,'[1]ריכוז תמיכה ברמת עמותה'!$A:$P,3,0)</f>
        <v>8193.5645169038453</v>
      </c>
      <c r="E496" s="64">
        <f>VLOOKUP(B496,'[1]ריכוז תמיכה ברמת עמותה'!$A:$P,16,0)+IFERROR(VLOOKUP(B496,[2]גיליון1!$B:$F,5,0),0)</f>
        <v>7845.969183899746</v>
      </c>
      <c r="F496" s="51"/>
      <c r="J496" s="65"/>
      <c r="K496" s="65"/>
    </row>
    <row r="497" spans="2:11" x14ac:dyDescent="0.25">
      <c r="B497" s="51">
        <v>580484236</v>
      </c>
      <c r="C497" s="50" t="s">
        <v>611</v>
      </c>
      <c r="D497" s="64">
        <f>VLOOKUP(B497,'[1]ריכוז תמיכה ברמת עמותה'!$A:$P,3,0)</f>
        <v>114192.1037359545</v>
      </c>
      <c r="E497" s="64">
        <f>VLOOKUP(B497,'[1]ריכוז תמיכה ברמת עמותה'!$A:$P,16,0)+IFERROR(VLOOKUP(B497,[2]גיליון1!$B:$F,5,0),0)</f>
        <v>109347.73566603215</v>
      </c>
      <c r="F497" s="51"/>
      <c r="J497" s="65"/>
      <c r="K497" s="65"/>
    </row>
    <row r="498" spans="2:11" x14ac:dyDescent="0.25">
      <c r="B498" s="51">
        <v>580329316</v>
      </c>
      <c r="C498" s="50" t="s">
        <v>612</v>
      </c>
      <c r="D498" s="64">
        <f>VLOOKUP(B498,'[1]ריכוז תמיכה ברמת עמותה'!$A:$P,3,0)</f>
        <v>12547.389929523917</v>
      </c>
      <c r="E498" s="64">
        <f>VLOOKUP(B498,'[1]ריכוז תמיכה ברמת עמותה'!$A:$P,16,0)+IFERROR(VLOOKUP(B498,[2]גיליון1!$B:$F,5,0),0)</f>
        <v>13809.085796729174</v>
      </c>
      <c r="F498" s="51"/>
      <c r="J498" s="65"/>
      <c r="K498" s="65"/>
    </row>
    <row r="499" spans="2:11" x14ac:dyDescent="0.25">
      <c r="B499" s="51">
        <v>580345973</v>
      </c>
      <c r="C499" s="50" t="s">
        <v>65</v>
      </c>
      <c r="D499" s="64">
        <f>VLOOKUP(B499,'[1]ריכוז תמיכה ברמת עמותה'!$A:$P,3,0)</f>
        <v>281905.24636893388</v>
      </c>
      <c r="E499" s="64">
        <f>VLOOKUP(B499,'[1]ריכוז תמיכה ברמת עמותה'!$A:$P,16,0)+IFERROR(VLOOKUP(B499,[2]גיליון1!$B:$F,5,0),0)</f>
        <v>319884.50506855338</v>
      </c>
      <c r="F499" s="51"/>
      <c r="J499" s="65"/>
      <c r="K499" s="65"/>
    </row>
    <row r="500" spans="2:11" x14ac:dyDescent="0.25">
      <c r="B500" s="51">
        <v>580496107</v>
      </c>
      <c r="C500" s="50" t="s">
        <v>613</v>
      </c>
      <c r="D500" s="64">
        <f>VLOOKUP(B500,'[1]ריכוז תמיכה ברמת עמותה'!$A:$P,3,0)</f>
        <v>10069.849015560401</v>
      </c>
      <c r="E500" s="64">
        <f>VLOOKUP(B500,'[1]ריכוז תמיכה ברמת עמותה'!$A:$P,16,0)+IFERROR(VLOOKUP(B500,[2]גיליון1!$B:$F,5,0),0)</f>
        <v>30077.426281241813</v>
      </c>
      <c r="F500" s="51"/>
      <c r="J500" s="65"/>
      <c r="K500" s="65"/>
    </row>
    <row r="501" spans="2:11" x14ac:dyDescent="0.25">
      <c r="B501" s="51">
        <v>580707453</v>
      </c>
      <c r="C501" s="50" t="s">
        <v>614</v>
      </c>
      <c r="D501" s="64">
        <f>VLOOKUP(B501,'[1]ריכוז תמיכה ברמת עמותה'!$A:$P,3,0)</f>
        <v>70394.295326491163</v>
      </c>
      <c r="E501" s="64">
        <f>VLOOKUP(B501,'[1]ריכוז תמיכה ברמת עמותה'!$A:$P,16,0)+IFERROR(VLOOKUP(B501,[2]גיליון1!$B:$F,5,0),0)</f>
        <v>67407.960322340034</v>
      </c>
      <c r="F501" s="51"/>
      <c r="J501" s="65"/>
      <c r="K501" s="65"/>
    </row>
    <row r="502" spans="2:11" x14ac:dyDescent="0.25">
      <c r="B502" s="51">
        <v>580706943</v>
      </c>
      <c r="C502" s="50" t="s">
        <v>615</v>
      </c>
      <c r="D502" s="64">
        <f>VLOOKUP(B502,'[1]ריכוז תמיכה ברמת עמותה'!$A:$P,3,0)</f>
        <v>75003.942719320941</v>
      </c>
      <c r="E502" s="64">
        <f>VLOOKUP(B502,'[1]ריכוז תמיכה ברמת עמותה'!$A:$P,16,0)+IFERROR(VLOOKUP(B502,[2]גיליון1!$B:$F,5,0),0)</f>
        <v>71822.052787001914</v>
      </c>
      <c r="F502" s="51"/>
      <c r="J502" s="65"/>
      <c r="K502" s="65"/>
    </row>
    <row r="503" spans="2:11" x14ac:dyDescent="0.25">
      <c r="B503" s="51">
        <v>580703312</v>
      </c>
      <c r="C503" s="50" t="s">
        <v>616</v>
      </c>
      <c r="D503" s="64">
        <f>VLOOKUP(B503,'[1]ריכוז תמיכה ברמת עמותה'!$A:$P,3,0)</f>
        <v>37820.898839752699</v>
      </c>
      <c r="E503" s="64">
        <f>VLOOKUP(B503,'[1]ריכוז תמיכה ברמת עמותה'!$A:$P,16,0)+IFERROR(VLOOKUP(B503,[2]גיליון1!$B:$F,5,0),0)</f>
        <v>36216.424023011292</v>
      </c>
      <c r="F503" s="51"/>
      <c r="J503" s="65"/>
      <c r="K503" s="65"/>
    </row>
    <row r="504" spans="2:11" x14ac:dyDescent="0.25">
      <c r="B504" s="51">
        <v>580466902</v>
      </c>
      <c r="C504" s="50" t="s">
        <v>617</v>
      </c>
      <c r="D504" s="64">
        <f>VLOOKUP(B504,'[1]ריכוז תמיכה ברמת עמותה'!$A:$P,3,0)</f>
        <v>310666.67705682467</v>
      </c>
      <c r="E504" s="64">
        <f>VLOOKUP(B504,'[1]ריכוז תמיכה ברמת עמותה'!$A:$P,16,0)+IFERROR(VLOOKUP(B504,[2]גיליון1!$B:$F,5,0),0)</f>
        <v>297487.27426551672</v>
      </c>
      <c r="F504" s="51"/>
      <c r="J504" s="65"/>
      <c r="K504" s="65"/>
    </row>
    <row r="505" spans="2:11" x14ac:dyDescent="0.25">
      <c r="B505" s="51">
        <v>580734812</v>
      </c>
      <c r="C505" s="50" t="s">
        <v>618</v>
      </c>
      <c r="D505" s="64">
        <f>VLOOKUP(B505,'[1]ריכוז תמיכה ברמת עמותה'!$A:$P,3,0)</f>
        <v>4455.8383724895184</v>
      </c>
      <c r="E505" s="64">
        <f>VLOOKUP(B505,'[1]ריכוז תמיכה ברמת עמותה'!$A:$P,16,0)+IFERROR(VLOOKUP(B505,[2]גיליון1!$B:$F,5,0),0)</f>
        <v>4266.8084796141275</v>
      </c>
      <c r="F505" s="51"/>
      <c r="J505" s="65"/>
      <c r="K505" s="65"/>
    </row>
    <row r="506" spans="2:11" x14ac:dyDescent="0.25">
      <c r="B506" s="51">
        <v>580717387</v>
      </c>
      <c r="C506" s="50" t="s">
        <v>619</v>
      </c>
      <c r="D506" s="64">
        <f>VLOOKUP(B506,'[1]ריכוז תמיכה ברמת עמותה'!$A:$P,3,0)</f>
        <v>86223.600546031346</v>
      </c>
      <c r="E506" s="64">
        <f>VLOOKUP(B506,'[1]ריכוז תמיכה ברמת עמותה'!$A:$P,16,0)+IFERROR(VLOOKUP(B506,[2]גיליון1!$B:$F,5,0),0)</f>
        <v>82565.739418218393</v>
      </c>
      <c r="F506" s="51"/>
      <c r="J506" s="65"/>
      <c r="K506" s="65"/>
    </row>
    <row r="507" spans="2:11" x14ac:dyDescent="0.25">
      <c r="B507" s="51">
        <v>580728228</v>
      </c>
      <c r="C507" s="50" t="s">
        <v>620</v>
      </c>
      <c r="D507" s="64">
        <f>VLOOKUP(B507,'[1]ריכוז תמיכה ברמת עמותה'!$A:$P,3,0)</f>
        <v>7339.0279076297957</v>
      </c>
      <c r="E507" s="64">
        <f>VLOOKUP(B507,'[1]ריכוז תמיכה ברמת עמותה'!$A:$P,16,0)+IFERROR(VLOOKUP(B507,[2]גיליון1!$B:$F,5,0),0)</f>
        <v>7027.6845546585637</v>
      </c>
      <c r="F507" s="51"/>
      <c r="J507" s="65"/>
      <c r="K507" s="65"/>
    </row>
    <row r="508" spans="2:11" x14ac:dyDescent="0.25">
      <c r="B508" s="51">
        <v>580721793</v>
      </c>
      <c r="C508" s="50" t="s">
        <v>621</v>
      </c>
      <c r="D508" s="64">
        <f>VLOOKUP(B508,'[1]ריכוז תמיכה ברמת עמותה'!$A:$P,3,0)</f>
        <v>59804.836168115595</v>
      </c>
      <c r="E508" s="64">
        <f>VLOOKUP(B508,'[1]ריכוז תמיכה ברמת עמותה'!$A:$P,16,0)+IFERROR(VLOOKUP(B508,[2]גיליון1!$B:$F,5,0),0)</f>
        <v>75615.478400000007</v>
      </c>
      <c r="F508" s="51"/>
      <c r="J508" s="65"/>
      <c r="K508" s="65"/>
    </row>
    <row r="509" spans="2:11" x14ac:dyDescent="0.25">
      <c r="B509" s="51">
        <v>580682151</v>
      </c>
      <c r="C509" s="50" t="s">
        <v>622</v>
      </c>
      <c r="D509" s="64">
        <f>VLOOKUP(B509,'[1]ריכוז תמיכה ברמת עמותה'!$A:$P,3,0)</f>
        <v>11149.33994314096</v>
      </c>
      <c r="E509" s="64">
        <f>VLOOKUP(B509,'[1]ריכוז תמיכה ברמת עמותה'!$A:$P,16,0)+IFERROR(VLOOKUP(B509,[2]גיליון1!$B:$F,5,0),0)</f>
        <v>11063.793189828793</v>
      </c>
      <c r="F509" s="51"/>
      <c r="J509" s="65"/>
      <c r="K509" s="65"/>
    </row>
    <row r="510" spans="2:11" x14ac:dyDescent="0.25">
      <c r="B510" s="51">
        <v>580418226</v>
      </c>
      <c r="C510" s="50" t="s">
        <v>623</v>
      </c>
      <c r="D510" s="64">
        <f>VLOOKUP(B510,'[1]ריכוז תמיכה ברמת עמותה'!$A:$P,3,0)</f>
        <v>23278.349448385154</v>
      </c>
      <c r="E510" s="64">
        <f>VLOOKUP(B510,'[1]ריכוז תמיכה ברמת עמותה'!$A:$P,16,0)+IFERROR(VLOOKUP(B510,[2]גיליון1!$B:$F,5,0),0)</f>
        <v>22290.812752774342</v>
      </c>
      <c r="F510" s="51"/>
      <c r="J510" s="65"/>
      <c r="K510" s="65"/>
    </row>
    <row r="511" spans="2:11" x14ac:dyDescent="0.25">
      <c r="B511" s="51">
        <v>580355048</v>
      </c>
      <c r="C511" s="50" t="s">
        <v>624</v>
      </c>
      <c r="D511" s="64">
        <f>VLOOKUP(B511,'[1]ריכוז תמיכה ברמת עמותה'!$A:$P,3,0)</f>
        <v>79719.169393811811</v>
      </c>
      <c r="E511" s="64">
        <f>VLOOKUP(B511,'[1]ריכוז תמיכה ברמת עמותה'!$A:$P,16,0)+IFERROR(VLOOKUP(B511,[2]גיליון1!$B:$F,5,0),0)</f>
        <v>76337.245546738326</v>
      </c>
      <c r="F511" s="51"/>
      <c r="J511" s="65"/>
      <c r="K511" s="65"/>
    </row>
    <row r="512" spans="2:11" x14ac:dyDescent="0.25">
      <c r="B512" s="51">
        <v>580245561</v>
      </c>
      <c r="C512" s="50" t="s">
        <v>625</v>
      </c>
      <c r="D512" s="64">
        <f>VLOOKUP(B512,'[1]ריכוז תמיכה ברמת עמותה'!$A:$P,3,0)</f>
        <v>27281.644569182125</v>
      </c>
      <c r="E512" s="64">
        <f>VLOOKUP(B512,'[1]ריכוז תמיכה ברמת עמותה'!$A:$P,16,0)+IFERROR(VLOOKUP(B512,[2]גיליון1!$B:$F,5,0),0)</f>
        <v>71634.591276656647</v>
      </c>
      <c r="F512" s="51"/>
      <c r="J512" s="65"/>
      <c r="K512" s="65"/>
    </row>
    <row r="513" spans="2:11" x14ac:dyDescent="0.25">
      <c r="B513" s="51">
        <v>580241644</v>
      </c>
      <c r="C513" s="50" t="s">
        <v>626</v>
      </c>
      <c r="D513" s="64">
        <f>VLOOKUP(B513,'[1]ריכוז תמיכה ברמת עמותה'!$A:$P,3,0)</f>
        <v>208008.90750007398</v>
      </c>
      <c r="E513" s="64">
        <f>VLOOKUP(B513,'[1]ריכוז תמיכה ברמת עמותה'!$A:$P,16,0)+IFERROR(VLOOKUP(B513,[2]גיליון1!$B:$F,5,0),0)</f>
        <v>199184.55207806671</v>
      </c>
      <c r="F513" s="51"/>
      <c r="J513" s="65"/>
      <c r="K513" s="65"/>
    </row>
    <row r="514" spans="2:11" x14ac:dyDescent="0.25">
      <c r="B514" s="51">
        <v>580655447</v>
      </c>
      <c r="C514" s="50" t="s">
        <v>627</v>
      </c>
      <c r="D514" s="64">
        <f>VLOOKUP(B514,'[1]ריכוז תמיכה ברמת עמותה'!$A:$P,3,0)</f>
        <v>12510.372025940318</v>
      </c>
      <c r="E514" s="64">
        <f>VLOOKUP(B514,'[1]ריכוז תמיכה ברמת עמותה'!$A:$P,16,0)+IFERROR(VLOOKUP(B514,[2]גיליון1!$B:$F,5,0),0)</f>
        <v>11979.644902062724</v>
      </c>
      <c r="F514" s="51"/>
      <c r="J514" s="65"/>
      <c r="K514" s="65"/>
    </row>
    <row r="515" spans="2:11" x14ac:dyDescent="0.25">
      <c r="B515" s="51">
        <v>580295731</v>
      </c>
      <c r="C515" s="50" t="s">
        <v>628</v>
      </c>
      <c r="D515" s="64">
        <f>VLOOKUP(B515,'[1]ריכוז תמיכה ברמת עמותה'!$A:$P,3,0)</f>
        <v>181870.54541403335</v>
      </c>
      <c r="E515" s="64">
        <f>VLOOKUP(B515,'[1]ריכוז תמיכה ברמת עמותה'!$A:$P,16,0)+IFERROR(VLOOKUP(B515,[2]גיליון1!$B:$F,5,0),0)</f>
        <v>174155.05691493058</v>
      </c>
      <c r="F515" s="51"/>
      <c r="J515" s="65"/>
      <c r="K515" s="65"/>
    </row>
    <row r="516" spans="2:11" x14ac:dyDescent="0.25">
      <c r="B516" s="51">
        <v>580347532</v>
      </c>
      <c r="C516" s="50" t="s">
        <v>629</v>
      </c>
      <c r="D516" s="64">
        <f>VLOOKUP(B516,'[1]ריכוז תמיכה ברמת עמותה'!$A:$P,3,0)</f>
        <v>172817.77980476685</v>
      </c>
      <c r="E516" s="64">
        <f>VLOOKUP(B516,'[1]ריכוז תמיכה ברמת עמותה'!$A:$P,16,0)+IFERROR(VLOOKUP(B516,[2]גיליון1!$B:$F,5,0),0)</f>
        <v>165486.33649992227</v>
      </c>
      <c r="F516" s="51"/>
      <c r="J516" s="65"/>
      <c r="K516" s="65"/>
    </row>
    <row r="517" spans="2:11" x14ac:dyDescent="0.25">
      <c r="B517" s="51">
        <v>580308062</v>
      </c>
      <c r="C517" s="50" t="s">
        <v>630</v>
      </c>
      <c r="D517" s="64">
        <f>VLOOKUP(B517,'[1]ריכוז תמיכה ברמת עמותה'!$A:$P,3,0)</f>
        <v>34419.215971438149</v>
      </c>
      <c r="E517" s="64">
        <f>VLOOKUP(B517,'[1]ריכוז תמיכה ברמת עמותה'!$A:$P,16,0)+IFERROR(VLOOKUP(B517,[2]גיליון1!$B:$F,5,0),0)</f>
        <v>32959.050641361158</v>
      </c>
      <c r="F517" s="51"/>
      <c r="J517" s="65"/>
      <c r="K517" s="65"/>
    </row>
    <row r="518" spans="2:11" x14ac:dyDescent="0.25">
      <c r="B518" s="51">
        <v>580451250</v>
      </c>
      <c r="C518" s="50" t="s">
        <v>631</v>
      </c>
      <c r="D518" s="64">
        <f>VLOOKUP(B518,'[1]ריכוז תמיכה ברמת עמותה'!$A:$P,3,0)</f>
        <v>35846.761856902507</v>
      </c>
      <c r="E518" s="64">
        <f>VLOOKUP(B518,'[1]ריכוז תמיכה ברמת עמותה'!$A:$P,16,0)+IFERROR(VLOOKUP(B518,[2]גיליון1!$B:$F,5,0),0)</f>
        <v>34326.035792066796</v>
      </c>
      <c r="F518" s="51"/>
      <c r="J518" s="65"/>
      <c r="K518" s="65"/>
    </row>
    <row r="519" spans="2:11" x14ac:dyDescent="0.25">
      <c r="B519" s="51">
        <v>580193563</v>
      </c>
      <c r="C519" s="50" t="s">
        <v>632</v>
      </c>
      <c r="D519" s="64">
        <f>VLOOKUP(B519,'[1]ריכוז תמיכה ברמת עמותה'!$A:$P,3,0)</f>
        <v>119857.49244524153</v>
      </c>
      <c r="E519" s="64">
        <f>VLOOKUP(B519,'[1]ריכוז תמיכה ברמת עמותה'!$A:$P,16,0)+IFERROR(VLOOKUP(B519,[2]גיליון1!$B:$F,5,0),0)</f>
        <v>114772.7817660751</v>
      </c>
      <c r="F519" s="51"/>
      <c r="J519" s="65"/>
      <c r="K519" s="65"/>
    </row>
    <row r="520" spans="2:11" x14ac:dyDescent="0.25">
      <c r="B520" s="51">
        <v>580371037</v>
      </c>
      <c r="C520" s="50" t="s">
        <v>633</v>
      </c>
      <c r="D520" s="64">
        <f>VLOOKUP(B520,'[1]ריכוז תמיכה ברמת עמותה'!$A:$P,3,0)</f>
        <v>20190.798273980537</v>
      </c>
      <c r="E520" s="64">
        <f>VLOOKUP(B520,'[1]ריכוז תמיכה ברמת עמותה'!$A:$P,16,0)+IFERROR(VLOOKUP(B520,[2]גיליון1!$B:$F,5,0),0)</f>
        <v>19334.244665940496</v>
      </c>
      <c r="F520" s="51"/>
      <c r="J520" s="65"/>
      <c r="K520" s="65"/>
    </row>
    <row r="521" spans="2:11" x14ac:dyDescent="0.25">
      <c r="B521" s="51">
        <v>580353357</v>
      </c>
      <c r="C521" s="50" t="s">
        <v>634</v>
      </c>
      <c r="D521" s="64">
        <f>VLOOKUP(B521,'[1]ריכוז תמיכה ברמת עמותה'!$A:$P,3,0)</f>
        <v>199115.00871463813</v>
      </c>
      <c r="E521" s="64">
        <f>VLOOKUP(B521,'[1]ריכוז תמיכה ברמת עמותה'!$A:$P,16,0)+IFERROR(VLOOKUP(B521,[2]גיליון1!$B:$F,5,0),0)</f>
        <v>190667.95888455611</v>
      </c>
      <c r="F521" s="51"/>
      <c r="J521" s="65"/>
      <c r="K521" s="65"/>
    </row>
    <row r="522" spans="2:11" x14ac:dyDescent="0.25">
      <c r="B522" s="51">
        <v>580584597</v>
      </c>
      <c r="C522" s="50" t="s">
        <v>635</v>
      </c>
      <c r="D522" s="64">
        <f>VLOOKUP(B522,'[1]ריכוז תמיכה ברמת עמותה'!$A:$P,3,0)</f>
        <v>132492.24866478771</v>
      </c>
      <c r="E522" s="64">
        <f>VLOOKUP(B522,'[1]ריכוז תמיכה ברמת עמותה'!$A:$P,16,0)+IFERROR(VLOOKUP(B522,[2]גיליון1!$B:$F,5,0),0)</f>
        <v>126871.5341149618</v>
      </c>
      <c r="F522" s="51"/>
      <c r="J522" s="65"/>
      <c r="K522" s="65"/>
    </row>
    <row r="523" spans="2:11" x14ac:dyDescent="0.25">
      <c r="B523" s="51">
        <v>580686970</v>
      </c>
      <c r="C523" s="50" t="s">
        <v>636</v>
      </c>
      <c r="D523" s="64">
        <f>VLOOKUP(B523,'[1]ריכוז תמיכה ברמת עמותה'!$A:$P,3,0)</f>
        <v>33342.231817673659</v>
      </c>
      <c r="E523" s="64">
        <f>VLOOKUP(B523,'[1]ריכוז תמיכה ברמת עמותה'!$A:$P,16,0)+IFERROR(VLOOKUP(B523,[2]גיליון1!$B:$F,5,0),0)</f>
        <v>68121.510345214541</v>
      </c>
      <c r="F523" s="51"/>
      <c r="J523" s="65"/>
      <c r="K523" s="65"/>
    </row>
    <row r="524" spans="2:11" x14ac:dyDescent="0.25">
      <c r="B524" s="51">
        <v>580376911</v>
      </c>
      <c r="C524" s="50" t="s">
        <v>637</v>
      </c>
      <c r="D524" s="64">
        <f>VLOOKUP(B524,'[1]ריכוז תמיכה ברמת עמותה'!$A:$P,3,0)</f>
        <v>103166.85007761444</v>
      </c>
      <c r="E524" s="64">
        <f>VLOOKUP(B524,'[1]ריכוז תמיכה ברמת עמותה'!$A:$P,16,0)+IFERROR(VLOOKUP(B524,[2]גיליון1!$B:$F,5,0),0)</f>
        <v>98790.206001189552</v>
      </c>
      <c r="F524" s="51"/>
      <c r="J524" s="65"/>
      <c r="K524" s="65"/>
    </row>
    <row r="525" spans="2:11" x14ac:dyDescent="0.25">
      <c r="B525" s="51">
        <v>580324127</v>
      </c>
      <c r="C525" s="50" t="s">
        <v>638</v>
      </c>
      <c r="D525" s="64">
        <f>VLOOKUP(B525,'[1]ריכוז תמיכה ברמת עמותה'!$A:$P,3,0)</f>
        <v>28621.030883169191</v>
      </c>
      <c r="E525" s="64">
        <f>VLOOKUP(B525,'[1]ריכוז תמיכה ברמת עמותה'!$A:$P,16,0)+IFERROR(VLOOKUP(B525,[2]גיליון1!$B:$F,5,0),0)</f>
        <v>27406.841778997088</v>
      </c>
      <c r="F525" s="51" t="s">
        <v>3685</v>
      </c>
      <c r="J525" s="65"/>
      <c r="K525" s="65"/>
    </row>
    <row r="526" spans="2:11" x14ac:dyDescent="0.25">
      <c r="B526" s="51">
        <v>580082568</v>
      </c>
      <c r="C526" s="50" t="s">
        <v>639</v>
      </c>
      <c r="D526" s="64">
        <f>VLOOKUP(B526,'[1]ריכוז תמיכה ברמת עמותה'!$A:$P,3,0)</f>
        <v>10562.057423118942</v>
      </c>
      <c r="E526" s="64">
        <f>VLOOKUP(B526,'[1]ריכוז תמיכה ברמת עמותה'!$A:$P,16,0)+IFERROR(VLOOKUP(B526,[2]גיליון1!$B:$F,5,0),0)</f>
        <v>10113.983589121142</v>
      </c>
      <c r="F526" s="51"/>
      <c r="J526" s="65"/>
      <c r="K526" s="65"/>
    </row>
    <row r="527" spans="2:11" x14ac:dyDescent="0.25">
      <c r="B527" s="51">
        <v>580040376</v>
      </c>
      <c r="C527" s="50" t="s">
        <v>640</v>
      </c>
      <c r="D527" s="64">
        <f>VLOOKUP(B527,'[1]ריכוז תמיכה ברמת עמותה'!$A:$P,3,0)</f>
        <v>2532.5950424499229</v>
      </c>
      <c r="E527" s="64">
        <f>VLOOKUP(B527,'[1]ריכוז תמיכה ברמת עמותה'!$A:$P,16,0)+IFERROR(VLOOKUP(B527,[2]גיליון1!$B:$F,5,0),0)</f>
        <v>2771.3035451643386</v>
      </c>
      <c r="F527" s="51"/>
      <c r="J527" s="65"/>
      <c r="K527" s="65"/>
    </row>
    <row r="528" spans="2:11" x14ac:dyDescent="0.25">
      <c r="B528" s="51">
        <v>580419950</v>
      </c>
      <c r="C528" s="50" t="s">
        <v>641</v>
      </c>
      <c r="D528" s="64">
        <f>VLOOKUP(B528,'[1]ריכוז תמיכה ברמת עמותה'!$A:$P,3,0)</f>
        <v>136581.79371667057</v>
      </c>
      <c r="E528" s="64">
        <f>VLOOKUP(B528,'[1]ריכוז תמיכה ברמת עמותה'!$A:$P,16,0)+IFERROR(VLOOKUP(B528,[2]גיליון1!$B:$F,5,0),0)</f>
        <v>130787.58852413208</v>
      </c>
      <c r="F528" s="51"/>
      <c r="J528" s="65"/>
      <c r="K528" s="65"/>
    </row>
    <row r="529" spans="2:11" x14ac:dyDescent="0.25">
      <c r="B529" s="51">
        <v>580353381</v>
      </c>
      <c r="C529" s="50" t="s">
        <v>642</v>
      </c>
      <c r="D529" s="64">
        <f>VLOOKUP(B529,'[1]ריכוז תמיכה ברמת עמותה'!$A:$P,3,0)</f>
        <v>197822.05411259498</v>
      </c>
      <c r="E529" s="64">
        <f>VLOOKUP(B529,'[1]ריכוז תמיכה ברמת עמותה'!$A:$P,16,0)+IFERROR(VLOOKUP(B529,[2]גיליון1!$B:$F,5,0),0)</f>
        <v>189429.8552554356</v>
      </c>
      <c r="F529" s="51"/>
      <c r="J529" s="65"/>
      <c r="K529" s="65"/>
    </row>
    <row r="530" spans="2:11" x14ac:dyDescent="0.25">
      <c r="B530" s="51">
        <v>580481935</v>
      </c>
      <c r="C530" s="50" t="s">
        <v>643</v>
      </c>
      <c r="D530" s="64">
        <f>VLOOKUP(B530,'[1]ריכוז תמיכה ברמת עמותה'!$A:$P,3,0)</f>
        <v>67050.698009613203</v>
      </c>
      <c r="E530" s="64">
        <f>VLOOKUP(B530,'[1]ריכוז תמיכה ברמת עמותה'!$A:$P,16,0)+IFERROR(VLOOKUP(B530,[2]גיליון1!$B:$F,5,0),0)</f>
        <v>64206.208330582063</v>
      </c>
      <c r="F530" s="51"/>
      <c r="J530" s="65"/>
      <c r="K530" s="65"/>
    </row>
    <row r="531" spans="2:11" x14ac:dyDescent="0.25">
      <c r="B531" s="51">
        <v>580603025</v>
      </c>
      <c r="C531" s="50" t="s">
        <v>644</v>
      </c>
      <c r="D531" s="64">
        <f>VLOOKUP(B531,'[1]ריכוז תמיכה ברמת עמותה'!$A:$P,3,0)</f>
        <v>237003.06568017931</v>
      </c>
      <c r="E531" s="64">
        <f>VLOOKUP(B531,'[1]ריכוז תמיכה ברמת עמותה'!$A:$P,16,0)+IFERROR(VLOOKUP(B531,[2]גיליון1!$B:$F,5,0),0)</f>
        <v>226948.69198627153</v>
      </c>
      <c r="F531" s="51"/>
      <c r="J531" s="65"/>
      <c r="K531" s="65"/>
    </row>
    <row r="532" spans="2:11" x14ac:dyDescent="0.25">
      <c r="B532" s="51">
        <v>580449437</v>
      </c>
      <c r="C532" s="50" t="s">
        <v>645</v>
      </c>
      <c r="D532" s="64">
        <f>VLOOKUP(B532,'[1]ריכוז תמיכה ברמת עמותה'!$A:$P,3,0)</f>
        <v>30077.401581984272</v>
      </c>
      <c r="E532" s="64">
        <f>VLOOKUP(B532,'[1]ריכוז תמיכה ברמת עמותה'!$A:$P,16,0)+IFERROR(VLOOKUP(B532,[2]גיליון1!$B:$F,5,0),0)</f>
        <v>28801.428908891994</v>
      </c>
      <c r="F532" s="51"/>
      <c r="J532" s="65"/>
      <c r="K532" s="65"/>
    </row>
    <row r="533" spans="2:11" x14ac:dyDescent="0.25">
      <c r="B533" s="51">
        <v>580364958</v>
      </c>
      <c r="C533" s="50" t="s">
        <v>646</v>
      </c>
      <c r="D533" s="64">
        <f>VLOOKUP(B533,'[1]ריכוז תמיכה ברמת עמותה'!$A:$P,3,0)</f>
        <v>58491.034433917892</v>
      </c>
      <c r="E533" s="64">
        <f>VLOOKUP(B533,'[1]ריכוז תמיכה ברמת עמותה'!$A:$P,16,0)+IFERROR(VLOOKUP(B533,[2]גיליון1!$B:$F,5,0),0)</f>
        <v>56009.671096890728</v>
      </c>
      <c r="F533" s="51"/>
      <c r="J533" s="65"/>
      <c r="K533" s="65"/>
    </row>
    <row r="534" spans="2:11" x14ac:dyDescent="0.25">
      <c r="B534" s="51">
        <v>580550374</v>
      </c>
      <c r="C534" s="50" t="s">
        <v>647</v>
      </c>
      <c r="D534" s="64">
        <f>VLOOKUP(B534,'[1]ריכוז תמיכה ברמת עמותה'!$A:$P,3,0)</f>
        <v>3807.1690180619753</v>
      </c>
      <c r="E534" s="64">
        <f>VLOOKUP(B534,'[1]ריכוז תמיכה ברמת עמותה'!$A:$P,16,0)+IFERROR(VLOOKUP(B534,[2]גיליון1!$B:$F,5,0),0)</f>
        <v>3645.6576050614458</v>
      </c>
      <c r="F534" s="51"/>
      <c r="J534" s="65"/>
      <c r="K534" s="65"/>
    </row>
    <row r="535" spans="2:11" x14ac:dyDescent="0.25">
      <c r="B535" s="51">
        <v>580435980</v>
      </c>
      <c r="C535" s="50" t="s">
        <v>648</v>
      </c>
      <c r="D535" s="64">
        <f>VLOOKUP(B535,'[1]ריכוז תמיכה ברמת עמותה'!$A:$P,3,0)</f>
        <v>144943.94435238509</v>
      </c>
      <c r="E535" s="64">
        <f>VLOOKUP(B535,'[1]ריכוז תמיכה ברמת עמותה'!$A:$P,16,0)+IFERROR(VLOOKUP(B535,[2]גיליון1!$B:$F,5,0),0)</f>
        <v>138794.99190316058</v>
      </c>
      <c r="F535" s="51"/>
      <c r="J535" s="65"/>
      <c r="K535" s="65"/>
    </row>
    <row r="536" spans="2:11" x14ac:dyDescent="0.25">
      <c r="B536" s="51">
        <v>580665933</v>
      </c>
      <c r="C536" s="50" t="s">
        <v>649</v>
      </c>
      <c r="D536" s="64">
        <f>VLOOKUP(B536,'[1]ריכוז תמיכה ברמת עמותה'!$A:$P,3,0)</f>
        <v>85355.759997882735</v>
      </c>
      <c r="E536" s="64">
        <f>VLOOKUP(B536,'[1]ריכוז תמיכה ברמת עמותה'!$A:$P,16,0)+IFERROR(VLOOKUP(B536,[2]גיליון1!$B:$F,5,0),0)</f>
        <v>90615.246678393567</v>
      </c>
      <c r="F536" s="51"/>
      <c r="J536" s="65"/>
      <c r="K536" s="65"/>
    </row>
    <row r="537" spans="2:11" x14ac:dyDescent="0.25">
      <c r="B537" s="51">
        <v>580706380</v>
      </c>
      <c r="C537" s="50" t="s">
        <v>650</v>
      </c>
      <c r="D537" s="64">
        <f>VLOOKUP(B537,'[1]ריכוז תמיכה ברמת עמותה'!$A:$P,3,0)</f>
        <v>367934.62797143916</v>
      </c>
      <c r="E537" s="64">
        <f>VLOOKUP(B537,'[1]ריכוז תמיכה ברמת עמותה'!$A:$P,16,0)+IFERROR(VLOOKUP(B537,[2]גיליון1!$B:$F,5,0),0)</f>
        <v>352325.7486772539</v>
      </c>
      <c r="F537" s="51"/>
      <c r="J537" s="65"/>
      <c r="K537" s="65"/>
    </row>
    <row r="538" spans="2:11" x14ac:dyDescent="0.25">
      <c r="B538" s="51">
        <v>580310373</v>
      </c>
      <c r="C538" s="50" t="s">
        <v>651</v>
      </c>
      <c r="D538" s="64">
        <f>VLOOKUP(B538,'[1]ריכוז תמיכה ברמת עמותה'!$A:$P,3,0)</f>
        <v>63644.179734713747</v>
      </c>
      <c r="E538" s="64">
        <f>VLOOKUP(B538,'[1]ריכוז תמיכה ברמת עמותה'!$A:$P,16,0)+IFERROR(VLOOKUP(B538,[2]גיליון1!$B:$F,5,0),0)</f>
        <v>60944.204674650377</v>
      </c>
      <c r="F538" s="51"/>
      <c r="J538" s="65"/>
      <c r="K538" s="65"/>
    </row>
    <row r="539" spans="2:11" x14ac:dyDescent="0.25">
      <c r="B539" s="51">
        <v>512339656</v>
      </c>
      <c r="C539" s="50" t="s">
        <v>652</v>
      </c>
      <c r="D539" s="64">
        <f>VLOOKUP(B539,'[1]ריכוז תמיכה ברמת עמותה'!$A:$P,3,0)</f>
        <v>227595.45468568715</v>
      </c>
      <c r="E539" s="64">
        <f>VLOOKUP(B539,'[1]ריכוז תמיכה ברמת עמותה'!$A:$P,16,0)+IFERROR(VLOOKUP(B539,[2]גיליון1!$B:$F,5,0),0)</f>
        <v>217940.17978079323</v>
      </c>
      <c r="F539" s="51"/>
      <c r="J539" s="65"/>
      <c r="K539" s="65"/>
    </row>
    <row r="540" spans="2:11" x14ac:dyDescent="0.25">
      <c r="B540" s="51">
        <v>580184828</v>
      </c>
      <c r="C540" s="50" t="s">
        <v>653</v>
      </c>
      <c r="D540" s="64">
        <f>VLOOKUP(B540,'[1]ריכוז תמיכה ברמת עמותה'!$A:$P,3,0)</f>
        <v>134828.75905354973</v>
      </c>
      <c r="E540" s="64">
        <f>VLOOKUP(B540,'[1]ריכוז תמיכה ברמת עמותה'!$A:$P,16,0)+IFERROR(VLOOKUP(B540,[2]גיליון1!$B:$F,5,0),0)</f>
        <v>129108.92279607462</v>
      </c>
      <c r="F540" s="51"/>
      <c r="J540" s="65"/>
      <c r="K540" s="65"/>
    </row>
    <row r="541" spans="2:11" x14ac:dyDescent="0.25">
      <c r="B541" s="51">
        <v>580284933</v>
      </c>
      <c r="C541" s="50" t="s">
        <v>654</v>
      </c>
      <c r="D541" s="64">
        <f>VLOOKUP(B541,'[1]ריכוז תמיכה ברמת עמותה'!$A:$P,3,0)</f>
        <v>69845.341118726734</v>
      </c>
      <c r="E541" s="64">
        <f>VLOOKUP(B541,'[1]ריכוז תמיכה ברמת עמותה'!$A:$P,16,0)+IFERROR(VLOOKUP(B541,[2]גיליון1!$B:$F,5,0),0)</f>
        <v>81425.029394289988</v>
      </c>
      <c r="F541" s="51"/>
      <c r="J541" s="65"/>
      <c r="K541" s="65"/>
    </row>
    <row r="542" spans="2:11" x14ac:dyDescent="0.25">
      <c r="B542" s="51">
        <v>580439354</v>
      </c>
      <c r="C542" s="50" t="s">
        <v>655</v>
      </c>
      <c r="D542" s="64">
        <f>VLOOKUP(B542,'[1]ריכוז תמיכה ברמת עמותה'!$A:$P,3,0)</f>
        <v>13714.550049753219</v>
      </c>
      <c r="E542" s="64">
        <f>VLOOKUP(B542,'[1]ריכוז תמיכה ברמת עמותה'!$A:$P,16,0)+IFERROR(VLOOKUP(B542,[2]גיליון1!$B:$F,5,0),0)</f>
        <v>13132.738118973826</v>
      </c>
      <c r="F542" s="51"/>
      <c r="J542" s="65"/>
      <c r="K542" s="65"/>
    </row>
    <row r="543" spans="2:11" x14ac:dyDescent="0.25">
      <c r="B543" s="51">
        <v>580553741</v>
      </c>
      <c r="C543" s="50" t="s">
        <v>656</v>
      </c>
      <c r="D543" s="64">
        <f>VLOOKUP(B543,'[1]ריכוז תמיכה ברמת עמותה'!$A:$P,3,0)</f>
        <v>204957.73900286149</v>
      </c>
      <c r="E543" s="64">
        <f>VLOOKUP(B543,'[1]ריכוז תמיכה ברמת עמותה'!$A:$P,16,0)+IFERROR(VLOOKUP(B543,[2]גיליון1!$B:$F,5,0),0)</f>
        <v>196262.82320724052</v>
      </c>
      <c r="F543" s="51"/>
      <c r="J543" s="65"/>
      <c r="K543" s="65"/>
    </row>
    <row r="544" spans="2:11" x14ac:dyDescent="0.25">
      <c r="B544" s="51">
        <v>580670412</v>
      </c>
      <c r="C544" s="50" t="s">
        <v>657</v>
      </c>
      <c r="D544" s="64">
        <f>VLOOKUP(B544,'[1]ריכוז תמיכה ברמת עמותה'!$A:$P,3,0)</f>
        <v>25114.874437875307</v>
      </c>
      <c r="E544" s="64">
        <f>VLOOKUP(B544,'[1]ריכוז תמיכה ברמת עמותה'!$A:$P,16,0)+IFERROR(VLOOKUP(B544,[2]גיליון1!$B:$F,5,0),0)</f>
        <v>24049.426899678809</v>
      </c>
      <c r="F544" s="51"/>
      <c r="J544" s="65"/>
      <c r="K544" s="65"/>
    </row>
    <row r="545" spans="2:11" x14ac:dyDescent="0.25">
      <c r="B545" s="51">
        <v>580661734</v>
      </c>
      <c r="C545" s="50" t="s">
        <v>658</v>
      </c>
      <c r="D545" s="64">
        <f>VLOOKUP(B545,'[1]ריכוז תמיכה ברמת עמותה'!$A:$P,3,0)</f>
        <v>14630.045512511831</v>
      </c>
      <c r="E545" s="64">
        <f>VLOOKUP(B545,'[1]ריכוז תמיכה ברמת עמותה'!$A:$P,16,0)+IFERROR(VLOOKUP(B545,[2]גיליון1!$B:$F,5,0),0)</f>
        <v>20230.797971641423</v>
      </c>
      <c r="F545" s="51"/>
      <c r="J545" s="65"/>
      <c r="K545" s="65"/>
    </row>
    <row r="546" spans="2:11" x14ac:dyDescent="0.25">
      <c r="B546" s="51">
        <v>580636819</v>
      </c>
      <c r="C546" s="50" t="s">
        <v>659</v>
      </c>
      <c r="D546" s="64">
        <f>VLOOKUP(B546,'[1]ריכוז תמיכה ברמת עמותה'!$A:$P,3,0)</f>
        <v>13011.309104238819</v>
      </c>
      <c r="E546" s="64">
        <f>VLOOKUP(B546,'[1]ריכוז תמיכה ברמת עמותה'!$A:$P,16,0)+IFERROR(VLOOKUP(B546,[2]גיליון1!$B:$F,5,0),0)</f>
        <v>16246.666782473232</v>
      </c>
      <c r="F546" s="51"/>
      <c r="J546" s="65"/>
      <c r="K546" s="65"/>
    </row>
    <row r="547" spans="2:11" x14ac:dyDescent="0.25">
      <c r="B547" s="51">
        <v>580656270</v>
      </c>
      <c r="C547" s="50" t="s">
        <v>660</v>
      </c>
      <c r="D547" s="64">
        <f>VLOOKUP(B547,'[1]ריכוז תמיכה ברמת עמותה'!$A:$P,3,0)</f>
        <v>4246.1518608429524</v>
      </c>
      <c r="E547" s="64">
        <f>VLOOKUP(B547,'[1]ריכוז תמיכה ברמת עמותה'!$A:$P,16,0)+IFERROR(VLOOKUP(B547,[2]גיליון1!$B:$F,5,0),0)</f>
        <v>18876.334415661226</v>
      </c>
      <c r="F547" s="51"/>
      <c r="J547" s="65"/>
      <c r="K547" s="65"/>
    </row>
    <row r="548" spans="2:11" x14ac:dyDescent="0.25">
      <c r="B548" s="51">
        <v>580648624</v>
      </c>
      <c r="C548" s="50" t="s">
        <v>661</v>
      </c>
      <c r="D548" s="64">
        <f>VLOOKUP(B548,'[1]ריכוז תמיכה ברמת עמותה'!$A:$P,3,0)</f>
        <v>68197.331597912154</v>
      </c>
      <c r="E548" s="64">
        <f>VLOOKUP(B548,'[1]ריכוז תמיכה ברמת עמותה'!$A:$P,16,0)+IFERROR(VLOOKUP(B548,[2]גיליון1!$B:$F,5,0),0)</f>
        <v>65304.198317779657</v>
      </c>
      <c r="F548" s="51"/>
      <c r="J548" s="65"/>
      <c r="K548" s="65"/>
    </row>
    <row r="549" spans="2:11" x14ac:dyDescent="0.25">
      <c r="B549" s="51">
        <v>580633600</v>
      </c>
      <c r="C549" s="50" t="s">
        <v>662</v>
      </c>
      <c r="D549" s="64">
        <f>VLOOKUP(B549,'[1]ריכוז תמיכה ברמת עמותה'!$A:$P,3,0)</f>
        <v>0</v>
      </c>
      <c r="E549" s="64">
        <f>VLOOKUP(B549,'[1]ריכוז תמיכה ברמת עמותה'!$A:$P,16,0)+IFERROR(VLOOKUP(B549,[2]גיליון1!$B:$F,5,0),0)</f>
        <v>23411.055450601794</v>
      </c>
      <c r="F549" s="51"/>
      <c r="J549" s="65"/>
      <c r="K549" s="65"/>
    </row>
    <row r="550" spans="2:11" x14ac:dyDescent="0.25">
      <c r="B550" s="51">
        <v>580217826</v>
      </c>
      <c r="C550" s="50" t="s">
        <v>663</v>
      </c>
      <c r="D550" s="64">
        <f>VLOOKUP(B550,'[1]ריכוז תמיכה ברמת עמותה'!$A:$P,3,0)</f>
        <v>4557.5363306381032</v>
      </c>
      <c r="E550" s="64">
        <f>VLOOKUP(B550,'[1]ריכוז תמיכה ברמת עמותה'!$A:$P,16,0)+IFERROR(VLOOKUP(B550,[2]גיליון1!$B:$F,5,0),0)</f>
        <v>14146.429481822413</v>
      </c>
      <c r="F550" s="51"/>
      <c r="J550" s="65"/>
      <c r="K550" s="65"/>
    </row>
    <row r="551" spans="2:11" x14ac:dyDescent="0.25">
      <c r="B551" s="51">
        <v>580230464</v>
      </c>
      <c r="C551" s="50" t="s">
        <v>664</v>
      </c>
      <c r="D551" s="64">
        <f>VLOOKUP(B551,'[1]ריכוז תמיכה ברמת עמותה'!$A:$P,3,0)</f>
        <v>23660.895081187271</v>
      </c>
      <c r="E551" s="64">
        <f>VLOOKUP(B551,'[1]ריכוז תמיכה ברמת עמותה'!$A:$P,16,0)+IFERROR(VLOOKUP(B551,[2]גיליון1!$B:$F,5,0),0)</f>
        <v>22657.129664078169</v>
      </c>
      <c r="F551" s="51"/>
      <c r="J551" s="65"/>
      <c r="K551" s="65"/>
    </row>
    <row r="552" spans="2:11" x14ac:dyDescent="0.25">
      <c r="B552" s="51">
        <v>580686590</v>
      </c>
      <c r="C552" s="50" t="s">
        <v>665</v>
      </c>
      <c r="D552" s="64">
        <f>VLOOKUP(B552,'[1]ריכוז תמיכה ברמת עמותה'!$A:$P,3,0)</f>
        <v>3978.6236564869851</v>
      </c>
      <c r="E552" s="64">
        <f>VLOOKUP(B552,'[1]ריכוז תמיכה ברמת עמותה'!$A:$P,16,0)+IFERROR(VLOOKUP(B552,[2]גיליון1!$B:$F,5,0),0)</f>
        <v>9299.6239623652145</v>
      </c>
      <c r="F552" s="51"/>
      <c r="J552" s="65"/>
      <c r="K552" s="65"/>
    </row>
    <row r="553" spans="2:11" x14ac:dyDescent="0.25">
      <c r="B553" s="51">
        <v>580687416</v>
      </c>
      <c r="C553" s="50" t="s">
        <v>666</v>
      </c>
      <c r="D553" s="64">
        <f>VLOOKUP(B553,'[1]ריכוז תמיכה ברמת עמותה'!$A:$P,3,0)</f>
        <v>41499.233811668688</v>
      </c>
      <c r="E553" s="64">
        <f>VLOOKUP(B553,'[1]ריכוז תמיכה ברמת עמותה'!$A:$P,16,0)+IFERROR(VLOOKUP(B553,[2]גיליון1!$B:$F,5,0),0)</f>
        <v>57077.039288306427</v>
      </c>
      <c r="F553" s="51"/>
      <c r="J553" s="65"/>
      <c r="K553" s="65"/>
    </row>
    <row r="554" spans="2:11" x14ac:dyDescent="0.25">
      <c r="B554" s="51">
        <v>580684462</v>
      </c>
      <c r="C554" s="50" t="s">
        <v>667</v>
      </c>
      <c r="D554" s="64">
        <f>VLOOKUP(B554,'[1]ריכוז תמיכה ברמת עמותה'!$A:$P,3,0)</f>
        <v>0</v>
      </c>
      <c r="E554" s="64">
        <f>VLOOKUP(B554,'[1]ריכוז תמיכה ברמת עמותה'!$A:$P,16,0)+IFERROR(VLOOKUP(B554,[2]גיליון1!$B:$F,5,0),0)</f>
        <v>23411.230208675817</v>
      </c>
      <c r="F554" s="51"/>
      <c r="J554" s="65"/>
      <c r="K554" s="65"/>
    </row>
    <row r="555" spans="2:11" x14ac:dyDescent="0.25">
      <c r="B555" s="51">
        <v>580684850</v>
      </c>
      <c r="C555" s="50" t="s">
        <v>668</v>
      </c>
      <c r="D555" s="64">
        <f>VLOOKUP(B555,'[1]ריכוז תמיכה ברמת עמותה'!$A:$P,3,0)</f>
        <v>0</v>
      </c>
      <c r="E555" s="64">
        <f>VLOOKUP(B555,'[1]ריכוז תמיכה ברמת עמותה'!$A:$P,16,0)+IFERROR(VLOOKUP(B555,[2]גיליון1!$B:$F,5,0),0)</f>
        <v>823.4266695183602</v>
      </c>
      <c r="F555" s="51"/>
      <c r="J555" s="65"/>
      <c r="K555" s="65"/>
    </row>
    <row r="556" spans="2:11" x14ac:dyDescent="0.25">
      <c r="B556" s="51">
        <v>580667707</v>
      </c>
      <c r="C556" s="50" t="s">
        <v>669</v>
      </c>
      <c r="D556" s="64">
        <f>VLOOKUP(B556,'[1]ריכוז תמיכה ברמת עמותה'!$A:$P,3,0)</f>
        <v>12033.028544617473</v>
      </c>
      <c r="E556" s="64">
        <f>VLOOKUP(B556,'[1]ריכוז תמיכה ברמת עמותה'!$A:$P,16,0)+IFERROR(VLOOKUP(B556,[2]גיליון1!$B:$F,5,0),0)</f>
        <v>24374.074571566725</v>
      </c>
      <c r="F556" s="51"/>
      <c r="J556" s="65"/>
      <c r="K556" s="65"/>
    </row>
    <row r="557" spans="2:11" x14ac:dyDescent="0.25">
      <c r="B557" s="51">
        <v>580653376</v>
      </c>
      <c r="C557" s="50" t="s">
        <v>670</v>
      </c>
      <c r="D557" s="64">
        <f>VLOOKUP(B557,'[1]ריכוז תמיכה ברמת עמותה'!$A:$P,3,0)</f>
        <v>27177.917864162973</v>
      </c>
      <c r="E557" s="64">
        <f>VLOOKUP(B557,'[1]ריכוז תמיכה ברמת עמותה'!$A:$P,16,0)+IFERROR(VLOOKUP(B557,[2]גיליון1!$B:$F,5,0),0)</f>
        <v>27880.672950223077</v>
      </c>
      <c r="F557" s="51" t="s">
        <v>3685</v>
      </c>
      <c r="J557" s="65"/>
      <c r="K557" s="65"/>
    </row>
    <row r="558" spans="2:11" x14ac:dyDescent="0.25">
      <c r="B558" s="51">
        <v>580639656</v>
      </c>
      <c r="C558" s="50" t="s">
        <v>671</v>
      </c>
      <c r="D558" s="64">
        <f>VLOOKUP(B558,'[1]ריכוז תמיכה ברמת עמותה'!$A:$P,3,0)</f>
        <v>9934.5222899521523</v>
      </c>
      <c r="E558" s="64">
        <f>VLOOKUP(B558,'[1]ריכוז תמיכה ברמת עמותה'!$A:$P,16,0)+IFERROR(VLOOKUP(B558,[2]גיליון1!$B:$F,5,0),0)</f>
        <v>9513.0703594171082</v>
      </c>
      <c r="F558" s="51"/>
      <c r="J558" s="65"/>
      <c r="K558" s="65"/>
    </row>
    <row r="559" spans="2:11" x14ac:dyDescent="0.25">
      <c r="B559" s="51">
        <v>580651982</v>
      </c>
      <c r="C559" s="50" t="s">
        <v>672</v>
      </c>
      <c r="D559" s="64">
        <f>VLOOKUP(B559,'[1]ריכוז תמיכה ברמת עמותה'!$A:$P,3,0)</f>
        <v>0</v>
      </c>
      <c r="E559" s="64">
        <f>VLOOKUP(B559,'[1]ריכוז תמיכה ברמת עמותה'!$A:$P,16,0)+IFERROR(VLOOKUP(B559,[2]גיליון1!$B:$F,5,0),0)</f>
        <v>5467.5614922043642</v>
      </c>
      <c r="F559" s="51"/>
      <c r="J559" s="65"/>
      <c r="K559" s="65"/>
    </row>
    <row r="560" spans="2:11" x14ac:dyDescent="0.25">
      <c r="B560" s="51">
        <v>580651925</v>
      </c>
      <c r="C560" s="50" t="s">
        <v>673</v>
      </c>
      <c r="D560" s="64">
        <f>VLOOKUP(B560,'[1]ריכוז תמיכה ברמת עמותה'!$A:$P,3,0)</f>
        <v>77480.215270704997</v>
      </c>
      <c r="E560" s="64">
        <f>VLOOKUP(B560,'[1]ריכוז תמיכה ברמת עמותה'!$A:$P,16,0)+IFERROR(VLOOKUP(B560,[2]גיליון1!$B:$F,5,0),0)</f>
        <v>83151.200000000012</v>
      </c>
      <c r="F560" s="51"/>
      <c r="J560" s="65"/>
      <c r="K560" s="65"/>
    </row>
    <row r="561" spans="2:11" x14ac:dyDescent="0.25">
      <c r="B561" s="51">
        <v>580636264</v>
      </c>
      <c r="C561" s="50" t="s">
        <v>674</v>
      </c>
      <c r="D561" s="64">
        <f>VLOOKUP(B561,'[1]ריכוז תמיכה ברמת עמותה'!$A:$P,3,0)</f>
        <v>85355.759997882735</v>
      </c>
      <c r="E561" s="64">
        <f>VLOOKUP(B561,'[1]ריכוז תמיכה ברמת עמותה'!$A:$P,16,0)+IFERROR(VLOOKUP(B561,[2]גיליון1!$B:$F,5,0),0)</f>
        <v>90621.712158848415</v>
      </c>
      <c r="F561" s="51"/>
      <c r="J561" s="65"/>
      <c r="K561" s="65"/>
    </row>
    <row r="562" spans="2:11" x14ac:dyDescent="0.25">
      <c r="B562" s="51">
        <v>580645166</v>
      </c>
      <c r="C562" s="50" t="s">
        <v>675</v>
      </c>
      <c r="D562" s="64">
        <f>VLOOKUP(B562,'[1]ריכוז תמיכה ברמת עמותה'!$A:$P,3,0)</f>
        <v>34782.598104335062</v>
      </c>
      <c r="E562" s="64">
        <f>VLOOKUP(B562,'[1]ריכוז תמיכה ברמת עמותה'!$A:$P,16,0)+IFERROR(VLOOKUP(B562,[2]גיליון1!$B:$F,5,0),0)</f>
        <v>36051.371134097746</v>
      </c>
      <c r="F562" s="51"/>
      <c r="J562" s="65"/>
      <c r="K562" s="65"/>
    </row>
    <row r="563" spans="2:11" x14ac:dyDescent="0.25">
      <c r="B563" s="51">
        <v>580540136</v>
      </c>
      <c r="C563" s="50" t="s">
        <v>676</v>
      </c>
      <c r="D563" s="64">
        <f>VLOOKUP(B563,'[1]ריכוז תמיכה ברמת עמותה'!$A:$P,3,0)</f>
        <v>39546.263102013334</v>
      </c>
      <c r="E563" s="64">
        <f>VLOOKUP(B563,'[1]ריכוז תמיכה ברמת עמותה'!$A:$P,16,0)+IFERROR(VLOOKUP(B563,[2]גיליון1!$B:$F,5,0),0)</f>
        <v>76285.701871363199</v>
      </c>
      <c r="F563" s="51"/>
      <c r="J563" s="65"/>
      <c r="K563" s="65"/>
    </row>
    <row r="564" spans="2:11" x14ac:dyDescent="0.25">
      <c r="B564" s="51">
        <v>580247724</v>
      </c>
      <c r="C564" s="50" t="s">
        <v>677</v>
      </c>
      <c r="D564" s="64">
        <f>VLOOKUP(B564,'[1]ריכוז תמיכה ברמת עמותה'!$A:$P,3,0)</f>
        <v>64448.147489270268</v>
      </c>
      <c r="E564" s="64">
        <f>VLOOKUP(B564,'[1]ריכוז תמיכה ברמת עמותה'!$A:$P,16,0)+IFERROR(VLOOKUP(B564,[2]גיליון1!$B:$F,5,0),0)</f>
        <v>65160.148796243782</v>
      </c>
      <c r="F564" s="51"/>
      <c r="J564" s="65"/>
      <c r="K564" s="65"/>
    </row>
    <row r="565" spans="2:11" x14ac:dyDescent="0.25">
      <c r="B565" s="51">
        <v>580628659</v>
      </c>
      <c r="C565" s="50" t="s">
        <v>678</v>
      </c>
      <c r="D565" s="64">
        <f>VLOOKUP(B565,'[1]ריכוז תמיכה ברמת עמותה'!$A:$P,3,0)</f>
        <v>43668.069972534118</v>
      </c>
      <c r="E565" s="64">
        <f>VLOOKUP(B565,'[1]ריכוז תמיכה ברמת עמותה'!$A:$P,16,0)+IFERROR(VLOOKUP(B565,[2]גיליון1!$B:$F,5,0),0)</f>
        <v>41815.540796443005</v>
      </c>
      <c r="F565" s="51"/>
      <c r="J565" s="65"/>
      <c r="K565" s="65"/>
    </row>
    <row r="566" spans="2:11" x14ac:dyDescent="0.25">
      <c r="B566" s="51">
        <v>580611234</v>
      </c>
      <c r="C566" s="50" t="s">
        <v>679</v>
      </c>
      <c r="D566" s="64">
        <f>VLOOKUP(B566,'[1]ריכוז תמיכה ברמת עמותה'!$A:$P,3,0)</f>
        <v>17545.528364515903</v>
      </c>
      <c r="E566" s="64">
        <f>VLOOKUP(B566,'[1]ריכוז תמיכה ברמת עמותה'!$A:$P,16,0)+IFERROR(VLOOKUP(B566,[2]גיליון1!$B:$F,5,0),0)</f>
        <v>28821.109756956197</v>
      </c>
      <c r="F566" s="51"/>
      <c r="J566" s="65"/>
      <c r="K566" s="65"/>
    </row>
    <row r="567" spans="2:11" x14ac:dyDescent="0.25">
      <c r="B567" s="51">
        <v>580601755</v>
      </c>
      <c r="C567" s="50" t="s">
        <v>680</v>
      </c>
      <c r="D567" s="64">
        <f>VLOOKUP(B567,'[1]ריכוז תמיכה ברמת עמותה'!$A:$P,3,0)</f>
        <v>24683.148851604485</v>
      </c>
      <c r="E567" s="64">
        <f>VLOOKUP(B567,'[1]ריכוז תמיכה ברמת עמותה'!$A:$P,16,0)+IFERROR(VLOOKUP(B567,[2]גיליון1!$B:$F,5,0),0)</f>
        <v>23636.01639454472</v>
      </c>
      <c r="F567" s="51"/>
      <c r="H567" s="61"/>
      <c r="I567" s="61"/>
      <c r="J567" s="65"/>
      <c r="K567" s="65"/>
    </row>
    <row r="568" spans="2:11" x14ac:dyDescent="0.25">
      <c r="B568" s="51">
        <v>580585289</v>
      </c>
      <c r="C568" s="50" t="s">
        <v>681</v>
      </c>
      <c r="D568" s="64">
        <f>VLOOKUP(B568,'[1]ריכוז תמיכה ברמת עמותה'!$A:$P,3,0)</f>
        <v>106628.2149437434</v>
      </c>
      <c r="E568" s="64">
        <f>VLOOKUP(B568,'[1]ריכוז תמיכה ברמת עמותה'!$A:$P,16,0)+IFERROR(VLOOKUP(B568,[2]גיליון1!$B:$F,5,0),0)</f>
        <v>102104.72949311457</v>
      </c>
      <c r="F568" s="51"/>
      <c r="J568" s="65"/>
      <c r="K568" s="65"/>
    </row>
    <row r="569" spans="2:11" x14ac:dyDescent="0.25">
      <c r="B569" s="51">
        <v>580402048</v>
      </c>
      <c r="C569" s="50" t="s">
        <v>682</v>
      </c>
      <c r="D569" s="64">
        <f>VLOOKUP(B569,'[1]ריכוז תמיכה ברמת עמותה'!$A:$P,3,0)</f>
        <v>115887.46011738626</v>
      </c>
      <c r="E569" s="64">
        <f>VLOOKUP(B569,'[1]ריכוז תמיכה ברמת עמותה'!$A:$P,16,0)+IFERROR(VLOOKUP(B569,[2]גיליון1!$B:$F,5,0),0)</f>
        <v>114614.40000000001</v>
      </c>
      <c r="F569" s="51"/>
      <c r="J569" s="65"/>
      <c r="K569" s="65"/>
    </row>
    <row r="570" spans="2:11" x14ac:dyDescent="0.25">
      <c r="B570" s="51">
        <v>580264851</v>
      </c>
      <c r="C570" s="50" t="s">
        <v>683</v>
      </c>
      <c r="D570" s="64">
        <f>VLOOKUP(B570,'[1]ריכוז תמיכה ברמת עמותה'!$A:$P,3,0)</f>
        <v>18148.59328873843</v>
      </c>
      <c r="E570" s="64">
        <f>VLOOKUP(B570,'[1]ריכוז תמיכה ברמת עמותה'!$A:$P,16,0)+IFERROR(VLOOKUP(B570,[2]גיליון1!$B:$F,5,0),0)</f>
        <v>17378.676079355329</v>
      </c>
      <c r="F570" s="51"/>
      <c r="J570" s="65"/>
      <c r="K570" s="65"/>
    </row>
    <row r="571" spans="2:11" x14ac:dyDescent="0.25">
      <c r="B571" s="51">
        <v>580000263</v>
      </c>
      <c r="C571" s="50" t="s">
        <v>684</v>
      </c>
      <c r="D571" s="64">
        <f>VLOOKUP(B571,'[1]ריכוז תמיכה ברמת עמותה'!$A:$P,3,0)</f>
        <v>16460.80915617511</v>
      </c>
      <c r="E571" s="64">
        <f>VLOOKUP(B571,'[1]ריכוז תמיכה ברמת עמותה'!$A:$P,16,0)+IFERROR(VLOOKUP(B571,[2]גיליון1!$B:$F,5,0),0)</f>
        <v>36129.273276253218</v>
      </c>
      <c r="F571" s="51"/>
      <c r="J571" s="65"/>
      <c r="K571" s="65"/>
    </row>
    <row r="572" spans="2:11" x14ac:dyDescent="0.25">
      <c r="B572" s="51">
        <v>580384204</v>
      </c>
      <c r="C572" s="50" t="s">
        <v>685</v>
      </c>
      <c r="D572" s="64">
        <f>VLOOKUP(B572,'[1]ריכוז תמיכה ברמת עמותה'!$A:$P,3,0)</f>
        <v>52056.528711498671</v>
      </c>
      <c r="E572" s="64">
        <f>VLOOKUP(B572,'[1]ריכוז תמיכה ברמת עמותה'!$A:$P,16,0)+IFERROR(VLOOKUP(B572,[2]גיליון1!$B:$F,5,0),0)</f>
        <v>96740.613694805899</v>
      </c>
      <c r="F572" s="51"/>
      <c r="J572" s="65"/>
      <c r="K572" s="65"/>
    </row>
    <row r="573" spans="2:11" x14ac:dyDescent="0.25">
      <c r="B573" s="51">
        <v>580566164</v>
      </c>
      <c r="C573" s="50" t="s">
        <v>686</v>
      </c>
      <c r="D573" s="64">
        <f>VLOOKUP(B573,'[1]ריכוז תמיכה ברמת עמותה'!$A:$P,3,0)</f>
        <v>11187.06540714887</v>
      </c>
      <c r="E573" s="64">
        <f>VLOOKUP(B573,'[1]ריכוז תמיכה ברמת עמותה'!$A:$P,16,0)+IFERROR(VLOOKUP(B573,[2]גיליון1!$B:$F,5,0),0)</f>
        <v>17754.885447382778</v>
      </c>
      <c r="F573" s="51"/>
      <c r="J573" s="65"/>
      <c r="K573" s="65"/>
    </row>
    <row r="574" spans="2:11" x14ac:dyDescent="0.25">
      <c r="B574" s="51">
        <v>580533677</v>
      </c>
      <c r="C574" s="50" t="s">
        <v>687</v>
      </c>
      <c r="D574" s="64">
        <f>VLOOKUP(B574,'[1]ריכוז תמיכה ברמת עמותה'!$A:$P,3,0)</f>
        <v>120523.99862329592</v>
      </c>
      <c r="E574" s="64">
        <f>VLOOKUP(B574,'[1]ריכוז תמיכה ברמת עמותה'!$A:$P,16,0)+IFERROR(VLOOKUP(B574,[2]גיליון1!$B:$F,5,0),0)</f>
        <v>121428.11613392644</v>
      </c>
      <c r="F574" s="51"/>
      <c r="J574" s="65"/>
      <c r="K574" s="65"/>
    </row>
    <row r="575" spans="2:11" x14ac:dyDescent="0.25">
      <c r="B575" s="51">
        <v>580409605</v>
      </c>
      <c r="C575" s="50" t="s">
        <v>688</v>
      </c>
      <c r="D575" s="64">
        <f>VLOOKUP(B575,'[1]ריכוז תמיכה ברמת עמותה'!$A:$P,3,0)</f>
        <v>4268.4234526032906</v>
      </c>
      <c r="E575" s="64">
        <f>VLOOKUP(B575,'[1]ריכוז תמיכה ברמת עמותה'!$A:$P,16,0)+IFERROR(VLOOKUP(B575,[2]גיליון1!$B:$F,5,0),0)</f>
        <v>4087.3442570530256</v>
      </c>
      <c r="F575" s="51"/>
      <c r="J575" s="65"/>
      <c r="K575" s="65"/>
    </row>
    <row r="576" spans="2:11" x14ac:dyDescent="0.25">
      <c r="B576" s="51">
        <v>580361178</v>
      </c>
      <c r="C576" s="50" t="s">
        <v>689</v>
      </c>
      <c r="D576" s="64">
        <f>VLOOKUP(B576,'[1]ריכוז תמיכה ברמת עמותה'!$A:$P,3,0)</f>
        <v>1339.738401813285</v>
      </c>
      <c r="E576" s="64">
        <f>VLOOKUP(B576,'[1]ריכוז תמיכה ברמת עמותה'!$A:$P,16,0)+IFERROR(VLOOKUP(B576,[2]גיליון1!$B:$F,5,0),0)</f>
        <v>1282.9027212061542</v>
      </c>
      <c r="F576" s="51"/>
      <c r="J576" s="65"/>
      <c r="K576" s="65"/>
    </row>
    <row r="577" spans="2:11" x14ac:dyDescent="0.25">
      <c r="B577" s="51">
        <v>580484582</v>
      </c>
      <c r="C577" s="50" t="s">
        <v>690</v>
      </c>
      <c r="D577" s="64">
        <f>VLOOKUP(B577,'[1]ריכוז תמיכה ברמת עמותה'!$A:$P,3,0)</f>
        <v>3145.2976746984837</v>
      </c>
      <c r="E577" s="64">
        <f>VLOOKUP(B577,'[1]ריכוז תמיכה ברמת עמותה'!$A:$P,16,0)+IFERROR(VLOOKUP(B577,[2]גיליון1!$B:$F,5,0),0)</f>
        <v>23216.671472253751</v>
      </c>
      <c r="F577" s="51"/>
      <c r="J577" s="65"/>
      <c r="K577" s="65"/>
    </row>
    <row r="578" spans="2:11" x14ac:dyDescent="0.25">
      <c r="B578" s="51">
        <v>580082576</v>
      </c>
      <c r="C578" s="50" t="s">
        <v>691</v>
      </c>
      <c r="D578" s="64">
        <f>VLOOKUP(B578,'[1]ריכוז תמיכה ברמת עמותה'!$A:$P,3,0)</f>
        <v>0</v>
      </c>
      <c r="E578" s="64">
        <f>VLOOKUP(B578,'[1]ריכוז תמיכה ברמת עמותה'!$A:$P,16,0)+IFERROR(VLOOKUP(B578,[2]גיליון1!$B:$F,5,0),0)</f>
        <v>6213.3173458088459</v>
      </c>
      <c r="F578" s="51"/>
      <c r="J578" s="65"/>
      <c r="K578" s="65"/>
    </row>
    <row r="579" spans="2:11" x14ac:dyDescent="0.25">
      <c r="B579" s="51">
        <v>580433589</v>
      </c>
      <c r="C579" s="50" t="s">
        <v>692</v>
      </c>
      <c r="D579" s="64">
        <f>VLOOKUP(B579,'[1]ריכוז תמיכה ברמת עמותה'!$A:$P,3,0)</f>
        <v>0</v>
      </c>
      <c r="E579" s="64">
        <f>VLOOKUP(B579,'[1]ריכוז תמיכה ברמת עמותה'!$A:$P,16,0)+IFERROR(VLOOKUP(B579,[2]גיליון1!$B:$F,5,0),0)</f>
        <v>94492.915622486267</v>
      </c>
      <c r="F579" s="51"/>
      <c r="J579" s="65"/>
      <c r="K579" s="65"/>
    </row>
    <row r="580" spans="2:11" x14ac:dyDescent="0.25">
      <c r="B580" s="51">
        <v>580592806</v>
      </c>
      <c r="C580" s="50" t="s">
        <v>693</v>
      </c>
      <c r="D580" s="64">
        <f>VLOOKUP(B580,'[1]ריכוז תמיכה ברמת עמותה'!$A:$P,3,0)</f>
        <v>93320.766585483812</v>
      </c>
      <c r="E580" s="64">
        <f>VLOOKUP(B580,'[1]ריכוז תמיכה ברמת עמותה'!$A:$P,16,0)+IFERROR(VLOOKUP(B580,[2]גיליון1!$B:$F,5,0),0)</f>
        <v>89361.822603220935</v>
      </c>
      <c r="F580" s="51"/>
      <c r="J580" s="65"/>
      <c r="K580" s="65"/>
    </row>
    <row r="581" spans="2:11" x14ac:dyDescent="0.25">
      <c r="B581" s="51">
        <v>580584183</v>
      </c>
      <c r="C581" s="50" t="s">
        <v>694</v>
      </c>
      <c r="D581" s="64">
        <f>VLOOKUP(B581,'[1]ריכוז תמיכה ברמת עמותה'!$A:$P,3,0)</f>
        <v>13963.637573144568</v>
      </c>
      <c r="E581" s="64">
        <f>VLOOKUP(B581,'[1]ריכוז תמיכה ברמת עמותה'!$A:$P,16,0)+IFERROR(VLOOKUP(B581,[2]גיליון1!$B:$F,5,0),0)</f>
        <v>16199.105059350164</v>
      </c>
      <c r="F581" s="51"/>
      <c r="J581" s="65"/>
      <c r="K581" s="65"/>
    </row>
    <row r="582" spans="2:11" x14ac:dyDescent="0.25">
      <c r="B582" s="51">
        <v>580698991</v>
      </c>
      <c r="C582" s="50" t="s">
        <v>695</v>
      </c>
      <c r="D582" s="64">
        <f>VLOOKUP(B582,'[1]ריכוז תמיכה ברמת עמותה'!$A:$P,3,0)</f>
        <v>107086.6698223922</v>
      </c>
      <c r="E582" s="64">
        <f>VLOOKUP(B582,'[1]ריכוז תמיכה ברמת עמותה'!$A:$P,16,0)+IFERROR(VLOOKUP(B582,[2]גיליון1!$B:$F,5,0),0)</f>
        <v>102543.73535468632</v>
      </c>
      <c r="F582" s="51"/>
      <c r="J582" s="65"/>
      <c r="K582" s="65"/>
    </row>
    <row r="583" spans="2:11" x14ac:dyDescent="0.25">
      <c r="B583" s="51">
        <v>580428845</v>
      </c>
      <c r="C583" s="50" t="s">
        <v>696</v>
      </c>
      <c r="D583" s="64">
        <f>VLOOKUP(B583,'[1]ריכוז תמיכה ברמת עמותה'!$A:$P,3,0)</f>
        <v>50172.903814287143</v>
      </c>
      <c r="E583" s="64">
        <f>VLOOKUP(B583,'[1]ריכוז תמיכה ברמת עמותה'!$A:$P,16,0)+IFERROR(VLOOKUP(B583,[2]גיליון1!$B:$F,5,0),0)</f>
        <v>48044.420274170967</v>
      </c>
      <c r="F583" s="51"/>
      <c r="J583" s="65"/>
      <c r="K583" s="65"/>
    </row>
    <row r="584" spans="2:11" x14ac:dyDescent="0.25">
      <c r="B584" s="51">
        <v>580029874</v>
      </c>
      <c r="C584" s="50" t="s">
        <v>697</v>
      </c>
      <c r="D584" s="64">
        <f>VLOOKUP(B584,'[1]ריכוז תמיכה ברמת עמותה'!$A:$P,3,0)</f>
        <v>35494.096322894882</v>
      </c>
      <c r="E584" s="64">
        <f>VLOOKUP(B584,'[1]ריכוז תמיכה ברמת עמותה'!$A:$P,16,0)+IFERROR(VLOOKUP(B584,[2]גיליון1!$B:$F,5,0),0)</f>
        <v>42107.722347567003</v>
      </c>
      <c r="F584" s="51"/>
      <c r="J584" s="65"/>
      <c r="K584" s="65"/>
    </row>
    <row r="585" spans="2:11" x14ac:dyDescent="0.25">
      <c r="B585" s="51">
        <v>512390683</v>
      </c>
      <c r="C585" s="50" t="s">
        <v>698</v>
      </c>
      <c r="D585" s="64">
        <f>VLOOKUP(B585,'[1]ריכוז תמיכה ברמת עמותה'!$A:$P,3,0)</f>
        <v>280341.82178846258</v>
      </c>
      <c r="E585" s="64">
        <f>VLOOKUP(B585,'[1]ריכוז תמיכה ברמת עמותה'!$A:$P,16,0)+IFERROR(VLOOKUP(B585,[2]גיליון1!$B:$F,5,0),0)</f>
        <v>268448.88939029811</v>
      </c>
      <c r="F585" s="51"/>
      <c r="J585" s="65"/>
      <c r="K585" s="65"/>
    </row>
    <row r="586" spans="2:11" x14ac:dyDescent="0.25">
      <c r="B586" s="51">
        <v>580026896</v>
      </c>
      <c r="C586" s="50" t="s">
        <v>699</v>
      </c>
      <c r="D586" s="64">
        <f>VLOOKUP(B586,'[1]ריכוז תמיכה ברמת עמותה'!$A:$P,3,0)</f>
        <v>18033.209949425203</v>
      </c>
      <c r="E586" s="64">
        <f>VLOOKUP(B586,'[1]ריכוז תמיכה ברמת עמותה'!$A:$P,16,0)+IFERROR(VLOOKUP(B586,[2]גיליון1!$B:$F,5,0),0)</f>
        <v>17268.187643861922</v>
      </c>
      <c r="F586" s="51"/>
      <c r="J586" s="65"/>
      <c r="K586" s="65"/>
    </row>
    <row r="587" spans="2:11" x14ac:dyDescent="0.25">
      <c r="B587" s="51">
        <v>580405074</v>
      </c>
      <c r="C587" s="50" t="s">
        <v>700</v>
      </c>
      <c r="D587" s="64">
        <f>VLOOKUP(B587,'[1]ריכוז תמיכה ברמת עמותה'!$A:$P,3,0)</f>
        <v>5935.9764067778033</v>
      </c>
      <c r="E587" s="64">
        <f>VLOOKUP(B587,'[1]ריכוז תמיכה ברמת עמותה'!$A:$P,16,0)+IFERROR(VLOOKUP(B587,[2]גיליון1!$B:$F,5,0),0)</f>
        <v>5684.1546640476827</v>
      </c>
      <c r="F587" s="51"/>
      <c r="J587" s="65"/>
      <c r="K587" s="65"/>
    </row>
    <row r="588" spans="2:11" x14ac:dyDescent="0.25">
      <c r="B588" s="51">
        <v>580415495</v>
      </c>
      <c r="C588" s="50" t="s">
        <v>701</v>
      </c>
      <c r="D588" s="64">
        <f>VLOOKUP(B588,'[1]ריכוז תמיכה ברמת עמותה'!$A:$P,3,0)</f>
        <v>32222.153782953304</v>
      </c>
      <c r="E588" s="64">
        <f>VLOOKUP(B588,'[1]ריכוז תמיכה ברמת עמותה'!$A:$P,16,0)+IFERROR(VLOOKUP(B588,[2]גיליון1!$B:$F,5,0),0)</f>
        <v>30855.194353856474</v>
      </c>
      <c r="F588" s="51"/>
      <c r="J588" s="65"/>
      <c r="K588" s="65"/>
    </row>
    <row r="589" spans="2:11" x14ac:dyDescent="0.25">
      <c r="B589" s="51">
        <v>580373744</v>
      </c>
      <c r="C589" s="50" t="s">
        <v>702</v>
      </c>
      <c r="D589" s="64">
        <f>VLOOKUP(B589,'[1]ריכוז תמיכה ברמת עמותה'!$A:$P,3,0)</f>
        <v>117941.34150993958</v>
      </c>
      <c r="E589" s="64">
        <f>VLOOKUP(B589,'[1]ריכוז תמיכה ברמת עמותה'!$A:$P,16,0)+IFERROR(VLOOKUP(B589,[2]גיליון1!$B:$F,5,0),0)</f>
        <v>112937.9196423848</v>
      </c>
      <c r="F589" s="51"/>
      <c r="J589" s="65"/>
      <c r="K589" s="65"/>
    </row>
    <row r="590" spans="2:11" x14ac:dyDescent="0.25">
      <c r="B590" s="51">
        <v>580379485</v>
      </c>
      <c r="C590" s="50" t="s">
        <v>703</v>
      </c>
      <c r="D590" s="64">
        <f>VLOOKUP(B590,'[1]ריכוז תמיכה ברמת עמותה'!$A:$P,3,0)</f>
        <v>33957.810195163314</v>
      </c>
      <c r="E590" s="64">
        <f>VLOOKUP(B590,'[1]ריכוז תמיכה ברמת עמותה'!$A:$P,16,0)+IFERROR(VLOOKUP(B590,[2]גיליון1!$B:$F,5,0),0)</f>
        <v>32517.219068001716</v>
      </c>
      <c r="F590" s="51"/>
      <c r="J590" s="65"/>
      <c r="K590" s="65"/>
    </row>
    <row r="591" spans="2:11" x14ac:dyDescent="0.25">
      <c r="B591" s="51">
        <v>580616118</v>
      </c>
      <c r="C591" s="50" t="s">
        <v>704</v>
      </c>
      <c r="D591" s="64">
        <f>VLOOKUP(B591,'[1]ריכוז תמיכה ברמת עמותה'!$A:$P,3,0)</f>
        <v>28535.511723595482</v>
      </c>
      <c r="E591" s="64">
        <f>VLOOKUP(B591,'[1]ריכוז תמיכה ברמת עמותה'!$A:$P,16,0)+IFERROR(VLOOKUP(B591,[2]גיליון1!$B:$F,5,0),0)</f>
        <v>27324.950596073704</v>
      </c>
      <c r="F591" s="51"/>
      <c r="J591" s="65"/>
      <c r="K591" s="65"/>
    </row>
    <row r="592" spans="2:11" x14ac:dyDescent="0.25">
      <c r="B592" s="51">
        <v>580531317</v>
      </c>
      <c r="C592" s="50" t="s">
        <v>705</v>
      </c>
      <c r="D592" s="64">
        <f>VLOOKUP(B592,'[1]ריכוז תמיכה ברמת עמותה'!$A:$P,3,0)</f>
        <v>121337.77770255454</v>
      </c>
      <c r="E592" s="64">
        <f>VLOOKUP(B592,'[1]ריכוז תמיכה ברמת עמותה'!$A:$P,16,0)+IFERROR(VLOOKUP(B592,[2]גיליון1!$B:$F,5,0),0)</f>
        <v>116190.26892789558</v>
      </c>
      <c r="F592" s="51"/>
      <c r="J592" s="65"/>
      <c r="K592" s="65"/>
    </row>
    <row r="593" spans="2:11" x14ac:dyDescent="0.25">
      <c r="B593" s="51">
        <v>580411908</v>
      </c>
      <c r="C593" s="50" t="s">
        <v>706</v>
      </c>
      <c r="D593" s="64">
        <f>VLOOKUP(B593,'[1]ריכוז תמיכה ברמת עמותה'!$A:$P,3,0)</f>
        <v>75259.355721430722</v>
      </c>
      <c r="E593" s="64">
        <f>VLOOKUP(B593,'[1]ריכוז תמיכה ברמת עמותה'!$A:$P,16,0)+IFERROR(VLOOKUP(B593,[2]גיליון1!$B:$F,5,0),0)</f>
        <v>72066.630411256454</v>
      </c>
      <c r="F593" s="51"/>
      <c r="J593" s="65"/>
      <c r="K593" s="65"/>
    </row>
    <row r="594" spans="2:11" x14ac:dyDescent="0.25">
      <c r="B594" s="51">
        <v>580579258</v>
      </c>
      <c r="C594" s="50" t="s">
        <v>707</v>
      </c>
      <c r="D594" s="64">
        <f>VLOOKUP(B594,'[1]ריכוז תמיכה ברמת עמותה'!$A:$P,3,0)</f>
        <v>1140.7902540713044</v>
      </c>
      <c r="E594" s="64">
        <f>VLOOKUP(B594,'[1]ריכוז תמיכה ברמת עמותה'!$A:$P,16,0)+IFERROR(VLOOKUP(B594,[2]גיליון1!$B:$F,5,0),0)</f>
        <v>5184.2976015832874</v>
      </c>
      <c r="F594" s="51"/>
      <c r="J594" s="65"/>
      <c r="K594" s="65"/>
    </row>
    <row r="595" spans="2:11" x14ac:dyDescent="0.25">
      <c r="B595" s="51">
        <v>580309680</v>
      </c>
      <c r="C595" s="50" t="s">
        <v>708</v>
      </c>
      <c r="D595" s="64">
        <f>VLOOKUP(B595,'[1]ריכוז תמיכה ברמת עמותה'!$A:$P,3,0)</f>
        <v>89187.758981238978</v>
      </c>
      <c r="E595" s="64">
        <f>VLOOKUP(B595,'[1]ריכוז תמיכה ברמת עמותה'!$A:$P,16,0)+IFERROR(VLOOKUP(B595,[2]גיליון1!$B:$F,5,0),0)</f>
        <v>85404.149452197555</v>
      </c>
      <c r="F595" s="51"/>
      <c r="J595" s="65"/>
      <c r="K595" s="65"/>
    </row>
    <row r="596" spans="2:11" x14ac:dyDescent="0.25">
      <c r="B596" s="51">
        <v>580197317</v>
      </c>
      <c r="C596" s="50" t="s">
        <v>709</v>
      </c>
      <c r="D596" s="64">
        <f>VLOOKUP(B596,'[1]ריכוז תמיכה ברמת עמותה'!$A:$P,3,0)</f>
        <v>318872.06492906291</v>
      </c>
      <c r="E596" s="64">
        <f>VLOOKUP(B596,'[1]ריכוז תמיכה ברמת עמותה'!$A:$P,16,0)+IFERROR(VLOOKUP(B596,[2]גיליון1!$B:$F,5,0),0)</f>
        <v>305344.5652229148</v>
      </c>
      <c r="F596" s="51"/>
      <c r="J596" s="65"/>
      <c r="K596" s="65"/>
    </row>
    <row r="597" spans="2:11" x14ac:dyDescent="0.25">
      <c r="B597" s="51">
        <v>580459873</v>
      </c>
      <c r="C597" s="50" t="s">
        <v>710</v>
      </c>
      <c r="D597" s="64">
        <f>VLOOKUP(B597,'[1]ריכוז תמיכה ברמת עמותה'!$A:$P,3,0)</f>
        <v>232796.77102410403</v>
      </c>
      <c r="E597" s="64">
        <f>VLOOKUP(B597,'[1]ריכוז תמיכה ברמת עמותה'!$A:$P,16,0)+IFERROR(VLOOKUP(B597,[2]גיליון1!$B:$F,5,0),0)</f>
        <v>224573.52941701209</v>
      </c>
      <c r="F597" s="51"/>
      <c r="J597" s="65"/>
      <c r="K597" s="65"/>
    </row>
    <row r="598" spans="2:11" x14ac:dyDescent="0.25">
      <c r="B598" s="51">
        <v>580467819</v>
      </c>
      <c r="C598" s="50" t="s">
        <v>711</v>
      </c>
      <c r="D598" s="64">
        <f>VLOOKUP(B598,'[1]ריכוז תמיכה ברמת עמותה'!$A:$P,3,0)</f>
        <v>555724.28113424708</v>
      </c>
      <c r="E598" s="64">
        <f>VLOOKUP(B598,'[1]ריכוז תמיכה ברמת עמותה'!$A:$P,16,0)+IFERROR(VLOOKUP(B598,[2]גיליון1!$B:$F,5,0),0)</f>
        <v>532148.80721678352</v>
      </c>
      <c r="F598" s="51"/>
      <c r="J598" s="65"/>
      <c r="K598" s="65"/>
    </row>
    <row r="599" spans="2:11" x14ac:dyDescent="0.25">
      <c r="B599" s="51">
        <v>580397545</v>
      </c>
      <c r="C599" s="50" t="s">
        <v>712</v>
      </c>
      <c r="D599" s="64">
        <f>VLOOKUP(B599,'[1]ריכוז תמיכה ברמת עמותה'!$A:$P,3,0)</f>
        <v>75259.355721430722</v>
      </c>
      <c r="E599" s="64">
        <f>VLOOKUP(B599,'[1]ריכוז תמיכה ברמת עמותה'!$A:$P,16,0)+IFERROR(VLOOKUP(B599,[2]גיליון1!$B:$F,5,0),0)</f>
        <v>72066.630411256454</v>
      </c>
      <c r="F599" s="51"/>
      <c r="J599" s="65"/>
      <c r="K599" s="65"/>
    </row>
    <row r="600" spans="2:11" x14ac:dyDescent="0.25">
      <c r="B600" s="51">
        <v>580663698</v>
      </c>
      <c r="C600" s="50" t="s">
        <v>713</v>
      </c>
      <c r="D600" s="64">
        <f>VLOOKUP(B600,'[1]ריכוז תמיכה ברמת עמותה'!$A:$P,3,0)</f>
        <v>5715.4334054162719</v>
      </c>
      <c r="E600" s="64">
        <f>VLOOKUP(B600,'[1]ריכוז תמיכה ברמת עמותה'!$A:$P,16,0)+IFERROR(VLOOKUP(B600,[2]גיליון1!$B:$F,5,0),0)</f>
        <v>24374.074571566725</v>
      </c>
      <c r="F600" s="51"/>
      <c r="J600" s="65"/>
      <c r="K600" s="65"/>
    </row>
    <row r="601" spans="2:11" x14ac:dyDescent="0.25">
      <c r="B601" s="51">
        <v>580507531</v>
      </c>
      <c r="C601" s="50" t="s">
        <v>714</v>
      </c>
      <c r="D601" s="64">
        <f>VLOOKUP(B601,'[1]ריכוז תמיכה ברמת עמותה'!$A:$P,3,0)</f>
        <v>154369.10517547044</v>
      </c>
      <c r="E601" s="64">
        <f>VLOOKUP(B601,'[1]ריכוז תמיכה ברמת עמותה'!$A:$P,16,0)+IFERROR(VLOOKUP(B601,[2]גיליון1!$B:$F,5,0),0)</f>
        <v>147820.30942139874</v>
      </c>
      <c r="F601" s="51"/>
      <c r="J601" s="65"/>
      <c r="K601" s="65"/>
    </row>
    <row r="602" spans="2:11" x14ac:dyDescent="0.25">
      <c r="B602" s="51">
        <v>580445229</v>
      </c>
      <c r="C602" s="50" t="s">
        <v>715</v>
      </c>
      <c r="D602" s="64">
        <f>VLOOKUP(B602,'[1]ריכוז תמיכה ברמת עמותה'!$A:$P,3,0)</f>
        <v>21852.854474881504</v>
      </c>
      <c r="E602" s="64">
        <f>VLOOKUP(B602,'[1]ריכוז תמיכה ברמת עמותה'!$A:$P,16,0)+IFERROR(VLOOKUP(B602,[2]גיליון1!$B:$F,5,0),0)</f>
        <v>20925.791508254995</v>
      </c>
      <c r="F602" s="51"/>
      <c r="J602" s="65"/>
      <c r="K602" s="65"/>
    </row>
    <row r="603" spans="2:11" x14ac:dyDescent="0.25">
      <c r="B603" s="51">
        <v>580641603</v>
      </c>
      <c r="C603" s="50" t="s">
        <v>716</v>
      </c>
      <c r="D603" s="64">
        <f>VLOOKUP(B603,'[1]ריכוז תמיכה ברמת עמותה'!$A:$P,3,0)</f>
        <v>9633.1824588814306</v>
      </c>
      <c r="E603" s="64">
        <f>VLOOKUP(B603,'[1]ריכוז תמיכה ברמת עמותה'!$A:$P,16,0)+IFERROR(VLOOKUP(B603,[2]גיליון1!$B:$F,5,0),0)</f>
        <v>9224.5142586401234</v>
      </c>
      <c r="F603" s="51"/>
      <c r="J603" s="65"/>
      <c r="K603" s="65"/>
    </row>
    <row r="604" spans="2:11" x14ac:dyDescent="0.25">
      <c r="B604" s="51">
        <v>580399731</v>
      </c>
      <c r="C604" s="50" t="s">
        <v>717</v>
      </c>
      <c r="D604" s="64">
        <f>VLOOKUP(B604,'[1]ריכוז תמיכה ברמת עמותה'!$A:$P,3,0)</f>
        <v>7067.5850677395902</v>
      </c>
      <c r="E604" s="64">
        <f>VLOOKUP(B604,'[1]ריכוז תמיכה ברמת עמותה'!$A:$P,16,0)+IFERROR(VLOOKUP(B604,[2]גיליון1!$B:$F,5,0),0)</f>
        <v>6767.7571259338592</v>
      </c>
      <c r="F604" s="51"/>
      <c r="J604" s="65"/>
      <c r="K604" s="65"/>
    </row>
    <row r="605" spans="2:11" x14ac:dyDescent="0.25">
      <c r="B605" s="51">
        <v>580642106</v>
      </c>
      <c r="C605" s="50" t="s">
        <v>718</v>
      </c>
      <c r="D605" s="64">
        <f>VLOOKUP(B605,'[1]ריכוז תמיכה ברמת עמותה'!$A:$P,3,0)</f>
        <v>111653.38584218251</v>
      </c>
      <c r="E605" s="64">
        <f>VLOOKUP(B605,'[1]ריכוז תמיכה ברמת עמותה'!$A:$P,16,0)+IFERROR(VLOOKUP(B605,[2]גיליון1!$B:$F,5,0),0)</f>
        <v>106916.71772261371</v>
      </c>
      <c r="F605" s="51"/>
      <c r="J605" s="65"/>
      <c r="K605" s="65"/>
    </row>
    <row r="606" spans="2:11" x14ac:dyDescent="0.25">
      <c r="B606" s="51">
        <v>580641892</v>
      </c>
      <c r="C606" s="50" t="s">
        <v>719</v>
      </c>
      <c r="D606" s="64">
        <f>VLOOKUP(B606,'[1]ריכוז תמיכה ברמת עמותה'!$A:$P,3,0)</f>
        <v>411328.97965401842</v>
      </c>
      <c r="E606" s="64">
        <f>VLOOKUP(B606,'[1]ריכוז תמיכה ברמת עמותה'!$A:$P,16,0)+IFERROR(VLOOKUP(B606,[2]גיליון1!$B:$F,5,0),0)</f>
        <v>393879.18312625494</v>
      </c>
      <c r="F606" s="51"/>
      <c r="J606" s="65"/>
      <c r="K606" s="65"/>
    </row>
    <row r="607" spans="2:11" x14ac:dyDescent="0.25">
      <c r="B607" s="51">
        <v>513997569</v>
      </c>
      <c r="C607" s="50" t="s">
        <v>720</v>
      </c>
      <c r="D607" s="64">
        <f>VLOOKUP(B607,'[1]ריכוז תמיכה ברמת עמותה'!$A:$P,3,0)</f>
        <v>122644.8759904797</v>
      </c>
      <c r="E607" s="64">
        <f>VLOOKUP(B607,'[1]ריכוז תמיכה ברמת עמותה'!$A:$P,16,0)+IFERROR(VLOOKUP(B607,[2]גיליון1!$B:$F,5,0),0)</f>
        <v>117441.91622575128</v>
      </c>
      <c r="F607" s="51"/>
      <c r="J607" s="65"/>
      <c r="K607" s="65"/>
    </row>
    <row r="608" spans="2:11" x14ac:dyDescent="0.25">
      <c r="B608" s="51">
        <v>580536266</v>
      </c>
      <c r="C608" s="50" t="s">
        <v>721</v>
      </c>
      <c r="D608" s="64">
        <f>VLOOKUP(B608,'[1]ריכוז תמיכה ברמת עמותה'!$A:$P,3,0)</f>
        <v>108707.95826428881</v>
      </c>
      <c r="E608" s="64">
        <f>VLOOKUP(B608,'[1]ריכוז תמיכה ברמת עמותה'!$A:$P,16,0)+IFERROR(VLOOKUP(B608,[2]גיליון1!$B:$F,5,0),0)</f>
        <v>104096.24392737042</v>
      </c>
      <c r="F608" s="51"/>
      <c r="J608" s="65"/>
      <c r="K608" s="65"/>
    </row>
    <row r="609" spans="2:11" x14ac:dyDescent="0.25">
      <c r="B609" s="51">
        <v>580638898</v>
      </c>
      <c r="C609" s="50" t="s">
        <v>722</v>
      </c>
      <c r="D609" s="64">
        <f>VLOOKUP(B609,'[1]ריכוז תמיכה ברמת עמותה'!$A:$P,3,0)</f>
        <v>9836.3027207687719</v>
      </c>
      <c r="E609" s="64">
        <f>VLOOKUP(B609,'[1]ריכוז תמיכה ברמת עמותה'!$A:$P,16,0)+IFERROR(VLOOKUP(B609,[2]גיליון1!$B:$F,5,0),0)</f>
        <v>11683.487564353407</v>
      </c>
      <c r="F609" s="51"/>
      <c r="J609" s="65"/>
      <c r="K609" s="65"/>
    </row>
    <row r="610" spans="2:11" x14ac:dyDescent="0.25">
      <c r="B610" s="51">
        <v>580418853</v>
      </c>
      <c r="C610" s="50" t="s">
        <v>723</v>
      </c>
      <c r="D610" s="64">
        <f>VLOOKUP(B610,'[1]ריכוז תמיכה ברמת עמותה'!$A:$P,3,0)</f>
        <v>112806.34968956397</v>
      </c>
      <c r="E610" s="64">
        <f>VLOOKUP(B610,'[1]ריכוז תמיכה ברמת עמותה'!$A:$P,16,0)+IFERROR(VLOOKUP(B610,[2]גיליון1!$B:$F,5,0),0)</f>
        <v>112788</v>
      </c>
      <c r="F610" s="51"/>
      <c r="J610" s="65"/>
      <c r="K610" s="65"/>
    </row>
    <row r="611" spans="2:11" x14ac:dyDescent="0.25">
      <c r="B611" s="51">
        <v>580536332</v>
      </c>
      <c r="C611" s="50" t="s">
        <v>724</v>
      </c>
      <c r="D611" s="64">
        <f>VLOOKUP(B611,'[1]ריכוז תמיכה ברמת עמותה'!$A:$P,3,0)</f>
        <v>70242.065340001995</v>
      </c>
      <c r="E611" s="64">
        <f>VLOOKUP(B611,'[1]ריכוז תמיכה ברמת עמותה'!$A:$P,16,0)+IFERROR(VLOOKUP(B611,[2]גיליון1!$B:$F,5,0),0)</f>
        <v>67262.188383839355</v>
      </c>
      <c r="F611" s="51"/>
      <c r="J611" s="65"/>
      <c r="K611" s="65"/>
    </row>
    <row r="612" spans="2:11" x14ac:dyDescent="0.25">
      <c r="B612" s="51">
        <v>580331270</v>
      </c>
      <c r="C612" s="50" t="s">
        <v>725</v>
      </c>
      <c r="D612" s="64">
        <f>VLOOKUP(B612,'[1]ריכוז תמיכה ברמת עמותה'!$A:$P,3,0)</f>
        <v>17913.485646744546</v>
      </c>
      <c r="E612" s="64">
        <f>VLOOKUP(B612,'[1]ריכוז תמיכה ברמת עמותה'!$A:$P,16,0)+IFERROR(VLOOKUP(B612,[2]גיליון1!$B:$F,5,0),0)</f>
        <v>17153.542401555183</v>
      </c>
      <c r="F612" s="51"/>
      <c r="J612" s="65"/>
      <c r="K612" s="65"/>
    </row>
    <row r="613" spans="2:11" x14ac:dyDescent="0.25">
      <c r="B613" s="51">
        <v>580424406</v>
      </c>
      <c r="C613" s="50" t="s">
        <v>726</v>
      </c>
      <c r="D613" s="64">
        <f>VLOOKUP(B613,'[1]ריכוז תמיכה ברמת עמותה'!$A:$P,3,0)</f>
        <v>32659.772967269506</v>
      </c>
      <c r="E613" s="64">
        <f>VLOOKUP(B613,'[1]ריכוז תמיכה ברמת עמותה'!$A:$P,16,0)+IFERROR(VLOOKUP(B613,[2]גיליון1!$B:$F,5,0),0)</f>
        <v>42940.489010659054</v>
      </c>
      <c r="F613" s="51"/>
      <c r="J613" s="65"/>
      <c r="K613" s="65"/>
    </row>
    <row r="614" spans="2:11" x14ac:dyDescent="0.25">
      <c r="B614" s="51">
        <v>580530897</v>
      </c>
      <c r="C614" s="50" t="s">
        <v>727</v>
      </c>
      <c r="D614" s="64">
        <f>VLOOKUP(B614,'[1]ריכוז תמיכה ברמת עמותה'!$A:$P,3,0)</f>
        <v>1675.5960432916181</v>
      </c>
      <c r="E614" s="64">
        <f>VLOOKUP(B614,'[1]ריכוז תמיכה ברמת עמותה'!$A:$P,16,0)+IFERROR(VLOOKUP(B614,[2]גיליון1!$B:$F,5,0),0)</f>
        <v>1604.5122843919705</v>
      </c>
      <c r="F614" s="51"/>
      <c r="J614" s="65"/>
      <c r="K614" s="65"/>
    </row>
    <row r="615" spans="2:11" x14ac:dyDescent="0.25">
      <c r="B615" s="51">
        <v>580615714</v>
      </c>
      <c r="C615" s="50" t="s">
        <v>728</v>
      </c>
      <c r="D615" s="64">
        <f>VLOOKUP(B615,'[1]ריכוז תמיכה ברמת עמותה'!$A:$P,3,0)</f>
        <v>143847.40071491362</v>
      </c>
      <c r="E615" s="64">
        <f>VLOOKUP(B615,'[1]ריכוז תמיכה ברמת עמותה'!$A:$P,16,0)+IFERROR(VLOOKUP(B615,[2]גיליון1!$B:$F,5,0),0)</f>
        <v>143855.70171016999</v>
      </c>
      <c r="F615" s="51"/>
      <c r="J615" s="65"/>
      <c r="K615" s="65"/>
    </row>
    <row r="616" spans="2:11" x14ac:dyDescent="0.25">
      <c r="B616" s="51">
        <v>580318830</v>
      </c>
      <c r="C616" s="50" t="s">
        <v>729</v>
      </c>
      <c r="D616" s="64">
        <f>VLOOKUP(B616,'[1]ריכוז תמיכה ברמת עמותה'!$A:$P,3,0)</f>
        <v>32110.658441143773</v>
      </c>
      <c r="E616" s="64">
        <f>VLOOKUP(B616,'[1]ריכוז תמיכה ברמת עמותה'!$A:$P,16,0)+IFERROR(VLOOKUP(B616,[2]גיליון1!$B:$F,5,0),0)</f>
        <v>30748.428975469422</v>
      </c>
      <c r="F616" s="51"/>
      <c r="J616" s="65"/>
      <c r="K616" s="65"/>
    </row>
    <row r="617" spans="2:11" x14ac:dyDescent="0.25">
      <c r="B617" s="51">
        <v>580220580</v>
      </c>
      <c r="C617" s="50" t="s">
        <v>730</v>
      </c>
      <c r="D617" s="64">
        <f>VLOOKUP(B617,'[1]ריכוז תמיכה ברמת עמותה'!$A:$P,3,0)</f>
        <v>160359.84887983222</v>
      </c>
      <c r="E617" s="64">
        <f>VLOOKUP(B617,'[1]ריכוז תמיכה ברמת עמותה'!$A:$P,16,0)+IFERROR(VLOOKUP(B617,[2]גיליון1!$B:$F,5,0),0)</f>
        <v>153556.90799166608</v>
      </c>
      <c r="F617" s="51"/>
      <c r="J617" s="65"/>
      <c r="K617" s="65"/>
    </row>
    <row r="618" spans="2:11" x14ac:dyDescent="0.25">
      <c r="B618" s="51">
        <v>580447258</v>
      </c>
      <c r="C618" s="50" t="s">
        <v>731</v>
      </c>
      <c r="D618" s="64">
        <f>VLOOKUP(B618,'[1]ריכוז תמיכה ברמת עמותה'!$A:$P,3,0)</f>
        <v>20444.434885540144</v>
      </c>
      <c r="E618" s="64">
        <f>VLOOKUP(B618,'[1]ריכוז תמיכה ברמת עמותה'!$A:$P,16,0)+IFERROR(VLOOKUP(B618,[2]גיליון1!$B:$F,5,0),0)</f>
        <v>19577.121259405998</v>
      </c>
      <c r="F618" s="51"/>
      <c r="J618" s="65"/>
      <c r="K618" s="65"/>
    </row>
    <row r="619" spans="2:11" x14ac:dyDescent="0.25">
      <c r="B619" s="51">
        <v>580106805</v>
      </c>
      <c r="C619" s="50" t="s">
        <v>732</v>
      </c>
      <c r="D619" s="64">
        <f>VLOOKUP(B619,'[1]ריכוז תמיכה ברמת עמותה'!$A:$P,3,0)</f>
        <v>256439.28616191211</v>
      </c>
      <c r="E619" s="64">
        <f>VLOOKUP(B619,'[1]ריכוז תמיכה ברמת עמותה'!$A:$P,16,0)+IFERROR(VLOOKUP(B619,[2]גיליון1!$B:$F,5,0),0)</f>
        <v>245560.37029020721</v>
      </c>
      <c r="F619" s="51"/>
      <c r="J619" s="65"/>
      <c r="K619" s="65"/>
    </row>
    <row r="620" spans="2:11" x14ac:dyDescent="0.25">
      <c r="B620" s="51">
        <v>580344802</v>
      </c>
      <c r="C620" s="50" t="s">
        <v>733</v>
      </c>
      <c r="D620" s="64">
        <f>VLOOKUP(B620,'[1]ריכוז תמיכה ברמת עמותה'!$A:$P,3,0)</f>
        <v>197346.75500286274</v>
      </c>
      <c r="E620" s="64">
        <f>VLOOKUP(B620,'[1]ריכוז תמיכה ברמת עמותה'!$A:$P,16,0)+IFERROR(VLOOKUP(B620,[2]גיליון1!$B:$F,5,0),0)</f>
        <v>188974.71974507245</v>
      </c>
      <c r="F620" s="51"/>
      <c r="J620" s="65"/>
      <c r="K620" s="65"/>
    </row>
    <row r="621" spans="2:11" x14ac:dyDescent="0.25">
      <c r="B621" s="51">
        <v>580495257</v>
      </c>
      <c r="C621" s="50" t="s">
        <v>734</v>
      </c>
      <c r="D621" s="64">
        <f>VLOOKUP(B621,'[1]ריכוז תמיכה ברמת עמותה'!$A:$P,3,0)</f>
        <v>31360.565327561821</v>
      </c>
      <c r="E621" s="64">
        <f>VLOOKUP(B621,'[1]ריכוז תמיכה ברמת עמותה'!$A:$P,16,0)+IFERROR(VLOOKUP(B621,[2]גיליון1!$B:$F,5,0),0)</f>
        <v>51070.400000000001</v>
      </c>
      <c r="F621" s="51"/>
      <c r="J621" s="65"/>
      <c r="K621" s="65"/>
    </row>
    <row r="622" spans="2:11" x14ac:dyDescent="0.25">
      <c r="B622" s="51">
        <v>580541647</v>
      </c>
      <c r="C622" s="50" t="s">
        <v>735</v>
      </c>
      <c r="D622" s="64">
        <f>VLOOKUP(B622,'[1]ריכוז תמיכה ברמת עמותה'!$A:$P,3,0)</f>
        <v>44274.121943251565</v>
      </c>
      <c r="E622" s="64">
        <f>VLOOKUP(B622,'[1]ריכוז תמיכה ברמת עמותה'!$A:$P,16,0)+IFERROR(VLOOKUP(B622,[2]גיליון1!$B:$F,5,0),0)</f>
        <v>56666.454195832346</v>
      </c>
      <c r="F622" s="51"/>
      <c r="J622" s="65"/>
      <c r="K622" s="65"/>
    </row>
    <row r="623" spans="2:11" x14ac:dyDescent="0.25">
      <c r="B623" s="51">
        <v>580037828</v>
      </c>
      <c r="C623" s="50" t="s">
        <v>736</v>
      </c>
      <c r="D623" s="64">
        <f>VLOOKUP(B623,'[1]ריכוז תמיכה ברמת עמותה'!$A:$P,3,0)</f>
        <v>33133.937082042066</v>
      </c>
      <c r="E623" s="64">
        <f>VLOOKUP(B623,'[1]ריכוז תמיכה ברמת עמותה'!$A:$P,16,0)+IFERROR(VLOOKUP(B623,[2]גיליון1!$B:$F,5,0),0)</f>
        <v>32681.789833110968</v>
      </c>
      <c r="F623" s="51"/>
      <c r="J623" s="65"/>
      <c r="K623" s="65"/>
    </row>
    <row r="624" spans="2:11" x14ac:dyDescent="0.25">
      <c r="B624" s="51">
        <v>580567030</v>
      </c>
      <c r="C624" s="50" t="s">
        <v>737</v>
      </c>
      <c r="D624" s="64">
        <f>VLOOKUP(B624,'[1]ריכוז תמיכה ברמת עמותה'!$A:$P,3,0)</f>
        <v>0</v>
      </c>
      <c r="E624" s="64">
        <f>VLOOKUP(B624,'[1]ריכוז תמיכה ברמת עמותה'!$A:$P,16,0)+IFERROR(VLOOKUP(B624,[2]גיליון1!$B:$F,5,0),0)</f>
        <v>13892.911476484862</v>
      </c>
      <c r="F624" s="51"/>
      <c r="J624" s="65"/>
      <c r="K624" s="65"/>
    </row>
    <row r="625" spans="2:11" x14ac:dyDescent="0.25">
      <c r="B625" s="51">
        <v>580422962</v>
      </c>
      <c r="C625" s="50" t="s">
        <v>738</v>
      </c>
      <c r="D625" s="64">
        <f>VLOOKUP(B625,'[1]ריכוז תמיכה ברמת עמותה'!$A:$P,3,0)</f>
        <v>46493.746757310349</v>
      </c>
      <c r="E625" s="64">
        <f>VLOOKUP(B625,'[1]ריכוז תמיכה ברמת עמותה'!$A:$P,16,0)+IFERROR(VLOOKUP(B625,[2]גיליון1!$B:$F,5,0),0)</f>
        <v>56321.876600393283</v>
      </c>
      <c r="F625" s="51"/>
      <c r="J625" s="65"/>
      <c r="K625" s="65"/>
    </row>
    <row r="626" spans="2:11" x14ac:dyDescent="0.25">
      <c r="B626" s="51">
        <v>580531614</v>
      </c>
      <c r="C626" s="50" t="s">
        <v>739</v>
      </c>
      <c r="D626" s="64">
        <f>VLOOKUP(B626,'[1]ריכוז תמיכה ברמת עמותה'!$A:$P,3,0)</f>
        <v>21432.875270311015</v>
      </c>
      <c r="E626" s="64">
        <f>VLOOKUP(B626,'[1]ריכוז תמיכה ברמת עמותה'!$A:$P,16,0)+IFERROR(VLOOKUP(B626,[2]גיליון1!$B:$F,5,0),0)</f>
        <v>20523.629068435224</v>
      </c>
      <c r="F626" s="51"/>
      <c r="J626" s="65"/>
      <c r="K626" s="65"/>
    </row>
    <row r="627" spans="2:11" x14ac:dyDescent="0.25">
      <c r="B627" s="51">
        <v>580603454</v>
      </c>
      <c r="C627" s="50" t="s">
        <v>740</v>
      </c>
      <c r="D627" s="64">
        <f>VLOOKUP(B627,'[1]ריכוז תמיכה ברמת עמותה'!$A:$P,3,0)</f>
        <v>80569.593952848954</v>
      </c>
      <c r="E627" s="64">
        <f>VLOOKUP(B627,'[1]ריכוז תמיכה ברמת עמותה'!$A:$P,16,0)+IFERROR(VLOOKUP(B627,[2]גיליון1!$B:$F,5,0),0)</f>
        <v>77151.592571122092</v>
      </c>
      <c r="F627" s="51"/>
      <c r="J627" s="65"/>
      <c r="K627" s="65"/>
    </row>
    <row r="628" spans="2:11" x14ac:dyDescent="0.25">
      <c r="B628" s="51">
        <v>580353233</v>
      </c>
      <c r="C628" s="50" t="s">
        <v>741</v>
      </c>
      <c r="D628" s="64">
        <f>VLOOKUP(B628,'[1]ריכוז תמיכה ברמת עמותה'!$A:$P,3,0)</f>
        <v>65716.849386208138</v>
      </c>
      <c r="E628" s="64">
        <f>VLOOKUP(B628,'[1]ריכוז תמיכה ברמת עמותה'!$A:$P,16,0)+IFERROR(VLOOKUP(B628,[2]גיליון1!$B:$F,5,0),0)</f>
        <v>77822.855381591129</v>
      </c>
      <c r="F628" s="51"/>
      <c r="J628" s="65"/>
      <c r="K628" s="65"/>
    </row>
    <row r="629" spans="2:11" x14ac:dyDescent="0.25">
      <c r="B629" s="51">
        <v>580336303</v>
      </c>
      <c r="C629" s="50" t="s">
        <v>742</v>
      </c>
      <c r="D629" s="64">
        <f>VLOOKUP(B629,'[1]ריכוז תמיכה ברמת עמותה'!$A:$P,3,0)</f>
        <v>79049.360652885865</v>
      </c>
      <c r="E629" s="64">
        <f>VLOOKUP(B629,'[1]ריכוז תמיכה ברמת עמותה'!$A:$P,16,0)+IFERROR(VLOOKUP(B629,[2]גיליון1!$B:$F,5,0),0)</f>
        <v>83194.816677589624</v>
      </c>
      <c r="F629" s="51"/>
      <c r="J629" s="65"/>
      <c r="K629" s="65"/>
    </row>
    <row r="630" spans="2:11" x14ac:dyDescent="0.25">
      <c r="B630" s="51">
        <v>580279388</v>
      </c>
      <c r="C630" s="50" t="s">
        <v>743</v>
      </c>
      <c r="D630" s="64">
        <f>VLOOKUP(B630,'[1]ריכוז תמיכה ברמת עמותה'!$A:$P,3,0)</f>
        <v>22137.060971625782</v>
      </c>
      <c r="E630" s="64">
        <f>VLOOKUP(B630,'[1]ריכוז תמיכה ברמת עמותה'!$A:$P,16,0)+IFERROR(VLOOKUP(B630,[2]גיליון1!$B:$F,5,0),0)</f>
        <v>21197.941121615499</v>
      </c>
      <c r="F630" s="51"/>
      <c r="J630" s="65"/>
      <c r="K630" s="65"/>
    </row>
    <row r="631" spans="2:11" x14ac:dyDescent="0.25">
      <c r="B631" s="51">
        <v>580685477</v>
      </c>
      <c r="C631" s="50" t="s">
        <v>744</v>
      </c>
      <c r="D631" s="64">
        <f>VLOOKUP(B631,'[1]ריכוז תמיכה ברמת עמותה'!$A:$P,3,0)</f>
        <v>0</v>
      </c>
      <c r="E631" s="64">
        <f>VLOOKUP(B631,'[1]ריכוז תמיכה ברמת עמותה'!$A:$P,16,0)+IFERROR(VLOOKUP(B631,[2]גיליון1!$B:$F,5,0),0)</f>
        <v>11100.778529339226</v>
      </c>
      <c r="F631" s="51"/>
      <c r="J631" s="65"/>
      <c r="K631" s="65"/>
    </row>
    <row r="632" spans="2:11" x14ac:dyDescent="0.25">
      <c r="B632" s="51">
        <v>580631513</v>
      </c>
      <c r="C632" s="50" t="s">
        <v>745</v>
      </c>
      <c r="D632" s="64">
        <f>VLOOKUP(B632,'[1]ריכוז תמיכה ברמת עמותה'!$A:$P,3,0)</f>
        <v>39138.323797834382</v>
      </c>
      <c r="E632" s="64">
        <f>VLOOKUP(B632,'[1]ריכוז תמיכה ברמת עמותה'!$A:$P,16,0)+IFERROR(VLOOKUP(B632,[2]גיליון1!$B:$F,5,0),0)</f>
        <v>37477.959903016206</v>
      </c>
      <c r="F632" s="51"/>
      <c r="J632" s="65"/>
      <c r="K632" s="65"/>
    </row>
    <row r="633" spans="2:11" x14ac:dyDescent="0.25">
      <c r="B633" s="51">
        <v>580666352</v>
      </c>
      <c r="C633" s="50" t="s">
        <v>746</v>
      </c>
      <c r="D633" s="64">
        <f>VLOOKUP(B633,'[1]ריכוז תמיכה ברמת עמותה'!$A:$P,3,0)</f>
        <v>75113.862387295652</v>
      </c>
      <c r="E633" s="64">
        <f>VLOOKUP(B633,'[1]ריכוז תמיכה ברמת עמותה'!$A:$P,16,0)+IFERROR(VLOOKUP(B633,[2]גיליון1!$B:$F,5,0),0)</f>
        <v>110829.46584524744</v>
      </c>
      <c r="F633" s="51"/>
      <c r="J633" s="65"/>
      <c r="K633" s="65"/>
    </row>
    <row r="634" spans="2:11" x14ac:dyDescent="0.25">
      <c r="B634" s="51">
        <v>580309417</v>
      </c>
      <c r="C634" s="50" t="s">
        <v>747</v>
      </c>
      <c r="D634" s="64">
        <f>VLOOKUP(B634,'[1]ריכוז תמיכה ברמת עמותה'!$A:$P,3,0)</f>
        <v>20179.224225431724</v>
      </c>
      <c r="E634" s="64">
        <f>VLOOKUP(B634,'[1]ריכוז תמיכה ברמת עמותה'!$A:$P,16,0)+IFERROR(VLOOKUP(B634,[2]גיליון1!$B:$F,5,0),0)</f>
        <v>19323.161622893771</v>
      </c>
      <c r="F634" s="51"/>
      <c r="J634" s="65"/>
      <c r="K634" s="65"/>
    </row>
    <row r="635" spans="2:11" x14ac:dyDescent="0.25">
      <c r="B635" s="51">
        <v>580553022</v>
      </c>
      <c r="C635" s="50" t="s">
        <v>748</v>
      </c>
      <c r="D635" s="64">
        <f>VLOOKUP(B635,'[1]ריכוז תמיכה ברמת עמותה'!$A:$P,3,0)</f>
        <v>25088.669101175888</v>
      </c>
      <c r="E635" s="64">
        <f>VLOOKUP(B635,'[1]ריכוז תמיכה ברמת עמותה'!$A:$P,16,0)+IFERROR(VLOOKUP(B635,[2]גיליון1!$B:$F,5,0),0)</f>
        <v>31031.629678670091</v>
      </c>
      <c r="F635" s="51"/>
      <c r="J635" s="65"/>
      <c r="K635" s="65"/>
    </row>
    <row r="636" spans="2:11" x14ac:dyDescent="0.25">
      <c r="B636" s="51">
        <v>580388536</v>
      </c>
      <c r="C636" s="50" t="s">
        <v>749</v>
      </c>
      <c r="D636" s="64">
        <f>VLOOKUP(B636,'[1]ריכוז תמיכה ברמת עמותה'!$A:$P,3,0)</f>
        <v>342617.88644697005</v>
      </c>
      <c r="E636" s="64">
        <f>VLOOKUP(B636,'[1]ריכוז תמיכה ברמת עמותה'!$A:$P,16,0)+IFERROR(VLOOKUP(B636,[2]גיליון1!$B:$F,5,0),0)</f>
        <v>328083.01849212573</v>
      </c>
      <c r="F636" s="51"/>
      <c r="J636" s="65"/>
      <c r="K636" s="65"/>
    </row>
    <row r="637" spans="2:11" x14ac:dyDescent="0.25">
      <c r="B637" s="51">
        <v>580546992</v>
      </c>
      <c r="C637" s="50" t="s">
        <v>750</v>
      </c>
      <c r="D637" s="64">
        <f>VLOOKUP(B637,'[1]ריכוז תמיכה ברמת עמותה'!$A:$P,3,0)</f>
        <v>32110.658441143773</v>
      </c>
      <c r="E637" s="64">
        <f>VLOOKUP(B637,'[1]ריכוז תמיכה ברמת עמותה'!$A:$P,16,0)+IFERROR(VLOOKUP(B637,[2]גיליון1!$B:$F,5,0),0)</f>
        <v>30748.428975469422</v>
      </c>
      <c r="F637" s="51"/>
      <c r="J637" s="65"/>
      <c r="K637" s="65"/>
    </row>
    <row r="638" spans="2:11" x14ac:dyDescent="0.25">
      <c r="B638" s="51">
        <v>580353365</v>
      </c>
      <c r="C638" s="50" t="s">
        <v>751</v>
      </c>
      <c r="D638" s="64">
        <f>VLOOKUP(B638,'[1]ריכוז תמיכה ברמת עמותה'!$A:$P,3,0)</f>
        <v>126709.55100022421</v>
      </c>
      <c r="E638" s="64">
        <f>VLOOKUP(B638,'[1]ריכוז תמיכה ברמת עמותה'!$A:$P,16,0)+IFERROR(VLOOKUP(B638,[2]גיליון1!$B:$F,5,0),0)</f>
        <v>123129.59353685076</v>
      </c>
      <c r="F638" s="51"/>
      <c r="J638" s="65"/>
      <c r="K638" s="65"/>
    </row>
    <row r="639" spans="2:11" x14ac:dyDescent="0.25">
      <c r="B639" s="51">
        <v>580504660</v>
      </c>
      <c r="C639" s="50" t="s">
        <v>752</v>
      </c>
      <c r="D639" s="64">
        <f>VLOOKUP(B639,'[1]ריכוז תמיכה ברמת עמותה'!$A:$P,3,0)</f>
        <v>212956.10285619652</v>
      </c>
      <c r="E639" s="64">
        <f>VLOOKUP(B639,'[1]ריכוז תמיכה ברמת עמותה'!$A:$P,16,0)+IFERROR(VLOOKUP(B639,[2]גיליון1!$B:$F,5,0),0)</f>
        <v>203921.87271925897</v>
      </c>
      <c r="F639" s="51"/>
      <c r="J639" s="65"/>
      <c r="K639" s="65"/>
    </row>
    <row r="640" spans="2:11" x14ac:dyDescent="0.25">
      <c r="B640" s="51">
        <v>580252740</v>
      </c>
      <c r="C640" s="50" t="s">
        <v>753</v>
      </c>
      <c r="D640" s="64">
        <f>VLOOKUP(B640,'[1]ריכוז תמיכה ברמת עמותה'!$A:$P,3,0)</f>
        <v>294347.70237715135</v>
      </c>
      <c r="E640" s="64">
        <f>VLOOKUP(B640,'[1]ריכוז תמיכה ברמת עמותה'!$A:$P,16,0)+IFERROR(VLOOKUP(B640,[2]גיליון1!$B:$F,5,0),0)</f>
        <v>281860.59894180315</v>
      </c>
      <c r="F640" s="51"/>
      <c r="J640" s="65"/>
      <c r="K640" s="65"/>
    </row>
    <row r="641" spans="2:11" x14ac:dyDescent="0.25">
      <c r="B641" s="51">
        <v>580513802</v>
      </c>
      <c r="C641" s="50" t="s">
        <v>754</v>
      </c>
      <c r="D641" s="64">
        <f>VLOOKUP(B641,'[1]ריכוז תמיכה ברמת עמותה'!$A:$P,3,0)</f>
        <v>153144.27779044397</v>
      </c>
      <c r="E641" s="64">
        <f>VLOOKUP(B641,'[1]ריכוז תמיכה ברמת עמותה'!$A:$P,16,0)+IFERROR(VLOOKUP(B641,[2]גיליון1!$B:$F,5,0),0)</f>
        <v>146647.44285048347</v>
      </c>
      <c r="F641" s="51"/>
      <c r="J641" s="65"/>
      <c r="K641" s="65"/>
    </row>
    <row r="642" spans="2:11" x14ac:dyDescent="0.25">
      <c r="B642" s="51">
        <v>580373850</v>
      </c>
      <c r="C642" s="50" t="s">
        <v>755</v>
      </c>
      <c r="D642" s="64">
        <f>VLOOKUP(B642,'[1]ריכוז תמיכה ברמת עמותה'!$A:$P,3,0)</f>
        <v>1379.8203109003725</v>
      </c>
      <c r="E642" s="64">
        <f>VLOOKUP(B642,'[1]ריכוז תמיכה ברמת עמותה'!$A:$P,16,0)+IFERROR(VLOOKUP(B642,[2]גיליון1!$B:$F,5,0),0)</f>
        <v>1321.2842367090057</v>
      </c>
      <c r="F642" s="51"/>
      <c r="J642" s="65"/>
      <c r="K642" s="65"/>
    </row>
    <row r="643" spans="2:11" x14ac:dyDescent="0.25">
      <c r="B643" s="51">
        <v>580445989</v>
      </c>
      <c r="C643" s="50" t="s">
        <v>756</v>
      </c>
      <c r="D643" s="64">
        <f>VLOOKUP(B643,'[1]ריכוז תמיכה ברמת עמותה'!$A:$P,3,0)</f>
        <v>183928.46742237781</v>
      </c>
      <c r="E643" s="64">
        <f>VLOOKUP(B643,'[1]ריכוז תמיכה ברמת עמותה'!$A:$P,16,0)+IFERROR(VLOOKUP(B643,[2]גיליון1!$B:$F,5,0),0)</f>
        <v>176125.67576183524</v>
      </c>
      <c r="F643" s="51"/>
      <c r="J643" s="65"/>
      <c r="K643" s="65"/>
    </row>
    <row r="644" spans="2:11" x14ac:dyDescent="0.25">
      <c r="B644" s="51">
        <v>580294247</v>
      </c>
      <c r="C644" s="50" t="s">
        <v>757</v>
      </c>
      <c r="D644" s="64">
        <f>VLOOKUP(B644,'[1]ריכוז תמיכה ברמת עמותה'!$A:$P,3,0)</f>
        <v>115732.16479828901</v>
      </c>
      <c r="E644" s="64">
        <f>VLOOKUP(B644,'[1]ריכוז תמיכה ברמת עמותה'!$A:$P,16,0)+IFERROR(VLOOKUP(B644,[2]גיליון1!$B:$F,5,0),0)</f>
        <v>110822.46276575436</v>
      </c>
      <c r="F644" s="51"/>
      <c r="J644" s="65"/>
      <c r="K644" s="65"/>
    </row>
    <row r="645" spans="2:11" x14ac:dyDescent="0.25">
      <c r="B645" s="51">
        <v>580310639</v>
      </c>
      <c r="C645" s="50" t="s">
        <v>758</v>
      </c>
      <c r="D645" s="64">
        <f>VLOOKUP(B645,'[1]ריכוז תמיכה ברמת עמותה'!$A:$P,3,0)</f>
        <v>115732.16479828901</v>
      </c>
      <c r="E645" s="64">
        <f>VLOOKUP(B645,'[1]ריכוז תמיכה ברמת עמותה'!$A:$P,16,0)+IFERROR(VLOOKUP(B645,[2]גיליון1!$B:$F,5,0),0)</f>
        <v>110822.46276575436</v>
      </c>
      <c r="F645" s="51"/>
      <c r="J645" s="65"/>
      <c r="K645" s="65"/>
    </row>
    <row r="646" spans="2:11" x14ac:dyDescent="0.25">
      <c r="B646" s="51">
        <v>580360485</v>
      </c>
      <c r="C646" s="50" t="s">
        <v>759</v>
      </c>
      <c r="D646" s="64">
        <f>VLOOKUP(B646,'[1]ריכוז תמיכה ברמת עמותה'!$A:$P,3,0)</f>
        <v>34727.815048057535</v>
      </c>
      <c r="E646" s="64">
        <f>VLOOKUP(B646,'[1]ריכוז תמיכה ברמת עמותה'!$A:$P,16,0)+IFERROR(VLOOKUP(B646,[2]גיליון1!$B:$F,5,0),0)</f>
        <v>33254.558028938365</v>
      </c>
      <c r="F646" s="51"/>
      <c r="J646" s="65"/>
      <c r="K646" s="65"/>
    </row>
    <row r="647" spans="2:11" x14ac:dyDescent="0.25">
      <c r="B647" s="51">
        <v>580245553</v>
      </c>
      <c r="C647" s="50" t="s">
        <v>760</v>
      </c>
      <c r="D647" s="64">
        <f>VLOOKUP(B647,'[1]ריכוז תמיכה ברמת עמותה'!$A:$P,3,0)</f>
        <v>7989.7418718524395</v>
      </c>
      <c r="E647" s="64">
        <f>VLOOKUP(B647,'[1]ריכוז תמיכה ברמת עמותה'!$A:$P,16,0)+IFERROR(VLOOKUP(B647,[2]גיליון1!$B:$F,5,0),0)</f>
        <v>7650.7933005885152</v>
      </c>
      <c r="F647" s="51"/>
      <c r="J647" s="65"/>
      <c r="K647" s="65"/>
    </row>
    <row r="648" spans="2:11" x14ac:dyDescent="0.25">
      <c r="B648" s="51">
        <v>580457554</v>
      </c>
      <c r="C648" s="50" t="s">
        <v>761</v>
      </c>
      <c r="D648" s="64">
        <f>VLOOKUP(B648,'[1]ריכוז תמיכה ברמת עמותה'!$A:$P,3,0)</f>
        <v>35053.220896662489</v>
      </c>
      <c r="E648" s="64">
        <f>VLOOKUP(B648,'[1]ריכוז תמיכה ברמת עמותה'!$A:$P,16,0)+IFERROR(VLOOKUP(B648,[2]גיליון1!$B:$F,5,0),0)</f>
        <v>33566.159195335233</v>
      </c>
      <c r="F648" s="51"/>
      <c r="J648" s="65"/>
      <c r="K648" s="65"/>
    </row>
    <row r="649" spans="2:11" x14ac:dyDescent="0.25">
      <c r="B649" s="51">
        <v>580563146</v>
      </c>
      <c r="C649" s="50" t="s">
        <v>762</v>
      </c>
      <c r="D649" s="64">
        <f>VLOOKUP(B649,'[1]ריכוז תמיכה ברמת עמותה'!$A:$P,3,0)</f>
        <v>86075.685074839639</v>
      </c>
      <c r="E649" s="64">
        <f>VLOOKUP(B649,'[1]ריכוז תמיכה ברמת עמותה'!$A:$P,16,0)+IFERROR(VLOOKUP(B649,[2]גיליון1!$B:$F,5,0),0)</f>
        <v>91390.102325144398</v>
      </c>
      <c r="F649" s="51"/>
      <c r="J649" s="65"/>
      <c r="K649" s="65"/>
    </row>
    <row r="650" spans="2:11" x14ac:dyDescent="0.25">
      <c r="B650" s="51">
        <v>580512671</v>
      </c>
      <c r="C650" s="50" t="s">
        <v>763</v>
      </c>
      <c r="D650" s="64">
        <f>VLOOKUP(B650,'[1]ריכוז תמיכה ברמת עמותה'!$A:$P,3,0)</f>
        <v>240829.93830857833</v>
      </c>
      <c r="E650" s="64">
        <f>VLOOKUP(B650,'[1]ריכוז תמיכה ברמת עמותה'!$A:$P,16,0)+IFERROR(VLOOKUP(B650,[2]גיליון1!$B:$F,5,0),0)</f>
        <v>230613.21731602069</v>
      </c>
      <c r="F650" s="51"/>
      <c r="J650" s="65"/>
      <c r="K650" s="65"/>
    </row>
    <row r="651" spans="2:11" x14ac:dyDescent="0.25">
      <c r="B651" s="51">
        <v>580209450</v>
      </c>
      <c r="C651" s="50" t="s">
        <v>764</v>
      </c>
      <c r="D651" s="64">
        <f>VLOOKUP(B651,'[1]ריכוז תמיכה ברמת עמותה'!$A:$P,3,0)</f>
        <v>162628.49629070133</v>
      </c>
      <c r="E651" s="64">
        <f>VLOOKUP(B651,'[1]ריכוז תמיכה ברמת עמותה'!$A:$P,16,0)+IFERROR(VLOOKUP(B651,[2]גיליון1!$B:$F,5,0),0)</f>
        <v>155729.31264388931</v>
      </c>
      <c r="F651" s="51"/>
      <c r="J651" s="65"/>
      <c r="K651" s="65"/>
    </row>
    <row r="652" spans="2:11" x14ac:dyDescent="0.25">
      <c r="B652" s="51">
        <v>580348704</v>
      </c>
      <c r="C652" s="50" t="s">
        <v>765</v>
      </c>
      <c r="D652" s="64">
        <f>VLOOKUP(B652,'[1]ריכוז תמיכה ברמת עמותה'!$A:$P,3,0)</f>
        <v>52117.582469753877</v>
      </c>
      <c r="E652" s="64">
        <f>VLOOKUP(B652,'[1]ריכוז תמיכה ברמת עמותה'!$A:$P,16,0)+IFERROR(VLOOKUP(B652,[2]גיליון1!$B:$F,5,0),0)</f>
        <v>49906.599887439603</v>
      </c>
      <c r="F652" s="51"/>
      <c r="J652" s="65"/>
      <c r="K652" s="65"/>
    </row>
    <row r="653" spans="2:11" x14ac:dyDescent="0.25">
      <c r="B653" s="51">
        <v>580221976</v>
      </c>
      <c r="C653" s="50" t="s">
        <v>766</v>
      </c>
      <c r="D653" s="64">
        <f>VLOOKUP(B653,'[1]ריכוז תמיכה ברמת עמותה'!$A:$P,3,0)</f>
        <v>8844.6804527312706</v>
      </c>
      <c r="E653" s="64">
        <f>VLOOKUP(B653,'[1]ריכוז תמיכה ברמת עמותה'!$A:$P,16,0)+IFERROR(VLOOKUP(B653,[2]גיליון1!$B:$F,5,0),0)</f>
        <v>11742.495077304673</v>
      </c>
      <c r="F653" s="51"/>
      <c r="J653" s="65"/>
      <c r="K653" s="65"/>
    </row>
    <row r="654" spans="2:11" x14ac:dyDescent="0.25">
      <c r="B654" s="51">
        <v>580598183</v>
      </c>
      <c r="C654" s="50" t="s">
        <v>767</v>
      </c>
      <c r="D654" s="64">
        <f>VLOOKUP(B654,'[1]ריכוז תמיכה ברמת עמותה'!$A:$P,3,0)</f>
        <v>28555.929282731868</v>
      </c>
      <c r="E654" s="64">
        <f>VLOOKUP(B654,'[1]ריכוז תמיכה ברמת עמותה'!$A:$P,16,0)+IFERROR(VLOOKUP(B654,[2]גיליון1!$B:$F,5,0),0)</f>
        <v>36208.05583795745</v>
      </c>
      <c r="F654" s="51"/>
      <c r="J654" s="65"/>
      <c r="K654" s="65"/>
    </row>
    <row r="655" spans="2:11" x14ac:dyDescent="0.25">
      <c r="B655" s="51">
        <v>580562494</v>
      </c>
      <c r="C655" s="50" t="s">
        <v>768</v>
      </c>
      <c r="D655" s="64">
        <f>VLOOKUP(B655,'[1]ריכוז תמיכה ברמת עמותה'!$A:$P,3,0)</f>
        <v>63951.509473585589</v>
      </c>
      <c r="E655" s="64">
        <f>VLOOKUP(B655,'[1]ריכוז תמיכה ברמת עמותה'!$A:$P,16,0)+IFERROR(VLOOKUP(B655,[2]גיליון1!$B:$F,5,0),0)</f>
        <v>61238.496573555887</v>
      </c>
      <c r="F655" s="51"/>
      <c r="J655" s="65"/>
      <c r="K655" s="65"/>
    </row>
    <row r="656" spans="2:11" x14ac:dyDescent="0.25">
      <c r="B656" s="51">
        <v>580613685</v>
      </c>
      <c r="C656" s="50" t="s">
        <v>769</v>
      </c>
      <c r="D656" s="64">
        <f>VLOOKUP(B656,'[1]ריכוז תמיכה ברמת עמותה'!$A:$P,3,0)</f>
        <v>80834.122811907073</v>
      </c>
      <c r="E656" s="64">
        <f>VLOOKUP(B656,'[1]ריכוז תמיכה ברמת עמותה'!$A:$P,16,0)+IFERROR(VLOOKUP(B656,[2]גיליון1!$B:$F,5,0),0)</f>
        <v>77404.899330608794</v>
      </c>
      <c r="F656" s="51"/>
      <c r="J656" s="65"/>
      <c r="K656" s="65"/>
    </row>
    <row r="657" spans="2:11" x14ac:dyDescent="0.25">
      <c r="B657" s="51">
        <v>512371717</v>
      </c>
      <c r="C657" s="50" t="s">
        <v>770</v>
      </c>
      <c r="D657" s="64">
        <f>VLOOKUP(B657,'[1]ריכוז תמיכה ברמת עמותה'!$A:$P,3,0)</f>
        <v>122644.87599047969</v>
      </c>
      <c r="E657" s="64">
        <f>VLOOKUP(B657,'[1]ריכוז תמיכה ברמת עמותה'!$A:$P,16,0)+IFERROR(VLOOKUP(B657,[2]גיליון1!$B:$F,5,0),0)</f>
        <v>117441.91622575127</v>
      </c>
      <c r="F657" s="51"/>
      <c r="J657" s="65"/>
      <c r="K657" s="65"/>
    </row>
    <row r="658" spans="2:11" x14ac:dyDescent="0.25">
      <c r="B658" s="51">
        <v>580202687</v>
      </c>
      <c r="C658" s="50" t="s">
        <v>771</v>
      </c>
      <c r="D658" s="64">
        <f>VLOOKUP(B658,'[1]ריכוז תמיכה ברמת עמותה'!$A:$P,3,0)</f>
        <v>14349.203831054376</v>
      </c>
      <c r="E658" s="64">
        <f>VLOOKUP(B658,'[1]ריכוז תמיכה ברמת עמותה'!$A:$P,16,0)+IFERROR(VLOOKUP(B658,[2]גיליון1!$B:$F,5,0),0)</f>
        <v>15586.018057905801</v>
      </c>
      <c r="F658" s="51"/>
      <c r="J658" s="65"/>
      <c r="K658" s="65"/>
    </row>
    <row r="659" spans="2:11" x14ac:dyDescent="0.25">
      <c r="B659" s="51">
        <v>580610210</v>
      </c>
      <c r="C659" s="50" t="s">
        <v>772</v>
      </c>
      <c r="D659" s="64">
        <f>VLOOKUP(B659,'[1]ריכוז תמיכה ברמת עמותה'!$A:$P,3,0)</f>
        <v>57479.3979393794</v>
      </c>
      <c r="E659" s="64">
        <f>VLOOKUP(B659,'[1]ריכוז תמיכה ברמת עמותה'!$A:$P,16,0)+IFERROR(VLOOKUP(B659,[2]גיליון1!$B:$F,5,0),0)</f>
        <v>55040.951225938072</v>
      </c>
      <c r="F659" s="51"/>
      <c r="J659" s="65"/>
      <c r="K659" s="65"/>
    </row>
    <row r="660" spans="2:11" x14ac:dyDescent="0.25">
      <c r="B660" s="51">
        <v>580302081</v>
      </c>
      <c r="C660" s="50" t="s">
        <v>773</v>
      </c>
      <c r="D660" s="64">
        <f>VLOOKUP(B660,'[1]ריכוז תמיכה ברמת עמותה'!$A:$P,3,0)</f>
        <v>200743.95775119879</v>
      </c>
      <c r="E660" s="64">
        <f>VLOOKUP(B660,'[1]ריכוז תמיכה ברמת עמותה'!$A:$P,16,0)+IFERROR(VLOOKUP(B660,[2]גיליון1!$B:$F,5,0),0)</f>
        <v>192227.80306673478</v>
      </c>
      <c r="F660" s="51"/>
      <c r="J660" s="65"/>
      <c r="K660" s="65"/>
    </row>
    <row r="661" spans="2:11" x14ac:dyDescent="0.25">
      <c r="B661" s="51">
        <v>511602591</v>
      </c>
      <c r="C661" s="50" t="s">
        <v>774</v>
      </c>
      <c r="D661" s="64">
        <f>VLOOKUP(B661,'[1]ריכוז תמיכה ברמת עמותה'!$A:$P,3,0)</f>
        <v>68535.397236076213</v>
      </c>
      <c r="E661" s="64">
        <f>VLOOKUP(B661,'[1]ריכוז תמיכה ברמת עמותה'!$A:$P,16,0)+IFERROR(VLOOKUP(B661,[2]גיליון1!$B:$F,5,0),0)</f>
        <v>65627.922207876385</v>
      </c>
      <c r="F661" s="51"/>
      <c r="J661" s="65"/>
      <c r="K661" s="65"/>
    </row>
    <row r="662" spans="2:11" x14ac:dyDescent="0.25">
      <c r="B662" s="51">
        <v>580368546</v>
      </c>
      <c r="C662" s="50" t="s">
        <v>775</v>
      </c>
      <c r="D662" s="64">
        <f>VLOOKUP(B662,'[1]ריכוז תמיכה ברמת עמותה'!$A:$P,3,0)</f>
        <v>466377.97113079805</v>
      </c>
      <c r="E662" s="64">
        <f>VLOOKUP(B662,'[1]ריכוז תמיכה ברמת עמותה'!$A:$P,16,0)+IFERROR(VLOOKUP(B662,[2]גיליון1!$B:$F,5,0),0)</f>
        <v>446592.83294746641</v>
      </c>
      <c r="F662" s="51" t="s">
        <v>3685</v>
      </c>
      <c r="J662" s="65"/>
      <c r="K662" s="65"/>
    </row>
    <row r="663" spans="2:11" x14ac:dyDescent="0.25">
      <c r="B663" s="51">
        <v>580395523</v>
      </c>
      <c r="C663" s="50" t="s">
        <v>240</v>
      </c>
      <c r="D663" s="64">
        <f>VLOOKUP(B663,'[1]ריכוז תמיכה ברמת עמותה'!$A:$P,3,0)</f>
        <v>127387.75015296851</v>
      </c>
      <c r="E663" s="64">
        <f>VLOOKUP(B663,'[1]ריכוז תמיכה ברמת עמותה'!$A:$P,16,0)+IFERROR(VLOOKUP(B663,[2]גיליון1!$B:$F,5,0),0)</f>
        <v>121983.58358496104</v>
      </c>
      <c r="F663" s="51"/>
      <c r="J663" s="65"/>
      <c r="K663" s="65"/>
    </row>
    <row r="664" spans="2:11" x14ac:dyDescent="0.25">
      <c r="B664" s="51">
        <v>580419315</v>
      </c>
      <c r="C664" s="50" t="s">
        <v>776</v>
      </c>
      <c r="D664" s="64">
        <f>VLOOKUP(B664,'[1]ריכוז תמיכה ברמת עמותה'!$A:$P,3,0)</f>
        <v>506240.28090150905</v>
      </c>
      <c r="E664" s="64">
        <f>VLOOKUP(B664,'[1]ריכוז תמיכה ברמת עמותה'!$A:$P,16,0)+IFERROR(VLOOKUP(B664,[2]גיליון1!$B:$F,5,0),0)</f>
        <v>484764.06518891925</v>
      </c>
      <c r="F664" s="51"/>
      <c r="J664" s="65"/>
      <c r="K664" s="65"/>
    </row>
    <row r="665" spans="2:11" x14ac:dyDescent="0.25">
      <c r="B665" s="51">
        <v>580725844</v>
      </c>
      <c r="C665" s="50" t="s">
        <v>777</v>
      </c>
      <c r="D665" s="64">
        <f>VLOOKUP(B665,'[1]ריכוז תמיכה ברמת עמותה'!$A:$P,3,0)</f>
        <v>147731.32789762327</v>
      </c>
      <c r="E665" s="64">
        <f>VLOOKUP(B665,'[1]ריכוז תמיכה ברמת עמותה'!$A:$P,16,0)+IFERROR(VLOOKUP(B665,[2]גיליון1!$B:$F,5,0),0)</f>
        <v>141464.12636283675</v>
      </c>
      <c r="F665" s="51" t="s">
        <v>3685</v>
      </c>
      <c r="J665" s="65"/>
      <c r="K665" s="65"/>
    </row>
    <row r="666" spans="2:11" x14ac:dyDescent="0.25">
      <c r="B666" s="51">
        <v>580444313</v>
      </c>
      <c r="C666" s="50" t="s">
        <v>778</v>
      </c>
      <c r="D666" s="64">
        <f>VLOOKUP(B666,'[1]ריכוז תמיכה ברמת עמותה'!$A:$P,3,0)</f>
        <v>606.72331057857468</v>
      </c>
      <c r="E666" s="64">
        <f>VLOOKUP(B666,'[1]ריכוז תמיכה ברמת עמותה'!$A:$P,16,0)+IFERROR(VLOOKUP(B666,[2]גיליון1!$B:$F,5,0),0)</f>
        <v>4251.5476173040615</v>
      </c>
      <c r="F666" s="51"/>
      <c r="J666" s="65"/>
      <c r="K666" s="65"/>
    </row>
    <row r="667" spans="2:11" x14ac:dyDescent="0.25">
      <c r="B667" s="51">
        <v>580235687</v>
      </c>
      <c r="C667" s="50" t="s">
        <v>779</v>
      </c>
      <c r="D667" s="64">
        <f>VLOOKUP(B667,'[1]ריכוז תמיכה ברמת עמותה'!$A:$P,3,0)</f>
        <v>106530.66083272512</v>
      </c>
      <c r="E667" s="64">
        <f>VLOOKUP(B667,'[1]ריכוז תמיכה ברמת עמותה'!$A:$P,16,0)+IFERROR(VLOOKUP(B667,[2]גיליון1!$B:$F,5,0),0)</f>
        <v>102011.31391711794</v>
      </c>
      <c r="F667" s="51"/>
      <c r="J667" s="65"/>
      <c r="K667" s="65"/>
    </row>
    <row r="668" spans="2:11" x14ac:dyDescent="0.25">
      <c r="B668" s="51">
        <v>580404598</v>
      </c>
      <c r="C668" s="50" t="s">
        <v>780</v>
      </c>
      <c r="D668" s="64">
        <f>VLOOKUP(B668,'[1]ריכוז תמיכה ברמת עמותה'!$A:$P,3,0)</f>
        <v>70394.295326491163</v>
      </c>
      <c r="E668" s="64">
        <f>VLOOKUP(B668,'[1]ריכוז תמיכה ברמת עמותה'!$A:$P,16,0)+IFERROR(VLOOKUP(B668,[2]גיליון1!$B:$F,5,0),0)</f>
        <v>72562.274327591454</v>
      </c>
      <c r="F668" s="51"/>
      <c r="J668" s="65"/>
      <c r="K668" s="65"/>
    </row>
    <row r="669" spans="2:11" x14ac:dyDescent="0.25">
      <c r="B669" s="51">
        <v>580649168</v>
      </c>
      <c r="C669" s="50" t="s">
        <v>781</v>
      </c>
      <c r="D669" s="64">
        <f>VLOOKUP(B669,'[1]ריכוז תמיכה ברמת עמותה'!$A:$P,3,0)</f>
        <v>12840.654420276269</v>
      </c>
      <c r="E669" s="64">
        <f>VLOOKUP(B669,'[1]ריכוז תמיכה ברמת עמותה'!$A:$P,16,0)+IFERROR(VLOOKUP(B669,[2]גיליון1!$B:$F,5,0),0)</f>
        <v>12295.91573664251</v>
      </c>
      <c r="F669" s="51"/>
      <c r="J669" s="65"/>
      <c r="K669" s="65"/>
    </row>
    <row r="670" spans="2:11" x14ac:dyDescent="0.25">
      <c r="B670" s="51">
        <v>580483832</v>
      </c>
      <c r="C670" s="50" t="s">
        <v>782</v>
      </c>
      <c r="D670" s="64">
        <f>VLOOKUP(B670,'[1]ריכוז תמיכה ברמת עמותה'!$A:$P,3,0)</f>
        <v>17571.337088148815</v>
      </c>
      <c r="E670" s="64">
        <f>VLOOKUP(B670,'[1]ריכוז תמיכה ברמת עמותה'!$A:$P,16,0)+IFERROR(VLOOKUP(B670,[2]גיליון1!$B:$F,5,0),0)</f>
        <v>35558.456488892109</v>
      </c>
      <c r="F670" s="51"/>
      <c r="J670" s="65"/>
      <c r="K670" s="65"/>
    </row>
    <row r="671" spans="2:11" x14ac:dyDescent="0.25">
      <c r="B671" s="51">
        <v>580585016</v>
      </c>
      <c r="C671" s="50" t="s">
        <v>783</v>
      </c>
      <c r="D671" s="64">
        <f>VLOOKUP(B671,'[1]ריכוז תמיכה ברמת עמותה'!$A:$P,3,0)</f>
        <v>0</v>
      </c>
      <c r="E671" s="64">
        <f>VLOOKUP(B671,'[1]ריכוז תמיכה ברמת עמותה'!$A:$P,16,0)+IFERROR(VLOOKUP(B671,[2]גיליון1!$B:$F,5,0),0)</f>
        <v>3616.4899325246379</v>
      </c>
      <c r="F671" s="51"/>
      <c r="J671" s="65"/>
      <c r="K671" s="65"/>
    </row>
    <row r="672" spans="2:11" x14ac:dyDescent="0.25">
      <c r="B672" s="51">
        <v>580600583</v>
      </c>
      <c r="C672" s="50" t="s">
        <v>784</v>
      </c>
      <c r="D672" s="64">
        <f>VLOOKUP(B672,'[1]ריכוז תמיכה ברמת עמותה'!$A:$P,3,0)</f>
        <v>29796.453304976971</v>
      </c>
      <c r="E672" s="64">
        <f>VLOOKUP(B672,'[1]ריכוז תמיכה ברמת עמותה'!$A:$P,16,0)+IFERROR(VLOOKUP(B672,[2]גיליון1!$B:$F,5,0),0)</f>
        <v>28532.399291913767</v>
      </c>
      <c r="F672" s="51"/>
      <c r="J672" s="65"/>
      <c r="K672" s="65"/>
    </row>
    <row r="673" spans="2:11" x14ac:dyDescent="0.25">
      <c r="B673" s="51">
        <v>580664068</v>
      </c>
      <c r="C673" s="50" t="s">
        <v>785</v>
      </c>
      <c r="D673" s="64">
        <f>VLOOKUP(B673,'[1]ריכוז תמיכה ברמת עמותה'!$A:$P,3,0)</f>
        <v>156093.47853333779</v>
      </c>
      <c r="E673" s="64">
        <f>VLOOKUP(B673,'[1]ריכוז תמיכה ברמת עמותה'!$A:$P,16,0)+IFERROR(VLOOKUP(B673,[2]גיליון1!$B:$F,5,0),0)</f>
        <v>311975.52507812582</v>
      </c>
      <c r="F673" s="51"/>
      <c r="J673" s="65"/>
      <c r="K673" s="65"/>
    </row>
    <row r="674" spans="2:11" x14ac:dyDescent="0.25">
      <c r="B674" s="51">
        <v>580411726</v>
      </c>
      <c r="C674" s="50" t="s">
        <v>786</v>
      </c>
      <c r="D674" s="64">
        <f>VLOOKUP(B674,'[1]ריכוז תמיכה ברמת עמותה'!$A:$P,3,0)</f>
        <v>5177.4848165317071</v>
      </c>
      <c r="E674" s="64">
        <f>VLOOKUP(B674,'[1]ריכוז תמיכה ברמת עמותה'!$A:$P,16,0)+IFERROR(VLOOKUP(B674,[2]גיליון1!$B:$F,5,0),0)</f>
        <v>4957.8405389754407</v>
      </c>
      <c r="F674" s="51"/>
      <c r="J674" s="65"/>
      <c r="K674" s="65"/>
    </row>
    <row r="675" spans="2:11" x14ac:dyDescent="0.25">
      <c r="B675" s="51">
        <v>580255842</v>
      </c>
      <c r="C675" s="50" t="s">
        <v>787</v>
      </c>
      <c r="D675" s="64">
        <f>VLOOKUP(B675,'[1]ריכוז תמיכה ברמת עמותה'!$A:$P,3,0)</f>
        <v>9971.9347431355818</v>
      </c>
      <c r="E675" s="64">
        <f>VLOOKUP(B675,'[1]ריכוז תמיכה ברמת עמותה'!$A:$P,16,0)+IFERROR(VLOOKUP(B675,[2]גיליון1!$B:$F,5,0),0)</f>
        <v>10035.628793236188</v>
      </c>
      <c r="F675" s="51"/>
      <c r="J675" s="65"/>
      <c r="K675" s="65"/>
    </row>
    <row r="676" spans="2:11" x14ac:dyDescent="0.25">
      <c r="B676" s="51">
        <v>580399111</v>
      </c>
      <c r="C676" s="50" t="s">
        <v>788</v>
      </c>
      <c r="D676" s="64">
        <f>VLOOKUP(B676,'[1]ריכוז תמיכה ברמת עמותה'!$A:$P,3,0)</f>
        <v>82395.057597240448</v>
      </c>
      <c r="E676" s="64">
        <f>VLOOKUP(B676,'[1]ריכוז תמיכה ברמת עמותה'!$A:$P,16,0)+IFERROR(VLOOKUP(B676,[2]גיליון1!$B:$F,5,0),0)</f>
        <v>78899.614628027426</v>
      </c>
      <c r="F676" s="51"/>
      <c r="J676" s="65"/>
      <c r="K676" s="65"/>
    </row>
    <row r="677" spans="2:11" x14ac:dyDescent="0.25">
      <c r="B677" s="51">
        <v>580561868</v>
      </c>
      <c r="C677" s="50" t="s">
        <v>789</v>
      </c>
      <c r="D677" s="64">
        <f>VLOOKUP(B677,'[1]ריכוז תמיכה ברמת עמותה'!$A:$P,3,0)</f>
        <v>7211.496708740593</v>
      </c>
      <c r="E677" s="64">
        <f>VLOOKUP(B677,'[1]ריכוז תמיכה ברמת עמותה'!$A:$P,16,0)+IFERROR(VLOOKUP(B677,[2]גיליון1!$B:$F,5,0),0)</f>
        <v>9115.2313680759798</v>
      </c>
      <c r="F677" s="51"/>
      <c r="J677" s="65"/>
      <c r="K677" s="65"/>
    </row>
    <row r="678" spans="2:11" x14ac:dyDescent="0.25">
      <c r="B678" s="51">
        <v>580542710</v>
      </c>
      <c r="C678" s="50" t="s">
        <v>790</v>
      </c>
      <c r="D678" s="64">
        <f>VLOOKUP(B678,'[1]ריכוז תמיכה ברמת עמותה'!$A:$P,3,0)</f>
        <v>85988.016937982073</v>
      </c>
      <c r="E678" s="64">
        <f>VLOOKUP(B678,'[1]ריכוז תמיכה ברמת עמותה'!$A:$P,16,0)+IFERROR(VLOOKUP(B678,[2]גיליון1!$B:$F,5,0),0)</f>
        <v>114324.81763172029</v>
      </c>
      <c r="F678" s="51"/>
      <c r="J678" s="65"/>
      <c r="K678" s="65"/>
    </row>
    <row r="679" spans="2:11" x14ac:dyDescent="0.25">
      <c r="B679" s="51">
        <v>580488294</v>
      </c>
      <c r="C679" s="50" t="s">
        <v>791</v>
      </c>
      <c r="D679" s="64">
        <f>VLOOKUP(B679,'[1]ריכוז תמיכה ברמת עמותה'!$A:$P,3,0)</f>
        <v>34418.12403748792</v>
      </c>
      <c r="E679" s="64">
        <f>VLOOKUP(B679,'[1]ריכוז תמיכה ברמת עמותה'!$A:$P,16,0)+IFERROR(VLOOKUP(B679,[2]גיליון1!$B:$F,5,0),0)</f>
        <v>32958.005030490982</v>
      </c>
      <c r="F679" s="51"/>
      <c r="J679" s="65"/>
      <c r="K679" s="65"/>
    </row>
    <row r="680" spans="2:11" x14ac:dyDescent="0.25">
      <c r="B680" s="51">
        <v>580479624</v>
      </c>
      <c r="C680" s="50" t="s">
        <v>792</v>
      </c>
      <c r="D680" s="64">
        <f>VLOOKUP(B680,'[1]ריכוז תמיכה ברמת עמותה'!$A:$P,3,0)</f>
        <v>11074.068896334245</v>
      </c>
      <c r="E680" s="64">
        <f>VLOOKUP(B680,'[1]ריכוז תמיכה ברמת עמותה'!$A:$P,16,0)+IFERROR(VLOOKUP(B680,[2]גיליון1!$B:$F,5,0),0)</f>
        <v>10604.274015511583</v>
      </c>
      <c r="F680" s="51"/>
      <c r="J680" s="65"/>
      <c r="K680" s="65"/>
    </row>
    <row r="681" spans="2:11" x14ac:dyDescent="0.25">
      <c r="B681" s="51">
        <v>580317584</v>
      </c>
      <c r="C681" s="50" t="s">
        <v>793</v>
      </c>
      <c r="D681" s="64">
        <f>VLOOKUP(B681,'[1]ריכוז תמיכה ברמת עמותה'!$A:$P,3,0)</f>
        <v>9985.1492890254358</v>
      </c>
      <c r="E681" s="64">
        <f>VLOOKUP(B681,'[1]ריכוז תמיכה ברמת עמותה'!$A:$P,16,0)+IFERROR(VLOOKUP(B681,[2]גיליון1!$B:$F,5,0),0)</f>
        <v>12988.818474307507</v>
      </c>
      <c r="F681" s="51"/>
      <c r="J681" s="65"/>
      <c r="K681" s="65"/>
    </row>
    <row r="682" spans="2:11" x14ac:dyDescent="0.25">
      <c r="B682" s="51">
        <v>580311181</v>
      </c>
      <c r="C682" s="50" t="s">
        <v>794</v>
      </c>
      <c r="D682" s="64">
        <f>VLOOKUP(B682,'[1]ריכוז תמיכה ברמת עמותה'!$A:$P,3,0)</f>
        <v>152175.30229344865</v>
      </c>
      <c r="E682" s="64">
        <f>VLOOKUP(B682,'[1]ריכוז תמיכה ברמת עמותה'!$A:$P,16,0)+IFERROR(VLOOKUP(B682,[2]גיליון1!$B:$F,5,0),0)</f>
        <v>145719.57417090028</v>
      </c>
      <c r="F682" s="51"/>
      <c r="J682" s="65"/>
      <c r="K682" s="65"/>
    </row>
    <row r="683" spans="2:11" x14ac:dyDescent="0.25">
      <c r="B683" s="51">
        <v>580352771</v>
      </c>
      <c r="C683" s="50" t="s">
        <v>795</v>
      </c>
      <c r="D683" s="64">
        <f>VLOOKUP(B683,'[1]ריכוז תמיכה ברמת עמותה'!$A:$P,3,0)</f>
        <v>86562.615063541292</v>
      </c>
      <c r="E683" s="64">
        <f>VLOOKUP(B683,'[1]ריכוז תמיכה ברמת עמותה'!$A:$P,16,0)+IFERROR(VLOOKUP(B683,[2]גיליון1!$B:$F,5,0),0)</f>
        <v>89831.237880499597</v>
      </c>
      <c r="F683" s="51"/>
      <c r="J683" s="65"/>
      <c r="K683" s="65"/>
    </row>
    <row r="684" spans="2:11" x14ac:dyDescent="0.25">
      <c r="B684" s="51">
        <v>580370203</v>
      </c>
      <c r="C684" s="50" t="s">
        <v>796</v>
      </c>
      <c r="D684" s="64">
        <f>VLOOKUP(B684,'[1]ריכוז תמיכה ברמת עמותה'!$A:$P,3,0)</f>
        <v>124456.51987065299</v>
      </c>
      <c r="E684" s="64">
        <f>VLOOKUP(B684,'[1]ריכוז תמיכה ברמת עמותה'!$A:$P,16,0)+IFERROR(VLOOKUP(B684,[2]גיליון1!$B:$F,5,0),0)</f>
        <v>167617.49690393871</v>
      </c>
      <c r="F684" s="51"/>
      <c r="J684" s="65"/>
      <c r="K684" s="65"/>
    </row>
    <row r="685" spans="2:11" x14ac:dyDescent="0.25">
      <c r="B685" s="51">
        <v>580424638</v>
      </c>
      <c r="C685" s="50" t="s">
        <v>797</v>
      </c>
      <c r="D685" s="64">
        <f>VLOOKUP(B685,'[1]ריכוז תמיכה ברמת עמותה'!$A:$P,3,0)</f>
        <v>765467.2220232049</v>
      </c>
      <c r="E685" s="64">
        <f>VLOOKUP(B685,'[1]ריכוז תמיכה ברמת עמותה'!$A:$P,16,0)+IFERROR(VLOOKUP(B685,[2]גיליון1!$B:$F,5,0),0)</f>
        <v>732993.82983913738</v>
      </c>
      <c r="F685" s="51"/>
      <c r="H685" s="61"/>
      <c r="I685" s="61"/>
      <c r="J685" s="65"/>
      <c r="K685" s="65"/>
    </row>
    <row r="686" spans="2:11" x14ac:dyDescent="0.25">
      <c r="B686" s="51">
        <v>580343614</v>
      </c>
      <c r="C686" s="50" t="s">
        <v>798</v>
      </c>
      <c r="D686" s="64">
        <f>VLOOKUP(B686,'[1]ריכוז תמיכה ברמת עמותה'!$A:$P,3,0)</f>
        <v>24249.812166584026</v>
      </c>
      <c r="E686" s="64">
        <f>VLOOKUP(B686,'[1]ריכוז תמיכה ברמת עמותה'!$A:$P,16,0)+IFERROR(VLOOKUP(B686,[2]גיליון1!$B:$F,5,0),0)</f>
        <v>31481.562115376251</v>
      </c>
      <c r="F686" s="51"/>
      <c r="J686" s="65"/>
      <c r="K686" s="65"/>
    </row>
    <row r="687" spans="2:11" x14ac:dyDescent="0.25">
      <c r="B687" s="51">
        <v>580259075</v>
      </c>
      <c r="C687" s="50" t="s">
        <v>799</v>
      </c>
      <c r="D687" s="64">
        <f>VLOOKUP(B687,'[1]ריכוז תמיכה ברמת עמותה'!$A:$P,3,0)</f>
        <v>14758.04064775052</v>
      </c>
      <c r="E687" s="64">
        <f>VLOOKUP(B687,'[1]ריכוז תמיכה ברמת עמותה'!$A:$P,16,0)+IFERROR(VLOOKUP(B687,[2]גיליון1!$B:$F,5,0),0)</f>
        <v>14131.960747743666</v>
      </c>
      <c r="F687" s="51"/>
      <c r="J687" s="65"/>
      <c r="K687" s="65"/>
    </row>
    <row r="688" spans="2:11" x14ac:dyDescent="0.25">
      <c r="B688" s="51">
        <v>580628436</v>
      </c>
      <c r="C688" s="50" t="s">
        <v>800</v>
      </c>
      <c r="D688" s="64">
        <f>VLOOKUP(B688,'[1]ריכוז תמיכה ברמת עמותה'!$A:$P,3,0)</f>
        <v>40472.809076858299</v>
      </c>
      <c r="E688" s="64">
        <f>VLOOKUP(B688,'[1]ריכוז תמיכה ברמת עמותה'!$A:$P,16,0)+IFERROR(VLOOKUP(B688,[2]גיליון1!$B:$F,5,0),0)</f>
        <v>38755.832354497914</v>
      </c>
      <c r="F688" s="51" t="s">
        <v>3685</v>
      </c>
      <c r="J688" s="65"/>
      <c r="K688" s="65"/>
    </row>
    <row r="689" spans="2:11" x14ac:dyDescent="0.25">
      <c r="B689" s="51">
        <v>580382315</v>
      </c>
      <c r="C689" s="50" t="s">
        <v>801</v>
      </c>
      <c r="D689" s="64">
        <f>VLOOKUP(B689,'[1]ריכוז תמיכה ברמת עמותה'!$A:$P,3,0)</f>
        <v>13071.728398912175</v>
      </c>
      <c r="E689" s="64">
        <f>VLOOKUP(B689,'[1]ריכוז תמיכה ברמת עמותה'!$A:$P,16,0)+IFERROR(VLOOKUP(B689,[2]גיליון1!$B:$F,5,0),0)</f>
        <v>20453.141080818572</v>
      </c>
      <c r="F689" s="51"/>
      <c r="J689" s="65"/>
      <c r="K689" s="65"/>
    </row>
    <row r="690" spans="2:11" x14ac:dyDescent="0.25">
      <c r="B690" s="51">
        <v>580539062</v>
      </c>
      <c r="C690" s="50" t="s">
        <v>802</v>
      </c>
      <c r="D690" s="64">
        <f>VLOOKUP(B690,'[1]ריכוז תמיכה ברמת עמותה'!$A:$P,3,0)</f>
        <v>261955.22149757177</v>
      </c>
      <c r="E690" s="64">
        <f>VLOOKUP(B690,'[1]ריכוז תמיכה ברמת עמותה'!$A:$P,16,0)+IFERROR(VLOOKUP(B690,[2]גיליון1!$B:$F,5,0),0)</f>
        <v>282770.10377483792</v>
      </c>
      <c r="F690" s="51"/>
      <c r="J690" s="65"/>
      <c r="K690" s="65"/>
    </row>
    <row r="691" spans="2:11" x14ac:dyDescent="0.25">
      <c r="B691" s="51">
        <v>580592137</v>
      </c>
      <c r="C691" s="50" t="s">
        <v>803</v>
      </c>
      <c r="D691" s="64">
        <f>VLOOKUP(B691,'[1]ריכוז תמיכה ברמת עמותה'!$A:$P,3,0)</f>
        <v>97558.424083336111</v>
      </c>
      <c r="E691" s="64">
        <f>VLOOKUP(B691,'[1]ריכוז תמיכה ברמת עמותה'!$A:$P,16,0)+IFERROR(VLOOKUP(B691,[2]גיליון1!$B:$F,5,0),0)</f>
        <v>93419.706088665771</v>
      </c>
      <c r="F691" s="51"/>
      <c r="J691" s="65"/>
      <c r="K691" s="65"/>
    </row>
    <row r="692" spans="2:11" x14ac:dyDescent="0.25">
      <c r="B692" s="51">
        <v>580503662</v>
      </c>
      <c r="C692" s="50" t="s">
        <v>804</v>
      </c>
      <c r="D692" s="64">
        <f>VLOOKUP(B692,'[1]ריכוז תמיכה ברמת עמותה'!$A:$P,3,0)</f>
        <v>14033.430236513166</v>
      </c>
      <c r="E692" s="64">
        <f>VLOOKUP(B692,'[1]ריכוז תמיכה ברמת עמותה'!$A:$P,16,0)+IFERROR(VLOOKUP(B692,[2]גיליון1!$B:$F,5,0),0)</f>
        <v>13438.090461475444</v>
      </c>
      <c r="F692" s="51"/>
      <c r="H692" s="61"/>
      <c r="I692" s="61"/>
      <c r="J692" s="65"/>
      <c r="K692" s="65"/>
    </row>
    <row r="693" spans="2:11" x14ac:dyDescent="0.25">
      <c r="B693" s="51">
        <v>580448397</v>
      </c>
      <c r="C693" s="50" t="s">
        <v>805</v>
      </c>
      <c r="D693" s="64">
        <f>VLOOKUP(B693,'[1]ריכוז תמיכה ברמת עמותה'!$A:$P,3,0)</f>
        <v>14752.178972112219</v>
      </c>
      <c r="E693" s="64">
        <f>VLOOKUP(B693,'[1]ריכוז תמיכה ברמת עמותה'!$A:$P,16,0)+IFERROR(VLOOKUP(B693,[2]גיליון1!$B:$F,5,0),0)</f>
        <v>53989.471473085847</v>
      </c>
      <c r="F693" s="51"/>
      <c r="J693" s="65"/>
      <c r="K693" s="65"/>
    </row>
    <row r="694" spans="2:11" x14ac:dyDescent="0.25">
      <c r="B694" s="51">
        <v>580632974</v>
      </c>
      <c r="C694" s="50" t="s">
        <v>806</v>
      </c>
      <c r="D694" s="64">
        <f>VLOOKUP(B694,'[1]ריכוז תמיכה ברמת עמותה'!$A:$P,3,0)</f>
        <v>13775.807815414722</v>
      </c>
      <c r="E694" s="64">
        <f>VLOOKUP(B694,'[1]ריכוז תמיכה ברמת עמותה'!$A:$P,16,0)+IFERROR(VLOOKUP(B694,[2]גיליון1!$B:$F,5,0),0)</f>
        <v>13191.39714834537</v>
      </c>
      <c r="F694" s="51"/>
      <c r="J694" s="65"/>
      <c r="K694" s="65"/>
    </row>
    <row r="695" spans="2:11" x14ac:dyDescent="0.25">
      <c r="B695" s="51">
        <v>580454817</v>
      </c>
      <c r="C695" s="50" t="s">
        <v>807</v>
      </c>
      <c r="D695" s="64">
        <f>VLOOKUP(B695,'[1]ריכוז תמיכה ברמת עמותה'!$A:$P,3,0)</f>
        <v>189542.0810761959</v>
      </c>
      <c r="E695" s="64">
        <f>VLOOKUP(B695,'[1]ריכוז תמיכה ברמת עמותה'!$A:$P,16,0)+IFERROR(VLOOKUP(B695,[2]גיליון1!$B:$F,5,0),0)</f>
        <v>181501.14325797922</v>
      </c>
      <c r="F695" s="51"/>
      <c r="J695" s="65"/>
      <c r="K695" s="65"/>
    </row>
    <row r="696" spans="2:11" x14ac:dyDescent="0.25">
      <c r="B696" s="51">
        <v>580548311</v>
      </c>
      <c r="C696" s="50" t="s">
        <v>808</v>
      </c>
      <c r="D696" s="64">
        <f>VLOOKUP(B696,'[1]ריכוז תמיכה ברמת עמותה'!$A:$P,3,0)</f>
        <v>3547.3776758656177</v>
      </c>
      <c r="E696" s="64">
        <f>VLOOKUP(B696,'[1]ריכוז תמיכה ברמת עמותה'!$A:$P,16,0)+IFERROR(VLOOKUP(B696,[2]גיליון1!$B:$F,5,0),0)</f>
        <v>5702.3556293084466</v>
      </c>
      <c r="F696" s="51"/>
      <c r="J696" s="65"/>
      <c r="K696" s="65"/>
    </row>
    <row r="697" spans="2:11" x14ac:dyDescent="0.25">
      <c r="B697" s="51">
        <v>580406437</v>
      </c>
      <c r="C697" s="50" t="s">
        <v>809</v>
      </c>
      <c r="D697" s="64">
        <f>VLOOKUP(B697,'[1]ריכוז תמיכה ברמת עמותה'!$A:$P,3,0)</f>
        <v>164455.62916905232</v>
      </c>
      <c r="E697" s="64">
        <f>VLOOKUP(B697,'[1]ריכוז תמיכה ברמת עמותה'!$A:$P,16,0)+IFERROR(VLOOKUP(B697,[2]גיליון1!$B:$F,5,0),0)</f>
        <v>157478.93312089378</v>
      </c>
      <c r="F697" s="51"/>
      <c r="J697" s="65"/>
      <c r="K697" s="65"/>
    </row>
    <row r="698" spans="2:11" x14ac:dyDescent="0.25">
      <c r="B698" s="51">
        <v>580156511</v>
      </c>
      <c r="C698" s="50" t="s">
        <v>810</v>
      </c>
      <c r="D698" s="64">
        <f>VLOOKUP(B698,'[1]ריכוז תמיכה ברמת עמותה'!$A:$P,3,0)</f>
        <v>194001.89474857695</v>
      </c>
      <c r="E698" s="64">
        <f>VLOOKUP(B698,'[1]ריכוז תמיכה ברמת עמותה'!$A:$P,16,0)+IFERROR(VLOOKUP(B698,[2]גיליון1!$B:$F,5,0),0)</f>
        <v>185771.75839346106</v>
      </c>
      <c r="F698" s="51"/>
      <c r="J698" s="65"/>
      <c r="K698" s="65"/>
    </row>
    <row r="699" spans="2:11" x14ac:dyDescent="0.25">
      <c r="B699" s="51">
        <v>580686376</v>
      </c>
      <c r="C699" s="50" t="s">
        <v>811</v>
      </c>
      <c r="D699" s="64">
        <f>VLOOKUP(B699,'[1]ריכוז תמיכה ברמת עמותה'!$A:$P,3,0)</f>
        <v>238600.03147238775</v>
      </c>
      <c r="E699" s="64">
        <f>VLOOKUP(B699,'[1]ריכוז תמיכה ברמת עמותה'!$A:$P,16,0)+IFERROR(VLOOKUP(B699,[2]גיליון1!$B:$F,5,0),0)</f>
        <v>228477.90974827972</v>
      </c>
      <c r="F699" s="51"/>
      <c r="J699" s="65"/>
      <c r="K699" s="65"/>
    </row>
    <row r="700" spans="2:11" x14ac:dyDescent="0.25">
      <c r="B700" s="51">
        <v>580681351</v>
      </c>
      <c r="C700" s="50" t="s">
        <v>812</v>
      </c>
      <c r="D700" s="64">
        <f>VLOOKUP(B700,'[1]ריכוז תמיכה ברמת עמותה'!$A:$P,3,0)</f>
        <v>407.20155584488958</v>
      </c>
      <c r="E700" s="64">
        <f>VLOOKUP(B700,'[1]ריכוז תמיכה ברמת עמותה'!$A:$P,16,0)+IFERROR(VLOOKUP(B700,[2]גיליון1!$B:$F,5,0),0)</f>
        <v>1621.8100828990482</v>
      </c>
      <c r="F700" s="51"/>
      <c r="J700" s="65"/>
      <c r="K700" s="65"/>
    </row>
    <row r="701" spans="2:11" x14ac:dyDescent="0.25">
      <c r="B701" s="51">
        <v>580543585</v>
      </c>
      <c r="C701" s="50" t="s">
        <v>813</v>
      </c>
      <c r="D701" s="64">
        <f>VLOOKUP(B701,'[1]ריכוז תמיכה ברמת עמותה'!$A:$P,3,0)</f>
        <v>57779.894144073587</v>
      </c>
      <c r="E701" s="64">
        <f>VLOOKUP(B701,'[1]ריכוז תמיכה ברמת עמותה'!$A:$P,16,0)+IFERROR(VLOOKUP(B701,[2]גיליון1!$B:$F,5,0),0)</f>
        <v>76865.597279768364</v>
      </c>
      <c r="F701" s="51"/>
      <c r="J701" s="65"/>
      <c r="K701" s="65"/>
    </row>
    <row r="702" spans="2:11" x14ac:dyDescent="0.25">
      <c r="B702" s="51">
        <v>580302354</v>
      </c>
      <c r="C702" s="50" t="s">
        <v>814</v>
      </c>
      <c r="D702" s="64">
        <f>VLOOKUP(B702,'[1]ריכוז תמיכה ברמת עמותה'!$A:$P,3,0)</f>
        <v>13482.008037177882</v>
      </c>
      <c r="E702" s="64">
        <f>VLOOKUP(B702,'[1]ריכוז תמיכה ברמת עמותה'!$A:$P,16,0)+IFERROR(VLOOKUP(B702,[2]גיליון1!$B:$F,5,0),0)</f>
        <v>12910.061228975093</v>
      </c>
      <c r="F702" s="51"/>
      <c r="J702" s="65"/>
      <c r="K702" s="65"/>
    </row>
    <row r="703" spans="2:11" x14ac:dyDescent="0.25">
      <c r="B703" s="51">
        <v>580355014</v>
      </c>
      <c r="C703" s="50" t="s">
        <v>815</v>
      </c>
      <c r="D703" s="64">
        <f>VLOOKUP(B703,'[1]ריכוז תמיכה ברמת עמותה'!$A:$P,3,0)</f>
        <v>61322.437995239845</v>
      </c>
      <c r="E703" s="64">
        <f>VLOOKUP(B703,'[1]ריכוז תמיכה ברמת עמותה'!$A:$P,16,0)+IFERROR(VLOOKUP(B703,[2]גיליון1!$B:$F,5,0),0)</f>
        <v>58720.958112875633</v>
      </c>
      <c r="F703" s="51"/>
      <c r="J703" s="65"/>
      <c r="K703" s="65"/>
    </row>
    <row r="704" spans="2:11" x14ac:dyDescent="0.25">
      <c r="B704" s="51">
        <v>580224046</v>
      </c>
      <c r="C704" s="50" t="s">
        <v>816</v>
      </c>
      <c r="D704" s="64">
        <f>VLOOKUP(B704,'[1]ריכוז תמיכה ברמת עמותה'!$A:$P,3,0)</f>
        <v>192659.29936359733</v>
      </c>
      <c r="E704" s="64">
        <f>VLOOKUP(B704,'[1]ריכוז תמיכה ברמת עמותה'!$A:$P,16,0)+IFERROR(VLOOKUP(B704,[2]גיליון1!$B:$F,5,0),0)</f>
        <v>215094.40000000002</v>
      </c>
      <c r="F704" s="51"/>
      <c r="J704" s="65"/>
      <c r="K704" s="65"/>
    </row>
    <row r="705" spans="2:11" x14ac:dyDescent="0.25">
      <c r="B705" s="51">
        <v>580364966</v>
      </c>
      <c r="C705" s="50" t="s">
        <v>817</v>
      </c>
      <c r="D705" s="64">
        <f>VLOOKUP(B705,'[1]ריכוז תמיכה ברמת עמותה'!$A:$P,3,0)</f>
        <v>32303.843950138864</v>
      </c>
      <c r="E705" s="64">
        <f>VLOOKUP(B705,'[1]ריכוז תמיכה ברמת עמותה'!$A:$P,16,0)+IFERROR(VLOOKUP(B705,[2]גיליון1!$B:$F,5,0),0)</f>
        <v>30933.418981616858</v>
      </c>
      <c r="F705" s="51"/>
      <c r="J705" s="65"/>
      <c r="K705" s="65"/>
    </row>
    <row r="706" spans="2:11" x14ac:dyDescent="0.25">
      <c r="B706" s="51">
        <v>580170074</v>
      </c>
      <c r="C706" s="50" t="s">
        <v>818</v>
      </c>
      <c r="D706" s="64">
        <f>VLOOKUP(B706,'[1]ריכוז תמיכה ברמת עמותה'!$A:$P,3,0)</f>
        <v>56443.662468500828</v>
      </c>
      <c r="E706" s="64">
        <f>VLOOKUP(B706,'[1]ריכוז תמיכה ברמת עמותה'!$A:$P,16,0)+IFERROR(VLOOKUP(B706,[2]גיליון1!$B:$F,5,0),0)</f>
        <v>54049.154728770074</v>
      </c>
      <c r="F706" s="51"/>
      <c r="J706" s="65"/>
      <c r="K706" s="65"/>
    </row>
    <row r="707" spans="2:11" x14ac:dyDescent="0.25">
      <c r="B707" s="51">
        <v>580315141</v>
      </c>
      <c r="C707" s="50" t="s">
        <v>819</v>
      </c>
      <c r="D707" s="64">
        <f>VLOOKUP(B707,'[1]ריכוז תמיכה ברמת עמותה'!$A:$P,3,0)</f>
        <v>38623.472170938679</v>
      </c>
      <c r="E707" s="64">
        <f>VLOOKUP(B707,'[1]ריכוז תמיכה ברמת עמותה'!$A:$P,16,0)+IFERROR(VLOOKUP(B707,[2]גיליון1!$B:$F,5,0),0)</f>
        <v>36984.949810696729</v>
      </c>
      <c r="F707" s="51"/>
      <c r="J707" s="65"/>
      <c r="K707" s="65"/>
    </row>
    <row r="708" spans="2:11" x14ac:dyDescent="0.25">
      <c r="B708" s="51">
        <v>580361897</v>
      </c>
      <c r="C708" s="50" t="s">
        <v>820</v>
      </c>
      <c r="D708" s="64">
        <f>VLOOKUP(B708,'[1]ריכוז תמיכה ברמת עמותה'!$A:$P,3,0)</f>
        <v>8228.5026548450351</v>
      </c>
      <c r="E708" s="64">
        <f>VLOOKUP(B708,'[1]ריכוז תמיכה ברמת עמותה'!$A:$P,16,0)+IFERROR(VLOOKUP(B708,[2]גיליון1!$B:$F,5,0),0)</f>
        <v>7926.288146153026</v>
      </c>
      <c r="F708" s="51"/>
      <c r="J708" s="65"/>
      <c r="K708" s="65"/>
    </row>
    <row r="709" spans="2:11" x14ac:dyDescent="0.25">
      <c r="B709" s="51">
        <v>580579068</v>
      </c>
      <c r="C709" s="50" t="s">
        <v>821</v>
      </c>
      <c r="D709" s="64">
        <f>VLOOKUP(B709,'[1]ריכוז תמיכה ברמת עמותה'!$A:$P,3,0)</f>
        <v>6636.4250432569715</v>
      </c>
      <c r="E709" s="64">
        <f>VLOOKUP(B709,'[1]ריכוז תמיכה ברמת עמותה'!$A:$P,16,0)+IFERROR(VLOOKUP(B709,[2]גיליון1!$B:$F,5,0),0)</f>
        <v>11160.176127538842</v>
      </c>
      <c r="F709" s="51"/>
      <c r="J709" s="65"/>
      <c r="K709" s="65"/>
    </row>
    <row r="710" spans="2:11" x14ac:dyDescent="0.25">
      <c r="B710" s="51">
        <v>580294551</v>
      </c>
      <c r="C710" s="50" t="s">
        <v>822</v>
      </c>
      <c r="D710" s="64">
        <f>VLOOKUP(B710,'[1]ריכוז תמיכה ברמת עמותה'!$A:$P,3,0)</f>
        <v>34768.911620264465</v>
      </c>
      <c r="E710" s="64">
        <f>VLOOKUP(B710,'[1]ריכוז תמיכה ברמת עמותה'!$A:$P,16,0)+IFERROR(VLOOKUP(B710,[2]גיליון1!$B:$F,5,0),0)</f>
        <v>33293.911162539051</v>
      </c>
      <c r="F710" s="51"/>
      <c r="J710" s="65"/>
      <c r="K710" s="65"/>
    </row>
    <row r="711" spans="2:11" x14ac:dyDescent="0.25">
      <c r="B711" s="51">
        <v>580352797</v>
      </c>
      <c r="C711" s="50" t="s">
        <v>823</v>
      </c>
      <c r="D711" s="64">
        <f>VLOOKUP(B711,'[1]ריכוז תמיכה ברמת עמותה'!$A:$P,3,0)</f>
        <v>88135.820496472981</v>
      </c>
      <c r="E711" s="64">
        <f>VLOOKUP(B711,'[1]ריכוז תמיכה ברמת עמותה'!$A:$P,16,0)+IFERROR(VLOOKUP(B711,[2]גיליון1!$B:$F,5,0),0)</f>
        <v>94521.223458332999</v>
      </c>
      <c r="F711" s="51"/>
      <c r="H711" s="61"/>
      <c r="I711" s="61"/>
      <c r="J711" s="65"/>
      <c r="K711" s="65"/>
    </row>
    <row r="712" spans="2:11" x14ac:dyDescent="0.25">
      <c r="B712" s="51">
        <v>580438745</v>
      </c>
      <c r="C712" s="50" t="s">
        <v>824</v>
      </c>
      <c r="D712" s="64">
        <f>VLOOKUP(B712,'[1]ריכוז תמיכה ברמת עמותה'!$A:$P,3,0)</f>
        <v>423682.29887620261</v>
      </c>
      <c r="E712" s="64">
        <f>VLOOKUP(B712,'[1]ריכוז תמיכה ברמת עמותה'!$A:$P,16,0)+IFERROR(VLOOKUP(B712,[2]גיליון1!$B:$F,5,0),0)</f>
        <v>405708.43787077715</v>
      </c>
      <c r="F712" s="51"/>
      <c r="J712" s="65"/>
      <c r="K712" s="65"/>
    </row>
    <row r="713" spans="2:11" x14ac:dyDescent="0.25">
      <c r="B713" s="51">
        <v>580666030</v>
      </c>
      <c r="C713" s="50" t="s">
        <v>825</v>
      </c>
      <c r="D713" s="64">
        <f>VLOOKUP(B713,'[1]ריכוז תמיכה ברמת עמותה'!$A:$P,3,0)</f>
        <v>50423.305546480944</v>
      </c>
      <c r="E713" s="64">
        <f>VLOOKUP(B713,'[1]ריכוז תמיכה ברמת עמותה'!$A:$P,16,0)+IFERROR(VLOOKUP(B713,[2]גיליון1!$B:$F,5,0),0)</f>
        <v>48284.199221457529</v>
      </c>
      <c r="F713" s="51"/>
      <c r="J713" s="65"/>
      <c r="K713" s="65"/>
    </row>
    <row r="714" spans="2:11" x14ac:dyDescent="0.25">
      <c r="B714" s="51">
        <v>580455111</v>
      </c>
      <c r="C714" s="50" t="s">
        <v>826</v>
      </c>
      <c r="D714" s="64">
        <f>VLOOKUP(B714,'[1]ריכוז תמיכה ברמת עמותה'!$A:$P,3,0)</f>
        <v>61461.102173897962</v>
      </c>
      <c r="E714" s="64">
        <f>VLOOKUP(B714,'[1]ריכוז תמיכה ברמת עמותה'!$A:$P,16,0)+IFERROR(VLOOKUP(B714,[2]גיליון1!$B:$F,5,0),0)</f>
        <v>61290.292491342145</v>
      </c>
      <c r="F714" s="51"/>
      <c r="J714" s="65"/>
      <c r="K714" s="65"/>
    </row>
    <row r="715" spans="2:11" x14ac:dyDescent="0.25">
      <c r="B715" s="51">
        <v>580100139</v>
      </c>
      <c r="C715" s="50" t="s">
        <v>827</v>
      </c>
      <c r="D715" s="64">
        <f>VLOOKUP(B715,'[1]ריכוז תמיכה ברמת עמותה'!$A:$P,3,0)</f>
        <v>57359.584650923694</v>
      </c>
      <c r="E715" s="64">
        <f>VLOOKUP(B715,'[1]ריכוז תמיכה ברמת עמותה'!$A:$P,16,0)+IFERROR(VLOOKUP(B715,[2]גיליון1!$B:$F,5,0),0)</f>
        <v>54926.220772897053</v>
      </c>
      <c r="F715" s="51"/>
      <c r="J715" s="65"/>
      <c r="K715" s="65"/>
    </row>
    <row r="716" spans="2:11" x14ac:dyDescent="0.25">
      <c r="B716" s="51">
        <v>580251957</v>
      </c>
      <c r="C716" s="50" t="s">
        <v>828</v>
      </c>
      <c r="D716" s="64">
        <f>VLOOKUP(B716,'[1]ריכוז תמיכה ברמת עמותה'!$A:$P,3,0)</f>
        <v>16574.678436197482</v>
      </c>
      <c r="E716" s="64">
        <f>VLOOKUP(B716,'[1]ריכוז תמיכה ברמת עמותה'!$A:$P,16,0)+IFERROR(VLOOKUP(B716,[2]גיליון1!$B:$F,5,0),0)</f>
        <v>15871.531367717087</v>
      </c>
      <c r="F716" s="51"/>
      <c r="J716" s="65"/>
      <c r="K716" s="65"/>
    </row>
    <row r="717" spans="2:11" x14ac:dyDescent="0.25">
      <c r="B717" s="51">
        <v>580358588</v>
      </c>
      <c r="C717" s="50" t="s">
        <v>829</v>
      </c>
      <c r="D717" s="64">
        <f>VLOOKUP(B717,'[1]ריכוז תמיכה ברמת עמותה'!$A:$P,3,0)</f>
        <v>76613.930876228231</v>
      </c>
      <c r="E717" s="64">
        <f>VLOOKUP(B717,'[1]ריכוז תמיכה ברמת עמותה'!$A:$P,16,0)+IFERROR(VLOOKUP(B717,[2]גיליון1!$B:$F,5,0),0)</f>
        <v>73363.740466335832</v>
      </c>
      <c r="F717" s="51"/>
      <c r="J717" s="65"/>
      <c r="K717" s="65"/>
    </row>
    <row r="718" spans="2:11" x14ac:dyDescent="0.25">
      <c r="B718" s="51">
        <v>580516722</v>
      </c>
      <c r="C718" s="50" t="s">
        <v>830</v>
      </c>
      <c r="D718" s="64">
        <f>VLOOKUP(B718,'[1]ריכוז תמיכה ברמת עמותה'!$A:$P,3,0)</f>
        <v>17082.634688339855</v>
      </c>
      <c r="E718" s="64">
        <f>VLOOKUP(B718,'[1]ריכוז תמיכה ברמת עמותה'!$A:$P,16,0)+IFERROR(VLOOKUP(B718,[2]גיליון1!$B:$F,5,0),0)</f>
        <v>16357.938607552218</v>
      </c>
      <c r="F718" s="51"/>
      <c r="J718" s="65"/>
      <c r="K718" s="65"/>
    </row>
    <row r="719" spans="2:11" x14ac:dyDescent="0.25">
      <c r="B719" s="51">
        <v>580417020</v>
      </c>
      <c r="C719" s="50" t="s">
        <v>831</v>
      </c>
      <c r="D719" s="64">
        <f>VLOOKUP(B719,'[1]ריכוז תמיכה ברמת עמותה'!$A:$P,3,0)</f>
        <v>30103.742288572288</v>
      </c>
      <c r="E719" s="64">
        <f>VLOOKUP(B719,'[1]ריכוז תמיכה ברמת עמותה'!$A:$P,16,0)+IFERROR(VLOOKUP(B719,[2]גיליון1!$B:$F,5,0),0)</f>
        <v>35097.246571289157</v>
      </c>
      <c r="F719" s="51"/>
      <c r="J719" s="65"/>
      <c r="K719" s="65"/>
    </row>
    <row r="720" spans="2:11" x14ac:dyDescent="0.25">
      <c r="B720" s="51">
        <v>580455103</v>
      </c>
      <c r="C720" s="50" t="s">
        <v>832</v>
      </c>
      <c r="D720" s="64">
        <f>VLOOKUP(B720,'[1]ריכוז תמיכה ברמת עמותה'!$A:$P,3,0)</f>
        <v>166822.9916148659</v>
      </c>
      <c r="E720" s="64">
        <f>VLOOKUP(B720,'[1]ריכוז תמיכה ברמת עמותה'!$A:$P,16,0)+IFERROR(VLOOKUP(B720,[2]גיליון1!$B:$F,5,0),0)</f>
        <v>199880.28384680161</v>
      </c>
      <c r="F720" s="51"/>
      <c r="J720" s="65"/>
      <c r="K720" s="65"/>
    </row>
    <row r="721" spans="2:11" x14ac:dyDescent="0.25">
      <c r="B721" s="51">
        <v>580455129</v>
      </c>
      <c r="C721" s="50" t="s">
        <v>833</v>
      </c>
      <c r="D721" s="64">
        <f>VLOOKUP(B721,'[1]ריכוז תמיכה ברמת עמותה'!$A:$P,3,0)</f>
        <v>160237.87352480541</v>
      </c>
      <c r="E721" s="64">
        <f>VLOOKUP(B721,'[1]ריכוז תמיכה ברמת עמותה'!$A:$P,16,0)+IFERROR(VLOOKUP(B721,[2]גיליון1!$B:$F,5,0),0)</f>
        <v>153440.107193337</v>
      </c>
      <c r="F721" s="51"/>
      <c r="J721" s="65"/>
      <c r="K721" s="65"/>
    </row>
    <row r="722" spans="2:11" x14ac:dyDescent="0.25">
      <c r="B722" s="51">
        <v>580410694</v>
      </c>
      <c r="C722" s="50" t="s">
        <v>834</v>
      </c>
      <c r="D722" s="64">
        <f>VLOOKUP(B722,'[1]ריכוז תמיכה ברמת עמותה'!$A:$P,3,0)</f>
        <v>10411.47242331051</v>
      </c>
      <c r="E722" s="64">
        <f>VLOOKUP(B722,'[1]ריכוז תמיכה ברמת עמותה'!$A:$P,16,0)+IFERROR(VLOOKUP(B722,[2]גיליון1!$B:$F,5,0),0)</f>
        <v>31092.198933075415</v>
      </c>
      <c r="F722" s="51"/>
      <c r="J722" s="65"/>
      <c r="K722" s="65"/>
    </row>
    <row r="723" spans="2:11" x14ac:dyDescent="0.25">
      <c r="B723" s="51">
        <v>580391845</v>
      </c>
      <c r="C723" s="50" t="s">
        <v>835</v>
      </c>
      <c r="D723" s="64">
        <f>VLOOKUP(B723,'[1]ריכוז תמיכה ברמת עמותה'!$A:$P,3,0)</f>
        <v>42113.213577685434</v>
      </c>
      <c r="E723" s="64">
        <f>VLOOKUP(B723,'[1]ריכוז תמיכה ברמת עמותה'!$A:$P,16,0)+IFERROR(VLOOKUP(B723,[2]גיליון1!$B:$F,5,0),0)</f>
        <v>40326.646026138311</v>
      </c>
      <c r="F723" s="51"/>
      <c r="J723" s="65"/>
      <c r="K723" s="65"/>
    </row>
    <row r="724" spans="2:11" x14ac:dyDescent="0.25">
      <c r="B724" s="51">
        <v>580442309</v>
      </c>
      <c r="C724" s="50" t="s">
        <v>836</v>
      </c>
      <c r="D724" s="64">
        <f>VLOOKUP(B724,'[1]ריכוז תמיכה ברמת עמותה'!$A:$P,3,0)</f>
        <v>29459.077518994407</v>
      </c>
      <c r="E724" s="64">
        <f>VLOOKUP(B724,'[1]ריכוז תמיכה ברמת עמותה'!$A:$P,16,0)+IFERROR(VLOOKUP(B724,[2]גיליון1!$B:$F,5,0),0)</f>
        <v>28209.335988420873</v>
      </c>
      <c r="F724" s="51"/>
      <c r="J724" s="65"/>
      <c r="K724" s="65"/>
    </row>
    <row r="725" spans="2:11" x14ac:dyDescent="0.25">
      <c r="B725" s="51">
        <v>580671592</v>
      </c>
      <c r="C725" s="50" t="s">
        <v>837</v>
      </c>
      <c r="D725" s="64">
        <f>VLOOKUP(B725,'[1]ריכוז תמיכה ברמת עמותה'!$A:$P,3,0)</f>
        <v>228749.63004013308</v>
      </c>
      <c r="E725" s="64">
        <f>VLOOKUP(B725,'[1]ריכוז תמיכה ברמת עמותה'!$A:$P,16,0)+IFERROR(VLOOKUP(B725,[2]גיליון1!$B:$F,5,0),0)</f>
        <v>219045.39159002685</v>
      </c>
      <c r="F725" s="51"/>
      <c r="J725" s="65"/>
      <c r="K725" s="65"/>
    </row>
    <row r="726" spans="2:11" x14ac:dyDescent="0.25">
      <c r="B726" s="51">
        <v>580379261</v>
      </c>
      <c r="C726" s="50" t="s">
        <v>838</v>
      </c>
      <c r="D726" s="64">
        <f>VLOOKUP(B726,'[1]ריכוז תמיכה ברמת עמותה'!$A:$P,3,0)</f>
        <v>16519.286010375621</v>
      </c>
      <c r="E726" s="64">
        <f>VLOOKUP(B726,'[1]ריכוז תמיכה ברמת עמותה'!$A:$P,16,0)+IFERROR(VLOOKUP(B726,[2]גיליון1!$B:$F,5,0),0)</f>
        <v>28812.462981322944</v>
      </c>
      <c r="F726" s="51"/>
      <c r="J726" s="65"/>
      <c r="K726" s="65"/>
    </row>
    <row r="727" spans="2:11" x14ac:dyDescent="0.25">
      <c r="B727" s="51">
        <v>510623754</v>
      </c>
      <c r="C727" s="50" t="s">
        <v>839</v>
      </c>
      <c r="D727" s="64">
        <f>VLOOKUP(B727,'[1]ריכוז תמיכה ברמת עמותה'!$A:$P,3,0)</f>
        <v>116717.68062906851</v>
      </c>
      <c r="E727" s="64">
        <f>VLOOKUP(B727,'[1]ריכוז תמיכה ברמת עמותה'!$A:$P,16,0)+IFERROR(VLOOKUP(B727,[2]גיליון1!$B:$F,5,0),0)</f>
        <v>111766.17008905536</v>
      </c>
      <c r="F727" s="51"/>
      <c r="J727" s="65"/>
      <c r="K727" s="65"/>
    </row>
    <row r="728" spans="2:11" x14ac:dyDescent="0.25">
      <c r="B728" s="51">
        <v>580399285</v>
      </c>
      <c r="C728" s="50" t="s">
        <v>840</v>
      </c>
      <c r="D728" s="64">
        <f>VLOOKUP(B728,'[1]ריכוז תמיכה ברמת עמותה'!$A:$P,3,0)</f>
        <v>1540.9781726096658</v>
      </c>
      <c r="E728" s="64">
        <f>VLOOKUP(B728,'[1]ריכוז תמיכה ברמת עמותה'!$A:$P,16,0)+IFERROR(VLOOKUP(B728,[2]גיליון1!$B:$F,5,0),0)</f>
        <v>1475.6053034566553</v>
      </c>
      <c r="F728" s="51"/>
      <c r="J728" s="65"/>
      <c r="K728" s="65"/>
    </row>
    <row r="729" spans="2:11" x14ac:dyDescent="0.25">
      <c r="B729" s="51">
        <v>580373215</v>
      </c>
      <c r="C729" s="50" t="s">
        <v>841</v>
      </c>
      <c r="D729" s="64">
        <f>VLOOKUP(B729,'[1]ריכוז תמיכה ברמת עמותה'!$A:$P,3,0)</f>
        <v>23206.22658838319</v>
      </c>
      <c r="E729" s="64">
        <f>VLOOKUP(B729,'[1]ריכוז תמיכה ברמת עמותה'!$A:$P,16,0)+IFERROR(VLOOKUP(B729,[2]גיליון1!$B:$F,5,0),0)</f>
        <v>22221.749558622065</v>
      </c>
      <c r="F729" s="51"/>
      <c r="J729" s="65"/>
      <c r="K729" s="65"/>
    </row>
    <row r="730" spans="2:11" x14ac:dyDescent="0.25">
      <c r="B730" s="51">
        <v>580375103</v>
      </c>
      <c r="C730" s="50" t="s">
        <v>842</v>
      </c>
      <c r="D730" s="64">
        <f>VLOOKUP(B730,'[1]ריכוז תמיכה ברמת עמותה'!$A:$P,3,0)</f>
        <v>192196.39336071591</v>
      </c>
      <c r="E730" s="64">
        <f>VLOOKUP(B730,'[1]ריכוז תמיכה ברמת עמותה'!$A:$P,16,0)+IFERROR(VLOOKUP(B730,[2]גיליון1!$B:$F,5,0),0)</f>
        <v>184042.85173489741</v>
      </c>
      <c r="F730" s="51"/>
      <c r="J730" s="65"/>
      <c r="K730" s="65"/>
    </row>
    <row r="731" spans="2:11" x14ac:dyDescent="0.25">
      <c r="B731" s="51">
        <v>580675502</v>
      </c>
      <c r="C731" s="50" t="s">
        <v>843</v>
      </c>
      <c r="D731" s="64">
        <f>VLOOKUP(B731,'[1]ריכוז תמיכה ברמת עמותה'!$A:$P,3,0)</f>
        <v>18430.772223040487</v>
      </c>
      <c r="E731" s="64">
        <f>VLOOKUP(B731,'[1]ריכוז תמיכה ברמת עמותה'!$A:$P,16,0)+IFERROR(VLOOKUP(B731,[2]גיליון1!$B:$F,5,0),0)</f>
        <v>18041.071217813886</v>
      </c>
      <c r="F731" s="51"/>
      <c r="J731" s="65"/>
      <c r="K731" s="65"/>
    </row>
    <row r="732" spans="2:11" x14ac:dyDescent="0.25">
      <c r="B732" s="51">
        <v>580226504</v>
      </c>
      <c r="C732" s="50" t="s">
        <v>844</v>
      </c>
      <c r="D732" s="64">
        <f>VLOOKUP(B732,'[1]ריכוז תמיכה ברמת עמותה'!$A:$P,3,0)</f>
        <v>80076.369312373368</v>
      </c>
      <c r="E732" s="64">
        <f>VLOOKUP(B732,'[1]ריכוז תמיכה ברמת עמותה'!$A:$P,16,0)+IFERROR(VLOOKUP(B732,[2]גיליון1!$B:$F,5,0),0)</f>
        <v>76679.291984249576</v>
      </c>
      <c r="F732" s="51"/>
      <c r="J732" s="65"/>
      <c r="K732" s="65"/>
    </row>
    <row r="733" spans="2:11" x14ac:dyDescent="0.25">
      <c r="B733" s="51">
        <v>580205052</v>
      </c>
      <c r="C733" s="50" t="s">
        <v>845</v>
      </c>
      <c r="D733" s="64">
        <f>VLOOKUP(B733,'[1]ריכוז תמיכה ברמת עמותה'!$A:$P,3,0)</f>
        <v>59999.236052147986</v>
      </c>
      <c r="E733" s="64">
        <f>VLOOKUP(B733,'[1]ריכוז תמיכה ברמת עמותה'!$A:$P,16,0)+IFERROR(VLOOKUP(B733,[2]גיליון1!$B:$F,5,0),0)</f>
        <v>57453.890324716194</v>
      </c>
      <c r="F733" s="51"/>
      <c r="J733" s="65"/>
      <c r="K733" s="65"/>
    </row>
    <row r="734" spans="2:11" x14ac:dyDescent="0.25">
      <c r="B734" s="51">
        <v>580632107</v>
      </c>
      <c r="C734" s="50" t="s">
        <v>846</v>
      </c>
      <c r="D734" s="64">
        <f>VLOOKUP(B734,'[1]ריכוז תמיכה ברמת עמותה'!$A:$P,3,0)</f>
        <v>11002.15523512988</v>
      </c>
      <c r="E734" s="64">
        <f>VLOOKUP(B734,'[1]ריכוז תמיכה ברמת עמותה'!$A:$P,16,0)+IFERROR(VLOOKUP(B734,[2]גיליון1!$B:$F,5,0),0)</f>
        <v>12682.06103384484</v>
      </c>
      <c r="F734" s="51"/>
      <c r="J734" s="65"/>
      <c r="K734" s="65"/>
    </row>
    <row r="735" spans="2:11" x14ac:dyDescent="0.25">
      <c r="B735" s="51">
        <v>580626687</v>
      </c>
      <c r="C735" s="50" t="s">
        <v>847</v>
      </c>
      <c r="D735" s="64">
        <f>VLOOKUP(B735,'[1]ריכוז תמיכה ברמת עמותה'!$A:$P,3,0)</f>
        <v>223031.11973003679</v>
      </c>
      <c r="E735" s="64">
        <f>VLOOKUP(B735,'[1]ריכוז תמיכה ברמת עמותה'!$A:$P,16,0)+IFERROR(VLOOKUP(B735,[2]גיליון1!$B:$F,5,0),0)</f>
        <v>213569.47746519579</v>
      </c>
      <c r="F735" s="51"/>
      <c r="J735" s="65"/>
      <c r="K735" s="65"/>
    </row>
    <row r="736" spans="2:11" x14ac:dyDescent="0.25">
      <c r="B736" s="51">
        <v>580592475</v>
      </c>
      <c r="C736" s="50" t="s">
        <v>848</v>
      </c>
      <c r="D736" s="64">
        <f>VLOOKUP(B736,'[1]ריכוז תמיכה ברמת עמותה'!$A:$P,3,0)</f>
        <v>181246.82764556707</v>
      </c>
      <c r="E736" s="64">
        <f>VLOOKUP(B736,'[1]ריכוז תמיכה ברמת עמותה'!$A:$P,16,0)+IFERROR(VLOOKUP(B736,[2]גיליון1!$B:$F,5,0),0)</f>
        <v>173557.79910598294</v>
      </c>
      <c r="F736" s="51"/>
      <c r="J736" s="65"/>
      <c r="K736" s="65"/>
    </row>
    <row r="737" spans="2:11" x14ac:dyDescent="0.25">
      <c r="B737" s="51">
        <v>580498251</v>
      </c>
      <c r="C737" s="50" t="s">
        <v>849</v>
      </c>
      <c r="D737" s="64">
        <f>VLOOKUP(B737,'[1]ריכוז תמיכה ברמת עמותה'!$A:$P,3,0)</f>
        <v>49193.468825835065</v>
      </c>
      <c r="E737" s="64">
        <f>VLOOKUP(B737,'[1]ריכוז תמיכה ברמת עמותה'!$A:$P,16,0)+IFERROR(VLOOKUP(B737,[2]גיליון1!$B:$F,5,0),0)</f>
        <v>47106.535825812214</v>
      </c>
      <c r="F737" s="51"/>
      <c r="J737" s="65"/>
      <c r="K737" s="65"/>
    </row>
    <row r="738" spans="2:11" x14ac:dyDescent="0.25">
      <c r="B738" s="51">
        <v>580549483</v>
      </c>
      <c r="C738" s="50" t="s">
        <v>850</v>
      </c>
      <c r="D738" s="64">
        <f>VLOOKUP(B738,'[1]ריכוז תמיכה ברמת עמותה'!$A:$P,3,0)</f>
        <v>30103.742288572288</v>
      </c>
      <c r="E738" s="64">
        <f>VLOOKUP(B738,'[1]ריכוז תמיכה ברמת עמותה'!$A:$P,16,0)+IFERROR(VLOOKUP(B738,[2]גיליון1!$B:$F,5,0),0)</f>
        <v>28826.652164502582</v>
      </c>
      <c r="F738" s="51" t="s">
        <v>3685</v>
      </c>
      <c r="J738" s="65"/>
      <c r="K738" s="65"/>
    </row>
    <row r="739" spans="2:11" x14ac:dyDescent="0.25">
      <c r="B739" s="51">
        <v>580460855</v>
      </c>
      <c r="C739" s="50" t="s">
        <v>851</v>
      </c>
      <c r="D739" s="64">
        <f>VLOOKUP(B739,'[1]ריכוז תמיכה ברמת עמותה'!$A:$P,3,0)</f>
        <v>76574.884435684886</v>
      </c>
      <c r="E739" s="64">
        <f>VLOOKUP(B739,'[1]ריכוז תמיכה ברמת עמותה'!$A:$P,16,0)+IFERROR(VLOOKUP(B739,[2]גיליון1!$B:$F,5,0),0)</f>
        <v>73326.350491726844</v>
      </c>
      <c r="F739" s="51" t="s">
        <v>3685</v>
      </c>
      <c r="J739" s="65"/>
      <c r="K739" s="65"/>
    </row>
    <row r="740" spans="2:11" x14ac:dyDescent="0.25">
      <c r="B740" s="51">
        <v>580687143</v>
      </c>
      <c r="C740" s="50" t="s">
        <v>852</v>
      </c>
      <c r="D740" s="64">
        <f>VLOOKUP(B740,'[1]ריכוז תמיכה ברמת עמותה'!$A:$P,3,0)</f>
        <v>3500.5661456313087</v>
      </c>
      <c r="E740" s="64">
        <f>VLOOKUP(B740,'[1]ריכוז תמיכה ברמת עמותה'!$A:$P,16,0)+IFERROR(VLOOKUP(B740,[2]גיליון1!$B:$F,5,0),0)</f>
        <v>3352.0617367646555</v>
      </c>
      <c r="F740" s="51"/>
      <c r="J740" s="65"/>
      <c r="K740" s="65"/>
    </row>
    <row r="741" spans="2:11" x14ac:dyDescent="0.25">
      <c r="B741" s="51">
        <v>580676138</v>
      </c>
      <c r="C741" s="50" t="s">
        <v>853</v>
      </c>
      <c r="D741" s="64">
        <f>VLOOKUP(B741,'[1]ריכוז תמיכה ברמת עמותה'!$A:$P,3,0)</f>
        <v>2696.7118020669154</v>
      </c>
      <c r="E741" s="64">
        <f>VLOOKUP(B741,'[1]ריכוז תמיכה ברמת עמותה'!$A:$P,16,0)+IFERROR(VLOOKUP(B741,[2]גיליון1!$B:$F,5,0),0)</f>
        <v>2582.3092810491471</v>
      </c>
      <c r="F741" s="51"/>
      <c r="J741" s="65"/>
      <c r="K741" s="65"/>
    </row>
    <row r="742" spans="2:11" x14ac:dyDescent="0.25">
      <c r="B742" s="51">
        <v>580480226</v>
      </c>
      <c r="C742" s="50" t="s">
        <v>854</v>
      </c>
      <c r="D742" s="64">
        <f>VLOOKUP(B742,'[1]ריכוז תמיכה ברמת עמותה'!$A:$P,3,0)</f>
        <v>5639.9801117513771</v>
      </c>
      <c r="E742" s="64">
        <f>VLOOKUP(B742,'[1]ריכוז תמיכה ברמת עמותה'!$A:$P,16,0)+IFERROR(VLOOKUP(B742,[2]גיליון1!$B:$F,5,0),0)</f>
        <v>5400.715410651359</v>
      </c>
      <c r="F742" s="51" t="s">
        <v>3685</v>
      </c>
      <c r="J742" s="65"/>
      <c r="K742" s="65"/>
    </row>
    <row r="743" spans="2:11" x14ac:dyDescent="0.25">
      <c r="B743" s="51">
        <v>580320141</v>
      </c>
      <c r="C743" s="50" t="s">
        <v>855</v>
      </c>
      <c r="D743" s="64">
        <f>VLOOKUP(B743,'[1]ריכוז תמיכה ברמת עמותה'!$A:$P,3,0)</f>
        <v>58926.607329921098</v>
      </c>
      <c r="E743" s="64">
        <f>VLOOKUP(B743,'[1]ריכוז תמיכה ברמת עמותה'!$A:$P,16,0)+IFERROR(VLOOKUP(B743,[2]גיליון1!$B:$F,5,0),0)</f>
        <v>56426.765697455914</v>
      </c>
      <c r="F743" s="51" t="s">
        <v>3685</v>
      </c>
      <c r="J743" s="65"/>
      <c r="K743" s="65"/>
    </row>
    <row r="744" spans="2:11" x14ac:dyDescent="0.25">
      <c r="B744" s="51">
        <v>580597862</v>
      </c>
      <c r="C744" s="50" t="s">
        <v>856</v>
      </c>
      <c r="D744" s="64">
        <f>VLOOKUP(B744,'[1]ריכוז תמיכה ברמת עמותה'!$A:$P,3,0)</f>
        <v>37019.037177384511</v>
      </c>
      <c r="E744" s="64">
        <f>VLOOKUP(B744,'[1]ריכוז תמיכה ברמת עמותה'!$A:$P,16,0)+IFERROR(VLOOKUP(B744,[2]גיליון1!$B:$F,5,0),0)</f>
        <v>36432.224459291974</v>
      </c>
      <c r="F744" s="51"/>
      <c r="J744" s="65"/>
      <c r="K744" s="65"/>
    </row>
    <row r="745" spans="2:11" x14ac:dyDescent="0.25">
      <c r="B745" s="51">
        <v>580164499</v>
      </c>
      <c r="C745" s="50" t="s">
        <v>857</v>
      </c>
      <c r="D745" s="64">
        <f>VLOOKUP(B745,'[1]ריכוז תמיכה ברמת עמותה'!$A:$P,3,0)</f>
        <v>12613.38362818438</v>
      </c>
      <c r="E745" s="64">
        <f>VLOOKUP(B745,'[1]ריכוז תמיכה ברמת עמותה'!$A:$P,16,0)+IFERROR(VLOOKUP(B745,[2]גיליון1!$B:$F,5,0),0)</f>
        <v>20074.962441378877</v>
      </c>
      <c r="F745" s="51"/>
      <c r="J745" s="65"/>
      <c r="K745" s="65"/>
    </row>
    <row r="746" spans="2:11" x14ac:dyDescent="0.25">
      <c r="B746" s="51">
        <v>580507341</v>
      </c>
      <c r="C746" s="50" t="s">
        <v>858</v>
      </c>
      <c r="D746" s="64">
        <f>VLOOKUP(B746,'[1]ריכוז תמיכה ברמת עמותה'!$A:$P,3,0)</f>
        <v>205628.69969199065</v>
      </c>
      <c r="E746" s="64">
        <f>VLOOKUP(B746,'[1]ריכוז תמיכה ברמת עמותה'!$A:$P,16,0)+IFERROR(VLOOKUP(B746,[2]גיליון1!$B:$F,5,0),0)</f>
        <v>196905.31975189515</v>
      </c>
      <c r="F746" s="51"/>
      <c r="J746" s="65"/>
      <c r="K746" s="65"/>
    </row>
    <row r="747" spans="2:11" x14ac:dyDescent="0.25">
      <c r="B747" s="51">
        <v>580353670</v>
      </c>
      <c r="C747" s="50" t="s">
        <v>859</v>
      </c>
      <c r="D747" s="64">
        <f>VLOOKUP(B747,'[1]ריכוז תמיכה ברמת עמותה'!$A:$P,3,0)</f>
        <v>50915.2402347393</v>
      </c>
      <c r="E747" s="64">
        <f>VLOOKUP(B747,'[1]ריכוז תמיכה ברמת עמותה'!$A:$P,16,0)+IFERROR(VLOOKUP(B747,[2]גיליון1!$B:$F,5,0),0)</f>
        <v>58184.305647506415</v>
      </c>
      <c r="F747" s="51"/>
      <c r="J747" s="65"/>
      <c r="K747" s="65"/>
    </row>
    <row r="748" spans="2:11" x14ac:dyDescent="0.25">
      <c r="B748" s="51">
        <v>580431955</v>
      </c>
      <c r="C748" s="50" t="s">
        <v>860</v>
      </c>
      <c r="D748" s="64">
        <f>VLOOKUP(B748,'[1]ריכוז תמיכה ברמת עמותה'!$A:$P,3,0)</f>
        <v>170309.13461405251</v>
      </c>
      <c r="E748" s="64">
        <f>VLOOKUP(B748,'[1]ריכוז תמיכה ברמת עמותה'!$A:$P,16,0)+IFERROR(VLOOKUP(B748,[2]גיליון1!$B:$F,5,0),0)</f>
        <v>163084.11548621373</v>
      </c>
      <c r="F748" s="51"/>
      <c r="J748" s="65"/>
      <c r="K748" s="65"/>
    </row>
    <row r="749" spans="2:11" x14ac:dyDescent="0.25">
      <c r="B749" s="51">
        <v>580096121</v>
      </c>
      <c r="C749" s="50" t="s">
        <v>861</v>
      </c>
      <c r="D749" s="64">
        <f>VLOOKUP(B749,'[1]ריכוז תמיכה ברמת עמותה'!$A:$P,3,0)</f>
        <v>14167.719021840499</v>
      </c>
      <c r="E749" s="64">
        <f>VLOOKUP(B749,'[1]ריכוז תמיכה ברמת עמותה'!$A:$P,16,0)+IFERROR(VLOOKUP(B749,[2]גיליון1!$B:$F,5,0),0)</f>
        <v>16302.848925388273</v>
      </c>
      <c r="F749" s="51"/>
      <c r="J749" s="65"/>
      <c r="K749" s="65"/>
    </row>
    <row r="750" spans="2:11" x14ac:dyDescent="0.25">
      <c r="B750" s="51">
        <v>580350759</v>
      </c>
      <c r="C750" s="50" t="s">
        <v>862</v>
      </c>
      <c r="D750" s="64">
        <f>VLOOKUP(B750,'[1]ריכוז תמיכה ברמת עמותה'!$A:$P,3,0)</f>
        <v>229733.49941664981</v>
      </c>
      <c r="E750" s="64">
        <f>VLOOKUP(B750,'[1]ריכוז תמיכה ברמת עמותה'!$A:$P,16,0)+IFERROR(VLOOKUP(B750,[2]גיליון1!$B:$F,5,0),0)</f>
        <v>219987.52230654308</v>
      </c>
      <c r="F750" s="51" t="s">
        <v>3685</v>
      </c>
      <c r="J750" s="65"/>
      <c r="K750" s="65"/>
    </row>
    <row r="751" spans="2:11" x14ac:dyDescent="0.25">
      <c r="B751" s="51">
        <v>580528214</v>
      </c>
      <c r="C751" s="50" t="s">
        <v>863</v>
      </c>
      <c r="D751" s="64">
        <f>VLOOKUP(B751,'[1]ריכוז תמיכה ברמת עמותה'!$A:$P,3,0)</f>
        <v>3028.0771326846234</v>
      </c>
      <c r="E751" s="64">
        <f>VLOOKUP(B751,'[1]ריכוז תמיכה ברמת עמותה'!$A:$P,16,0)+IFERROR(VLOOKUP(B751,[2]גיליון1!$B:$F,5,0),0)</f>
        <v>2899.6171105384451</v>
      </c>
      <c r="F751" s="51"/>
      <c r="J751" s="65"/>
      <c r="K751" s="65"/>
    </row>
    <row r="752" spans="2:11" x14ac:dyDescent="0.25">
      <c r="B752" s="51">
        <v>580479749</v>
      </c>
      <c r="C752" s="50" t="s">
        <v>864</v>
      </c>
      <c r="D752" s="64">
        <f>VLOOKUP(B752,'[1]ריכוז תמיכה ברמת עמותה'!$A:$P,3,0)</f>
        <v>13936.917726190875</v>
      </c>
      <c r="E752" s="64">
        <f>VLOOKUP(B752,'[1]ריכוז תמיכה ברמת עמותה'!$A:$P,16,0)+IFERROR(VLOOKUP(B752,[2]גיליון1!$B:$F,5,0),0)</f>
        <v>13345.672298380827</v>
      </c>
      <c r="F752" s="51"/>
      <c r="J752" s="65"/>
      <c r="K752" s="65"/>
    </row>
    <row r="753" spans="2:11" x14ac:dyDescent="0.25">
      <c r="B753" s="51">
        <v>580677888</v>
      </c>
      <c r="C753" s="50" t="s">
        <v>865</v>
      </c>
      <c r="D753" s="64">
        <f>VLOOKUP(B753,'[1]ריכוז תמיכה ברמת עמותה'!$A:$P,3,0)</f>
        <v>3719.0262432331315</v>
      </c>
      <c r="E753" s="64">
        <f>VLOOKUP(B753,'[1]ריכוז תמיכה ברמת עמותה'!$A:$P,16,0)+IFERROR(VLOOKUP(B753,[2]גיליון1!$B:$F,5,0),0)</f>
        <v>3561.2541084314043</v>
      </c>
      <c r="F753" s="51"/>
      <c r="J753" s="65"/>
      <c r="K753" s="65"/>
    </row>
    <row r="754" spans="2:11" x14ac:dyDescent="0.25">
      <c r="B754" s="51">
        <v>516434024</v>
      </c>
      <c r="C754" s="50" t="s">
        <v>866</v>
      </c>
      <c r="D754" s="64">
        <f>VLOOKUP(B754,'[1]ריכוז תמיכה ברמת עמותה'!$A:$P,3,0)</f>
        <v>119857.49244524151</v>
      </c>
      <c r="E754" s="64">
        <f>VLOOKUP(B754,'[1]ריכוז תמיכה ברמת עמותה'!$A:$P,16,0)+IFERROR(VLOOKUP(B754,[2]גיליון1!$B:$F,5,0),0)</f>
        <v>114772.78176607509</v>
      </c>
      <c r="F754" s="51"/>
      <c r="J754" s="65"/>
      <c r="K754" s="65"/>
    </row>
    <row r="755" spans="2:11" x14ac:dyDescent="0.25">
      <c r="B755" s="51">
        <v>580301794</v>
      </c>
      <c r="C755" s="50" t="s">
        <v>867</v>
      </c>
      <c r="D755" s="64">
        <f>VLOOKUP(B755,'[1]ריכוז תמיכה ברמת עמותה'!$A:$P,3,0)</f>
        <v>131007.02662619423</v>
      </c>
      <c r="E755" s="64">
        <f>VLOOKUP(B755,'[1]ריכוז תמיכה ברמת עמותה'!$A:$P,16,0)+IFERROR(VLOOKUP(B755,[2]גיליון1!$B:$F,5,0),0)</f>
        <v>125449.31960477978</v>
      </c>
      <c r="F755" s="51"/>
      <c r="J755" s="65"/>
      <c r="K755" s="65"/>
    </row>
    <row r="756" spans="2:11" x14ac:dyDescent="0.25">
      <c r="B756" s="51">
        <v>580052728</v>
      </c>
      <c r="C756" s="50" t="s">
        <v>868</v>
      </c>
      <c r="D756" s="64">
        <f>VLOOKUP(B756,'[1]ריכוז תמיכה ברמת עמותה'!$A:$P,3,0)</f>
        <v>728436.34587808151</v>
      </c>
      <c r="E756" s="64">
        <f>VLOOKUP(B756,'[1]ריכוז תמיכה ברמת עמותה'!$A:$P,16,0)+IFERROR(VLOOKUP(B756,[2]גיליון1!$B:$F,5,0),0)</f>
        <v>697533.91340251977</v>
      </c>
      <c r="F756" s="51"/>
      <c r="J756" s="65"/>
      <c r="K756" s="65"/>
    </row>
    <row r="757" spans="2:11" x14ac:dyDescent="0.25">
      <c r="B757" s="51">
        <v>580417715</v>
      </c>
      <c r="C757" s="50" t="s">
        <v>869</v>
      </c>
      <c r="D757" s="64">
        <f>VLOOKUP(B757,'[1]ריכוז תמיכה ברמת עמותה'!$A:$P,3,0)</f>
        <v>157577.41230956465</v>
      </c>
      <c r="E757" s="64">
        <f>VLOOKUP(B757,'[1]ריכוז תמיכה ברמת עמותה'!$A:$P,16,0)+IFERROR(VLOOKUP(B757,[2]גיליון1!$B:$F,5,0),0)</f>
        <v>159112.0823876668</v>
      </c>
      <c r="F757" s="51"/>
      <c r="J757" s="65"/>
      <c r="K757" s="65"/>
    </row>
    <row r="758" spans="2:11" x14ac:dyDescent="0.25">
      <c r="B758" s="51">
        <v>580722684</v>
      </c>
      <c r="C758" s="50" t="s">
        <v>870</v>
      </c>
      <c r="D758" s="64">
        <f>VLOOKUP(B758,'[1]ריכוז תמיכה ברמת עמותה'!$A:$P,3,0)</f>
        <v>83130.926853183322</v>
      </c>
      <c r="E758" s="64">
        <f>VLOOKUP(B758,'[1]ריכוז תמיכה ברמת עמותה'!$A:$P,16,0)+IFERROR(VLOOKUP(B758,[2]גיליון1!$B:$F,5,0),0)</f>
        <v>79604.266125381939</v>
      </c>
      <c r="F758" s="51"/>
      <c r="J758" s="65"/>
      <c r="K758" s="65"/>
    </row>
    <row r="759" spans="2:11" x14ac:dyDescent="0.25">
      <c r="B759" s="51">
        <v>580062206</v>
      </c>
      <c r="C759" s="50" t="s">
        <v>871</v>
      </c>
      <c r="D759" s="64">
        <f>VLOOKUP(B759,'[1]ריכוז תמיכה ברמת עמותה'!$A:$P,3,0)</f>
        <v>4762.4151821121068</v>
      </c>
      <c r="E759" s="64">
        <f>VLOOKUP(B759,'[1]ריכוז תמיכה ברמת עמותה'!$A:$P,16,0)+IFERROR(VLOOKUP(B759,[2]גיליון1!$B:$F,5,0),0)</f>
        <v>4560.3793907645368</v>
      </c>
      <c r="F759" s="51" t="s">
        <v>3685</v>
      </c>
      <c r="J759" s="65"/>
      <c r="K759" s="65"/>
    </row>
    <row r="760" spans="2:11" x14ac:dyDescent="0.25">
      <c r="B760" s="51">
        <v>580239275</v>
      </c>
      <c r="C760" s="50" t="s">
        <v>872</v>
      </c>
      <c r="D760" s="64">
        <f>VLOOKUP(B760,'[1]ריכוז תמיכה ברמת עמותה'!$A:$P,3,0)</f>
        <v>126987.0501895528</v>
      </c>
      <c r="E760" s="64">
        <f>VLOOKUP(B760,'[1]ריכוז תמיכה ברמת עמותה'!$A:$P,16,0)+IFERROR(VLOOKUP(B760,[2]גיליון1!$B:$F,5,0),0)</f>
        <v>121599.88250364736</v>
      </c>
      <c r="F760" s="51"/>
      <c r="J760" s="65"/>
      <c r="K760" s="65"/>
    </row>
    <row r="761" spans="2:11" x14ac:dyDescent="0.25">
      <c r="B761" s="51">
        <v>580364875</v>
      </c>
      <c r="C761" s="50" t="s">
        <v>873</v>
      </c>
      <c r="D761" s="64">
        <f>VLOOKUP(B761,'[1]ריכוז תמיכה ברמת עמותה'!$A:$P,3,0)</f>
        <v>99938.05941857482</v>
      </c>
      <c r="E761" s="64">
        <f>VLOOKUP(B761,'[1]ריכוז תמיכה ברמת עמותה'!$A:$P,16,0)+IFERROR(VLOOKUP(B761,[2]גיליון1!$B:$F,5,0),0)</f>
        <v>95698.390227990385</v>
      </c>
      <c r="F761" s="51"/>
      <c r="J761" s="65"/>
      <c r="K761" s="65"/>
    </row>
    <row r="762" spans="2:11" x14ac:dyDescent="0.25">
      <c r="B762" s="51">
        <v>580049534</v>
      </c>
      <c r="C762" s="50" t="s">
        <v>874</v>
      </c>
      <c r="D762" s="64">
        <f>VLOOKUP(B762,'[1]ריכוז תמיכה ברמת עמותה'!$A:$P,3,0)</f>
        <v>103936.3467516293</v>
      </c>
      <c r="E762" s="64">
        <f>VLOOKUP(B762,'[1]ריכוז תמיכה ברמת עמותה'!$A:$P,16,0)+IFERROR(VLOOKUP(B762,[2]גיליון1!$B:$F,5,0),0)</f>
        <v>157890.34909300486</v>
      </c>
      <c r="F762" s="51"/>
      <c r="J762" s="65"/>
      <c r="K762" s="65"/>
    </row>
    <row r="763" spans="2:11" x14ac:dyDescent="0.25">
      <c r="B763" s="51">
        <v>580357358</v>
      </c>
      <c r="C763" s="50" t="s">
        <v>875</v>
      </c>
      <c r="D763" s="64">
        <f>VLOOKUP(B763,'[1]ריכוז תמיכה ברמת עמותה'!$A:$P,3,0)</f>
        <v>790289.47556873725</v>
      </c>
      <c r="E763" s="64">
        <f>VLOOKUP(B763,'[1]ריכוז תמיכה ברמת עמותה'!$A:$P,16,0)+IFERROR(VLOOKUP(B763,[2]גיליון1!$B:$F,5,0),0)</f>
        <v>756763.04969350016</v>
      </c>
      <c r="F763" s="51"/>
      <c r="J763" s="65"/>
      <c r="K763" s="65"/>
    </row>
    <row r="764" spans="2:11" x14ac:dyDescent="0.25">
      <c r="B764" s="51">
        <v>580270544</v>
      </c>
      <c r="C764" s="50" t="s">
        <v>876</v>
      </c>
      <c r="D764" s="64">
        <f>VLOOKUP(B764,'[1]ריכוז תמיכה ברמת עמותה'!$A:$P,3,0)</f>
        <v>26637.038784056709</v>
      </c>
      <c r="E764" s="64">
        <f>VLOOKUP(B764,'[1]ריכוז תמיכה ברמת עמותה'!$A:$P,16,0)+IFERROR(VLOOKUP(B764,[2]גיליון1!$B:$F,5,0),0)</f>
        <v>25507.016515081395</v>
      </c>
      <c r="F764" s="51"/>
      <c r="J764" s="65"/>
      <c r="K764" s="65"/>
    </row>
    <row r="765" spans="2:11" x14ac:dyDescent="0.25">
      <c r="B765" s="51">
        <v>580382406</v>
      </c>
      <c r="C765" s="50" t="s">
        <v>877</v>
      </c>
      <c r="D765" s="64">
        <f>VLOOKUP(B765,'[1]ריכוז תמיכה ברמת עמותה'!$A:$P,3,0)</f>
        <v>29559.998039916318</v>
      </c>
      <c r="E765" s="64">
        <f>VLOOKUP(B765,'[1]ריכוז תמיכה ברמת עמותה'!$A:$P,16,0)+IFERROR(VLOOKUP(B765,[2]גיליון1!$B:$F,5,0),0)</f>
        <v>28305.975161218357</v>
      </c>
      <c r="F765" s="51"/>
      <c r="J765" s="65"/>
      <c r="K765" s="65"/>
    </row>
    <row r="766" spans="2:11" x14ac:dyDescent="0.25">
      <c r="B766" s="51">
        <v>580283323</v>
      </c>
      <c r="C766" s="50" t="s">
        <v>878</v>
      </c>
      <c r="D766" s="64">
        <f>VLOOKUP(B766,'[1]ריכוז תמיכה ברמת עמותה'!$A:$P,3,0)</f>
        <v>61934.449772676409</v>
      </c>
      <c r="E766" s="64">
        <f>VLOOKUP(B766,'[1]ריכוז תמיכה ברמת עמותה'!$A:$P,16,0)+IFERROR(VLOOKUP(B766,[2]גיליון1!$B:$F,5,0),0)</f>
        <v>59307.006533687418</v>
      </c>
      <c r="F766" s="51"/>
      <c r="J766" s="65"/>
      <c r="K766" s="65"/>
    </row>
    <row r="767" spans="2:11" x14ac:dyDescent="0.25">
      <c r="B767" s="51">
        <v>580582351</v>
      </c>
      <c r="C767" s="50" t="s">
        <v>879</v>
      </c>
      <c r="D767" s="64">
        <f>VLOOKUP(B767,'[1]ריכוז תמיכה ברמת עמותה'!$A:$P,3,0)</f>
        <v>338667.10074643826</v>
      </c>
      <c r="E767" s="64">
        <f>VLOOKUP(B767,'[1]ריכוז תמיכה ברמת עמותה'!$A:$P,16,0)+IFERROR(VLOOKUP(B767,[2]גיליון1!$B:$F,5,0),0)</f>
        <v>324299.83685065404</v>
      </c>
      <c r="F767" s="51"/>
      <c r="J767" s="65"/>
      <c r="K767" s="65"/>
    </row>
    <row r="768" spans="2:11" x14ac:dyDescent="0.25">
      <c r="B768" s="51">
        <v>580593887</v>
      </c>
      <c r="C768" s="50" t="s">
        <v>880</v>
      </c>
      <c r="D768" s="64">
        <f>VLOOKUP(B768,'[1]ריכוז תמיכה ברמת עמותה'!$A:$P,3,0)</f>
        <v>81808.73865736372</v>
      </c>
      <c r="E768" s="64">
        <f>VLOOKUP(B768,'[1]ריכוז תמיכה ברמת עמותה'!$A:$P,16,0)+IFERROR(VLOOKUP(B768,[2]גיליון1!$B:$F,5,0),0)</f>
        <v>78338.169078325722</v>
      </c>
      <c r="F768" s="51"/>
      <c r="J768" s="65"/>
      <c r="K768" s="65"/>
    </row>
    <row r="769" spans="2:11" x14ac:dyDescent="0.25">
      <c r="B769" s="51">
        <v>580103778</v>
      </c>
      <c r="C769" s="50" t="s">
        <v>881</v>
      </c>
      <c r="D769" s="64">
        <f>VLOOKUP(B769,'[1]ריכוז תמיכה ברמת עמותה'!$A:$P,3,0)</f>
        <v>153703.84615384616</v>
      </c>
      <c r="E769" s="64">
        <f>VLOOKUP(B769,'[1]ריכוז תמיכה ברמת עמותה'!$A:$P,16,0)+IFERROR(VLOOKUP(B769,[2]גיליון1!$B:$F,5,0),0)</f>
        <v>147183.27266258551</v>
      </c>
      <c r="F769" s="51"/>
      <c r="J769" s="65"/>
      <c r="K769" s="65"/>
    </row>
    <row r="770" spans="2:11" x14ac:dyDescent="0.25">
      <c r="B770" s="51">
        <v>580641579</v>
      </c>
      <c r="C770" s="50" t="s">
        <v>882</v>
      </c>
      <c r="D770" s="64">
        <f>VLOOKUP(B770,'[1]ריכוז תמיכה ברמת עמותה'!$A:$P,3,0)</f>
        <v>10478.20885990287</v>
      </c>
      <c r="E770" s="64">
        <f>VLOOKUP(B770,'[1]ריכוז תמיכה ברמת עמותה'!$A:$P,16,0)+IFERROR(VLOOKUP(B770,[2]גיליון1!$B:$F,5,0),0)</f>
        <v>27546.193011862943</v>
      </c>
      <c r="F770" s="51" t="s">
        <v>3685</v>
      </c>
      <c r="J770" s="65"/>
      <c r="K770" s="65"/>
    </row>
    <row r="771" spans="2:11" x14ac:dyDescent="0.25">
      <c r="B771" s="51">
        <v>580600997</v>
      </c>
      <c r="C771" s="50" t="s">
        <v>883</v>
      </c>
      <c r="D771" s="64">
        <f>VLOOKUP(B771,'[1]ריכוז תמיכה ברמת עמותה'!$A:$P,3,0)</f>
        <v>3502.7619231242788</v>
      </c>
      <c r="E771" s="64">
        <f>VLOOKUP(B771,'[1]ריכוז תמיכה ברמת עמותה'!$A:$P,16,0)+IFERROR(VLOOKUP(B771,[2]גיליון1!$B:$F,5,0),0)</f>
        <v>3354.1643628572433</v>
      </c>
      <c r="F771" s="51" t="s">
        <v>3685</v>
      </c>
      <c r="J771" s="65"/>
      <c r="K771" s="65"/>
    </row>
    <row r="772" spans="2:11" x14ac:dyDescent="0.25">
      <c r="B772" s="51">
        <v>580347425</v>
      </c>
      <c r="C772" s="50" t="s">
        <v>884</v>
      </c>
      <c r="D772" s="64">
        <f>VLOOKUP(B772,'[1]ריכוז תמיכה ברמת עמותה'!$A:$P,3,0)</f>
        <v>40472.809076858299</v>
      </c>
      <c r="E772" s="64">
        <f>VLOOKUP(B772,'[1]ריכוז תמיכה ברמת עמותה'!$A:$P,16,0)+IFERROR(VLOOKUP(B772,[2]גיליון1!$B:$F,5,0),0)</f>
        <v>38755.832354497914</v>
      </c>
      <c r="F772" s="51"/>
      <c r="J772" s="65"/>
      <c r="K772" s="65"/>
    </row>
    <row r="773" spans="2:11" x14ac:dyDescent="0.25">
      <c r="B773" s="51">
        <v>580414118</v>
      </c>
      <c r="C773" s="50" t="s">
        <v>885</v>
      </c>
      <c r="D773" s="64">
        <f>VLOOKUP(B773,'[1]ריכוז תמיכה ברמת עמותה'!$A:$P,3,0)</f>
        <v>58535.054450001669</v>
      </c>
      <c r="E773" s="64">
        <f>VLOOKUP(B773,'[1]ריכוז תמיכה ברמת עמותה'!$A:$P,16,0)+IFERROR(VLOOKUP(B773,[2]גיליון1!$B:$F,5,0),0)</f>
        <v>56051.82365319947</v>
      </c>
      <c r="F773" s="51"/>
      <c r="J773" s="65"/>
      <c r="K773" s="65"/>
    </row>
    <row r="774" spans="2:11" x14ac:dyDescent="0.25">
      <c r="B774" s="51">
        <v>580125383</v>
      </c>
      <c r="C774" s="50" t="s">
        <v>886</v>
      </c>
      <c r="D774" s="64">
        <f>VLOOKUP(B774,'[1]ריכוז תמיכה ברמת עמותה'!$A:$P,3,0)</f>
        <v>58601.951655087389</v>
      </c>
      <c r="E774" s="64">
        <f>VLOOKUP(B774,'[1]ריכוז תמיכה ברמת עמותה'!$A:$P,16,0)+IFERROR(VLOOKUP(B774,[2]גיליון1!$B:$F,5,0),0)</f>
        <v>68732.10786877459</v>
      </c>
      <c r="F774" s="51"/>
      <c r="J774" s="65"/>
      <c r="K774" s="65"/>
    </row>
    <row r="775" spans="2:11" x14ac:dyDescent="0.25">
      <c r="B775" s="51">
        <v>580304244</v>
      </c>
      <c r="C775" s="50" t="s">
        <v>887</v>
      </c>
      <c r="D775" s="64">
        <f>VLOOKUP(B775,'[1]ריכוז תמיכה ברמת עמותה'!$A:$P,3,0)</f>
        <v>90645.712891145449</v>
      </c>
      <c r="E775" s="64">
        <f>VLOOKUP(B775,'[1]ריכוז תמיכה ברמת עמותה'!$A:$P,16,0)+IFERROR(VLOOKUP(B775,[2]גיליון1!$B:$F,5,0),0)</f>
        <v>86800.252628668881</v>
      </c>
      <c r="F775" s="51"/>
      <c r="J775" s="65"/>
      <c r="K775" s="65"/>
    </row>
    <row r="776" spans="2:11" x14ac:dyDescent="0.25">
      <c r="B776" s="51">
        <v>580420768</v>
      </c>
      <c r="C776" s="50" t="s">
        <v>888</v>
      </c>
      <c r="D776" s="64">
        <f>VLOOKUP(B776,'[1]ריכוז תמיכה ברמת עמותה'!$A:$P,3,0)</f>
        <v>161709.01350078173</v>
      </c>
      <c r="E776" s="64">
        <f>VLOOKUP(B776,'[1]ריכוז תמיכה ברמת עמותה'!$A:$P,16,0)+IFERROR(VLOOKUP(B776,[2]גיליון1!$B:$F,5,0),0)</f>
        <v>154848.83704380685</v>
      </c>
      <c r="F776" s="51"/>
      <c r="J776" s="65"/>
      <c r="K776" s="65"/>
    </row>
    <row r="777" spans="2:11" x14ac:dyDescent="0.25">
      <c r="B777" s="51">
        <v>580459758</v>
      </c>
      <c r="C777" s="50" t="s">
        <v>889</v>
      </c>
      <c r="D777" s="64">
        <f>VLOOKUP(B777,'[1]ריכוז תמיכה ברמת עמותה'!$A:$P,3,0)</f>
        <v>23671.897198991835</v>
      </c>
      <c r="E777" s="64">
        <f>VLOOKUP(B777,'[1]ריכוז תמיכה ברמת עמותה'!$A:$P,16,0)+IFERROR(VLOOKUP(B777,[2]גיליון1!$B:$F,5,0),0)</f>
        <v>29345.128065698893</v>
      </c>
      <c r="F777" s="51"/>
      <c r="J777" s="65"/>
      <c r="K777" s="65"/>
    </row>
    <row r="778" spans="2:11" x14ac:dyDescent="0.25">
      <c r="B778" s="51">
        <v>580369015</v>
      </c>
      <c r="C778" s="50" t="s">
        <v>890</v>
      </c>
      <c r="D778" s="64">
        <f>VLOOKUP(B778,'[1]ריכוז תמיכה ברמת עמותה'!$A:$P,3,0)</f>
        <v>34175.854940831923</v>
      </c>
      <c r="E778" s="64">
        <f>VLOOKUP(B778,'[1]ריכוז תמיכה ברמת עמותה'!$A:$P,16,0)+IFERROR(VLOOKUP(B778,[2]גיליון1!$B:$F,5,0),0)</f>
        <v>32726.01370819741</v>
      </c>
      <c r="F778" s="51"/>
      <c r="J778" s="65"/>
      <c r="K778" s="65"/>
    </row>
    <row r="779" spans="2:11" x14ac:dyDescent="0.25">
      <c r="B779" s="51">
        <v>580238178</v>
      </c>
      <c r="C779" s="50" t="s">
        <v>891</v>
      </c>
      <c r="D779" s="64">
        <f>VLOOKUP(B779,'[1]ריכוז תמיכה ברמת עמותה'!$A:$P,3,0)</f>
        <v>50726.149423669136</v>
      </c>
      <c r="E779" s="64">
        <f>VLOOKUP(B779,'[1]ריכוז תמיכה ברמת עמותה'!$A:$P,16,0)+IFERROR(VLOOKUP(B779,[2]גיליון1!$B:$F,5,0),0)</f>
        <v>48574.195562250257</v>
      </c>
      <c r="F779" s="51"/>
      <c r="J779" s="65"/>
      <c r="K779" s="65"/>
    </row>
    <row r="780" spans="2:11" x14ac:dyDescent="0.25">
      <c r="B780" s="51">
        <v>580258952</v>
      </c>
      <c r="C780" s="50" t="s">
        <v>892</v>
      </c>
      <c r="D780" s="64">
        <f>VLOOKUP(B780,'[1]ריכוז תמיכה ברמת עמותה'!$A:$P,3,0)</f>
        <v>70241.259627311956</v>
      </c>
      <c r="E780" s="64">
        <f>VLOOKUP(B780,'[1]ריכוז תמיכה ברמת עמותה'!$A:$P,16,0)+IFERROR(VLOOKUP(B780,[2]גיליון1!$B:$F,5,0),0)</f>
        <v>67261.416851873742</v>
      </c>
      <c r="F780" s="51" t="s">
        <v>3685</v>
      </c>
      <c r="J780" s="65"/>
      <c r="K780" s="65"/>
    </row>
    <row r="781" spans="2:11" x14ac:dyDescent="0.25">
      <c r="B781" s="51">
        <v>580462984</v>
      </c>
      <c r="C781" s="50" t="s">
        <v>893</v>
      </c>
      <c r="D781" s="64">
        <f>VLOOKUP(B781,'[1]ריכוז תמיכה ברמת עמותה'!$A:$P,3,0)</f>
        <v>48834.959712572825</v>
      </c>
      <c r="E781" s="64">
        <f>VLOOKUP(B781,'[1]ריכוז תמיכה ברמת עמותה'!$A:$P,16,0)+IFERROR(VLOOKUP(B781,[2]גיליון1!$B:$F,5,0),0)</f>
        <v>46763.235733526417</v>
      </c>
      <c r="F781" s="51"/>
      <c r="J781" s="65"/>
      <c r="K781" s="65"/>
    </row>
    <row r="782" spans="2:11" x14ac:dyDescent="0.25">
      <c r="B782" s="51">
        <v>580433449</v>
      </c>
      <c r="C782" s="50" t="s">
        <v>894</v>
      </c>
      <c r="D782" s="64">
        <f>VLOOKUP(B782,'[1]ריכוז תמיכה ברמת עמותה'!$A:$P,3,0)</f>
        <v>90645.712891145449</v>
      </c>
      <c r="E782" s="64">
        <f>VLOOKUP(B782,'[1]ריכוז תמיכה ברמת עמותה'!$A:$P,16,0)+IFERROR(VLOOKUP(B782,[2]גיליון1!$B:$F,5,0),0)</f>
        <v>86800.252628668881</v>
      </c>
      <c r="F782" s="51"/>
      <c r="J782" s="65"/>
      <c r="K782" s="65"/>
    </row>
    <row r="783" spans="2:11" x14ac:dyDescent="0.25">
      <c r="B783" s="51">
        <v>580614907</v>
      </c>
      <c r="C783" s="50" t="s">
        <v>895</v>
      </c>
      <c r="D783" s="64">
        <f>VLOOKUP(B783,'[1]ריכוז תמיכה ברמת עמותה'!$A:$P,3,0)</f>
        <v>108707.95826428883</v>
      </c>
      <c r="E783" s="64">
        <f>VLOOKUP(B783,'[1]ריכוז תמיכה ברמת עמותה'!$A:$P,16,0)+IFERROR(VLOOKUP(B783,[2]גיליון1!$B:$F,5,0),0)</f>
        <v>104096.24392737045</v>
      </c>
      <c r="F783" s="51"/>
      <c r="J783" s="65"/>
      <c r="K783" s="65"/>
    </row>
    <row r="784" spans="2:11" x14ac:dyDescent="0.25">
      <c r="B784" s="51">
        <v>580512325</v>
      </c>
      <c r="C784" s="50" t="s">
        <v>896</v>
      </c>
      <c r="D784" s="64">
        <f>VLOOKUP(B784,'[1]ריכוז תמיכה ברמת עמותה'!$A:$P,3,0)</f>
        <v>64448.147489270268</v>
      </c>
      <c r="E784" s="64">
        <f>VLOOKUP(B784,'[1]ריכוז תמיכה ברמת עמותה'!$A:$P,16,0)+IFERROR(VLOOKUP(B784,[2]גיליון1!$B:$F,5,0),0)</f>
        <v>61714.065730127026</v>
      </c>
      <c r="F784" s="51"/>
      <c r="J784" s="65"/>
      <c r="K784" s="65"/>
    </row>
    <row r="785" spans="2:11" x14ac:dyDescent="0.25">
      <c r="B785" s="51">
        <v>580197903</v>
      </c>
      <c r="C785" s="50" t="s">
        <v>897</v>
      </c>
      <c r="D785" s="64">
        <f>VLOOKUP(B785,'[1]ריכוז תמיכה ברמת עמותה'!$A:$P,3,0)</f>
        <v>8362.1506357145245</v>
      </c>
      <c r="E785" s="64">
        <f>VLOOKUP(B785,'[1]ריכוז תמיכה ברמת עמותה'!$A:$P,16,0)+IFERROR(VLOOKUP(B785,[2]גיליון1!$B:$F,5,0),0)</f>
        <v>8007.4033790284948</v>
      </c>
      <c r="F785" s="51"/>
      <c r="J785" s="65"/>
      <c r="K785" s="65"/>
    </row>
    <row r="786" spans="2:11" x14ac:dyDescent="0.25">
      <c r="B786" s="51">
        <v>580378610</v>
      </c>
      <c r="C786" s="50" t="s">
        <v>898</v>
      </c>
      <c r="D786" s="64">
        <f>VLOOKUP(B786,'[1]ריכוז תמיכה ברמת עמותה'!$A:$P,3,0)</f>
        <v>108865.146511573</v>
      </c>
      <c r="E786" s="64">
        <f>VLOOKUP(B786,'[1]ריכוז תמיכה ברמת עמותה'!$A:$P,16,0)+IFERROR(VLOOKUP(B786,[2]גיליון1!$B:$F,5,0),0)</f>
        <v>104246.76378252242</v>
      </c>
      <c r="F786" s="51"/>
      <c r="J786" s="65"/>
      <c r="K786" s="65"/>
    </row>
    <row r="787" spans="2:11" x14ac:dyDescent="0.25">
      <c r="B787" s="51">
        <v>580060937</v>
      </c>
      <c r="C787" s="50" t="s">
        <v>899</v>
      </c>
      <c r="D787" s="64">
        <f>VLOOKUP(B787,'[1]ריכוז תמיכה ברמת עמותה'!$A:$P,3,0)</f>
        <v>8561.9118005843211</v>
      </c>
      <c r="E787" s="64">
        <f>VLOOKUP(B787,'[1]ריכוז תמיכה ברמת עמותה'!$A:$P,16,0)+IFERROR(VLOOKUP(B787,[2]גיליון1!$B:$F,5,0),0)</f>
        <v>9665.5668717618428</v>
      </c>
      <c r="F787" s="51"/>
      <c r="J787" s="65"/>
      <c r="K787" s="65"/>
    </row>
    <row r="788" spans="2:11" x14ac:dyDescent="0.25">
      <c r="B788" s="51">
        <v>580251791</v>
      </c>
      <c r="C788" s="50" t="s">
        <v>900</v>
      </c>
      <c r="D788" s="64">
        <f>VLOOKUP(B788,'[1]ריכוז תמיכה ברמת עמותה'!$A:$P,3,0)</f>
        <v>94771.04053809795</v>
      </c>
      <c r="E788" s="64">
        <f>VLOOKUP(B788,'[1]ריכוז תמיכה ברמת עמותה'!$A:$P,16,0)+IFERROR(VLOOKUP(B788,[2]גיליון1!$B:$F,5,0),0)</f>
        <v>90750.571628989608</v>
      </c>
      <c r="F788" s="51"/>
      <c r="J788" s="65"/>
      <c r="K788" s="65"/>
    </row>
    <row r="789" spans="2:11" x14ac:dyDescent="0.25">
      <c r="B789" s="51">
        <v>580171353</v>
      </c>
      <c r="C789" s="50" t="s">
        <v>901</v>
      </c>
      <c r="D789" s="64">
        <f>VLOOKUP(B789,'[1]ריכוז תמיכה ברמת עמותה'!$A:$P,3,0)</f>
        <v>292759.08632342861</v>
      </c>
      <c r="E789" s="64">
        <f>VLOOKUP(B789,'[1]ריכוז תמיכה ברמת עמותה'!$A:$P,16,0)+IFERROR(VLOOKUP(B789,[2]גיליון1!$B:$F,5,0),0)</f>
        <v>280339.37669758423</v>
      </c>
      <c r="F789" s="51"/>
      <c r="J789" s="65"/>
      <c r="K789" s="65"/>
    </row>
    <row r="790" spans="2:11" x14ac:dyDescent="0.25">
      <c r="B790" s="51">
        <v>580453850</v>
      </c>
      <c r="C790" s="50" t="s">
        <v>902</v>
      </c>
      <c r="D790" s="64">
        <f>VLOOKUP(B790,'[1]ריכוז תמיכה ברמת עמותה'!$A:$P,3,0)</f>
        <v>34381.219169415766</v>
      </c>
      <c r="E790" s="64">
        <f>VLOOKUP(B790,'[1]ריכוז תמיכה ברמת עמותה'!$A:$P,16,0)+IFERROR(VLOOKUP(B790,[2]גיליון1!$B:$F,5,0),0)</f>
        <v>33523.098941608041</v>
      </c>
      <c r="F790" s="51"/>
      <c r="J790" s="65"/>
      <c r="K790" s="65"/>
    </row>
    <row r="791" spans="2:11" x14ac:dyDescent="0.25">
      <c r="B791" s="51">
        <v>580388205</v>
      </c>
      <c r="C791" s="50" t="s">
        <v>903</v>
      </c>
      <c r="D791" s="64">
        <f>VLOOKUP(B791,'[1]ריכוז תמיכה ברמת עמותה'!$A:$P,3,0)</f>
        <v>0</v>
      </c>
      <c r="E791" s="64">
        <f>VLOOKUP(B791,'[1]ריכוז תמיכה ברמת עמותה'!$A:$P,16,0)+IFERROR(VLOOKUP(B791,[2]גיליון1!$B:$F,5,0),0)</f>
        <v>11865.771749039259</v>
      </c>
      <c r="F791" s="51"/>
      <c r="J791" s="65"/>
      <c r="K791" s="65"/>
    </row>
    <row r="792" spans="2:11" x14ac:dyDescent="0.25">
      <c r="B792" s="51">
        <v>580328599</v>
      </c>
      <c r="C792" s="50" t="s">
        <v>904</v>
      </c>
      <c r="D792" s="64">
        <f>VLOOKUP(B792,'[1]ריכוז תמיכה ברמת עמותה'!$A:$P,3,0)</f>
        <v>182753.73668797727</v>
      </c>
      <c r="E792" s="64">
        <f>VLOOKUP(B792,'[1]ריכוז תמיכה ברמת עמותה'!$A:$P,16,0)+IFERROR(VLOOKUP(B792,[2]גיליון1!$B:$F,5,0),0)</f>
        <v>175000.78059289238</v>
      </c>
      <c r="F792" s="51"/>
      <c r="J792" s="65"/>
      <c r="K792" s="65"/>
    </row>
    <row r="793" spans="2:11" x14ac:dyDescent="0.25">
      <c r="B793" s="51">
        <v>580472736</v>
      </c>
      <c r="C793" s="50" t="s">
        <v>905</v>
      </c>
      <c r="D793" s="64">
        <f>VLOOKUP(B793,'[1]ריכוז תמיכה ברמת עמותה'!$A:$P,3,0)</f>
        <v>61635.949059692895</v>
      </c>
      <c r="E793" s="64">
        <f>VLOOKUP(B793,'[1]ריכוז תמיכה ברמת עמותה'!$A:$P,16,0)+IFERROR(VLOOKUP(B793,[2]גיליון1!$B:$F,5,0),0)</f>
        <v>87848.646615348829</v>
      </c>
      <c r="F793" s="51" t="s">
        <v>3685</v>
      </c>
      <c r="J793" s="65"/>
      <c r="K793" s="65"/>
    </row>
    <row r="794" spans="2:11" x14ac:dyDescent="0.25">
      <c r="B794" s="51">
        <v>580418960</v>
      </c>
      <c r="C794" s="50" t="s">
        <v>906</v>
      </c>
      <c r="D794" s="64">
        <f>VLOOKUP(B794,'[1]ריכוז תמיכה ברמת עמותה'!$A:$P,3,0)</f>
        <v>720213.30291446927</v>
      </c>
      <c r="E794" s="64">
        <f>VLOOKUP(B794,'[1]ריכוז תמיכה ברמת עמותה'!$A:$P,16,0)+IFERROR(VLOOKUP(B794,[2]גיליון1!$B:$F,5,0),0)</f>
        <v>689659.71633514052</v>
      </c>
      <c r="F794" s="51"/>
      <c r="J794" s="65"/>
      <c r="K794" s="65"/>
    </row>
    <row r="795" spans="2:11" x14ac:dyDescent="0.25">
      <c r="B795" s="51">
        <v>580677243</v>
      </c>
      <c r="C795" s="50" t="s">
        <v>907</v>
      </c>
      <c r="D795" s="64">
        <f>VLOOKUP(B795,'[1]ריכוז תמיכה ברמת עמותה'!$A:$P,3,0)</f>
        <v>85355.759997882735</v>
      </c>
      <c r="E795" s="64">
        <f>VLOOKUP(B795,'[1]ריכוז תמיכה ברמת עמותה'!$A:$P,16,0)+IFERROR(VLOOKUP(B795,[2]גיליון1!$B:$F,5,0),0)</f>
        <v>90615.246678393567</v>
      </c>
      <c r="F795" s="51"/>
      <c r="J795" s="65"/>
      <c r="K795" s="65"/>
    </row>
    <row r="796" spans="2:11" x14ac:dyDescent="0.25">
      <c r="B796" s="51">
        <v>580334696</v>
      </c>
      <c r="C796" s="50" t="s">
        <v>908</v>
      </c>
      <c r="D796" s="64">
        <f>VLOOKUP(B796,'[1]ריכוז תמיכה ברמת עמותה'!$A:$P,3,0)</f>
        <v>7249.9509577920289</v>
      </c>
      <c r="E796" s="64">
        <f>VLOOKUP(B796,'[1]ריכוז תמיכה ברמת עמותה'!$A:$P,16,0)+IFERROR(VLOOKUP(B796,[2]גיליון1!$B:$F,5,0),0)</f>
        <v>6942.3865134969865</v>
      </c>
      <c r="F796" s="51"/>
      <c r="J796" s="65"/>
      <c r="K796" s="65"/>
    </row>
    <row r="797" spans="2:11" x14ac:dyDescent="0.25">
      <c r="B797" s="51">
        <v>580343697</v>
      </c>
      <c r="C797" s="50" t="s">
        <v>909</v>
      </c>
      <c r="D797" s="64">
        <f>VLOOKUP(B797,'[1]ריכוז תמיכה ברמת עמותה'!$A:$P,3,0)</f>
        <v>97000.947374288487</v>
      </c>
      <c r="E797" s="64">
        <f>VLOOKUP(B797,'[1]ריכוז תמיכה ברמת עמותה'!$A:$P,16,0)+IFERROR(VLOOKUP(B797,[2]גיליון1!$B:$F,5,0),0)</f>
        <v>92885.879196730544</v>
      </c>
      <c r="F797" s="51" t="s">
        <v>3685</v>
      </c>
      <c r="J797" s="65"/>
      <c r="K797" s="65"/>
    </row>
    <row r="798" spans="2:11" x14ac:dyDescent="0.25">
      <c r="B798" s="51">
        <v>580543916</v>
      </c>
      <c r="C798" s="50" t="s">
        <v>910</v>
      </c>
      <c r="D798" s="64">
        <f>VLOOKUP(B798,'[1]ריכוז תמיכה ברמת עמותה'!$A:$P,3,0)</f>
        <v>0</v>
      </c>
      <c r="E798" s="64">
        <f>VLOOKUP(B798,'[1]ריכוז תמיכה ברמת עמותה'!$A:$P,16,0)+IFERROR(VLOOKUP(B798,[2]גיליון1!$B:$F,5,0),0)</f>
        <v>19174.53388745118</v>
      </c>
      <c r="F798" s="51"/>
      <c r="J798" s="65"/>
      <c r="K798" s="65"/>
    </row>
    <row r="799" spans="2:11" x14ac:dyDescent="0.25">
      <c r="B799" s="51">
        <v>580421105</v>
      </c>
      <c r="C799" s="50" t="s">
        <v>911</v>
      </c>
      <c r="D799" s="64">
        <f>VLOOKUP(B799,'[1]ריכוז תמיכה ברמת עמותה'!$A:$P,3,0)</f>
        <v>284347.61354239983</v>
      </c>
      <c r="E799" s="64">
        <f>VLOOKUP(B799,'[1]ריכוז תמיכה ברמת עמותה'!$A:$P,16,0)+IFERROR(VLOOKUP(B799,[2]גיליון1!$B:$F,5,0),0)</f>
        <v>272284.74356508011</v>
      </c>
      <c r="F799" s="51" t="s">
        <v>3685</v>
      </c>
      <c r="J799" s="65"/>
      <c r="K799" s="65"/>
    </row>
    <row r="800" spans="2:11" x14ac:dyDescent="0.25">
      <c r="B800" s="51">
        <v>580475465</v>
      </c>
      <c r="C800" s="50" t="s">
        <v>912</v>
      </c>
      <c r="D800" s="64">
        <f>VLOOKUP(B800,'[1]ריכוז תמיכה ברמת עמותה'!$A:$P,3,0)</f>
        <v>248672.98491459628</v>
      </c>
      <c r="E800" s="64">
        <f>VLOOKUP(B800,'[1]ריכוז תמיכה ברמת עמותה'!$A:$P,16,0)+IFERROR(VLOOKUP(B800,[2]גיליון1!$B:$F,5,0),0)</f>
        <v>238123.53859948079</v>
      </c>
      <c r="F800" s="51" t="s">
        <v>3685</v>
      </c>
      <c r="J800" s="65"/>
      <c r="K800" s="65"/>
    </row>
    <row r="801" spans="2:11" x14ac:dyDescent="0.25">
      <c r="B801" s="51">
        <v>580493062</v>
      </c>
      <c r="C801" s="50" t="s">
        <v>913</v>
      </c>
      <c r="D801" s="64">
        <f>VLOOKUP(B801,'[1]ריכוז תמיכה ברמת עמותה'!$A:$P,3,0)</f>
        <v>215860.94120776429</v>
      </c>
      <c r="E801" s="64">
        <f>VLOOKUP(B801,'[1]ריכוז תמיכה ברמת עמותה'!$A:$P,16,0)+IFERROR(VLOOKUP(B801,[2]גיליון1!$B:$F,5,0),0)</f>
        <v>206703.47920366403</v>
      </c>
      <c r="F801" s="51"/>
      <c r="J801" s="65"/>
      <c r="K801" s="65"/>
    </row>
    <row r="802" spans="2:11" x14ac:dyDescent="0.25">
      <c r="B802" s="51">
        <v>580379352</v>
      </c>
      <c r="C802" s="50" t="s">
        <v>914</v>
      </c>
      <c r="D802" s="64">
        <f>VLOOKUP(B802,'[1]ריכוז תמיכה ברמת עמותה'!$A:$P,3,0)</f>
        <v>7980.874645082813</v>
      </c>
      <c r="E802" s="64">
        <f>VLOOKUP(B802,'[1]ריכוז תמיכה ברמת עמותה'!$A:$P,16,0)+IFERROR(VLOOKUP(B802,[2]גיליון1!$B:$F,5,0),0)</f>
        <v>7642.3022479047158</v>
      </c>
      <c r="F802" s="51"/>
      <c r="J802" s="65"/>
      <c r="K802" s="65"/>
    </row>
    <row r="803" spans="2:11" x14ac:dyDescent="0.25">
      <c r="B803" s="51">
        <v>580348589</v>
      </c>
      <c r="C803" s="50" t="s">
        <v>915</v>
      </c>
      <c r="D803" s="64">
        <f>VLOOKUP(B803,'[1]ריכוז תמיכה ברמת עמותה'!$A:$P,3,0)</f>
        <v>2282.1546862082705</v>
      </c>
      <c r="E803" s="64">
        <f>VLOOKUP(B803,'[1]ריכוז תמיכה ברמת עמותה'!$A:$P,16,0)+IFERROR(VLOOKUP(B803,[2]גיליון1!$B:$F,5,0),0)</f>
        <v>2185.3389088402073</v>
      </c>
      <c r="F803" s="51"/>
      <c r="J803" s="65"/>
      <c r="K803" s="65"/>
    </row>
    <row r="804" spans="2:11" x14ac:dyDescent="0.25">
      <c r="B804" s="51">
        <v>580496792</v>
      </c>
      <c r="C804" s="50" t="s">
        <v>916</v>
      </c>
      <c r="D804" s="64">
        <f>VLOOKUP(B804,'[1]ריכוז תמיכה ברמת עמותה'!$A:$P,3,0)</f>
        <v>0</v>
      </c>
      <c r="E804" s="64">
        <f>VLOOKUP(B804,'[1]ריכוז תמיכה ברמת עמותה'!$A:$P,16,0)+IFERROR(VLOOKUP(B804,[2]גיליון1!$B:$F,5,0),0)</f>
        <v>4921.900439338674</v>
      </c>
      <c r="F804" s="51"/>
      <c r="J804" s="65"/>
      <c r="K804" s="65"/>
    </row>
    <row r="805" spans="2:11" x14ac:dyDescent="0.25">
      <c r="B805" s="51">
        <v>580254019</v>
      </c>
      <c r="C805" s="50" t="s">
        <v>917</v>
      </c>
      <c r="D805" s="64">
        <f>VLOOKUP(B805,'[1]ריכוז תמיכה ברמת עמותה'!$A:$P,3,0)</f>
        <v>15987.877368396399</v>
      </c>
      <c r="E805" s="64">
        <f>VLOOKUP(B805,'[1]ריכוז תמיכה ברמת עמותה'!$A:$P,16,0)+IFERROR(VLOOKUP(B805,[2]גיליון1!$B:$F,5,0),0)</f>
        <v>15309.624143388974</v>
      </c>
      <c r="F805" s="51"/>
      <c r="J805" s="65"/>
      <c r="K805" s="65"/>
    </row>
    <row r="806" spans="2:11" x14ac:dyDescent="0.25">
      <c r="B806" s="51">
        <v>580600328</v>
      </c>
      <c r="C806" s="50" t="s">
        <v>918</v>
      </c>
      <c r="D806" s="64">
        <f>VLOOKUP(B806,'[1]ריכוז תמיכה ברמת עמותה'!$A:$P,3,0)</f>
        <v>7165.1317631600023</v>
      </c>
      <c r="E806" s="64">
        <f>VLOOKUP(B806,'[1]ריכוז תמיכה ברמת עמותה'!$A:$P,16,0)+IFERROR(VLOOKUP(B806,[2]גיליון1!$B:$F,5,0),0)</f>
        <v>6861.1656009243052</v>
      </c>
      <c r="F806" s="51"/>
      <c r="J806" s="65"/>
      <c r="K806" s="65"/>
    </row>
    <row r="807" spans="2:11" x14ac:dyDescent="0.25">
      <c r="B807" s="51">
        <v>580202638</v>
      </c>
      <c r="C807" s="50" t="s">
        <v>919</v>
      </c>
      <c r="D807" s="64">
        <f>VLOOKUP(B807,'[1]ריכוז תמיכה ברמת עמותה'!$A:$P,3,0)</f>
        <v>43780.709125638336</v>
      </c>
      <c r="E807" s="64">
        <f>VLOOKUP(B807,'[1]ריכוז תמיכה ברמת עמותה'!$A:$P,16,0)+IFERROR(VLOOKUP(B807,[2]גיליון1!$B:$F,5,0),0)</f>
        <v>41923.401462253714</v>
      </c>
      <c r="F807" s="51"/>
      <c r="J807" s="65"/>
      <c r="K807" s="65"/>
    </row>
    <row r="808" spans="2:11" x14ac:dyDescent="0.25">
      <c r="B808" s="51">
        <v>580109064</v>
      </c>
      <c r="C808" s="50" t="s">
        <v>920</v>
      </c>
      <c r="D808" s="64">
        <f>VLOOKUP(B808,'[1]ריכוז תמיכה ברמת עמותה'!$A:$P,3,0)</f>
        <v>77528.906869516068</v>
      </c>
      <c r="E808" s="64">
        <f>VLOOKUP(B808,'[1]ריכוז תמיכה ברמת עמותה'!$A:$P,16,0)+IFERROR(VLOOKUP(B808,[2]גיליון1!$B:$F,5,0),0)</f>
        <v>74239.900461480051</v>
      </c>
      <c r="F808" s="51"/>
      <c r="J808" s="65"/>
      <c r="K808" s="65"/>
    </row>
    <row r="809" spans="2:11" x14ac:dyDescent="0.25">
      <c r="B809" s="51">
        <v>580560548</v>
      </c>
      <c r="C809" s="50" t="s">
        <v>921</v>
      </c>
      <c r="D809" s="64">
        <f>VLOOKUP(B809,'[1]ריכוז תמיכה ברמת עמותה'!$A:$P,3,0)</f>
        <v>114714.24995496479</v>
      </c>
      <c r="E809" s="64">
        <f>VLOOKUP(B809,'[1]ריכוז תמיכה ברמת עמותה'!$A:$P,16,0)+IFERROR(VLOOKUP(B809,[2]גיליון1!$B:$F,5,0),0)</f>
        <v>109847.73089221152</v>
      </c>
      <c r="F809" s="51"/>
      <c r="J809" s="65"/>
      <c r="K809" s="65"/>
    </row>
    <row r="810" spans="2:11" x14ac:dyDescent="0.25">
      <c r="B810" s="51">
        <v>580368504</v>
      </c>
      <c r="C810" s="50" t="s">
        <v>922</v>
      </c>
      <c r="D810" s="64">
        <f>VLOOKUP(B810,'[1]ריכוז תמיכה ברמת עמותה'!$A:$P,3,0)</f>
        <v>1976.482077954475</v>
      </c>
      <c r="E810" s="64">
        <f>VLOOKUP(B810,'[1]ריכוז תמיכה ברמת עמותה'!$A:$P,16,0)+IFERROR(VLOOKUP(B810,[2]גיליון1!$B:$F,5,0),0)</f>
        <v>5830.32297321839</v>
      </c>
      <c r="F810" s="51"/>
      <c r="J810" s="65"/>
      <c r="K810" s="65"/>
    </row>
    <row r="811" spans="2:11" x14ac:dyDescent="0.25">
      <c r="B811" s="51">
        <v>580251296</v>
      </c>
      <c r="C811" s="50" t="s">
        <v>923</v>
      </c>
      <c r="D811" s="64">
        <f>VLOOKUP(B811,'[1]ריכוז תמיכה ברמת עמותה'!$A:$P,3,0)</f>
        <v>331348.34472129255</v>
      </c>
      <c r="E811" s="64">
        <f>VLOOKUP(B811,'[1]ריכוז תמיכה ברמת עמותה'!$A:$P,16,0)+IFERROR(VLOOKUP(B811,[2]גיליון1!$B:$F,5,0),0)</f>
        <v>317291.56418503867</v>
      </c>
      <c r="F811" s="51"/>
      <c r="H811" s="61"/>
      <c r="I811" s="61"/>
      <c r="J811" s="65"/>
      <c r="K811" s="65"/>
    </row>
    <row r="812" spans="2:11" x14ac:dyDescent="0.25">
      <c r="B812" s="51">
        <v>580700508</v>
      </c>
      <c r="C812" s="50" t="s">
        <v>924</v>
      </c>
      <c r="D812" s="64">
        <f>VLOOKUP(B812,'[1]ריכוז תמיכה ברמת עמותה'!$A:$P,3,0)</f>
        <v>8429.0478408002418</v>
      </c>
      <c r="E812" s="64">
        <f>VLOOKUP(B812,'[1]ריכוז תמיכה ברמת עמותה'!$A:$P,16,0)+IFERROR(VLOOKUP(B812,[2]גיליון1!$B:$F,5,0),0)</f>
        <v>16086.238011840862</v>
      </c>
      <c r="F812" s="51"/>
      <c r="J812" s="65"/>
      <c r="K812" s="65"/>
    </row>
    <row r="813" spans="2:11" x14ac:dyDescent="0.25">
      <c r="B813" s="51">
        <v>580459584</v>
      </c>
      <c r="C813" s="50" t="s">
        <v>925</v>
      </c>
      <c r="D813" s="64">
        <f>VLOOKUP(B813,'[1]ריכוז תמיכה ברמת עמותה'!$A:$P,3,0)</f>
        <v>173335.2218696716</v>
      </c>
      <c r="E813" s="64">
        <f>VLOOKUP(B813,'[1]ריכוז תמיכה ברמת עמותה'!$A:$P,16,0)+IFERROR(VLOOKUP(B813,[2]גיליון1!$B:$F,5,0),0)</f>
        <v>165981.82713617958</v>
      </c>
      <c r="F813" s="51"/>
      <c r="J813" s="65"/>
      <c r="K813" s="65"/>
    </row>
    <row r="814" spans="2:11" x14ac:dyDescent="0.25">
      <c r="B814" s="51">
        <v>580364982</v>
      </c>
      <c r="C814" s="50" t="s">
        <v>926</v>
      </c>
      <c r="D814" s="64">
        <f>VLOOKUP(B814,'[1]ריכוז תמיכה ברמת עמותה'!$A:$P,3,0)</f>
        <v>31975.754736792795</v>
      </c>
      <c r="E814" s="64">
        <f>VLOOKUP(B814,'[1]ריכוז תמיכה ברמת עמותה'!$A:$P,16,0)+IFERROR(VLOOKUP(B814,[2]גיליון1!$B:$F,5,0),0)</f>
        <v>30619.248286777944</v>
      </c>
      <c r="F814" s="51"/>
      <c r="J814" s="65"/>
      <c r="K814" s="65"/>
    </row>
    <row r="815" spans="2:11" x14ac:dyDescent="0.25">
      <c r="B815" s="51">
        <v>580627669</v>
      </c>
      <c r="C815" s="50" t="s">
        <v>927</v>
      </c>
      <c r="D815" s="64">
        <f>VLOOKUP(B815,'[1]ריכוז תמיכה ברמת עמותה'!$A:$P,3,0)</f>
        <v>21610.386189984791</v>
      </c>
      <c r="E815" s="64">
        <f>VLOOKUP(B815,'[1]ריכוז תמיכה ברמת עמותה'!$A:$P,16,0)+IFERROR(VLOOKUP(B815,[2]גיליון1!$B:$F,5,0),0)</f>
        <v>20693.609447877265</v>
      </c>
      <c r="F815" s="51"/>
      <c r="J815" s="65"/>
      <c r="K815" s="65"/>
    </row>
    <row r="816" spans="2:11" x14ac:dyDescent="0.25">
      <c r="B816" s="51">
        <v>580480978</v>
      </c>
      <c r="C816" s="50" t="s">
        <v>928</v>
      </c>
      <c r="D816" s="64">
        <f>VLOOKUP(B816,'[1]ריכוז תמיכה ברמת עמותה'!$A:$P,3,0)</f>
        <v>249749.56565334045</v>
      </c>
      <c r="E816" s="64">
        <f>VLOOKUP(B816,'[1]ריכוז תמיכה ברמת עמותה'!$A:$P,16,0)+IFERROR(VLOOKUP(B816,[2]גיליון1!$B:$F,5,0),0)</f>
        <v>239154.44758698437</v>
      </c>
      <c r="F816" s="51"/>
      <c r="H816" s="61"/>
      <c r="I816" s="61"/>
      <c r="J816" s="65"/>
      <c r="K816" s="65"/>
    </row>
    <row r="817" spans="2:11" x14ac:dyDescent="0.25">
      <c r="B817" s="51">
        <v>580559623</v>
      </c>
      <c r="C817" s="50" t="s">
        <v>929</v>
      </c>
      <c r="D817" s="64">
        <f>VLOOKUP(B817,'[1]ריכוז תמיכה ברמת עמותה'!$A:$P,3,0)</f>
        <v>12298.367206458768</v>
      </c>
      <c r="E817" s="64">
        <f>VLOOKUP(B817,'[1]ריכוז תמיכה ברמת עמותה'!$A:$P,16,0)+IFERROR(VLOOKUP(B817,[2]גיליון1!$B:$F,5,0),0)</f>
        <v>22486.68817294934</v>
      </c>
      <c r="F817" s="51"/>
      <c r="J817" s="65"/>
      <c r="K817" s="65"/>
    </row>
    <row r="818" spans="2:11" x14ac:dyDescent="0.25">
      <c r="B818" s="51">
        <v>580599660</v>
      </c>
      <c r="C818" s="50" t="s">
        <v>930</v>
      </c>
      <c r="D818" s="64">
        <f>VLOOKUP(B818,'[1]ריכוז תמיכה ברמת עמותה'!$A:$P,3,0)</f>
        <v>10858.420647184477</v>
      </c>
      <c r="E818" s="64">
        <f>VLOOKUP(B818,'[1]ריכוז תמיכה ברמת עמותה'!$A:$P,16,0)+IFERROR(VLOOKUP(B818,[2]גיליון1!$B:$F,5,0),0)</f>
        <v>10397.774205337346</v>
      </c>
      <c r="F818" s="51"/>
      <c r="J818" s="65"/>
      <c r="K818" s="65"/>
    </row>
    <row r="819" spans="2:11" x14ac:dyDescent="0.25">
      <c r="B819" s="51">
        <v>580422129</v>
      </c>
      <c r="C819" s="50" t="s">
        <v>931</v>
      </c>
      <c r="D819" s="64">
        <f>VLOOKUP(B819,'[1]ריכוז תמיכה ברמת עמותה'!$A:$P,3,0)</f>
        <v>0</v>
      </c>
      <c r="E819" s="64">
        <f>VLOOKUP(B819,'[1]ריכוז תמיכה ברמת עמותה'!$A:$P,16,0)+IFERROR(VLOOKUP(B819,[2]גיליון1!$B:$F,5,0),0)</f>
        <v>63105.50402716067</v>
      </c>
      <c r="F819" s="51"/>
      <c r="J819" s="65"/>
      <c r="K819" s="65"/>
    </row>
    <row r="820" spans="2:11" x14ac:dyDescent="0.25">
      <c r="B820" s="51">
        <v>580475093</v>
      </c>
      <c r="C820" s="50" t="s">
        <v>932</v>
      </c>
      <c r="D820" s="64">
        <f>VLOOKUP(B820,'[1]ריכוז תמיכה ברמת עמותה'!$A:$P,3,0)</f>
        <v>30218.613184730348</v>
      </c>
      <c r="E820" s="64">
        <f>VLOOKUP(B820,'[1]ריכוז תמיכה ברמת עמותה'!$A:$P,16,0)+IFERROR(VLOOKUP(B820,[2]גיליון1!$B:$F,5,0),0)</f>
        <v>28936.649896200881</v>
      </c>
      <c r="F820" s="51"/>
      <c r="J820" s="65"/>
      <c r="K820" s="65"/>
    </row>
    <row r="821" spans="2:11" x14ac:dyDescent="0.25">
      <c r="B821" s="51">
        <v>550268502</v>
      </c>
      <c r="C821" s="50" t="s">
        <v>933</v>
      </c>
      <c r="D821" s="64">
        <f>VLOOKUP(B821,'[1]ריכוז תמיכה ברמת עמותה'!$A:$P,3,0)</f>
        <v>144943.94435238509</v>
      </c>
      <c r="E821" s="64">
        <f>VLOOKUP(B821,'[1]ריכוז תמיכה ברמת עמותה'!$A:$P,16,0)+IFERROR(VLOOKUP(B821,[2]גיליון1!$B:$F,5,0),0)</f>
        <v>138794.99190316058</v>
      </c>
      <c r="F821" s="51"/>
      <c r="J821" s="65"/>
      <c r="K821" s="65"/>
    </row>
    <row r="822" spans="2:11" x14ac:dyDescent="0.25">
      <c r="B822" s="51">
        <v>580447134</v>
      </c>
      <c r="C822" s="50" t="s">
        <v>934</v>
      </c>
      <c r="D822" s="64">
        <f>VLOOKUP(B822,'[1]ריכוז תמיכה ברמת עמותה'!$A:$P,3,0)</f>
        <v>103133.19117381248</v>
      </c>
      <c r="E822" s="64">
        <f>VLOOKUP(B822,'[1]ריכוז תמיכה ברמת עמותה'!$A:$P,16,0)+IFERROR(VLOOKUP(B822,[2]גיליון1!$B:$F,5,0),0)</f>
        <v>98757.975008018126</v>
      </c>
      <c r="F822" s="51" t="s">
        <v>3685</v>
      </c>
      <c r="J822" s="65"/>
      <c r="K822" s="65"/>
    </row>
    <row r="823" spans="2:11" x14ac:dyDescent="0.25">
      <c r="B823" s="51">
        <v>580525004</v>
      </c>
      <c r="C823" s="50" t="s">
        <v>935</v>
      </c>
      <c r="D823" s="64">
        <f>VLOOKUP(B823,'[1]ריכוז תמיכה ברמת עמותה'!$A:$P,3,0)</f>
        <v>128175.04494423221</v>
      </c>
      <c r="E823" s="64">
        <f>VLOOKUP(B823,'[1]ריכוז תמיכה ברמת עמותה'!$A:$P,16,0)+IFERROR(VLOOKUP(B823,[2]גיליון1!$B:$F,5,0),0)</f>
        <v>122737.47899374877</v>
      </c>
      <c r="F823" s="51"/>
      <c r="J823" s="65"/>
      <c r="K823" s="65"/>
    </row>
    <row r="824" spans="2:11" x14ac:dyDescent="0.25">
      <c r="B824" s="51">
        <v>580350080</v>
      </c>
      <c r="C824" s="50" t="s">
        <v>936</v>
      </c>
      <c r="D824" s="64">
        <f>VLOOKUP(B824,'[1]ריכוז תמיכה ברמת עמותה'!$A:$P,3,0)</f>
        <v>122644.8759904797</v>
      </c>
      <c r="E824" s="64">
        <f>VLOOKUP(B824,'[1]ריכוז תמיכה ברמת עמותה'!$A:$P,16,0)+IFERROR(VLOOKUP(B824,[2]גיליון1!$B:$F,5,0),0)</f>
        <v>117441.91622575128</v>
      </c>
      <c r="F824" s="51"/>
      <c r="J824" s="65"/>
      <c r="K824" s="65"/>
    </row>
    <row r="825" spans="2:11" x14ac:dyDescent="0.25">
      <c r="B825" s="51">
        <v>580255149</v>
      </c>
      <c r="C825" s="50" t="s">
        <v>937</v>
      </c>
      <c r="D825" s="64">
        <f>VLOOKUP(B825,'[1]ריכוז תמיכה ברמת עמותה'!$A:$P,3,0)</f>
        <v>29700.397377355115</v>
      </c>
      <c r="E825" s="64">
        <f>VLOOKUP(B825,'[1]ריכוז תמיכה ברמת עמותה'!$A:$P,16,0)+IFERROR(VLOOKUP(B825,[2]גיליון1!$B:$F,5,0),0)</f>
        <v>28440.418341925866</v>
      </c>
      <c r="F825" s="51"/>
      <c r="J825" s="65"/>
      <c r="K825" s="65"/>
    </row>
    <row r="826" spans="2:11" x14ac:dyDescent="0.25">
      <c r="B826" s="51">
        <v>580403178</v>
      </c>
      <c r="C826" s="50" t="s">
        <v>938</v>
      </c>
      <c r="D826" s="64">
        <f>VLOOKUP(B826,'[1]ריכוז תמיכה ברמת עמותה'!$A:$P,3,0)</f>
        <v>25613.889812090994</v>
      </c>
      <c r="E826" s="64">
        <f>VLOOKUP(B826,'[1]ריכוז תמיכה ברמת עמותה'!$A:$P,16,0)+IFERROR(VLOOKUP(B826,[2]גיליון1!$B:$F,5,0),0)</f>
        <v>24527.272560173828</v>
      </c>
      <c r="F826" s="51"/>
      <c r="J826" s="65"/>
      <c r="K826" s="65"/>
    </row>
    <row r="827" spans="2:11" x14ac:dyDescent="0.25">
      <c r="B827" s="51">
        <v>580488435</v>
      </c>
      <c r="C827" s="50" t="s">
        <v>939</v>
      </c>
      <c r="D827" s="64">
        <f>VLOOKUP(B827,'[1]ריכוז תמיכה ברמת עמותה'!$A:$P,3,0)</f>
        <v>22015.620563384069</v>
      </c>
      <c r="E827" s="64">
        <f>VLOOKUP(B827,'[1]ריכוז תמיכה ברמת עמותה'!$A:$P,16,0)+IFERROR(VLOOKUP(B827,[2]גיליון1!$B:$F,5,0),0)</f>
        <v>23537.285116369749</v>
      </c>
      <c r="F827" s="51"/>
      <c r="J827" s="65"/>
      <c r="K827" s="65"/>
    </row>
    <row r="828" spans="2:11" x14ac:dyDescent="0.25">
      <c r="B828" s="51">
        <v>580354546</v>
      </c>
      <c r="C828" s="50" t="s">
        <v>940</v>
      </c>
      <c r="D828" s="64">
        <f>VLOOKUP(B828,'[1]ריכוז תמיכה ברמת עמותה'!$A:$P,3,0)</f>
        <v>63951.509473585582</v>
      </c>
      <c r="E828" s="64">
        <f>VLOOKUP(B828,'[1]ריכוז תמיכה ברמת עמותה'!$A:$P,16,0)+IFERROR(VLOOKUP(B828,[2]גיליון1!$B:$F,5,0),0)</f>
        <v>61238.49657355588</v>
      </c>
      <c r="F828" s="51"/>
      <c r="J828" s="65"/>
      <c r="K828" s="65"/>
    </row>
    <row r="829" spans="2:11" x14ac:dyDescent="0.25">
      <c r="B829" s="51">
        <v>580195626</v>
      </c>
      <c r="C829" s="50" t="s">
        <v>941</v>
      </c>
      <c r="D829" s="64">
        <f>VLOOKUP(B829,'[1]ריכוז תמיכה ברמת עמותה'!$A:$P,3,0)</f>
        <v>6279.5558835866386</v>
      </c>
      <c r="E829" s="64">
        <f>VLOOKUP(B829,'[1]ריכוז תמיכה ברמת עמותה'!$A:$P,16,0)+IFERROR(VLOOKUP(B829,[2]גיליון1!$B:$F,5,0),0)</f>
        <v>6013.15847938362</v>
      </c>
      <c r="F829" s="51"/>
      <c r="J829" s="65"/>
      <c r="K829" s="65"/>
    </row>
    <row r="830" spans="2:11" x14ac:dyDescent="0.25">
      <c r="B830" s="51">
        <v>580272177</v>
      </c>
      <c r="C830" s="50" t="s">
        <v>942</v>
      </c>
      <c r="D830" s="64">
        <f>VLOOKUP(B830,'[1]ריכוז תמיכה ברמת עמותה'!$A:$P,3,0)</f>
        <v>14198.090407608752</v>
      </c>
      <c r="E830" s="64">
        <f>VLOOKUP(B830,'[1]ריכוז תמיכה ברמת עמותה'!$A:$P,16,0)+IFERROR(VLOOKUP(B830,[2]גיליון1!$B:$F,5,0),0)</f>
        <v>13595.765259247077</v>
      </c>
      <c r="F830" s="51"/>
      <c r="J830" s="65"/>
      <c r="K830" s="65"/>
    </row>
    <row r="831" spans="2:11" x14ac:dyDescent="0.25">
      <c r="B831" s="51">
        <v>580290112</v>
      </c>
      <c r="C831" s="50" t="s">
        <v>943</v>
      </c>
      <c r="D831" s="64">
        <f>VLOOKUP(B831,'[1]ריכוז תמיכה ברמת עמותה'!$A:$P,3,0)</f>
        <v>179016.92080937652</v>
      </c>
      <c r="E831" s="64">
        <f>VLOOKUP(B831,'[1]ריכוז תמיכה ברמת עמותה'!$A:$P,16,0)+IFERROR(VLOOKUP(B831,[2]גיליון1!$B:$F,5,0),0)</f>
        <v>171422.491538242</v>
      </c>
      <c r="F831" s="51"/>
      <c r="J831" s="65"/>
      <c r="K831" s="65"/>
    </row>
    <row r="832" spans="2:11" x14ac:dyDescent="0.25">
      <c r="B832" s="51">
        <v>580281863</v>
      </c>
      <c r="C832" s="50" t="s">
        <v>944</v>
      </c>
      <c r="D832" s="64">
        <f>VLOOKUP(B832,'[1]ריכוז תמיכה ברמת עמותה'!$A:$P,3,0)</f>
        <v>4537.3435388978842</v>
      </c>
      <c r="E832" s="64">
        <f>VLOOKUP(B832,'[1]ריכוז תמיכה ברמת עמותה'!$A:$P,16,0)+IFERROR(VLOOKUP(B832,[2]גיליון1!$B:$F,5,0),0)</f>
        <v>6657.2585719790804</v>
      </c>
      <c r="F832" s="51"/>
      <c r="J832" s="65"/>
      <c r="K832" s="65"/>
    </row>
    <row r="833" spans="2:11" x14ac:dyDescent="0.25">
      <c r="B833" s="51">
        <v>580331510</v>
      </c>
      <c r="C833" s="50" t="s">
        <v>945</v>
      </c>
      <c r="D833" s="64">
        <f>VLOOKUP(B833,'[1]ריכוז תמיכה ברמת עמותה'!$A:$P,3,0)</f>
        <v>112373.38103949986</v>
      </c>
      <c r="E833" s="64">
        <f>VLOOKUP(B833,'[1]ריכוז תמיכה ברמת עמותה'!$A:$P,16,0)+IFERROR(VLOOKUP(B833,[2]גיליון1!$B:$F,5,0),0)</f>
        <v>107606.16858603869</v>
      </c>
      <c r="F833" s="51"/>
      <c r="J833" s="65"/>
      <c r="K833" s="65"/>
    </row>
    <row r="834" spans="2:11" x14ac:dyDescent="0.25">
      <c r="B834" s="51">
        <v>580433134</v>
      </c>
      <c r="C834" s="50" t="s">
        <v>946</v>
      </c>
      <c r="D834" s="64">
        <f>VLOOKUP(B834,'[1]ריכוז תמיכה ברמת עמותה'!$A:$P,3,0)</f>
        <v>80276.646102859435</v>
      </c>
      <c r="E834" s="64">
        <f>VLOOKUP(B834,'[1]ריכוז תמיכה ברמת עמותה'!$A:$P,16,0)+IFERROR(VLOOKUP(B834,[2]גיליון1!$B:$F,5,0),0)</f>
        <v>87743.1164282229</v>
      </c>
      <c r="F834" s="51"/>
      <c r="J834" s="65"/>
      <c r="K834" s="65"/>
    </row>
    <row r="835" spans="2:11" x14ac:dyDescent="0.25">
      <c r="B835" s="51">
        <v>580741783</v>
      </c>
      <c r="C835" s="50" t="s">
        <v>947</v>
      </c>
      <c r="D835" s="64">
        <f>VLOOKUP(B835,'[1]ריכוז תמיכה ברמת עמותה'!$A:$P,3,0)</f>
        <v>125432.25953571787</v>
      </c>
      <c r="E835" s="64">
        <f>VLOOKUP(B835,'[1]ריכוז תמיכה ברמת עמותה'!$A:$P,16,0)+IFERROR(VLOOKUP(B835,[2]גיליון1!$B:$F,5,0),0)</f>
        <v>120111.05068542743</v>
      </c>
      <c r="F835" s="51"/>
      <c r="J835" s="65"/>
      <c r="K835" s="65"/>
    </row>
    <row r="836" spans="2:11" x14ac:dyDescent="0.25">
      <c r="B836" s="51">
        <v>580454932</v>
      </c>
      <c r="C836" s="50" t="s">
        <v>948</v>
      </c>
      <c r="D836" s="64">
        <f>VLOOKUP(B836,'[1]ריכוז תמיכה ברמת עמותה'!$A:$P,3,0)</f>
        <v>16608.597144018073</v>
      </c>
      <c r="E836" s="64">
        <f>VLOOKUP(B836,'[1]ריכוז תמיכה ברמת עמותה'!$A:$P,16,0)+IFERROR(VLOOKUP(B836,[2]גיליון1!$B:$F,5,0),0)</f>
        <v>21543.452631696313</v>
      </c>
      <c r="F836" s="51"/>
      <c r="J836" s="65"/>
      <c r="K836" s="65"/>
    </row>
    <row r="837" spans="2:11" x14ac:dyDescent="0.25">
      <c r="B837" s="51">
        <v>580692937</v>
      </c>
      <c r="C837" s="50" t="s">
        <v>949</v>
      </c>
      <c r="D837" s="64">
        <f>VLOOKUP(B837,'[1]ריכוז תמיכה ברמת עמותה'!$A:$P,3,0)</f>
        <v>0</v>
      </c>
      <c r="E837" s="64">
        <f>VLOOKUP(B837,'[1]ריכוז תמיכה ברמת עמותה'!$A:$P,16,0)+IFERROR(VLOOKUP(B837,[2]גיליון1!$B:$F,5,0),0)</f>
        <v>6282.2562017804921</v>
      </c>
      <c r="F837" s="51"/>
      <c r="J837" s="65"/>
      <c r="K837" s="65"/>
    </row>
    <row r="838" spans="2:11" x14ac:dyDescent="0.25">
      <c r="B838" s="51">
        <v>580442887</v>
      </c>
      <c r="C838" s="50" t="s">
        <v>950</v>
      </c>
      <c r="D838" s="64">
        <f>VLOOKUP(B838,'[1]ריכוז תמיכה ברמת עמותה'!$A:$P,3,0)</f>
        <v>139369.17726190874</v>
      </c>
      <c r="E838" s="64">
        <f>VLOOKUP(B838,'[1]ריכוז תמיכה ברמת עמותה'!$A:$P,16,0)+IFERROR(VLOOKUP(B838,[2]גיליון1!$B:$F,5,0),0)</f>
        <v>133456.72298380826</v>
      </c>
      <c r="F838" s="51"/>
      <c r="J838" s="65"/>
      <c r="K838" s="65"/>
    </row>
    <row r="839" spans="2:11" x14ac:dyDescent="0.25">
      <c r="B839" s="51">
        <v>580458859</v>
      </c>
      <c r="C839" s="50" t="s">
        <v>951</v>
      </c>
      <c r="D839" s="64">
        <f>VLOOKUP(B839,'[1]ריכוז תמיכה ברמת עמותה'!$A:$P,3,0)</f>
        <v>441240.81863332761</v>
      </c>
      <c r="E839" s="64">
        <f>VLOOKUP(B839,'[1]ריכוז תמיכה ברמת עמותה'!$A:$P,16,0)+IFERROR(VLOOKUP(B839,[2]גיליון1!$B:$F,5,0),0)</f>
        <v>422522.07308962266</v>
      </c>
      <c r="F839" s="51" t="s">
        <v>3685</v>
      </c>
      <c r="J839" s="65"/>
      <c r="K839" s="65"/>
    </row>
    <row r="840" spans="2:11" x14ac:dyDescent="0.25">
      <c r="B840" s="51">
        <v>580541860</v>
      </c>
      <c r="C840" s="50" t="s">
        <v>952</v>
      </c>
      <c r="D840" s="64">
        <f>VLOOKUP(B840,'[1]ריכוז תמיכה ברמת עמותה'!$A:$P,3,0)</f>
        <v>20069.161525714859</v>
      </c>
      <c r="E840" s="64">
        <f>VLOOKUP(B840,'[1]ריכוז תמיכה ברמת עמותה'!$A:$P,16,0)+IFERROR(VLOOKUP(B840,[2]גיליון1!$B:$F,5,0),0)</f>
        <v>19217.768109668388</v>
      </c>
      <c r="F840" s="51"/>
      <c r="J840" s="65"/>
      <c r="K840" s="65"/>
    </row>
    <row r="841" spans="2:11" x14ac:dyDescent="0.25">
      <c r="B841" s="51">
        <v>580523637</v>
      </c>
      <c r="C841" s="50" t="s">
        <v>953</v>
      </c>
      <c r="D841" s="64">
        <f>VLOOKUP(B841,'[1]ריכוז תמיכה ברמת עמותה'!$A:$P,3,0)</f>
        <v>143828.99093428982</v>
      </c>
      <c r="E841" s="64">
        <f>VLOOKUP(B841,'[1]ריכוז תמיכה ברמת עמותה'!$A:$P,16,0)+IFERROR(VLOOKUP(B841,[2]גיליון1!$B:$F,5,0),0)</f>
        <v>137727.3381192901</v>
      </c>
      <c r="F841" s="51"/>
      <c r="J841" s="65"/>
      <c r="K841" s="65"/>
    </row>
    <row r="842" spans="2:11" x14ac:dyDescent="0.25">
      <c r="B842" s="51">
        <v>580550218</v>
      </c>
      <c r="C842" s="50" t="s">
        <v>954</v>
      </c>
      <c r="D842" s="64">
        <f>VLOOKUP(B842,'[1]ריכוז תמיכה ברמת עמותה'!$A:$P,3,0)</f>
        <v>46223.91531525887</v>
      </c>
      <c r="E842" s="64">
        <f>VLOOKUP(B842,'[1]ריכוז תמיכה ברמת עמותה'!$A:$P,16,0)+IFERROR(VLOOKUP(B842,[2]גיליון1!$B:$F,5,0),0)</f>
        <v>57202.30495238577</v>
      </c>
      <c r="F842" s="51" t="s">
        <v>3685</v>
      </c>
      <c r="J842" s="65"/>
      <c r="K842" s="65"/>
    </row>
    <row r="843" spans="2:11" x14ac:dyDescent="0.25">
      <c r="B843" s="51">
        <v>580546851</v>
      </c>
      <c r="C843" s="50" t="s">
        <v>955</v>
      </c>
      <c r="D843" s="64">
        <f>VLOOKUP(B843,'[1]ריכוז תמיכה ברמת עמותה'!$A:$P,3,0)</f>
        <v>17288.589728855364</v>
      </c>
      <c r="E843" s="64">
        <f>VLOOKUP(B843,'[1]ריכוז תמיכה ברמת עמותה'!$A:$P,16,0)+IFERROR(VLOOKUP(B843,[2]גיליון1!$B:$F,5,0),0)</f>
        <v>16555.156423781009</v>
      </c>
      <c r="F843" s="51"/>
      <c r="J843" s="65"/>
      <c r="K843" s="65"/>
    </row>
    <row r="844" spans="2:11" x14ac:dyDescent="0.25">
      <c r="B844" s="51">
        <v>580410611</v>
      </c>
      <c r="C844" s="50" t="s">
        <v>956</v>
      </c>
      <c r="D844" s="64">
        <f>VLOOKUP(B844,'[1]ריכוז תמיכה ברמת עמותה'!$A:$P,3,0)</f>
        <v>40472.809076858299</v>
      </c>
      <c r="E844" s="64">
        <f>VLOOKUP(B844,'[1]ריכוז תמיכה ברמת עמותה'!$A:$P,16,0)+IFERROR(VLOOKUP(B844,[2]גיליון1!$B:$F,5,0),0)</f>
        <v>38755.832354497914</v>
      </c>
      <c r="F844" s="51"/>
      <c r="J844" s="65"/>
      <c r="K844" s="65"/>
    </row>
    <row r="845" spans="2:11" x14ac:dyDescent="0.25">
      <c r="B845" s="51">
        <v>580026003</v>
      </c>
      <c r="C845" s="50" t="s">
        <v>957</v>
      </c>
      <c r="D845" s="64">
        <f>VLOOKUP(B845,'[1]ריכוז תמיכה ברמת עמותה'!$A:$P,3,0)</f>
        <v>263492.30769230769</v>
      </c>
      <c r="E845" s="64">
        <f>VLOOKUP(B845,'[1]ריכוז תמיכה ברמת עמותה'!$A:$P,16,0)+IFERROR(VLOOKUP(B845,[2]גיליון1!$B:$F,5,0),0)</f>
        <v>478408.52347467537</v>
      </c>
      <c r="F845" s="51"/>
      <c r="J845" s="65"/>
      <c r="K845" s="65"/>
    </row>
    <row r="846" spans="2:11" x14ac:dyDescent="0.25">
      <c r="B846" s="51">
        <v>580495042</v>
      </c>
      <c r="C846" s="50" t="s">
        <v>958</v>
      </c>
      <c r="D846" s="64">
        <f>VLOOKUP(B846,'[1]ריכוז תמיכה ברמת עמותה'!$A:$P,3,0)</f>
        <v>78804.907590973686</v>
      </c>
      <c r="E846" s="64">
        <f>VLOOKUP(B846,'[1]ריכוז תמיכה ברמת עמותה'!$A:$P,16,0)+IFERROR(VLOOKUP(B846,[2]גיליון1!$B:$F,5,0),0)</f>
        <v>75461.769443964557</v>
      </c>
      <c r="F846" s="51"/>
      <c r="J846" s="65"/>
      <c r="K846" s="65"/>
    </row>
    <row r="847" spans="2:11" x14ac:dyDescent="0.25">
      <c r="B847" s="51">
        <v>580490860</v>
      </c>
      <c r="C847" s="50" t="s">
        <v>959</v>
      </c>
      <c r="D847" s="64">
        <f>VLOOKUP(B847,'[1]ריכוז תמיכה ברמת עמותה'!$A:$P,3,0)</f>
        <v>196183.55367743026</v>
      </c>
      <c r="E847" s="64">
        <f>VLOOKUP(B847,'[1]ריכוז תמיכה ברמת עמותה'!$A:$P,16,0)+IFERROR(VLOOKUP(B847,[2]גיליון1!$B:$F,5,0),0)</f>
        <v>187860.86487333913</v>
      </c>
      <c r="F847" s="51"/>
      <c r="J847" s="65"/>
      <c r="K847" s="65"/>
    </row>
    <row r="848" spans="2:11" x14ac:dyDescent="0.25">
      <c r="B848" s="51">
        <v>580433043</v>
      </c>
      <c r="C848" s="50" t="s">
        <v>960</v>
      </c>
      <c r="D848" s="64">
        <f>VLOOKUP(B848,'[1]ריכוז תמיכה ברמת עמותה'!$A:$P,3,0)</f>
        <v>36235.986088096273</v>
      </c>
      <c r="E848" s="64">
        <f>VLOOKUP(B848,'[1]ריכוז תמיכה ברמת עמותה'!$A:$P,16,0)+IFERROR(VLOOKUP(B848,[2]גיליון1!$B:$F,5,0),0)</f>
        <v>34698.747975790146</v>
      </c>
      <c r="F848" s="51"/>
      <c r="J848" s="65"/>
      <c r="K848" s="65"/>
    </row>
    <row r="849" spans="2:11" x14ac:dyDescent="0.25">
      <c r="B849" s="51">
        <v>580156552</v>
      </c>
      <c r="C849" s="50" t="s">
        <v>961</v>
      </c>
      <c r="D849" s="64">
        <f>VLOOKUP(B849,'[1]ריכוז תמיכה ברמת עמותה'!$A:$P,3,0)</f>
        <v>7625.5773072029888</v>
      </c>
      <c r="E849" s="64">
        <f>VLOOKUP(B849,'[1]ריכוז תמיכה ברמת עמותה'!$A:$P,16,0)+IFERROR(VLOOKUP(B849,[2]גיליון1!$B:$F,5,0),0)</f>
        <v>7302.077677954042</v>
      </c>
      <c r="F849" s="51"/>
      <c r="J849" s="65"/>
      <c r="K849" s="65"/>
    </row>
    <row r="850" spans="2:11" x14ac:dyDescent="0.25">
      <c r="B850" s="51">
        <v>580360360</v>
      </c>
      <c r="C850" s="50" t="s">
        <v>962</v>
      </c>
      <c r="D850" s="64">
        <f>VLOOKUP(B850,'[1]ריכוז תמיכה ברמת עמותה'!$A:$P,3,0)</f>
        <v>11983.067174118931</v>
      </c>
      <c r="E850" s="64">
        <f>VLOOKUP(B850,'[1]ריכוז תמיכה ברמת עמותה'!$A:$P,16,0)+IFERROR(VLOOKUP(B850,[2]גיליון1!$B:$F,5,0),0)</f>
        <v>11474.709887591784</v>
      </c>
      <c r="F850" s="51"/>
      <c r="J850" s="65"/>
      <c r="K850" s="65"/>
    </row>
    <row r="851" spans="2:11" x14ac:dyDescent="0.25">
      <c r="B851" s="51">
        <v>580603207</v>
      </c>
      <c r="C851" s="50" t="s">
        <v>963</v>
      </c>
      <c r="D851" s="64">
        <f>VLOOKUP(B851,'[1]ריכוז תמיכה ברמת עמותה'!$A:$P,3,0)</f>
        <v>0</v>
      </c>
      <c r="E851" s="64">
        <f>VLOOKUP(B851,'[1]ריכוז תמיכה ברמת עמותה'!$A:$P,16,0)+IFERROR(VLOOKUP(B851,[2]גיליון1!$B:$F,5,0),0)</f>
        <v>2166.8321164325625</v>
      </c>
      <c r="F851" s="51"/>
      <c r="J851" s="65"/>
      <c r="K851" s="65"/>
    </row>
    <row r="852" spans="2:11" x14ac:dyDescent="0.25">
      <c r="B852" s="51">
        <v>580472546</v>
      </c>
      <c r="C852" s="50" t="s">
        <v>964</v>
      </c>
      <c r="D852" s="64">
        <f>VLOOKUP(B852,'[1]ריכוז תמיכה ברמת עמותה'!$A:$P,3,0)</f>
        <v>52960.287359525326</v>
      </c>
      <c r="E852" s="64">
        <f>VLOOKUP(B852,'[1]ריכוז תמיכה ברמת עמותה'!$A:$P,16,0)+IFERROR(VLOOKUP(B852,[2]גיליון1!$B:$F,5,0),0)</f>
        <v>50713.554733847144</v>
      </c>
      <c r="F852" s="51"/>
      <c r="J852" s="65"/>
      <c r="K852" s="65"/>
    </row>
    <row r="853" spans="2:11" x14ac:dyDescent="0.25">
      <c r="B853" s="51">
        <v>580567972</v>
      </c>
      <c r="C853" s="50" t="s">
        <v>965</v>
      </c>
      <c r="D853" s="64">
        <f>VLOOKUP(B853,'[1]ריכוז תמיכה ברמת עמותה'!$A:$P,3,0)</f>
        <v>25236.249507653389</v>
      </c>
      <c r="E853" s="64">
        <f>VLOOKUP(B853,'[1]ריכוז תמיכה ברמת עמותה'!$A:$P,16,0)+IFERROR(VLOOKUP(B853,[2]גיליון1!$B:$F,5,0),0)</f>
        <v>32043.530646452815</v>
      </c>
      <c r="F853" s="51"/>
      <c r="J853" s="65"/>
      <c r="K853" s="65"/>
    </row>
    <row r="854" spans="2:11" x14ac:dyDescent="0.25">
      <c r="B854" s="51">
        <v>580576346</v>
      </c>
      <c r="C854" s="50" t="s">
        <v>966</v>
      </c>
      <c r="D854" s="64">
        <f>VLOOKUP(B854,'[1]ריכוז תמיכה ברמת עמותה'!$A:$P,3,0)</f>
        <v>54268.102291815514</v>
      </c>
      <c r="E854" s="64">
        <f>VLOOKUP(B854,'[1]ריכוז תמיכה ברמת עמותה'!$A:$P,16,0)+IFERROR(VLOOKUP(B854,[2]גיליון1!$B:$F,5,0),0)</f>
        <v>53064.626826348729</v>
      </c>
      <c r="F854" s="51"/>
      <c r="J854" s="65"/>
      <c r="K854" s="65"/>
    </row>
    <row r="855" spans="2:11" x14ac:dyDescent="0.25">
      <c r="B855" s="51">
        <v>580396836</v>
      </c>
      <c r="C855" s="50" t="s">
        <v>967</v>
      </c>
      <c r="D855" s="64">
        <f>VLOOKUP(B855,'[1]ריכוז תמיכה ברמת עמותה'!$A:$P,3,0)</f>
        <v>3921.7254722758221</v>
      </c>
      <c r="E855" s="64">
        <f>VLOOKUP(B855,'[1]ריכוז תמיכה ברמת עמותה'!$A:$P,16,0)+IFERROR(VLOOKUP(B855,[2]גיליון1!$B:$F,5,0),0)</f>
        <v>19767.197348841648</v>
      </c>
      <c r="F855" s="51"/>
      <c r="J855" s="65"/>
      <c r="K855" s="65"/>
    </row>
    <row r="856" spans="2:11" x14ac:dyDescent="0.25">
      <c r="B856" s="51">
        <v>580203107</v>
      </c>
      <c r="C856" s="50" t="s">
        <v>968</v>
      </c>
      <c r="D856" s="64">
        <f>VLOOKUP(B856,'[1]ריכוז תמיכה ברמת עמותה'!$A:$P,3,0)</f>
        <v>245289.75198095938</v>
      </c>
      <c r="E856" s="64">
        <f>VLOOKUP(B856,'[1]ריכוז תמיכה ברמת עמותה'!$A:$P,16,0)+IFERROR(VLOOKUP(B856,[2]גיליון1!$B:$F,5,0),0)</f>
        <v>234883.83245150253</v>
      </c>
      <c r="F856" s="51" t="s">
        <v>3685</v>
      </c>
      <c r="J856" s="65"/>
      <c r="K856" s="65"/>
    </row>
    <row r="857" spans="2:11" x14ac:dyDescent="0.25">
      <c r="B857" s="51">
        <v>580543296</v>
      </c>
      <c r="C857" s="50" t="s">
        <v>969</v>
      </c>
      <c r="D857" s="64">
        <f>VLOOKUP(B857,'[1]ריכוז תמיכה ברמת עמותה'!$A:$P,3,0)</f>
        <v>73921.411619716397</v>
      </c>
      <c r="E857" s="64">
        <f>VLOOKUP(B857,'[1]ריכוז תמיכה ברמת עמותה'!$A:$P,16,0)+IFERROR(VLOOKUP(B857,[2]גיליון1!$B:$F,5,0),0)</f>
        <v>70785.445870611904</v>
      </c>
      <c r="F857" s="51" t="s">
        <v>3685</v>
      </c>
      <c r="J857" s="65"/>
      <c r="K857" s="65"/>
    </row>
    <row r="858" spans="2:11" x14ac:dyDescent="0.25">
      <c r="B858" s="51">
        <v>580216372</v>
      </c>
      <c r="C858" s="50" t="s">
        <v>970</v>
      </c>
      <c r="D858" s="64">
        <f>VLOOKUP(B858,'[1]ריכוז תמיכה ברמת עמותה'!$A:$P,3,0)</f>
        <v>15990.754379369784</v>
      </c>
      <c r="E858" s="64">
        <f>VLOOKUP(B858,'[1]ריכוז תמיכה ברמת עמותה'!$A:$P,16,0)+IFERROR(VLOOKUP(B858,[2]גיליון1!$B:$F,5,0),0)</f>
        <v>15990.754379369784</v>
      </c>
      <c r="F858" s="51"/>
      <c r="J858" s="65"/>
      <c r="K858" s="65"/>
    </row>
    <row r="859" spans="2:11" x14ac:dyDescent="0.25">
      <c r="B859" s="51">
        <v>580549830</v>
      </c>
      <c r="C859" s="50" t="s">
        <v>971</v>
      </c>
      <c r="D859" s="64">
        <f>VLOOKUP(B859,'[1]ריכוז תמיכה ברמת עמותה'!$A:$P,3,0)</f>
        <v>16019.648518612044</v>
      </c>
      <c r="E859" s="64">
        <f>VLOOKUP(B859,'[1]ריכוז תמיכה ברמת עמותה'!$A:$P,16,0)+IFERROR(VLOOKUP(B859,[2]גיליון1!$B:$F,5,0),0)</f>
        <v>15340.047467085849</v>
      </c>
      <c r="F859" s="51"/>
      <c r="J859" s="65"/>
      <c r="K859" s="65"/>
    </row>
    <row r="860" spans="2:11" x14ac:dyDescent="0.25">
      <c r="B860" s="51">
        <v>580629962</v>
      </c>
      <c r="C860" s="50" t="s">
        <v>972</v>
      </c>
      <c r="D860" s="64">
        <f>VLOOKUP(B860,'[1]ריכוז תמיכה ברמת עמותה'!$A:$P,3,0)</f>
        <v>66750.970959529906</v>
      </c>
      <c r="E860" s="64">
        <f>VLOOKUP(B860,'[1]ריכוז תמיכה ברמת עמותה'!$A:$P,16,0)+IFERROR(VLOOKUP(B860,[2]גיליון1!$B:$F,5,0),0)</f>
        <v>63919.196591834763</v>
      </c>
      <c r="F860" s="51"/>
      <c r="J860" s="65"/>
      <c r="K860" s="65"/>
    </row>
    <row r="861" spans="2:11" x14ac:dyDescent="0.25">
      <c r="B861" s="51">
        <v>580161032</v>
      </c>
      <c r="C861" s="50" t="s">
        <v>973</v>
      </c>
      <c r="D861" s="64">
        <f>VLOOKUP(B861,'[1]ריכוז תמיכה ברמת עמותה'!$A:$P,3,0)</f>
        <v>135205.49555776562</v>
      </c>
      <c r="E861" s="64">
        <f>VLOOKUP(B861,'[1]ריכוז תמיכה ברמת עמותה'!$A:$P,16,0)+IFERROR(VLOOKUP(B861,[2]גיליון1!$B:$F,5,0),0)</f>
        <v>129469.67701927382</v>
      </c>
      <c r="F861" s="51"/>
      <c r="J861" s="65"/>
      <c r="K861" s="65"/>
    </row>
    <row r="862" spans="2:11" x14ac:dyDescent="0.25">
      <c r="B862" s="51">
        <v>580221448</v>
      </c>
      <c r="C862" s="50" t="s">
        <v>974</v>
      </c>
      <c r="D862" s="64">
        <f>VLOOKUP(B862,'[1]ריכוז תמיכה ברמת עמותה'!$A:$P,3,0)</f>
        <v>13932.813416041548</v>
      </c>
      <c r="E862" s="64">
        <f>VLOOKUP(B862,'[1]ריכוז תמיכה ברמת עמותה'!$A:$P,16,0)+IFERROR(VLOOKUP(B862,[2]גיליון1!$B:$F,5,0),0)</f>
        <v>13341.742105253483</v>
      </c>
      <c r="F862" s="51"/>
      <c r="J862" s="65"/>
      <c r="K862" s="65"/>
    </row>
    <row r="863" spans="2:11" x14ac:dyDescent="0.25">
      <c r="B863" s="51">
        <v>580254357</v>
      </c>
      <c r="C863" s="50" t="s">
        <v>975</v>
      </c>
      <c r="D863" s="64">
        <f>VLOOKUP(B863,'[1]ריכוז תמיכה ברמת עמותה'!$A:$P,3,0)</f>
        <v>114463.36326395306</v>
      </c>
      <c r="E863" s="64">
        <f>VLOOKUP(B863,'[1]ריכוז תמיכה ברמת עמותה'!$A:$P,16,0)+IFERROR(VLOOKUP(B863,[2]גיליון1!$B:$F,5,0),0)</f>
        <v>109607.48755949989</v>
      </c>
      <c r="F863" s="51"/>
      <c r="J863" s="65"/>
      <c r="K863" s="65"/>
    </row>
    <row r="864" spans="2:11" x14ac:dyDescent="0.25">
      <c r="B864" s="51">
        <v>580304681</v>
      </c>
      <c r="C864" s="50" t="s">
        <v>976</v>
      </c>
      <c r="D864" s="64">
        <f>VLOOKUP(B864,'[1]ריכוז תמיכה ברמת עמותה'!$A:$P,3,0)</f>
        <v>7002.2179993472701</v>
      </c>
      <c r="E864" s="64">
        <f>VLOOKUP(B864,'[1]ריכוז תמיכה ברמת עמותה'!$A:$P,16,0)+IFERROR(VLOOKUP(B864,[2]גיליון1!$B:$F,5,0),0)</f>
        <v>6705.1631226536119</v>
      </c>
      <c r="F864" s="51" t="s">
        <v>3685</v>
      </c>
      <c r="J864" s="65"/>
      <c r="K864" s="65"/>
    </row>
    <row r="865" spans="2:11" x14ac:dyDescent="0.25">
      <c r="B865" s="51">
        <v>580534246</v>
      </c>
      <c r="C865" s="50" t="s">
        <v>977</v>
      </c>
      <c r="D865" s="64">
        <f>VLOOKUP(B865,'[1]ריכוז תמיכה ברמת עמותה'!$A:$P,3,0)</f>
        <v>53517.764068572957</v>
      </c>
      <c r="E865" s="64">
        <f>VLOOKUP(B865,'[1]ריכוז תמיכה ברמת עמותה'!$A:$P,16,0)+IFERROR(VLOOKUP(B865,[2]גיליון1!$B:$F,5,0),0)</f>
        <v>51247.381625782371</v>
      </c>
      <c r="F865" s="51"/>
      <c r="J865" s="65"/>
      <c r="K865" s="65"/>
    </row>
    <row r="866" spans="2:11" x14ac:dyDescent="0.25">
      <c r="B866" s="51">
        <v>580653756</v>
      </c>
      <c r="C866" s="50" t="s">
        <v>978</v>
      </c>
      <c r="D866" s="64">
        <f>VLOOKUP(B866,'[1]ריכוז תמיכה ברמת עמותה'!$A:$P,3,0)</f>
        <v>132492.24866478771</v>
      </c>
      <c r="E866" s="64">
        <f>VLOOKUP(B866,'[1]ריכוז תמיכה ברמת עמותה'!$A:$P,16,0)+IFERROR(VLOOKUP(B866,[2]גיליון1!$B:$F,5,0),0)</f>
        <v>126871.5341149618</v>
      </c>
      <c r="F866" s="51"/>
      <c r="J866" s="65"/>
      <c r="K866" s="65"/>
    </row>
    <row r="867" spans="2:11" x14ac:dyDescent="0.25">
      <c r="B867" s="51">
        <v>580364297</v>
      </c>
      <c r="C867" s="50" t="s">
        <v>979</v>
      </c>
      <c r="D867" s="64">
        <f>VLOOKUP(B867,'[1]ריכוז תמיכה ברמת עמותה'!$A:$P,3,0)</f>
        <v>6691.4013726012035</v>
      </c>
      <c r="E867" s="64">
        <f>VLOOKUP(B867,'[1]ריכוז תמיכה ברמת עמותה'!$A:$P,16,0)+IFERROR(VLOOKUP(B867,[2]גיליון1!$B:$F,5,0),0)</f>
        <v>6407.5322600098625</v>
      </c>
      <c r="F867" s="51"/>
      <c r="J867" s="65"/>
      <c r="K867" s="65"/>
    </row>
    <row r="868" spans="2:11" x14ac:dyDescent="0.25">
      <c r="B868" s="51">
        <v>580761377</v>
      </c>
      <c r="C868" s="50" t="s">
        <v>980</v>
      </c>
      <c r="D868" s="64">
        <f>VLOOKUP(B868,'[1]ריכוז תמיכה ברמת עמותה'!$A:$P,3,0)</f>
        <v>106478</v>
      </c>
      <c r="E868" s="64">
        <f>VLOOKUP(B868,'[1]ריכוז תמיכה ברמת עמותה'!$A:$P,16,0)+IFERROR(VLOOKUP(B868,[2]גיליון1!$B:$F,5,0),0)</f>
        <v>101960.88711326385</v>
      </c>
      <c r="F868" s="51" t="s">
        <v>3685</v>
      </c>
      <c r="J868" s="65"/>
      <c r="K868" s="65"/>
    </row>
    <row r="869" spans="2:11" x14ac:dyDescent="0.25">
      <c r="B869" s="51">
        <v>580115715</v>
      </c>
      <c r="C869" s="50" t="s">
        <v>981</v>
      </c>
      <c r="D869" s="64">
        <f>VLOOKUP(B869,'[1]ריכוז תמיכה ברמת עמותה'!$A:$P,3,0)</f>
        <v>0</v>
      </c>
      <c r="E869" s="64">
        <f>VLOOKUP(B869,'[1]ריכוז תמיכה ברמת עמותה'!$A:$P,16,0)+IFERROR(VLOOKUP(B869,[2]גיליון1!$B:$F,5,0),0)</f>
        <v>3373.0032259424015</v>
      </c>
      <c r="F869" s="51" t="s">
        <v>3685</v>
      </c>
      <c r="J869" s="65"/>
      <c r="K869" s="65"/>
    </row>
    <row r="870" spans="2:11" x14ac:dyDescent="0.25">
      <c r="B870" s="51">
        <v>580111052</v>
      </c>
      <c r="C870" s="50" t="s">
        <v>982</v>
      </c>
      <c r="D870" s="64">
        <f>VLOOKUP(B870,'[1]ריכוז תמיכה ברמת עמותה'!$A:$P,3,0)</f>
        <v>6214.2436781074539</v>
      </c>
      <c r="E870" s="64">
        <f>VLOOKUP(B870,'[1]ריכוז תמיכה ברמת עמותה'!$A:$P,16,0)+IFERROR(VLOOKUP(B870,[2]גיליון1!$B:$F,5,0),0)</f>
        <v>5950.6170115688465</v>
      </c>
      <c r="F870" s="51"/>
      <c r="J870" s="65"/>
      <c r="K870" s="65"/>
    </row>
    <row r="871" spans="2:11" x14ac:dyDescent="0.25">
      <c r="B871" s="51">
        <v>580429009</v>
      </c>
      <c r="C871" s="50" t="s">
        <v>983</v>
      </c>
      <c r="D871" s="64">
        <f>VLOOKUP(B871,'[1]ריכוז תמיכה ברמת עמותה'!$A:$P,3,0)</f>
        <v>4018.9157654954488</v>
      </c>
      <c r="E871" s="64">
        <f>VLOOKUP(B871,'[1]ריכוז תמיכה ברמת עמותה'!$A:$P,16,0)+IFERROR(VLOOKUP(B871,[2]גיליון1!$B:$F,5,0),0)</f>
        <v>6562.533919118232</v>
      </c>
      <c r="F871" s="51"/>
      <c r="J871" s="65"/>
      <c r="K871" s="65"/>
    </row>
    <row r="872" spans="2:11" x14ac:dyDescent="0.25">
      <c r="B872" s="51">
        <v>580462653</v>
      </c>
      <c r="C872" s="50" t="s">
        <v>984</v>
      </c>
      <c r="D872" s="64">
        <f>VLOOKUP(B872,'[1]ריכוז תמיכה ברמת עמותה'!$A:$P,3,0)</f>
        <v>43290.252566734867</v>
      </c>
      <c r="E872" s="64">
        <f>VLOOKUP(B872,'[1]ריכוז תמיכה ברמת עמותה'!$A:$P,16,0)+IFERROR(VLOOKUP(B872,[2]גיליון1!$B:$F,5,0),0)</f>
        <v>84100.213766830551</v>
      </c>
      <c r="F872" s="51"/>
      <c r="J872" s="65"/>
      <c r="K872" s="65"/>
    </row>
    <row r="873" spans="2:11" x14ac:dyDescent="0.25">
      <c r="B873" s="51">
        <v>516245602</v>
      </c>
      <c r="C873" s="50" t="s">
        <v>987</v>
      </c>
      <c r="D873" s="64">
        <f>VLOOKUP(B873,'[1]ריכוז תמיכה ברמת עמותה'!$A:$P,3,0)</f>
        <v>58535.054450001677</v>
      </c>
      <c r="E873" s="64">
        <f>VLOOKUP(B873,'[1]ריכוז תמיכה ברמת עמותה'!$A:$P,16,0)+IFERROR(VLOOKUP(B873,[2]גיליון1!$B:$F,5,0),0)</f>
        <v>56051.823653199477</v>
      </c>
      <c r="F873" s="51"/>
      <c r="J873" s="65"/>
      <c r="K873" s="65"/>
    </row>
    <row r="874" spans="2:11" x14ac:dyDescent="0.25">
      <c r="B874" s="51">
        <v>520031667</v>
      </c>
      <c r="C874" s="50" t="s">
        <v>989</v>
      </c>
      <c r="D874" s="64">
        <f>VLOOKUP(B874,'[1]ריכוז תמיכה ברמת עמותה'!$A:$P,3,0)</f>
        <v>2980.2249015619582</v>
      </c>
      <c r="E874" s="64">
        <f>VLOOKUP(B874,'[1]ריכוז תמיכה ברמת עמותה'!$A:$P,16,0)+IFERROR(VLOOKUP(B874,[2]גיליון1!$B:$F,5,0),0)</f>
        <v>2853.7949131303808</v>
      </c>
      <c r="F874" s="51"/>
      <c r="J874" s="65"/>
      <c r="K874" s="65"/>
    </row>
    <row r="875" spans="2:11" x14ac:dyDescent="0.25">
      <c r="B875" s="51">
        <v>580751436</v>
      </c>
      <c r="C875" s="50" t="s">
        <v>990</v>
      </c>
      <c r="D875" s="64">
        <f>VLOOKUP(B875,'[1]ריכוז תמיכה ברמת עמותה'!$A:$P,3,0)</f>
        <v>1789.9054158773811</v>
      </c>
      <c r="E875" s="64">
        <f>VLOOKUP(B875,'[1]ריכוז תמיכה ברמת עמותה'!$A:$P,16,0)+IFERROR(VLOOKUP(B875,[2]גיליון1!$B:$F,5,0),0)</f>
        <v>1713.9723140150381</v>
      </c>
      <c r="F875" s="51"/>
      <c r="J875" s="65"/>
      <c r="K875" s="65"/>
    </row>
    <row r="876" spans="2:11" x14ac:dyDescent="0.25">
      <c r="B876" s="51">
        <v>580612679</v>
      </c>
      <c r="C876" s="50" t="s">
        <v>991</v>
      </c>
      <c r="D876" s="64">
        <f>VLOOKUP(B876,'[1]ריכוז תמיכה ברמת עמותה'!$A:$P,3,0)</f>
        <v>43674.980825342005</v>
      </c>
      <c r="E876" s="64">
        <f>VLOOKUP(B876,'[1]ריכוז תמיכה ברמת עמותה'!$A:$P,16,0)+IFERROR(VLOOKUP(B876,[2]גיליון1!$B:$F,5,0),0)</f>
        <v>41822.158470356873</v>
      </c>
      <c r="F876" s="51"/>
      <c r="J876" s="65"/>
      <c r="K876" s="65"/>
    </row>
    <row r="877" spans="2:11" x14ac:dyDescent="0.25">
      <c r="B877" s="51">
        <v>510567647</v>
      </c>
      <c r="C877" s="50" t="s">
        <v>992</v>
      </c>
      <c r="D877" s="64">
        <f>VLOOKUP(B877,'[1]ריכוז תמיכה ברמת עמותה'!$A:$P,3,0)</f>
        <v>38011.470680658756</v>
      </c>
      <c r="E877" s="64">
        <f>VLOOKUP(B877,'[1]ריכוז תמיכה ברמת עמותה'!$A:$P,16,0)+IFERROR(VLOOKUP(B877,[2]גיליון1!$B:$F,5,0),0)</f>
        <v>36398.911240629859</v>
      </c>
      <c r="F877" s="51"/>
      <c r="J877" s="65"/>
      <c r="K877" s="65"/>
    </row>
    <row r="878" spans="2:11" x14ac:dyDescent="0.25">
      <c r="B878" s="51">
        <v>580757516</v>
      </c>
      <c r="C878" s="50" t="s">
        <v>993</v>
      </c>
      <c r="D878" s="64">
        <f>VLOOKUP(B878,'[1]ריכוז תמיכה ברמת עמותה'!$A:$P,3,0)</f>
        <v>161668.24562381415</v>
      </c>
      <c r="E878" s="64">
        <f>VLOOKUP(B878,'[1]ריכוז תמיכה ברמת עמותה'!$A:$P,16,0)+IFERROR(VLOOKUP(B878,[2]גיליון1!$B:$F,5,0),0)</f>
        <v>154809.79866121759</v>
      </c>
      <c r="F878" s="51"/>
      <c r="J878" s="65"/>
      <c r="K878" s="65"/>
    </row>
    <row r="879" spans="2:11" x14ac:dyDescent="0.25">
      <c r="B879" s="51">
        <v>580744852</v>
      </c>
      <c r="C879" s="50" t="s">
        <v>994</v>
      </c>
      <c r="D879" s="64">
        <f>VLOOKUP(B879,'[1]ריכוז תמיכה ברמת עמותה'!$A:$P,3,0)</f>
        <v>22299.0683619054</v>
      </c>
      <c r="E879" s="64">
        <f>VLOOKUP(B879,'[1]ריכוז תמיכה ברמת עמותה'!$A:$P,16,0)+IFERROR(VLOOKUP(B879,[2]גיליון1!$B:$F,5,0),0)</f>
        <v>21353.075677409324</v>
      </c>
      <c r="F879" s="51"/>
      <c r="J879" s="65"/>
      <c r="K879" s="65"/>
    </row>
    <row r="880" spans="2:11" x14ac:dyDescent="0.25">
      <c r="B880" s="51">
        <v>580765147</v>
      </c>
      <c r="C880" s="50" t="s">
        <v>995</v>
      </c>
      <c r="D880" s="64">
        <f>VLOOKUP(B880,'[1]ריכוז תמיכה ברמת עמותה'!$A:$P,3,0)</f>
        <v>22299.0683619054</v>
      </c>
      <c r="E880" s="64">
        <f>VLOOKUP(B880,'[1]ריכוז תמיכה ברמת עמותה'!$A:$P,16,0)+IFERROR(VLOOKUP(B880,[2]גיליון1!$B:$F,5,0),0)</f>
        <v>21353.075677409324</v>
      </c>
      <c r="F880" s="51" t="s">
        <v>3686</v>
      </c>
      <c r="J880" s="65"/>
      <c r="K880" s="65"/>
    </row>
    <row r="881" spans="2:11" x14ac:dyDescent="0.25">
      <c r="B881" s="51">
        <v>580730315</v>
      </c>
      <c r="C881" s="50" t="s">
        <v>996</v>
      </c>
      <c r="D881" s="64">
        <f>VLOOKUP(B881,'[1]ריכוז תמיכה ברמת עמותה'!$A:$P,3,0)</f>
        <v>22299.0683619054</v>
      </c>
      <c r="E881" s="64">
        <f>VLOOKUP(B881,'[1]ריכוז תמיכה ברמת עמותה'!$A:$P,16,0)+IFERROR(VLOOKUP(B881,[2]גיליון1!$B:$F,5,0),0)</f>
        <v>21353.075677409324</v>
      </c>
      <c r="F881" s="51"/>
      <c r="J881" s="65"/>
      <c r="K881" s="65"/>
    </row>
    <row r="882" spans="2:11" x14ac:dyDescent="0.25">
      <c r="B882" s="51">
        <v>511854788</v>
      </c>
      <c r="C882" s="50" t="s">
        <v>997</v>
      </c>
      <c r="D882" s="64">
        <f>VLOOKUP(B882,'[1]ריכוז תמיכה ברמת עמותה'!$A:$P,3,0)</f>
        <v>54513.407371099463</v>
      </c>
      <c r="E882" s="64">
        <f>VLOOKUP(B882,'[1]ריכוז תמיכה ברמת עמותה'!$A:$P,16,0)+IFERROR(VLOOKUP(B882,[2]גיליון1!$B:$F,5,0),0)</f>
        <v>52200.786783411007</v>
      </c>
      <c r="F882" s="51"/>
      <c r="J882" s="65"/>
      <c r="K882" s="65"/>
    </row>
    <row r="883" spans="2:11" x14ac:dyDescent="0.25">
      <c r="B883" s="51">
        <v>580611200</v>
      </c>
      <c r="C883" s="50" t="s">
        <v>998</v>
      </c>
      <c r="D883" s="64">
        <f>VLOOKUP(B883,'[1]ריכוז תמיכה ברמת עמותה'!$A:$P,3,0)</f>
        <v>25953.103629438392</v>
      </c>
      <c r="E883" s="64">
        <f>VLOOKUP(B883,'[1]ריכוז תמיכה ברמת עמותה'!$A:$P,16,0)+IFERROR(VLOOKUP(B883,[2]גיליון1!$B:$F,5,0),0)</f>
        <v>24852.09592028406</v>
      </c>
      <c r="F883" s="51"/>
      <c r="J883" s="65"/>
      <c r="K883" s="65"/>
    </row>
    <row r="884" spans="2:11" x14ac:dyDescent="0.25">
      <c r="B884" s="51">
        <v>580655165</v>
      </c>
      <c r="C884" s="50" t="s">
        <v>999</v>
      </c>
      <c r="D884" s="64">
        <f>VLOOKUP(B884,'[1]ריכוז תמיכה ברמת עמותה'!$A:$P,3,0)</f>
        <v>65247.020292073699</v>
      </c>
      <c r="E884" s="64">
        <f>VLOOKUP(B884,'[1]ריכוז תמיכה ברמת עמותה'!$A:$P,16,0)+IFERROR(VLOOKUP(B884,[2]גיליון1!$B:$F,5,0),0)</f>
        <v>62479.047976830538</v>
      </c>
      <c r="F884" s="51"/>
      <c r="J884" s="65"/>
      <c r="K884" s="65"/>
    </row>
    <row r="885" spans="2:11" x14ac:dyDescent="0.25">
      <c r="B885" s="51">
        <v>580707008</v>
      </c>
      <c r="C885" s="50" t="s">
        <v>1000</v>
      </c>
      <c r="D885" s="64">
        <f>VLOOKUP(B885,'[1]ריכוז תמיכה ברמת עמותה'!$A:$P,3,0)</f>
        <v>45991.828496429887</v>
      </c>
      <c r="E885" s="64">
        <f>VLOOKUP(B885,'[1]ריכוז תמיכה ברמת עמותה'!$A:$P,16,0)+IFERROR(VLOOKUP(B885,[2]גיליון1!$B:$F,5,0),0)</f>
        <v>44040.71858465673</v>
      </c>
      <c r="F885" s="51"/>
      <c r="J885" s="65"/>
      <c r="K885" s="65"/>
    </row>
    <row r="886" spans="2:11" x14ac:dyDescent="0.25">
      <c r="B886" s="51">
        <v>513894139</v>
      </c>
      <c r="C886" s="50" t="s">
        <v>1001</v>
      </c>
      <c r="D886" s="64">
        <f>VLOOKUP(B886,'[1]ריכוז תמיכה ברמת עמותה'!$A:$P,3,0)</f>
        <v>681243.22864256019</v>
      </c>
      <c r="E886" s="64">
        <f>VLOOKUP(B886,'[1]ריכוז תמיכה ברמת עמותה'!$A:$P,16,0)+IFERROR(VLOOKUP(B886,[2]גיליון1!$B:$F,5,0),0)</f>
        <v>652342.86831363721</v>
      </c>
      <c r="F886" s="51"/>
      <c r="J886" s="65"/>
      <c r="K886" s="65"/>
    </row>
    <row r="887" spans="2:11" x14ac:dyDescent="0.25">
      <c r="B887" s="51">
        <v>580365120</v>
      </c>
      <c r="C887" s="50" t="s">
        <v>1003</v>
      </c>
      <c r="D887" s="64">
        <f>VLOOKUP(B887,'[1]ריכוז תמיכה ברמת עמותה'!$A:$P,3,0)</f>
        <v>165437.63566128336</v>
      </c>
      <c r="E887" s="64">
        <f>VLOOKUP(B887,'[1]ריכוז תמיכה ברמת עמותה'!$A:$P,16,0)+IFERROR(VLOOKUP(B887,[2]גיליון1!$B:$F,5,0),0)</f>
        <v>158419.27998220653</v>
      </c>
      <c r="F887" s="51"/>
      <c r="J887" s="65"/>
      <c r="K887" s="65"/>
    </row>
    <row r="888" spans="2:11" x14ac:dyDescent="0.25">
      <c r="B888" s="51">
        <v>580640134</v>
      </c>
      <c r="C888" s="50" t="s">
        <v>1004</v>
      </c>
      <c r="D888" s="64">
        <f>VLOOKUP(B888,'[1]ריכוז תמיכה ברמת עמותה'!$A:$P,3,0)</f>
        <v>40472.809076858299</v>
      </c>
      <c r="E888" s="64">
        <f>VLOOKUP(B888,'[1]ריכוז תמיכה ברמת עמותה'!$A:$P,16,0)+IFERROR(VLOOKUP(B888,[2]גיליון1!$B:$F,5,0),0)</f>
        <v>38755.832354497914</v>
      </c>
      <c r="F888" s="51"/>
      <c r="J888" s="65"/>
      <c r="K888" s="65"/>
    </row>
    <row r="889" spans="2:11" x14ac:dyDescent="0.25">
      <c r="B889" s="51">
        <v>580705580</v>
      </c>
      <c r="C889" s="50" t="s">
        <v>1005</v>
      </c>
      <c r="D889" s="64">
        <f>VLOOKUP(B889,'[1]ריכוז תמיכה ברמת עמותה'!$A:$P,3,0)</f>
        <v>20069.161525714859</v>
      </c>
      <c r="E889" s="64">
        <f>VLOOKUP(B889,'[1]ריכוז תמיכה ברמת עמותה'!$A:$P,16,0)+IFERROR(VLOOKUP(B889,[2]גיליון1!$B:$F,5,0),0)</f>
        <v>19217.768109668388</v>
      </c>
      <c r="F889" s="51"/>
      <c r="J889" s="65"/>
      <c r="K889" s="65"/>
    </row>
    <row r="890" spans="2:11" x14ac:dyDescent="0.25">
      <c r="B890" s="51">
        <v>580760841</v>
      </c>
      <c r="C890" s="50" t="s">
        <v>1006</v>
      </c>
      <c r="D890" s="64">
        <f>VLOOKUP(B890,'[1]ריכוז תמיכה ברמת עמותה'!$A:$P,3,0)</f>
        <v>3302.562558433408</v>
      </c>
      <c r="E890" s="64">
        <f>VLOOKUP(B890,'[1]ריכוז תמיכה ברמת עמותה'!$A:$P,16,0)+IFERROR(VLOOKUP(B890,[2]גיליון1!$B:$F,5,0),0)</f>
        <v>3162.4580495963537</v>
      </c>
      <c r="F890" s="51"/>
      <c r="J890" s="65"/>
      <c r="K890" s="65"/>
    </row>
    <row r="891" spans="2:11" x14ac:dyDescent="0.25">
      <c r="B891" s="51">
        <v>580722031</v>
      </c>
      <c r="C891" s="50" t="s">
        <v>1007</v>
      </c>
      <c r="D891" s="64">
        <f>VLOOKUP(B891,'[1]ריכוז תמיכה ברמת עמותה'!$A:$P,3,0)</f>
        <v>55609.444753567179</v>
      </c>
      <c r="E891" s="64">
        <f>VLOOKUP(B891,'[1]ריכוז תמיכה ברמת עמותה'!$A:$P,16,0)+IFERROR(VLOOKUP(B891,[2]גיליון1!$B:$F,5,0),0)</f>
        <v>53250.327006045816</v>
      </c>
      <c r="F891" s="51"/>
      <c r="J891" s="65"/>
      <c r="K891" s="65"/>
    </row>
    <row r="892" spans="2:11" x14ac:dyDescent="0.25">
      <c r="B892" s="51">
        <v>580718781</v>
      </c>
      <c r="C892" s="50" t="s">
        <v>1008</v>
      </c>
      <c r="D892" s="64">
        <f>VLOOKUP(B892,'[1]ריכוז תמיכה ברמת עמותה'!$A:$P,3,0)</f>
        <v>7094.7553517312354</v>
      </c>
      <c r="E892" s="64">
        <f>VLOOKUP(B892,'[1]ריכוז תמיכה ברמת עמותה'!$A:$P,16,0)+IFERROR(VLOOKUP(B892,[2]גיליון1!$B:$F,5,0),0)</f>
        <v>6793.7747658116523</v>
      </c>
      <c r="F892" s="51"/>
      <c r="J892" s="65"/>
      <c r="K892" s="65"/>
    </row>
    <row r="893" spans="2:11" x14ac:dyDescent="0.25">
      <c r="B893" s="51">
        <v>510718752</v>
      </c>
      <c r="C893" s="50" t="s">
        <v>1009</v>
      </c>
      <c r="D893" s="64">
        <f>VLOOKUP(B893,'[1]ריכוז תמיכה ברמת עמותה'!$A:$P,3,0)</f>
        <v>7379.0203238752601</v>
      </c>
      <c r="E893" s="64">
        <f>VLOOKUP(B893,'[1]ריכוז תמיכה ברמת עמותה'!$A:$P,16,0)+IFERROR(VLOOKUP(B893,[2]גיליון1!$B:$F,5,0),0)</f>
        <v>7065.9803738718329</v>
      </c>
      <c r="F893" s="51"/>
      <c r="J893" s="65"/>
      <c r="K893" s="65"/>
    </row>
    <row r="894" spans="2:11" x14ac:dyDescent="0.25">
      <c r="B894" s="51">
        <v>580754893</v>
      </c>
      <c r="C894" s="50" t="s">
        <v>1010</v>
      </c>
      <c r="D894" s="64">
        <f>VLOOKUP(B894,'[1]ריכוז תמיכה ברמת עמותה'!$A:$P,3,0)</f>
        <v>69384.906143043307</v>
      </c>
      <c r="E894" s="64">
        <f>VLOOKUP(B894,'[1]ריכוז תמיכה ברמת עמותה'!$A:$P,16,0)+IFERROR(VLOOKUP(B894,[2]גיליון1!$B:$F,5,0),0)</f>
        <v>66441.392424869409</v>
      </c>
      <c r="F894" s="51"/>
      <c r="J894" s="65"/>
      <c r="K894" s="65"/>
    </row>
    <row r="895" spans="2:11" x14ac:dyDescent="0.25">
      <c r="B895" s="51">
        <v>580706208</v>
      </c>
      <c r="C895" s="50" t="s">
        <v>1011</v>
      </c>
      <c r="D895" s="64">
        <f>VLOOKUP(B895,'[1]ריכוז תמיכה ברמת עמותה'!$A:$P,3,0)</f>
        <v>7067.5850677395902</v>
      </c>
      <c r="E895" s="64">
        <f>VLOOKUP(B895,'[1]ריכוז תמיכה ברמת עמותה'!$A:$P,16,0)+IFERROR(VLOOKUP(B895,[2]גיליון1!$B:$F,5,0),0)</f>
        <v>6767.7571259338592</v>
      </c>
      <c r="F895" s="51" t="s">
        <v>3686</v>
      </c>
      <c r="J895" s="65"/>
      <c r="K895" s="65"/>
    </row>
    <row r="896" spans="2:11" x14ac:dyDescent="0.25">
      <c r="B896" s="51">
        <v>580740033</v>
      </c>
      <c r="C896" s="50" t="s">
        <v>1012</v>
      </c>
      <c r="D896" s="64">
        <f>VLOOKUP(B896,'[1]ריכוז תמיכה ברמת עמותה'!$A:$P,3,0)</f>
        <v>30103.742288572288</v>
      </c>
      <c r="E896" s="64">
        <f>VLOOKUP(B896,'[1]ריכוז תמיכה ברמת עמותה'!$A:$P,16,0)+IFERROR(VLOOKUP(B896,[2]גיליון1!$B:$F,5,0),0)</f>
        <v>28826.652164502582</v>
      </c>
      <c r="F896" s="51"/>
      <c r="J896" s="65"/>
      <c r="K896" s="65"/>
    </row>
    <row r="897" spans="2:11" x14ac:dyDescent="0.25">
      <c r="B897" s="51">
        <v>580631737</v>
      </c>
      <c r="C897" s="50" t="s">
        <v>1013</v>
      </c>
      <c r="D897" s="64">
        <f>VLOOKUP(B897,'[1]ריכוז תמיכה ברמת עמותה'!$A:$P,3,0)</f>
        <v>4307.4154997743362</v>
      </c>
      <c r="E897" s="64">
        <f>VLOOKUP(B897,'[1]ריכוז תמיכה ברמת עמותה'!$A:$P,16,0)+IFERROR(VLOOKUP(B897,[2]גיליון1!$B:$F,5,0),0)</f>
        <v>4124.6821458180466</v>
      </c>
      <c r="F897" s="51"/>
      <c r="J897" s="65"/>
      <c r="K897" s="65"/>
    </row>
    <row r="898" spans="2:11" x14ac:dyDescent="0.25">
      <c r="B898" s="51">
        <v>580544393</v>
      </c>
      <c r="C898" s="50" t="s">
        <v>1014</v>
      </c>
      <c r="D898" s="64">
        <f>VLOOKUP(B898,'[1]ריכוז תמיכה ברמת עמותה'!$A:$P,3,0)</f>
        <v>54353.979132144414</v>
      </c>
      <c r="E898" s="64">
        <f>VLOOKUP(B898,'[1]ריכוז תמיכה ברמת עמותה'!$A:$P,16,0)+IFERROR(VLOOKUP(B898,[2]גיליון1!$B:$F,5,0),0)</f>
        <v>52048.121963685226</v>
      </c>
      <c r="F898" s="51"/>
    </row>
    <row r="899" spans="2:11" x14ac:dyDescent="0.25">
      <c r="B899" s="51">
        <v>580741601</v>
      </c>
      <c r="C899" s="50" t="s">
        <v>1015</v>
      </c>
      <c r="D899" s="64">
        <f>VLOOKUP(B899,'[1]ריכוז תמיכה ברמת עמותה'!$A:$P,3,0)</f>
        <v>7002.43641671156</v>
      </c>
      <c r="E899" s="64">
        <f>VLOOKUP(B899,'[1]ריכוז תמיכה ברמת עמותה'!$A:$P,16,0)+IFERROR(VLOOKUP(B899,[2]גיליון1!$B:$F,5,0),0)</f>
        <v>6705.3722741048405</v>
      </c>
      <c r="F899" s="51" t="s">
        <v>3686</v>
      </c>
    </row>
    <row r="900" spans="2:11" x14ac:dyDescent="0.25">
      <c r="B900" s="51">
        <v>580652188</v>
      </c>
      <c r="C900" s="50" t="s">
        <v>1016</v>
      </c>
      <c r="D900" s="64">
        <f>VLOOKUP(B900,'[1]ריכוז תמיכה ברמת עמותה'!$A:$P,3,0)</f>
        <v>3975.5686984082754</v>
      </c>
      <c r="E900" s="64">
        <f>VLOOKUP(B900,'[1]ריכוז תמיכה ברמת עמותה'!$A:$P,16,0)+IFERROR(VLOOKUP(B900,[2]גיליון1!$B:$F,5,0),0)</f>
        <v>3806.9132709989999</v>
      </c>
      <c r="F900" s="51"/>
    </row>
    <row r="901" spans="2:11" x14ac:dyDescent="0.25">
      <c r="B901" s="51">
        <v>580213924</v>
      </c>
      <c r="C901" s="50" t="s">
        <v>1017</v>
      </c>
      <c r="D901" s="64">
        <f>VLOOKUP(B901,'[1]ריכוז תמיכה ברמת עמותה'!$A:$P,3,0)</f>
        <v>4796.363210518919</v>
      </c>
      <c r="E901" s="64">
        <f>VLOOKUP(B901,'[1]ריכוז תמיכה ברמת עמותה'!$A:$P,16,0)+IFERROR(VLOOKUP(B901,[2]גיליון1!$B:$F,5,0),0)</f>
        <v>4592.8872430166912</v>
      </c>
      <c r="F901" s="51"/>
    </row>
    <row r="902" spans="2:11" x14ac:dyDescent="0.25">
      <c r="B902" s="51">
        <v>580767804</v>
      </c>
      <c r="C902" s="50" t="s">
        <v>1018</v>
      </c>
      <c r="D902" s="64">
        <f>VLOOKUP(B902,'[1]ריכוז תמיכה ברמת עמותה'!$A:$P,3,0)</f>
        <v>35551.06739106209</v>
      </c>
      <c r="E902" s="64">
        <f>VLOOKUP(B902,'[1]ריכוז תמיכה ברמת עמותה'!$A:$P,16,0)+IFERROR(VLOOKUP(B902,[2]גיליון1!$B:$F,5,0),0)</f>
        <v>34042.885563366304</v>
      </c>
      <c r="F902" s="51"/>
    </row>
    <row r="903" spans="2:11" x14ac:dyDescent="0.25">
      <c r="B903" s="51">
        <v>580711844</v>
      </c>
      <c r="C903" s="50" t="s">
        <v>1019</v>
      </c>
      <c r="D903" s="64">
        <f>VLOOKUP(B903,'[1]ריכוז תמיכה ברמת עמותה'!$A:$P,3,0)</f>
        <v>2512.9797891788394</v>
      </c>
      <c r="E903" s="64">
        <f>VLOOKUP(B903,'[1]ריכוז תמיכה ברמת עמותה'!$A:$P,16,0)+IFERROR(VLOOKUP(B903,[2]גיליון1!$B:$F,5,0),0)</f>
        <v>2406.3717256370073</v>
      </c>
      <c r="F903" s="51" t="s">
        <v>3686</v>
      </c>
    </row>
    <row r="904" spans="2:11" x14ac:dyDescent="0.25">
      <c r="B904" s="51">
        <v>580441558</v>
      </c>
      <c r="C904" s="50" t="s">
        <v>1020</v>
      </c>
      <c r="D904" s="64">
        <f>VLOOKUP(B904,'[1]ריכוז תמיכה ברמת עמותה'!$A:$P,3,0)</f>
        <v>53678.592137864631</v>
      </c>
      <c r="E904" s="64">
        <f>VLOOKUP(B904,'[1]ריכוז תמיכה ברמת עמותה'!$A:$P,16,0)+IFERROR(VLOOKUP(B904,[2]גיליון1!$B:$F,5,0),0)</f>
        <v>51401.386890885893</v>
      </c>
      <c r="F904" s="51"/>
    </row>
    <row r="905" spans="2:11" x14ac:dyDescent="0.25">
      <c r="B905" s="51">
        <v>580746865</v>
      </c>
      <c r="C905" s="50" t="s">
        <v>1021</v>
      </c>
      <c r="D905" s="64">
        <f>VLOOKUP(B905,'[1]ריכוז תמיכה ברמת עמותה'!$A:$P,3,0)</f>
        <v>216925.33702461573</v>
      </c>
      <c r="E905" s="64">
        <f>VLOOKUP(B905,'[1]ריכוז תמיכה ברמת עמותה'!$A:$P,16,0)+IFERROR(VLOOKUP(B905,[2]גיליון1!$B:$F,5,0),0)</f>
        <v>207722.72018983791</v>
      </c>
      <c r="F905" s="51" t="s">
        <v>3686</v>
      </c>
    </row>
    <row r="906" spans="2:11" x14ac:dyDescent="0.25">
      <c r="B906" s="51">
        <v>580725166</v>
      </c>
      <c r="C906" s="50" t="s">
        <v>1022</v>
      </c>
      <c r="D906" s="64">
        <f>VLOOKUP(B906,'[1]ריכוז תמיכה ברמת עמותה'!$A:$P,3,0)</f>
        <v>5689.0038262254184</v>
      </c>
      <c r="E906" s="64">
        <f>VLOOKUP(B906,'[1]ריכוז תמיכה ברמת עמותה'!$A:$P,16,0)+IFERROR(VLOOKUP(B906,[2]גיליון1!$B:$F,5,0),0)</f>
        <v>5447.6593936089712</v>
      </c>
      <c r="F906" s="51"/>
    </row>
    <row r="907" spans="2:11" x14ac:dyDescent="0.25">
      <c r="B907" s="51">
        <v>580600377</v>
      </c>
      <c r="C907" s="50" t="s">
        <v>1023</v>
      </c>
      <c r="D907" s="64">
        <f>VLOOKUP(B907,'[1]ריכוז תמיכה ברמת עמותה'!$A:$P,3,0)</f>
        <v>150128.61677993144</v>
      </c>
      <c r="E907" s="64">
        <f>VLOOKUP(B907,'[1]ריכוז תמיכה ברמת עמותה'!$A:$P,16,0)+IFERROR(VLOOKUP(B907,[2]גיליון1!$B:$F,5,0),0)</f>
        <v>143759.71513335186</v>
      </c>
      <c r="F907" s="51"/>
    </row>
    <row r="908" spans="2:11" x14ac:dyDescent="0.25">
      <c r="B908" s="51">
        <v>580665099</v>
      </c>
      <c r="C908" s="50" t="s">
        <v>1024</v>
      </c>
      <c r="D908" s="64">
        <f>VLOOKUP(B908,'[1]ריכוז תמיכה ברמת עמותה'!$A:$P,3,0)</f>
        <v>7227.4693316528737</v>
      </c>
      <c r="E908" s="64">
        <f>VLOOKUP(B908,'[1]ריכוז תמיכה ברמת עמותה'!$A:$P,16,0)+IFERROR(VLOOKUP(B908,[2]גיליון1!$B:$F,5,0),0)</f>
        <v>6920.8586246852419</v>
      </c>
      <c r="F908" s="51"/>
    </row>
    <row r="909" spans="2:11" x14ac:dyDescent="0.25">
      <c r="B909" s="51">
        <v>580688687</v>
      </c>
      <c r="C909" s="50" t="s">
        <v>1025</v>
      </c>
      <c r="D909" s="64">
        <f>VLOOKUP(B909,'[1]ריכוז תמיכה ברמת עמותה'!$A:$P,3,0)</f>
        <v>30103.742288572288</v>
      </c>
      <c r="E909" s="64">
        <f>VLOOKUP(B909,'[1]ריכוז תמיכה ברמת עמותה'!$A:$P,16,0)+IFERROR(VLOOKUP(B909,[2]גיליון1!$B:$F,5,0),0)</f>
        <v>28826.652164502582</v>
      </c>
      <c r="F909" s="51" t="s">
        <v>3686</v>
      </c>
    </row>
    <row r="910" spans="2:11" x14ac:dyDescent="0.25">
      <c r="B910" s="51">
        <v>580031417</v>
      </c>
      <c r="C910" s="50" t="s">
        <v>1026</v>
      </c>
      <c r="D910" s="64">
        <f>VLOOKUP(B910,'[1]ריכוז תמיכה ברמת עמותה'!$A:$P,3,0)</f>
        <v>28976.783790059715</v>
      </c>
      <c r="E910" s="64">
        <f>VLOOKUP(B910,'[1]ריכוז תמיכה ברמת עמותה'!$A:$P,16,0)+IFERROR(VLOOKUP(B910,[2]גיליון1!$B:$F,5,0),0)</f>
        <v>27747.502591368477</v>
      </c>
      <c r="F910" s="51"/>
    </row>
    <row r="911" spans="2:11" x14ac:dyDescent="0.25">
      <c r="B911" s="51">
        <v>580595510</v>
      </c>
      <c r="C911" s="50" t="s">
        <v>1027</v>
      </c>
      <c r="D911" s="64">
        <f>VLOOKUP(B911,'[1]ריכוז תמיכה ברמת עמותה'!$A:$P,3,0)</f>
        <v>6149.1836032293841</v>
      </c>
      <c r="E911" s="64">
        <f>VLOOKUP(B911,'[1]ריכוז תמיכה ברמת עמותה'!$A:$P,16,0)+IFERROR(VLOOKUP(B911,[2]גיליון1!$B:$F,5,0),0)</f>
        <v>5888.3169782265277</v>
      </c>
      <c r="F911" s="51"/>
    </row>
    <row r="912" spans="2:11" x14ac:dyDescent="0.25">
      <c r="B912" s="51">
        <v>580725471</v>
      </c>
      <c r="C912" s="50" t="s">
        <v>1028</v>
      </c>
      <c r="D912" s="64">
        <f>VLOOKUP(B912,'[1]ריכוז תמיכה ברמת עמותה'!$A:$P,3,0)</f>
        <v>3107.1218390537269</v>
      </c>
      <c r="E912" s="64">
        <f>VLOOKUP(B912,'[1]ריכוז תמיכה ברמת עמותה'!$A:$P,16,0)+IFERROR(VLOOKUP(B912,[2]גיליון1!$B:$F,5,0),0)</f>
        <v>2975.3085057844232</v>
      </c>
      <c r="F912" s="51"/>
    </row>
    <row r="913" spans="2:6" x14ac:dyDescent="0.25">
      <c r="B913" s="51">
        <v>580749315</v>
      </c>
      <c r="C913" s="50" t="s">
        <v>1029</v>
      </c>
      <c r="D913" s="64">
        <f>VLOOKUP(B913,'[1]ריכוז תמיכה ברמת עמותה'!$A:$P,3,0)</f>
        <v>11187.06540714887</v>
      </c>
      <c r="E913" s="64">
        <f>VLOOKUP(B913,'[1]ריכוז תמיכה ברמת עמותה'!$A:$P,16,0)+IFERROR(VLOOKUP(B913,[2]גיליון1!$B:$F,5,0),0)</f>
        <v>10712.476878857651</v>
      </c>
      <c r="F913" s="51" t="s">
        <v>3686</v>
      </c>
    </row>
    <row r="914" spans="2:6" x14ac:dyDescent="0.25">
      <c r="B914" s="51">
        <v>580706687</v>
      </c>
      <c r="C914" s="50" t="s">
        <v>1030</v>
      </c>
      <c r="D914" s="64">
        <f>VLOOKUP(B914,'[1]ריכוז תמיכה ברמת עמותה'!$A:$P,3,0)</f>
        <v>15386.357169714725</v>
      </c>
      <c r="E914" s="64">
        <f>VLOOKUP(B914,'[1]ריכוז תמיכה ברמת עמותה'!$A:$P,16,0)+IFERROR(VLOOKUP(B914,[2]גיליון1!$B:$F,5,0),0)</f>
        <v>14733.62221741243</v>
      </c>
      <c r="F914" s="51"/>
    </row>
    <row r="915" spans="2:6" x14ac:dyDescent="0.25">
      <c r="B915" s="51">
        <v>580756419</v>
      </c>
      <c r="C915" s="50" t="s">
        <v>1031</v>
      </c>
      <c r="D915" s="64">
        <f>VLOOKUP(B915,'[1]ריכוז תמיכה ברמת עמותה'!$A:$P,3,0)</f>
        <v>12581.190698793935</v>
      </c>
      <c r="E915" s="64">
        <f>VLOOKUP(B915,'[1]ריכוז תמיכה ברמת עמותה'!$A:$P,16,0)+IFERROR(VLOOKUP(B915,[2]גיליון1!$B:$F,5,0),0)</f>
        <v>12047.459236557537</v>
      </c>
      <c r="F915" s="51" t="s">
        <v>3686</v>
      </c>
    </row>
    <row r="916" spans="2:6" x14ac:dyDescent="0.25">
      <c r="B916" s="51">
        <v>580635498</v>
      </c>
      <c r="C916" s="50" t="s">
        <v>1032</v>
      </c>
      <c r="D916" s="64">
        <f>VLOOKUP(B916,'[1]ריכוז תמיכה ברמת עמותה'!$A:$P,3,0)</f>
        <v>66948.327535198783</v>
      </c>
      <c r="E916" s="64">
        <f>VLOOKUP(B916,'[1]ריכוז תמיכה ברמת עמותה'!$A:$P,16,0)+IFERROR(VLOOKUP(B916,[2]גיליון1!$B:$F,5,0),0)</f>
        <v>64108.180715624039</v>
      </c>
      <c r="F916" s="51"/>
    </row>
    <row r="917" spans="2:6" x14ac:dyDescent="0.25">
      <c r="B917" s="51">
        <v>580738367</v>
      </c>
      <c r="C917" s="50" t="s">
        <v>1033</v>
      </c>
      <c r="D917" s="64">
        <f>VLOOKUP(B917,'[1]ריכוז תמיכה ברמת עמותה'!$A:$P,3,0)</f>
        <v>131120.15113450878</v>
      </c>
      <c r="E917" s="64">
        <f>VLOOKUP(B917,'[1]ריכוז תמיכה ברמת עמותה'!$A:$P,16,0)+IFERROR(VLOOKUP(B917,[2]גיליון1!$B:$F,5,0),0)</f>
        <v>125557.64503559182</v>
      </c>
      <c r="F917" s="51"/>
    </row>
    <row r="918" spans="2:6" x14ac:dyDescent="0.25">
      <c r="B918" s="51">
        <v>580615219</v>
      </c>
      <c r="C918" s="50" t="s">
        <v>1034</v>
      </c>
      <c r="D918" s="64">
        <f>VLOOKUP(B918,'[1]ריכוז תמיכה ברמת עמותה'!$A:$P,3,0)</f>
        <v>46828.043560001337</v>
      </c>
      <c r="E918" s="64">
        <f>VLOOKUP(B918,'[1]ריכוז תמיכה ברמת עמותה'!$A:$P,16,0)+IFERROR(VLOOKUP(B918,[2]גיליון1!$B:$F,5,0),0)</f>
        <v>44841.45892255957</v>
      </c>
      <c r="F918" s="51" t="s">
        <v>3686</v>
      </c>
    </row>
    <row r="919" spans="2:6" x14ac:dyDescent="0.25">
      <c r="B919" s="51">
        <v>510662224</v>
      </c>
      <c r="C919" s="50" t="s">
        <v>1035</v>
      </c>
      <c r="D919" s="64">
        <f>VLOOKUP(B919,'[1]ריכוז תמיכה ברמת עמותה'!$A:$P,3,0)</f>
        <v>4092.8966063094781</v>
      </c>
      <c r="E919" s="64">
        <f>VLOOKUP(B919,'[1]ריכוז תמיכה ברמת עמותה'!$A:$P,16,0)+IFERROR(VLOOKUP(B919,[2]גיליון1!$B:$F,5,0),0)</f>
        <v>3919.2637807075771</v>
      </c>
      <c r="F919" s="51"/>
    </row>
    <row r="920" spans="2:6" x14ac:dyDescent="0.25">
      <c r="B920" s="51">
        <v>580612489</v>
      </c>
      <c r="C920" s="50" t="s">
        <v>1036</v>
      </c>
      <c r="D920" s="64">
        <f>VLOOKUP(B920,'[1]ריכוז תמיכה ברמת עמותה'!$A:$P,3,0)</f>
        <v>12247.357297320577</v>
      </c>
      <c r="E920" s="64">
        <f>VLOOKUP(B920,'[1]ריכוז תמיכה ברמת עמותה'!$A:$P,16,0)+IFERROR(VLOOKUP(B920,[2]גיליון1!$B:$F,5,0),0)</f>
        <v>11727.788039105839</v>
      </c>
      <c r="F920" s="51"/>
    </row>
    <row r="921" spans="2:6" x14ac:dyDescent="0.25">
      <c r="B921" s="51">
        <v>580574218</v>
      </c>
      <c r="C921" s="50" t="s">
        <v>1037</v>
      </c>
      <c r="D921" s="64">
        <f>VLOOKUP(B921,'[1]ריכוז תמיכה ברמת עמותה'!$A:$P,3,0)</f>
        <v>181179.93044048137</v>
      </c>
      <c r="E921" s="64">
        <f>VLOOKUP(B921,'[1]ריכוז תמיכה ברמת עמותה'!$A:$P,16,0)+IFERROR(VLOOKUP(B921,[2]גיליון1!$B:$F,5,0),0)</f>
        <v>173493.73987895076</v>
      </c>
      <c r="F921" s="51"/>
    </row>
    <row r="922" spans="2:6" ht="15.75" thickBot="1" x14ac:dyDescent="0.3">
      <c r="D922" s="67">
        <f>SUM(D4:D921)</f>
        <v>107983461.33470909</v>
      </c>
      <c r="E922" s="67">
        <f>SUM(E4:E921)</f>
        <v>107983461.23610128</v>
      </c>
    </row>
    <row r="923" spans="2:6" ht="15.75" thickTop="1" x14ac:dyDescent="0.25"/>
  </sheetData>
  <sheetProtection algorithmName="SHA-512" hashValue="/kFfaUZi7NjcM2/3ku5BPSeNlTjYqnnNfX3kvsw+dRxtUEvL2oUfxqHlBfBCmnsBD2uuDeZO2wb3wjkkKK/bMA==" saltValue="mxLLHNyN2bW1grY2DsWzYg==" spinCount="100000" sheet="1" sort="0" autoFilter="0"/>
  <autoFilter ref="B3:L922" xr:uid="{56E93CA9-6588-4C2B-AD40-EE0196875383}"/>
  <mergeCells count="1">
    <mergeCell ref="B2:F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2D44-E4F3-4A59-8CB6-89622D5062C8}">
  <sheetPr>
    <pageSetUpPr fitToPage="1"/>
  </sheetPr>
  <dimension ref="A1:H64"/>
  <sheetViews>
    <sheetView rightToLeft="1" workbookViewId="0">
      <pane ySplit="3" topLeftCell="A4" activePane="bottomLeft" state="frozen"/>
      <selection pane="bottomLeft" activeCell="C8" sqref="C8"/>
    </sheetView>
  </sheetViews>
  <sheetFormatPr defaultColWidth="9" defaultRowHeight="12.75" x14ac:dyDescent="0.2"/>
  <cols>
    <col min="1" max="1" width="1.875" style="1" customWidth="1"/>
    <col min="2" max="2" width="3.625" style="1" bestFit="1" customWidth="1"/>
    <col min="3" max="3" width="11.5" style="1" bestFit="1" customWidth="1"/>
    <col min="4" max="5" width="8.75" style="1" bestFit="1" customWidth="1"/>
    <col min="6" max="6" width="30.875" style="1" bestFit="1" customWidth="1"/>
    <col min="7" max="7" width="75.5" style="1" bestFit="1" customWidth="1"/>
    <col min="8" max="16384" width="9" style="1"/>
  </cols>
  <sheetData>
    <row r="1" spans="1:8" x14ac:dyDescent="0.2">
      <c r="E1" s="2"/>
    </row>
    <row r="2" spans="1:8" s="3" customFormat="1" ht="22.5" customHeight="1" x14ac:dyDescent="0.2">
      <c r="A2" s="4"/>
      <c r="B2" s="87" t="s">
        <v>0</v>
      </c>
      <c r="C2" s="88"/>
      <c r="D2" s="88"/>
      <c r="E2" s="88"/>
      <c r="F2" s="88"/>
      <c r="G2" s="88"/>
      <c r="H2" s="4"/>
    </row>
    <row r="3" spans="1:8" x14ac:dyDescent="0.2">
      <c r="B3" s="5" t="s">
        <v>1</v>
      </c>
      <c r="C3" s="5" t="s">
        <v>2</v>
      </c>
      <c r="D3" s="5" t="s">
        <v>3</v>
      </c>
      <c r="E3" s="5" t="s">
        <v>4</v>
      </c>
      <c r="F3" s="5" t="s">
        <v>5</v>
      </c>
      <c r="G3" s="5" t="s">
        <v>6</v>
      </c>
    </row>
    <row r="4" spans="1:8" x14ac:dyDescent="0.2">
      <c r="B4" s="6">
        <v>1</v>
      </c>
      <c r="C4" s="6">
        <v>1001900798</v>
      </c>
      <c r="D4" s="6">
        <v>42832724</v>
      </c>
      <c r="E4" s="6">
        <v>580749000</v>
      </c>
      <c r="F4" s="7" t="s">
        <v>7</v>
      </c>
      <c r="G4" s="7" t="s">
        <v>8</v>
      </c>
    </row>
    <row r="5" spans="1:8" ht="12" customHeight="1" x14ac:dyDescent="0.2">
      <c r="B5" s="6">
        <v>2</v>
      </c>
      <c r="C5" s="6">
        <v>1001900819</v>
      </c>
      <c r="D5" s="6">
        <v>42402308</v>
      </c>
      <c r="E5" s="6">
        <v>580553097</v>
      </c>
      <c r="F5" s="7" t="s">
        <v>9</v>
      </c>
      <c r="G5" s="7" t="s">
        <v>10</v>
      </c>
    </row>
    <row r="6" spans="1:8" x14ac:dyDescent="0.2">
      <c r="B6" s="6">
        <v>3</v>
      </c>
      <c r="C6" s="6">
        <v>1001901475</v>
      </c>
      <c r="D6" s="6">
        <v>42402485</v>
      </c>
      <c r="E6" s="6">
        <v>580566057</v>
      </c>
      <c r="F6" s="7" t="s">
        <v>11</v>
      </c>
      <c r="G6" s="7" t="s">
        <v>10</v>
      </c>
    </row>
    <row r="7" spans="1:8" x14ac:dyDescent="0.2">
      <c r="B7" s="6">
        <v>4</v>
      </c>
      <c r="C7" s="6">
        <v>1001901482</v>
      </c>
      <c r="D7" s="6">
        <v>42402293</v>
      </c>
      <c r="E7" s="6">
        <v>580393502</v>
      </c>
      <c r="F7" s="8" t="s">
        <v>12</v>
      </c>
      <c r="G7" s="7" t="s">
        <v>10</v>
      </c>
    </row>
    <row r="8" spans="1:8" x14ac:dyDescent="0.2">
      <c r="B8" s="6">
        <v>5</v>
      </c>
      <c r="C8" s="6">
        <v>1001901518</v>
      </c>
      <c r="D8" s="6">
        <v>42402446</v>
      </c>
      <c r="E8" s="6">
        <v>580557965</v>
      </c>
      <c r="F8" s="7" t="s">
        <v>13</v>
      </c>
      <c r="G8" s="7" t="s">
        <v>8</v>
      </c>
    </row>
    <row r="9" spans="1:8" x14ac:dyDescent="0.2">
      <c r="B9" s="6">
        <v>6</v>
      </c>
      <c r="C9" s="6">
        <v>1001901875</v>
      </c>
      <c r="D9" s="6">
        <v>42811993</v>
      </c>
      <c r="E9" s="6">
        <v>580702462</v>
      </c>
      <c r="F9" s="7" t="s">
        <v>14</v>
      </c>
      <c r="G9" s="7" t="s">
        <v>8</v>
      </c>
    </row>
    <row r="10" spans="1:8" x14ac:dyDescent="0.2">
      <c r="B10" s="6">
        <v>7</v>
      </c>
      <c r="C10" s="6">
        <v>1001902102</v>
      </c>
      <c r="D10" s="6">
        <v>42791480</v>
      </c>
      <c r="E10" s="6">
        <v>580620318</v>
      </c>
      <c r="F10" s="7" t="s">
        <v>15</v>
      </c>
      <c r="G10" s="7" t="s">
        <v>8</v>
      </c>
    </row>
    <row r="11" spans="1:8" x14ac:dyDescent="0.2">
      <c r="B11" s="6">
        <v>8</v>
      </c>
      <c r="C11" s="6">
        <v>1001902499</v>
      </c>
      <c r="D11" s="6">
        <v>42158155</v>
      </c>
      <c r="E11" s="6">
        <v>580603629</v>
      </c>
      <c r="F11" s="7" t="s">
        <v>16</v>
      </c>
      <c r="G11" s="7" t="s">
        <v>17</v>
      </c>
    </row>
    <row r="12" spans="1:8" x14ac:dyDescent="0.2">
      <c r="B12" s="6">
        <v>9</v>
      </c>
      <c r="C12" s="6">
        <v>1001902607</v>
      </c>
      <c r="D12" s="6">
        <v>41940222</v>
      </c>
      <c r="E12" s="6">
        <v>580608420</v>
      </c>
      <c r="F12" s="7" t="s">
        <v>18</v>
      </c>
      <c r="G12" s="7" t="s">
        <v>8</v>
      </c>
    </row>
    <row r="13" spans="1:8" x14ac:dyDescent="0.2">
      <c r="B13" s="6">
        <v>10</v>
      </c>
      <c r="C13" s="6">
        <v>1001902613</v>
      </c>
      <c r="D13" s="6">
        <v>42114042</v>
      </c>
      <c r="E13" s="6">
        <v>580437259</v>
      </c>
      <c r="F13" s="7" t="s">
        <v>19</v>
      </c>
      <c r="G13" s="7" t="s">
        <v>8</v>
      </c>
    </row>
    <row r="14" spans="1:8" x14ac:dyDescent="0.2">
      <c r="B14" s="6">
        <v>11</v>
      </c>
      <c r="C14" s="6">
        <v>1001903917</v>
      </c>
      <c r="D14" s="6">
        <v>42402070</v>
      </c>
      <c r="E14" s="6">
        <v>580627594</v>
      </c>
      <c r="F14" s="7" t="s">
        <v>20</v>
      </c>
      <c r="G14" s="7" t="s">
        <v>8</v>
      </c>
    </row>
    <row r="15" spans="1:8" x14ac:dyDescent="0.2">
      <c r="B15" s="6">
        <v>12</v>
      </c>
      <c r="C15" s="6">
        <v>1001903929</v>
      </c>
      <c r="D15" s="6">
        <v>42516733</v>
      </c>
      <c r="E15" s="6">
        <v>580688406</v>
      </c>
      <c r="F15" s="7" t="s">
        <v>21</v>
      </c>
      <c r="G15" s="7" t="s">
        <v>8</v>
      </c>
    </row>
    <row r="16" spans="1:8" x14ac:dyDescent="0.2">
      <c r="B16" s="6">
        <v>13</v>
      </c>
      <c r="C16" s="6">
        <v>1001904073</v>
      </c>
      <c r="D16" s="6">
        <v>40274345</v>
      </c>
      <c r="E16" s="6">
        <v>580418663</v>
      </c>
      <c r="F16" s="7" t="s">
        <v>22</v>
      </c>
      <c r="G16" s="7" t="s">
        <v>8</v>
      </c>
    </row>
    <row r="17" spans="2:7" x14ac:dyDescent="0.2">
      <c r="B17" s="6">
        <v>14</v>
      </c>
      <c r="C17" s="6">
        <v>1001904074</v>
      </c>
      <c r="D17" s="6">
        <v>42402517</v>
      </c>
      <c r="E17" s="6">
        <v>580613578</v>
      </c>
      <c r="F17" s="7" t="s">
        <v>23</v>
      </c>
      <c r="G17" s="7" t="s">
        <v>8</v>
      </c>
    </row>
    <row r="18" spans="2:7" x14ac:dyDescent="0.2">
      <c r="B18" s="6">
        <v>15</v>
      </c>
      <c r="C18" s="6">
        <v>1001904094</v>
      </c>
      <c r="D18" s="6">
        <v>42316995</v>
      </c>
      <c r="E18" s="6">
        <v>580403491</v>
      </c>
      <c r="F18" s="7" t="s">
        <v>24</v>
      </c>
      <c r="G18" s="7" t="s">
        <v>8</v>
      </c>
    </row>
    <row r="19" spans="2:7" x14ac:dyDescent="0.2">
      <c r="B19" s="6">
        <v>16</v>
      </c>
      <c r="C19" s="6">
        <v>1001904098</v>
      </c>
      <c r="D19" s="6">
        <v>42791511</v>
      </c>
      <c r="E19" s="6">
        <v>580707370</v>
      </c>
      <c r="F19" s="7" t="s">
        <v>25</v>
      </c>
      <c r="G19" s="7" t="s">
        <v>8</v>
      </c>
    </row>
    <row r="20" spans="2:7" x14ac:dyDescent="0.2">
      <c r="B20" s="6">
        <v>17</v>
      </c>
      <c r="C20" s="6">
        <v>1001904356</v>
      </c>
      <c r="D20" s="6">
        <v>42796636</v>
      </c>
      <c r="E20" s="6">
        <v>580705572</v>
      </c>
      <c r="F20" s="7" t="s">
        <v>26</v>
      </c>
      <c r="G20" s="7" t="s">
        <v>8</v>
      </c>
    </row>
    <row r="21" spans="2:7" x14ac:dyDescent="0.2">
      <c r="B21" s="6">
        <v>18</v>
      </c>
      <c r="C21" s="6">
        <v>1001904622</v>
      </c>
      <c r="D21" s="6">
        <v>41903862</v>
      </c>
      <c r="E21" s="6">
        <v>580614386</v>
      </c>
      <c r="F21" s="7" t="s">
        <v>27</v>
      </c>
      <c r="G21" s="7" t="s">
        <v>8</v>
      </c>
    </row>
    <row r="22" spans="2:7" x14ac:dyDescent="0.2">
      <c r="B22" s="6">
        <v>19</v>
      </c>
      <c r="C22" s="6">
        <v>1001905075</v>
      </c>
      <c r="D22" s="6">
        <v>40019196</v>
      </c>
      <c r="E22" s="6">
        <v>580356178</v>
      </c>
      <c r="F22" s="7" t="s">
        <v>28</v>
      </c>
      <c r="G22" s="7" t="s">
        <v>10</v>
      </c>
    </row>
    <row r="23" spans="2:7" x14ac:dyDescent="0.2">
      <c r="B23" s="6">
        <v>20</v>
      </c>
      <c r="C23" s="6">
        <v>1001905534</v>
      </c>
      <c r="D23" s="6">
        <v>42402495</v>
      </c>
      <c r="E23" s="6">
        <v>580527372</v>
      </c>
      <c r="F23" s="7" t="s">
        <v>29</v>
      </c>
      <c r="G23" s="7" t="s">
        <v>8</v>
      </c>
    </row>
    <row r="24" spans="2:7" x14ac:dyDescent="0.2">
      <c r="B24" s="6">
        <v>21</v>
      </c>
      <c r="C24" s="6">
        <v>1001905931</v>
      </c>
      <c r="D24" s="6">
        <v>42402115</v>
      </c>
      <c r="E24" s="6">
        <v>580446151</v>
      </c>
      <c r="F24" s="7" t="s">
        <v>30</v>
      </c>
      <c r="G24" s="7" t="s">
        <v>8</v>
      </c>
    </row>
    <row r="25" spans="2:7" x14ac:dyDescent="0.2">
      <c r="B25" s="6">
        <v>22</v>
      </c>
      <c r="C25" s="6">
        <v>1001905933</v>
      </c>
      <c r="D25" s="6">
        <v>42233436</v>
      </c>
      <c r="E25" s="6">
        <v>580599173</v>
      </c>
      <c r="F25" s="7" t="s">
        <v>31</v>
      </c>
      <c r="G25" s="7" t="s">
        <v>8</v>
      </c>
    </row>
    <row r="26" spans="2:7" x14ac:dyDescent="0.2">
      <c r="B26" s="6">
        <v>23</v>
      </c>
      <c r="C26" s="6">
        <v>1001905936</v>
      </c>
      <c r="D26" s="6">
        <v>42840949</v>
      </c>
      <c r="E26" s="6">
        <v>580688349</v>
      </c>
      <c r="F26" s="7" t="s">
        <v>32</v>
      </c>
      <c r="G26" s="7" t="s">
        <v>8</v>
      </c>
    </row>
    <row r="27" spans="2:7" x14ac:dyDescent="0.2">
      <c r="B27" s="6">
        <v>24</v>
      </c>
      <c r="C27" s="6">
        <v>1001906209</v>
      </c>
      <c r="D27" s="6">
        <v>42500185</v>
      </c>
      <c r="E27" s="6">
        <v>580707396</v>
      </c>
      <c r="F27" s="7" t="s">
        <v>33</v>
      </c>
      <c r="G27" s="7" t="s">
        <v>10</v>
      </c>
    </row>
    <row r="28" spans="2:7" x14ac:dyDescent="0.2">
      <c r="B28" s="6">
        <v>25</v>
      </c>
      <c r="C28" s="6">
        <v>1001906217</v>
      </c>
      <c r="D28" s="6">
        <v>42795827</v>
      </c>
      <c r="E28" s="6">
        <v>580692879</v>
      </c>
      <c r="F28" s="7" t="s">
        <v>34</v>
      </c>
      <c r="G28" s="7" t="s">
        <v>8</v>
      </c>
    </row>
    <row r="29" spans="2:7" x14ac:dyDescent="0.2">
      <c r="B29" s="6">
        <v>26</v>
      </c>
      <c r="C29" s="6">
        <v>1001906224</v>
      </c>
      <c r="D29" s="6">
        <v>42792189</v>
      </c>
      <c r="E29" s="6">
        <v>580621928</v>
      </c>
      <c r="F29" s="7" t="s">
        <v>35</v>
      </c>
      <c r="G29" s="7" t="s">
        <v>8</v>
      </c>
    </row>
    <row r="30" spans="2:7" x14ac:dyDescent="0.2">
      <c r="B30" s="6">
        <v>27</v>
      </c>
      <c r="C30" s="6">
        <v>1001906231</v>
      </c>
      <c r="D30" s="6">
        <v>40522791</v>
      </c>
      <c r="E30" s="6">
        <v>513305250</v>
      </c>
      <c r="F30" s="7" t="s">
        <v>36</v>
      </c>
      <c r="G30" s="7" t="s">
        <v>8</v>
      </c>
    </row>
    <row r="31" spans="2:7" x14ac:dyDescent="0.2">
      <c r="B31" s="6">
        <v>28</v>
      </c>
      <c r="C31" s="6">
        <v>1001906741</v>
      </c>
      <c r="D31" s="6">
        <v>42402046</v>
      </c>
      <c r="E31" s="6">
        <v>580580181</v>
      </c>
      <c r="F31" s="7" t="s">
        <v>37</v>
      </c>
      <c r="G31" s="7" t="s">
        <v>8</v>
      </c>
    </row>
    <row r="32" spans="2:7" x14ac:dyDescent="0.2">
      <c r="B32" s="6">
        <v>29</v>
      </c>
      <c r="C32" s="6">
        <v>1001906883</v>
      </c>
      <c r="D32" s="6">
        <v>42483001</v>
      </c>
      <c r="E32" s="6">
        <v>580695955</v>
      </c>
      <c r="F32" s="7" t="s">
        <v>38</v>
      </c>
      <c r="G32" s="7" t="s">
        <v>10</v>
      </c>
    </row>
    <row r="33" spans="2:7" x14ac:dyDescent="0.2">
      <c r="B33" s="6">
        <v>30</v>
      </c>
      <c r="C33" s="6">
        <v>1001906884</v>
      </c>
      <c r="D33" s="6">
        <v>42469621</v>
      </c>
      <c r="E33" s="6">
        <v>580692929</v>
      </c>
      <c r="F33" s="7" t="s">
        <v>39</v>
      </c>
      <c r="G33" s="7" t="s">
        <v>10</v>
      </c>
    </row>
    <row r="34" spans="2:7" x14ac:dyDescent="0.2">
      <c r="B34" s="6">
        <v>31</v>
      </c>
      <c r="C34" s="6">
        <v>1001906886</v>
      </c>
      <c r="D34" s="6">
        <v>42469615</v>
      </c>
      <c r="E34" s="6">
        <v>580695963</v>
      </c>
      <c r="F34" s="7" t="s">
        <v>40</v>
      </c>
      <c r="G34" s="7" t="s">
        <v>10</v>
      </c>
    </row>
    <row r="35" spans="2:7" x14ac:dyDescent="0.2">
      <c r="B35" s="6">
        <v>32</v>
      </c>
      <c r="C35" s="6">
        <v>1001906887</v>
      </c>
      <c r="D35" s="6">
        <v>42469614</v>
      </c>
      <c r="E35" s="6">
        <v>580694891</v>
      </c>
      <c r="F35" s="7" t="s">
        <v>41</v>
      </c>
      <c r="G35" s="7" t="s">
        <v>10</v>
      </c>
    </row>
    <row r="36" spans="2:7" x14ac:dyDescent="0.2">
      <c r="B36" s="6">
        <v>33</v>
      </c>
      <c r="C36" s="6">
        <v>1001907339</v>
      </c>
      <c r="D36" s="6">
        <v>42124405</v>
      </c>
      <c r="E36" s="6">
        <v>580514610</v>
      </c>
      <c r="F36" s="7" t="s">
        <v>42</v>
      </c>
      <c r="G36" s="7" t="s">
        <v>10</v>
      </c>
    </row>
    <row r="37" spans="2:7" x14ac:dyDescent="0.2">
      <c r="B37" s="6">
        <v>34</v>
      </c>
      <c r="C37" s="6">
        <v>1001907343</v>
      </c>
      <c r="D37" s="6">
        <v>42402597</v>
      </c>
      <c r="E37" s="6">
        <v>580621241</v>
      </c>
      <c r="F37" s="7" t="s">
        <v>43</v>
      </c>
      <c r="G37" s="7" t="s">
        <v>8</v>
      </c>
    </row>
    <row r="38" spans="2:7" x14ac:dyDescent="0.2">
      <c r="B38" s="6">
        <v>35</v>
      </c>
      <c r="C38" s="6">
        <v>1001907442</v>
      </c>
      <c r="D38" s="6">
        <v>42245814</v>
      </c>
      <c r="E38" s="6">
        <v>580507705</v>
      </c>
      <c r="F38" s="7" t="s">
        <v>44</v>
      </c>
      <c r="G38" s="7" t="s">
        <v>10</v>
      </c>
    </row>
    <row r="39" spans="2:7" x14ac:dyDescent="0.2">
      <c r="B39" s="6">
        <v>36</v>
      </c>
      <c r="C39" s="6">
        <v>1001907443</v>
      </c>
      <c r="D39" s="6">
        <v>42402285</v>
      </c>
      <c r="E39" s="6">
        <v>580163491</v>
      </c>
      <c r="F39" s="7" t="s">
        <v>45</v>
      </c>
      <c r="G39" s="7" t="s">
        <v>10</v>
      </c>
    </row>
    <row r="40" spans="2:7" x14ac:dyDescent="0.2">
      <c r="B40" s="6">
        <v>37</v>
      </c>
      <c r="C40" s="6">
        <v>1001907447</v>
      </c>
      <c r="D40" s="6">
        <v>42402035</v>
      </c>
      <c r="E40" s="6">
        <v>580253904</v>
      </c>
      <c r="F40" s="7" t="s">
        <v>46</v>
      </c>
      <c r="G40" s="7" t="s">
        <v>8</v>
      </c>
    </row>
    <row r="41" spans="2:7" x14ac:dyDescent="0.2">
      <c r="B41" s="6">
        <v>38</v>
      </c>
      <c r="C41" s="6">
        <v>1001907500</v>
      </c>
      <c r="D41" s="6">
        <v>42402138</v>
      </c>
      <c r="E41" s="6">
        <v>580476075</v>
      </c>
      <c r="F41" s="7" t="s">
        <v>47</v>
      </c>
      <c r="G41" s="7" t="s">
        <v>10</v>
      </c>
    </row>
    <row r="42" spans="2:7" x14ac:dyDescent="0.2">
      <c r="B42" s="6">
        <v>39</v>
      </c>
      <c r="C42" s="6">
        <v>1001907802</v>
      </c>
      <c r="D42" s="6">
        <v>42902628</v>
      </c>
      <c r="E42" s="6">
        <v>580679843</v>
      </c>
      <c r="F42" s="7" t="s">
        <v>48</v>
      </c>
      <c r="G42" s="7" t="s">
        <v>8</v>
      </c>
    </row>
    <row r="43" spans="2:7" x14ac:dyDescent="0.2">
      <c r="B43" s="6">
        <v>40</v>
      </c>
      <c r="C43" s="6">
        <v>1001907823</v>
      </c>
      <c r="D43" s="6">
        <v>42809343</v>
      </c>
      <c r="E43" s="6">
        <v>580766418</v>
      </c>
      <c r="F43" s="7" t="s">
        <v>49</v>
      </c>
      <c r="G43" s="7" t="s">
        <v>10</v>
      </c>
    </row>
    <row r="44" spans="2:7" x14ac:dyDescent="0.2">
      <c r="B44" s="6">
        <v>41</v>
      </c>
      <c r="C44" s="6">
        <v>1001908296</v>
      </c>
      <c r="D44" s="6">
        <v>42902985</v>
      </c>
      <c r="E44" s="6">
        <v>580763381</v>
      </c>
      <c r="F44" s="7" t="s">
        <v>50</v>
      </c>
      <c r="G44" s="7" t="s">
        <v>10</v>
      </c>
    </row>
    <row r="45" spans="2:7" x14ac:dyDescent="0.2">
      <c r="B45" s="6">
        <v>42</v>
      </c>
      <c r="C45" s="6">
        <v>1001908305</v>
      </c>
      <c r="D45" s="6">
        <v>42902986</v>
      </c>
      <c r="E45" s="6">
        <v>580676260</v>
      </c>
      <c r="F45" s="7" t="s">
        <v>51</v>
      </c>
      <c r="G45" s="7" t="s">
        <v>8</v>
      </c>
    </row>
    <row r="46" spans="2:7" x14ac:dyDescent="0.2">
      <c r="B46" s="6">
        <v>43</v>
      </c>
      <c r="C46" s="6">
        <v>1001908549</v>
      </c>
      <c r="D46" s="6">
        <v>42402192</v>
      </c>
      <c r="E46" s="6">
        <v>580421972</v>
      </c>
      <c r="F46" s="7" t="s">
        <v>52</v>
      </c>
      <c r="G46" s="7" t="s">
        <v>8</v>
      </c>
    </row>
    <row r="47" spans="2:7" x14ac:dyDescent="0.2">
      <c r="B47" s="6">
        <v>44</v>
      </c>
      <c r="C47" s="6">
        <v>1001908698</v>
      </c>
      <c r="D47" s="6">
        <v>42402172</v>
      </c>
      <c r="E47" s="6">
        <v>580231843</v>
      </c>
      <c r="F47" s="7" t="s">
        <v>53</v>
      </c>
      <c r="G47" s="7" t="s">
        <v>8</v>
      </c>
    </row>
    <row r="48" spans="2:7" x14ac:dyDescent="0.2">
      <c r="B48" s="6">
        <v>45</v>
      </c>
      <c r="C48" s="6">
        <v>1001908712</v>
      </c>
      <c r="D48" s="6">
        <v>40002854</v>
      </c>
      <c r="E48" s="6">
        <v>580211712</v>
      </c>
      <c r="F48" s="7" t="s">
        <v>54</v>
      </c>
      <c r="G48" s="7" t="s">
        <v>10</v>
      </c>
    </row>
    <row r="49" spans="2:7" x14ac:dyDescent="0.2">
      <c r="B49" s="6">
        <v>46</v>
      </c>
      <c r="C49" s="6">
        <v>1001908776</v>
      </c>
      <c r="D49" s="6">
        <v>41101425</v>
      </c>
      <c r="E49" s="6">
        <v>512755596</v>
      </c>
      <c r="F49" s="7" t="s">
        <v>55</v>
      </c>
      <c r="G49" s="7" t="s">
        <v>17</v>
      </c>
    </row>
    <row r="50" spans="2:7" x14ac:dyDescent="0.2">
      <c r="B50" s="6">
        <v>47</v>
      </c>
      <c r="C50" s="6">
        <v>1001908795</v>
      </c>
      <c r="D50" s="6">
        <v>41917884</v>
      </c>
      <c r="E50" s="6">
        <v>580410470</v>
      </c>
      <c r="F50" s="7" t="s">
        <v>56</v>
      </c>
      <c r="G50" s="7" t="s">
        <v>17</v>
      </c>
    </row>
    <row r="51" spans="2:7" x14ac:dyDescent="0.2">
      <c r="B51" s="6">
        <v>48</v>
      </c>
      <c r="C51" s="6">
        <v>1001909014</v>
      </c>
      <c r="D51" s="6">
        <v>42316744</v>
      </c>
      <c r="E51" s="6">
        <v>580710721</v>
      </c>
      <c r="F51" s="7" t="s">
        <v>57</v>
      </c>
      <c r="G51" s="7" t="s">
        <v>8</v>
      </c>
    </row>
    <row r="52" spans="2:7" x14ac:dyDescent="0.2">
      <c r="B52" s="6">
        <v>49</v>
      </c>
      <c r="C52" s="6">
        <v>1001909152</v>
      </c>
      <c r="D52" s="6">
        <v>42903527</v>
      </c>
      <c r="E52" s="6">
        <v>580779825</v>
      </c>
      <c r="F52" s="7" t="s">
        <v>58</v>
      </c>
      <c r="G52" s="7" t="s">
        <v>17</v>
      </c>
    </row>
    <row r="53" spans="2:7" x14ac:dyDescent="0.2">
      <c r="B53" s="6">
        <v>50</v>
      </c>
      <c r="C53" s="6">
        <v>1001909153</v>
      </c>
      <c r="D53" s="6">
        <v>42834280</v>
      </c>
      <c r="E53" s="6">
        <v>580766178</v>
      </c>
      <c r="F53" s="7" t="s">
        <v>59</v>
      </c>
      <c r="G53" s="7" t="s">
        <v>8</v>
      </c>
    </row>
    <row r="54" spans="2:7" x14ac:dyDescent="0.2">
      <c r="B54" s="6">
        <v>51</v>
      </c>
      <c r="C54" s="6">
        <v>1001909347</v>
      </c>
      <c r="D54" s="6">
        <v>42402220</v>
      </c>
      <c r="E54" s="6">
        <v>580449577</v>
      </c>
      <c r="F54" s="7" t="s">
        <v>60</v>
      </c>
      <c r="G54" s="7" t="s">
        <v>8</v>
      </c>
    </row>
    <row r="55" spans="2:7" x14ac:dyDescent="0.2">
      <c r="B55" s="6">
        <v>52</v>
      </c>
      <c r="C55" s="6">
        <v>1001905967</v>
      </c>
      <c r="D55" s="6">
        <v>42849841</v>
      </c>
      <c r="E55" s="6">
        <v>580560753</v>
      </c>
      <c r="F55" s="7" t="s">
        <v>61</v>
      </c>
      <c r="G55" s="7" t="s">
        <v>8</v>
      </c>
    </row>
    <row r="56" spans="2:7" x14ac:dyDescent="0.2">
      <c r="B56" s="6">
        <v>53</v>
      </c>
      <c r="C56" s="6">
        <v>1001905538</v>
      </c>
      <c r="D56" s="6">
        <v>42201753</v>
      </c>
      <c r="E56" s="6">
        <v>580455947</v>
      </c>
      <c r="F56" s="7" t="s">
        <v>62</v>
      </c>
      <c r="G56" s="7" t="s">
        <v>10</v>
      </c>
    </row>
    <row r="57" spans="2:7" x14ac:dyDescent="0.2">
      <c r="B57" s="87" t="s">
        <v>63</v>
      </c>
      <c r="C57" s="88"/>
      <c r="D57" s="88"/>
      <c r="E57" s="88"/>
      <c r="F57" s="88"/>
      <c r="G57" s="89"/>
    </row>
    <row r="58" spans="2:7" x14ac:dyDescent="0.2">
      <c r="B58" s="6">
        <v>1</v>
      </c>
      <c r="C58" s="6">
        <v>1001905968</v>
      </c>
      <c r="D58" s="6">
        <v>42849841</v>
      </c>
      <c r="E58" s="6">
        <v>580560753</v>
      </c>
      <c r="F58" s="7" t="s">
        <v>61</v>
      </c>
      <c r="G58" s="7" t="s">
        <v>63</v>
      </c>
    </row>
    <row r="59" spans="2:7" x14ac:dyDescent="0.2">
      <c r="B59" s="6">
        <v>2</v>
      </c>
      <c r="C59" s="6">
        <v>1001904005</v>
      </c>
      <c r="D59" s="6">
        <v>40454083</v>
      </c>
      <c r="E59" s="6">
        <v>580481232</v>
      </c>
      <c r="F59" s="7" t="s">
        <v>64</v>
      </c>
      <c r="G59" s="7" t="s">
        <v>63</v>
      </c>
    </row>
    <row r="60" spans="2:7" x14ac:dyDescent="0.2">
      <c r="B60" s="6">
        <v>3</v>
      </c>
      <c r="C60" s="6">
        <v>1001904268</v>
      </c>
      <c r="D60" s="6">
        <v>40002877</v>
      </c>
      <c r="E60" s="6">
        <v>580345973</v>
      </c>
      <c r="F60" s="7" t="s">
        <v>65</v>
      </c>
      <c r="G60" s="7" t="s">
        <v>63</v>
      </c>
    </row>
    <row r="61" spans="2:7" x14ac:dyDescent="0.2">
      <c r="B61" s="6">
        <v>4</v>
      </c>
      <c r="C61" s="6">
        <v>1001907584</v>
      </c>
      <c r="D61" s="6">
        <v>42023613</v>
      </c>
      <c r="E61" s="6">
        <v>580659456</v>
      </c>
      <c r="F61" s="7" t="s">
        <v>66</v>
      </c>
      <c r="G61" s="7" t="s">
        <v>63</v>
      </c>
    </row>
    <row r="62" spans="2:7" x14ac:dyDescent="0.2">
      <c r="B62" s="3"/>
      <c r="C62" s="3"/>
      <c r="D62" s="3"/>
      <c r="E62" s="3"/>
    </row>
    <row r="63" spans="2:7" x14ac:dyDescent="0.2">
      <c r="B63" s="3"/>
      <c r="C63" s="3"/>
      <c r="D63" s="3"/>
      <c r="E63" s="3"/>
    </row>
    <row r="64" spans="2:7" x14ac:dyDescent="0.2">
      <c r="B64" s="3"/>
      <c r="C64" s="3"/>
      <c r="D64" s="3"/>
      <c r="E64" s="3"/>
    </row>
  </sheetData>
  <sheetProtection algorithmName="SHA-512" hashValue="E9dfnxgPHwJ71pnBjNNjpkbiBUkWWNtGoZTocvVfpO2ZbWKNzBj9SrPTqTYdGB26f6wItrvlyBunyBZ38RS9oQ==" saltValue="6wyg5FDqZ8chWi3zm3FFTg==" spinCount="100000" sheet="1" objects="1" scenarios="1" sort="0" autoFilter="0"/>
  <autoFilter ref="A3:H3" xr:uid="{89A52D44-E4F3-4A59-8CB6-89622D5062C8}"/>
  <mergeCells count="2">
    <mergeCell ref="B2:G2"/>
    <mergeCell ref="B57:G57"/>
  </mergeCells>
  <pageMargins left="0.21" right="0.28000000000000003" top="0.74803149606299213" bottom="0.74803149606299213" header="0.31496062992125984" footer="0.31496062992125984"/>
  <pageSetup paperSize="9" scale="9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0D3A9-F9CA-40DA-9279-8CDDF58A14AC}">
  <dimension ref="A1:G19"/>
  <sheetViews>
    <sheetView rightToLeft="1" workbookViewId="0">
      <selection activeCell="G31" sqref="G31"/>
    </sheetView>
  </sheetViews>
  <sheetFormatPr defaultColWidth="9" defaultRowHeight="12.75" x14ac:dyDescent="0.2"/>
  <cols>
    <col min="1" max="1" width="1.75" style="1" customWidth="1"/>
    <col min="2" max="2" width="3.625" style="1" bestFit="1" customWidth="1"/>
    <col min="3" max="3" width="9.625" style="1" bestFit="1" customWidth="1"/>
    <col min="4" max="5" width="8.75" style="1" bestFit="1" customWidth="1"/>
    <col min="6" max="6" width="31" style="1" bestFit="1" customWidth="1"/>
    <col min="7" max="7" width="14.375" style="1" customWidth="1"/>
    <col min="8" max="16384" width="9" style="1"/>
  </cols>
  <sheetData>
    <row r="1" spans="1:7" x14ac:dyDescent="0.2">
      <c r="B1" s="3"/>
      <c r="D1" s="3"/>
      <c r="E1" s="3"/>
      <c r="F1" s="9"/>
      <c r="G1" s="3"/>
    </row>
    <row r="2" spans="1:7" ht="18.75" customHeight="1" x14ac:dyDescent="0.2">
      <c r="B2" s="90" t="s">
        <v>67</v>
      </c>
      <c r="C2" s="91"/>
      <c r="D2" s="91"/>
      <c r="E2" s="91"/>
      <c r="F2" s="91"/>
      <c r="G2" s="92"/>
    </row>
    <row r="3" spans="1:7" ht="68.25" customHeight="1" x14ac:dyDescent="0.2">
      <c r="A3" s="2"/>
      <c r="B3" s="5" t="s">
        <v>1</v>
      </c>
      <c r="C3" s="5" t="s">
        <v>2</v>
      </c>
      <c r="D3" s="5" t="s">
        <v>3</v>
      </c>
      <c r="E3" s="5" t="s">
        <v>4</v>
      </c>
      <c r="F3" s="5" t="s">
        <v>68</v>
      </c>
      <c r="G3" s="5" t="s">
        <v>69</v>
      </c>
    </row>
    <row r="4" spans="1:7" x14ac:dyDescent="0.2">
      <c r="B4" s="6">
        <v>1</v>
      </c>
      <c r="C4" s="6">
        <v>1001900683</v>
      </c>
      <c r="D4" s="6">
        <v>41439334</v>
      </c>
      <c r="E4" s="6">
        <v>580569275</v>
      </c>
      <c r="F4" s="8" t="s">
        <v>70</v>
      </c>
      <c r="G4" s="10">
        <f>VLOOKUP(C4,[3]ריכוז!A:BJ,62,0)</f>
        <v>0</v>
      </c>
    </row>
    <row r="5" spans="1:7" x14ac:dyDescent="0.2">
      <c r="B5" s="6">
        <v>2</v>
      </c>
      <c r="C5" s="6">
        <v>1001903861</v>
      </c>
      <c r="D5" s="6">
        <v>42402534</v>
      </c>
      <c r="E5" s="6">
        <v>580219624</v>
      </c>
      <c r="F5" s="8" t="s">
        <v>71</v>
      </c>
      <c r="G5" s="10">
        <f>VLOOKUP(C5,[3]ריכוז!A:BJ,62,0)</f>
        <v>0</v>
      </c>
    </row>
    <row r="6" spans="1:7" x14ac:dyDescent="0.2">
      <c r="B6" s="6">
        <v>3</v>
      </c>
      <c r="C6" s="6">
        <v>1001904045</v>
      </c>
      <c r="D6" s="6">
        <v>42898392</v>
      </c>
      <c r="E6" s="6">
        <v>580778140</v>
      </c>
      <c r="F6" s="8" t="s">
        <v>72</v>
      </c>
      <c r="G6" s="10">
        <f>VLOOKUP(C6,[3]ריכוז!A:BJ,62,0)</f>
        <v>0</v>
      </c>
    </row>
    <row r="7" spans="1:7" x14ac:dyDescent="0.2">
      <c r="B7" s="6">
        <v>4</v>
      </c>
      <c r="C7" s="6">
        <v>1001904106</v>
      </c>
      <c r="D7" s="6">
        <v>42568581</v>
      </c>
      <c r="E7" s="6">
        <v>580726826</v>
      </c>
      <c r="F7" s="8" t="s">
        <v>73</v>
      </c>
      <c r="G7" s="10">
        <f>VLOOKUP(C7,[3]ריכוז!A:BJ,62,0)</f>
        <v>16961</v>
      </c>
    </row>
    <row r="8" spans="1:7" x14ac:dyDescent="0.2">
      <c r="B8" s="6">
        <v>5</v>
      </c>
      <c r="C8" s="6">
        <v>1001905035</v>
      </c>
      <c r="D8" s="6">
        <v>42778152</v>
      </c>
      <c r="E8" s="6">
        <v>580626471</v>
      </c>
      <c r="F8" s="8" t="s">
        <v>74</v>
      </c>
      <c r="G8" s="10">
        <f>VLOOKUP(C8,[3]ריכוז!A:BJ,62,0)</f>
        <v>0</v>
      </c>
    </row>
    <row r="9" spans="1:7" x14ac:dyDescent="0.2">
      <c r="B9" s="6">
        <v>6</v>
      </c>
      <c r="C9" s="6">
        <v>1001905537</v>
      </c>
      <c r="D9" s="6">
        <v>42402191</v>
      </c>
      <c r="E9" s="6">
        <v>580468171</v>
      </c>
      <c r="F9" s="8" t="s">
        <v>75</v>
      </c>
      <c r="G9" s="10">
        <f>VLOOKUP(C9,[3]ריכוז!A:BJ,62,0)</f>
        <v>61570</v>
      </c>
    </row>
    <row r="10" spans="1:7" x14ac:dyDescent="0.2">
      <c r="B10" s="6">
        <v>7</v>
      </c>
      <c r="C10" s="6">
        <v>1001905551</v>
      </c>
      <c r="D10" s="6">
        <v>42402573</v>
      </c>
      <c r="E10" s="6">
        <v>580454866</v>
      </c>
      <c r="F10" s="8" t="s">
        <v>76</v>
      </c>
      <c r="G10" s="10">
        <f>VLOOKUP(C10,[3]ריכוז!A:BJ,62,0)</f>
        <v>0</v>
      </c>
    </row>
    <row r="11" spans="1:7" x14ac:dyDescent="0.2">
      <c r="B11" s="6">
        <v>8</v>
      </c>
      <c r="C11" s="6">
        <v>1001906186</v>
      </c>
      <c r="D11" s="6">
        <v>42757688</v>
      </c>
      <c r="E11" s="6">
        <v>580756674</v>
      </c>
      <c r="F11" s="8" t="s">
        <v>77</v>
      </c>
      <c r="G11" s="10">
        <f>VLOOKUP(C11,[3]ריכוז!A:BJ,62,0)</f>
        <v>0</v>
      </c>
    </row>
    <row r="12" spans="1:7" x14ac:dyDescent="0.2">
      <c r="B12" s="6">
        <v>9</v>
      </c>
      <c r="C12" s="6">
        <v>1001906363</v>
      </c>
      <c r="D12" s="6">
        <v>42901557</v>
      </c>
      <c r="E12" s="6">
        <v>580657419</v>
      </c>
      <c r="F12" s="8" t="s">
        <v>78</v>
      </c>
      <c r="G12" s="10">
        <f>VLOOKUP(C12,[3]ריכוז!A:BJ,62,0)</f>
        <v>0</v>
      </c>
    </row>
    <row r="13" spans="1:7" x14ac:dyDescent="0.2">
      <c r="B13" s="6">
        <v>10</v>
      </c>
      <c r="C13" s="6">
        <v>1001907725</v>
      </c>
      <c r="D13" s="6">
        <v>40819427</v>
      </c>
      <c r="E13" s="6">
        <v>580470235</v>
      </c>
      <c r="F13" s="8" t="s">
        <v>79</v>
      </c>
      <c r="G13" s="10">
        <f>VLOOKUP(C13,[3]ריכוז!A:BJ,62,0)</f>
        <v>0</v>
      </c>
    </row>
    <row r="14" spans="1:7" x14ac:dyDescent="0.2">
      <c r="B14" s="6">
        <v>11</v>
      </c>
      <c r="C14" s="6">
        <v>1001907810</v>
      </c>
      <c r="D14" s="6">
        <v>42843529</v>
      </c>
      <c r="E14" s="6">
        <v>580720670</v>
      </c>
      <c r="F14" s="8" t="s">
        <v>80</v>
      </c>
      <c r="G14" s="10">
        <f>VLOOKUP(C14,[3]ריכוז!A:BJ,62,0)</f>
        <v>0</v>
      </c>
    </row>
    <row r="15" spans="1:7" x14ac:dyDescent="0.2">
      <c r="B15" s="6">
        <v>12</v>
      </c>
      <c r="C15" s="6">
        <v>1001907936</v>
      </c>
      <c r="D15" s="6">
        <v>42402477</v>
      </c>
      <c r="E15" s="6">
        <v>580634335</v>
      </c>
      <c r="F15" s="8" t="s">
        <v>81</v>
      </c>
      <c r="G15" s="10">
        <f>VLOOKUP(C15,[3]ריכוז!A:BJ,62,0)</f>
        <v>30542</v>
      </c>
    </row>
    <row r="16" spans="1:7" x14ac:dyDescent="0.2">
      <c r="B16" s="6">
        <v>13</v>
      </c>
      <c r="C16" s="6">
        <v>1001908045</v>
      </c>
      <c r="D16" s="6">
        <v>42402441</v>
      </c>
      <c r="E16" s="6">
        <v>580551109</v>
      </c>
      <c r="F16" s="8" t="s">
        <v>82</v>
      </c>
      <c r="G16" s="10">
        <f>VLOOKUP(C16,[3]ריכוז!A:BJ,62,0)</f>
        <v>38368</v>
      </c>
    </row>
    <row r="17" spans="2:7" x14ac:dyDescent="0.2">
      <c r="B17" s="6">
        <v>14</v>
      </c>
      <c r="C17" s="6">
        <v>1001909013</v>
      </c>
      <c r="D17" s="6">
        <v>42903376</v>
      </c>
      <c r="E17" s="6">
        <v>580745776</v>
      </c>
      <c r="F17" s="8" t="s">
        <v>83</v>
      </c>
      <c r="G17" s="10">
        <f>VLOOKUP(C17,[3]ריכוז!A:BJ,62,0)</f>
        <v>0</v>
      </c>
    </row>
    <row r="18" spans="2:7" ht="13.5" thickBot="1" x14ac:dyDescent="0.25">
      <c r="G18" s="11">
        <f>SUM(G4:G17)</f>
        <v>147441</v>
      </c>
    </row>
    <row r="19" spans="2:7" ht="13.5" thickTop="1" x14ac:dyDescent="0.2"/>
  </sheetData>
  <sheetProtection algorithmName="SHA-512" hashValue="05VR0c5zB6xUBf9Hfb5R7x1shL8XwfR6g/13KGnSFCTq0s4XMxt3ggLHZxlfDq+iCSk/zKuJnyDS1eIdDvIGBQ==" saltValue="WRv5p2j/ppgQS+7NGOjarw==" spinCount="100000" sheet="1" objects="1" scenarios="1" sort="0" autoFilter="0"/>
  <mergeCells count="1">
    <mergeCell ref="B2:G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630D-A86D-49C1-AEF6-08DB1FD5F107}">
  <dimension ref="A1:I26"/>
  <sheetViews>
    <sheetView rightToLeft="1" workbookViewId="0">
      <selection activeCell="E3" sqref="E3"/>
    </sheetView>
  </sheetViews>
  <sheetFormatPr defaultColWidth="9" defaultRowHeight="12.75" x14ac:dyDescent="0.2"/>
  <cols>
    <col min="1" max="1" width="3.25" style="13" customWidth="1"/>
    <col min="2" max="2" width="4.375" style="18" customWidth="1"/>
    <col min="3" max="3" width="9.625" style="18" bestFit="1" customWidth="1"/>
    <col min="4" max="4" width="7.875" style="18" bestFit="1" customWidth="1"/>
    <col min="5" max="5" width="10.875" style="18" customWidth="1"/>
    <col min="6" max="6" width="30.5" style="19" bestFit="1" customWidth="1"/>
    <col min="7" max="7" width="15.25" style="13" customWidth="1"/>
    <col min="8" max="16384" width="9" style="13"/>
  </cols>
  <sheetData>
    <row r="1" spans="1:9" x14ac:dyDescent="0.2">
      <c r="A1" s="1"/>
      <c r="B1" s="3"/>
      <c r="C1" s="3"/>
      <c r="D1" s="3"/>
      <c r="E1" s="3"/>
      <c r="F1" s="12"/>
      <c r="G1" s="1"/>
      <c r="H1" s="1"/>
      <c r="I1" s="1"/>
    </row>
    <row r="2" spans="1:9" ht="18.75" customHeight="1" x14ac:dyDescent="0.2">
      <c r="A2" s="1"/>
      <c r="B2" s="90" t="s">
        <v>84</v>
      </c>
      <c r="C2" s="91"/>
      <c r="D2" s="91"/>
      <c r="E2" s="91"/>
      <c r="F2" s="91"/>
      <c r="G2" s="92"/>
      <c r="H2" s="1"/>
      <c r="I2" s="1"/>
    </row>
    <row r="3" spans="1:9" ht="51" x14ac:dyDescent="0.2">
      <c r="A3" s="1"/>
      <c r="B3" s="5" t="s">
        <v>1</v>
      </c>
      <c r="C3" s="5" t="s">
        <v>2</v>
      </c>
      <c r="D3" s="5" t="s">
        <v>3</v>
      </c>
      <c r="E3" s="5" t="s">
        <v>85</v>
      </c>
      <c r="F3" s="5" t="s">
        <v>68</v>
      </c>
      <c r="G3" s="5" t="s">
        <v>69</v>
      </c>
      <c r="H3" s="1"/>
      <c r="I3" s="1"/>
    </row>
    <row r="4" spans="1:9" x14ac:dyDescent="0.2">
      <c r="A4" s="1"/>
      <c r="B4" s="6">
        <v>1</v>
      </c>
      <c r="C4" s="6">
        <v>1001901153</v>
      </c>
      <c r="D4" s="6">
        <v>42402063</v>
      </c>
      <c r="E4" s="6">
        <v>580577195</v>
      </c>
      <c r="F4" s="14" t="s">
        <v>86</v>
      </c>
      <c r="G4" s="15">
        <f>VLOOKUP(C4,[3]ריכוז!A:BJ,62,0)</f>
        <v>0</v>
      </c>
      <c r="H4" s="1"/>
      <c r="I4" s="1"/>
    </row>
    <row r="5" spans="1:9" x14ac:dyDescent="0.2">
      <c r="A5" s="1"/>
      <c r="B5" s="6">
        <v>2</v>
      </c>
      <c r="C5" s="6">
        <v>1001901499</v>
      </c>
      <c r="D5" s="6">
        <v>40289327</v>
      </c>
      <c r="E5" s="6">
        <v>580448561</v>
      </c>
      <c r="F5" s="14" t="s">
        <v>87</v>
      </c>
      <c r="G5" s="15">
        <f>VLOOKUP(C5,[3]ריכוז!A:BJ,62,0)</f>
        <v>0</v>
      </c>
      <c r="H5" s="1"/>
      <c r="I5" s="1"/>
    </row>
    <row r="6" spans="1:9" x14ac:dyDescent="0.2">
      <c r="A6" s="1"/>
      <c r="B6" s="6">
        <v>3</v>
      </c>
      <c r="C6" s="6">
        <v>1001901800</v>
      </c>
      <c r="D6" s="6">
        <v>40328348</v>
      </c>
      <c r="E6" s="6">
        <v>580360584</v>
      </c>
      <c r="F6" s="14" t="s">
        <v>88</v>
      </c>
      <c r="G6" s="15">
        <f>VLOOKUP(C6,[3]ריכוז!A:BJ,62,0)</f>
        <v>62979</v>
      </c>
      <c r="H6" s="1"/>
      <c r="I6" s="1"/>
    </row>
    <row r="7" spans="1:9" x14ac:dyDescent="0.2">
      <c r="A7" s="1"/>
      <c r="B7" s="6">
        <v>4</v>
      </c>
      <c r="C7" s="6">
        <v>1001902030</v>
      </c>
      <c r="D7" s="6">
        <v>42511310</v>
      </c>
      <c r="E7" s="6">
        <v>580567519</v>
      </c>
      <c r="F7" s="14" t="s">
        <v>89</v>
      </c>
      <c r="G7" s="15">
        <f>VLOOKUP(C7,[3]ריכוז!A:BJ,62,0)</f>
        <v>0</v>
      </c>
      <c r="H7" s="1"/>
      <c r="I7" s="1"/>
    </row>
    <row r="8" spans="1:9" x14ac:dyDescent="0.2">
      <c r="A8" s="1"/>
      <c r="B8" s="6">
        <v>5</v>
      </c>
      <c r="C8" s="6">
        <v>1001903910</v>
      </c>
      <c r="D8" s="6">
        <v>42402490</v>
      </c>
      <c r="E8" s="6">
        <v>580332153</v>
      </c>
      <c r="F8" s="14" t="s">
        <v>90</v>
      </c>
      <c r="G8" s="15">
        <f>VLOOKUP(C8,[3]ריכוז!A:BJ,62,0)</f>
        <v>0</v>
      </c>
      <c r="H8" s="1"/>
      <c r="I8" s="1"/>
    </row>
    <row r="9" spans="1:9" x14ac:dyDescent="0.2">
      <c r="A9" s="1"/>
      <c r="B9" s="6">
        <v>6</v>
      </c>
      <c r="C9" s="6">
        <v>1001904109</v>
      </c>
      <c r="D9" s="6">
        <v>42809366</v>
      </c>
      <c r="E9" s="6">
        <v>580684272</v>
      </c>
      <c r="F9" s="14" t="s">
        <v>91</v>
      </c>
      <c r="G9" s="15">
        <f>VLOOKUP(C9,[3]ריכוז!A:BJ,62,0)</f>
        <v>0</v>
      </c>
      <c r="H9" s="1"/>
      <c r="I9" s="1"/>
    </row>
    <row r="10" spans="1:9" x14ac:dyDescent="0.2">
      <c r="A10" s="1"/>
      <c r="B10" s="6">
        <v>7</v>
      </c>
      <c r="C10" s="6">
        <v>1001904647</v>
      </c>
      <c r="D10" s="6">
        <v>42402538</v>
      </c>
      <c r="E10" s="6">
        <v>580160513</v>
      </c>
      <c r="F10" s="14" t="s">
        <v>92</v>
      </c>
      <c r="G10" s="15">
        <f>VLOOKUP(C10,[3]ריכוז!A:BJ,62,0)</f>
        <v>0</v>
      </c>
      <c r="H10" s="1"/>
      <c r="I10" s="1"/>
    </row>
    <row r="11" spans="1:9" x14ac:dyDescent="0.2">
      <c r="A11" s="1"/>
      <c r="B11" s="6">
        <v>8</v>
      </c>
      <c r="C11" s="6">
        <v>1001905059</v>
      </c>
      <c r="D11" s="6">
        <v>42519754</v>
      </c>
      <c r="E11" s="6">
        <v>580736718</v>
      </c>
      <c r="F11" s="14" t="s">
        <v>93</v>
      </c>
      <c r="G11" s="15">
        <f>VLOOKUP(C11,[3]ריכוז!A:BJ,62,0)</f>
        <v>0</v>
      </c>
      <c r="H11" s="1"/>
      <c r="I11" s="1"/>
    </row>
    <row r="12" spans="1:9" x14ac:dyDescent="0.2">
      <c r="A12" s="1"/>
      <c r="B12" s="6">
        <v>9</v>
      </c>
      <c r="C12" s="6">
        <v>1001905694</v>
      </c>
      <c r="D12" s="6">
        <v>40016822</v>
      </c>
      <c r="E12" s="6">
        <v>580320232</v>
      </c>
      <c r="F12" s="14" t="s">
        <v>94</v>
      </c>
      <c r="G12" s="15">
        <f>VLOOKUP(C12,[3]ריכוז!A:BJ,62,0)</f>
        <v>0</v>
      </c>
      <c r="H12" s="1"/>
      <c r="I12" s="1"/>
    </row>
    <row r="13" spans="1:9" x14ac:dyDescent="0.2">
      <c r="A13" s="1"/>
      <c r="B13" s="6">
        <v>10</v>
      </c>
      <c r="C13" s="6">
        <v>1001905848</v>
      </c>
      <c r="D13" s="6">
        <v>42797834</v>
      </c>
      <c r="E13" s="6">
        <v>580625226</v>
      </c>
      <c r="F13" s="14" t="s">
        <v>95</v>
      </c>
      <c r="G13" s="15">
        <f>VLOOKUP(C13,[3]ריכוז!A:BJ,62,0)</f>
        <v>0</v>
      </c>
      <c r="H13" s="1"/>
      <c r="I13" s="1"/>
    </row>
    <row r="14" spans="1:9" x14ac:dyDescent="0.2">
      <c r="A14" s="1"/>
      <c r="B14" s="6">
        <v>11</v>
      </c>
      <c r="C14" s="6">
        <v>1001906135</v>
      </c>
      <c r="D14" s="6">
        <v>42580690</v>
      </c>
      <c r="E14" s="6">
        <v>580684504</v>
      </c>
      <c r="F14" s="14" t="s">
        <v>96</v>
      </c>
      <c r="G14" s="15">
        <f>VLOOKUP(C14,[3]ריכוז!A:BJ,62,0)</f>
        <v>0</v>
      </c>
      <c r="H14" s="1"/>
      <c r="I14" s="1"/>
    </row>
    <row r="15" spans="1:9" x14ac:dyDescent="0.2">
      <c r="A15" s="1"/>
      <c r="B15" s="6">
        <v>12</v>
      </c>
      <c r="C15" s="6">
        <v>1001906223</v>
      </c>
      <c r="D15" s="6">
        <v>42511321</v>
      </c>
      <c r="E15" s="6">
        <v>580570539</v>
      </c>
      <c r="F15" s="14" t="s">
        <v>97</v>
      </c>
      <c r="G15" s="15">
        <f>VLOOKUP(C15,[3]ריכוז!A:BJ,62,0)</f>
        <v>0</v>
      </c>
      <c r="H15" s="1"/>
      <c r="I15" s="1"/>
    </row>
    <row r="16" spans="1:9" x14ac:dyDescent="0.2">
      <c r="A16" s="1"/>
      <c r="B16" s="6">
        <v>13</v>
      </c>
      <c r="C16" s="6">
        <v>1001906400</v>
      </c>
      <c r="D16" s="6">
        <v>42800301</v>
      </c>
      <c r="E16" s="6">
        <v>580400224</v>
      </c>
      <c r="F16" s="14" t="s">
        <v>98</v>
      </c>
      <c r="G16" s="15">
        <f>VLOOKUP(C16,[3]ריכוז!A:BJ,62,0)</f>
        <v>0</v>
      </c>
      <c r="H16" s="1"/>
      <c r="I16" s="1"/>
    </row>
    <row r="17" spans="1:9" x14ac:dyDescent="0.2">
      <c r="A17" s="1"/>
      <c r="B17" s="6">
        <v>14</v>
      </c>
      <c r="C17" s="6">
        <v>1001907415</v>
      </c>
      <c r="D17" s="6">
        <v>42797625</v>
      </c>
      <c r="E17" s="6">
        <v>580690675</v>
      </c>
      <c r="F17" s="14" t="s">
        <v>99</v>
      </c>
      <c r="G17" s="15">
        <f>VLOOKUP(C17,[3]ריכוז!A:BJ,62,0)</f>
        <v>0</v>
      </c>
      <c r="H17" s="1"/>
      <c r="I17" s="1"/>
    </row>
    <row r="18" spans="1:9" x14ac:dyDescent="0.2">
      <c r="A18" s="1"/>
      <c r="B18" s="6">
        <v>15</v>
      </c>
      <c r="C18" s="6">
        <v>1001907486</v>
      </c>
      <c r="D18" s="6">
        <v>42810679</v>
      </c>
      <c r="E18" s="6">
        <v>580642858</v>
      </c>
      <c r="F18" s="14" t="s">
        <v>100</v>
      </c>
      <c r="G18" s="15">
        <f>VLOOKUP(C18,[3]ריכוז!A:BJ,62,0)</f>
        <v>0</v>
      </c>
      <c r="H18" s="1"/>
      <c r="I18" s="1"/>
    </row>
    <row r="19" spans="1:9" x14ac:dyDescent="0.2">
      <c r="A19" s="1"/>
      <c r="B19" s="6">
        <v>16</v>
      </c>
      <c r="C19" s="6">
        <v>1001907585</v>
      </c>
      <c r="D19" s="6">
        <v>42206968</v>
      </c>
      <c r="E19" s="6">
        <v>580332799</v>
      </c>
      <c r="F19" s="14" t="s">
        <v>101</v>
      </c>
      <c r="G19" s="15">
        <f>VLOOKUP(C19,[3]ריכוז!A:BJ,62,0)</f>
        <v>0</v>
      </c>
      <c r="H19" s="1"/>
      <c r="I19" s="1"/>
    </row>
    <row r="20" spans="1:9" x14ac:dyDescent="0.2">
      <c r="A20" s="1"/>
      <c r="B20" s="6">
        <v>17</v>
      </c>
      <c r="C20" s="6">
        <v>1001907622</v>
      </c>
      <c r="D20" s="6">
        <v>42507781</v>
      </c>
      <c r="E20" s="6">
        <v>580376507</v>
      </c>
      <c r="F20" s="14" t="s">
        <v>102</v>
      </c>
      <c r="G20" s="15">
        <f>VLOOKUP(C20,[3]ריכוז!A:BJ,62,0)</f>
        <v>0</v>
      </c>
      <c r="H20" s="1"/>
      <c r="I20" s="1"/>
    </row>
    <row r="21" spans="1:9" x14ac:dyDescent="0.2">
      <c r="A21" s="1"/>
      <c r="B21" s="6">
        <v>18</v>
      </c>
      <c r="C21" s="6">
        <v>1001907701</v>
      </c>
      <c r="D21" s="6">
        <v>42811770</v>
      </c>
      <c r="E21" s="6">
        <v>580521664</v>
      </c>
      <c r="F21" s="14" t="s">
        <v>103</v>
      </c>
      <c r="G21" s="15">
        <f>VLOOKUP(C21,[3]ריכוז!A:BJ,62,0)</f>
        <v>0</v>
      </c>
      <c r="H21" s="1"/>
      <c r="I21" s="1"/>
    </row>
    <row r="22" spans="1:9" x14ac:dyDescent="0.2">
      <c r="A22" s="1"/>
      <c r="B22" s="6">
        <v>19</v>
      </c>
      <c r="C22" s="6">
        <v>1001907768</v>
      </c>
      <c r="D22" s="6">
        <v>42901556</v>
      </c>
      <c r="E22" s="6">
        <v>580280907</v>
      </c>
      <c r="F22" s="14" t="s">
        <v>104</v>
      </c>
      <c r="G22" s="15">
        <f>VLOOKUP(C22,[3]ריכוז!A:BJ,62,0)</f>
        <v>0</v>
      </c>
      <c r="H22" s="1"/>
      <c r="I22" s="1"/>
    </row>
    <row r="23" spans="1:9" x14ac:dyDescent="0.2">
      <c r="A23" s="1"/>
      <c r="B23" s="6">
        <v>20</v>
      </c>
      <c r="C23" s="6">
        <v>1001907931</v>
      </c>
      <c r="D23" s="6">
        <v>42402120</v>
      </c>
      <c r="E23" s="6">
        <v>580395853</v>
      </c>
      <c r="F23" s="14" t="s">
        <v>105</v>
      </c>
      <c r="G23" s="15">
        <f>VLOOKUP(C23,[3]ריכוז!A:BJ,62,0)</f>
        <v>0</v>
      </c>
      <c r="H23" s="1"/>
      <c r="I23" s="1"/>
    </row>
    <row r="24" spans="1:9" ht="13.5" thickBot="1" x14ac:dyDescent="0.25">
      <c r="A24" s="1"/>
      <c r="B24" s="3"/>
      <c r="C24" s="3"/>
      <c r="D24" s="3"/>
      <c r="E24" s="3"/>
      <c r="F24" s="12"/>
      <c r="G24" s="16">
        <f>SUM(G4:G23)</f>
        <v>62979</v>
      </c>
      <c r="H24" s="1"/>
      <c r="I24" s="1"/>
    </row>
    <row r="25" spans="1:9" ht="13.5" thickTop="1" x14ac:dyDescent="0.2">
      <c r="A25" s="1"/>
      <c r="B25" s="3"/>
      <c r="C25" s="3"/>
      <c r="D25" s="3"/>
      <c r="E25" s="3"/>
      <c r="F25" s="12"/>
      <c r="G25" s="17"/>
      <c r="H25" s="1"/>
      <c r="I25" s="1"/>
    </row>
    <row r="26" spans="1:9" x14ac:dyDescent="0.2">
      <c r="A26" s="1"/>
      <c r="B26" s="3"/>
      <c r="C26" s="3"/>
      <c r="D26" s="3"/>
      <c r="E26" s="3"/>
      <c r="F26" s="12"/>
      <c r="G26" s="17"/>
      <c r="H26" s="1"/>
      <c r="I26" s="1"/>
    </row>
  </sheetData>
  <sheetProtection algorithmName="SHA-512" hashValue="jnD5A9eIoMJT3Vz9HdwnG1DIJUqJfOoXr8/13JnrSo9/pP+klMaRrHzhyGVPfC/mhl4HJoY3i2MLdi920W+QYQ==" saltValue="vWKpzQ39rh0o8+aUUmOpXw==" spinCount="100000" sheet="1" objects="1" scenarios="1" sort="0" autoFilter="0"/>
  <autoFilter ref="A3:J24" xr:uid="{6FBB5AF5-B5FF-465D-B75F-B1F38D004794}"/>
  <mergeCells count="1">
    <mergeCell ref="B2:G2"/>
  </mergeCells>
  <pageMargins left="0.25" right="0.33" top="0.38" bottom="0.34" header="0.31496062992125984" footer="0.31496062992125984"/>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4592E-83B0-4D03-BDB5-F4054919D1DC}">
  <sheetPr>
    <pageSetUpPr fitToPage="1"/>
  </sheetPr>
  <dimension ref="B2:AG875"/>
  <sheetViews>
    <sheetView rightToLeft="1" zoomScale="110" zoomScaleNormal="110" workbookViewId="0">
      <pane ySplit="3" topLeftCell="A182" activePane="bottomLeft" state="frozen"/>
      <selection activeCell="B2" sqref="B2:R882"/>
      <selection pane="bottomLeft" activeCell="F3" sqref="F3"/>
    </sheetView>
  </sheetViews>
  <sheetFormatPr defaultColWidth="8.75" defaultRowHeight="12.75" x14ac:dyDescent="0.2"/>
  <cols>
    <col min="1" max="1" width="3.375" style="1" customWidth="1"/>
    <col min="2" max="2" width="4.5" style="3" bestFit="1" customWidth="1"/>
    <col min="3" max="3" width="10.75" style="3" customWidth="1"/>
    <col min="4" max="4" width="9.25" style="3" bestFit="1" customWidth="1"/>
    <col min="5" max="5" width="8.875" style="3" customWidth="1"/>
    <col min="6" max="6" width="31.875" style="1" bestFit="1" customWidth="1"/>
    <col min="7" max="8" width="8.75" style="1" customWidth="1"/>
    <col min="9" max="9" width="8.75" style="1" hidden="1" customWidth="1"/>
    <col min="10" max="10" width="11.25" style="1" customWidth="1"/>
    <col min="11" max="11" width="12.125" style="1" customWidth="1"/>
    <col min="12" max="12" width="8.75" style="1" hidden="1" customWidth="1"/>
    <col min="13" max="13" width="15.25" style="1" customWidth="1"/>
    <col min="14" max="14" width="16.25" style="1" bestFit="1" customWidth="1"/>
    <col min="15" max="15" width="14.75" style="1" bestFit="1" customWidth="1"/>
    <col min="16" max="16" width="11.375" style="1" customWidth="1"/>
    <col min="17" max="17" width="11.875" style="1" customWidth="1"/>
    <col min="18" max="18" width="43.125" style="38" customWidth="1"/>
    <col min="19" max="19" width="17.75" style="1" customWidth="1"/>
    <col min="20" max="20" width="11.875" style="1" bestFit="1" customWidth="1"/>
    <col min="21" max="21" width="11.625" style="1" bestFit="1" customWidth="1"/>
    <col min="22" max="16384" width="8.75" style="1"/>
  </cols>
  <sheetData>
    <row r="2" spans="2:33" x14ac:dyDescent="0.2">
      <c r="B2" s="93" t="s">
        <v>106</v>
      </c>
      <c r="C2" s="93"/>
      <c r="D2" s="93"/>
      <c r="E2" s="93"/>
      <c r="F2" s="93"/>
      <c r="G2" s="93"/>
      <c r="H2" s="93"/>
      <c r="I2" s="93"/>
      <c r="J2" s="93"/>
      <c r="K2" s="93"/>
      <c r="L2" s="93"/>
      <c r="M2" s="93"/>
      <c r="N2" s="93"/>
      <c r="O2" s="93"/>
      <c r="P2" s="93"/>
      <c r="Q2" s="93"/>
      <c r="R2" s="93"/>
      <c r="S2" s="20"/>
    </row>
    <row r="3" spans="2:33" s="21" customFormat="1" ht="102" x14ac:dyDescent="0.2">
      <c r="B3" s="5" t="s">
        <v>1</v>
      </c>
      <c r="C3" s="5" t="s">
        <v>2</v>
      </c>
      <c r="D3" s="5" t="s">
        <v>107</v>
      </c>
      <c r="E3" s="5" t="s">
        <v>85</v>
      </c>
      <c r="F3" s="5" t="s">
        <v>68</v>
      </c>
      <c r="G3" s="5" t="s">
        <v>108</v>
      </c>
      <c r="H3" s="5" t="s">
        <v>109</v>
      </c>
      <c r="I3" s="5" t="s">
        <v>110</v>
      </c>
      <c r="J3" s="5" t="s">
        <v>111</v>
      </c>
      <c r="K3" s="5" t="s">
        <v>112</v>
      </c>
      <c r="L3" s="5" t="s">
        <v>113</v>
      </c>
      <c r="M3" s="5" t="s">
        <v>114</v>
      </c>
      <c r="N3" s="5" t="s">
        <v>115</v>
      </c>
      <c r="O3" s="5" t="s">
        <v>116</v>
      </c>
      <c r="P3" s="5" t="s">
        <v>117</v>
      </c>
      <c r="Q3" s="5" t="s">
        <v>118</v>
      </c>
      <c r="R3" s="5" t="s">
        <v>119</v>
      </c>
      <c r="S3" s="2"/>
      <c r="AG3" s="21">
        <v>1</v>
      </c>
    </row>
    <row r="4" spans="2:33" x14ac:dyDescent="0.2">
      <c r="B4" s="6">
        <v>1</v>
      </c>
      <c r="C4" s="6">
        <v>1001900177</v>
      </c>
      <c r="D4" s="6">
        <v>42151481</v>
      </c>
      <c r="E4" s="6">
        <v>580543858</v>
      </c>
      <c r="F4" s="7" t="s">
        <v>120</v>
      </c>
      <c r="G4" s="7" t="str">
        <f>VLOOKUP(C4,[3]ריכוז!A:BN,66,0)</f>
        <v>לא</v>
      </c>
      <c r="H4" s="7" t="str">
        <f>VLOOKUP(C4,[3]ריכוז!A:BP,68,0)</f>
        <v>לא</v>
      </c>
      <c r="I4" s="7">
        <f>VLOOKUP(C4,[3]ריכוז!A:BQ,69,0)</f>
        <v>0</v>
      </c>
      <c r="J4" s="22">
        <f>M4/365*I4</f>
        <v>0</v>
      </c>
      <c r="K4" s="22">
        <f>VLOOKUP(C4,'[3]דוח רשימת בקשות'!B:P,15,0)</f>
        <v>500000</v>
      </c>
      <c r="L4" s="7">
        <f t="shared" ref="L4:L67" si="0">COUNTIF($E$4:$E$832,E4)</f>
        <v>1</v>
      </c>
      <c r="M4" s="23">
        <f>VLOOKUP(E4,'[1]ריכוז תמיכה ברמת עמותה'!$A:$P,16,0)+IFERROR(VLOOKUP(E4,[2]גיליון1!$B:$F,5,0),0)</f>
        <v>208192.48785474084</v>
      </c>
      <c r="N4" s="23">
        <f>IF(K4&lt;M4,K4,M4)-J4</f>
        <v>208192.48785474084</v>
      </c>
      <c r="O4" s="23">
        <f>VLOOKUP(C4,'[3]דוח רשימת בקשות 17.11.25'!B:I,8,0)</f>
        <v>143314</v>
      </c>
      <c r="P4" s="23">
        <f>IF(N4&lt;O4,N4-O4,0)*-1</f>
        <v>0</v>
      </c>
      <c r="Q4" s="23">
        <f>IF((N4-O4)&gt;0,N4-O4,0)</f>
        <v>64878.487854740844</v>
      </c>
      <c r="R4" s="24"/>
      <c r="T4" s="17"/>
      <c r="U4" s="17"/>
      <c r="Y4" s="1" t="e">
        <f>VLOOKUP(F4,[4]ריכוז!E:X,20,0)</f>
        <v>#N/A</v>
      </c>
    </row>
    <row r="5" spans="2:33" x14ac:dyDescent="0.2">
      <c r="B5" s="6">
        <v>2</v>
      </c>
      <c r="C5" s="6">
        <v>1001900178</v>
      </c>
      <c r="D5" s="6">
        <v>42056830</v>
      </c>
      <c r="E5" s="6">
        <v>580346476</v>
      </c>
      <c r="F5" s="7" t="s">
        <v>121</v>
      </c>
      <c r="G5" s="7" t="str">
        <f>VLOOKUP(C5,[3]ריכוז!A:BN,66,0)</f>
        <v>לא</v>
      </c>
      <c r="H5" s="7" t="str">
        <f>VLOOKUP(C5,[3]ריכוז!A:BP,68,0)</f>
        <v>לא</v>
      </c>
      <c r="I5" s="7">
        <f>VLOOKUP(C5,[3]ריכוז!A:BQ,69,0)</f>
        <v>0</v>
      </c>
      <c r="J5" s="22">
        <f t="shared" ref="J5:J68" si="1">M5/365*I5</f>
        <v>0</v>
      </c>
      <c r="K5" s="22">
        <f>VLOOKUP(C5,'[3]דוח רשימת בקשות'!B:P,15,0)</f>
        <v>500000</v>
      </c>
      <c r="L5" s="7">
        <f t="shared" si="0"/>
        <v>1</v>
      </c>
      <c r="M5" s="23">
        <f>VLOOKUP(E5,'[1]ריכוז תמיכה ברמת עמותה'!$A:$P,16,0)+IFERROR(VLOOKUP(E5,[2]גיליון1!$B:$F,5,0),0)</f>
        <v>279539.05999356561</v>
      </c>
      <c r="N5" s="23">
        <f t="shared" ref="N5:N68" si="2">IF(K5&lt;M5,K5,M5)-J5</f>
        <v>279539.05999356561</v>
      </c>
      <c r="O5" s="23">
        <f>VLOOKUP(C5,'[3]דוח רשימת בקשות 17.11.25'!B:I,8,0)</f>
        <v>178867</v>
      </c>
      <c r="P5" s="23">
        <f t="shared" ref="P5:P68" si="3">IF(N5&lt;O5,N5-O5,0)*-1</f>
        <v>0</v>
      </c>
      <c r="Q5" s="23">
        <f t="shared" ref="Q5:Q68" si="4">IF((N5-O5)&gt;0,N5-O5,0)</f>
        <v>100672.05999356561</v>
      </c>
      <c r="R5" s="24"/>
      <c r="T5" s="17"/>
      <c r="U5" s="17"/>
      <c r="Y5" s="1" t="e">
        <f>VLOOKUP(F5,[4]ריכוז!E:X,20,0)</f>
        <v>#N/A</v>
      </c>
    </row>
    <row r="6" spans="2:33" x14ac:dyDescent="0.2">
      <c r="B6" s="6">
        <v>3</v>
      </c>
      <c r="C6" s="6">
        <v>1001900179</v>
      </c>
      <c r="D6" s="6">
        <v>42317517</v>
      </c>
      <c r="E6" s="6">
        <v>580435105</v>
      </c>
      <c r="F6" s="7" t="s">
        <v>122</v>
      </c>
      <c r="G6" s="7" t="str">
        <f>VLOOKUP(C6,[3]ריכוז!A:BN,66,0)</f>
        <v>לא</v>
      </c>
      <c r="H6" s="7" t="str">
        <f>VLOOKUP(C6,[3]ריכוז!A:BP,68,0)</f>
        <v>לא</v>
      </c>
      <c r="I6" s="7">
        <f>VLOOKUP(C6,[3]ריכוז!A:BQ,69,0)</f>
        <v>0</v>
      </c>
      <c r="J6" s="22">
        <f t="shared" si="1"/>
        <v>0</v>
      </c>
      <c r="K6" s="22">
        <f>VLOOKUP(C6,'[3]דוח רשימת בקשות'!B:P,15,0)</f>
        <v>500000</v>
      </c>
      <c r="L6" s="7">
        <f t="shared" si="0"/>
        <v>1</v>
      </c>
      <c r="M6" s="23">
        <f>VLOOKUP(E6,'[1]ריכוז תמיכה ברמת עמותה'!$A:$P,16,0)+IFERROR(VLOOKUP(E6,[2]גיליון1!$B:$F,5,0),0)</f>
        <v>188974.71974507248</v>
      </c>
      <c r="N6" s="23">
        <f t="shared" si="2"/>
        <v>188974.71974507248</v>
      </c>
      <c r="O6" s="23">
        <f>VLOOKUP(C6,'[3]דוח רשימת בקשות 17.11.25'!B:I,8,0)</f>
        <v>150991</v>
      </c>
      <c r="P6" s="23">
        <f t="shared" si="3"/>
        <v>0</v>
      </c>
      <c r="Q6" s="23">
        <f t="shared" si="4"/>
        <v>37983.719745072478</v>
      </c>
      <c r="R6" s="24"/>
      <c r="T6" s="17"/>
      <c r="U6" s="17"/>
      <c r="Y6" s="1" t="e">
        <f>VLOOKUP(F6,[4]ריכוז!E:X,20,0)</f>
        <v>#N/A</v>
      </c>
    </row>
    <row r="7" spans="2:33" x14ac:dyDescent="0.2">
      <c r="B7" s="6">
        <v>4</v>
      </c>
      <c r="C7" s="6">
        <v>1001900196</v>
      </c>
      <c r="D7" s="6">
        <v>40002839</v>
      </c>
      <c r="E7" s="6">
        <v>580095396</v>
      </c>
      <c r="F7" s="7" t="s">
        <v>123</v>
      </c>
      <c r="G7" s="7" t="str">
        <f>VLOOKUP(C7,[3]ריכוז!A:BN,66,0)</f>
        <v>לא</v>
      </c>
      <c r="H7" s="7" t="str">
        <f>VLOOKUP(C7,[3]ריכוז!A:BP,68,0)</f>
        <v>לא</v>
      </c>
      <c r="I7" s="7">
        <f>VLOOKUP(C7,[3]ריכוז!A:BQ,69,0)</f>
        <v>0</v>
      </c>
      <c r="J7" s="22">
        <f t="shared" si="1"/>
        <v>0</v>
      </c>
      <c r="K7" s="22">
        <f>VLOOKUP(C7,'[3]דוח רשימת בקשות'!B:P,15,0)</f>
        <v>700000</v>
      </c>
      <c r="L7" s="7">
        <f t="shared" si="0"/>
        <v>1</v>
      </c>
      <c r="M7" s="23">
        <f>VLOOKUP(E7,'[1]ריכוז תמיכה ברמת עמותה'!$A:$P,16,0)+IFERROR(VLOOKUP(E7,[2]גיליון1!$B:$F,5,0),0)</f>
        <v>310903.13645036065</v>
      </c>
      <c r="N7" s="23">
        <f t="shared" si="2"/>
        <v>310903.13645036065</v>
      </c>
      <c r="O7" s="23">
        <f>VLOOKUP(C7,'[3]דוח רשימת בקשות 17.11.25'!B:I,8,0)</f>
        <v>228240</v>
      </c>
      <c r="P7" s="23">
        <f t="shared" si="3"/>
        <v>0</v>
      </c>
      <c r="Q7" s="23">
        <f t="shared" si="4"/>
        <v>82663.136450360646</v>
      </c>
      <c r="R7" s="24"/>
      <c r="T7" s="17"/>
      <c r="U7" s="17"/>
      <c r="Y7" s="1" t="e">
        <f>VLOOKUP(F7,[4]ריכוז!E:X,20,0)</f>
        <v>#N/A</v>
      </c>
    </row>
    <row r="8" spans="2:33" x14ac:dyDescent="0.2">
      <c r="B8" s="6">
        <v>5</v>
      </c>
      <c r="C8" s="6">
        <v>1001900197</v>
      </c>
      <c r="D8" s="6">
        <v>42402199</v>
      </c>
      <c r="E8" s="6">
        <v>580487254</v>
      </c>
      <c r="F8" s="7" t="s">
        <v>124</v>
      </c>
      <c r="G8" s="7" t="str">
        <f>VLOOKUP(C8,[3]ריכוז!A:BN,66,0)</f>
        <v>לא</v>
      </c>
      <c r="H8" s="7" t="str">
        <f>VLOOKUP(C8,[3]ריכוז!A:BP,68,0)</f>
        <v>לא</v>
      </c>
      <c r="I8" s="7">
        <f>VLOOKUP(C8,[3]ריכוז!A:BQ,69,0)</f>
        <v>0</v>
      </c>
      <c r="J8" s="22">
        <f t="shared" si="1"/>
        <v>0</v>
      </c>
      <c r="K8" s="22">
        <f>VLOOKUP(C8,'[3]דוח רשימת בקשות'!B:P,15,0)</f>
        <v>500000</v>
      </c>
      <c r="L8" s="7">
        <f t="shared" si="0"/>
        <v>1</v>
      </c>
      <c r="M8" s="23">
        <f>VLOOKUP(E8,'[1]ריכוז תמיכה ברמת עמותה'!$A:$P,16,0)+IFERROR(VLOOKUP(E8,[2]גיליון1!$B:$F,5,0),0)</f>
        <v>179570.11456799615</v>
      </c>
      <c r="N8" s="23">
        <f t="shared" si="2"/>
        <v>179570.11456799615</v>
      </c>
      <c r="O8" s="23">
        <f>VLOOKUP(C8,'[3]דוח רשימת בקשות 17.11.25'!B:I,8,0)</f>
        <v>122728</v>
      </c>
      <c r="P8" s="23">
        <f t="shared" si="3"/>
        <v>0</v>
      </c>
      <c r="Q8" s="23">
        <f t="shared" si="4"/>
        <v>56842.114567996148</v>
      </c>
      <c r="R8" s="24"/>
      <c r="T8" s="17"/>
      <c r="U8" s="17"/>
      <c r="Y8" s="1" t="e">
        <f>VLOOKUP(F8,[4]ריכוז!E:X,20,0)</f>
        <v>#N/A</v>
      </c>
    </row>
    <row r="9" spans="2:33" x14ac:dyDescent="0.2">
      <c r="B9" s="6">
        <v>6</v>
      </c>
      <c r="C9" s="6">
        <v>1001900198</v>
      </c>
      <c r="D9" s="6">
        <v>40002878</v>
      </c>
      <c r="E9" s="6">
        <v>580359826</v>
      </c>
      <c r="F9" s="7" t="s">
        <v>125</v>
      </c>
      <c r="G9" s="7" t="str">
        <f>VLOOKUP(C9,[3]ריכוז!A:BN,66,0)</f>
        <v>לא</v>
      </c>
      <c r="H9" s="7" t="str">
        <f>VLOOKUP(C9,[3]ריכוז!A:BP,68,0)</f>
        <v>לא</v>
      </c>
      <c r="I9" s="7">
        <f>VLOOKUP(C9,[3]ריכוז!A:BQ,69,0)</f>
        <v>0</v>
      </c>
      <c r="J9" s="22">
        <f t="shared" si="1"/>
        <v>0</v>
      </c>
      <c r="K9" s="22">
        <f>VLOOKUP(C9,'[3]דוח רשימת בקשות'!B:P,15,0)</f>
        <v>300000</v>
      </c>
      <c r="L9" s="7">
        <f t="shared" si="0"/>
        <v>1</v>
      </c>
      <c r="M9" s="23">
        <f>VLOOKUP(E9,'[1]ריכוז תמיכה ברמת עמותה'!$A:$P,16,0)+IFERROR(VLOOKUP(E9,[2]גיליון1!$B:$F,5,0),0)</f>
        <v>65900.016417057472</v>
      </c>
      <c r="N9" s="23">
        <f t="shared" si="2"/>
        <v>65900.016417057472</v>
      </c>
      <c r="O9" s="23">
        <f>VLOOKUP(C9,'[3]דוח רשימת בקשות 17.11.25'!B:I,8,0)</f>
        <v>56180</v>
      </c>
      <c r="P9" s="23">
        <f t="shared" si="3"/>
        <v>0</v>
      </c>
      <c r="Q9" s="23">
        <f t="shared" si="4"/>
        <v>9720.0164170574717</v>
      </c>
      <c r="R9" s="24"/>
      <c r="T9" s="17"/>
      <c r="U9" s="17"/>
      <c r="Y9" s="1" t="e">
        <f>VLOOKUP(F9,[4]ריכוז!E:X,20,0)</f>
        <v>#N/A</v>
      </c>
    </row>
    <row r="10" spans="2:33" x14ac:dyDescent="0.2">
      <c r="B10" s="6">
        <v>7</v>
      </c>
      <c r="C10" s="6">
        <v>1001900199</v>
      </c>
      <c r="D10" s="6">
        <v>41864892</v>
      </c>
      <c r="E10" s="6">
        <v>580445070</v>
      </c>
      <c r="F10" s="7" t="s">
        <v>126</v>
      </c>
      <c r="G10" s="7" t="str">
        <f>VLOOKUP(C10,[3]ריכוז!A:BN,66,0)</f>
        <v>לא</v>
      </c>
      <c r="H10" s="7" t="str">
        <f>VLOOKUP(C10,[3]ריכוז!A:BP,68,0)</f>
        <v>לא</v>
      </c>
      <c r="I10" s="7">
        <f>VLOOKUP(C10,[3]ריכוז!A:BQ,69,0)</f>
        <v>0</v>
      </c>
      <c r="J10" s="22">
        <f t="shared" si="1"/>
        <v>0</v>
      </c>
      <c r="K10" s="22">
        <f>VLOOKUP(C10,'[3]דוח רשימת בקשות'!B:P,15,0)</f>
        <v>500000</v>
      </c>
      <c r="L10" s="7">
        <f t="shared" si="0"/>
        <v>1</v>
      </c>
      <c r="M10" s="23">
        <f>VLOOKUP(E10,'[1]ריכוז תמיכה ברמת עמותה'!$A:$P,16,0)+IFERROR(VLOOKUP(E10,[2]גיליון1!$B:$F,5,0),0)</f>
        <v>198972.59354319159</v>
      </c>
      <c r="N10" s="23">
        <f t="shared" si="2"/>
        <v>198972.59354319159</v>
      </c>
      <c r="O10" s="23">
        <f>VLOOKUP(C10,'[3]דוח רשימת בקשות 17.11.25'!B:I,8,0)</f>
        <v>104093</v>
      </c>
      <c r="P10" s="23">
        <f t="shared" si="3"/>
        <v>0</v>
      </c>
      <c r="Q10" s="23">
        <f t="shared" si="4"/>
        <v>94879.593543191586</v>
      </c>
      <c r="R10" s="24"/>
      <c r="T10" s="17"/>
      <c r="U10" s="17"/>
      <c r="Y10" s="1" t="e">
        <f>VLOOKUP(F10,[4]ריכוז!E:X,20,0)</f>
        <v>#N/A</v>
      </c>
    </row>
    <row r="11" spans="2:33" x14ac:dyDescent="0.2">
      <c r="B11" s="6">
        <v>8</v>
      </c>
      <c r="C11" s="6">
        <v>1001900202</v>
      </c>
      <c r="D11" s="6">
        <v>42203696</v>
      </c>
      <c r="E11" s="6">
        <v>580687986</v>
      </c>
      <c r="F11" s="7" t="s">
        <v>127</v>
      </c>
      <c r="G11" s="7" t="str">
        <f>VLOOKUP(C11,[3]ריכוז!A:BN,66,0)</f>
        <v>לא</v>
      </c>
      <c r="H11" s="7" t="str">
        <f>VLOOKUP(C11,[3]ריכוז!A:BP,68,0)</f>
        <v>לא</v>
      </c>
      <c r="I11" s="7">
        <f>VLOOKUP(C11,[3]ריכוז!A:BQ,69,0)</f>
        <v>0</v>
      </c>
      <c r="J11" s="22">
        <f t="shared" si="1"/>
        <v>0</v>
      </c>
      <c r="K11" s="22">
        <f>VLOOKUP(C11,'[3]דוח רשימת בקשות'!B:P,15,0)</f>
        <v>50000</v>
      </c>
      <c r="L11" s="7">
        <f t="shared" si="0"/>
        <v>1</v>
      </c>
      <c r="M11" s="23">
        <f>VLOOKUP(E11,'[1]ריכוז תמיכה ברמת עמותה'!$A:$P,16,0)+IFERROR(VLOOKUP(E11,[2]גיליון1!$B:$F,5,0),0)</f>
        <v>8587.6880764396046</v>
      </c>
      <c r="N11" s="23">
        <f t="shared" si="2"/>
        <v>8587.6880764396046</v>
      </c>
      <c r="O11" s="23">
        <f>VLOOKUP(C11,'[3]דוח רשימת בקשות 17.11.25'!B:I,8,0)</f>
        <v>5895</v>
      </c>
      <c r="P11" s="23">
        <f t="shared" si="3"/>
        <v>0</v>
      </c>
      <c r="Q11" s="23">
        <f t="shared" si="4"/>
        <v>2692.6880764396046</v>
      </c>
      <c r="R11" s="24"/>
      <c r="T11" s="17"/>
      <c r="U11" s="17"/>
      <c r="Y11" s="1" t="e">
        <f>VLOOKUP(F11,[4]ריכוז!E:X,20,0)</f>
        <v>#N/A</v>
      </c>
    </row>
    <row r="12" spans="2:33" x14ac:dyDescent="0.2">
      <c r="B12" s="6">
        <v>9</v>
      </c>
      <c r="C12" s="6">
        <v>1001900203</v>
      </c>
      <c r="D12" s="6">
        <v>42401973</v>
      </c>
      <c r="E12" s="6">
        <v>514490515</v>
      </c>
      <c r="F12" s="7" t="s">
        <v>128</v>
      </c>
      <c r="G12" s="7" t="str">
        <f>VLOOKUP(C12,[3]ריכוז!A:BN,66,0)</f>
        <v>לא</v>
      </c>
      <c r="H12" s="7" t="str">
        <f>VLOOKUP(C12,[3]ריכוז!A:BP,68,0)</f>
        <v>לא</v>
      </c>
      <c r="I12" s="7">
        <f>VLOOKUP(C12,[3]ריכוז!A:BQ,69,0)</f>
        <v>0</v>
      </c>
      <c r="J12" s="22">
        <f t="shared" si="1"/>
        <v>0</v>
      </c>
      <c r="K12" s="22">
        <f>VLOOKUP(C12,'[3]דוח רשימת בקשות'!B:P,15,0)</f>
        <v>500000</v>
      </c>
      <c r="L12" s="7">
        <f t="shared" si="0"/>
        <v>1</v>
      </c>
      <c r="M12" s="23">
        <f>VLOOKUP(E12,'[1]ריכוז תמיכה ברמת עמותה'!$A:$P,16,0)+IFERROR(VLOOKUP(E12,[2]גיליון1!$B:$F,5,0),0)</f>
        <v>53382.689193523307</v>
      </c>
      <c r="N12" s="23">
        <f t="shared" si="2"/>
        <v>53382.689193523307</v>
      </c>
      <c r="O12" s="23">
        <f>VLOOKUP(C12,'[3]דוח רשימת בקשות 17.11.25'!B:I,8,0)</f>
        <v>42653</v>
      </c>
      <c r="P12" s="23">
        <f t="shared" si="3"/>
        <v>0</v>
      </c>
      <c r="Q12" s="23">
        <f t="shared" si="4"/>
        <v>10729.689193523307</v>
      </c>
      <c r="R12" s="24"/>
      <c r="T12" s="17"/>
      <c r="U12" s="17"/>
      <c r="Y12" s="1" t="e">
        <f>VLOOKUP(F12,[4]ריכוז!E:X,20,0)</f>
        <v>#N/A</v>
      </c>
    </row>
    <row r="13" spans="2:33" x14ac:dyDescent="0.2">
      <c r="B13" s="6">
        <v>10</v>
      </c>
      <c r="C13" s="6">
        <v>1001900204</v>
      </c>
      <c r="D13" s="6">
        <v>42797814</v>
      </c>
      <c r="E13" s="6">
        <v>514491851</v>
      </c>
      <c r="F13" s="7" t="s">
        <v>129</v>
      </c>
      <c r="G13" s="7" t="str">
        <f>VLOOKUP(C13,[3]ריכוז!A:BN,66,0)</f>
        <v>לא</v>
      </c>
      <c r="H13" s="7" t="str">
        <f>VLOOKUP(C13,[3]ריכוז!A:BP,68,0)</f>
        <v>לא</v>
      </c>
      <c r="I13" s="7">
        <f>VLOOKUP(C13,[3]ריכוז!A:BQ,69,0)</f>
        <v>0</v>
      </c>
      <c r="J13" s="22">
        <f t="shared" si="1"/>
        <v>0</v>
      </c>
      <c r="K13" s="22">
        <f>VLOOKUP(C13,'[3]דוח רשימת בקשות'!B:P,15,0)</f>
        <v>500000</v>
      </c>
      <c r="L13" s="7">
        <f t="shared" si="0"/>
        <v>1</v>
      </c>
      <c r="M13" s="23">
        <f>VLOOKUP(E13,'[1]ריכוז תמיכה ברמת עמותה'!$A:$P,16,0)+IFERROR(VLOOKUP(E13,[2]גיליון1!$B:$F,5,0),0)</f>
        <v>176162.87433862692</v>
      </c>
      <c r="N13" s="23">
        <f t="shared" si="2"/>
        <v>176162.87433862692</v>
      </c>
      <c r="O13" s="23">
        <f>VLOOKUP(C13,'[3]דוח רשימת בקשות 17.11.25'!B:I,8,0)</f>
        <v>127959</v>
      </c>
      <c r="P13" s="23">
        <f t="shared" si="3"/>
        <v>0</v>
      </c>
      <c r="Q13" s="23">
        <f t="shared" si="4"/>
        <v>48203.87433862692</v>
      </c>
      <c r="R13" s="24"/>
      <c r="T13" s="17"/>
      <c r="U13" s="17"/>
      <c r="Y13" s="1" t="e">
        <f>VLOOKUP(F13,[4]ריכוז!E:X,20,0)</f>
        <v>#N/A</v>
      </c>
    </row>
    <row r="14" spans="2:33" x14ac:dyDescent="0.2">
      <c r="B14" s="6">
        <v>11</v>
      </c>
      <c r="C14" s="6">
        <v>1001900205</v>
      </c>
      <c r="D14" s="6">
        <v>42087936</v>
      </c>
      <c r="E14" s="6">
        <v>580447928</v>
      </c>
      <c r="F14" s="7" t="s">
        <v>130</v>
      </c>
      <c r="G14" s="7" t="str">
        <f>VLOOKUP(C14,[3]ריכוז!A:BN,66,0)</f>
        <v>לא</v>
      </c>
      <c r="H14" s="7" t="str">
        <f>VLOOKUP(C14,[3]ריכוז!A:BP,68,0)</f>
        <v>לא</v>
      </c>
      <c r="I14" s="7">
        <f>VLOOKUP(C14,[3]ריכוז!A:BQ,69,0)</f>
        <v>0</v>
      </c>
      <c r="J14" s="22">
        <f t="shared" si="1"/>
        <v>0</v>
      </c>
      <c r="K14" s="22">
        <f>VLOOKUP(C14,'[3]דוח רשימת בקשות'!B:P,15,0)</f>
        <v>1000000</v>
      </c>
      <c r="L14" s="7">
        <f t="shared" si="0"/>
        <v>1</v>
      </c>
      <c r="M14" s="23">
        <f>VLOOKUP(E14,'[1]ריכוז תמיכה ברמת עמותה'!$A:$P,16,0)+IFERROR(VLOOKUP(E14,[2]גיליון1!$B:$F,5,0),0)</f>
        <v>405708.43787077715</v>
      </c>
      <c r="N14" s="23">
        <f t="shared" si="2"/>
        <v>405708.43787077715</v>
      </c>
      <c r="O14" s="23">
        <f>VLOOKUP(C14,'[3]דוח רשימת בקשות 17.11.25'!B:I,8,0)</f>
        <v>324162</v>
      </c>
      <c r="P14" s="23">
        <f t="shared" si="3"/>
        <v>0</v>
      </c>
      <c r="Q14" s="23">
        <f t="shared" si="4"/>
        <v>81546.437870777154</v>
      </c>
      <c r="R14" s="24"/>
      <c r="T14" s="17"/>
      <c r="U14" s="17"/>
      <c r="Y14" s="1" t="e">
        <f>VLOOKUP(F14,[4]ריכוז!E:X,20,0)</f>
        <v>#N/A</v>
      </c>
    </row>
    <row r="15" spans="2:33" x14ac:dyDescent="0.2">
      <c r="B15" s="6">
        <v>12</v>
      </c>
      <c r="C15" s="6">
        <v>1001900206</v>
      </c>
      <c r="D15" s="6">
        <v>42402155</v>
      </c>
      <c r="E15" s="6">
        <v>580442549</v>
      </c>
      <c r="F15" s="7" t="s">
        <v>131</v>
      </c>
      <c r="G15" s="7" t="str">
        <f>VLOOKUP(C15,[3]ריכוז!A:BN,66,0)</f>
        <v>לא</v>
      </c>
      <c r="H15" s="7" t="str">
        <f>VLOOKUP(C15,[3]ריכוז!A:BP,68,0)</f>
        <v>לא</v>
      </c>
      <c r="I15" s="7">
        <f>VLOOKUP(C15,[3]ריכוז!A:BQ,69,0)</f>
        <v>0</v>
      </c>
      <c r="J15" s="22">
        <f t="shared" si="1"/>
        <v>0</v>
      </c>
      <c r="K15" s="22">
        <f>VLOOKUP(C15,'[3]דוח רשימת בקשות'!B:P,15,0)</f>
        <v>300000</v>
      </c>
      <c r="L15" s="7">
        <f t="shared" si="0"/>
        <v>1</v>
      </c>
      <c r="M15" s="23">
        <f>VLOOKUP(E15,'[1]ריכוז תמיכה ברמת עמותה'!$A:$P,16,0)+IFERROR(VLOOKUP(E15,[2]גיליון1!$B:$F,5,0),0)</f>
        <v>44841.458922559563</v>
      </c>
      <c r="N15" s="23">
        <f t="shared" si="2"/>
        <v>44841.458922559563</v>
      </c>
      <c r="O15" s="23">
        <f>VLOOKUP(C15,'[3]דוח רשימת בקשות 17.11.25'!B:I,8,0)</f>
        <v>28151</v>
      </c>
      <c r="P15" s="23">
        <f t="shared" si="3"/>
        <v>0</v>
      </c>
      <c r="Q15" s="23">
        <f t="shared" si="4"/>
        <v>16690.458922559563</v>
      </c>
      <c r="R15" s="24"/>
      <c r="T15" s="17"/>
      <c r="U15" s="17"/>
      <c r="Y15" s="1" t="e">
        <f>VLOOKUP(F15,[4]ריכוז!E:X,20,0)</f>
        <v>#N/A</v>
      </c>
    </row>
    <row r="16" spans="2:33" x14ac:dyDescent="0.2">
      <c r="B16" s="6">
        <v>13</v>
      </c>
      <c r="C16" s="6">
        <v>1001900208</v>
      </c>
      <c r="D16" s="6">
        <v>41003887</v>
      </c>
      <c r="E16" s="6">
        <v>580482040</v>
      </c>
      <c r="F16" s="7" t="s">
        <v>132</v>
      </c>
      <c r="G16" s="7" t="str">
        <f>VLOOKUP(C16,[3]ריכוז!A:BN,66,0)</f>
        <v>לא</v>
      </c>
      <c r="H16" s="7" t="str">
        <f>VLOOKUP(C16,[3]ריכוז!A:BP,68,0)</f>
        <v>כן</v>
      </c>
      <c r="I16" s="7">
        <f>VLOOKUP(C16,[3]ריכוז!A:BQ,69,0)</f>
        <v>3</v>
      </c>
      <c r="J16" s="22">
        <f t="shared" si="1"/>
        <v>4829.3648731486028</v>
      </c>
      <c r="K16" s="22">
        <f>VLOOKUP(C16,'[3]דוח רשימת בקשות'!B:P,15,0)</f>
        <v>2000000</v>
      </c>
      <c r="L16" s="7">
        <f t="shared" si="0"/>
        <v>1</v>
      </c>
      <c r="M16" s="23">
        <f>VLOOKUP(E16,'[1]ריכוז תמיכה ברמת עמותה'!$A:$P,16,0)+IFERROR(VLOOKUP(E16,[2]גיליון1!$B:$F,5,0),0)</f>
        <v>587572.72623307991</v>
      </c>
      <c r="N16" s="23">
        <f t="shared" si="2"/>
        <v>582743.3613599313</v>
      </c>
      <c r="O16" s="23">
        <f>VLOOKUP(C16,'[3]דוח רשימת בקשות 17.11.25'!B:I,8,0)</f>
        <v>110480</v>
      </c>
      <c r="P16" s="23">
        <f t="shared" si="3"/>
        <v>0</v>
      </c>
      <c r="Q16" s="23">
        <f t="shared" si="4"/>
        <v>472263.3613599313</v>
      </c>
      <c r="R16" s="24"/>
      <c r="T16" s="17"/>
      <c r="U16" s="17"/>
      <c r="Y16" s="1" t="e">
        <f>VLOOKUP(F16,[4]ריכוז!E:X,20,0)</f>
        <v>#N/A</v>
      </c>
    </row>
    <row r="17" spans="2:25" x14ac:dyDescent="0.2">
      <c r="B17" s="6">
        <v>14</v>
      </c>
      <c r="C17" s="6">
        <v>1001900209</v>
      </c>
      <c r="D17" s="6">
        <v>42137613</v>
      </c>
      <c r="E17" s="6">
        <v>580384881</v>
      </c>
      <c r="F17" s="7" t="s">
        <v>133</v>
      </c>
      <c r="G17" s="7" t="str">
        <f>VLOOKUP(C17,[3]ריכוז!A:BN,66,0)</f>
        <v>לא</v>
      </c>
      <c r="H17" s="7" t="str">
        <f>VLOOKUP(C17,[3]ריכוז!A:BP,68,0)</f>
        <v>לא</v>
      </c>
      <c r="I17" s="7">
        <f>VLOOKUP(C17,[3]ריכוז!A:BQ,69,0)</f>
        <v>0</v>
      </c>
      <c r="J17" s="22">
        <f t="shared" si="1"/>
        <v>0</v>
      </c>
      <c r="K17" s="22">
        <f>VLOOKUP(C17,'[3]דוח רשימת בקשות'!B:P,15,0)</f>
        <v>1000000</v>
      </c>
      <c r="L17" s="7">
        <f t="shared" si="0"/>
        <v>1</v>
      </c>
      <c r="M17" s="23">
        <f>VLOOKUP(E17,'[1]ריכוז תמיכה ברמת עמותה'!$A:$P,16,0)+IFERROR(VLOOKUP(E17,[2]גיליון1!$B:$F,5,0),0)</f>
        <v>448414.58922559582</v>
      </c>
      <c r="N17" s="23">
        <f t="shared" si="2"/>
        <v>448414.58922559582</v>
      </c>
      <c r="O17" s="23">
        <f>VLOOKUP(C17,'[3]דוח רשימת בקשות 17.11.25'!B:I,8,0)</f>
        <v>272979</v>
      </c>
      <c r="P17" s="23">
        <f t="shared" si="3"/>
        <v>0</v>
      </c>
      <c r="Q17" s="23">
        <f t="shared" si="4"/>
        <v>175435.58922559582</v>
      </c>
      <c r="R17" s="24"/>
      <c r="T17" s="17"/>
      <c r="U17" s="17"/>
      <c r="Y17" s="1" t="e">
        <f>VLOOKUP(F17,[4]ריכוז!E:X,20,0)</f>
        <v>#N/A</v>
      </c>
    </row>
    <row r="18" spans="2:25" x14ac:dyDescent="0.2">
      <c r="B18" s="6">
        <v>15</v>
      </c>
      <c r="C18" s="6">
        <v>1001900210</v>
      </c>
      <c r="D18" s="6">
        <v>42402161</v>
      </c>
      <c r="E18" s="6">
        <v>580394278</v>
      </c>
      <c r="F18" s="7" t="s">
        <v>134</v>
      </c>
      <c r="G18" s="7" t="str">
        <f>VLOOKUP(C18,[3]ריכוז!A:BN,66,0)</f>
        <v>לא</v>
      </c>
      <c r="H18" s="7" t="str">
        <f>VLOOKUP(C18,[3]ריכוז!A:BP,68,0)</f>
        <v>לא</v>
      </c>
      <c r="I18" s="7">
        <f>VLOOKUP(C18,[3]ריכוז!A:BQ,69,0)</f>
        <v>0</v>
      </c>
      <c r="J18" s="22">
        <f t="shared" si="1"/>
        <v>0</v>
      </c>
      <c r="K18" s="22">
        <f>VLOOKUP(C18,'[3]דוח רשימת בקשות'!B:P,15,0)</f>
        <v>1000000</v>
      </c>
      <c r="L18" s="7">
        <f t="shared" si="0"/>
        <v>1</v>
      </c>
      <c r="M18" s="23">
        <f>VLOOKUP(E18,'[1]ריכוז תמיכה ברמת עמותה'!$A:$P,16,0)+IFERROR(VLOOKUP(E18,[2]גיליון1!$B:$F,5,0),0)</f>
        <v>633008.20712009945</v>
      </c>
      <c r="N18" s="23">
        <f t="shared" si="2"/>
        <v>633008.20712009945</v>
      </c>
      <c r="O18" s="23">
        <f>VLOOKUP(C18,'[3]דוח רשימת בקשות 17.11.25'!B:I,8,0)</f>
        <v>423643</v>
      </c>
      <c r="P18" s="23">
        <f t="shared" si="3"/>
        <v>0</v>
      </c>
      <c r="Q18" s="23">
        <f t="shared" si="4"/>
        <v>209365.20712009945</v>
      </c>
      <c r="R18" s="24"/>
      <c r="T18" s="17"/>
      <c r="U18" s="17"/>
      <c r="Y18" s="1" t="e">
        <f>VLOOKUP(F18,[4]ריכוז!E:X,20,0)</f>
        <v>#N/A</v>
      </c>
    </row>
    <row r="19" spans="2:25" x14ac:dyDescent="0.2">
      <c r="B19" s="6">
        <v>16</v>
      </c>
      <c r="C19" s="6">
        <v>1001900211</v>
      </c>
      <c r="D19" s="6">
        <v>42316993</v>
      </c>
      <c r="E19" s="6">
        <v>580380780</v>
      </c>
      <c r="F19" s="7" t="s">
        <v>135</v>
      </c>
      <c r="G19" s="7" t="str">
        <f>VLOOKUP(C19,[3]ריכוז!A:BN,66,0)</f>
        <v>לא</v>
      </c>
      <c r="H19" s="7" t="str">
        <f>VLOOKUP(C19,[3]ריכוז!A:BP,68,0)</f>
        <v>לא</v>
      </c>
      <c r="I19" s="7">
        <f>VLOOKUP(C19,[3]ריכוז!A:BQ,69,0)</f>
        <v>0</v>
      </c>
      <c r="J19" s="22">
        <f t="shared" si="1"/>
        <v>0</v>
      </c>
      <c r="K19" s="22">
        <f>VLOOKUP(C19,'[3]דוח רשימת בקשות'!B:P,15,0)</f>
        <v>300000</v>
      </c>
      <c r="L19" s="7">
        <f t="shared" si="0"/>
        <v>1</v>
      </c>
      <c r="M19" s="23">
        <f>VLOOKUP(E19,'[1]ריכוז תמיכה ברמת עמותה'!$A:$P,16,0)+IFERROR(VLOOKUP(E19,[2]גיליון1!$B:$F,5,0),0)</f>
        <v>65160.148796243782</v>
      </c>
      <c r="N19" s="23">
        <f t="shared" si="2"/>
        <v>65160.148796243782</v>
      </c>
      <c r="O19" s="23">
        <f>VLOOKUP(C19,'[3]דוח רשימת בקשות 17.11.25'!B:I,8,0)</f>
        <v>57015</v>
      </c>
      <c r="P19" s="23">
        <f t="shared" si="3"/>
        <v>0</v>
      </c>
      <c r="Q19" s="23">
        <f t="shared" si="4"/>
        <v>8145.1487962437823</v>
      </c>
      <c r="R19" s="24"/>
      <c r="T19" s="17"/>
      <c r="U19" s="17"/>
      <c r="Y19" s="1" t="e">
        <f>VLOOKUP(F19,[4]ריכוז!E:X,20,0)</f>
        <v>#N/A</v>
      </c>
    </row>
    <row r="20" spans="2:25" x14ac:dyDescent="0.2">
      <c r="B20" s="6">
        <v>17</v>
      </c>
      <c r="C20" s="6">
        <v>1001900212</v>
      </c>
      <c r="D20" s="6">
        <v>40374522</v>
      </c>
      <c r="E20" s="6">
        <v>580430072</v>
      </c>
      <c r="F20" s="7" t="s">
        <v>136</v>
      </c>
      <c r="G20" s="7" t="str">
        <f>VLOOKUP(C20,[3]ריכוז!A:BN,66,0)</f>
        <v>לא</v>
      </c>
      <c r="H20" s="7" t="str">
        <f>VLOOKUP(C20,[3]ריכוז!A:BP,68,0)</f>
        <v>לא</v>
      </c>
      <c r="I20" s="7">
        <f>VLOOKUP(C20,[3]ריכוז!A:BQ,69,0)</f>
        <v>0</v>
      </c>
      <c r="J20" s="22">
        <f t="shared" si="1"/>
        <v>0</v>
      </c>
      <c r="K20" s="22">
        <f>VLOOKUP(C20,'[3]דוח רשימת בקשות'!B:P,15,0)</f>
        <v>500000</v>
      </c>
      <c r="L20" s="7">
        <f t="shared" si="0"/>
        <v>1</v>
      </c>
      <c r="M20" s="23">
        <f>VLOOKUP(E20,'[1]ריכוז תמיכה ברמת עמותה'!$A:$P,16,0)+IFERROR(VLOOKUP(E20,[2]גיליון1!$B:$F,5,0),0)</f>
        <v>188967.36571608437</v>
      </c>
      <c r="N20" s="23">
        <f t="shared" si="2"/>
        <v>188967.36571608437</v>
      </c>
      <c r="O20" s="23">
        <f>VLOOKUP(C20,'[3]דוח רשימת בקשות 17.11.25'!B:I,8,0)</f>
        <v>165346</v>
      </c>
      <c r="P20" s="23">
        <f t="shared" si="3"/>
        <v>0</v>
      </c>
      <c r="Q20" s="23">
        <f t="shared" si="4"/>
        <v>23621.365716084372</v>
      </c>
      <c r="R20" s="24"/>
      <c r="T20" s="17"/>
      <c r="U20" s="17"/>
      <c r="Y20" s="1" t="e">
        <f>VLOOKUP(F20,[4]ריכוז!E:X,20,0)</f>
        <v>#N/A</v>
      </c>
    </row>
    <row r="21" spans="2:25" x14ac:dyDescent="0.2">
      <c r="B21" s="6">
        <v>18</v>
      </c>
      <c r="C21" s="6">
        <v>1001900213</v>
      </c>
      <c r="D21" s="6">
        <v>42207868</v>
      </c>
      <c r="E21" s="6">
        <v>580630622</v>
      </c>
      <c r="F21" s="7" t="s">
        <v>137</v>
      </c>
      <c r="G21" s="7" t="str">
        <f>VLOOKUP(C21,[3]ריכוז!A:BN,66,0)</f>
        <v>לא</v>
      </c>
      <c r="H21" s="7" t="str">
        <f>VLOOKUP(C21,[3]ריכוז!A:BP,68,0)</f>
        <v>לא</v>
      </c>
      <c r="I21" s="7">
        <f>VLOOKUP(C21,[3]ריכוז!A:BQ,69,0)</f>
        <v>0</v>
      </c>
      <c r="J21" s="22">
        <f t="shared" si="1"/>
        <v>0</v>
      </c>
      <c r="K21" s="22">
        <f>VLOOKUP(C21,'[3]דוח רשימת בקשות'!B:P,15,0)</f>
        <v>500000</v>
      </c>
      <c r="L21" s="7">
        <f t="shared" si="0"/>
        <v>1</v>
      </c>
      <c r="M21" s="23">
        <f>VLOOKUP(E21,'[1]ריכוז תמיכה ברמת עמותה'!$A:$P,16,0)+IFERROR(VLOOKUP(E21,[2]גיליון1!$B:$F,5,0),0)</f>
        <v>54172.516199684047</v>
      </c>
      <c r="N21" s="23">
        <f t="shared" si="2"/>
        <v>54172.516199684047</v>
      </c>
      <c r="O21" s="23">
        <f>VLOOKUP(C21,'[3]דוח רשימת בקשות 17.11.25'!B:I,8,0)</f>
        <v>41319</v>
      </c>
      <c r="P21" s="23">
        <f t="shared" si="3"/>
        <v>0</v>
      </c>
      <c r="Q21" s="23">
        <f t="shared" si="4"/>
        <v>12853.516199684047</v>
      </c>
      <c r="R21" s="24"/>
      <c r="T21" s="17"/>
      <c r="U21" s="17"/>
      <c r="Y21" s="1" t="e">
        <f>VLOOKUP(F21,[4]ריכוז!E:X,20,0)</f>
        <v>#N/A</v>
      </c>
    </row>
    <row r="22" spans="2:25" x14ac:dyDescent="0.2">
      <c r="B22" s="6">
        <v>19</v>
      </c>
      <c r="C22" s="6">
        <v>1001900214</v>
      </c>
      <c r="D22" s="6">
        <v>42219508</v>
      </c>
      <c r="E22" s="6">
        <v>580476059</v>
      </c>
      <c r="F22" s="7" t="s">
        <v>138</v>
      </c>
      <c r="G22" s="7" t="str">
        <f>VLOOKUP(C22,[3]ריכוז!A:BN,66,0)</f>
        <v>לא</v>
      </c>
      <c r="H22" s="7" t="str">
        <f>VLOOKUP(C22,[3]ריכוז!A:BP,68,0)</f>
        <v>לא</v>
      </c>
      <c r="I22" s="7">
        <f>VLOOKUP(C22,[3]ריכוז!A:BQ,69,0)</f>
        <v>0</v>
      </c>
      <c r="J22" s="22">
        <f t="shared" si="1"/>
        <v>0</v>
      </c>
      <c r="K22" s="22">
        <f>VLOOKUP(C22,'[3]דוח רשימת בקשות'!B:P,15,0)</f>
        <v>300000</v>
      </c>
      <c r="L22" s="7">
        <f t="shared" si="0"/>
        <v>1</v>
      </c>
      <c r="M22" s="23">
        <f>VLOOKUP(E22,'[1]ריכוז תמיכה ברמת עמותה'!$A:$P,16,0)+IFERROR(VLOOKUP(E22,[2]גיליון1!$B:$F,5,0),0)</f>
        <v>100359.26436926864</v>
      </c>
      <c r="N22" s="23">
        <f t="shared" si="2"/>
        <v>100359.26436926864</v>
      </c>
      <c r="O22" s="23">
        <f>VLOOKUP(C22,'[3]דוח רשימת בקשות 17.11.25'!B:I,8,0)</f>
        <v>87814</v>
      </c>
      <c r="P22" s="23">
        <f t="shared" si="3"/>
        <v>0</v>
      </c>
      <c r="Q22" s="23">
        <f t="shared" si="4"/>
        <v>12545.26436926864</v>
      </c>
      <c r="R22" s="24"/>
      <c r="T22" s="17"/>
      <c r="U22" s="17"/>
      <c r="Y22" s="1" t="e">
        <f>VLOOKUP(F22,[4]ריכוז!E:X,20,0)</f>
        <v>#N/A</v>
      </c>
    </row>
    <row r="23" spans="2:25" x14ac:dyDescent="0.2">
      <c r="B23" s="6">
        <v>20</v>
      </c>
      <c r="C23" s="6">
        <v>1001900215</v>
      </c>
      <c r="D23" s="6">
        <v>42503675</v>
      </c>
      <c r="E23" s="6">
        <v>580694917</v>
      </c>
      <c r="F23" s="7" t="s">
        <v>139</v>
      </c>
      <c r="G23" s="7" t="str">
        <f>VLOOKUP(C23,[3]ריכוז!A:BN,66,0)</f>
        <v>לא</v>
      </c>
      <c r="H23" s="7" t="str">
        <f>VLOOKUP(C23,[3]ריכוז!A:BP,68,0)</f>
        <v>לא</v>
      </c>
      <c r="I23" s="7">
        <f>VLOOKUP(C23,[3]ריכוז!A:BQ,69,0)</f>
        <v>0</v>
      </c>
      <c r="J23" s="22">
        <f t="shared" si="1"/>
        <v>0</v>
      </c>
      <c r="K23" s="22">
        <f>VLOOKUP(C23,'[3]דוח רשימת בקשות'!B:P,15,0)</f>
        <v>500000</v>
      </c>
      <c r="L23" s="7">
        <f t="shared" si="0"/>
        <v>1</v>
      </c>
      <c r="M23" s="23">
        <f>VLOOKUP(E23,'[1]ריכוז תמיכה ברמת עמותה'!$A:$P,16,0)+IFERROR(VLOOKUP(E23,[2]גיליון1!$B:$F,5,0),0)</f>
        <v>159571.13408011405</v>
      </c>
      <c r="N23" s="23">
        <f t="shared" si="2"/>
        <v>159571.13408011405</v>
      </c>
      <c r="O23" s="23">
        <f>VLOOKUP(C23,'[3]דוח רשימת בקשות 17.11.25'!B:I,8,0)</f>
        <v>112558</v>
      </c>
      <c r="P23" s="23">
        <f t="shared" si="3"/>
        <v>0</v>
      </c>
      <c r="Q23" s="23">
        <f t="shared" si="4"/>
        <v>47013.134080114047</v>
      </c>
      <c r="R23" s="24"/>
      <c r="T23" s="17"/>
      <c r="U23" s="17"/>
      <c r="Y23" s="1" t="e">
        <f>VLOOKUP(F23,[4]ריכוז!E:X,20,0)</f>
        <v>#N/A</v>
      </c>
    </row>
    <row r="24" spans="2:25" x14ac:dyDescent="0.2">
      <c r="B24" s="6">
        <v>21</v>
      </c>
      <c r="C24" s="6">
        <v>1001900217</v>
      </c>
      <c r="D24" s="6">
        <v>40000206</v>
      </c>
      <c r="E24" s="6">
        <v>580262582</v>
      </c>
      <c r="F24" s="7" t="s">
        <v>140</v>
      </c>
      <c r="G24" s="7" t="str">
        <f>VLOOKUP(C24,[3]ריכוז!A:BN,66,0)</f>
        <v>לא</v>
      </c>
      <c r="H24" s="7" t="str">
        <f>VLOOKUP(C24,[3]ריכוז!A:BP,68,0)</f>
        <v>לא</v>
      </c>
      <c r="I24" s="7">
        <f>VLOOKUP(C24,[3]ריכוז!A:BQ,69,0)</f>
        <v>0</v>
      </c>
      <c r="J24" s="22">
        <f t="shared" si="1"/>
        <v>0</v>
      </c>
      <c r="K24" s="22">
        <f>VLOOKUP(C24,'[3]דוח רשימת בקשות'!B:P,15,0)</f>
        <v>300000</v>
      </c>
      <c r="L24" s="7">
        <f t="shared" si="0"/>
        <v>1</v>
      </c>
      <c r="M24" s="23">
        <f>VLOOKUP(E24,'[1]ריכוז תמיכה ברמת עמותה'!$A:$P,16,0)+IFERROR(VLOOKUP(E24,[2]גיליון1!$B:$F,5,0),0)</f>
        <v>80285.939581266211</v>
      </c>
      <c r="N24" s="23">
        <f t="shared" si="2"/>
        <v>80285.939581266211</v>
      </c>
      <c r="O24" s="23">
        <f>VLOOKUP(C24,'[3]דוח רשימת בקשות 17.11.25'!B:I,8,0)</f>
        <v>47427</v>
      </c>
      <c r="P24" s="23">
        <f t="shared" si="3"/>
        <v>0</v>
      </c>
      <c r="Q24" s="23">
        <f t="shared" si="4"/>
        <v>32858.939581266211</v>
      </c>
      <c r="R24" s="24"/>
      <c r="T24" s="17"/>
      <c r="U24" s="17"/>
      <c r="Y24" s="1" t="e">
        <f>VLOOKUP(F24,[4]ריכוז!E:X,20,0)</f>
        <v>#N/A</v>
      </c>
    </row>
    <row r="25" spans="2:25" x14ac:dyDescent="0.2">
      <c r="B25" s="6">
        <v>22</v>
      </c>
      <c r="C25" s="6">
        <v>1001900218</v>
      </c>
      <c r="D25" s="6">
        <v>42470307</v>
      </c>
      <c r="E25" s="6">
        <v>580653806</v>
      </c>
      <c r="F25" s="7" t="s">
        <v>141</v>
      </c>
      <c r="G25" s="7" t="str">
        <f>VLOOKUP(C25,[3]ריכוז!A:BN,66,0)</f>
        <v>לא</v>
      </c>
      <c r="H25" s="7" t="str">
        <f>VLOOKUP(C25,[3]ריכוז!A:BP,68,0)</f>
        <v>לא</v>
      </c>
      <c r="I25" s="7">
        <f>VLOOKUP(C25,[3]ריכוז!A:BQ,69,0)</f>
        <v>0</v>
      </c>
      <c r="J25" s="22">
        <f t="shared" si="1"/>
        <v>0</v>
      </c>
      <c r="K25" s="22">
        <f>VLOOKUP(C25,'[3]דוח רשימת בקשות'!B:P,15,0)</f>
        <v>800000</v>
      </c>
      <c r="L25" s="7">
        <f t="shared" si="0"/>
        <v>1</v>
      </c>
      <c r="M25" s="23">
        <f>VLOOKUP(E25,'[1]ריכוז תמיכה ברמת עמותה'!$A:$P,16,0)+IFERROR(VLOOKUP(E25,[2]גיליון1!$B:$F,5,0),0)</f>
        <v>313729.52859990939</v>
      </c>
      <c r="N25" s="23">
        <f t="shared" si="2"/>
        <v>313729.52859990939</v>
      </c>
      <c r="O25" s="23">
        <f>VLOOKUP(C25,'[3]דוח רשימת בקשות 17.11.25'!B:I,8,0)</f>
        <v>203448</v>
      </c>
      <c r="P25" s="23">
        <f t="shared" si="3"/>
        <v>0</v>
      </c>
      <c r="Q25" s="23">
        <f t="shared" si="4"/>
        <v>110281.52859990939</v>
      </c>
      <c r="R25" s="24"/>
      <c r="T25" s="17"/>
      <c r="U25" s="17"/>
      <c r="Y25" s="1" t="e">
        <f>VLOOKUP(F25,[4]ריכוז!E:X,20,0)</f>
        <v>#N/A</v>
      </c>
    </row>
    <row r="26" spans="2:25" x14ac:dyDescent="0.2">
      <c r="B26" s="6">
        <v>23</v>
      </c>
      <c r="C26" s="6">
        <v>1001900219</v>
      </c>
      <c r="D26" s="6">
        <v>40278827</v>
      </c>
      <c r="E26" s="6">
        <v>580310266</v>
      </c>
      <c r="F26" s="7" t="s">
        <v>142</v>
      </c>
      <c r="G26" s="7" t="str">
        <f>VLOOKUP(C26,[3]ריכוז!A:BN,66,0)</f>
        <v>לא</v>
      </c>
      <c r="H26" s="7" t="str">
        <f>VLOOKUP(C26,[3]ריכוז!A:BP,68,0)</f>
        <v>לא</v>
      </c>
      <c r="I26" s="7">
        <f>VLOOKUP(C26,[3]ריכוז!A:BQ,69,0)</f>
        <v>0</v>
      </c>
      <c r="J26" s="22">
        <f t="shared" si="1"/>
        <v>0</v>
      </c>
      <c r="K26" s="22">
        <f>VLOOKUP(C26,'[3]דוח רשימת בקשות'!B:P,15,0)</f>
        <v>900000</v>
      </c>
      <c r="L26" s="7">
        <f t="shared" si="0"/>
        <v>1</v>
      </c>
      <c r="M26" s="23">
        <f>VLOOKUP(E26,'[1]ריכוז תמיכה ברמת עמותה'!$A:$P,16,0)+IFERROR(VLOOKUP(E26,[2]גיליון1!$B:$F,5,0),0)</f>
        <v>280675.15518549999</v>
      </c>
      <c r="N26" s="23">
        <f t="shared" si="2"/>
        <v>280675.15518549999</v>
      </c>
      <c r="O26" s="23">
        <f>VLOOKUP(C26,'[3]דוח רשימת בקשות 17.11.25'!B:I,8,0)</f>
        <v>210311</v>
      </c>
      <c r="P26" s="23">
        <f t="shared" si="3"/>
        <v>0</v>
      </c>
      <c r="Q26" s="23">
        <f t="shared" si="4"/>
        <v>70364.155185499985</v>
      </c>
      <c r="R26" s="24"/>
      <c r="T26" s="17"/>
      <c r="U26" s="17"/>
      <c r="Y26" s="1" t="e">
        <f>VLOOKUP(F26,[4]ריכוז!E:X,20,0)</f>
        <v>#N/A</v>
      </c>
    </row>
    <row r="27" spans="2:25" x14ac:dyDescent="0.2">
      <c r="B27" s="6">
        <v>24</v>
      </c>
      <c r="C27" s="6">
        <v>1001900221</v>
      </c>
      <c r="D27" s="6">
        <v>40225374</v>
      </c>
      <c r="E27" s="6">
        <v>580414613</v>
      </c>
      <c r="F27" s="7" t="s">
        <v>143</v>
      </c>
      <c r="G27" s="7" t="str">
        <f>VLOOKUP(C27,[3]ריכוז!A:BN,66,0)</f>
        <v>לא</v>
      </c>
      <c r="H27" s="7" t="str">
        <f>VLOOKUP(C27,[3]ריכוז!A:BP,68,0)</f>
        <v>לא</v>
      </c>
      <c r="I27" s="7">
        <f>VLOOKUP(C27,[3]ריכוז!A:BQ,69,0)</f>
        <v>0</v>
      </c>
      <c r="J27" s="22">
        <f t="shared" si="1"/>
        <v>0</v>
      </c>
      <c r="K27" s="22">
        <f>VLOOKUP(C27,'[3]דוח רשימת בקשות'!B:P,15,0)</f>
        <v>500000</v>
      </c>
      <c r="L27" s="7">
        <f t="shared" si="0"/>
        <v>1</v>
      </c>
      <c r="M27" s="23">
        <f>VLOOKUP(E27,'[1]ריכוז תמיכה ברמת עמותה'!$A:$P,16,0)+IFERROR(VLOOKUP(E27,[2]גיליון1!$B:$F,5,0),0)</f>
        <v>184306.58225323609</v>
      </c>
      <c r="N27" s="23">
        <f t="shared" si="2"/>
        <v>184306.58225323609</v>
      </c>
      <c r="O27" s="23">
        <f>VLOOKUP(C27,'[3]דוח רשימת בקשות 17.11.25'!B:I,8,0)</f>
        <v>127113</v>
      </c>
      <c r="P27" s="23">
        <f t="shared" si="3"/>
        <v>0</v>
      </c>
      <c r="Q27" s="23">
        <f t="shared" si="4"/>
        <v>57193.582253236091</v>
      </c>
      <c r="R27" s="24"/>
      <c r="T27" s="17"/>
      <c r="U27" s="17"/>
      <c r="Y27" s="1" t="e">
        <f>VLOOKUP(F27,[4]ריכוז!E:X,20,0)</f>
        <v>#N/A</v>
      </c>
    </row>
    <row r="28" spans="2:25" x14ac:dyDescent="0.2">
      <c r="B28" s="6">
        <v>25</v>
      </c>
      <c r="C28" s="6">
        <v>1001900222</v>
      </c>
      <c r="D28" s="6">
        <v>42361864</v>
      </c>
      <c r="E28" s="6">
        <v>580387504</v>
      </c>
      <c r="F28" s="7" t="s">
        <v>144</v>
      </c>
      <c r="G28" s="7" t="str">
        <f>VLOOKUP(C28,[3]ריכוז!A:BN,66,0)</f>
        <v>לא</v>
      </c>
      <c r="H28" s="7" t="str">
        <f>VLOOKUP(C28,[3]ריכוז!A:BP,68,0)</f>
        <v>לא</v>
      </c>
      <c r="I28" s="7">
        <f>VLOOKUP(C28,[3]ריכוז!A:BQ,69,0)</f>
        <v>0</v>
      </c>
      <c r="J28" s="22">
        <f t="shared" si="1"/>
        <v>0</v>
      </c>
      <c r="K28" s="22">
        <f>VLOOKUP(C28,'[3]דוח רשימת בקשות'!B:P,15,0)</f>
        <v>500000</v>
      </c>
      <c r="L28" s="7">
        <f t="shared" si="0"/>
        <v>1</v>
      </c>
      <c r="M28" s="23">
        <f>VLOOKUP(E28,'[1]ריכוז תמיכה ברמת עמותה'!$A:$P,16,0)+IFERROR(VLOOKUP(E28,[2]גיליון1!$B:$F,5,0),0)</f>
        <v>181501.14325797922</v>
      </c>
      <c r="N28" s="23">
        <f t="shared" si="2"/>
        <v>181501.14325797922</v>
      </c>
      <c r="O28" s="23">
        <f>VLOOKUP(C28,'[3]דוח רשימת בקשות 17.11.25'!B:I,8,0)</f>
        <v>138622</v>
      </c>
      <c r="P28" s="23">
        <f t="shared" si="3"/>
        <v>0</v>
      </c>
      <c r="Q28" s="23">
        <f t="shared" si="4"/>
        <v>42879.143257979216</v>
      </c>
      <c r="R28" s="24"/>
      <c r="T28" s="17"/>
      <c r="U28" s="17"/>
      <c r="Y28" s="1" t="e">
        <f>VLOOKUP(F28,[4]ריכוז!E:X,20,0)</f>
        <v>#N/A</v>
      </c>
    </row>
    <row r="29" spans="2:25" x14ac:dyDescent="0.2">
      <c r="B29" s="6">
        <v>26</v>
      </c>
      <c r="C29" s="6">
        <v>1001900223</v>
      </c>
      <c r="D29" s="6">
        <v>41499219</v>
      </c>
      <c r="E29" s="6">
        <v>580204386</v>
      </c>
      <c r="F29" s="7" t="s">
        <v>145</v>
      </c>
      <c r="G29" s="7" t="str">
        <f>VLOOKUP(C29,[3]ריכוז!A:BN,66,0)</f>
        <v>לא</v>
      </c>
      <c r="H29" s="7" t="str">
        <f>VLOOKUP(C29,[3]ריכוז!A:BP,68,0)</f>
        <v>לא</v>
      </c>
      <c r="I29" s="7">
        <f>VLOOKUP(C29,[3]ריכוז!A:BQ,69,0)</f>
        <v>0</v>
      </c>
      <c r="J29" s="22">
        <f t="shared" si="1"/>
        <v>0</v>
      </c>
      <c r="K29" s="22">
        <f>VLOOKUP(C29,'[3]דוח רשימת בקשות'!B:P,15,0)</f>
        <v>800000</v>
      </c>
      <c r="L29" s="7">
        <f t="shared" si="0"/>
        <v>1</v>
      </c>
      <c r="M29" s="23">
        <f>VLOOKUP(E29,'[1]ריכוז תמיכה ברמת עמותה'!$A:$P,16,0)+IFERROR(VLOOKUP(E29,[2]גיליון1!$B:$F,5,0),0)</f>
        <v>272251.7148869689</v>
      </c>
      <c r="N29" s="23">
        <f t="shared" si="2"/>
        <v>272251.7148869689</v>
      </c>
      <c r="O29" s="23">
        <f>VLOOKUP(C29,'[3]דוח רשימת בקשות 17.11.25'!B:I,8,0)</f>
        <v>213265</v>
      </c>
      <c r="P29" s="23">
        <f t="shared" si="3"/>
        <v>0</v>
      </c>
      <c r="Q29" s="23">
        <f t="shared" si="4"/>
        <v>58986.714886968897</v>
      </c>
      <c r="R29" s="24"/>
      <c r="T29" s="17"/>
      <c r="U29" s="17"/>
      <c r="Y29" s="1" t="e">
        <f>VLOOKUP(F29,[4]ריכוז!E:X,20,0)</f>
        <v>#N/A</v>
      </c>
    </row>
    <row r="30" spans="2:25" x14ac:dyDescent="0.2">
      <c r="B30" s="6">
        <v>27</v>
      </c>
      <c r="C30" s="6">
        <v>1001900224</v>
      </c>
      <c r="D30" s="6">
        <v>40002859</v>
      </c>
      <c r="E30" s="6">
        <v>580228443</v>
      </c>
      <c r="F30" s="7" t="s">
        <v>146</v>
      </c>
      <c r="G30" s="7" t="str">
        <f>VLOOKUP(C30,[3]ריכוז!A:BN,66,0)</f>
        <v>לא</v>
      </c>
      <c r="H30" s="7" t="str">
        <f>VLOOKUP(C30,[3]ריכוז!A:BP,68,0)</f>
        <v>לא</v>
      </c>
      <c r="I30" s="7">
        <f>VLOOKUP(C30,[3]ריכוז!A:BQ,69,0)</f>
        <v>0</v>
      </c>
      <c r="J30" s="22">
        <f t="shared" si="1"/>
        <v>0</v>
      </c>
      <c r="K30" s="22">
        <f>VLOOKUP(C30,'[3]דוח רשימת בקשות'!B:P,15,0)</f>
        <v>1000000</v>
      </c>
      <c r="L30" s="7">
        <f t="shared" si="0"/>
        <v>1</v>
      </c>
      <c r="M30" s="23">
        <f>VLOOKUP(E30,'[1]ריכוז תמיכה ברמת עמותה'!$A:$P,16,0)+IFERROR(VLOOKUP(E30,[2]גיליון1!$B:$F,5,0),0)</f>
        <v>221400.71838131745</v>
      </c>
      <c r="N30" s="23">
        <f t="shared" si="2"/>
        <v>221400.71838131745</v>
      </c>
      <c r="O30" s="23">
        <f>VLOOKUP(C30,'[3]דוח רשימת בקשות 17.11.25'!B:I,8,0)</f>
        <v>184953</v>
      </c>
      <c r="P30" s="23">
        <f t="shared" si="3"/>
        <v>0</v>
      </c>
      <c r="Q30" s="23">
        <f t="shared" si="4"/>
        <v>36447.718381317449</v>
      </c>
      <c r="R30" s="24"/>
      <c r="T30" s="17"/>
      <c r="U30" s="17"/>
      <c r="Y30" s="1" t="e">
        <f>VLOOKUP(F30,[4]ריכוז!E:X,20,0)</f>
        <v>#N/A</v>
      </c>
    </row>
    <row r="31" spans="2:25" x14ac:dyDescent="0.2">
      <c r="B31" s="6">
        <v>28</v>
      </c>
      <c r="C31" s="6">
        <v>1001900225</v>
      </c>
      <c r="D31" s="6">
        <v>42402148</v>
      </c>
      <c r="E31" s="6">
        <v>580498244</v>
      </c>
      <c r="F31" s="7" t="s">
        <v>147</v>
      </c>
      <c r="G31" s="7" t="str">
        <f>VLOOKUP(C31,[3]ריכוז!A:BN,66,0)</f>
        <v>לא</v>
      </c>
      <c r="H31" s="7" t="str">
        <f>VLOOKUP(C31,[3]ריכוז!A:BP,68,0)</f>
        <v>לא</v>
      </c>
      <c r="I31" s="7">
        <f>VLOOKUP(C31,[3]ריכוז!A:BQ,69,0)</f>
        <v>0</v>
      </c>
      <c r="J31" s="22">
        <f t="shared" si="1"/>
        <v>0</v>
      </c>
      <c r="K31" s="22">
        <f>VLOOKUP(C31,'[3]דוח רשימת בקשות'!B:P,15,0)</f>
        <v>1000000</v>
      </c>
      <c r="L31" s="7">
        <f t="shared" si="0"/>
        <v>1</v>
      </c>
      <c r="M31" s="23">
        <f>VLOOKUP(E31,'[1]ריכוז תמיכה ברמת עמותה'!$A:$P,16,0)+IFERROR(VLOOKUP(E31,[2]גיליון1!$B:$F,5,0),0)</f>
        <v>516744.43139330554</v>
      </c>
      <c r="N31" s="23">
        <f t="shared" si="2"/>
        <v>516744.43139330554</v>
      </c>
      <c r="O31" s="23">
        <f>VLOOKUP(C31,'[3]דוח רשימת בקשות 17.11.25'!B:I,8,0)</f>
        <v>412880</v>
      </c>
      <c r="P31" s="23">
        <f t="shared" si="3"/>
        <v>0</v>
      </c>
      <c r="Q31" s="23">
        <f t="shared" si="4"/>
        <v>103864.43139330554</v>
      </c>
      <c r="R31" s="24"/>
      <c r="T31" s="17"/>
      <c r="U31" s="17"/>
      <c r="Y31" s="1" t="e">
        <f>VLOOKUP(F31,[4]ריכוז!E:X,20,0)</f>
        <v>#N/A</v>
      </c>
    </row>
    <row r="32" spans="2:25" x14ac:dyDescent="0.2">
      <c r="B32" s="6">
        <v>29</v>
      </c>
      <c r="C32" s="6">
        <v>1001900226</v>
      </c>
      <c r="D32" s="6">
        <v>42402152</v>
      </c>
      <c r="E32" s="6">
        <v>580498509</v>
      </c>
      <c r="F32" s="7" t="s">
        <v>148</v>
      </c>
      <c r="G32" s="7" t="str">
        <f>VLOOKUP(C32,[3]ריכוז!A:BN,66,0)</f>
        <v>לא</v>
      </c>
      <c r="H32" s="7" t="str">
        <f>VLOOKUP(C32,[3]ריכוז!A:BP,68,0)</f>
        <v>לא</v>
      </c>
      <c r="I32" s="7">
        <f>VLOOKUP(C32,[3]ריכוז!A:BQ,69,0)</f>
        <v>0</v>
      </c>
      <c r="J32" s="22">
        <f t="shared" si="1"/>
        <v>0</v>
      </c>
      <c r="K32" s="22">
        <f>VLOOKUP(C32,'[3]דוח רשימת בקשות'!B:P,15,0)</f>
        <v>500000</v>
      </c>
      <c r="L32" s="7">
        <f t="shared" si="0"/>
        <v>1</v>
      </c>
      <c r="M32" s="23">
        <f>VLOOKUP(E32,'[1]ריכוז תמיכה ברמת עמותה'!$A:$P,16,0)+IFERROR(VLOOKUP(E32,[2]גיליון1!$B:$F,5,0),0)</f>
        <v>153742.14487734708</v>
      </c>
      <c r="N32" s="23">
        <f t="shared" si="2"/>
        <v>153742.14487734708</v>
      </c>
      <c r="O32" s="23">
        <f>VLOOKUP(C32,'[3]דוח רשימת בקשות 17.11.25'!B:I,8,0)</f>
        <v>115163</v>
      </c>
      <c r="P32" s="23">
        <f t="shared" si="3"/>
        <v>0</v>
      </c>
      <c r="Q32" s="23">
        <f t="shared" si="4"/>
        <v>38579.144877347077</v>
      </c>
      <c r="R32" s="24"/>
      <c r="T32" s="17"/>
      <c r="U32" s="17"/>
      <c r="Y32" s="1" t="e">
        <f>VLOOKUP(F32,[4]ריכוז!E:X,20,0)</f>
        <v>#N/A</v>
      </c>
    </row>
    <row r="33" spans="2:25" x14ac:dyDescent="0.2">
      <c r="B33" s="6">
        <v>30</v>
      </c>
      <c r="C33" s="6">
        <v>1001900227</v>
      </c>
      <c r="D33" s="6">
        <v>40528917</v>
      </c>
      <c r="E33" s="6">
        <v>580493054</v>
      </c>
      <c r="F33" s="7" t="s">
        <v>149</v>
      </c>
      <c r="G33" s="7" t="str">
        <f>VLOOKUP(C33,[3]ריכוז!A:BN,66,0)</f>
        <v>לא</v>
      </c>
      <c r="H33" s="7" t="str">
        <f>VLOOKUP(C33,[3]ריכוז!A:BP,68,0)</f>
        <v>לא</v>
      </c>
      <c r="I33" s="7">
        <f>VLOOKUP(C33,[3]ריכוז!A:BQ,69,0)</f>
        <v>0</v>
      </c>
      <c r="J33" s="22">
        <f t="shared" si="1"/>
        <v>0</v>
      </c>
      <c r="K33" s="22">
        <f>VLOOKUP(C33,'[3]דוח רשימת בקשות'!B:P,15,0)</f>
        <v>1000000</v>
      </c>
      <c r="L33" s="7">
        <f t="shared" si="0"/>
        <v>1</v>
      </c>
      <c r="M33" s="23">
        <f>VLOOKUP(E33,'[1]ריכוז תמיכה ברמת עמותה'!$A:$P,16,0)+IFERROR(VLOOKUP(E33,[2]גיליון1!$B:$F,5,0),0)</f>
        <v>332743.38759185793</v>
      </c>
      <c r="N33" s="23">
        <f t="shared" si="2"/>
        <v>332743.38759185793</v>
      </c>
      <c r="O33" s="23">
        <f>VLOOKUP(C33,'[3]דוח רשימת בקשות 17.11.25'!B:I,8,0)</f>
        <v>234576</v>
      </c>
      <c r="P33" s="23">
        <f t="shared" si="3"/>
        <v>0</v>
      </c>
      <c r="Q33" s="23">
        <f t="shared" si="4"/>
        <v>98167.387591857929</v>
      </c>
      <c r="R33" s="24"/>
      <c r="T33" s="17"/>
      <c r="U33" s="17"/>
      <c r="Y33" s="1" t="e">
        <f>VLOOKUP(F33,[4]ריכוז!E:X,20,0)</f>
        <v>#N/A</v>
      </c>
    </row>
    <row r="34" spans="2:25" x14ac:dyDescent="0.2">
      <c r="B34" s="6">
        <v>31</v>
      </c>
      <c r="C34" s="6">
        <v>1001900228</v>
      </c>
      <c r="D34" s="6">
        <v>40216008</v>
      </c>
      <c r="E34" s="6">
        <v>580253375</v>
      </c>
      <c r="F34" s="7" t="s">
        <v>150</v>
      </c>
      <c r="G34" s="7" t="str">
        <f>VLOOKUP(C34,[3]ריכוז!A:BN,66,0)</f>
        <v>לא</v>
      </c>
      <c r="H34" s="7" t="str">
        <f>VLOOKUP(C34,[3]ריכוז!A:BP,68,0)</f>
        <v>לא</v>
      </c>
      <c r="I34" s="7">
        <f>VLOOKUP(C34,[3]ריכוז!A:BQ,69,0)</f>
        <v>0</v>
      </c>
      <c r="J34" s="22">
        <f t="shared" si="1"/>
        <v>0</v>
      </c>
      <c r="K34" s="22">
        <f>VLOOKUP(C34,'[3]דוח רשימת בקשות'!B:P,15,0)</f>
        <v>200000</v>
      </c>
      <c r="L34" s="7">
        <f t="shared" si="0"/>
        <v>1</v>
      </c>
      <c r="M34" s="23">
        <f>VLOOKUP(E34,'[1]ריכוז תמיכה ברמת עמותה'!$A:$P,16,0)+IFERROR(VLOOKUP(E34,[2]גיליון1!$B:$F,5,0),0)</f>
        <v>54383.493042475428</v>
      </c>
      <c r="N34" s="23">
        <f t="shared" si="2"/>
        <v>54383.493042475428</v>
      </c>
      <c r="O34" s="23">
        <f>VLOOKUP(C34,'[3]דוח רשימת בקשות 17.11.25'!B:I,8,0)</f>
        <v>19393</v>
      </c>
      <c r="P34" s="23">
        <f t="shared" si="3"/>
        <v>0</v>
      </c>
      <c r="Q34" s="23">
        <f t="shared" si="4"/>
        <v>34990.493042475428</v>
      </c>
      <c r="R34" s="24"/>
      <c r="T34" s="17"/>
      <c r="U34" s="17"/>
      <c r="Y34" s="1" t="e">
        <f>VLOOKUP(F34,[4]ריכוז!E:X,20,0)</f>
        <v>#N/A</v>
      </c>
    </row>
    <row r="35" spans="2:25" x14ac:dyDescent="0.2">
      <c r="B35" s="6">
        <v>32</v>
      </c>
      <c r="C35" s="6">
        <v>1001900229</v>
      </c>
      <c r="D35" s="6">
        <v>42506738</v>
      </c>
      <c r="E35" s="6">
        <v>516450608</v>
      </c>
      <c r="F35" s="7" t="s">
        <v>151</v>
      </c>
      <c r="G35" s="7" t="str">
        <f>VLOOKUP(C35,[3]ריכוז!A:BN,66,0)</f>
        <v>לא</v>
      </c>
      <c r="H35" s="7" t="str">
        <f>VLOOKUP(C35,[3]ריכוז!A:BP,68,0)</f>
        <v>כן</v>
      </c>
      <c r="I35" s="7">
        <f>VLOOKUP(C35,[3]ריכוז!A:BQ,69,0)</f>
        <v>29</v>
      </c>
      <c r="J35" s="22">
        <f t="shared" si="1"/>
        <v>7679.8468161673773</v>
      </c>
      <c r="K35" s="22">
        <f>VLOOKUP(C35,'[3]דוח רשימת בקשות'!B:P,15,0)</f>
        <v>500000</v>
      </c>
      <c r="L35" s="7">
        <f t="shared" si="0"/>
        <v>1</v>
      </c>
      <c r="M35" s="23">
        <f>VLOOKUP(E35,'[1]ריכוז תמיכה ברמת עמותה'!$A:$P,16,0)+IFERROR(VLOOKUP(E35,[2]גיליון1!$B:$F,5,0),0)</f>
        <v>96660.140962106641</v>
      </c>
      <c r="N35" s="23">
        <f t="shared" si="2"/>
        <v>88980.29414593926</v>
      </c>
      <c r="O35" s="23">
        <f>VLOOKUP(C35,'[3]דוח רשימת בקשות 17.11.25'!B:I,8,0)</f>
        <v>84578</v>
      </c>
      <c r="P35" s="23">
        <f t="shared" si="3"/>
        <v>0</v>
      </c>
      <c r="Q35" s="23">
        <f t="shared" si="4"/>
        <v>4402.2941459392605</v>
      </c>
      <c r="R35" s="24"/>
      <c r="T35" s="17"/>
      <c r="U35" s="17"/>
      <c r="Y35" s="1" t="e">
        <f>VLOOKUP(F35,[4]ריכוז!E:X,20,0)</f>
        <v>#N/A</v>
      </c>
    </row>
    <row r="36" spans="2:25" x14ac:dyDescent="0.2">
      <c r="B36" s="6">
        <v>33</v>
      </c>
      <c r="C36" s="6">
        <v>1001900230</v>
      </c>
      <c r="D36" s="6">
        <v>40226778</v>
      </c>
      <c r="E36" s="6">
        <v>580371250</v>
      </c>
      <c r="F36" s="7" t="s">
        <v>152</v>
      </c>
      <c r="G36" s="7" t="str">
        <f>VLOOKUP(C36,[3]ריכוז!A:BN,66,0)</f>
        <v>לא</v>
      </c>
      <c r="H36" s="7" t="str">
        <f>VLOOKUP(C36,[3]ריכוז!A:BP,68,0)</f>
        <v>לא</v>
      </c>
      <c r="I36" s="7">
        <f>VLOOKUP(C36,[3]ריכוז!A:BQ,69,0)</f>
        <v>0</v>
      </c>
      <c r="J36" s="22">
        <f t="shared" si="1"/>
        <v>0</v>
      </c>
      <c r="K36" s="22">
        <f>VLOOKUP(C36,'[3]דוח רשימת בקשות'!B:P,15,0)</f>
        <v>500000</v>
      </c>
      <c r="L36" s="7">
        <f t="shared" si="0"/>
        <v>1</v>
      </c>
      <c r="M36" s="23">
        <f>VLOOKUP(E36,'[1]ריכוז תמיכה ברמת עמותה'!$A:$P,16,0)+IFERROR(VLOOKUP(E36,[2]גיליון1!$B:$F,5,0),0)</f>
        <v>84942.535044734279</v>
      </c>
      <c r="N36" s="23">
        <f t="shared" si="2"/>
        <v>84942.535044734279</v>
      </c>
      <c r="O36" s="23">
        <f>VLOOKUP(C36,'[3]דוח רשימת בקשות 17.11.25'!B:I,8,0)</f>
        <v>67818</v>
      </c>
      <c r="P36" s="23">
        <f t="shared" si="3"/>
        <v>0</v>
      </c>
      <c r="Q36" s="23">
        <f t="shared" si="4"/>
        <v>17124.535044734279</v>
      </c>
      <c r="R36" s="24"/>
      <c r="T36" s="17"/>
      <c r="U36" s="17"/>
      <c r="Y36" s="1" t="e">
        <f>VLOOKUP(F36,[4]ריכוז!E:X,20,0)</f>
        <v>#N/A</v>
      </c>
    </row>
    <row r="37" spans="2:25" x14ac:dyDescent="0.2">
      <c r="B37" s="6">
        <v>34</v>
      </c>
      <c r="C37" s="6">
        <v>1001900231</v>
      </c>
      <c r="D37" s="6">
        <v>42401996</v>
      </c>
      <c r="E37" s="6">
        <v>580292134</v>
      </c>
      <c r="F37" s="7" t="s">
        <v>153</v>
      </c>
      <c r="G37" s="7" t="str">
        <f>VLOOKUP(C37,[3]ריכוז!A:BN,66,0)</f>
        <v>לא</v>
      </c>
      <c r="H37" s="7" t="str">
        <f>VLOOKUP(C37,[3]ריכוז!A:BP,68,0)</f>
        <v>לא</v>
      </c>
      <c r="I37" s="7">
        <f>VLOOKUP(C37,[3]ריכוז!A:BQ,69,0)</f>
        <v>0</v>
      </c>
      <c r="J37" s="22">
        <f t="shared" si="1"/>
        <v>0</v>
      </c>
      <c r="K37" s="22">
        <f>VLOOKUP(C37,'[3]דוח רשימת בקשות'!B:P,15,0)</f>
        <v>500000</v>
      </c>
      <c r="L37" s="7">
        <f t="shared" si="0"/>
        <v>1</v>
      </c>
      <c r="M37" s="23">
        <f>VLOOKUP(E37,'[1]ריכוז תמיכה ברמת עמותה'!$A:$P,16,0)+IFERROR(VLOOKUP(E37,[2]גיליון1!$B:$F,5,0),0)</f>
        <v>221004.33326118649</v>
      </c>
      <c r="N37" s="23">
        <f t="shared" si="2"/>
        <v>221004.33326118649</v>
      </c>
      <c r="O37" s="23">
        <f>VLOOKUP(C37,'[3]דוח רשימת בקשות 17.11.25'!B:I,8,0)</f>
        <v>93836</v>
      </c>
      <c r="P37" s="23">
        <f t="shared" si="3"/>
        <v>0</v>
      </c>
      <c r="Q37" s="23">
        <f t="shared" si="4"/>
        <v>127168.33326118649</v>
      </c>
      <c r="R37" s="24"/>
      <c r="T37" s="17"/>
      <c r="U37" s="17"/>
      <c r="Y37" s="1" t="e">
        <f>VLOOKUP(F37,[4]ריכוז!E:X,20,0)</f>
        <v>#N/A</v>
      </c>
    </row>
    <row r="38" spans="2:25" x14ac:dyDescent="0.2">
      <c r="B38" s="6">
        <v>35</v>
      </c>
      <c r="C38" s="6">
        <v>1001900232</v>
      </c>
      <c r="D38" s="6">
        <v>42402612</v>
      </c>
      <c r="E38" s="6">
        <v>580361350</v>
      </c>
      <c r="F38" s="7" t="s">
        <v>154</v>
      </c>
      <c r="G38" s="7" t="str">
        <f>VLOOKUP(C38,[3]ריכוז!A:BN,66,0)</f>
        <v>לא</v>
      </c>
      <c r="H38" s="7" t="str">
        <f>VLOOKUP(C38,[3]ריכוז!A:BP,68,0)</f>
        <v>לא</v>
      </c>
      <c r="I38" s="7">
        <f>VLOOKUP(C38,[3]ריכוז!A:BQ,69,0)</f>
        <v>0</v>
      </c>
      <c r="J38" s="22">
        <f t="shared" si="1"/>
        <v>0</v>
      </c>
      <c r="K38" s="22">
        <f>VLOOKUP(C38,'[3]דוח רשימת בקשות'!B:P,15,0)</f>
        <v>500000</v>
      </c>
      <c r="L38" s="7">
        <f t="shared" si="0"/>
        <v>1</v>
      </c>
      <c r="M38" s="23">
        <f>VLOOKUP(E38,'[1]ריכוז תמיכה ברמת עמותה'!$A:$P,16,0)+IFERROR(VLOOKUP(E38,[2]גיליון1!$B:$F,5,0),0)</f>
        <v>141464.12636283675</v>
      </c>
      <c r="N38" s="23">
        <f t="shared" si="2"/>
        <v>141464.12636283675</v>
      </c>
      <c r="O38" s="23">
        <f>VLOOKUP(C38,'[3]דוח רשימת בקשות 17.11.25'!B:I,8,0)</f>
        <v>64589</v>
      </c>
      <c r="P38" s="23">
        <f t="shared" si="3"/>
        <v>0</v>
      </c>
      <c r="Q38" s="23">
        <f t="shared" si="4"/>
        <v>76875.126362836745</v>
      </c>
      <c r="R38" s="24"/>
      <c r="T38" s="17"/>
      <c r="U38" s="17"/>
      <c r="Y38" s="1" t="e">
        <f>VLOOKUP(F38,[4]ריכוז!E:X,20,0)</f>
        <v>#N/A</v>
      </c>
    </row>
    <row r="39" spans="2:25" x14ac:dyDescent="0.2">
      <c r="B39" s="6">
        <v>36</v>
      </c>
      <c r="C39" s="6">
        <v>1001900242</v>
      </c>
      <c r="D39" s="6">
        <v>42576153</v>
      </c>
      <c r="E39" s="6">
        <v>580720514</v>
      </c>
      <c r="F39" s="7" t="s">
        <v>155</v>
      </c>
      <c r="G39" s="7" t="str">
        <f>VLOOKUP(C39,[3]ריכוז!A:BN,66,0)</f>
        <v>לא</v>
      </c>
      <c r="H39" s="7" t="str">
        <f>VLOOKUP(C39,[3]ריכוז!A:BP,68,0)</f>
        <v>לא</v>
      </c>
      <c r="I39" s="7">
        <f>VLOOKUP(C39,[3]ריכוז!A:BQ,69,0)</f>
        <v>0</v>
      </c>
      <c r="J39" s="22">
        <f t="shared" si="1"/>
        <v>0</v>
      </c>
      <c r="K39" s="22">
        <f>VLOOKUP(C39,'[3]דוח רשימת בקשות'!B:P,15,0)</f>
        <v>120000</v>
      </c>
      <c r="L39" s="7">
        <f t="shared" si="0"/>
        <v>1</v>
      </c>
      <c r="M39" s="23">
        <f>VLOOKUP(E39,'[1]ריכוז תמיכה ברמת עמותה'!$A:$P,16,0)+IFERROR(VLOOKUP(E39,[2]גיליון1!$B:$F,5,0),0)</f>
        <v>67185.464657418415</v>
      </c>
      <c r="N39" s="23">
        <f t="shared" si="2"/>
        <v>67185.464657418415</v>
      </c>
      <c r="O39" s="23">
        <f>VLOOKUP(C39,'[3]דוח רשימת בקשות 17.11.25'!B:I,8,0)</f>
        <v>58787</v>
      </c>
      <c r="P39" s="23">
        <f t="shared" si="3"/>
        <v>0</v>
      </c>
      <c r="Q39" s="23">
        <f t="shared" si="4"/>
        <v>8398.4646574184153</v>
      </c>
      <c r="R39" s="24"/>
      <c r="T39" s="17"/>
      <c r="U39" s="17"/>
      <c r="Y39" s="1" t="e">
        <f>VLOOKUP(F39,[4]ריכוז!E:X,20,0)</f>
        <v>#N/A</v>
      </c>
    </row>
    <row r="40" spans="2:25" x14ac:dyDescent="0.2">
      <c r="B40" s="6">
        <v>37</v>
      </c>
      <c r="C40" s="6">
        <v>1001900243</v>
      </c>
      <c r="D40" s="6">
        <v>42402613</v>
      </c>
      <c r="E40" s="6">
        <v>580423069</v>
      </c>
      <c r="F40" s="7" t="s">
        <v>156</v>
      </c>
      <c r="G40" s="7" t="str">
        <f>VLOOKUP(C40,[3]ריכוז!A:BN,66,0)</f>
        <v>לא</v>
      </c>
      <c r="H40" s="7" t="str">
        <f>VLOOKUP(C40,[3]ריכוז!A:BP,68,0)</f>
        <v>לא</v>
      </c>
      <c r="I40" s="7">
        <f>VLOOKUP(C40,[3]ריכוז!A:BQ,69,0)</f>
        <v>0</v>
      </c>
      <c r="J40" s="22">
        <f t="shared" si="1"/>
        <v>0</v>
      </c>
      <c r="K40" s="22">
        <f>VLOOKUP(C40,'[3]דוח רשימת בקשות'!B:P,15,0)</f>
        <v>500000</v>
      </c>
      <c r="L40" s="7">
        <f t="shared" si="0"/>
        <v>1</v>
      </c>
      <c r="M40" s="23">
        <f>VLOOKUP(E40,'[1]ריכוז תמיכה ברמת עמותה'!$A:$P,16,0)+IFERROR(VLOOKUP(E40,[2]גיליון1!$B:$F,5,0),0)</f>
        <v>198903.89993506786</v>
      </c>
      <c r="N40" s="23">
        <f t="shared" si="2"/>
        <v>198903.89993506786</v>
      </c>
      <c r="O40" s="23">
        <f>VLOOKUP(C40,'[3]דוח רשימת בקשות 17.11.25'!B:I,8,0)</f>
        <v>107699</v>
      </c>
      <c r="P40" s="23">
        <f t="shared" si="3"/>
        <v>0</v>
      </c>
      <c r="Q40" s="23">
        <f t="shared" si="4"/>
        <v>91204.899935067864</v>
      </c>
      <c r="R40" s="24"/>
      <c r="T40" s="17"/>
      <c r="U40" s="17"/>
      <c r="Y40" s="1" t="e">
        <f>VLOOKUP(F40,[4]ריכוז!E:X,20,0)</f>
        <v>#N/A</v>
      </c>
    </row>
    <row r="41" spans="2:25" x14ac:dyDescent="0.2">
      <c r="B41" s="6">
        <v>38</v>
      </c>
      <c r="C41" s="6">
        <v>1001900244</v>
      </c>
      <c r="D41" s="6">
        <v>40016940</v>
      </c>
      <c r="E41" s="6">
        <v>580258119</v>
      </c>
      <c r="F41" s="7" t="s">
        <v>157</v>
      </c>
      <c r="G41" s="7" t="str">
        <f>VLOOKUP(C41,[3]ריכוז!A:BN,66,0)</f>
        <v>לא</v>
      </c>
      <c r="H41" s="7" t="str">
        <f>VLOOKUP(C41,[3]ריכוז!A:BP,68,0)</f>
        <v>לא</v>
      </c>
      <c r="I41" s="7">
        <f>VLOOKUP(C41,[3]ריכוז!A:BQ,69,0)</f>
        <v>0</v>
      </c>
      <c r="J41" s="22">
        <f t="shared" si="1"/>
        <v>0</v>
      </c>
      <c r="K41" s="22">
        <f>VLOOKUP(C41,'[3]דוח רשימת בקשות'!B:P,15,0)</f>
        <v>50000</v>
      </c>
      <c r="L41" s="7">
        <f t="shared" si="0"/>
        <v>1</v>
      </c>
      <c r="M41" s="23">
        <f>VLOOKUP(E41,'[1]ריכוז תמיכה ברמת עמותה'!$A:$P,16,0)+IFERROR(VLOOKUP(E41,[2]גיליון1!$B:$F,5,0),0)</f>
        <v>1611.8150237757311</v>
      </c>
      <c r="N41" s="23">
        <f t="shared" si="2"/>
        <v>1611.8150237757311</v>
      </c>
      <c r="O41" s="23">
        <f>VLOOKUP(C41,'[3]דוח רשימת בקשות 17.11.25'!B:I,8,0)</f>
        <v>0</v>
      </c>
      <c r="P41" s="23">
        <f t="shared" si="3"/>
        <v>0</v>
      </c>
      <c r="Q41" s="23">
        <f t="shared" si="4"/>
        <v>1611.8150237757311</v>
      </c>
      <c r="R41" s="24"/>
      <c r="T41" s="17"/>
      <c r="U41" s="17"/>
      <c r="Y41" s="1" t="e">
        <f>VLOOKUP(F41,[4]ריכוז!E:X,20,0)</f>
        <v>#N/A</v>
      </c>
    </row>
    <row r="42" spans="2:25" x14ac:dyDescent="0.2">
      <c r="B42" s="6">
        <v>39</v>
      </c>
      <c r="C42" s="6">
        <v>1001900245</v>
      </c>
      <c r="D42" s="6">
        <v>42470299</v>
      </c>
      <c r="E42" s="6">
        <v>580644839</v>
      </c>
      <c r="F42" s="7" t="s">
        <v>158</v>
      </c>
      <c r="G42" s="7" t="str">
        <f>VLOOKUP(C42,[3]ריכוז!A:BN,66,0)</f>
        <v>לא</v>
      </c>
      <c r="H42" s="7" t="str">
        <f>VLOOKUP(C42,[3]ריכוז!A:BP,68,0)</f>
        <v>לא</v>
      </c>
      <c r="I42" s="7">
        <f>VLOOKUP(C42,[3]ריכוז!A:BQ,69,0)</f>
        <v>0</v>
      </c>
      <c r="J42" s="22">
        <f t="shared" si="1"/>
        <v>0</v>
      </c>
      <c r="K42" s="22">
        <f>VLOOKUP(C42,'[3]דוח רשימת בקשות'!B:P,15,0)</f>
        <v>50000</v>
      </c>
      <c r="L42" s="7">
        <f t="shared" si="0"/>
        <v>1</v>
      </c>
      <c r="M42" s="23">
        <f>VLOOKUP(E42,'[1]ריכוז תמיכה ברמת עמותה'!$A:$P,16,0)+IFERROR(VLOOKUP(E42,[2]גיליון1!$B:$F,5,0),0)</f>
        <v>3524.023016019541</v>
      </c>
      <c r="N42" s="23">
        <f t="shared" si="2"/>
        <v>3524.023016019541</v>
      </c>
      <c r="O42" s="23">
        <f>VLOOKUP(C42,'[3]דוח רשימת בקשות 17.11.25'!B:I,8,0)</f>
        <v>3084</v>
      </c>
      <c r="P42" s="23">
        <f t="shared" si="3"/>
        <v>0</v>
      </c>
      <c r="Q42" s="23">
        <f t="shared" si="4"/>
        <v>440.02301601954105</v>
      </c>
      <c r="R42" s="24"/>
      <c r="T42" s="17"/>
      <c r="U42" s="17"/>
      <c r="Y42" s="1" t="e">
        <f>VLOOKUP(F42,[4]ריכוז!E:X,20,0)</f>
        <v>#N/A</v>
      </c>
    </row>
    <row r="43" spans="2:25" x14ac:dyDescent="0.2">
      <c r="B43" s="6">
        <v>40</v>
      </c>
      <c r="C43" s="6">
        <v>1001900246</v>
      </c>
      <c r="D43" s="6">
        <v>42232942</v>
      </c>
      <c r="E43" s="6">
        <v>580564961</v>
      </c>
      <c r="F43" s="7" t="s">
        <v>159</v>
      </c>
      <c r="G43" s="7" t="str">
        <f>VLOOKUP(C43,[3]ריכוז!A:BN,66,0)</f>
        <v>לא</v>
      </c>
      <c r="H43" s="7" t="str">
        <f>VLOOKUP(C43,[3]ריכוז!A:BP,68,0)</f>
        <v>לא</v>
      </c>
      <c r="I43" s="7">
        <f>VLOOKUP(C43,[3]ריכוז!A:BQ,69,0)</f>
        <v>0</v>
      </c>
      <c r="J43" s="22">
        <f t="shared" si="1"/>
        <v>0</v>
      </c>
      <c r="K43" s="22">
        <f>VLOOKUP(C43,'[3]דוח רשימת בקשות'!B:P,15,0)</f>
        <v>500000</v>
      </c>
      <c r="L43" s="7">
        <f t="shared" si="0"/>
        <v>1</v>
      </c>
      <c r="M43" s="23">
        <f>VLOOKUP(E43,'[1]ריכוז תמיכה ברמת עמותה'!$A:$P,16,0)+IFERROR(VLOOKUP(E43,[2]גיליון1!$B:$F,5,0),0)</f>
        <v>112870.54695852715</v>
      </c>
      <c r="N43" s="23">
        <f t="shared" si="2"/>
        <v>112870.54695852715</v>
      </c>
      <c r="O43" s="23">
        <f>VLOOKUP(C43,'[3]דוח רשימת בקשות 17.11.25'!B:I,8,0)</f>
        <v>82586</v>
      </c>
      <c r="P43" s="23">
        <f t="shared" si="3"/>
        <v>0</v>
      </c>
      <c r="Q43" s="23">
        <f t="shared" si="4"/>
        <v>30284.546958527149</v>
      </c>
      <c r="R43" s="24"/>
      <c r="T43" s="17"/>
      <c r="U43" s="17"/>
      <c r="Y43" s="1" t="e">
        <f>VLOOKUP(F43,[4]ריכוז!E:X,20,0)</f>
        <v>#N/A</v>
      </c>
    </row>
    <row r="44" spans="2:25" x14ac:dyDescent="0.2">
      <c r="B44" s="6">
        <v>41</v>
      </c>
      <c r="C44" s="6">
        <v>1001900247</v>
      </c>
      <c r="D44" s="6">
        <v>42402586</v>
      </c>
      <c r="E44" s="6">
        <v>580368009</v>
      </c>
      <c r="F44" s="7" t="s">
        <v>160</v>
      </c>
      <c r="G44" s="7" t="str">
        <f>VLOOKUP(C44,[3]ריכוז!A:BN,66,0)</f>
        <v>לא</v>
      </c>
      <c r="H44" s="7" t="str">
        <f>VLOOKUP(C44,[3]ריכוז!A:BP,68,0)</f>
        <v>לא</v>
      </c>
      <c r="I44" s="7">
        <f>VLOOKUP(C44,[3]ריכוז!A:BQ,69,0)</f>
        <v>0</v>
      </c>
      <c r="J44" s="22">
        <f t="shared" si="1"/>
        <v>0</v>
      </c>
      <c r="K44" s="22">
        <f>VLOOKUP(C44,'[3]דוח רשימת בקשות'!B:P,15,0)</f>
        <v>50000</v>
      </c>
      <c r="L44" s="7">
        <f t="shared" si="0"/>
        <v>1</v>
      </c>
      <c r="M44" s="23">
        <f>VLOOKUP(E44,'[1]ריכוז תמיכה ברמת עמותה'!$A:$P,16,0)+IFERROR(VLOOKUP(E44,[2]גיליון1!$B:$F,5,0),0)</f>
        <v>13443.103369166383</v>
      </c>
      <c r="N44" s="23">
        <f t="shared" si="2"/>
        <v>13443.103369166383</v>
      </c>
      <c r="O44" s="23">
        <f>VLOOKUP(C44,'[3]דוח רשימת בקשות 17.11.25'!B:I,8,0)</f>
        <v>11763</v>
      </c>
      <c r="P44" s="23">
        <f t="shared" si="3"/>
        <v>0</v>
      </c>
      <c r="Q44" s="23">
        <f t="shared" si="4"/>
        <v>1680.1033691663833</v>
      </c>
      <c r="R44" s="24"/>
      <c r="T44" s="17"/>
      <c r="U44" s="17"/>
      <c r="Y44" s="1" t="e">
        <f>VLOOKUP(F44,[4]ריכוז!E:X,20,0)</f>
        <v>#N/A</v>
      </c>
    </row>
    <row r="45" spans="2:25" x14ac:dyDescent="0.2">
      <c r="B45" s="6">
        <v>42</v>
      </c>
      <c r="C45" s="6">
        <v>1001900248</v>
      </c>
      <c r="D45" s="6">
        <v>42402535</v>
      </c>
      <c r="E45" s="6">
        <v>580183119</v>
      </c>
      <c r="F45" s="7" t="s">
        <v>161</v>
      </c>
      <c r="G45" s="7" t="str">
        <f>VLOOKUP(C45,[3]ריכוז!A:BN,66,0)</f>
        <v>לא</v>
      </c>
      <c r="H45" s="7" t="str">
        <f>VLOOKUP(C45,[3]ריכוז!A:BP,68,0)</f>
        <v>לא</v>
      </c>
      <c r="I45" s="7">
        <f>VLOOKUP(C45,[3]ריכוז!A:BQ,69,0)</f>
        <v>0</v>
      </c>
      <c r="J45" s="22">
        <f t="shared" si="1"/>
        <v>0</v>
      </c>
      <c r="K45" s="22">
        <f>VLOOKUP(C45,'[3]דוח רשימת בקשות'!B:P,15,0)</f>
        <v>50000</v>
      </c>
      <c r="L45" s="7">
        <f t="shared" si="0"/>
        <v>1</v>
      </c>
      <c r="M45" s="23">
        <f>VLOOKUP(E45,'[1]ריכוז תמיכה ברמת עמותה'!$A:$P,16,0)+IFERROR(VLOOKUP(E45,[2]גיליון1!$B:$F,5,0),0)</f>
        <v>5184.3583734041977</v>
      </c>
      <c r="N45" s="23">
        <f t="shared" si="2"/>
        <v>5184.3583734041977</v>
      </c>
      <c r="O45" s="23">
        <f>VLOOKUP(C45,'[3]דוח רשימת בקשות 17.11.25'!B:I,8,0)</f>
        <v>4536</v>
      </c>
      <c r="P45" s="23">
        <f t="shared" si="3"/>
        <v>0</v>
      </c>
      <c r="Q45" s="23">
        <f t="shared" si="4"/>
        <v>648.35837340419766</v>
      </c>
      <c r="R45" s="24"/>
      <c r="T45" s="17"/>
      <c r="U45" s="17"/>
      <c r="Y45" s="1" t="e">
        <f>VLOOKUP(F45,[4]ריכוז!E:X,20,0)</f>
        <v>#N/A</v>
      </c>
    </row>
    <row r="46" spans="2:25" x14ac:dyDescent="0.2">
      <c r="B46" s="6">
        <v>43</v>
      </c>
      <c r="C46" s="6">
        <v>1001900249</v>
      </c>
      <c r="D46" s="6">
        <v>42135815</v>
      </c>
      <c r="E46" s="6">
        <v>580482115</v>
      </c>
      <c r="F46" s="7" t="s">
        <v>162</v>
      </c>
      <c r="G46" s="7" t="str">
        <f>VLOOKUP(C46,[3]ריכוז!A:BN,66,0)</f>
        <v>לא</v>
      </c>
      <c r="H46" s="7" t="str">
        <f>VLOOKUP(C46,[3]ריכוז!A:BP,68,0)</f>
        <v>לא</v>
      </c>
      <c r="I46" s="7">
        <f>VLOOKUP(C46,[3]ריכוז!A:BQ,69,0)</f>
        <v>0</v>
      </c>
      <c r="J46" s="22">
        <f t="shared" si="1"/>
        <v>0</v>
      </c>
      <c r="K46" s="22">
        <f>VLOOKUP(C46,'[3]דוח רשימת בקשות'!B:P,15,0)</f>
        <v>100000</v>
      </c>
      <c r="L46" s="7">
        <f t="shared" si="0"/>
        <v>1</v>
      </c>
      <c r="M46" s="23">
        <f>VLOOKUP(E46,'[1]ריכוז תמיכה ברמת עמותה'!$A:$P,16,0)+IFERROR(VLOOKUP(E46,[2]גיליון1!$B:$F,5,0),0)</f>
        <v>27973.213246092597</v>
      </c>
      <c r="N46" s="23">
        <f t="shared" si="2"/>
        <v>27973.213246092597</v>
      </c>
      <c r="O46" s="23">
        <f>VLOOKUP(C46,'[3]דוח רשימת בקשות 17.11.25'!B:I,8,0)</f>
        <v>23066</v>
      </c>
      <c r="P46" s="23">
        <f t="shared" si="3"/>
        <v>0</v>
      </c>
      <c r="Q46" s="23">
        <f t="shared" si="4"/>
        <v>4907.2132460925968</v>
      </c>
      <c r="R46" s="24"/>
      <c r="T46" s="17"/>
      <c r="U46" s="17"/>
      <c r="Y46" s="1" t="e">
        <f>VLOOKUP(F46,[4]ריכוז!E:X,20,0)</f>
        <v>#N/A</v>
      </c>
    </row>
    <row r="47" spans="2:25" x14ac:dyDescent="0.2">
      <c r="B47" s="6">
        <v>44</v>
      </c>
      <c r="C47" s="6">
        <v>1001900250</v>
      </c>
      <c r="D47" s="6">
        <v>40565863</v>
      </c>
      <c r="E47" s="6">
        <v>580502698</v>
      </c>
      <c r="F47" s="7" t="s">
        <v>163</v>
      </c>
      <c r="G47" s="7" t="str">
        <f>VLOOKUP(C47,[3]ריכוז!A:BN,66,0)</f>
        <v>לא</v>
      </c>
      <c r="H47" s="7" t="str">
        <f>VLOOKUP(C47,[3]ריכוז!A:BP,68,0)</f>
        <v>לא</v>
      </c>
      <c r="I47" s="7">
        <f>VLOOKUP(C47,[3]ריכוז!A:BQ,69,0)</f>
        <v>0</v>
      </c>
      <c r="J47" s="22">
        <f t="shared" si="1"/>
        <v>0</v>
      </c>
      <c r="K47" s="22">
        <f>VLOOKUP(C47,'[3]דוח רשימת בקשות'!B:P,15,0)</f>
        <v>100000</v>
      </c>
      <c r="L47" s="7">
        <f t="shared" si="0"/>
        <v>1</v>
      </c>
      <c r="M47" s="23">
        <f>VLOOKUP(E47,'[1]ריכוז תמיכה ברמת עמותה'!$A:$P,16,0)+IFERROR(VLOOKUP(E47,[2]גיליון1!$B:$F,5,0),0)</f>
        <v>17561.065598952337</v>
      </c>
      <c r="N47" s="23">
        <f t="shared" si="2"/>
        <v>17561.065598952337</v>
      </c>
      <c r="O47" s="23">
        <f>VLOOKUP(C47,'[3]דוח רשימת בקשות 17.11.25'!B:I,8,0)</f>
        <v>7142</v>
      </c>
      <c r="P47" s="23">
        <f t="shared" si="3"/>
        <v>0</v>
      </c>
      <c r="Q47" s="23">
        <f t="shared" si="4"/>
        <v>10419.065598952337</v>
      </c>
      <c r="R47" s="24"/>
      <c r="T47" s="17"/>
      <c r="U47" s="17"/>
      <c r="Y47" s="1" t="e">
        <f>VLOOKUP(F47,[4]ריכוז!E:X,20,0)</f>
        <v>#N/A</v>
      </c>
    </row>
    <row r="48" spans="2:25" x14ac:dyDescent="0.2">
      <c r="B48" s="6">
        <v>45</v>
      </c>
      <c r="C48" s="6">
        <v>1001900251</v>
      </c>
      <c r="D48" s="6">
        <v>42113534</v>
      </c>
      <c r="E48" s="6">
        <v>580245736</v>
      </c>
      <c r="F48" s="7" t="s">
        <v>164</v>
      </c>
      <c r="G48" s="7" t="str">
        <f>VLOOKUP(C48,[3]ריכוז!A:BN,66,0)</f>
        <v>לא</v>
      </c>
      <c r="H48" s="7" t="str">
        <f>VLOOKUP(C48,[3]ריכוז!A:BP,68,0)</f>
        <v>לא</v>
      </c>
      <c r="I48" s="7">
        <f>VLOOKUP(C48,[3]ריכוז!A:BQ,69,0)</f>
        <v>0</v>
      </c>
      <c r="J48" s="22">
        <f t="shared" si="1"/>
        <v>0</v>
      </c>
      <c r="K48" s="22">
        <f>VLOOKUP(C48,'[3]דוח רשימת בקשות'!B:P,15,0)</f>
        <v>150000</v>
      </c>
      <c r="L48" s="7">
        <f t="shared" si="0"/>
        <v>1</v>
      </c>
      <c r="M48" s="23">
        <f>VLOOKUP(E48,'[1]ריכוז תמיכה ברמת עמותה'!$A:$P,16,0)+IFERROR(VLOOKUP(E48,[2]גיליון1!$B:$F,5,0),0)</f>
        <v>23570.264318787333</v>
      </c>
      <c r="N48" s="23">
        <f t="shared" si="2"/>
        <v>23570.264318787333</v>
      </c>
      <c r="O48" s="23">
        <f>VLOOKUP(C48,'[3]דוח רשימת בקשות 17.11.25'!B:I,8,0)</f>
        <v>20598</v>
      </c>
      <c r="P48" s="23">
        <f t="shared" si="3"/>
        <v>0</v>
      </c>
      <c r="Q48" s="23">
        <f t="shared" si="4"/>
        <v>2972.2643187873327</v>
      </c>
      <c r="R48" s="24"/>
      <c r="T48" s="17"/>
      <c r="U48" s="17"/>
      <c r="Y48" s="1" t="e">
        <f>VLOOKUP(F48,[4]ריכוז!E:X,20,0)</f>
        <v>#N/A</v>
      </c>
    </row>
    <row r="49" spans="2:25" x14ac:dyDescent="0.2">
      <c r="B49" s="6">
        <v>46</v>
      </c>
      <c r="C49" s="6">
        <v>1001900254</v>
      </c>
      <c r="D49" s="6">
        <v>42402617</v>
      </c>
      <c r="E49" s="6">
        <v>580630242</v>
      </c>
      <c r="F49" s="7" t="s">
        <v>165</v>
      </c>
      <c r="G49" s="7" t="str">
        <f>VLOOKUP(C49,[3]ריכוז!A:BN,66,0)</f>
        <v>לא</v>
      </c>
      <c r="H49" s="7" t="str">
        <f>VLOOKUP(C49,[3]ריכוז!A:BP,68,0)</f>
        <v>לא</v>
      </c>
      <c r="I49" s="7">
        <f>VLOOKUP(C49,[3]ריכוז!A:BQ,69,0)</f>
        <v>0</v>
      </c>
      <c r="J49" s="22">
        <f t="shared" si="1"/>
        <v>0</v>
      </c>
      <c r="K49" s="22">
        <f>VLOOKUP(C49,'[3]דוח רשימת בקשות'!B:P,15,0)</f>
        <v>500000</v>
      </c>
      <c r="L49" s="7">
        <f t="shared" si="0"/>
        <v>1</v>
      </c>
      <c r="M49" s="23">
        <f>VLOOKUP(E49,'[1]ריכוז תמיכה ברמת עמותה'!$A:$P,16,0)+IFERROR(VLOOKUP(E49,[2]גיליון1!$B:$F,5,0),0)</f>
        <v>143801.21859069864</v>
      </c>
      <c r="N49" s="23">
        <f t="shared" si="2"/>
        <v>143801.21859069864</v>
      </c>
      <c r="O49" s="23">
        <f>VLOOKUP(C49,'[3]דוח רשימת בקשות 17.11.25'!B:I,8,0)</f>
        <v>71901</v>
      </c>
      <c r="P49" s="23">
        <f t="shared" si="3"/>
        <v>0</v>
      </c>
      <c r="Q49" s="23">
        <f t="shared" si="4"/>
        <v>71900.218590698641</v>
      </c>
      <c r="R49" s="24"/>
      <c r="T49" s="17"/>
      <c r="U49" s="17"/>
      <c r="Y49" s="1" t="e">
        <f>VLOOKUP(F49,[4]ריכוז!E:X,20,0)</f>
        <v>#N/A</v>
      </c>
    </row>
    <row r="50" spans="2:25" x14ac:dyDescent="0.2">
      <c r="B50" s="6">
        <v>47</v>
      </c>
      <c r="C50" s="6">
        <v>1001900255</v>
      </c>
      <c r="D50" s="6">
        <v>42305165</v>
      </c>
      <c r="E50" s="6">
        <v>580330165</v>
      </c>
      <c r="F50" s="7" t="s">
        <v>166</v>
      </c>
      <c r="G50" s="7" t="str">
        <f>VLOOKUP(C50,[3]ריכוז!A:BN,66,0)</f>
        <v>לא</v>
      </c>
      <c r="H50" s="7" t="str">
        <f>VLOOKUP(C50,[3]ריכוז!A:BP,68,0)</f>
        <v>לא</v>
      </c>
      <c r="I50" s="7">
        <f>VLOOKUP(C50,[3]ריכוז!A:BQ,69,0)</f>
        <v>0</v>
      </c>
      <c r="J50" s="22">
        <f t="shared" si="1"/>
        <v>0</v>
      </c>
      <c r="K50" s="22">
        <f>VLOOKUP(C50,'[3]דוח רשימת בקשות'!B:P,15,0)</f>
        <v>50000</v>
      </c>
      <c r="L50" s="7">
        <f t="shared" si="0"/>
        <v>1</v>
      </c>
      <c r="M50" s="23">
        <f>VLOOKUP(E50,'[1]ריכוז תמיכה ברמת עמותה'!$A:$P,16,0)+IFERROR(VLOOKUP(E50,[2]גיליון1!$B:$F,5,0),0)</f>
        <v>6033.8646809711263</v>
      </c>
      <c r="N50" s="23">
        <f t="shared" si="2"/>
        <v>6033.8646809711263</v>
      </c>
      <c r="O50" s="23">
        <f>VLOOKUP(C50,'[3]דוח רשימת בקשות 17.11.25'!B:I,8,0)</f>
        <v>4394</v>
      </c>
      <c r="P50" s="23">
        <f t="shared" si="3"/>
        <v>0</v>
      </c>
      <c r="Q50" s="23">
        <f t="shared" si="4"/>
        <v>1639.8646809711263</v>
      </c>
      <c r="R50" s="24"/>
      <c r="T50" s="17"/>
      <c r="U50" s="17"/>
      <c r="Y50" s="1" t="e">
        <f>VLOOKUP(F50,[4]ריכוז!E:X,20,0)</f>
        <v>#N/A</v>
      </c>
    </row>
    <row r="51" spans="2:25" x14ac:dyDescent="0.2">
      <c r="B51" s="6">
        <v>48</v>
      </c>
      <c r="C51" s="6">
        <v>1001900256</v>
      </c>
      <c r="D51" s="6">
        <v>42402033</v>
      </c>
      <c r="E51" s="6">
        <v>580621910</v>
      </c>
      <c r="F51" s="7" t="s">
        <v>167</v>
      </c>
      <c r="G51" s="7" t="str">
        <f>VLOOKUP(C51,[3]ריכוז!A:BN,66,0)</f>
        <v>לא</v>
      </c>
      <c r="H51" s="7" t="str">
        <f>VLOOKUP(C51,[3]ריכוז!A:BP,68,0)</f>
        <v>לא</v>
      </c>
      <c r="I51" s="7">
        <f>VLOOKUP(C51,[3]ריכוז!A:BQ,69,0)</f>
        <v>0</v>
      </c>
      <c r="J51" s="22">
        <f t="shared" si="1"/>
        <v>0</v>
      </c>
      <c r="K51" s="22">
        <f>VLOOKUP(C51,'[3]דוח רשימת בקשות'!B:P,15,0)</f>
        <v>50000</v>
      </c>
      <c r="L51" s="7">
        <f t="shared" si="0"/>
        <v>1</v>
      </c>
      <c r="M51" s="23">
        <f>VLOOKUP(E51,'[1]ריכוז תמיכה ברמת עמותה'!$A:$P,16,0)+IFERROR(VLOOKUP(E51,[2]גיליון1!$B:$F,5,0),0)</f>
        <v>11857.330915805511</v>
      </c>
      <c r="N51" s="23">
        <f t="shared" si="2"/>
        <v>11857.330915805511</v>
      </c>
      <c r="O51" s="23">
        <f>VLOOKUP(C51,'[3]דוח רשימת בקשות 17.11.25'!B:I,8,0)</f>
        <v>9994</v>
      </c>
      <c r="P51" s="23">
        <f t="shared" si="3"/>
        <v>0</v>
      </c>
      <c r="Q51" s="23">
        <f t="shared" si="4"/>
        <v>1863.3309158055108</v>
      </c>
      <c r="R51" s="24"/>
      <c r="T51" s="17"/>
      <c r="U51" s="17"/>
      <c r="Y51" s="1" t="e">
        <f>VLOOKUP(F51,[4]ריכוז!E:X,20,0)</f>
        <v>#N/A</v>
      </c>
    </row>
    <row r="52" spans="2:25" x14ac:dyDescent="0.2">
      <c r="B52" s="6">
        <v>49</v>
      </c>
      <c r="C52" s="6">
        <v>1001900257</v>
      </c>
      <c r="D52" s="6">
        <v>42447089</v>
      </c>
      <c r="E52" s="6">
        <v>580675296</v>
      </c>
      <c r="F52" s="7" t="s">
        <v>168</v>
      </c>
      <c r="G52" s="7" t="str">
        <f>VLOOKUP(C52,[3]ריכוז!A:BN,66,0)</f>
        <v>לא</v>
      </c>
      <c r="H52" s="7" t="str">
        <f>VLOOKUP(C52,[3]ריכוז!A:BP,68,0)</f>
        <v>לא</v>
      </c>
      <c r="I52" s="7">
        <f>VLOOKUP(C52,[3]ריכוז!A:BQ,69,0)</f>
        <v>0</v>
      </c>
      <c r="J52" s="22">
        <f t="shared" si="1"/>
        <v>0</v>
      </c>
      <c r="K52" s="22">
        <f>VLOOKUP(C52,'[3]דוח רשימת בקשות'!B:P,15,0)</f>
        <v>50000</v>
      </c>
      <c r="L52" s="7">
        <f t="shared" si="0"/>
        <v>1</v>
      </c>
      <c r="M52" s="23">
        <f>VLOOKUP(E52,'[1]ריכוז תמיכה ברמת עמותה'!$A:$P,16,0)+IFERROR(VLOOKUP(E52,[2]גיליון1!$B:$F,5,0),0)</f>
        <v>7794.8257161594784</v>
      </c>
      <c r="N52" s="23">
        <f t="shared" si="2"/>
        <v>7794.8257161594784</v>
      </c>
      <c r="O52" s="23">
        <f>VLOOKUP(C52,'[3]דוח רשימת בקשות 17.11.25'!B:I,8,0)</f>
        <v>6173</v>
      </c>
      <c r="P52" s="23">
        <f t="shared" si="3"/>
        <v>0</v>
      </c>
      <c r="Q52" s="23">
        <f t="shared" si="4"/>
        <v>1621.8257161594784</v>
      </c>
      <c r="R52" s="24"/>
      <c r="T52" s="17"/>
      <c r="U52" s="17"/>
      <c r="Y52" s="1" t="e">
        <f>VLOOKUP(F52,[4]ריכוז!E:X,20,0)</f>
        <v>#N/A</v>
      </c>
    </row>
    <row r="53" spans="2:25" x14ac:dyDescent="0.2">
      <c r="B53" s="6">
        <v>50</v>
      </c>
      <c r="C53" s="6">
        <v>1001900258</v>
      </c>
      <c r="D53" s="6">
        <v>42402055</v>
      </c>
      <c r="E53" s="6">
        <v>580609105</v>
      </c>
      <c r="F53" s="7" t="s">
        <v>169</v>
      </c>
      <c r="G53" s="7" t="str">
        <f>VLOOKUP(C53,[3]ריכוז!A:BN,66,0)</f>
        <v>לא</v>
      </c>
      <c r="H53" s="7" t="str">
        <f>VLOOKUP(C53,[3]ריכוז!A:BP,68,0)</f>
        <v>לא</v>
      </c>
      <c r="I53" s="7">
        <f>VLOOKUP(C53,[3]ריכוז!A:BQ,69,0)</f>
        <v>0</v>
      </c>
      <c r="J53" s="22">
        <f t="shared" si="1"/>
        <v>0</v>
      </c>
      <c r="K53" s="22">
        <f>VLOOKUP(C53,'[3]דוח רשימת בקשות'!B:P,15,0)</f>
        <v>50000</v>
      </c>
      <c r="L53" s="7">
        <f t="shared" si="0"/>
        <v>1</v>
      </c>
      <c r="M53" s="23">
        <f>VLOOKUP(E53,'[1]ריכוז תמיכה ברמת עמותה'!$A:$P,16,0)+IFERROR(VLOOKUP(E53,[2]גיליון1!$B:$F,5,0),0)</f>
        <v>3514.8019759072718</v>
      </c>
      <c r="N53" s="23">
        <f t="shared" si="2"/>
        <v>3514.8019759072718</v>
      </c>
      <c r="O53" s="23">
        <f>VLOOKUP(C53,'[3]דוח רשימת בקשות 17.11.25'!B:I,8,0)</f>
        <v>0</v>
      </c>
      <c r="P53" s="23">
        <f t="shared" si="3"/>
        <v>0</v>
      </c>
      <c r="Q53" s="23">
        <f t="shared" si="4"/>
        <v>3514.8019759072718</v>
      </c>
      <c r="R53" s="24"/>
      <c r="T53" s="17"/>
      <c r="U53" s="17"/>
      <c r="Y53" s="1" t="e">
        <f>VLOOKUP(F53,[4]ריכוז!E:X,20,0)</f>
        <v>#N/A</v>
      </c>
    </row>
    <row r="54" spans="2:25" x14ac:dyDescent="0.2">
      <c r="B54" s="6">
        <v>51</v>
      </c>
      <c r="C54" s="6">
        <v>1001900259</v>
      </c>
      <c r="D54" s="6">
        <v>42402542</v>
      </c>
      <c r="E54" s="6">
        <v>512390618</v>
      </c>
      <c r="F54" s="7" t="s">
        <v>170</v>
      </c>
      <c r="G54" s="7" t="str">
        <f>VLOOKUP(C54,[3]ריכוז!A:BN,66,0)</f>
        <v>לא</v>
      </c>
      <c r="H54" s="7" t="str">
        <f>VLOOKUP(C54,[3]ריכוז!A:BP,68,0)</f>
        <v>לא</v>
      </c>
      <c r="I54" s="7">
        <f>VLOOKUP(C54,[3]ריכוז!A:BQ,69,0)</f>
        <v>0</v>
      </c>
      <c r="J54" s="22">
        <f t="shared" si="1"/>
        <v>0</v>
      </c>
      <c r="K54" s="22">
        <f>VLOOKUP(C54,'[3]דוח רשימת בקשות'!B:P,15,0)</f>
        <v>200000</v>
      </c>
      <c r="L54" s="7">
        <f t="shared" si="0"/>
        <v>1</v>
      </c>
      <c r="M54" s="23">
        <f>VLOOKUP(E54,'[1]ריכוז תמיכה ברמת עמותה'!$A:$P,16,0)+IFERROR(VLOOKUP(E54,[2]גיליון1!$B:$F,5,0),0)</f>
        <v>54972.366678302664</v>
      </c>
      <c r="N54" s="23">
        <f t="shared" si="2"/>
        <v>54972.366678302664</v>
      </c>
      <c r="O54" s="23">
        <f>VLOOKUP(C54,'[3]דוח רשימת בקשות 17.11.25'!B:I,8,0)</f>
        <v>27675</v>
      </c>
      <c r="P54" s="23">
        <f t="shared" si="3"/>
        <v>0</v>
      </c>
      <c r="Q54" s="23">
        <f t="shared" si="4"/>
        <v>27297.366678302664</v>
      </c>
      <c r="R54" s="24"/>
      <c r="T54" s="17"/>
      <c r="U54" s="17"/>
      <c r="Y54" s="1" t="e">
        <f>VLOOKUP(F54,[4]ריכוז!E:X,20,0)</f>
        <v>#N/A</v>
      </c>
    </row>
    <row r="55" spans="2:25" x14ac:dyDescent="0.2">
      <c r="B55" s="6">
        <v>52</v>
      </c>
      <c r="C55" s="6">
        <v>1001900260</v>
      </c>
      <c r="D55" s="6">
        <v>40002821</v>
      </c>
      <c r="E55" s="6">
        <v>512390626</v>
      </c>
      <c r="F55" s="7" t="s">
        <v>171</v>
      </c>
      <c r="G55" s="7" t="str">
        <f>VLOOKUP(C55,[3]ריכוז!A:BN,66,0)</f>
        <v>לא</v>
      </c>
      <c r="H55" s="7" t="str">
        <f>VLOOKUP(C55,[3]ריכוז!A:BP,68,0)</f>
        <v>לא</v>
      </c>
      <c r="I55" s="7">
        <f>VLOOKUP(C55,[3]ריכוז!A:BQ,69,0)</f>
        <v>0</v>
      </c>
      <c r="J55" s="22">
        <f t="shared" si="1"/>
        <v>0</v>
      </c>
      <c r="K55" s="22">
        <f>VLOOKUP(C55,'[3]דוח רשימת בקשות'!B:P,15,0)</f>
        <v>500000</v>
      </c>
      <c r="L55" s="7">
        <f t="shared" si="0"/>
        <v>1</v>
      </c>
      <c r="M55" s="23">
        <f>VLOOKUP(E55,'[1]ריכוז תמיכה ברמת עמותה'!$A:$P,16,0)+IFERROR(VLOOKUP(E55,[2]גיליון1!$B:$F,5,0),0)</f>
        <v>70550.227088520638</v>
      </c>
      <c r="N55" s="23">
        <f t="shared" si="2"/>
        <v>70550.227088520638</v>
      </c>
      <c r="O55" s="23">
        <f>VLOOKUP(C55,'[3]דוח רשימת בקשות 17.11.25'!B:I,8,0)</f>
        <v>61731</v>
      </c>
      <c r="P55" s="23">
        <f t="shared" si="3"/>
        <v>0</v>
      </c>
      <c r="Q55" s="23">
        <f t="shared" si="4"/>
        <v>8819.2270885206381</v>
      </c>
      <c r="R55" s="24"/>
      <c r="T55" s="17"/>
      <c r="U55" s="17"/>
      <c r="Y55" s="1" t="e">
        <f>VLOOKUP(F55,[4]ריכוז!E:X,20,0)</f>
        <v>#N/A</v>
      </c>
    </row>
    <row r="56" spans="2:25" x14ac:dyDescent="0.2">
      <c r="B56" s="6">
        <v>53</v>
      </c>
      <c r="C56" s="6">
        <v>1001900261</v>
      </c>
      <c r="D56" s="6">
        <v>40002822</v>
      </c>
      <c r="E56" s="6">
        <v>512390675</v>
      </c>
      <c r="F56" s="7" t="s">
        <v>172</v>
      </c>
      <c r="G56" s="7" t="str">
        <f>VLOOKUP(C56,[3]ריכוז!A:BN,66,0)</f>
        <v>לא</v>
      </c>
      <c r="H56" s="7" t="str">
        <f>VLOOKUP(C56,[3]ריכוז!A:BP,68,0)</f>
        <v>לא</v>
      </c>
      <c r="I56" s="7">
        <f>VLOOKUP(C56,[3]ריכוז!A:BQ,69,0)</f>
        <v>0</v>
      </c>
      <c r="J56" s="22">
        <f t="shared" si="1"/>
        <v>0</v>
      </c>
      <c r="K56" s="22">
        <f>VLOOKUP(C56,'[3]דוח רשימת בקשות'!B:P,15,0)</f>
        <v>200000</v>
      </c>
      <c r="L56" s="7">
        <f t="shared" si="0"/>
        <v>1</v>
      </c>
      <c r="M56" s="23">
        <f>VLOOKUP(E56,'[1]ריכוז תמיכה ברמת עמותה'!$A:$P,16,0)+IFERROR(VLOOKUP(E56,[2]גיליון1!$B:$F,5,0),0)</f>
        <v>13252.02121728874</v>
      </c>
      <c r="N56" s="23">
        <f t="shared" si="2"/>
        <v>13252.02121728874</v>
      </c>
      <c r="O56" s="23">
        <f>VLOOKUP(C56,'[3]דוח רשימת בקשות 17.11.25'!B:I,8,0)</f>
        <v>11596</v>
      </c>
      <c r="P56" s="23">
        <f t="shared" si="3"/>
        <v>0</v>
      </c>
      <c r="Q56" s="23">
        <f t="shared" si="4"/>
        <v>1656.0212172887404</v>
      </c>
      <c r="R56" s="24"/>
      <c r="T56" s="17"/>
      <c r="U56" s="17"/>
      <c r="Y56" s="1" t="e">
        <f>VLOOKUP(F56,[4]ריכוז!E:X,20,0)</f>
        <v>#N/A</v>
      </c>
    </row>
    <row r="57" spans="2:25" x14ac:dyDescent="0.2">
      <c r="B57" s="6">
        <v>54</v>
      </c>
      <c r="C57" s="6">
        <v>1001900262</v>
      </c>
      <c r="D57" s="6">
        <v>42402543</v>
      </c>
      <c r="E57" s="6">
        <v>512390691</v>
      </c>
      <c r="F57" s="7" t="s">
        <v>173</v>
      </c>
      <c r="G57" s="7" t="str">
        <f>VLOOKUP(C57,[3]ריכוז!A:BN,66,0)</f>
        <v>לא</v>
      </c>
      <c r="H57" s="7" t="str">
        <f>VLOOKUP(C57,[3]ריכוז!A:BP,68,0)</f>
        <v>לא</v>
      </c>
      <c r="I57" s="7">
        <f>VLOOKUP(C57,[3]ריכוז!A:BQ,69,0)</f>
        <v>0</v>
      </c>
      <c r="J57" s="22">
        <f t="shared" si="1"/>
        <v>0</v>
      </c>
      <c r="K57" s="22">
        <f>VLOOKUP(C57,'[3]דוח רשימת בקשות'!B:P,15,0)</f>
        <v>200000</v>
      </c>
      <c r="L57" s="7">
        <f t="shared" si="0"/>
        <v>1</v>
      </c>
      <c r="M57" s="23">
        <f>VLOOKUP(E57,'[1]ריכוז תמיכה ברמת עמותה'!$A:$P,16,0)+IFERROR(VLOOKUP(E57,[2]גיליון1!$B:$F,5,0),0)</f>
        <v>12595.472674487391</v>
      </c>
      <c r="N57" s="23">
        <f t="shared" si="2"/>
        <v>12595.472674487391</v>
      </c>
      <c r="O57" s="23">
        <f>VLOOKUP(C57,'[3]דוח רשימת בקשות 17.11.25'!B:I,8,0)</f>
        <v>8343</v>
      </c>
      <c r="P57" s="23">
        <f t="shared" si="3"/>
        <v>0</v>
      </c>
      <c r="Q57" s="23">
        <f t="shared" si="4"/>
        <v>4252.4726744873915</v>
      </c>
      <c r="R57" s="24"/>
      <c r="T57" s="17"/>
      <c r="U57" s="17"/>
      <c r="Y57" s="1" t="e">
        <f>VLOOKUP(F57,[4]ריכוז!E:X,20,0)</f>
        <v>#N/A</v>
      </c>
    </row>
    <row r="58" spans="2:25" x14ac:dyDescent="0.2">
      <c r="B58" s="6">
        <v>55</v>
      </c>
      <c r="C58" s="6">
        <v>1001900263</v>
      </c>
      <c r="D58" s="6">
        <v>42470298</v>
      </c>
      <c r="E58" s="6">
        <v>580688133</v>
      </c>
      <c r="F58" s="7" t="s">
        <v>174</v>
      </c>
      <c r="G58" s="7" t="str">
        <f>VLOOKUP(C58,[3]ריכוז!A:BN,66,0)</f>
        <v>לא</v>
      </c>
      <c r="H58" s="7" t="str">
        <f>VLOOKUP(C58,[3]ריכוז!A:BP,68,0)</f>
        <v>לא</v>
      </c>
      <c r="I58" s="7">
        <f>VLOOKUP(C58,[3]ריכוז!A:BQ,69,0)</f>
        <v>0</v>
      </c>
      <c r="J58" s="22">
        <f t="shared" si="1"/>
        <v>0</v>
      </c>
      <c r="K58" s="22">
        <f>VLOOKUP(C58,'[3]דוח רשימת בקשות'!B:P,15,0)</f>
        <v>300000</v>
      </c>
      <c r="L58" s="7">
        <f t="shared" si="0"/>
        <v>1</v>
      </c>
      <c r="M58" s="23">
        <f>VLOOKUP(E58,'[1]ריכוז תמיכה ברמת עמותה'!$A:$P,16,0)+IFERROR(VLOOKUP(E58,[2]גיליון1!$B:$F,5,0),0)</f>
        <v>53382.689193523307</v>
      </c>
      <c r="N58" s="23">
        <f t="shared" si="2"/>
        <v>53382.689193523307</v>
      </c>
      <c r="O58" s="23">
        <f>VLOOKUP(C58,'[3]דוח רשימת בקשות 17.11.25'!B:I,8,0)</f>
        <v>24525</v>
      </c>
      <c r="P58" s="23">
        <f t="shared" si="3"/>
        <v>0</v>
      </c>
      <c r="Q58" s="23">
        <f t="shared" si="4"/>
        <v>28857.689193523307</v>
      </c>
      <c r="R58" s="24"/>
      <c r="T58" s="17"/>
      <c r="U58" s="17"/>
      <c r="Y58" s="1" t="e">
        <f>VLOOKUP(F58,[4]ריכוז!E:X,20,0)</f>
        <v>#N/A</v>
      </c>
    </row>
    <row r="59" spans="2:25" x14ac:dyDescent="0.2">
      <c r="B59" s="6">
        <v>56</v>
      </c>
      <c r="C59" s="6">
        <v>1001900264</v>
      </c>
      <c r="D59" s="6">
        <v>42402609</v>
      </c>
      <c r="E59" s="6">
        <v>580273696</v>
      </c>
      <c r="F59" s="7" t="s">
        <v>175</v>
      </c>
      <c r="G59" s="7" t="str">
        <f>VLOOKUP(C59,[3]ריכוז!A:BN,66,0)</f>
        <v>לא</v>
      </c>
      <c r="H59" s="7" t="str">
        <f>VLOOKUP(C59,[3]ריכוז!A:BP,68,0)</f>
        <v>לא</v>
      </c>
      <c r="I59" s="7">
        <f>VLOOKUP(C59,[3]ריכוז!A:BQ,69,0)</f>
        <v>0</v>
      </c>
      <c r="J59" s="22">
        <f t="shared" si="1"/>
        <v>0</v>
      </c>
      <c r="K59" s="22">
        <f>VLOOKUP(C59,'[3]דוח רשימת בקשות'!B:P,15,0)</f>
        <v>500000</v>
      </c>
      <c r="L59" s="7">
        <f t="shared" si="0"/>
        <v>1</v>
      </c>
      <c r="M59" s="23">
        <f>VLOOKUP(E59,'[1]ריכוז תמיכה ברמת עמותה'!$A:$P,16,0)+IFERROR(VLOOKUP(E59,[2]גיליון1!$B:$F,5,0),0)</f>
        <v>149471.52974186526</v>
      </c>
      <c r="N59" s="23">
        <f t="shared" si="2"/>
        <v>149471.52974186526</v>
      </c>
      <c r="O59" s="23">
        <f>VLOOKUP(C59,'[3]דוח רשימת בקשות 17.11.25'!B:I,8,0)</f>
        <v>119428</v>
      </c>
      <c r="P59" s="23">
        <f t="shared" si="3"/>
        <v>0</v>
      </c>
      <c r="Q59" s="23">
        <f t="shared" si="4"/>
        <v>30043.529741865263</v>
      </c>
      <c r="R59" s="24"/>
      <c r="T59" s="17"/>
      <c r="U59" s="17"/>
      <c r="Y59" s="1" t="e">
        <f>VLOOKUP(F59,[4]ריכוז!E:X,20,0)</f>
        <v>#N/A</v>
      </c>
    </row>
    <row r="60" spans="2:25" x14ac:dyDescent="0.2">
      <c r="B60" s="6">
        <v>57</v>
      </c>
      <c r="C60" s="6">
        <v>1001900265</v>
      </c>
      <c r="D60" s="6">
        <v>41644413</v>
      </c>
      <c r="E60" s="6">
        <v>580503928</v>
      </c>
      <c r="F60" s="7" t="s">
        <v>176</v>
      </c>
      <c r="G60" s="7" t="str">
        <f>VLOOKUP(C60,[3]ריכוז!A:BN,66,0)</f>
        <v>לא</v>
      </c>
      <c r="H60" s="7" t="str">
        <f>VLOOKUP(C60,[3]ריכוז!A:BP,68,0)</f>
        <v>לא</v>
      </c>
      <c r="I60" s="7">
        <f>VLOOKUP(C60,[3]ריכוז!A:BQ,69,0)</f>
        <v>0</v>
      </c>
      <c r="J60" s="22">
        <f t="shared" si="1"/>
        <v>0</v>
      </c>
      <c r="K60" s="22">
        <f>VLOOKUP(C60,'[3]דוח רשימת בקשות'!B:P,15,0)</f>
        <v>100000</v>
      </c>
      <c r="L60" s="7">
        <f t="shared" si="0"/>
        <v>1</v>
      </c>
      <c r="M60" s="23">
        <f>VLOOKUP(E60,'[1]ריכוז תמיכה ברמת עמותה'!$A:$P,16,0)+IFERROR(VLOOKUP(E60,[2]גיליון1!$B:$F,5,0),0)</f>
        <v>18350.556170150972</v>
      </c>
      <c r="N60" s="23">
        <f t="shared" si="2"/>
        <v>18350.556170150972</v>
      </c>
      <c r="O60" s="23">
        <f>VLOOKUP(C60,'[3]דוח רשימת בקשות 17.11.25'!B:I,8,0)</f>
        <v>3920</v>
      </c>
      <c r="P60" s="23">
        <f t="shared" si="3"/>
        <v>0</v>
      </c>
      <c r="Q60" s="23">
        <f t="shared" si="4"/>
        <v>14430.556170150972</v>
      </c>
      <c r="R60" s="24"/>
      <c r="T60" s="17"/>
      <c r="U60" s="17"/>
      <c r="Y60" s="1" t="e">
        <f>VLOOKUP(F60,[4]ריכוז!E:X,20,0)</f>
        <v>#N/A</v>
      </c>
    </row>
    <row r="61" spans="2:25" x14ac:dyDescent="0.2">
      <c r="B61" s="6">
        <v>58</v>
      </c>
      <c r="C61" s="6">
        <v>1001900266</v>
      </c>
      <c r="D61" s="6">
        <v>42112855</v>
      </c>
      <c r="E61" s="6">
        <v>580380244</v>
      </c>
      <c r="F61" s="7" t="s">
        <v>177</v>
      </c>
      <c r="G61" s="7" t="str">
        <f>VLOOKUP(C61,[3]ריכוז!A:BN,66,0)</f>
        <v>לא</v>
      </c>
      <c r="H61" s="7" t="str">
        <f>VLOOKUP(C61,[3]ריכוז!A:BP,68,0)</f>
        <v>לא</v>
      </c>
      <c r="I61" s="7">
        <f>VLOOKUP(C61,[3]ריכוז!A:BQ,69,0)</f>
        <v>0</v>
      </c>
      <c r="J61" s="22">
        <f t="shared" si="1"/>
        <v>0</v>
      </c>
      <c r="K61" s="22">
        <f>VLOOKUP(C61,'[3]דוח רשימת בקשות'!B:P,15,0)</f>
        <v>200000</v>
      </c>
      <c r="L61" s="7">
        <f t="shared" si="0"/>
        <v>1</v>
      </c>
      <c r="M61" s="23">
        <f>VLOOKUP(E61,'[1]ריכוז תמיכה ברמת עמותה'!$A:$P,16,0)+IFERROR(VLOOKUP(E61,[2]גיליון1!$B:$F,5,0),0)</f>
        <v>47771.01950111836</v>
      </c>
      <c r="N61" s="23">
        <f t="shared" si="2"/>
        <v>47771.01950111836</v>
      </c>
      <c r="O61" s="23">
        <f>VLOOKUP(C61,'[3]דוח רשימת בקשות 17.11.25'!B:I,8,0)</f>
        <v>25130</v>
      </c>
      <c r="P61" s="23">
        <f t="shared" si="3"/>
        <v>0</v>
      </c>
      <c r="Q61" s="23">
        <f t="shared" si="4"/>
        <v>22641.01950111836</v>
      </c>
      <c r="R61" s="24"/>
      <c r="T61" s="17"/>
      <c r="U61" s="17"/>
      <c r="Y61" s="1" t="e">
        <f>VLOOKUP(F61,[4]ריכוז!E:X,20,0)</f>
        <v>#N/A</v>
      </c>
    </row>
    <row r="62" spans="2:25" x14ac:dyDescent="0.2">
      <c r="B62" s="6">
        <v>59</v>
      </c>
      <c r="C62" s="6">
        <v>1001900267</v>
      </c>
      <c r="D62" s="6">
        <v>42402551</v>
      </c>
      <c r="E62" s="6">
        <v>580059566</v>
      </c>
      <c r="F62" s="7" t="s">
        <v>178</v>
      </c>
      <c r="G62" s="7" t="str">
        <f>VLOOKUP(C62,[3]ריכוז!A:BN,66,0)</f>
        <v>לא</v>
      </c>
      <c r="H62" s="7" t="str">
        <f>VLOOKUP(C62,[3]ריכוז!A:BP,68,0)</f>
        <v>לא</v>
      </c>
      <c r="I62" s="7">
        <f>VLOOKUP(C62,[3]ריכוז!A:BQ,69,0)</f>
        <v>0</v>
      </c>
      <c r="J62" s="22">
        <f t="shared" si="1"/>
        <v>0</v>
      </c>
      <c r="K62" s="22">
        <f>VLOOKUP(C62,'[3]דוח רשימת בקשות'!B:P,15,0)</f>
        <v>500000</v>
      </c>
      <c r="L62" s="7">
        <f t="shared" si="0"/>
        <v>1</v>
      </c>
      <c r="M62" s="23">
        <f>VLOOKUP(E62,'[1]ריכוז תמיכה ברמת עמותה'!$A:$P,16,0)+IFERROR(VLOOKUP(E62,[2]גיליון1!$B:$F,5,0),0)</f>
        <v>149471.52974186526</v>
      </c>
      <c r="N62" s="23">
        <f t="shared" si="2"/>
        <v>149471.52974186526</v>
      </c>
      <c r="O62" s="23">
        <f>VLOOKUP(C62,'[3]דוח רשימת בקשות 17.11.25'!B:I,8,0)</f>
        <v>119428</v>
      </c>
      <c r="P62" s="23">
        <f t="shared" si="3"/>
        <v>0</v>
      </c>
      <c r="Q62" s="23">
        <f t="shared" si="4"/>
        <v>30043.529741865263</v>
      </c>
      <c r="R62" s="24"/>
      <c r="T62" s="17"/>
      <c r="U62" s="17"/>
      <c r="Y62" s="1" t="e">
        <f>VLOOKUP(F62,[4]ריכוז!E:X,20,0)</f>
        <v>#N/A</v>
      </c>
    </row>
    <row r="63" spans="2:25" x14ac:dyDescent="0.2">
      <c r="B63" s="6">
        <v>60</v>
      </c>
      <c r="C63" s="6">
        <v>1001900268</v>
      </c>
      <c r="D63" s="6">
        <v>42470325</v>
      </c>
      <c r="E63" s="6">
        <v>580613693</v>
      </c>
      <c r="F63" s="7" t="s">
        <v>179</v>
      </c>
      <c r="G63" s="7" t="str">
        <f>VLOOKUP(C63,[3]ריכוז!A:BN,66,0)</f>
        <v>לא</v>
      </c>
      <c r="H63" s="7" t="str">
        <f>VLOOKUP(C63,[3]ריכוז!A:BP,68,0)</f>
        <v>לא</v>
      </c>
      <c r="I63" s="7">
        <f>VLOOKUP(C63,[3]ריכוז!A:BQ,69,0)</f>
        <v>0</v>
      </c>
      <c r="J63" s="22">
        <f t="shared" si="1"/>
        <v>0</v>
      </c>
      <c r="K63" s="22">
        <f>VLOOKUP(C63,'[3]דוח רשימת בקשות'!B:P,15,0)</f>
        <v>100000</v>
      </c>
      <c r="L63" s="7">
        <f t="shared" si="0"/>
        <v>1</v>
      </c>
      <c r="M63" s="23">
        <f>VLOOKUP(E63,'[1]ריכוז תמיכה ברמת עמותה'!$A:$P,16,0)+IFERROR(VLOOKUP(E63,[2]גיליון1!$B:$F,5,0),0)</f>
        <v>2555.0923245556355</v>
      </c>
      <c r="N63" s="23">
        <f t="shared" si="2"/>
        <v>2555.0923245556355</v>
      </c>
      <c r="O63" s="23">
        <f>VLOOKUP(C63,'[3]דוח רשימת בקשות 17.11.25'!B:I,8,0)</f>
        <v>0</v>
      </c>
      <c r="P63" s="23">
        <f t="shared" si="3"/>
        <v>0</v>
      </c>
      <c r="Q63" s="23">
        <f t="shared" si="4"/>
        <v>2555.0923245556355</v>
      </c>
      <c r="R63" s="24"/>
      <c r="T63" s="17"/>
      <c r="U63" s="17"/>
      <c r="Y63" s="1" t="e">
        <f>VLOOKUP(F63,[4]ריכוז!E:X,20,0)</f>
        <v>#N/A</v>
      </c>
    </row>
    <row r="64" spans="2:25" x14ac:dyDescent="0.2">
      <c r="B64" s="6">
        <v>61</v>
      </c>
      <c r="C64" s="6">
        <v>1001900269</v>
      </c>
      <c r="D64" s="6">
        <v>40225979</v>
      </c>
      <c r="E64" s="6">
        <v>580023679</v>
      </c>
      <c r="F64" s="7" t="s">
        <v>180</v>
      </c>
      <c r="G64" s="7" t="str">
        <f>VLOOKUP(C64,[3]ריכוז!A:BN,66,0)</f>
        <v>לא</v>
      </c>
      <c r="H64" s="7" t="str">
        <f>VLOOKUP(C64,[3]ריכוז!A:BP,68,0)</f>
        <v>לא</v>
      </c>
      <c r="I64" s="7">
        <f>VLOOKUP(C64,[3]ריכוז!A:BQ,69,0)</f>
        <v>0</v>
      </c>
      <c r="J64" s="22">
        <f t="shared" si="1"/>
        <v>0</v>
      </c>
      <c r="K64" s="22">
        <f>VLOOKUP(C64,'[3]דוח רשימת בקשות'!B:P,15,0)</f>
        <v>100000</v>
      </c>
      <c r="L64" s="7">
        <f t="shared" si="0"/>
        <v>1</v>
      </c>
      <c r="M64" s="23">
        <f>VLOOKUP(E64,'[1]ריכוז תמיכה ברמת עמותה'!$A:$P,16,0)+IFERROR(VLOOKUP(E64,[2]גיליון1!$B:$F,5,0),0)</f>
        <v>6497.7774164237999</v>
      </c>
      <c r="N64" s="23">
        <f t="shared" si="2"/>
        <v>6497.7774164237999</v>
      </c>
      <c r="O64" s="23">
        <f>VLOOKUP(C64,'[3]דוח רשימת בקשות 17.11.25'!B:I,8,0)</f>
        <v>3465</v>
      </c>
      <c r="P64" s="23">
        <f t="shared" si="3"/>
        <v>0</v>
      </c>
      <c r="Q64" s="23">
        <f t="shared" si="4"/>
        <v>3032.7774164237999</v>
      </c>
      <c r="R64" s="24"/>
      <c r="T64" s="17"/>
      <c r="U64" s="17"/>
      <c r="Y64" s="1" t="e">
        <f>VLOOKUP(F64,[4]ריכוז!E:X,20,0)</f>
        <v>#N/A</v>
      </c>
    </row>
    <row r="65" spans="2:25" x14ac:dyDescent="0.2">
      <c r="B65" s="6">
        <v>62</v>
      </c>
      <c r="C65" s="6">
        <v>1001900293</v>
      </c>
      <c r="D65" s="6">
        <v>40221290</v>
      </c>
      <c r="E65" s="6">
        <v>580364156</v>
      </c>
      <c r="F65" s="7" t="s">
        <v>181</v>
      </c>
      <c r="G65" s="7" t="str">
        <f>VLOOKUP(C65,[3]ריכוז!A:BN,66,0)</f>
        <v>לא</v>
      </c>
      <c r="H65" s="7" t="str">
        <f>VLOOKUP(C65,[3]ריכוז!A:BP,68,0)</f>
        <v>לא</v>
      </c>
      <c r="I65" s="7">
        <f>VLOOKUP(C65,[3]ריכוז!A:BQ,69,0)</f>
        <v>0</v>
      </c>
      <c r="J65" s="22">
        <f t="shared" si="1"/>
        <v>0</v>
      </c>
      <c r="K65" s="22">
        <f>VLOOKUP(C65,'[3]דוח רשימת בקשות'!B:P,15,0)</f>
        <v>100000</v>
      </c>
      <c r="L65" s="7">
        <f t="shared" si="0"/>
        <v>1</v>
      </c>
      <c r="M65" s="23">
        <f>VLOOKUP(E65,'[1]ריכוז תמיכה ברמת עמותה'!$A:$P,16,0)+IFERROR(VLOOKUP(E65,[2]גיליון1!$B:$F,5,0),0)</f>
        <v>42156.55063266059</v>
      </c>
      <c r="N65" s="23">
        <f t="shared" si="2"/>
        <v>42156.55063266059</v>
      </c>
      <c r="O65" s="23">
        <f>VLOOKUP(C65,'[3]דוח רשימת בקשות 17.11.25'!B:I,8,0)</f>
        <v>23683</v>
      </c>
      <c r="P65" s="23">
        <f t="shared" si="3"/>
        <v>0</v>
      </c>
      <c r="Q65" s="23">
        <f t="shared" si="4"/>
        <v>18473.55063266059</v>
      </c>
      <c r="R65" s="24"/>
      <c r="T65" s="17"/>
      <c r="U65" s="17"/>
      <c r="Y65" s="1" t="e">
        <f>VLOOKUP(F65,[4]ריכוז!E:X,20,0)</f>
        <v>#N/A</v>
      </c>
    </row>
    <row r="66" spans="2:25" x14ac:dyDescent="0.2">
      <c r="B66" s="6">
        <v>63</v>
      </c>
      <c r="C66" s="6">
        <v>1001900312</v>
      </c>
      <c r="D66" s="6">
        <v>42305452</v>
      </c>
      <c r="E66" s="6">
        <v>580346542</v>
      </c>
      <c r="F66" s="7" t="s">
        <v>182</v>
      </c>
      <c r="G66" s="7" t="str">
        <f>VLOOKUP(C66,[3]ריכוז!A:BN,66,0)</f>
        <v>לא</v>
      </c>
      <c r="H66" s="7" t="str">
        <f>VLOOKUP(C66,[3]ריכוז!A:BP,68,0)</f>
        <v>לא</v>
      </c>
      <c r="I66" s="7">
        <f>VLOOKUP(C66,[3]ריכוז!A:BQ,69,0)</f>
        <v>0</v>
      </c>
      <c r="J66" s="22">
        <f t="shared" si="1"/>
        <v>0</v>
      </c>
      <c r="K66" s="22">
        <f>VLOOKUP(C66,'[3]דוח רשימת בקשות'!B:P,15,0)</f>
        <v>30000</v>
      </c>
      <c r="L66" s="7">
        <f t="shared" si="0"/>
        <v>1</v>
      </c>
      <c r="M66" s="23">
        <f>VLOOKUP(E66,'[1]ריכוז תמיכה ברמת עמותה'!$A:$P,16,0)+IFERROR(VLOOKUP(E66,[2]גיליון1!$B:$F,5,0),0)</f>
        <v>7642.3022479047158</v>
      </c>
      <c r="N66" s="23">
        <f t="shared" si="2"/>
        <v>7642.3022479047158</v>
      </c>
      <c r="O66" s="23">
        <f>VLOOKUP(C66,'[3]דוח רשימת בקשות 17.11.25'!B:I,8,0)</f>
        <v>0</v>
      </c>
      <c r="P66" s="23">
        <f t="shared" si="3"/>
        <v>0</v>
      </c>
      <c r="Q66" s="23">
        <f t="shared" si="4"/>
        <v>7642.3022479047158</v>
      </c>
      <c r="R66" s="24"/>
      <c r="T66" s="17"/>
      <c r="U66" s="17"/>
      <c r="Y66" s="1" t="e">
        <f>VLOOKUP(F66,[4]ריכוז!E:X,20,0)</f>
        <v>#N/A</v>
      </c>
    </row>
    <row r="67" spans="2:25" x14ac:dyDescent="0.2">
      <c r="B67" s="6">
        <v>64</v>
      </c>
      <c r="C67" s="6">
        <v>1001900323</v>
      </c>
      <c r="D67" s="6">
        <v>40000344</v>
      </c>
      <c r="E67" s="6">
        <v>580016715</v>
      </c>
      <c r="F67" s="7" t="s">
        <v>183</v>
      </c>
      <c r="G67" s="7" t="str">
        <f>VLOOKUP(C67,[3]ריכוז!A:BN,66,0)</f>
        <v>לא</v>
      </c>
      <c r="H67" s="7" t="str">
        <f>VLOOKUP(C67,[3]ריכוז!A:BP,68,0)</f>
        <v>לא</v>
      </c>
      <c r="I67" s="7">
        <f>VLOOKUP(C67,[3]ריכוז!A:BQ,69,0)</f>
        <v>0</v>
      </c>
      <c r="J67" s="22">
        <f t="shared" si="1"/>
        <v>0</v>
      </c>
      <c r="K67" s="22">
        <f>VLOOKUP(C67,'[3]דוח רשימת בקשות'!B:P,15,0)</f>
        <v>2300000</v>
      </c>
      <c r="L67" s="7">
        <f t="shared" si="0"/>
        <v>1</v>
      </c>
      <c r="M67" s="23">
        <f>VLOOKUP(E67,'[1]ריכוז תמיכה ברמת עמותה'!$A:$P,16,0)+IFERROR(VLOOKUP(E67,[2]גיליון1!$B:$F,5,0),0)</f>
        <v>1336566.4000000001</v>
      </c>
      <c r="N67" s="23">
        <f t="shared" si="2"/>
        <v>1336566.4000000001</v>
      </c>
      <c r="O67" s="23">
        <f>VLOOKUP(C67,'[3]דוח רשימת בקשות 17.11.25'!B:I,8,0)</f>
        <v>1169496</v>
      </c>
      <c r="P67" s="23">
        <f t="shared" si="3"/>
        <v>0</v>
      </c>
      <c r="Q67" s="23">
        <f t="shared" si="4"/>
        <v>167070.40000000014</v>
      </c>
      <c r="R67" s="24"/>
      <c r="T67" s="17"/>
      <c r="U67" s="17"/>
      <c r="Y67" s="1" t="e">
        <f>VLOOKUP(F67,[4]ריכוז!E:X,20,0)</f>
        <v>#N/A</v>
      </c>
    </row>
    <row r="68" spans="2:25" x14ac:dyDescent="0.2">
      <c r="B68" s="6">
        <v>65</v>
      </c>
      <c r="C68" s="6">
        <v>1001900325</v>
      </c>
      <c r="D68" s="6">
        <v>42428526</v>
      </c>
      <c r="E68" s="6">
        <v>580640613</v>
      </c>
      <c r="F68" s="7" t="s">
        <v>184</v>
      </c>
      <c r="G68" s="7" t="str">
        <f>VLOOKUP(C68,[3]ריכוז!A:BN,66,0)</f>
        <v>לא</v>
      </c>
      <c r="H68" s="7" t="str">
        <f>VLOOKUP(C68,[3]ריכוז!A:BP,68,0)</f>
        <v>לא</v>
      </c>
      <c r="I68" s="7">
        <f>VLOOKUP(C68,[3]ריכוז!A:BQ,69,0)</f>
        <v>0</v>
      </c>
      <c r="J68" s="22">
        <f t="shared" si="1"/>
        <v>0</v>
      </c>
      <c r="K68" s="22">
        <f>VLOOKUP(C68,'[3]דוח רשימת בקשות'!B:P,15,0)</f>
        <v>250000</v>
      </c>
      <c r="L68" s="7">
        <f t="shared" ref="L68:L131" si="5">COUNTIF($E$4:$E$832,E68)</f>
        <v>1</v>
      </c>
      <c r="M68" s="23">
        <f>VLOOKUP(E68,'[1]ריכוז תמיכה ברמת עמותה'!$A:$P,16,0)+IFERROR(VLOOKUP(E68,[2]גיליון1!$B:$F,5,0),0)</f>
        <v>52787.931759188796</v>
      </c>
      <c r="N68" s="23">
        <f t="shared" si="2"/>
        <v>52787.931759188796</v>
      </c>
      <c r="O68" s="23">
        <f>VLOOKUP(C68,'[3]דוח רשימת בקשות 17.11.25'!B:I,8,0)</f>
        <v>0</v>
      </c>
      <c r="P68" s="23">
        <f t="shared" si="3"/>
        <v>0</v>
      </c>
      <c r="Q68" s="23">
        <f t="shared" si="4"/>
        <v>52787.931759188796</v>
      </c>
      <c r="R68" s="24"/>
      <c r="T68" s="17"/>
      <c r="U68" s="17"/>
      <c r="Y68" s="1" t="e">
        <f>VLOOKUP(F68,[4]ריכוז!E:X,20,0)</f>
        <v>#N/A</v>
      </c>
    </row>
    <row r="69" spans="2:25" x14ac:dyDescent="0.2">
      <c r="B69" s="6">
        <v>66</v>
      </c>
      <c r="C69" s="6">
        <v>1001900332</v>
      </c>
      <c r="D69" s="6">
        <v>40223604</v>
      </c>
      <c r="E69" s="6">
        <v>580450666</v>
      </c>
      <c r="F69" s="7" t="s">
        <v>185</v>
      </c>
      <c r="G69" s="7" t="str">
        <f>VLOOKUP(C69,[3]ריכוז!A:BN,66,0)</f>
        <v>לא</v>
      </c>
      <c r="H69" s="7" t="str">
        <f>VLOOKUP(C69,[3]ריכוז!A:BP,68,0)</f>
        <v>לא</v>
      </c>
      <c r="I69" s="7">
        <f>VLOOKUP(C69,[3]ריכוז!A:BQ,69,0)</f>
        <v>0</v>
      </c>
      <c r="J69" s="22">
        <f t="shared" ref="J69:J132" si="6">M69/365*I69</f>
        <v>0</v>
      </c>
      <c r="K69" s="22">
        <f>VLOOKUP(C69,'[3]דוח רשימת בקשות'!B:P,15,0)</f>
        <v>280000</v>
      </c>
      <c r="L69" s="7">
        <f t="shared" si="5"/>
        <v>1</v>
      </c>
      <c r="M69" s="23">
        <f>VLOOKUP(E69,'[1]ריכוז תמיכה ברמת עמותה'!$A:$P,16,0)+IFERROR(VLOOKUP(E69,[2]גיליון1!$B:$F,5,0),0)</f>
        <v>146501.32641827606</v>
      </c>
      <c r="N69" s="23">
        <f t="shared" ref="N69:N132" si="7">IF(K69&lt;M69,K69,M69)-J69</f>
        <v>146501.32641827606</v>
      </c>
      <c r="O69" s="23">
        <f>VLOOKUP(C69,'[3]דוח רשימת בקשות 17.11.25'!B:I,8,0)</f>
        <v>0</v>
      </c>
      <c r="P69" s="23">
        <f t="shared" ref="P69:P132" si="8">IF(N69&lt;O69,N69-O69,0)*-1</f>
        <v>0</v>
      </c>
      <c r="Q69" s="23">
        <f t="shared" ref="Q69:Q132" si="9">IF((N69-O69)&gt;0,N69-O69,0)</f>
        <v>146501.32641827606</v>
      </c>
      <c r="R69" s="24"/>
      <c r="T69" s="17"/>
      <c r="U69" s="17"/>
      <c r="Y69" s="1" t="e">
        <f>VLOOKUP(F69,[4]ריכוז!E:X,20,0)</f>
        <v>#N/A</v>
      </c>
    </row>
    <row r="70" spans="2:25" x14ac:dyDescent="0.2">
      <c r="B70" s="6">
        <v>67</v>
      </c>
      <c r="C70" s="6">
        <v>1001900339</v>
      </c>
      <c r="D70" s="6">
        <v>40224052</v>
      </c>
      <c r="E70" s="6">
        <v>513739888</v>
      </c>
      <c r="F70" s="7" t="s">
        <v>186</v>
      </c>
      <c r="G70" s="7" t="str">
        <f>VLOOKUP(C70,[3]ריכוז!A:BN,66,0)</f>
        <v>לא</v>
      </c>
      <c r="H70" s="7" t="str">
        <f>VLOOKUP(C70,[3]ריכוז!A:BP,68,0)</f>
        <v>לא</v>
      </c>
      <c r="I70" s="7">
        <f>VLOOKUP(C70,[3]ריכוז!A:BQ,69,0)</f>
        <v>0</v>
      </c>
      <c r="J70" s="22">
        <f t="shared" si="6"/>
        <v>0</v>
      </c>
      <c r="K70" s="22">
        <f>VLOOKUP(C70,'[3]דוח רשימת בקשות'!B:P,15,0)</f>
        <v>500000</v>
      </c>
      <c r="L70" s="7">
        <f t="shared" si="5"/>
        <v>1</v>
      </c>
      <c r="M70" s="23">
        <f>VLOOKUP(E70,'[1]ריכוז תמיכה ברמת עמותה'!$A:$P,16,0)+IFERROR(VLOOKUP(E70,[2]גיליון1!$B:$F,5,0),0)</f>
        <v>59354.235140523393</v>
      </c>
      <c r="N70" s="23">
        <f t="shared" si="7"/>
        <v>59354.235140523393</v>
      </c>
      <c r="O70" s="23">
        <f>VLOOKUP(C70,'[3]דוח רשימת בקשות 17.11.25'!B:I,8,0)</f>
        <v>49583</v>
      </c>
      <c r="P70" s="23">
        <f t="shared" si="8"/>
        <v>0</v>
      </c>
      <c r="Q70" s="23">
        <f t="shared" si="9"/>
        <v>9771.2351405233931</v>
      </c>
      <c r="R70" s="24"/>
      <c r="T70" s="17"/>
      <c r="U70" s="17"/>
      <c r="Y70" s="1" t="e">
        <f>VLOOKUP(F70,[4]ריכוז!E:X,20,0)</f>
        <v>#N/A</v>
      </c>
    </row>
    <row r="71" spans="2:25" x14ac:dyDescent="0.2">
      <c r="B71" s="6">
        <v>68</v>
      </c>
      <c r="C71" s="6">
        <v>1001900344</v>
      </c>
      <c r="D71" s="6">
        <v>40216003</v>
      </c>
      <c r="E71" s="6">
        <v>580241610</v>
      </c>
      <c r="F71" s="7" t="s">
        <v>187</v>
      </c>
      <c r="G71" s="7" t="str">
        <f>VLOOKUP(C71,[3]ריכוז!A:BN,66,0)</f>
        <v>לא</v>
      </c>
      <c r="H71" s="7" t="str">
        <f>VLOOKUP(C71,[3]ריכוז!A:BP,68,0)</f>
        <v>לא</v>
      </c>
      <c r="I71" s="7">
        <f>VLOOKUP(C71,[3]ריכוז!A:BQ,69,0)</f>
        <v>0</v>
      </c>
      <c r="J71" s="22">
        <f t="shared" si="6"/>
        <v>0</v>
      </c>
      <c r="K71" s="22">
        <f>VLOOKUP(C71,'[3]דוח רשימת בקשות'!B:P,15,0)</f>
        <v>300000</v>
      </c>
      <c r="L71" s="7">
        <f t="shared" si="5"/>
        <v>1</v>
      </c>
      <c r="M71" s="23">
        <f>VLOOKUP(E71,'[1]ריכוז תמיכה ברמת עמותה'!$A:$P,16,0)+IFERROR(VLOOKUP(E71,[2]גיליון1!$B:$F,5,0),0)</f>
        <v>100756.47410561581</v>
      </c>
      <c r="N71" s="23">
        <f t="shared" si="7"/>
        <v>100756.47410561581</v>
      </c>
      <c r="O71" s="23">
        <f>VLOOKUP(C71,'[3]דוח רשימת בקשות 17.11.25'!B:I,8,0)</f>
        <v>67708</v>
      </c>
      <c r="P71" s="23">
        <f t="shared" si="8"/>
        <v>0</v>
      </c>
      <c r="Q71" s="23">
        <f t="shared" si="9"/>
        <v>33048.474105615809</v>
      </c>
      <c r="R71" s="24"/>
      <c r="T71" s="17"/>
      <c r="U71" s="17"/>
      <c r="Y71" s="1" t="e">
        <f>VLOOKUP(F71,[4]ריכוז!E:X,20,0)</f>
        <v>#N/A</v>
      </c>
    </row>
    <row r="72" spans="2:25" x14ac:dyDescent="0.2">
      <c r="B72" s="6">
        <v>69</v>
      </c>
      <c r="C72" s="6">
        <v>1001900390</v>
      </c>
      <c r="D72" s="6">
        <v>42791370</v>
      </c>
      <c r="E72" s="6">
        <v>516854627</v>
      </c>
      <c r="F72" s="7" t="s">
        <v>188</v>
      </c>
      <c r="G72" s="7" t="str">
        <f>VLOOKUP(C72,[3]ריכוז!A:BN,66,0)</f>
        <v>לא</v>
      </c>
      <c r="H72" s="7" t="str">
        <f>VLOOKUP(C72,[3]ריכוז!A:BP,68,0)</f>
        <v>לא</v>
      </c>
      <c r="I72" s="7">
        <f>VLOOKUP(C72,[3]ריכוז!A:BQ,69,0)</f>
        <v>0</v>
      </c>
      <c r="J72" s="22">
        <f t="shared" si="6"/>
        <v>0</v>
      </c>
      <c r="K72" s="22">
        <f>VLOOKUP(C72,'[3]דוח רשימת בקשות'!B:P,15,0)</f>
        <v>500000</v>
      </c>
      <c r="L72" s="7">
        <f t="shared" si="5"/>
        <v>1</v>
      </c>
      <c r="M72" s="23">
        <f>VLOOKUP(E72,'[1]ריכוז תמיכה ברמת עמותה'!$A:$P,16,0)+IFERROR(VLOOKUP(E72,[2]גיליון1!$B:$F,5,0),0)</f>
        <v>56527.842990974663</v>
      </c>
      <c r="N72" s="23">
        <f t="shared" si="7"/>
        <v>56527.842990974663</v>
      </c>
      <c r="O72" s="23">
        <f>VLOOKUP(C72,'[3]דוח רשימת בקשות 17.11.25'!B:I,8,0)</f>
        <v>47222</v>
      </c>
      <c r="P72" s="23">
        <f t="shared" si="8"/>
        <v>0</v>
      </c>
      <c r="Q72" s="23">
        <f t="shared" si="9"/>
        <v>9305.8429909746628</v>
      </c>
      <c r="R72" s="24"/>
      <c r="T72" s="17"/>
      <c r="U72" s="17"/>
      <c r="Y72" s="1" t="e">
        <f>VLOOKUP(F72,[4]ריכוז!E:X,20,0)</f>
        <v>#N/A</v>
      </c>
    </row>
    <row r="73" spans="2:25" x14ac:dyDescent="0.2">
      <c r="B73" s="6">
        <v>70</v>
      </c>
      <c r="C73" s="6">
        <v>1001900394</v>
      </c>
      <c r="D73" s="6">
        <v>42236859</v>
      </c>
      <c r="E73" s="6">
        <v>580467488</v>
      </c>
      <c r="F73" s="7" t="s">
        <v>189</v>
      </c>
      <c r="G73" s="7" t="str">
        <f>VLOOKUP(C73,[3]ריכוז!A:BN,66,0)</f>
        <v>לא</v>
      </c>
      <c r="H73" s="7" t="str">
        <f>VLOOKUP(C73,[3]ריכוז!A:BP,68,0)</f>
        <v>לא</v>
      </c>
      <c r="I73" s="7">
        <f>VLOOKUP(C73,[3]ריכוז!A:BQ,69,0)</f>
        <v>0</v>
      </c>
      <c r="J73" s="22">
        <f t="shared" si="6"/>
        <v>0</v>
      </c>
      <c r="K73" s="22">
        <f>VLOOKUP(C73,'[3]דוח רשימת בקשות'!B:P,15,0)</f>
        <v>380000</v>
      </c>
      <c r="L73" s="7">
        <f t="shared" si="5"/>
        <v>1</v>
      </c>
      <c r="M73" s="23">
        <f>VLOOKUP(E73,'[1]ריכוז תמיכה ברמת עמותה'!$A:$P,16,0)+IFERROR(VLOOKUP(E73,[2]גיליון1!$B:$F,5,0),0)</f>
        <v>78634.314704667893</v>
      </c>
      <c r="N73" s="23">
        <f t="shared" si="7"/>
        <v>78634.314704667893</v>
      </c>
      <c r="O73" s="23">
        <f>VLOOKUP(C73,'[3]דוח רשימת בקשות 17.11.25'!B:I,8,0)</f>
        <v>26998</v>
      </c>
      <c r="P73" s="23">
        <f t="shared" si="8"/>
        <v>0</v>
      </c>
      <c r="Q73" s="23">
        <f t="shared" si="9"/>
        <v>51636.314704667893</v>
      </c>
      <c r="R73" s="24"/>
      <c r="T73" s="17"/>
      <c r="U73" s="17"/>
      <c r="Y73" s="1" t="e">
        <f>VLOOKUP(F73,[4]ריכוז!E:X,20,0)</f>
        <v>#N/A</v>
      </c>
    </row>
    <row r="74" spans="2:25" x14ac:dyDescent="0.2">
      <c r="B74" s="6">
        <v>71</v>
      </c>
      <c r="C74" s="6">
        <v>1001900399</v>
      </c>
      <c r="D74" s="6">
        <v>42087895</v>
      </c>
      <c r="E74" s="6">
        <v>580596021</v>
      </c>
      <c r="F74" s="7" t="s">
        <v>190</v>
      </c>
      <c r="G74" s="7" t="str">
        <f>VLOOKUP(C74,[3]ריכוז!A:BN,66,0)</f>
        <v>לא</v>
      </c>
      <c r="H74" s="7" t="str">
        <f>VLOOKUP(C74,[3]ריכוז!A:BP,68,0)</f>
        <v>לא</v>
      </c>
      <c r="I74" s="7">
        <f>VLOOKUP(C74,[3]ריכוז!A:BQ,69,0)</f>
        <v>0</v>
      </c>
      <c r="J74" s="22">
        <f t="shared" si="6"/>
        <v>0</v>
      </c>
      <c r="K74" s="22">
        <f>VLOOKUP(C74,'[3]דוח רשימת בקשות'!B:P,15,0)</f>
        <v>1200000</v>
      </c>
      <c r="L74" s="7">
        <f t="shared" si="5"/>
        <v>1</v>
      </c>
      <c r="M74" s="23">
        <f>VLOOKUP(E74,'[1]ריכוז תמיכה ברמת עמותה'!$A:$P,16,0)+IFERROR(VLOOKUP(E74,[2]גיליון1!$B:$F,5,0),0)</f>
        <v>617304.26682250295</v>
      </c>
      <c r="N74" s="23">
        <f t="shared" si="7"/>
        <v>617304.26682250295</v>
      </c>
      <c r="O74" s="23">
        <f>VLOOKUP(C74,'[3]דוח רשימת בקשות 17.11.25'!B:I,8,0)</f>
        <v>306827</v>
      </c>
      <c r="P74" s="23">
        <f t="shared" si="8"/>
        <v>0</v>
      </c>
      <c r="Q74" s="23">
        <f t="shared" si="9"/>
        <v>310477.26682250295</v>
      </c>
      <c r="R74" s="24"/>
      <c r="T74" s="17"/>
      <c r="U74" s="17"/>
      <c r="Y74" s="1" t="e">
        <f>VLOOKUP(F74,[4]ריכוז!E:X,20,0)</f>
        <v>#N/A</v>
      </c>
    </row>
    <row r="75" spans="2:25" x14ac:dyDescent="0.2">
      <c r="B75" s="6">
        <v>72</v>
      </c>
      <c r="C75" s="6">
        <v>1001900405</v>
      </c>
      <c r="D75" s="6">
        <v>40002864</v>
      </c>
      <c r="E75" s="6">
        <v>580274173</v>
      </c>
      <c r="F75" s="7" t="s">
        <v>191</v>
      </c>
      <c r="G75" s="7" t="str">
        <f>VLOOKUP(C75,[3]ריכוז!A:BN,66,0)</f>
        <v>לא</v>
      </c>
      <c r="H75" s="7" t="str">
        <f>VLOOKUP(C75,[3]ריכוז!A:BP,68,0)</f>
        <v>לא</v>
      </c>
      <c r="I75" s="7">
        <f>VLOOKUP(C75,[3]ריכוז!A:BQ,69,0)</f>
        <v>0</v>
      </c>
      <c r="J75" s="22">
        <f t="shared" si="6"/>
        <v>0</v>
      </c>
      <c r="K75" s="22">
        <f>VLOOKUP(C75,'[3]דוח רשימת בקשות'!B:P,15,0)</f>
        <v>2800000</v>
      </c>
      <c r="L75" s="7">
        <f t="shared" si="5"/>
        <v>1</v>
      </c>
      <c r="M75" s="23">
        <f>VLOOKUP(E75,'[1]ריכוז תמיכה ברמת עמותה'!$A:$P,16,0)+IFERROR(VLOOKUP(E75,[2]גיליון1!$B:$F,5,0),0)</f>
        <v>1758353.5212366546</v>
      </c>
      <c r="N75" s="23">
        <f t="shared" si="7"/>
        <v>1758353.5212366546</v>
      </c>
      <c r="O75" s="23">
        <f>VLOOKUP(C75,'[3]דוח רשימת בקשות 17.11.25'!B:I,8,0)</f>
        <v>1255907</v>
      </c>
      <c r="P75" s="23">
        <f t="shared" si="8"/>
        <v>0</v>
      </c>
      <c r="Q75" s="23">
        <f t="shared" si="9"/>
        <v>502446.5212366546</v>
      </c>
      <c r="R75" s="24"/>
      <c r="T75" s="17"/>
      <c r="U75" s="17"/>
      <c r="Y75" s="1" t="e">
        <f>VLOOKUP(F75,[4]ריכוז!E:X,20,0)</f>
        <v>#N/A</v>
      </c>
    </row>
    <row r="76" spans="2:25" x14ac:dyDescent="0.2">
      <c r="B76" s="6">
        <v>73</v>
      </c>
      <c r="C76" s="6">
        <v>1001900408</v>
      </c>
      <c r="D76" s="6">
        <v>41638913</v>
      </c>
      <c r="E76" s="6">
        <v>580464964</v>
      </c>
      <c r="F76" s="7" t="s">
        <v>192</v>
      </c>
      <c r="G76" s="7" t="str">
        <f>VLOOKUP(C76,[3]ריכוז!A:BN,66,0)</f>
        <v>לא</v>
      </c>
      <c r="H76" s="7" t="str">
        <f>VLOOKUP(C76,[3]ריכוז!A:BP,68,0)</f>
        <v>לא</v>
      </c>
      <c r="I76" s="7">
        <f>VLOOKUP(C76,[3]ריכוז!A:BQ,69,0)</f>
        <v>0</v>
      </c>
      <c r="J76" s="22">
        <f t="shared" si="6"/>
        <v>0</v>
      </c>
      <c r="K76" s="22">
        <f>VLOOKUP(C76,'[3]דוח רשימת בקשות'!B:P,15,0)</f>
        <v>600000</v>
      </c>
      <c r="L76" s="7">
        <f t="shared" si="5"/>
        <v>1</v>
      </c>
      <c r="M76" s="23">
        <f>VLOOKUP(E76,'[1]ריכוז תמיכה ברמת עמותה'!$A:$P,16,0)+IFERROR(VLOOKUP(E76,[2]גיליון1!$B:$F,5,0),0)</f>
        <v>266913.44596761651</v>
      </c>
      <c r="N76" s="23">
        <f t="shared" si="7"/>
        <v>266913.44596761651</v>
      </c>
      <c r="O76" s="23">
        <f>VLOOKUP(C76,'[3]דוח רשימת בקשות 17.11.25'!B:I,8,0)</f>
        <v>226060</v>
      </c>
      <c r="P76" s="23">
        <f t="shared" si="8"/>
        <v>0</v>
      </c>
      <c r="Q76" s="23">
        <f t="shared" si="9"/>
        <v>40853.445967616513</v>
      </c>
      <c r="R76" s="24"/>
      <c r="T76" s="17"/>
      <c r="U76" s="17"/>
      <c r="Y76" s="1" t="e">
        <f>VLOOKUP(F76,[4]ריכוז!E:X,20,0)</f>
        <v>#N/A</v>
      </c>
    </row>
    <row r="77" spans="2:25" x14ac:dyDescent="0.2">
      <c r="B77" s="6">
        <v>74</v>
      </c>
      <c r="C77" s="6">
        <v>1001900462</v>
      </c>
      <c r="D77" s="6">
        <v>42402101</v>
      </c>
      <c r="E77" s="6">
        <v>580576866</v>
      </c>
      <c r="F77" s="7" t="s">
        <v>193</v>
      </c>
      <c r="G77" s="7" t="str">
        <f>VLOOKUP(C77,[3]ריכוז!A:BN,66,0)</f>
        <v>לא</v>
      </c>
      <c r="H77" s="7" t="str">
        <f>VLOOKUP(C77,[3]ריכוז!A:BP,68,0)</f>
        <v>לא</v>
      </c>
      <c r="I77" s="7">
        <f>VLOOKUP(C77,[3]ריכוז!A:BQ,69,0)</f>
        <v>0</v>
      </c>
      <c r="J77" s="22">
        <f t="shared" si="6"/>
        <v>0</v>
      </c>
      <c r="K77" s="22">
        <f>VLOOKUP(C77,'[3]דוח רשימת בקשות'!B:P,15,0)</f>
        <v>800000</v>
      </c>
      <c r="L77" s="7">
        <f t="shared" si="5"/>
        <v>1</v>
      </c>
      <c r="M77" s="23">
        <f>VLOOKUP(E77,'[1]ריכוז תמיכה ברמת עמותה'!$A:$P,16,0)+IFERROR(VLOOKUP(E77,[2]גיליון1!$B:$F,5,0),0)</f>
        <v>405708.43787077715</v>
      </c>
      <c r="N77" s="23">
        <f t="shared" si="7"/>
        <v>405708.43787077715</v>
      </c>
      <c r="O77" s="23">
        <f>VLOOKUP(C77,'[3]דוח רשימת בקשות 17.11.25'!B:I,8,0)</f>
        <v>272979</v>
      </c>
      <c r="P77" s="23">
        <f t="shared" si="8"/>
        <v>0</v>
      </c>
      <c r="Q77" s="23">
        <f t="shared" si="9"/>
        <v>132729.43787077715</v>
      </c>
      <c r="R77" s="24"/>
      <c r="T77" s="17"/>
      <c r="U77" s="17"/>
      <c r="Y77" s="1" t="e">
        <f>VLOOKUP(F77,[4]ריכוז!E:X,20,0)</f>
        <v>#N/A</v>
      </c>
    </row>
    <row r="78" spans="2:25" x14ac:dyDescent="0.2">
      <c r="B78" s="6">
        <v>75</v>
      </c>
      <c r="C78" s="6">
        <v>1001900463</v>
      </c>
      <c r="D78" s="6">
        <v>40002875</v>
      </c>
      <c r="E78" s="6">
        <v>580334738</v>
      </c>
      <c r="F78" s="7" t="s">
        <v>194</v>
      </c>
      <c r="G78" s="7" t="str">
        <f>VLOOKUP(C78,[3]ריכוז!A:BN,66,0)</f>
        <v>לא</v>
      </c>
      <c r="H78" s="7" t="str">
        <f>VLOOKUP(C78,[3]ריכוז!A:BP,68,0)</f>
        <v>לא</v>
      </c>
      <c r="I78" s="7">
        <f>VLOOKUP(C78,[3]ריכוז!A:BQ,69,0)</f>
        <v>0</v>
      </c>
      <c r="J78" s="22">
        <f t="shared" si="6"/>
        <v>0</v>
      </c>
      <c r="K78" s="22">
        <f>VLOOKUP(C78,'[3]דוח רשימת בקשות'!B:P,15,0)</f>
        <v>19000000</v>
      </c>
      <c r="L78" s="7">
        <f t="shared" si="5"/>
        <v>1</v>
      </c>
      <c r="M78" s="23">
        <f>VLOOKUP(E78,'[1]ריכוז תמיכה ברמת עמותה'!$A:$P,16,0)+IFERROR(VLOOKUP(E78,[2]גיליון1!$B:$F,5,0),0)</f>
        <v>2202562.1511388528</v>
      </c>
      <c r="N78" s="23">
        <f t="shared" si="7"/>
        <v>2202562.1511388528</v>
      </c>
      <c r="O78" s="23">
        <f>VLOOKUP(C78,'[3]דוח רשימת בקשות 17.11.25'!B:I,8,0)</f>
        <v>1421865</v>
      </c>
      <c r="P78" s="23">
        <f t="shared" si="8"/>
        <v>0</v>
      </c>
      <c r="Q78" s="23">
        <f t="shared" si="9"/>
        <v>780697.15113885282</v>
      </c>
      <c r="R78" s="24"/>
      <c r="T78" s="17"/>
      <c r="U78" s="17"/>
      <c r="Y78" s="1" t="e">
        <f>VLOOKUP(F78,[4]ריכוז!E:X,20,0)</f>
        <v>#N/A</v>
      </c>
    </row>
    <row r="79" spans="2:25" x14ac:dyDescent="0.2">
      <c r="B79" s="6">
        <v>76</v>
      </c>
      <c r="C79" s="6">
        <v>1001900466</v>
      </c>
      <c r="D79" s="6">
        <v>42402526</v>
      </c>
      <c r="E79" s="6">
        <v>580235869</v>
      </c>
      <c r="F79" s="7" t="s">
        <v>195</v>
      </c>
      <c r="G79" s="7" t="str">
        <f>VLOOKUP(C79,[3]ריכוז!A:BN,66,0)</f>
        <v>לא</v>
      </c>
      <c r="H79" s="7" t="str">
        <f>VLOOKUP(C79,[3]ריכוז!A:BP,68,0)</f>
        <v>לא</v>
      </c>
      <c r="I79" s="7">
        <f>VLOOKUP(C79,[3]ריכוז!A:BQ,69,0)</f>
        <v>0</v>
      </c>
      <c r="J79" s="22">
        <f t="shared" si="6"/>
        <v>0</v>
      </c>
      <c r="K79" s="22">
        <f>VLOOKUP(C79,'[3]דוח רשימת בקשות'!B:P,15,0)</f>
        <v>750000</v>
      </c>
      <c r="L79" s="7">
        <f t="shared" si="5"/>
        <v>1</v>
      </c>
      <c r="M79" s="23">
        <f>VLOOKUP(E79,'[1]ריכוז תמיכה ברמת עמותה'!$A:$P,16,0)+IFERROR(VLOOKUP(E79,[2]גיליון1!$B:$F,5,0),0)</f>
        <v>419292.1821339961</v>
      </c>
      <c r="N79" s="23">
        <f t="shared" si="7"/>
        <v>419292.1821339961</v>
      </c>
      <c r="O79" s="23">
        <f>VLOOKUP(C79,'[3]דוח רשימת בקשות 17.11.25'!B:I,8,0)</f>
        <v>213390</v>
      </c>
      <c r="P79" s="23">
        <f t="shared" si="8"/>
        <v>0</v>
      </c>
      <c r="Q79" s="23">
        <f t="shared" si="9"/>
        <v>205902.1821339961</v>
      </c>
      <c r="R79" s="24"/>
      <c r="T79" s="17"/>
      <c r="U79" s="17"/>
      <c r="Y79" s="1" t="e">
        <f>VLOOKUP(F79,[4]ריכוז!E:X,20,0)</f>
        <v>#N/A</v>
      </c>
    </row>
    <row r="80" spans="2:25" x14ac:dyDescent="0.2">
      <c r="B80" s="6">
        <v>77</v>
      </c>
      <c r="C80" s="6">
        <v>1001900467</v>
      </c>
      <c r="D80" s="6">
        <v>42316742</v>
      </c>
      <c r="E80" s="6">
        <v>580055937</v>
      </c>
      <c r="F80" s="7" t="s">
        <v>196</v>
      </c>
      <c r="G80" s="7" t="str">
        <f>VLOOKUP(C80,[3]ריכוז!A:BN,66,0)</f>
        <v>לא</v>
      </c>
      <c r="H80" s="7" t="str">
        <f>VLOOKUP(C80,[3]ריכוז!A:BP,68,0)</f>
        <v>לא</v>
      </c>
      <c r="I80" s="7">
        <f>VLOOKUP(C80,[3]ריכוז!A:BQ,69,0)</f>
        <v>0</v>
      </c>
      <c r="J80" s="22">
        <f t="shared" si="6"/>
        <v>0</v>
      </c>
      <c r="K80" s="22">
        <f>VLOOKUP(C80,'[3]דוח רשימת בקשות'!B:P,15,0)</f>
        <v>750000</v>
      </c>
      <c r="L80" s="7">
        <f t="shared" si="5"/>
        <v>1</v>
      </c>
      <c r="M80" s="23">
        <f>VLOOKUP(E80,'[1]ריכוז תמיכה ברמת עמותה'!$A:$P,16,0)+IFERROR(VLOOKUP(E80,[2]גיליון1!$B:$F,5,0),0)</f>
        <v>281832.51350230462</v>
      </c>
      <c r="N80" s="23">
        <f t="shared" si="7"/>
        <v>281832.51350230462</v>
      </c>
      <c r="O80" s="23">
        <f>VLOOKUP(C80,'[3]דוח רשימת בקשות 17.11.25'!B:I,8,0)</f>
        <v>246603</v>
      </c>
      <c r="P80" s="23">
        <f t="shared" si="8"/>
        <v>0</v>
      </c>
      <c r="Q80" s="23">
        <f t="shared" si="9"/>
        <v>35229.513502304617</v>
      </c>
      <c r="R80" s="24"/>
      <c r="T80" s="17"/>
      <c r="U80" s="17"/>
      <c r="Y80" s="1" t="e">
        <f>VLOOKUP(F80,[4]ריכוז!E:X,20,0)</f>
        <v>#N/A</v>
      </c>
    </row>
    <row r="81" spans="2:25" x14ac:dyDescent="0.2">
      <c r="B81" s="6">
        <v>78</v>
      </c>
      <c r="C81" s="6">
        <v>1001900469</v>
      </c>
      <c r="D81" s="6">
        <v>41864600</v>
      </c>
      <c r="E81" s="6">
        <v>580498012</v>
      </c>
      <c r="F81" s="7" t="s">
        <v>197</v>
      </c>
      <c r="G81" s="7" t="str">
        <f>VLOOKUP(C81,[3]ריכוז!A:BN,66,0)</f>
        <v>לא</v>
      </c>
      <c r="H81" s="7" t="str">
        <f>VLOOKUP(C81,[3]ריכוז!A:BP,68,0)</f>
        <v>לא</v>
      </c>
      <c r="I81" s="7">
        <f>VLOOKUP(C81,[3]ריכוז!A:BQ,69,0)</f>
        <v>0</v>
      </c>
      <c r="J81" s="22">
        <f t="shared" si="6"/>
        <v>0</v>
      </c>
      <c r="K81" s="22">
        <f>VLOOKUP(C81,'[3]דוח רשימת בקשות'!B:P,15,0)</f>
        <v>1000000</v>
      </c>
      <c r="L81" s="7">
        <f t="shared" si="5"/>
        <v>1</v>
      </c>
      <c r="M81" s="23">
        <f>VLOOKUP(E81,'[1]ריכוז תמיכה ברמת עמותה'!$A:$P,16,0)+IFERROR(VLOOKUP(E81,[2]גיליון1!$B:$F,5,0),0)</f>
        <v>237345.74321920454</v>
      </c>
      <c r="N81" s="23">
        <f t="shared" si="7"/>
        <v>237345.74321920454</v>
      </c>
      <c r="O81" s="23">
        <f>VLOOKUP(C81,'[3]דוח רשימת בקשות 17.11.25'!B:I,8,0)</f>
        <v>196471</v>
      </c>
      <c r="P81" s="23">
        <f t="shared" si="8"/>
        <v>0</v>
      </c>
      <c r="Q81" s="23">
        <f t="shared" si="9"/>
        <v>40874.743219204538</v>
      </c>
      <c r="R81" s="24"/>
      <c r="T81" s="17"/>
      <c r="U81" s="17"/>
      <c r="Y81" s="1" t="e">
        <f>VLOOKUP(F81,[4]ריכוז!E:X,20,0)</f>
        <v>#N/A</v>
      </c>
    </row>
    <row r="82" spans="2:25" x14ac:dyDescent="0.2">
      <c r="B82" s="6">
        <v>79</v>
      </c>
      <c r="C82" s="6">
        <v>1001900471</v>
      </c>
      <c r="D82" s="6">
        <v>42402002</v>
      </c>
      <c r="E82" s="6">
        <v>580299493</v>
      </c>
      <c r="F82" s="7" t="s">
        <v>198</v>
      </c>
      <c r="G82" s="7" t="str">
        <f>VLOOKUP(C82,[3]ריכוז!A:BN,66,0)</f>
        <v>לא</v>
      </c>
      <c r="H82" s="7" t="str">
        <f>VLOOKUP(C82,[3]ריכוז!A:BP,68,0)</f>
        <v>לא</v>
      </c>
      <c r="I82" s="7">
        <f>VLOOKUP(C82,[3]ריכוז!A:BQ,69,0)</f>
        <v>0</v>
      </c>
      <c r="J82" s="22">
        <f t="shared" si="6"/>
        <v>0</v>
      </c>
      <c r="K82" s="22">
        <f>VLOOKUP(C82,'[3]דוח רשימת בקשות'!B:P,15,0)</f>
        <v>700000</v>
      </c>
      <c r="L82" s="7">
        <f t="shared" si="5"/>
        <v>1</v>
      </c>
      <c r="M82" s="23">
        <f>VLOOKUP(E82,'[1]ריכוז תמיכה ברמת עמותה'!$A:$P,16,0)+IFERROR(VLOOKUP(E82,[2]גיליון1!$B:$F,5,0),0)</f>
        <v>383647.07440220646</v>
      </c>
      <c r="N82" s="23">
        <f t="shared" si="7"/>
        <v>383647.07440220646</v>
      </c>
      <c r="O82" s="23">
        <f>VLOOKUP(C82,'[3]דוח רשימת בקשות 17.11.25'!B:I,8,0)</f>
        <v>335691</v>
      </c>
      <c r="P82" s="23">
        <f t="shared" si="8"/>
        <v>0</v>
      </c>
      <c r="Q82" s="23">
        <f t="shared" si="9"/>
        <v>47956.074402206461</v>
      </c>
      <c r="R82" s="24"/>
      <c r="T82" s="17"/>
      <c r="U82" s="17"/>
      <c r="Y82" s="1" t="e">
        <f>VLOOKUP(F82,[4]ריכוז!E:X,20,0)</f>
        <v>#N/A</v>
      </c>
    </row>
    <row r="83" spans="2:25" x14ac:dyDescent="0.2">
      <c r="B83" s="6">
        <v>80</v>
      </c>
      <c r="C83" s="6">
        <v>1001900477</v>
      </c>
      <c r="D83" s="6">
        <v>42402590</v>
      </c>
      <c r="E83" s="6">
        <v>580329290</v>
      </c>
      <c r="F83" s="7" t="s">
        <v>199</v>
      </c>
      <c r="G83" s="7" t="str">
        <f>VLOOKUP(C83,[3]ריכוז!A:BN,66,0)</f>
        <v>לא</v>
      </c>
      <c r="H83" s="7" t="str">
        <f>VLOOKUP(C83,[3]ריכוז!A:BP,68,0)</f>
        <v>לא</v>
      </c>
      <c r="I83" s="7">
        <f>VLOOKUP(C83,[3]ריכוז!A:BQ,69,0)</f>
        <v>0</v>
      </c>
      <c r="J83" s="22">
        <f t="shared" si="6"/>
        <v>0</v>
      </c>
      <c r="K83" s="22">
        <f>VLOOKUP(C83,'[3]דוח רשימת בקשות'!B:P,15,0)</f>
        <v>750000</v>
      </c>
      <c r="L83" s="7">
        <f t="shared" si="5"/>
        <v>1</v>
      </c>
      <c r="M83" s="23">
        <f>VLOOKUP(E83,'[1]ריכוז תמיכה ברמת עמותה'!$A:$P,16,0)+IFERROR(VLOOKUP(E83,[2]גיליון1!$B:$F,5,0),0)</f>
        <v>136085.4749840023</v>
      </c>
      <c r="N83" s="23">
        <f t="shared" si="7"/>
        <v>136085.4749840023</v>
      </c>
      <c r="O83" s="23">
        <f>VLOOKUP(C83,'[3]דוח רשימת בקשות 17.11.25'!B:I,8,0)</f>
        <v>75706</v>
      </c>
      <c r="P83" s="23">
        <f t="shared" si="8"/>
        <v>0</v>
      </c>
      <c r="Q83" s="23">
        <f t="shared" si="9"/>
        <v>60379.4749840023</v>
      </c>
      <c r="R83" s="24"/>
      <c r="T83" s="17"/>
      <c r="U83" s="17"/>
      <c r="Y83" s="1" t="e">
        <f>VLOOKUP(F83,[4]ריכוז!E:X,20,0)</f>
        <v>#N/A</v>
      </c>
    </row>
    <row r="84" spans="2:25" x14ac:dyDescent="0.2">
      <c r="B84" s="6">
        <v>81</v>
      </c>
      <c r="C84" s="6">
        <v>1001900479</v>
      </c>
      <c r="D84" s="6">
        <v>41643522</v>
      </c>
      <c r="E84" s="6">
        <v>580442085</v>
      </c>
      <c r="F84" s="7" t="s">
        <v>200</v>
      </c>
      <c r="G84" s="7" t="str">
        <f>VLOOKUP(C84,[3]ריכוז!A:BN,66,0)</f>
        <v>לא</v>
      </c>
      <c r="H84" s="7" t="str">
        <f>VLOOKUP(C84,[3]ריכוז!A:BP,68,0)</f>
        <v>לא</v>
      </c>
      <c r="I84" s="7">
        <f>VLOOKUP(C84,[3]ריכוז!A:BQ,69,0)</f>
        <v>0</v>
      </c>
      <c r="J84" s="22">
        <f t="shared" si="6"/>
        <v>0</v>
      </c>
      <c r="K84" s="22">
        <f>VLOOKUP(C84,'[3]דוח רשימת בקשות'!B:P,15,0)</f>
        <v>750000</v>
      </c>
      <c r="L84" s="7">
        <f t="shared" si="5"/>
        <v>1</v>
      </c>
      <c r="M84" s="23">
        <f>VLOOKUP(E84,'[1]ריכוז תמיכה ברמת עמותה'!$A:$P,16,0)+IFERROR(VLOOKUP(E84,[2]גיליון1!$B:$F,5,0),0)</f>
        <v>198990.41841470238</v>
      </c>
      <c r="N84" s="23">
        <f t="shared" si="7"/>
        <v>198990.41841470238</v>
      </c>
      <c r="O84" s="23">
        <f>VLOOKUP(C84,'[3]דוח רשימת בקשות 17.11.25'!B:I,8,0)</f>
        <v>174117</v>
      </c>
      <c r="P84" s="23">
        <f t="shared" si="8"/>
        <v>0</v>
      </c>
      <c r="Q84" s="23">
        <f t="shared" si="9"/>
        <v>24873.418414702377</v>
      </c>
      <c r="R84" s="24"/>
      <c r="T84" s="17"/>
      <c r="U84" s="17"/>
      <c r="Y84" s="1" t="e">
        <f>VLOOKUP(F84,[4]ריכוז!E:X,20,0)</f>
        <v>#N/A</v>
      </c>
    </row>
    <row r="85" spans="2:25" x14ac:dyDescent="0.2">
      <c r="B85" s="6">
        <v>82</v>
      </c>
      <c r="C85" s="6">
        <v>1001900491</v>
      </c>
      <c r="D85" s="6">
        <v>40224976</v>
      </c>
      <c r="E85" s="6">
        <v>511757486</v>
      </c>
      <c r="F85" s="7" t="s">
        <v>201</v>
      </c>
      <c r="G85" s="7" t="str">
        <f>VLOOKUP(C85,[3]ריכוז!A:BN,66,0)</f>
        <v>לא</v>
      </c>
      <c r="H85" s="7" t="str">
        <f>VLOOKUP(C85,[3]ריכוז!A:BP,68,0)</f>
        <v>לא</v>
      </c>
      <c r="I85" s="7">
        <f>VLOOKUP(C85,[3]ריכוז!A:BQ,69,0)</f>
        <v>0</v>
      </c>
      <c r="J85" s="22">
        <f t="shared" si="6"/>
        <v>0</v>
      </c>
      <c r="K85" s="22">
        <f>VLOOKUP(C85,'[3]דוח רשימת בקשות'!B:P,15,0)</f>
        <v>7000000</v>
      </c>
      <c r="L85" s="7">
        <f t="shared" si="5"/>
        <v>1</v>
      </c>
      <c r="M85" s="23">
        <f>VLOOKUP(E85,'[1]ריכוז תמיכה ברמת עמותה'!$A:$P,16,0)+IFERROR(VLOOKUP(E85,[2]גיליון1!$B:$F,5,0),0)</f>
        <v>309619.59732243518</v>
      </c>
      <c r="N85" s="23">
        <f t="shared" si="7"/>
        <v>309619.59732243518</v>
      </c>
      <c r="O85" s="23">
        <f>VLOOKUP(C85,'[3]דוח רשימת בקשות 17.11.25'!B:I,8,0)</f>
        <v>258050</v>
      </c>
      <c r="P85" s="23">
        <f t="shared" si="8"/>
        <v>0</v>
      </c>
      <c r="Q85" s="23">
        <f t="shared" si="9"/>
        <v>51569.597322435176</v>
      </c>
      <c r="R85" s="24"/>
      <c r="T85" s="17"/>
      <c r="U85" s="17"/>
      <c r="Y85" s="1" t="e">
        <f>VLOOKUP(F85,[4]ריכוז!E:X,20,0)</f>
        <v>#N/A</v>
      </c>
    </row>
    <row r="86" spans="2:25" x14ac:dyDescent="0.2">
      <c r="B86" s="6">
        <v>83</v>
      </c>
      <c r="C86" s="6">
        <v>1001900492</v>
      </c>
      <c r="D86" s="6">
        <v>40000091</v>
      </c>
      <c r="E86" s="6">
        <v>580036242</v>
      </c>
      <c r="F86" s="7" t="s">
        <v>202</v>
      </c>
      <c r="G86" s="7" t="str">
        <f>VLOOKUP(C86,[3]ריכוז!A:BN,66,0)</f>
        <v>לא</v>
      </c>
      <c r="H86" s="7" t="str">
        <f>VLOOKUP(C86,[3]ריכוז!A:BP,68,0)</f>
        <v>לא</v>
      </c>
      <c r="I86" s="7">
        <f>VLOOKUP(C86,[3]ריכוז!A:BQ,69,0)</f>
        <v>0</v>
      </c>
      <c r="J86" s="22">
        <f t="shared" si="6"/>
        <v>0</v>
      </c>
      <c r="K86" s="22">
        <f>VLOOKUP(C86,'[3]דוח רשימת בקשות'!B:P,15,0)</f>
        <v>2200000</v>
      </c>
      <c r="L86" s="7">
        <f t="shared" si="5"/>
        <v>1</v>
      </c>
      <c r="M86" s="23">
        <f>VLOOKUP(E86,'[1]ריכוז תמיכה ברמת עמותה'!$A:$P,16,0)+IFERROR(VLOOKUP(E86,[2]גיליון1!$B:$F,5,0),0)</f>
        <v>848336.55900688597</v>
      </c>
      <c r="N86" s="23">
        <f t="shared" si="7"/>
        <v>848336.55900688597</v>
      </c>
      <c r="O86" s="23">
        <f>VLOOKUP(C86,'[3]דוח רשימת בקשות 17.11.25'!B:I,8,0)</f>
        <v>575971</v>
      </c>
      <c r="P86" s="23">
        <f t="shared" si="8"/>
        <v>0</v>
      </c>
      <c r="Q86" s="23">
        <f t="shared" si="9"/>
        <v>272365.55900688597</v>
      </c>
      <c r="R86" s="24"/>
      <c r="T86" s="17"/>
      <c r="U86" s="17"/>
      <c r="Y86" s="1" t="e">
        <f>VLOOKUP(F86,[4]ריכוז!E:X,20,0)</f>
        <v>#N/A</v>
      </c>
    </row>
    <row r="87" spans="2:25" x14ac:dyDescent="0.2">
      <c r="B87" s="6">
        <v>84</v>
      </c>
      <c r="C87" s="6">
        <v>1001900497</v>
      </c>
      <c r="D87" s="6">
        <v>42217286</v>
      </c>
      <c r="E87" s="6">
        <v>580507929</v>
      </c>
      <c r="F87" s="7" t="s">
        <v>203</v>
      </c>
      <c r="G87" s="7" t="str">
        <f>VLOOKUP(C87,[3]ריכוז!A:BN,66,0)</f>
        <v>לא</v>
      </c>
      <c r="H87" s="7" t="str">
        <f>VLOOKUP(C87,[3]ריכוז!A:BP,68,0)</f>
        <v>לא</v>
      </c>
      <c r="I87" s="7">
        <f>VLOOKUP(C87,[3]ריכוז!A:BQ,69,0)</f>
        <v>0</v>
      </c>
      <c r="J87" s="22">
        <f t="shared" si="6"/>
        <v>0</v>
      </c>
      <c r="K87" s="22">
        <f>VLOOKUP(C87,'[3]דוח רשימת בקשות'!B:P,15,0)</f>
        <v>100000</v>
      </c>
      <c r="L87" s="7">
        <f t="shared" si="5"/>
        <v>1</v>
      </c>
      <c r="M87" s="23">
        <f>VLOOKUP(E87,'[1]ריכוז תמיכה ברמת עמותה'!$A:$P,16,0)+IFERROR(VLOOKUP(E87,[2]גיליון1!$B:$F,5,0),0)</f>
        <v>35513.229889726943</v>
      </c>
      <c r="N87" s="23">
        <f t="shared" si="7"/>
        <v>35513.229889726943</v>
      </c>
      <c r="O87" s="23">
        <f>VLOOKUP(C87,'[3]דוח רשימת בקשות 17.11.25'!B:I,8,0)</f>
        <v>31074</v>
      </c>
      <c r="P87" s="23">
        <f t="shared" si="8"/>
        <v>0</v>
      </c>
      <c r="Q87" s="23">
        <f t="shared" si="9"/>
        <v>4439.2298897269429</v>
      </c>
      <c r="R87" s="24"/>
      <c r="T87" s="17"/>
      <c r="U87" s="17"/>
      <c r="Y87" s="1" t="e">
        <f>VLOOKUP(F87,[4]ריכוז!E:X,20,0)</f>
        <v>#N/A</v>
      </c>
    </row>
    <row r="88" spans="2:25" x14ac:dyDescent="0.2">
      <c r="B88" s="6">
        <v>85</v>
      </c>
      <c r="C88" s="6">
        <v>1001900499</v>
      </c>
      <c r="D88" s="6">
        <v>42402176</v>
      </c>
      <c r="E88" s="6">
        <v>580412294</v>
      </c>
      <c r="F88" s="7" t="s">
        <v>204</v>
      </c>
      <c r="G88" s="7" t="str">
        <f>VLOOKUP(C88,[3]ריכוז!A:BN,66,0)</f>
        <v>לא</v>
      </c>
      <c r="H88" s="7" t="str">
        <f>VLOOKUP(C88,[3]ריכוז!A:BP,68,0)</f>
        <v>לא</v>
      </c>
      <c r="I88" s="7">
        <f>VLOOKUP(C88,[3]ריכוז!A:BQ,69,0)</f>
        <v>0</v>
      </c>
      <c r="J88" s="22">
        <f t="shared" si="6"/>
        <v>0</v>
      </c>
      <c r="K88" s="22">
        <f>VLOOKUP(C88,'[3]דוח רשימת בקשות'!B:P,15,0)</f>
        <v>900000</v>
      </c>
      <c r="L88" s="7">
        <f t="shared" si="5"/>
        <v>1</v>
      </c>
      <c r="M88" s="23">
        <f>VLOOKUP(E88,'[1]ריכוז תמיכה ברמת עמותה'!$A:$P,16,0)+IFERROR(VLOOKUP(E88,[2]גיליון1!$B:$F,5,0),0)</f>
        <v>456421.99260462425</v>
      </c>
      <c r="N88" s="23">
        <f t="shared" si="7"/>
        <v>456421.99260462425</v>
      </c>
      <c r="O88" s="23">
        <f>VLOOKUP(C88,'[3]דוח רשימת בקשות 17.11.25'!B:I,8,0)</f>
        <v>327361</v>
      </c>
      <c r="P88" s="23">
        <f t="shared" si="8"/>
        <v>0</v>
      </c>
      <c r="Q88" s="23">
        <f t="shared" si="9"/>
        <v>129060.99260462425</v>
      </c>
      <c r="R88" s="24"/>
      <c r="T88" s="17"/>
      <c r="U88" s="17"/>
      <c r="Y88" s="1" t="e">
        <f>VLOOKUP(F88,[4]ריכוז!E:X,20,0)</f>
        <v>#N/A</v>
      </c>
    </row>
    <row r="89" spans="2:25" x14ac:dyDescent="0.2">
      <c r="B89" s="6">
        <v>86</v>
      </c>
      <c r="C89" s="6">
        <v>1001900520</v>
      </c>
      <c r="D89" s="6">
        <v>40000545</v>
      </c>
      <c r="E89" s="6">
        <v>580192508</v>
      </c>
      <c r="F89" s="7" t="s">
        <v>205</v>
      </c>
      <c r="G89" s="7" t="str">
        <f>VLOOKUP(C89,[3]ריכוז!A:BN,66,0)</f>
        <v>לא</v>
      </c>
      <c r="H89" s="7" t="str">
        <f>VLOOKUP(C89,[3]ריכוז!A:BP,68,0)</f>
        <v>לא</v>
      </c>
      <c r="I89" s="7">
        <f>VLOOKUP(C89,[3]ריכוז!A:BQ,69,0)</f>
        <v>0</v>
      </c>
      <c r="J89" s="22">
        <f t="shared" si="6"/>
        <v>0</v>
      </c>
      <c r="K89" s="22">
        <f>VLOOKUP(C89,'[3]דוח רשימת בקשות'!B:P,15,0)</f>
        <v>800000</v>
      </c>
      <c r="L89" s="7">
        <f t="shared" si="5"/>
        <v>1</v>
      </c>
      <c r="M89" s="23">
        <f>VLOOKUP(E89,'[1]ריכוז תמיכה ברמת עמותה'!$A:$P,16,0)+IFERROR(VLOOKUP(E89,[2]גיליון1!$B:$F,5,0),0)</f>
        <v>368435.4148867777</v>
      </c>
      <c r="N89" s="23">
        <f t="shared" si="7"/>
        <v>368435.4148867777</v>
      </c>
      <c r="O89" s="23">
        <f>VLOOKUP(C89,'[3]דוח רשימת בקשות 17.11.25'!B:I,8,0)</f>
        <v>222551</v>
      </c>
      <c r="P89" s="23">
        <f t="shared" si="8"/>
        <v>0</v>
      </c>
      <c r="Q89" s="23">
        <f t="shared" si="9"/>
        <v>145884.4148867777</v>
      </c>
      <c r="R89" s="24"/>
      <c r="T89" s="17"/>
      <c r="U89" s="17"/>
      <c r="Y89" s="1" t="e">
        <f>VLOOKUP(F89,[4]ריכוז!E:X,20,0)</f>
        <v>#N/A</v>
      </c>
    </row>
    <row r="90" spans="2:25" x14ac:dyDescent="0.2">
      <c r="B90" s="6">
        <v>87</v>
      </c>
      <c r="C90" s="6">
        <v>1001900522</v>
      </c>
      <c r="D90" s="6">
        <v>42345195</v>
      </c>
      <c r="E90" s="6">
        <v>580500825</v>
      </c>
      <c r="F90" s="7" t="s">
        <v>206</v>
      </c>
      <c r="G90" s="7" t="str">
        <f>VLOOKUP(C90,[3]ריכוז!A:BN,66,0)</f>
        <v>לא</v>
      </c>
      <c r="H90" s="7" t="str">
        <f>VLOOKUP(C90,[3]ריכוז!A:BP,68,0)</f>
        <v>לא</v>
      </c>
      <c r="I90" s="7">
        <f>VLOOKUP(C90,[3]ריכוז!A:BQ,69,0)</f>
        <v>0</v>
      </c>
      <c r="J90" s="22">
        <f t="shared" si="6"/>
        <v>0</v>
      </c>
      <c r="K90" s="22">
        <f>VLOOKUP(C90,'[3]דוח רשימת בקשות'!B:P,15,0)</f>
        <v>1800000</v>
      </c>
      <c r="L90" s="7">
        <f t="shared" si="5"/>
        <v>1</v>
      </c>
      <c r="M90" s="23">
        <f>VLOOKUP(E90,'[1]ריכוז תמיכה ברמת עמותה'!$A:$P,16,0)+IFERROR(VLOOKUP(E90,[2]גיליון1!$B:$F,5,0),0)</f>
        <v>329627.98444112093</v>
      </c>
      <c r="N90" s="23">
        <f t="shared" si="7"/>
        <v>329627.98444112093</v>
      </c>
      <c r="O90" s="23">
        <f>VLOOKUP(C90,'[3]דוח רשימת בקשות 17.11.25'!B:I,8,0)</f>
        <v>245456</v>
      </c>
      <c r="P90" s="23">
        <f t="shared" si="8"/>
        <v>0</v>
      </c>
      <c r="Q90" s="23">
        <f t="shared" si="9"/>
        <v>84171.984441120934</v>
      </c>
      <c r="R90" s="24"/>
      <c r="T90" s="17"/>
      <c r="U90" s="17"/>
      <c r="Y90" s="1" t="e">
        <f>VLOOKUP(F90,[4]ריכוז!E:X,20,0)</f>
        <v>#N/A</v>
      </c>
    </row>
    <row r="91" spans="2:25" x14ac:dyDescent="0.2">
      <c r="B91" s="6">
        <v>88</v>
      </c>
      <c r="C91" s="6">
        <v>1001900541</v>
      </c>
      <c r="D91" s="6">
        <v>42402139</v>
      </c>
      <c r="E91" s="6">
        <v>580513133</v>
      </c>
      <c r="F91" s="7" t="s">
        <v>207</v>
      </c>
      <c r="G91" s="7" t="str">
        <f>VLOOKUP(C91,[3]ריכוז!A:BN,66,0)</f>
        <v>לא</v>
      </c>
      <c r="H91" s="7" t="str">
        <f>VLOOKUP(C91,[3]ריכוז!A:BP,68,0)</f>
        <v>לא</v>
      </c>
      <c r="I91" s="7">
        <f>VLOOKUP(C91,[3]ריכוז!A:BQ,69,0)</f>
        <v>0</v>
      </c>
      <c r="J91" s="22">
        <f t="shared" si="6"/>
        <v>0</v>
      </c>
      <c r="K91" s="22">
        <f>VLOOKUP(C91,'[3]דוח רשימת בקשות'!B:P,15,0)</f>
        <v>60000</v>
      </c>
      <c r="L91" s="7">
        <f t="shared" si="5"/>
        <v>1</v>
      </c>
      <c r="M91" s="23">
        <f>VLOOKUP(E91,'[1]ריכוז תמיכה ברמת עמותה'!$A:$P,16,0)+IFERROR(VLOOKUP(E91,[2]גיליון1!$B:$F,5,0),0)</f>
        <v>24454.273388082409</v>
      </c>
      <c r="N91" s="23">
        <f t="shared" si="7"/>
        <v>24454.273388082409</v>
      </c>
      <c r="O91" s="23">
        <f>VLOOKUP(C91,'[3]דוח רשימת בקשות 17.11.25'!B:I,8,0)</f>
        <v>21397</v>
      </c>
      <c r="P91" s="23">
        <f t="shared" si="8"/>
        <v>0</v>
      </c>
      <c r="Q91" s="23">
        <f t="shared" si="9"/>
        <v>3057.2733880824089</v>
      </c>
      <c r="R91" s="24"/>
      <c r="T91" s="17"/>
      <c r="U91" s="17"/>
      <c r="Y91" s="1" t="e">
        <f>VLOOKUP(F91,[4]ריכוז!E:X,20,0)</f>
        <v>#N/A</v>
      </c>
    </row>
    <row r="92" spans="2:25" x14ac:dyDescent="0.2">
      <c r="B92" s="6">
        <v>89</v>
      </c>
      <c r="C92" s="6">
        <v>1001900545</v>
      </c>
      <c r="D92" s="6">
        <v>42402569</v>
      </c>
      <c r="E92" s="6">
        <v>580474062</v>
      </c>
      <c r="F92" s="7" t="s">
        <v>208</v>
      </c>
      <c r="G92" s="7" t="str">
        <f>VLOOKUP(C92,[3]ריכוז!A:BN,66,0)</f>
        <v>לא</v>
      </c>
      <c r="H92" s="7" t="str">
        <f>VLOOKUP(C92,[3]ריכוז!A:BP,68,0)</f>
        <v>לא</v>
      </c>
      <c r="I92" s="7">
        <f>VLOOKUP(C92,[3]ריכוז!A:BQ,69,0)</f>
        <v>0</v>
      </c>
      <c r="J92" s="22">
        <f t="shared" si="6"/>
        <v>0</v>
      </c>
      <c r="K92" s="22">
        <f>VLOOKUP(C92,'[3]דוח רשימת בקשות'!B:P,15,0)</f>
        <v>23700</v>
      </c>
      <c r="L92" s="7">
        <f t="shared" si="5"/>
        <v>1</v>
      </c>
      <c r="M92" s="23">
        <f>VLOOKUP(E92,'[1]ריכוז תמיכה ברמת עמותה'!$A:$P,16,0)+IFERROR(VLOOKUP(E92,[2]גיליון1!$B:$F,5,0),0)</f>
        <v>6299.4517956815653</v>
      </c>
      <c r="N92" s="23">
        <f t="shared" si="7"/>
        <v>6299.4517956815653</v>
      </c>
      <c r="O92" s="23">
        <f>VLOOKUP(C92,'[3]דוח רשימת בקשות 17.11.25'!B:I,8,0)</f>
        <v>5512</v>
      </c>
      <c r="P92" s="23">
        <f t="shared" si="8"/>
        <v>0</v>
      </c>
      <c r="Q92" s="23">
        <f t="shared" si="9"/>
        <v>787.45179568156527</v>
      </c>
      <c r="R92" s="24"/>
      <c r="T92" s="17"/>
      <c r="U92" s="17"/>
      <c r="Y92" s="1" t="e">
        <f>VLOOKUP(F92,[4]ריכוז!E:X,20,0)</f>
        <v>#N/A</v>
      </c>
    </row>
    <row r="93" spans="2:25" x14ac:dyDescent="0.2">
      <c r="B93" s="6">
        <v>90</v>
      </c>
      <c r="C93" s="6">
        <v>1001900546</v>
      </c>
      <c r="D93" s="6">
        <v>41864775</v>
      </c>
      <c r="E93" s="6">
        <v>514948637</v>
      </c>
      <c r="F93" s="7" t="s">
        <v>209</v>
      </c>
      <c r="G93" s="7" t="str">
        <f>VLOOKUP(C93,[3]ריכוז!A:BN,66,0)</f>
        <v>לא</v>
      </c>
      <c r="H93" s="7" t="str">
        <f>VLOOKUP(C93,[3]ריכוז!A:BP,68,0)</f>
        <v>לא</v>
      </c>
      <c r="I93" s="7">
        <f>VLOOKUP(C93,[3]ריכוז!A:BQ,69,0)</f>
        <v>0</v>
      </c>
      <c r="J93" s="22">
        <f t="shared" si="6"/>
        <v>0</v>
      </c>
      <c r="K93" s="22">
        <f>VLOOKUP(C93,'[3]דוח רשימת בקשות'!B:P,15,0)</f>
        <v>2000000</v>
      </c>
      <c r="L93" s="7">
        <f t="shared" si="5"/>
        <v>1</v>
      </c>
      <c r="M93" s="23">
        <f>VLOOKUP(E93,'[1]ריכוז תמיכה ברמת עמותה'!$A:$P,16,0)+IFERROR(VLOOKUP(E93,[2]גיליון1!$B:$F,5,0),0)</f>
        <v>181501.14325797922</v>
      </c>
      <c r="N93" s="23">
        <f t="shared" si="7"/>
        <v>181501.14325797922</v>
      </c>
      <c r="O93" s="23">
        <f>VLOOKUP(C93,'[3]דוח רשימת בקשות 17.11.25'!B:I,8,0)</f>
        <v>145020</v>
      </c>
      <c r="P93" s="23">
        <f t="shared" si="8"/>
        <v>0</v>
      </c>
      <c r="Q93" s="23">
        <f t="shared" si="9"/>
        <v>36481.143257979216</v>
      </c>
      <c r="R93" s="24"/>
      <c r="T93" s="17"/>
      <c r="U93" s="17"/>
      <c r="Y93" s="1" t="e">
        <f>VLOOKUP(F93,[4]ריכוז!E:X,20,0)</f>
        <v>#N/A</v>
      </c>
    </row>
    <row r="94" spans="2:25" x14ac:dyDescent="0.2">
      <c r="B94" s="6">
        <v>91</v>
      </c>
      <c r="C94" s="6">
        <v>1001900547</v>
      </c>
      <c r="D94" s="6">
        <v>42402562</v>
      </c>
      <c r="E94" s="6">
        <v>580483014</v>
      </c>
      <c r="F94" s="7" t="s">
        <v>210</v>
      </c>
      <c r="G94" s="7" t="str">
        <f>VLOOKUP(C94,[3]ריכוז!A:BN,66,0)</f>
        <v>לא</v>
      </c>
      <c r="H94" s="7" t="str">
        <f>VLOOKUP(C94,[3]ריכוז!A:BP,68,0)</f>
        <v>כן</v>
      </c>
      <c r="I94" s="7">
        <f>VLOOKUP(C94,[3]ריכוז!A:BQ,69,0)</f>
        <v>56</v>
      </c>
      <c r="J94" s="22">
        <f t="shared" si="6"/>
        <v>1709.1901624368586</v>
      </c>
      <c r="K94" s="22">
        <f>VLOOKUP(C94,'[3]דוח רשימת בקשות'!B:P,15,0)</f>
        <v>50000</v>
      </c>
      <c r="L94" s="7">
        <f t="shared" si="5"/>
        <v>1</v>
      </c>
      <c r="M94" s="23">
        <f>VLOOKUP(E94,'[1]ריכוז תמיכה ברמת עמותה'!$A:$P,16,0)+IFERROR(VLOOKUP(E94,[2]גיליון1!$B:$F,5,0),0)</f>
        <v>11140.25730874024</v>
      </c>
      <c r="N94" s="23">
        <f t="shared" si="7"/>
        <v>9431.0671463033814</v>
      </c>
      <c r="O94" s="23">
        <f>VLOOKUP(C94,'[3]דוח רשימת בקשות 17.11.25'!B:I,8,0)</f>
        <v>8601</v>
      </c>
      <c r="P94" s="23">
        <f t="shared" si="8"/>
        <v>0</v>
      </c>
      <c r="Q94" s="23">
        <f t="shared" si="9"/>
        <v>830.06714630338138</v>
      </c>
      <c r="R94" s="24"/>
      <c r="T94" s="17"/>
      <c r="U94" s="17"/>
      <c r="Y94" s="1" t="e">
        <f>VLOOKUP(F94,[4]ריכוז!E:X,20,0)</f>
        <v>#N/A</v>
      </c>
    </row>
    <row r="95" spans="2:25" x14ac:dyDescent="0.2">
      <c r="B95" s="6">
        <v>92</v>
      </c>
      <c r="C95" s="6">
        <v>1001900549</v>
      </c>
      <c r="D95" s="6">
        <v>42402522</v>
      </c>
      <c r="E95" s="6">
        <v>580647774</v>
      </c>
      <c r="F95" s="7" t="s">
        <v>211</v>
      </c>
      <c r="G95" s="7" t="str">
        <f>VLOOKUP(C95,[3]ריכוז!A:BN,66,0)</f>
        <v>לא</v>
      </c>
      <c r="H95" s="7" t="str">
        <f>VLOOKUP(C95,[3]ריכוז!A:BP,68,0)</f>
        <v>לא</v>
      </c>
      <c r="I95" s="7">
        <f>VLOOKUP(C95,[3]ריכוז!A:BQ,69,0)</f>
        <v>0</v>
      </c>
      <c r="J95" s="22">
        <f t="shared" si="6"/>
        <v>0</v>
      </c>
      <c r="K95" s="22">
        <f>VLOOKUP(C95,'[3]דוח רשימת בקשות'!B:P,15,0)</f>
        <v>100000</v>
      </c>
      <c r="L95" s="7">
        <f t="shared" si="5"/>
        <v>1</v>
      </c>
      <c r="M95" s="23">
        <f>VLOOKUP(E95,'[1]ריכוז תמיכה ברמת עמותה'!$A:$P,16,0)+IFERROR(VLOOKUP(E95,[2]גיליון1!$B:$F,5,0),0)</f>
        <v>40989.656940844579</v>
      </c>
      <c r="N95" s="23">
        <f t="shared" si="7"/>
        <v>40989.656940844579</v>
      </c>
      <c r="O95" s="23">
        <f>VLOOKUP(C95,'[3]דוח רשימת בקשות 17.11.25'!B:I,8,0)</f>
        <v>9295</v>
      </c>
      <c r="P95" s="23">
        <f t="shared" si="8"/>
        <v>0</v>
      </c>
      <c r="Q95" s="23">
        <f t="shared" si="9"/>
        <v>31694.656940844579</v>
      </c>
      <c r="R95" s="24"/>
      <c r="T95" s="17"/>
      <c r="U95" s="17"/>
      <c r="Y95" s="1" t="e">
        <f>VLOOKUP(F95,[4]ריכוז!E:X,20,0)</f>
        <v>#N/A</v>
      </c>
    </row>
    <row r="96" spans="2:25" x14ac:dyDescent="0.2">
      <c r="B96" s="6">
        <v>93</v>
      </c>
      <c r="C96" s="6">
        <v>1001900558</v>
      </c>
      <c r="D96" s="6">
        <v>42402291</v>
      </c>
      <c r="E96" s="6">
        <v>580467868</v>
      </c>
      <c r="F96" s="7" t="s">
        <v>212</v>
      </c>
      <c r="G96" s="7" t="str">
        <f>VLOOKUP(C96,[3]ריכוז!A:BN,66,0)</f>
        <v>לא</v>
      </c>
      <c r="H96" s="7" t="str">
        <f>VLOOKUP(C96,[3]ריכוז!A:BP,68,0)</f>
        <v>לא</v>
      </c>
      <c r="I96" s="7">
        <f>VLOOKUP(C96,[3]ריכוז!A:BQ,69,0)</f>
        <v>0</v>
      </c>
      <c r="J96" s="22">
        <f t="shared" si="6"/>
        <v>0</v>
      </c>
      <c r="K96" s="22">
        <f>VLOOKUP(C96,'[3]דוח רשימת בקשות'!B:P,15,0)</f>
        <v>400000</v>
      </c>
      <c r="L96" s="7">
        <f t="shared" si="5"/>
        <v>1</v>
      </c>
      <c r="M96" s="23">
        <f>VLOOKUP(E96,'[1]ריכוז תמיכה ברמת עמותה'!$A:$P,16,0)+IFERROR(VLOOKUP(E96,[2]גיליון1!$B:$F,5,0),0)</f>
        <v>98074.387977333739</v>
      </c>
      <c r="N96" s="23">
        <f t="shared" si="7"/>
        <v>98074.387977333739</v>
      </c>
      <c r="O96" s="23">
        <f>VLOOKUP(C96,'[3]דוח רשימת בקשות 17.11.25'!B:I,8,0)</f>
        <v>60959</v>
      </c>
      <c r="P96" s="23">
        <f t="shared" si="8"/>
        <v>0</v>
      </c>
      <c r="Q96" s="23">
        <f t="shared" si="9"/>
        <v>37115.387977333739</v>
      </c>
      <c r="R96" s="24"/>
      <c r="T96" s="17"/>
      <c r="U96" s="17"/>
      <c r="Y96" s="1" t="e">
        <f>VLOOKUP(F96,[4]ריכוז!E:X,20,0)</f>
        <v>#N/A</v>
      </c>
    </row>
    <row r="97" spans="2:25" x14ac:dyDescent="0.2">
      <c r="B97" s="6">
        <v>94</v>
      </c>
      <c r="C97" s="6">
        <v>1001900559</v>
      </c>
      <c r="D97" s="6">
        <v>42159621</v>
      </c>
      <c r="E97" s="6">
        <v>580403590</v>
      </c>
      <c r="F97" s="7" t="s">
        <v>213</v>
      </c>
      <c r="G97" s="7" t="str">
        <f>VLOOKUP(C97,[3]ריכוז!A:BN,66,0)</f>
        <v>לא</v>
      </c>
      <c r="H97" s="7" t="str">
        <f>VLOOKUP(C97,[3]ריכוז!A:BP,68,0)</f>
        <v>לא</v>
      </c>
      <c r="I97" s="7">
        <f>VLOOKUP(C97,[3]ריכוז!A:BQ,69,0)</f>
        <v>0</v>
      </c>
      <c r="J97" s="22">
        <f t="shared" si="6"/>
        <v>0</v>
      </c>
      <c r="K97" s="22">
        <f>VLOOKUP(C97,'[3]דוח רשימת בקשות'!B:P,15,0)</f>
        <v>1600000</v>
      </c>
      <c r="L97" s="7">
        <f t="shared" si="5"/>
        <v>1</v>
      </c>
      <c r="M97" s="23">
        <f>VLOOKUP(E97,'[1]ריכוז תמיכה ברמת עמותה'!$A:$P,16,0)+IFERROR(VLOOKUP(E97,[2]גיליון1!$B:$F,5,0),0)</f>
        <v>321502.10701116838</v>
      </c>
      <c r="N97" s="23">
        <f t="shared" si="7"/>
        <v>321502.10701116838</v>
      </c>
      <c r="O97" s="23">
        <f>VLOOKUP(C97,'[3]דוח רשימת בקשות 17.11.25'!B:I,8,0)</f>
        <v>252441</v>
      </c>
      <c r="P97" s="23">
        <f t="shared" si="8"/>
        <v>0</v>
      </c>
      <c r="Q97" s="23">
        <f t="shared" si="9"/>
        <v>69061.10701116838</v>
      </c>
      <c r="R97" s="24"/>
      <c r="T97" s="17"/>
      <c r="U97" s="17"/>
      <c r="Y97" s="1" t="e">
        <f>VLOOKUP(F97,[4]ריכוז!E:X,20,0)</f>
        <v>#N/A</v>
      </c>
    </row>
    <row r="98" spans="2:25" x14ac:dyDescent="0.2">
      <c r="B98" s="6">
        <v>95</v>
      </c>
      <c r="C98" s="6">
        <v>1001900684</v>
      </c>
      <c r="D98" s="6">
        <v>42789085</v>
      </c>
      <c r="E98" s="6">
        <v>580618056</v>
      </c>
      <c r="F98" s="7" t="s">
        <v>214</v>
      </c>
      <c r="G98" s="7" t="str">
        <f>VLOOKUP(C98,[3]ריכוז!A:BN,66,0)</f>
        <v>לא</v>
      </c>
      <c r="H98" s="7" t="str">
        <f>VLOOKUP(C98,[3]ריכוז!A:BP,68,0)</f>
        <v>לא</v>
      </c>
      <c r="I98" s="7">
        <f>VLOOKUP(C98,[3]ריכוז!A:BQ,69,0)</f>
        <v>0</v>
      </c>
      <c r="J98" s="22">
        <f t="shared" si="6"/>
        <v>0</v>
      </c>
      <c r="K98" s="22">
        <f>VLOOKUP(C98,'[3]דוח רשימת בקשות'!B:P,15,0)</f>
        <v>500000</v>
      </c>
      <c r="L98" s="7">
        <f t="shared" si="5"/>
        <v>1</v>
      </c>
      <c r="M98" s="23">
        <f>VLOOKUP(E98,'[1]ריכוז תמיכה ברמת עמותה'!$A:$P,16,0)+IFERROR(VLOOKUP(E98,[2]גיליון1!$B:$F,5,0),0)</f>
        <v>102543.73535468632</v>
      </c>
      <c r="N98" s="23">
        <f t="shared" si="7"/>
        <v>102543.73535468632</v>
      </c>
      <c r="O98" s="23">
        <f>VLOOKUP(C98,'[3]דוח רשימת בקשות 17.11.25'!B:I,8,0)</f>
        <v>53098</v>
      </c>
      <c r="P98" s="23">
        <f t="shared" si="8"/>
        <v>0</v>
      </c>
      <c r="Q98" s="23">
        <f t="shared" si="9"/>
        <v>49445.735354686316</v>
      </c>
      <c r="R98" s="24"/>
      <c r="T98" s="17"/>
      <c r="U98" s="17"/>
      <c r="Y98" s="1" t="e">
        <f>VLOOKUP(F98,[4]ריכוז!E:X,20,0)</f>
        <v>#N/A</v>
      </c>
    </row>
    <row r="99" spans="2:25" x14ac:dyDescent="0.2">
      <c r="B99" s="6">
        <v>96</v>
      </c>
      <c r="C99" s="6">
        <v>1001900685</v>
      </c>
      <c r="D99" s="6">
        <v>42077873</v>
      </c>
      <c r="E99" s="6">
        <v>580531556</v>
      </c>
      <c r="F99" s="7" t="s">
        <v>215</v>
      </c>
      <c r="G99" s="7" t="str">
        <f>VLOOKUP(C99,[3]ריכוז!A:BN,66,0)</f>
        <v>לא</v>
      </c>
      <c r="H99" s="7" t="str">
        <f>VLOOKUP(C99,[3]ריכוז!A:BP,68,0)</f>
        <v>לא</v>
      </c>
      <c r="I99" s="7">
        <f>VLOOKUP(C99,[3]ריכוז!A:BQ,69,0)</f>
        <v>0</v>
      </c>
      <c r="J99" s="22">
        <f t="shared" si="6"/>
        <v>0</v>
      </c>
      <c r="K99" s="22">
        <f>VLOOKUP(C99,'[3]דוח רשימת בקשות'!B:P,15,0)</f>
        <v>100000</v>
      </c>
      <c r="L99" s="7">
        <f t="shared" si="5"/>
        <v>1</v>
      </c>
      <c r="M99" s="23">
        <f>VLOOKUP(E99,'[1]ריכוז תמיכה ברמת עמותה'!$A:$P,16,0)+IFERROR(VLOOKUP(E99,[2]גיליון1!$B:$F,5,0),0)</f>
        <v>52299.913770145387</v>
      </c>
      <c r="N99" s="23">
        <f t="shared" si="7"/>
        <v>52299.913770145387</v>
      </c>
      <c r="O99" s="23">
        <f>VLOOKUP(C99,'[3]דוח רשימת בקשות 17.11.25'!B:I,8,0)</f>
        <v>32808</v>
      </c>
      <c r="P99" s="23">
        <f t="shared" si="8"/>
        <v>0</v>
      </c>
      <c r="Q99" s="23">
        <f t="shared" si="9"/>
        <v>19491.913770145387</v>
      </c>
      <c r="R99" s="24"/>
      <c r="T99" s="17"/>
      <c r="U99" s="17"/>
      <c r="Y99" s="1" t="e">
        <f>VLOOKUP(F99,[4]ריכוז!E:X,20,0)</f>
        <v>#N/A</v>
      </c>
    </row>
    <row r="100" spans="2:25" x14ac:dyDescent="0.2">
      <c r="B100" s="6">
        <v>97</v>
      </c>
      <c r="C100" s="6">
        <v>1001900686</v>
      </c>
      <c r="D100" s="6">
        <v>41864776</v>
      </c>
      <c r="E100" s="6">
        <v>580003499</v>
      </c>
      <c r="F100" s="7" t="s">
        <v>216</v>
      </c>
      <c r="G100" s="7" t="str">
        <f>VLOOKUP(C100,[3]ריכוז!A:BN,66,0)</f>
        <v>לא</v>
      </c>
      <c r="H100" s="7" t="str">
        <f>VLOOKUP(C100,[3]ריכוז!A:BP,68,0)</f>
        <v>לא</v>
      </c>
      <c r="I100" s="7">
        <f>VLOOKUP(C100,[3]ריכוז!A:BQ,69,0)</f>
        <v>0</v>
      </c>
      <c r="J100" s="22">
        <f t="shared" si="6"/>
        <v>0</v>
      </c>
      <c r="K100" s="22">
        <f>VLOOKUP(C100,'[3]דוח רשימת בקשות'!B:P,15,0)</f>
        <v>100000</v>
      </c>
      <c r="L100" s="7">
        <f t="shared" si="5"/>
        <v>1</v>
      </c>
      <c r="M100" s="23">
        <f>VLOOKUP(E100,'[1]ריכוז תמיכה ברמת עמותה'!$A:$P,16,0)+IFERROR(VLOOKUP(E100,[2]גיליון1!$B:$F,5,0),0)</f>
        <v>16825.908800633442</v>
      </c>
      <c r="N100" s="23">
        <f t="shared" si="7"/>
        <v>16825.908800633442</v>
      </c>
      <c r="O100" s="23">
        <f>VLOOKUP(C100,'[3]דוח רשימת בקשות 17.11.25'!B:I,8,0)</f>
        <v>12446</v>
      </c>
      <c r="P100" s="23">
        <f t="shared" si="8"/>
        <v>0</v>
      </c>
      <c r="Q100" s="23">
        <f t="shared" si="9"/>
        <v>4379.9088006334423</v>
      </c>
      <c r="R100" s="24"/>
      <c r="T100" s="17"/>
      <c r="U100" s="17"/>
      <c r="Y100" s="1" t="e">
        <f>VLOOKUP(F100,[4]ריכוז!E:X,20,0)</f>
        <v>#N/A</v>
      </c>
    </row>
    <row r="101" spans="2:25" x14ac:dyDescent="0.2">
      <c r="B101" s="6">
        <v>98</v>
      </c>
      <c r="C101" s="6">
        <v>1001900692</v>
      </c>
      <c r="D101" s="6">
        <v>42024635</v>
      </c>
      <c r="E101" s="6">
        <v>580488948</v>
      </c>
      <c r="F101" s="7" t="s">
        <v>217</v>
      </c>
      <c r="G101" s="7" t="str">
        <f>VLOOKUP(C101,[3]ריכוז!A:BN,66,0)</f>
        <v>לא</v>
      </c>
      <c r="H101" s="7" t="str">
        <f>VLOOKUP(C101,[3]ריכוז!A:BP,68,0)</f>
        <v>לא</v>
      </c>
      <c r="I101" s="7">
        <f>VLOOKUP(C101,[3]ריכוז!A:BQ,69,0)</f>
        <v>0</v>
      </c>
      <c r="J101" s="22">
        <f t="shared" si="6"/>
        <v>0</v>
      </c>
      <c r="K101" s="22">
        <f>VLOOKUP(C101,'[3]דוח רשימת בקשות'!B:P,15,0)</f>
        <v>700000</v>
      </c>
      <c r="L101" s="7">
        <f t="shared" si="5"/>
        <v>1</v>
      </c>
      <c r="M101" s="23">
        <f>VLOOKUP(E101,'[1]ריכוז תמיכה ברמת עמותה'!$A:$P,16,0)+IFERROR(VLOOKUP(E101,[2]גיליון1!$B:$F,5,0),0)</f>
        <v>242856.23226785287</v>
      </c>
      <c r="N101" s="23">
        <f t="shared" si="7"/>
        <v>242856.23226785287</v>
      </c>
      <c r="O101" s="23">
        <f>VLOOKUP(C101,'[3]דוח רשימת בקשות 17.11.25'!B:I,8,0)</f>
        <v>212499</v>
      </c>
      <c r="P101" s="23">
        <f t="shared" si="8"/>
        <v>0</v>
      </c>
      <c r="Q101" s="23">
        <f t="shared" si="9"/>
        <v>30357.232267852873</v>
      </c>
      <c r="R101" s="24"/>
      <c r="T101" s="17"/>
      <c r="U101" s="17"/>
      <c r="Y101" s="1" t="e">
        <f>VLOOKUP(F101,[4]ריכוז!E:X,20,0)</f>
        <v>#N/A</v>
      </c>
    </row>
    <row r="102" spans="2:25" x14ac:dyDescent="0.2">
      <c r="B102" s="6">
        <v>99</v>
      </c>
      <c r="C102" s="6">
        <v>1001900693</v>
      </c>
      <c r="D102" s="6">
        <v>42489817</v>
      </c>
      <c r="E102" s="6">
        <v>580682078</v>
      </c>
      <c r="F102" s="7" t="s">
        <v>218</v>
      </c>
      <c r="G102" s="7" t="str">
        <f>VLOOKUP(C102,[3]ריכוז!A:BN,66,0)</f>
        <v>לא</v>
      </c>
      <c r="H102" s="7" t="str">
        <f>VLOOKUP(C102,[3]ריכוז!A:BP,68,0)</f>
        <v>לא</v>
      </c>
      <c r="I102" s="7">
        <f>VLOOKUP(C102,[3]ריכוז!A:BQ,69,0)</f>
        <v>0</v>
      </c>
      <c r="J102" s="22">
        <f t="shared" si="6"/>
        <v>0</v>
      </c>
      <c r="K102" s="22">
        <f>VLOOKUP(C102,'[3]דוח רשימת בקשות'!B:P,15,0)</f>
        <v>100000</v>
      </c>
      <c r="L102" s="7">
        <f t="shared" si="5"/>
        <v>1</v>
      </c>
      <c r="M102" s="23">
        <f>VLOOKUP(E102,'[1]ריכוז תמיכה ברמת עמותה'!$A:$P,16,0)+IFERROR(VLOOKUP(E102,[2]גיליון1!$B:$F,5,0),0)</f>
        <v>30748.428975469422</v>
      </c>
      <c r="N102" s="23">
        <f t="shared" si="7"/>
        <v>30748.428975469422</v>
      </c>
      <c r="O102" s="23">
        <f>VLOOKUP(C102,'[3]דוח רשימת בקשות 17.11.25'!B:I,8,0)</f>
        <v>18127</v>
      </c>
      <c r="P102" s="23">
        <f t="shared" si="8"/>
        <v>0</v>
      </c>
      <c r="Q102" s="23">
        <f t="shared" si="9"/>
        <v>12621.428975469422</v>
      </c>
      <c r="R102" s="24"/>
      <c r="T102" s="17"/>
      <c r="U102" s="17"/>
      <c r="Y102" s="1" t="e">
        <f>VLOOKUP(F102,[4]ריכוז!E:X,20,0)</f>
        <v>#N/A</v>
      </c>
    </row>
    <row r="103" spans="2:25" x14ac:dyDescent="0.2">
      <c r="B103" s="6">
        <v>100</v>
      </c>
      <c r="C103" s="6">
        <v>1001900694</v>
      </c>
      <c r="D103" s="6">
        <v>41642105</v>
      </c>
      <c r="E103" s="6">
        <v>580536316</v>
      </c>
      <c r="F103" s="7" t="s">
        <v>219</v>
      </c>
      <c r="G103" s="7" t="str">
        <f>VLOOKUP(C103,[3]ריכוז!A:BN,66,0)</f>
        <v>לא</v>
      </c>
      <c r="H103" s="7" t="str">
        <f>VLOOKUP(C103,[3]ריכוז!A:BP,68,0)</f>
        <v>לא</v>
      </c>
      <c r="I103" s="7">
        <f>VLOOKUP(C103,[3]ריכוז!A:BQ,69,0)</f>
        <v>0</v>
      </c>
      <c r="J103" s="22">
        <f t="shared" si="6"/>
        <v>0</v>
      </c>
      <c r="K103" s="22">
        <f>VLOOKUP(C103,'[3]דוח רשימת בקשות'!B:P,15,0)</f>
        <v>500000</v>
      </c>
      <c r="L103" s="7">
        <f t="shared" si="5"/>
        <v>1</v>
      </c>
      <c r="M103" s="23">
        <f>VLOOKUP(E103,'[1]ריכוז תמיכה ברמת עמותה'!$A:$P,16,0)+IFERROR(VLOOKUP(E103,[2]גיליון1!$B:$F,5,0),0)</f>
        <v>121427.4816594143</v>
      </c>
      <c r="N103" s="23">
        <f t="shared" si="7"/>
        <v>121427.4816594143</v>
      </c>
      <c r="O103" s="23">
        <f>VLOOKUP(C103,'[3]דוח רשימת בקשות 17.11.25'!B:I,8,0)</f>
        <v>106249</v>
      </c>
      <c r="P103" s="23">
        <f t="shared" si="8"/>
        <v>0</v>
      </c>
      <c r="Q103" s="23">
        <f t="shared" si="9"/>
        <v>15178.481659414305</v>
      </c>
      <c r="R103" s="24"/>
      <c r="T103" s="17"/>
      <c r="U103" s="17"/>
      <c r="Y103" s="1" t="e">
        <f>VLOOKUP(F103,[4]ריכוז!E:X,20,0)</f>
        <v>#N/A</v>
      </c>
    </row>
    <row r="104" spans="2:25" x14ac:dyDescent="0.2">
      <c r="B104" s="6">
        <v>101</v>
      </c>
      <c r="C104" s="6">
        <v>1001900695</v>
      </c>
      <c r="D104" s="6">
        <v>40950797</v>
      </c>
      <c r="E104" s="6">
        <v>580535516</v>
      </c>
      <c r="F104" s="7" t="s">
        <v>220</v>
      </c>
      <c r="G104" s="7" t="str">
        <f>VLOOKUP(C104,[3]ריכוז!A:BN,66,0)</f>
        <v>לא</v>
      </c>
      <c r="H104" s="7" t="str">
        <f>VLOOKUP(C104,[3]ריכוז!A:BP,68,0)</f>
        <v>לא</v>
      </c>
      <c r="I104" s="7">
        <f>VLOOKUP(C104,[3]ריכוז!A:BQ,69,0)</f>
        <v>0</v>
      </c>
      <c r="J104" s="22">
        <f t="shared" si="6"/>
        <v>0</v>
      </c>
      <c r="K104" s="22">
        <f>VLOOKUP(C104,'[3]דוח רשימת בקשות'!B:P,15,0)</f>
        <v>500000</v>
      </c>
      <c r="L104" s="7">
        <f t="shared" si="5"/>
        <v>1</v>
      </c>
      <c r="M104" s="23">
        <f>VLOOKUP(E104,'[1]ריכוז תמיכה ברמת עמותה'!$A:$P,16,0)+IFERROR(VLOOKUP(E104,[2]גיליון1!$B:$F,5,0),0)</f>
        <v>146807.17737444965</v>
      </c>
      <c r="N104" s="23">
        <f t="shared" si="7"/>
        <v>146807.17737444965</v>
      </c>
      <c r="O104" s="23">
        <f>VLOOKUP(C104,'[3]דוח רשימת בקשות 17.11.25'!B:I,8,0)</f>
        <v>76180</v>
      </c>
      <c r="P104" s="23">
        <f t="shared" si="8"/>
        <v>0</v>
      </c>
      <c r="Q104" s="23">
        <f t="shared" si="9"/>
        <v>70627.177374449646</v>
      </c>
      <c r="R104" s="24"/>
      <c r="T104" s="17"/>
      <c r="U104" s="17"/>
      <c r="Y104" s="1" t="e">
        <f>VLOOKUP(F104,[4]ריכוז!E:X,20,0)</f>
        <v>#N/A</v>
      </c>
    </row>
    <row r="105" spans="2:25" x14ac:dyDescent="0.2">
      <c r="B105" s="6">
        <v>102</v>
      </c>
      <c r="C105" s="6">
        <v>1001900696</v>
      </c>
      <c r="D105" s="6">
        <v>42402627</v>
      </c>
      <c r="E105" s="6">
        <v>580402808</v>
      </c>
      <c r="F105" s="7" t="s">
        <v>221</v>
      </c>
      <c r="G105" s="7" t="str">
        <f>VLOOKUP(C105,[3]ריכוז!A:BN,66,0)</f>
        <v>לא</v>
      </c>
      <c r="H105" s="7" t="str">
        <f>VLOOKUP(C105,[3]ריכוז!A:BP,68,0)</f>
        <v>לא</v>
      </c>
      <c r="I105" s="7">
        <f>VLOOKUP(C105,[3]ריכוז!A:BQ,69,0)</f>
        <v>0</v>
      </c>
      <c r="J105" s="22">
        <f t="shared" si="6"/>
        <v>0</v>
      </c>
      <c r="K105" s="22">
        <f>VLOOKUP(C105,'[3]דוח רשימת בקשות'!B:P,15,0)</f>
        <v>500000</v>
      </c>
      <c r="L105" s="7">
        <f t="shared" si="5"/>
        <v>1</v>
      </c>
      <c r="M105" s="23">
        <f>VLOOKUP(E105,'[1]ריכוז תמיכה ברמת עמותה'!$A:$P,16,0)+IFERROR(VLOOKUP(E105,[2]גיליון1!$B:$F,5,0),0)</f>
        <v>70754.016810369969</v>
      </c>
      <c r="N105" s="23">
        <f t="shared" si="7"/>
        <v>70754.016810369969</v>
      </c>
      <c r="O105" s="23">
        <f>VLOOKUP(C105,'[3]דוח רשימת בקשות 17.11.25'!B:I,8,0)</f>
        <v>56076</v>
      </c>
      <c r="P105" s="23">
        <f t="shared" si="8"/>
        <v>0</v>
      </c>
      <c r="Q105" s="23">
        <f t="shared" si="9"/>
        <v>14678.016810369969</v>
      </c>
      <c r="R105" s="24"/>
      <c r="T105" s="17"/>
      <c r="U105" s="17"/>
      <c r="Y105" s="1" t="e">
        <f>VLOOKUP(F105,[4]ריכוז!E:X,20,0)</f>
        <v>#N/A</v>
      </c>
    </row>
    <row r="106" spans="2:25" x14ac:dyDescent="0.2">
      <c r="B106" s="6">
        <v>103</v>
      </c>
      <c r="C106" s="6">
        <v>1001900697</v>
      </c>
      <c r="D106" s="6">
        <v>40224991</v>
      </c>
      <c r="E106" s="6">
        <v>580145563</v>
      </c>
      <c r="F106" s="7" t="s">
        <v>222</v>
      </c>
      <c r="G106" s="7" t="str">
        <f>VLOOKUP(C106,[3]ריכוז!A:BN,66,0)</f>
        <v>לא</v>
      </c>
      <c r="H106" s="7" t="str">
        <f>VLOOKUP(C106,[3]ריכוז!A:BP,68,0)</f>
        <v>לא</v>
      </c>
      <c r="I106" s="7">
        <f>VLOOKUP(C106,[3]ריכוז!A:BQ,69,0)</f>
        <v>0</v>
      </c>
      <c r="J106" s="22">
        <f t="shared" si="6"/>
        <v>0</v>
      </c>
      <c r="K106" s="22">
        <f>VLOOKUP(C106,'[3]דוח רשימת בקשות'!B:P,15,0)</f>
        <v>200000</v>
      </c>
      <c r="L106" s="7">
        <f t="shared" si="5"/>
        <v>1</v>
      </c>
      <c r="M106" s="23">
        <f>VLOOKUP(E106,'[1]ריכוז תמיכה ברמת עמותה'!$A:$P,16,0)+IFERROR(VLOOKUP(E106,[2]גיליון1!$B:$F,5,0),0)</f>
        <v>45821.741942833221</v>
      </c>
      <c r="N106" s="23">
        <f t="shared" si="7"/>
        <v>45821.741942833221</v>
      </c>
      <c r="O106" s="23">
        <f>VLOOKUP(C106,'[3]דוח רשימת בקשות 17.11.25'!B:I,8,0)</f>
        <v>40094</v>
      </c>
      <c r="P106" s="23">
        <f t="shared" si="8"/>
        <v>0</v>
      </c>
      <c r="Q106" s="23">
        <f t="shared" si="9"/>
        <v>5727.7419428332214</v>
      </c>
      <c r="R106" s="24"/>
      <c r="T106" s="17"/>
      <c r="U106" s="17"/>
      <c r="Y106" s="1" t="e">
        <f>VLOOKUP(F106,[4]ריכוז!E:X,20,0)</f>
        <v>#N/A</v>
      </c>
    </row>
    <row r="107" spans="2:25" x14ac:dyDescent="0.2">
      <c r="B107" s="6">
        <v>104</v>
      </c>
      <c r="C107" s="6">
        <v>1001900699</v>
      </c>
      <c r="D107" s="6">
        <v>40373464</v>
      </c>
      <c r="E107" s="6">
        <v>580336154</v>
      </c>
      <c r="F107" s="7" t="s">
        <v>223</v>
      </c>
      <c r="G107" s="7" t="str">
        <f>VLOOKUP(C107,[3]ריכוז!A:BN,66,0)</f>
        <v>לא</v>
      </c>
      <c r="H107" s="7" t="str">
        <f>VLOOKUP(C107,[3]ריכוז!A:BP,68,0)</f>
        <v>לא</v>
      </c>
      <c r="I107" s="7">
        <f>VLOOKUP(C107,[3]ריכוז!A:BQ,69,0)</f>
        <v>0</v>
      </c>
      <c r="J107" s="22">
        <f t="shared" si="6"/>
        <v>0</v>
      </c>
      <c r="K107" s="22">
        <f>VLOOKUP(C107,'[3]דוח רשימת בקשות'!B:P,15,0)</f>
        <v>500000</v>
      </c>
      <c r="L107" s="7">
        <f t="shared" si="5"/>
        <v>1</v>
      </c>
      <c r="M107" s="23">
        <f>VLOOKUP(E107,'[1]ריכוז תמיכה ברמת עמותה'!$A:$P,16,0)+IFERROR(VLOOKUP(E107,[2]גיליון1!$B:$F,5,0),0)</f>
        <v>135579.26062936953</v>
      </c>
      <c r="N107" s="23">
        <f t="shared" si="7"/>
        <v>135579.26062936953</v>
      </c>
      <c r="O107" s="23">
        <f>VLOOKUP(C107,'[3]דוח רשימת בקשות 17.11.25'!B:I,8,0)</f>
        <v>100823</v>
      </c>
      <c r="P107" s="23">
        <f t="shared" si="8"/>
        <v>0</v>
      </c>
      <c r="Q107" s="23">
        <f t="shared" si="9"/>
        <v>34756.260629369528</v>
      </c>
      <c r="R107" s="24"/>
      <c r="T107" s="17"/>
      <c r="U107" s="17"/>
      <c r="Y107" s="1" t="e">
        <f>VLOOKUP(F107,[4]ריכוז!E:X,20,0)</f>
        <v>#N/A</v>
      </c>
    </row>
    <row r="108" spans="2:25" x14ac:dyDescent="0.2">
      <c r="B108" s="6">
        <v>105</v>
      </c>
      <c r="C108" s="6">
        <v>1001900720</v>
      </c>
      <c r="D108" s="6">
        <v>42402004</v>
      </c>
      <c r="E108" s="6">
        <v>580354991</v>
      </c>
      <c r="F108" s="7" t="s">
        <v>224</v>
      </c>
      <c r="G108" s="7" t="str">
        <f>VLOOKUP(C108,[3]ריכוז!A:BN,66,0)</f>
        <v>לא</v>
      </c>
      <c r="H108" s="7" t="str">
        <f>VLOOKUP(C108,[3]ריכוז!A:BP,68,0)</f>
        <v>לא</v>
      </c>
      <c r="I108" s="7">
        <f>VLOOKUP(C108,[3]ריכוז!A:BQ,69,0)</f>
        <v>0</v>
      </c>
      <c r="J108" s="22">
        <f t="shared" si="6"/>
        <v>0</v>
      </c>
      <c r="K108" s="22">
        <f>VLOOKUP(C108,'[3]דוח רשימת בקשות'!B:P,15,0)</f>
        <v>1400000</v>
      </c>
      <c r="L108" s="7">
        <f t="shared" si="5"/>
        <v>1</v>
      </c>
      <c r="M108" s="23">
        <f>VLOOKUP(E108,'[1]ריכוז תמיכה ברמת עמותה'!$A:$P,16,0)+IFERROR(VLOOKUP(E108,[2]גיליון1!$B:$F,5,0),0)</f>
        <v>740135.21513243252</v>
      </c>
      <c r="N108" s="23">
        <f t="shared" si="7"/>
        <v>740135.21513243252</v>
      </c>
      <c r="O108" s="23">
        <f>VLOOKUP(C108,'[3]דוח רשימת בקשות 17.11.25'!B:I,8,0)</f>
        <v>528586</v>
      </c>
      <c r="P108" s="23">
        <f t="shared" si="8"/>
        <v>0</v>
      </c>
      <c r="Q108" s="23">
        <f t="shared" si="9"/>
        <v>211549.21513243252</v>
      </c>
      <c r="R108" s="24"/>
      <c r="T108" s="17"/>
      <c r="U108" s="17"/>
      <c r="Y108" s="1" t="e">
        <f>VLOOKUP(F108,[4]ריכוז!E:X,20,0)</f>
        <v>#N/A</v>
      </c>
    </row>
    <row r="109" spans="2:25" x14ac:dyDescent="0.2">
      <c r="B109" s="6">
        <v>106</v>
      </c>
      <c r="C109" s="6">
        <v>1001900722</v>
      </c>
      <c r="D109" s="6">
        <v>40002874</v>
      </c>
      <c r="E109" s="6">
        <v>580333045</v>
      </c>
      <c r="F109" s="7" t="s">
        <v>225</v>
      </c>
      <c r="G109" s="7" t="str">
        <f>VLOOKUP(C109,[3]ריכוז!A:BN,66,0)</f>
        <v>לא</v>
      </c>
      <c r="H109" s="7" t="str">
        <f>VLOOKUP(C109,[3]ריכוז!A:BP,68,0)</f>
        <v>לא</v>
      </c>
      <c r="I109" s="7">
        <f>VLOOKUP(C109,[3]ריכוז!A:BQ,69,0)</f>
        <v>0</v>
      </c>
      <c r="J109" s="22">
        <f t="shared" si="6"/>
        <v>0</v>
      </c>
      <c r="K109" s="22">
        <f>VLOOKUP(C109,'[3]דוח רשימת בקשות'!B:P,15,0)</f>
        <v>400000</v>
      </c>
      <c r="L109" s="7">
        <f t="shared" si="5"/>
        <v>1</v>
      </c>
      <c r="M109" s="23">
        <f>VLOOKUP(E109,'[1]ריכוז תמיכה ברמת עמותה'!$A:$P,16,0)+IFERROR(VLOOKUP(E109,[2]גיליון1!$B:$F,5,0),0)</f>
        <v>249624.9704793416</v>
      </c>
      <c r="N109" s="23">
        <f t="shared" si="7"/>
        <v>249624.9704793416</v>
      </c>
      <c r="O109" s="23">
        <f>VLOOKUP(C109,'[3]דוח רשימת בקשות 17.11.25'!B:I,8,0)</f>
        <v>218422</v>
      </c>
      <c r="P109" s="23">
        <f t="shared" si="8"/>
        <v>0</v>
      </c>
      <c r="Q109" s="23">
        <f t="shared" si="9"/>
        <v>31202.970479341602</v>
      </c>
      <c r="R109" s="24"/>
      <c r="T109" s="17"/>
      <c r="U109" s="17"/>
      <c r="Y109" s="1" t="e">
        <f>VLOOKUP(F109,[4]ריכוז!E:X,20,0)</f>
        <v>#N/A</v>
      </c>
    </row>
    <row r="110" spans="2:25" x14ac:dyDescent="0.2">
      <c r="B110" s="6">
        <v>107</v>
      </c>
      <c r="C110" s="6">
        <v>1001900724</v>
      </c>
      <c r="D110" s="6">
        <v>42402194</v>
      </c>
      <c r="E110" s="6">
        <v>580202513</v>
      </c>
      <c r="F110" s="7" t="s">
        <v>226</v>
      </c>
      <c r="G110" s="7" t="str">
        <f>VLOOKUP(C110,[3]ריכוז!A:BN,66,0)</f>
        <v>לא</v>
      </c>
      <c r="H110" s="7" t="str">
        <f>VLOOKUP(C110,[3]ריכוז!A:BP,68,0)</f>
        <v>לא</v>
      </c>
      <c r="I110" s="7">
        <f>VLOOKUP(C110,[3]ריכוז!A:BQ,69,0)</f>
        <v>0</v>
      </c>
      <c r="J110" s="22">
        <f t="shared" si="6"/>
        <v>0</v>
      </c>
      <c r="K110" s="22">
        <f>VLOOKUP(C110,'[3]דוח רשימת בקשות'!B:P,15,0)</f>
        <v>300000</v>
      </c>
      <c r="L110" s="7">
        <f t="shared" si="5"/>
        <v>1</v>
      </c>
      <c r="M110" s="23">
        <f>VLOOKUP(E110,'[1]ריכוז תמיכה ברמת עמותה'!$A:$P,16,0)+IFERROR(VLOOKUP(E110,[2]גיליון1!$B:$F,5,0),0)</f>
        <v>56235.350717504763</v>
      </c>
      <c r="N110" s="23">
        <f t="shared" si="7"/>
        <v>56235.350717504763</v>
      </c>
      <c r="O110" s="23">
        <f>VLOOKUP(C110,'[3]דוח רשימת בקשות 17.11.25'!B:I,8,0)</f>
        <v>36957</v>
      </c>
      <c r="P110" s="23">
        <f t="shared" si="8"/>
        <v>0</v>
      </c>
      <c r="Q110" s="23">
        <f t="shared" si="9"/>
        <v>19278.350717504763</v>
      </c>
      <c r="R110" s="24"/>
      <c r="T110" s="17"/>
      <c r="U110" s="17"/>
      <c r="Y110" s="1" t="e">
        <f>VLOOKUP(F110,[4]ריכוז!E:X,20,0)</f>
        <v>#N/A</v>
      </c>
    </row>
    <row r="111" spans="2:25" x14ac:dyDescent="0.2">
      <c r="B111" s="6">
        <v>108</v>
      </c>
      <c r="C111" s="6">
        <v>1001900726</v>
      </c>
      <c r="D111" s="6">
        <v>42402299</v>
      </c>
      <c r="E111" s="6">
        <v>580439412</v>
      </c>
      <c r="F111" s="7" t="s">
        <v>227</v>
      </c>
      <c r="G111" s="7" t="str">
        <f>VLOOKUP(C111,[3]ריכוז!A:BN,66,0)</f>
        <v>לא</v>
      </c>
      <c r="H111" s="7" t="str">
        <f>VLOOKUP(C111,[3]ריכוז!A:BP,68,0)</f>
        <v>לא</v>
      </c>
      <c r="I111" s="7">
        <f>VLOOKUP(C111,[3]ריכוז!A:BQ,69,0)</f>
        <v>0</v>
      </c>
      <c r="J111" s="22">
        <f t="shared" si="6"/>
        <v>0</v>
      </c>
      <c r="K111" s="22">
        <f>VLOOKUP(C111,'[3]דוח רשימת בקשות'!B:P,15,0)</f>
        <v>3000000</v>
      </c>
      <c r="L111" s="7">
        <f t="shared" si="5"/>
        <v>1</v>
      </c>
      <c r="M111" s="23">
        <f>VLOOKUP(E111,'[1]ריכוז תמיכה ברמת עמותה'!$A:$P,16,0)+IFERROR(VLOOKUP(E111,[2]גיליון1!$B:$F,5,0),0)</f>
        <v>175486.23285644577</v>
      </c>
      <c r="N111" s="23">
        <f t="shared" si="7"/>
        <v>175486.23285644577</v>
      </c>
      <c r="O111" s="23">
        <f>VLOOKUP(C111,'[3]דוח רשימת בקשות 17.11.25'!B:I,8,0)</f>
        <v>153550</v>
      </c>
      <c r="P111" s="23">
        <f t="shared" si="8"/>
        <v>0</v>
      </c>
      <c r="Q111" s="23">
        <f t="shared" si="9"/>
        <v>21936.232856445771</v>
      </c>
      <c r="R111" s="24"/>
      <c r="T111" s="17"/>
      <c r="U111" s="17"/>
      <c r="Y111" s="1" t="e">
        <f>VLOOKUP(F111,[4]ריכוז!E:X,20,0)</f>
        <v>#N/A</v>
      </c>
    </row>
    <row r="112" spans="2:25" x14ac:dyDescent="0.2">
      <c r="B112" s="6">
        <v>109</v>
      </c>
      <c r="C112" s="6">
        <v>1001900728</v>
      </c>
      <c r="D112" s="6">
        <v>40926326</v>
      </c>
      <c r="E112" s="6">
        <v>580454684</v>
      </c>
      <c r="F112" s="7" t="s">
        <v>228</v>
      </c>
      <c r="G112" s="7" t="str">
        <f>VLOOKUP(C112,[3]ריכוז!A:BN,66,0)</f>
        <v>לא</v>
      </c>
      <c r="H112" s="7" t="str">
        <f>VLOOKUP(C112,[3]ריכוז!A:BP,68,0)</f>
        <v>לא</v>
      </c>
      <c r="I112" s="7">
        <f>VLOOKUP(C112,[3]ריכוז!A:BQ,69,0)</f>
        <v>0</v>
      </c>
      <c r="J112" s="22">
        <f t="shared" si="6"/>
        <v>0</v>
      </c>
      <c r="K112" s="22">
        <f>VLOOKUP(C112,'[3]דוח רשימת בקשות'!B:P,15,0)</f>
        <v>200000</v>
      </c>
      <c r="L112" s="7">
        <f t="shared" si="5"/>
        <v>1</v>
      </c>
      <c r="M112" s="23">
        <f>VLOOKUP(E112,'[1]ריכוז תמיכה ברמת עמותה'!$A:$P,16,0)+IFERROR(VLOOKUP(E112,[2]גיליון1!$B:$F,5,0),0)</f>
        <v>54172.516199684054</v>
      </c>
      <c r="N112" s="23">
        <f t="shared" si="7"/>
        <v>54172.516199684054</v>
      </c>
      <c r="O112" s="23">
        <f>VLOOKUP(C112,'[3]דוח רשימת בקשות 17.11.25'!B:I,8,0)</f>
        <v>11806</v>
      </c>
      <c r="P112" s="23">
        <f t="shared" si="8"/>
        <v>0</v>
      </c>
      <c r="Q112" s="23">
        <f t="shared" si="9"/>
        <v>42366.516199684054</v>
      </c>
      <c r="R112" s="24"/>
      <c r="T112" s="17"/>
      <c r="U112" s="17"/>
      <c r="Y112" s="1" t="e">
        <f>VLOOKUP(F112,[4]ריכוז!E:X,20,0)</f>
        <v>#N/A</v>
      </c>
    </row>
    <row r="113" spans="2:25" x14ac:dyDescent="0.2">
      <c r="B113" s="6">
        <v>110</v>
      </c>
      <c r="C113" s="6">
        <v>1001900740</v>
      </c>
      <c r="D113" s="6">
        <v>42216732</v>
      </c>
      <c r="E113" s="6">
        <v>580430296</v>
      </c>
      <c r="F113" s="7" t="s">
        <v>229</v>
      </c>
      <c r="G113" s="7" t="str">
        <f>VLOOKUP(C113,[3]ריכוז!A:BN,66,0)</f>
        <v>לא</v>
      </c>
      <c r="H113" s="7" t="str">
        <f>VLOOKUP(C113,[3]ריכוז!A:BP,68,0)</f>
        <v>לא</v>
      </c>
      <c r="I113" s="7">
        <f>VLOOKUP(C113,[3]ריכוז!A:BQ,69,0)</f>
        <v>0</v>
      </c>
      <c r="J113" s="22">
        <f t="shared" si="6"/>
        <v>0</v>
      </c>
      <c r="K113" s="22">
        <f>VLOOKUP(C113,'[3]דוח רשימת בקשות'!B:P,15,0)</f>
        <v>1000000</v>
      </c>
      <c r="L113" s="7">
        <f t="shared" si="5"/>
        <v>1</v>
      </c>
      <c r="M113" s="23">
        <f>VLOOKUP(E113,'[1]ריכוז תמיכה ברמת עמותה'!$A:$P,16,0)+IFERROR(VLOOKUP(E113,[2]גיליון1!$B:$F,5,0),0)</f>
        <v>189193.01059452488</v>
      </c>
      <c r="N113" s="23">
        <f t="shared" si="7"/>
        <v>189193.01059452488</v>
      </c>
      <c r="O113" s="23">
        <f>VLOOKUP(C113,'[3]דוח רשימת בקשות 17.11.25'!B:I,8,0)</f>
        <v>165544</v>
      </c>
      <c r="P113" s="23">
        <f t="shared" si="8"/>
        <v>0</v>
      </c>
      <c r="Q113" s="23">
        <f t="shared" si="9"/>
        <v>23649.01059452488</v>
      </c>
      <c r="R113" s="24"/>
      <c r="T113" s="17"/>
      <c r="U113" s="17"/>
      <c r="Y113" s="1" t="e">
        <f>VLOOKUP(F113,[4]ריכוז!E:X,20,0)</f>
        <v>#N/A</v>
      </c>
    </row>
    <row r="114" spans="2:25" x14ac:dyDescent="0.2">
      <c r="B114" s="6">
        <v>111</v>
      </c>
      <c r="C114" s="6">
        <v>1001900742</v>
      </c>
      <c r="D114" s="6">
        <v>40999708</v>
      </c>
      <c r="E114" s="6">
        <v>580284719</v>
      </c>
      <c r="F114" s="7" t="s">
        <v>230</v>
      </c>
      <c r="G114" s="7" t="str">
        <f>VLOOKUP(C114,[3]ריכוז!A:BN,66,0)</f>
        <v>לא</v>
      </c>
      <c r="H114" s="7" t="str">
        <f>VLOOKUP(C114,[3]ריכוז!A:BP,68,0)</f>
        <v>לא</v>
      </c>
      <c r="I114" s="7">
        <f>VLOOKUP(C114,[3]ריכוז!A:BQ,69,0)</f>
        <v>0</v>
      </c>
      <c r="J114" s="22">
        <f t="shared" si="6"/>
        <v>0</v>
      </c>
      <c r="K114" s="22">
        <f>VLOOKUP(C114,'[3]דוח רשימת בקשות'!B:P,15,0)</f>
        <v>100000</v>
      </c>
      <c r="L114" s="7">
        <f t="shared" si="5"/>
        <v>1</v>
      </c>
      <c r="M114" s="23">
        <f>VLOOKUP(E114,'[1]ריכוז תמיכה ברמת עמותה'!$A:$P,16,0)+IFERROR(VLOOKUP(E114,[2]גיליון1!$B:$F,5,0),0)</f>
        <v>69530.886664134334</v>
      </c>
      <c r="N114" s="23">
        <f t="shared" si="7"/>
        <v>69530.886664134334</v>
      </c>
      <c r="O114" s="23">
        <f>VLOOKUP(C114,'[3]דוח רשימת בקשות 17.11.25'!B:I,8,0)</f>
        <v>35060</v>
      </c>
      <c r="P114" s="23">
        <f t="shared" si="8"/>
        <v>0</v>
      </c>
      <c r="Q114" s="23">
        <f t="shared" si="9"/>
        <v>34470.886664134334</v>
      </c>
      <c r="R114" s="24"/>
      <c r="T114" s="17"/>
      <c r="U114" s="17"/>
      <c r="Y114" s="1" t="e">
        <f>VLOOKUP(F114,[4]ריכוז!E:X,20,0)</f>
        <v>#N/A</v>
      </c>
    </row>
    <row r="115" spans="2:25" x14ac:dyDescent="0.2">
      <c r="B115" s="6">
        <v>112</v>
      </c>
      <c r="C115" s="6">
        <v>1001900770</v>
      </c>
      <c r="D115" s="6">
        <v>42402137</v>
      </c>
      <c r="E115" s="6">
        <v>512599895</v>
      </c>
      <c r="F115" s="7" t="s">
        <v>231</v>
      </c>
      <c r="G115" s="7" t="str">
        <f>VLOOKUP(C115,[3]ריכוז!A:BN,66,0)</f>
        <v>לא</v>
      </c>
      <c r="H115" s="7" t="str">
        <f>VLOOKUP(C115,[3]ריכוז!A:BP,68,0)</f>
        <v>לא</v>
      </c>
      <c r="I115" s="7">
        <f>VLOOKUP(C115,[3]ריכוז!A:BQ,69,0)</f>
        <v>0</v>
      </c>
      <c r="J115" s="22">
        <f t="shared" si="6"/>
        <v>0</v>
      </c>
      <c r="K115" s="22">
        <f>VLOOKUP(C115,'[3]דוח רשימת בקשות'!B:P,15,0)</f>
        <v>900000</v>
      </c>
      <c r="L115" s="7">
        <f t="shared" si="5"/>
        <v>1</v>
      </c>
      <c r="M115" s="23">
        <f>VLOOKUP(E115,'[1]ריכוז תמיכה ברמת עמותה'!$A:$P,16,0)+IFERROR(VLOOKUP(E115,[2]גיליון1!$B:$F,5,0),0)</f>
        <v>202854.21893538858</v>
      </c>
      <c r="N115" s="23">
        <f t="shared" si="7"/>
        <v>202854.21893538858</v>
      </c>
      <c r="O115" s="23">
        <f>VLOOKUP(C115,'[3]דוח רשימת בקשות 17.11.25'!B:I,8,0)</f>
        <v>149285</v>
      </c>
      <c r="P115" s="23">
        <f t="shared" si="8"/>
        <v>0</v>
      </c>
      <c r="Q115" s="23">
        <f t="shared" si="9"/>
        <v>53569.218935388577</v>
      </c>
      <c r="R115" s="24"/>
      <c r="T115" s="17"/>
      <c r="U115" s="17"/>
      <c r="Y115" s="1" t="e">
        <f>VLOOKUP(F115,[4]ריכוז!E:X,20,0)</f>
        <v>#N/A</v>
      </c>
    </row>
    <row r="116" spans="2:25" x14ac:dyDescent="0.2">
      <c r="B116" s="6">
        <v>113</v>
      </c>
      <c r="C116" s="6">
        <v>1001900771</v>
      </c>
      <c r="D116" s="6">
        <v>42402003</v>
      </c>
      <c r="E116" s="6">
        <v>580439826</v>
      </c>
      <c r="F116" s="7" t="s">
        <v>232</v>
      </c>
      <c r="G116" s="7" t="str">
        <f>VLOOKUP(C116,[3]ריכוז!A:BN,66,0)</f>
        <v>לא</v>
      </c>
      <c r="H116" s="7" t="str">
        <f>VLOOKUP(C116,[3]ריכוז!A:BP,68,0)</f>
        <v>לא</v>
      </c>
      <c r="I116" s="7">
        <f>VLOOKUP(C116,[3]ריכוז!A:BQ,69,0)</f>
        <v>0</v>
      </c>
      <c r="J116" s="22">
        <f t="shared" si="6"/>
        <v>0</v>
      </c>
      <c r="K116" s="22">
        <f>VLOOKUP(C116,'[3]דוח רשימת בקשות'!B:P,15,0)</f>
        <v>130000</v>
      </c>
      <c r="L116" s="7">
        <f t="shared" si="5"/>
        <v>1</v>
      </c>
      <c r="M116" s="23">
        <f>VLOOKUP(E116,'[1]ריכוז תמיכה ברמת עמותה'!$A:$P,16,0)+IFERROR(VLOOKUP(E116,[2]גיליון1!$B:$F,5,0),0)</f>
        <v>87885.050987184484</v>
      </c>
      <c r="N116" s="23">
        <f t="shared" si="7"/>
        <v>87885.050987184484</v>
      </c>
      <c r="O116" s="23">
        <f>VLOOKUP(C116,'[3]דוח רשימת בקשות 17.11.25'!B:I,8,0)</f>
        <v>47241</v>
      </c>
      <c r="P116" s="23">
        <f t="shared" si="8"/>
        <v>0</v>
      </c>
      <c r="Q116" s="23">
        <f t="shared" si="9"/>
        <v>40644.050987184484</v>
      </c>
      <c r="R116" s="24"/>
      <c r="T116" s="17"/>
      <c r="U116" s="17"/>
      <c r="Y116" s="1" t="e">
        <f>VLOOKUP(F116,[4]ריכוז!E:X,20,0)</f>
        <v>#N/A</v>
      </c>
    </row>
    <row r="117" spans="2:25" x14ac:dyDescent="0.2">
      <c r="B117" s="6">
        <v>114</v>
      </c>
      <c r="C117" s="6">
        <v>1001900772</v>
      </c>
      <c r="D117" s="6">
        <v>41878471</v>
      </c>
      <c r="E117" s="6">
        <v>580563120</v>
      </c>
      <c r="F117" s="7" t="s">
        <v>233</v>
      </c>
      <c r="G117" s="7" t="str">
        <f>VLOOKUP(C117,[3]ריכוז!A:BN,66,0)</f>
        <v>לא</v>
      </c>
      <c r="H117" s="7" t="str">
        <f>VLOOKUP(C117,[3]ריכוז!A:BP,68,0)</f>
        <v>לא</v>
      </c>
      <c r="I117" s="7">
        <f>VLOOKUP(C117,[3]ריכוז!A:BQ,69,0)</f>
        <v>0</v>
      </c>
      <c r="J117" s="22">
        <f t="shared" si="6"/>
        <v>0</v>
      </c>
      <c r="K117" s="22">
        <f>VLOOKUP(C117,'[3]דוח רשימת בקשות'!B:P,15,0)</f>
        <v>375000</v>
      </c>
      <c r="L117" s="7">
        <f t="shared" si="5"/>
        <v>1</v>
      </c>
      <c r="M117" s="23">
        <f>VLOOKUP(E117,'[1]ריכוז תמיכה ברמת עמותה'!$A:$P,16,0)+IFERROR(VLOOKUP(E117,[2]גיליון1!$B:$F,5,0),0)</f>
        <v>118649.1781711931</v>
      </c>
      <c r="N117" s="23">
        <f t="shared" si="7"/>
        <v>118649.1781711931</v>
      </c>
      <c r="O117" s="23">
        <f>VLOOKUP(C117,'[3]דוח רשימת בקשות 17.11.25'!B:I,8,0)</f>
        <v>103818</v>
      </c>
      <c r="P117" s="23">
        <f t="shared" si="8"/>
        <v>0</v>
      </c>
      <c r="Q117" s="23">
        <f t="shared" si="9"/>
        <v>14831.178171193096</v>
      </c>
      <c r="R117" s="24"/>
      <c r="T117" s="17"/>
      <c r="U117" s="17"/>
      <c r="Y117" s="1" t="e">
        <f>VLOOKUP(F117,[4]ריכוז!E:X,20,0)</f>
        <v>#N/A</v>
      </c>
    </row>
    <row r="118" spans="2:25" x14ac:dyDescent="0.2">
      <c r="B118" s="6">
        <v>115</v>
      </c>
      <c r="C118" s="6">
        <v>1001900775</v>
      </c>
      <c r="D118" s="6">
        <v>41001890</v>
      </c>
      <c r="E118" s="6">
        <v>580509487</v>
      </c>
      <c r="F118" s="7" t="s">
        <v>234</v>
      </c>
      <c r="G118" s="7" t="str">
        <f>VLOOKUP(C118,[3]ריכוז!A:BN,66,0)</f>
        <v>לא</v>
      </c>
      <c r="H118" s="7" t="str">
        <f>VLOOKUP(C118,[3]ריכוז!A:BP,68,0)</f>
        <v>לא</v>
      </c>
      <c r="I118" s="7">
        <f>VLOOKUP(C118,[3]ריכוז!A:BQ,69,0)</f>
        <v>0</v>
      </c>
      <c r="J118" s="22">
        <f t="shared" si="6"/>
        <v>0</v>
      </c>
      <c r="K118" s="22">
        <f>VLOOKUP(C118,'[3]דוח רשימת בקשות'!B:P,15,0)</f>
        <v>4000000</v>
      </c>
      <c r="L118" s="7">
        <f t="shared" si="5"/>
        <v>1</v>
      </c>
      <c r="M118" s="23">
        <f>VLOOKUP(E118,'[1]ריכוז תמיכה ברמת עמותה'!$A:$P,16,0)+IFERROR(VLOOKUP(E118,[2]גיליון1!$B:$F,5,0),0)</f>
        <v>787928.4924964041</v>
      </c>
      <c r="N118" s="23">
        <f t="shared" si="7"/>
        <v>787928.4924964041</v>
      </c>
      <c r="O118" s="23">
        <f>VLOOKUP(C118,'[3]דוח רשימת בקשות 17.11.25'!B:I,8,0)</f>
        <v>629557</v>
      </c>
      <c r="P118" s="23">
        <f t="shared" si="8"/>
        <v>0</v>
      </c>
      <c r="Q118" s="23">
        <f t="shared" si="9"/>
        <v>158371.4924964041</v>
      </c>
      <c r="R118" s="24"/>
      <c r="T118" s="17"/>
      <c r="U118" s="17"/>
      <c r="Y118" s="1" t="e">
        <f>VLOOKUP(F118,[4]ריכוז!E:X,20,0)</f>
        <v>#N/A</v>
      </c>
    </row>
    <row r="119" spans="2:25" x14ac:dyDescent="0.2">
      <c r="B119" s="6">
        <v>116</v>
      </c>
      <c r="C119" s="6">
        <v>1001900779</v>
      </c>
      <c r="D119" s="6">
        <v>42087961</v>
      </c>
      <c r="E119" s="6">
        <v>580543320</v>
      </c>
      <c r="F119" s="7" t="s">
        <v>235</v>
      </c>
      <c r="G119" s="7" t="str">
        <f>VLOOKUP(C119,[3]ריכוז!A:BN,66,0)</f>
        <v>לא</v>
      </c>
      <c r="H119" s="7" t="str">
        <f>VLOOKUP(C119,[3]ריכוז!A:BP,68,0)</f>
        <v>לא</v>
      </c>
      <c r="I119" s="7">
        <f>VLOOKUP(C119,[3]ריכוז!A:BQ,69,0)</f>
        <v>0</v>
      </c>
      <c r="J119" s="22">
        <f t="shared" si="6"/>
        <v>0</v>
      </c>
      <c r="K119" s="22">
        <f>VLOOKUP(C119,'[3]דוח רשימת בקשות'!B:P,15,0)</f>
        <v>2000000</v>
      </c>
      <c r="L119" s="7">
        <f t="shared" si="5"/>
        <v>1</v>
      </c>
      <c r="M119" s="23">
        <f>VLOOKUP(E119,'[1]ריכוז תמיכה ברמת עמותה'!$A:$P,16,0)+IFERROR(VLOOKUP(E119,[2]גיליון1!$B:$F,5,0),0)</f>
        <v>159644.04991367765</v>
      </c>
      <c r="N119" s="23">
        <f t="shared" si="7"/>
        <v>159644.04991367765</v>
      </c>
      <c r="O119" s="23">
        <f>VLOOKUP(C119,'[3]דוח רשימת בקשות 17.11.25'!B:I,8,0)</f>
        <v>127446</v>
      </c>
      <c r="P119" s="23">
        <f t="shared" si="8"/>
        <v>0</v>
      </c>
      <c r="Q119" s="23">
        <f t="shared" si="9"/>
        <v>32198.049913677649</v>
      </c>
      <c r="R119" s="24"/>
      <c r="T119" s="17"/>
      <c r="U119" s="17"/>
      <c r="Y119" s="1" t="e">
        <f>VLOOKUP(F119,[4]ריכוז!E:X,20,0)</f>
        <v>#N/A</v>
      </c>
    </row>
    <row r="120" spans="2:25" x14ac:dyDescent="0.2">
      <c r="B120" s="6">
        <v>117</v>
      </c>
      <c r="C120" s="6">
        <v>1001900791</v>
      </c>
      <c r="D120" s="6">
        <v>42167215</v>
      </c>
      <c r="E120" s="6">
        <v>580630234</v>
      </c>
      <c r="F120" s="7" t="s">
        <v>236</v>
      </c>
      <c r="G120" s="7" t="str">
        <f>VLOOKUP(C120,[3]ריכוז!A:BN,66,0)</f>
        <v>לא</v>
      </c>
      <c r="H120" s="7" t="str">
        <f>VLOOKUP(C120,[3]ריכוז!A:BP,68,0)</f>
        <v>לא</v>
      </c>
      <c r="I120" s="7">
        <f>VLOOKUP(C120,[3]ריכוז!A:BQ,69,0)</f>
        <v>0</v>
      </c>
      <c r="J120" s="22">
        <f t="shared" si="6"/>
        <v>0</v>
      </c>
      <c r="K120" s="22">
        <f>VLOOKUP(C120,'[3]דוח רשימת בקשות'!B:P,15,0)</f>
        <v>1000000</v>
      </c>
      <c r="L120" s="7">
        <f t="shared" si="5"/>
        <v>1</v>
      </c>
      <c r="M120" s="23">
        <f>VLOOKUP(E120,'[1]ריכוז תמיכה ברמת עמותה'!$A:$P,16,0)+IFERROR(VLOOKUP(E120,[2]גיליון1!$B:$F,5,0),0)</f>
        <v>210861.62231441707</v>
      </c>
      <c r="N120" s="23">
        <f t="shared" si="7"/>
        <v>210861.62231441707</v>
      </c>
      <c r="O120" s="23">
        <f>VLOOKUP(C120,'[3]דוח רשימת בקשות 17.11.25'!B:I,8,0)</f>
        <v>177010</v>
      </c>
      <c r="P120" s="23">
        <f t="shared" si="8"/>
        <v>0</v>
      </c>
      <c r="Q120" s="23">
        <f t="shared" si="9"/>
        <v>33851.622314417065</v>
      </c>
      <c r="R120" s="24"/>
      <c r="T120" s="17"/>
      <c r="U120" s="17"/>
      <c r="Y120" s="1" t="e">
        <f>VLOOKUP(F120,[4]ריכוז!E:X,20,0)</f>
        <v>#N/A</v>
      </c>
    </row>
    <row r="121" spans="2:25" x14ac:dyDescent="0.2">
      <c r="B121" s="6">
        <v>118</v>
      </c>
      <c r="C121" s="6">
        <v>1001900793</v>
      </c>
      <c r="D121" s="6">
        <v>42391851</v>
      </c>
      <c r="E121" s="6">
        <v>580406817</v>
      </c>
      <c r="F121" s="7" t="s">
        <v>237</v>
      </c>
      <c r="G121" s="7" t="str">
        <f>VLOOKUP(C121,[3]ריכוז!A:BN,66,0)</f>
        <v>לא</v>
      </c>
      <c r="H121" s="7" t="str">
        <f>VLOOKUP(C121,[3]ריכוז!A:BP,68,0)</f>
        <v>לא</v>
      </c>
      <c r="I121" s="7">
        <f>VLOOKUP(C121,[3]ריכוז!A:BQ,69,0)</f>
        <v>0</v>
      </c>
      <c r="J121" s="22">
        <f t="shared" si="6"/>
        <v>0</v>
      </c>
      <c r="K121" s="22">
        <f>VLOOKUP(C121,'[3]דוח רשימת בקשות'!B:P,15,0)</f>
        <v>500000</v>
      </c>
      <c r="L121" s="7">
        <f t="shared" si="5"/>
        <v>1</v>
      </c>
      <c r="M121" s="23">
        <f>VLOOKUP(E121,'[1]ריכוז תמיכה ברמת עמותה'!$A:$P,16,0)+IFERROR(VLOOKUP(E121,[2]גיליון1!$B:$F,5,0),0)</f>
        <v>122476.99314711179</v>
      </c>
      <c r="N121" s="23">
        <f t="shared" si="7"/>
        <v>122476.99314711179</v>
      </c>
      <c r="O121" s="23">
        <f>VLOOKUP(C121,'[3]דוח רשימת בקשות 17.11.25'!B:I,8,0)</f>
        <v>72801</v>
      </c>
      <c r="P121" s="23">
        <f t="shared" si="8"/>
        <v>0</v>
      </c>
      <c r="Q121" s="23">
        <f t="shared" si="9"/>
        <v>49675.993147111789</v>
      </c>
      <c r="R121" s="24"/>
      <c r="T121" s="17"/>
      <c r="U121" s="17"/>
      <c r="Y121" s="1" t="e">
        <f>VLOOKUP(F121,[4]ריכוז!E:X,20,0)</f>
        <v>#N/A</v>
      </c>
    </row>
    <row r="122" spans="2:25" x14ac:dyDescent="0.2">
      <c r="B122" s="6">
        <v>119</v>
      </c>
      <c r="C122" s="6">
        <v>1001900794</v>
      </c>
      <c r="D122" s="6">
        <v>40228122</v>
      </c>
      <c r="E122" s="6">
        <v>580410991</v>
      </c>
      <c r="F122" s="7" t="s">
        <v>238</v>
      </c>
      <c r="G122" s="7" t="str">
        <f>VLOOKUP(C122,[3]ריכוז!A:BN,66,0)</f>
        <v>לא</v>
      </c>
      <c r="H122" s="7" t="str">
        <f>VLOOKUP(C122,[3]ריכוז!A:BP,68,0)</f>
        <v>לא</v>
      </c>
      <c r="I122" s="7">
        <f>VLOOKUP(C122,[3]ריכוז!A:BQ,69,0)</f>
        <v>0</v>
      </c>
      <c r="J122" s="22">
        <f t="shared" si="6"/>
        <v>0</v>
      </c>
      <c r="K122" s="22">
        <f>VLOOKUP(C122,'[3]דוח רשימת בקשות'!B:P,15,0)</f>
        <v>3000000</v>
      </c>
      <c r="L122" s="7">
        <f t="shared" si="5"/>
        <v>1</v>
      </c>
      <c r="M122" s="23">
        <f>VLOOKUP(E122,'[1]ריכוז תמיכה ברמת עמותה'!$A:$P,16,0)+IFERROR(VLOOKUP(E122,[2]גיליון1!$B:$F,5,0),0)</f>
        <v>41218.218847585689</v>
      </c>
      <c r="N122" s="23">
        <f t="shared" si="7"/>
        <v>41218.218847585689</v>
      </c>
      <c r="O122" s="23">
        <f>VLOOKUP(C122,'[3]דוח רשימת בקשות 17.11.25'!B:I,8,0)</f>
        <v>34433</v>
      </c>
      <c r="P122" s="23">
        <f t="shared" si="8"/>
        <v>0</v>
      </c>
      <c r="Q122" s="23">
        <f t="shared" si="9"/>
        <v>6785.2188475856892</v>
      </c>
      <c r="R122" s="24"/>
      <c r="T122" s="17"/>
      <c r="U122" s="17"/>
      <c r="Y122" s="1" t="e">
        <f>VLOOKUP(F122,[4]ריכוז!E:X,20,0)</f>
        <v>#N/A</v>
      </c>
    </row>
    <row r="123" spans="2:25" x14ac:dyDescent="0.2">
      <c r="B123" s="6">
        <v>120</v>
      </c>
      <c r="C123" s="6">
        <v>1001900795</v>
      </c>
      <c r="D123" s="6">
        <v>42402198</v>
      </c>
      <c r="E123" s="6">
        <v>580467959</v>
      </c>
      <c r="F123" s="7" t="s">
        <v>239</v>
      </c>
      <c r="G123" s="7" t="str">
        <f>VLOOKUP(C123,[3]ריכוז!A:BN,66,0)</f>
        <v>לא</v>
      </c>
      <c r="H123" s="7" t="str">
        <f>VLOOKUP(C123,[3]ריכוז!A:BP,68,0)</f>
        <v>לא</v>
      </c>
      <c r="I123" s="7">
        <f>VLOOKUP(C123,[3]ריכוז!A:BQ,69,0)</f>
        <v>0</v>
      </c>
      <c r="J123" s="22">
        <f t="shared" si="6"/>
        <v>0</v>
      </c>
      <c r="K123" s="22">
        <f>VLOOKUP(C123,'[3]דוח רשימת בקשות'!B:P,15,0)</f>
        <v>40000</v>
      </c>
      <c r="L123" s="7">
        <f t="shared" si="5"/>
        <v>1</v>
      </c>
      <c r="M123" s="23">
        <f>VLOOKUP(E123,'[1]ריכוז תמיכה ברמת עמותה'!$A:$P,16,0)+IFERROR(VLOOKUP(E123,[2]גיליון1!$B:$F,5,0),0)</f>
        <v>6726.2188383839366</v>
      </c>
      <c r="N123" s="23">
        <f t="shared" si="7"/>
        <v>6726.2188383839366</v>
      </c>
      <c r="O123" s="23">
        <f>VLOOKUP(C123,'[3]דוח רשימת בקשות 17.11.25'!B:I,8,0)</f>
        <v>5465</v>
      </c>
      <c r="P123" s="23">
        <f t="shared" si="8"/>
        <v>0</v>
      </c>
      <c r="Q123" s="23">
        <f t="shared" si="9"/>
        <v>1261.2188383839366</v>
      </c>
      <c r="R123" s="24"/>
      <c r="T123" s="17"/>
      <c r="U123" s="17"/>
      <c r="Y123" s="1" t="e">
        <f>VLOOKUP(F123,[4]ריכוז!E:X,20,0)</f>
        <v>#N/A</v>
      </c>
    </row>
    <row r="124" spans="2:25" x14ac:dyDescent="0.2">
      <c r="B124" s="6">
        <v>121</v>
      </c>
      <c r="C124" s="6">
        <v>1001900796</v>
      </c>
      <c r="D124" s="6">
        <v>42115962</v>
      </c>
      <c r="E124" s="6">
        <v>580305266</v>
      </c>
      <c r="F124" s="7" t="s">
        <v>240</v>
      </c>
      <c r="G124" s="7" t="str">
        <f>VLOOKUP(C124,[3]ריכוז!A:BN,66,0)</f>
        <v>לא</v>
      </c>
      <c r="H124" s="7" t="str">
        <f>VLOOKUP(C124,[3]ריכוז!A:BP,68,0)</f>
        <v>לא</v>
      </c>
      <c r="I124" s="7">
        <f>VLOOKUP(C124,[3]ריכוז!A:BQ,69,0)</f>
        <v>0</v>
      </c>
      <c r="J124" s="22">
        <f t="shared" si="6"/>
        <v>0</v>
      </c>
      <c r="K124" s="22">
        <f>VLOOKUP(C124,'[3]דוח רשימת בקשות'!B:P,15,0)</f>
        <v>1500000</v>
      </c>
      <c r="L124" s="7">
        <f t="shared" si="5"/>
        <v>1</v>
      </c>
      <c r="M124" s="23">
        <f>VLOOKUP(E124,'[1]ריכוז תמיכה ברמת עמותה'!$A:$P,16,0)+IFERROR(VLOOKUP(E124,[2]גיליון1!$B:$F,5,0),0)</f>
        <v>446342.91970657738</v>
      </c>
      <c r="N124" s="23">
        <f t="shared" si="7"/>
        <v>446342.91970657738</v>
      </c>
      <c r="O124" s="23">
        <f>VLOOKUP(C124,'[3]דוח רשימת בקשות 17.11.25'!B:I,8,0)</f>
        <v>386965</v>
      </c>
      <c r="P124" s="23">
        <f t="shared" si="8"/>
        <v>0</v>
      </c>
      <c r="Q124" s="23">
        <f t="shared" si="9"/>
        <v>59377.919706577377</v>
      </c>
      <c r="R124" s="24"/>
      <c r="T124" s="17"/>
      <c r="U124" s="17"/>
      <c r="Y124" s="1" t="e">
        <f>VLOOKUP(F124,[4]ריכוז!E:X,20,0)</f>
        <v>#N/A</v>
      </c>
    </row>
    <row r="125" spans="2:25" x14ac:dyDescent="0.2">
      <c r="B125" s="6">
        <v>122</v>
      </c>
      <c r="C125" s="6">
        <v>1001900797</v>
      </c>
      <c r="D125" s="6">
        <v>42087402</v>
      </c>
      <c r="E125" s="6">
        <v>580396059</v>
      </c>
      <c r="F125" s="7" t="s">
        <v>241</v>
      </c>
      <c r="G125" s="7" t="str">
        <f>VLOOKUP(C125,[3]ריכוז!A:BN,66,0)</f>
        <v>לא</v>
      </c>
      <c r="H125" s="7" t="str">
        <f>VLOOKUP(C125,[3]ריכוז!A:BP,68,0)</f>
        <v>לא</v>
      </c>
      <c r="I125" s="7">
        <f>VLOOKUP(C125,[3]ריכוז!A:BQ,69,0)</f>
        <v>0</v>
      </c>
      <c r="J125" s="22">
        <f t="shared" si="6"/>
        <v>0</v>
      </c>
      <c r="K125" s="22">
        <f>VLOOKUP(C125,'[3]דוח רשימת בקשות'!B:P,15,0)</f>
        <v>140000</v>
      </c>
      <c r="L125" s="7">
        <f t="shared" si="5"/>
        <v>1</v>
      </c>
      <c r="M125" s="23">
        <f>VLOOKUP(E125,'[1]ריכוז תמיכה ברמת עמותה'!$A:$P,16,0)+IFERROR(VLOOKUP(E125,[2]גיליון1!$B:$F,5,0),0)</f>
        <v>72066.630411256454</v>
      </c>
      <c r="N125" s="23">
        <f t="shared" si="7"/>
        <v>72066.630411256454</v>
      </c>
      <c r="O125" s="23">
        <f>VLOOKUP(C125,'[3]דוח רשימת בקשות 17.11.25'!B:I,8,0)</f>
        <v>38388</v>
      </c>
      <c r="P125" s="23">
        <f t="shared" si="8"/>
        <v>0</v>
      </c>
      <c r="Q125" s="23">
        <f t="shared" si="9"/>
        <v>33678.630411256454</v>
      </c>
      <c r="R125" s="24"/>
      <c r="T125" s="17"/>
      <c r="U125" s="17"/>
      <c r="Y125" s="1" t="e">
        <f>VLOOKUP(F125,[4]ריכוז!E:X,20,0)</f>
        <v>#N/A</v>
      </c>
    </row>
    <row r="126" spans="2:25" x14ac:dyDescent="0.2">
      <c r="B126" s="6">
        <v>123</v>
      </c>
      <c r="C126" s="6">
        <v>1001900799</v>
      </c>
      <c r="D126" s="6">
        <v>40544188</v>
      </c>
      <c r="E126" s="6">
        <v>580420347</v>
      </c>
      <c r="F126" s="7" t="s">
        <v>242</v>
      </c>
      <c r="G126" s="7" t="str">
        <f>VLOOKUP(C126,[3]ריכוז!A:BN,66,0)</f>
        <v>לא</v>
      </c>
      <c r="H126" s="7" t="str">
        <f>VLOOKUP(C126,[3]ריכוז!A:BP,68,0)</f>
        <v>לא</v>
      </c>
      <c r="I126" s="7">
        <f>VLOOKUP(C126,[3]ריכוז!A:BQ,69,0)</f>
        <v>0</v>
      </c>
      <c r="J126" s="22">
        <f t="shared" si="6"/>
        <v>0</v>
      </c>
      <c r="K126" s="22">
        <f>VLOOKUP(C126,'[3]דוח רשימת בקשות'!B:P,15,0)</f>
        <v>1200000</v>
      </c>
      <c r="L126" s="7">
        <f t="shared" si="5"/>
        <v>1</v>
      </c>
      <c r="M126" s="23">
        <f>VLOOKUP(E126,'[1]ריכוז תמיכה ברמת עמותה'!$A:$P,16,0)+IFERROR(VLOOKUP(E126,[2]גיליון1!$B:$F,5,0),0)</f>
        <v>635867.65109415492</v>
      </c>
      <c r="N126" s="23">
        <f t="shared" si="7"/>
        <v>635867.65109415492</v>
      </c>
      <c r="O126" s="23">
        <f>VLOOKUP(C126,'[3]דוח רשימת בקשות 17.11.25'!B:I,8,0)</f>
        <v>436939</v>
      </c>
      <c r="P126" s="23">
        <f t="shared" si="8"/>
        <v>0</v>
      </c>
      <c r="Q126" s="23">
        <f t="shared" si="9"/>
        <v>198928.65109415492</v>
      </c>
      <c r="R126" s="24"/>
      <c r="T126" s="17"/>
      <c r="U126" s="17"/>
      <c r="Y126" s="1" t="e">
        <f>VLOOKUP(F126,[4]ריכוז!E:X,20,0)</f>
        <v>#N/A</v>
      </c>
    </row>
    <row r="127" spans="2:25" x14ac:dyDescent="0.2">
      <c r="B127" s="6">
        <v>124</v>
      </c>
      <c r="C127" s="6">
        <v>1001900810</v>
      </c>
      <c r="D127" s="6">
        <v>42402271</v>
      </c>
      <c r="E127" s="6">
        <v>580616860</v>
      </c>
      <c r="F127" s="7" t="s">
        <v>243</v>
      </c>
      <c r="G127" s="7" t="str">
        <f>VLOOKUP(C127,[3]ריכוז!A:BN,66,0)</f>
        <v>לא</v>
      </c>
      <c r="H127" s="7" t="str">
        <f>VLOOKUP(C127,[3]ריכוז!A:BP,68,0)</f>
        <v>לא</v>
      </c>
      <c r="I127" s="7">
        <f>VLOOKUP(C127,[3]ריכוז!A:BQ,69,0)</f>
        <v>0</v>
      </c>
      <c r="J127" s="22">
        <f t="shared" si="6"/>
        <v>0</v>
      </c>
      <c r="K127" s="22">
        <f>VLOOKUP(C127,'[3]דוח רשימת בקשות'!B:P,15,0)</f>
        <v>25000</v>
      </c>
      <c r="L127" s="7">
        <f t="shared" si="5"/>
        <v>1</v>
      </c>
      <c r="M127" s="23">
        <f>VLOOKUP(E127,'[1]ריכוז תמיכה ברמת עמותה'!$A:$P,16,0)+IFERROR(VLOOKUP(E127,[2]גיליון1!$B:$F,5,0),0)</f>
        <v>9339.4621288523849</v>
      </c>
      <c r="N127" s="23">
        <f t="shared" si="7"/>
        <v>9339.4621288523849</v>
      </c>
      <c r="O127" s="23">
        <f>VLOOKUP(C127,'[3]דוח רשימת בקשות 17.11.25'!B:I,8,0)</f>
        <v>8172</v>
      </c>
      <c r="P127" s="23">
        <f t="shared" si="8"/>
        <v>0</v>
      </c>
      <c r="Q127" s="23">
        <f t="shared" si="9"/>
        <v>1167.4621288523849</v>
      </c>
      <c r="R127" s="24"/>
      <c r="T127" s="17"/>
      <c r="U127" s="17"/>
      <c r="Y127" s="1" t="e">
        <f>VLOOKUP(F127,[4]ריכוז!E:X,20,0)</f>
        <v>#N/A</v>
      </c>
    </row>
    <row r="128" spans="2:25" x14ac:dyDescent="0.2">
      <c r="B128" s="6">
        <v>125</v>
      </c>
      <c r="C128" s="6">
        <v>1001900812</v>
      </c>
      <c r="D128" s="6">
        <v>42135835</v>
      </c>
      <c r="E128" s="6">
        <v>580409514</v>
      </c>
      <c r="F128" s="7" t="s">
        <v>244</v>
      </c>
      <c r="G128" s="7" t="str">
        <f>VLOOKUP(C128,[3]ריכוז!A:BN,66,0)</f>
        <v>לא</v>
      </c>
      <c r="H128" s="7" t="str">
        <f>VLOOKUP(C128,[3]ריכוז!A:BP,68,0)</f>
        <v>לא</v>
      </c>
      <c r="I128" s="7">
        <f>VLOOKUP(C128,[3]ריכוז!A:BQ,69,0)</f>
        <v>0</v>
      </c>
      <c r="J128" s="22">
        <f t="shared" si="6"/>
        <v>0</v>
      </c>
      <c r="K128" s="22">
        <f>VLOOKUP(C128,'[3]דוח רשימת בקשות'!B:P,15,0)</f>
        <v>1000000</v>
      </c>
      <c r="L128" s="7">
        <f t="shared" si="5"/>
        <v>1</v>
      </c>
      <c r="M128" s="23">
        <f>VLOOKUP(E128,'[1]ריכוז תמיכה ברמת עמותה'!$A:$P,16,0)+IFERROR(VLOOKUP(E128,[2]גיליון1!$B:$F,5,0),0)</f>
        <v>304281.32840308279</v>
      </c>
      <c r="N128" s="23">
        <f t="shared" si="7"/>
        <v>304281.32840308279</v>
      </c>
      <c r="O128" s="23">
        <f>VLOOKUP(C128,'[3]דוח רשימת בקשות 17.11.25'!B:I,8,0)</f>
        <v>107485</v>
      </c>
      <c r="P128" s="23">
        <f t="shared" si="8"/>
        <v>0</v>
      </c>
      <c r="Q128" s="23">
        <f t="shared" si="9"/>
        <v>196796.32840308279</v>
      </c>
      <c r="R128" s="24"/>
      <c r="T128" s="17"/>
      <c r="U128" s="17"/>
      <c r="Y128" s="1" t="e">
        <f>VLOOKUP(F128,[4]ריכוז!E:X,20,0)</f>
        <v>#N/A</v>
      </c>
    </row>
    <row r="129" spans="2:25" x14ac:dyDescent="0.2">
      <c r="B129" s="6">
        <v>126</v>
      </c>
      <c r="C129" s="6">
        <v>1001900814</v>
      </c>
      <c r="D129" s="6">
        <v>40954356</v>
      </c>
      <c r="E129" s="6">
        <v>513151456</v>
      </c>
      <c r="F129" s="7" t="s">
        <v>245</v>
      </c>
      <c r="G129" s="7" t="str">
        <f>VLOOKUP(C129,[3]ריכוז!A:BN,66,0)</f>
        <v>לא</v>
      </c>
      <c r="H129" s="7" t="str">
        <f>VLOOKUP(C129,[3]ריכוז!A:BP,68,0)</f>
        <v>לא</v>
      </c>
      <c r="I129" s="7">
        <f>VLOOKUP(C129,[3]ריכוז!A:BQ,69,0)</f>
        <v>0</v>
      </c>
      <c r="J129" s="22">
        <f t="shared" si="6"/>
        <v>0</v>
      </c>
      <c r="K129" s="22">
        <f>VLOOKUP(C129,'[3]דוח רשימת בקשות'!B:P,15,0)</f>
        <v>1000000</v>
      </c>
      <c r="L129" s="7">
        <f t="shared" si="5"/>
        <v>1</v>
      </c>
      <c r="M129" s="23">
        <f>VLOOKUP(E129,'[1]ריכוז תמיכה ברמת עמותה'!$A:$P,16,0)+IFERROR(VLOOKUP(E129,[2]גיליון1!$B:$F,5,0),0)</f>
        <v>128118.45406445592</v>
      </c>
      <c r="N129" s="23">
        <f t="shared" si="7"/>
        <v>128118.45406445592</v>
      </c>
      <c r="O129" s="23">
        <f>VLOOKUP(C129,'[3]דוח רשימת בקשות 17.11.25'!B:I,8,0)</f>
        <v>102367</v>
      </c>
      <c r="P129" s="23">
        <f t="shared" si="8"/>
        <v>0</v>
      </c>
      <c r="Q129" s="23">
        <f t="shared" si="9"/>
        <v>25751.454064455917</v>
      </c>
      <c r="R129" s="24"/>
      <c r="T129" s="17"/>
      <c r="U129" s="17"/>
      <c r="Y129" s="1" t="e">
        <f>VLOOKUP(F129,[4]ריכוז!E:X,20,0)</f>
        <v>#N/A</v>
      </c>
    </row>
    <row r="130" spans="2:25" x14ac:dyDescent="0.2">
      <c r="B130" s="6">
        <v>127</v>
      </c>
      <c r="C130" s="6">
        <v>1001900815</v>
      </c>
      <c r="D130" s="6">
        <v>42402158</v>
      </c>
      <c r="E130" s="6">
        <v>580540391</v>
      </c>
      <c r="F130" s="7" t="s">
        <v>246</v>
      </c>
      <c r="G130" s="7" t="str">
        <f>VLOOKUP(C130,[3]ריכוז!A:BN,66,0)</f>
        <v>לא</v>
      </c>
      <c r="H130" s="7" t="str">
        <f>VLOOKUP(C130,[3]ריכוז!A:BP,68,0)</f>
        <v>לא</v>
      </c>
      <c r="I130" s="7">
        <f>VLOOKUP(C130,[3]ריכוז!A:BQ,69,0)</f>
        <v>0</v>
      </c>
      <c r="J130" s="22">
        <f t="shared" si="6"/>
        <v>0</v>
      </c>
      <c r="K130" s="22">
        <f>VLOOKUP(C130,'[3]דוח רשימת בקשות'!B:P,15,0)</f>
        <v>900000</v>
      </c>
      <c r="L130" s="7">
        <f t="shared" si="5"/>
        <v>1</v>
      </c>
      <c r="M130" s="23">
        <f>VLOOKUP(E130,'[1]ריכוז תמיכה ברמת עמותה'!$A:$P,16,0)+IFERROR(VLOOKUP(E130,[2]גיליון1!$B:$F,5,0),0)</f>
        <v>17033.199014650279</v>
      </c>
      <c r="N130" s="23">
        <f t="shared" si="7"/>
        <v>17033.199014650279</v>
      </c>
      <c r="O130" s="23">
        <f>VLOOKUP(C130,'[3]דוח רשימת בקשות 17.11.25'!B:I,8,0)</f>
        <v>14904</v>
      </c>
      <c r="P130" s="23">
        <f t="shared" si="8"/>
        <v>0</v>
      </c>
      <c r="Q130" s="23">
        <f t="shared" si="9"/>
        <v>2129.1990146502794</v>
      </c>
      <c r="R130" s="24"/>
      <c r="T130" s="17"/>
      <c r="U130" s="17"/>
      <c r="Y130" s="1" t="e">
        <f>VLOOKUP(F130,[4]ריכוז!E:X,20,0)</f>
        <v>#N/A</v>
      </c>
    </row>
    <row r="131" spans="2:25" x14ac:dyDescent="0.2">
      <c r="B131" s="6">
        <v>128</v>
      </c>
      <c r="C131" s="6">
        <v>1001900821</v>
      </c>
      <c r="D131" s="6">
        <v>40216090</v>
      </c>
      <c r="E131" s="6">
        <v>580377059</v>
      </c>
      <c r="F131" s="7" t="s">
        <v>247</v>
      </c>
      <c r="G131" s="7" t="str">
        <f>VLOOKUP(C131,[3]ריכוז!A:BN,66,0)</f>
        <v>לא</v>
      </c>
      <c r="H131" s="7" t="str">
        <f>VLOOKUP(C131,[3]ריכוז!A:BP,68,0)</f>
        <v>לא</v>
      </c>
      <c r="I131" s="7">
        <f>VLOOKUP(C131,[3]ריכוז!A:BQ,69,0)</f>
        <v>0</v>
      </c>
      <c r="J131" s="22">
        <f t="shared" si="6"/>
        <v>0</v>
      </c>
      <c r="K131" s="22">
        <f>VLOOKUP(C131,'[3]דוח רשימת בקשות'!B:P,15,0)</f>
        <v>800000</v>
      </c>
      <c r="L131" s="7">
        <f t="shared" si="5"/>
        <v>1</v>
      </c>
      <c r="M131" s="23">
        <f>VLOOKUP(E131,'[1]ריכוז תמיכה ברמת עמותה'!$A:$P,16,0)+IFERROR(VLOOKUP(E131,[2]גיליון1!$B:$F,5,0),0)</f>
        <v>230688.80000000002</v>
      </c>
      <c r="N131" s="23">
        <f t="shared" si="7"/>
        <v>230688.80000000002</v>
      </c>
      <c r="O131" s="23">
        <f>VLOOKUP(C131,'[3]דוח רשימת בקשות 17.11.25'!B:I,8,0)</f>
        <v>201853</v>
      </c>
      <c r="P131" s="23">
        <f t="shared" si="8"/>
        <v>0</v>
      </c>
      <c r="Q131" s="23">
        <f t="shared" si="9"/>
        <v>28835.800000000017</v>
      </c>
      <c r="R131" s="24"/>
      <c r="T131" s="17"/>
      <c r="U131" s="17"/>
      <c r="Y131" s="1" t="e">
        <f>VLOOKUP(F131,[4]ריכוז!E:X,20,0)</f>
        <v>#N/A</v>
      </c>
    </row>
    <row r="132" spans="2:25" x14ac:dyDescent="0.2">
      <c r="B132" s="6">
        <v>129</v>
      </c>
      <c r="C132" s="6">
        <v>1001900825</v>
      </c>
      <c r="D132" s="6">
        <v>42197142</v>
      </c>
      <c r="E132" s="6">
        <v>513692830</v>
      </c>
      <c r="F132" s="7" t="s">
        <v>248</v>
      </c>
      <c r="G132" s="7" t="str">
        <f>VLOOKUP(C132,[3]ריכוז!A:BN,66,0)</f>
        <v>לא</v>
      </c>
      <c r="H132" s="7" t="str">
        <f>VLOOKUP(C132,[3]ריכוז!A:BP,68,0)</f>
        <v>לא</v>
      </c>
      <c r="I132" s="7">
        <f>VLOOKUP(C132,[3]ריכוז!A:BQ,69,0)</f>
        <v>0</v>
      </c>
      <c r="J132" s="22">
        <f t="shared" si="6"/>
        <v>0</v>
      </c>
      <c r="K132" s="22">
        <f>VLOOKUP(C132,'[3]דוח רשימת בקשות'!B:P,15,0)</f>
        <v>1000000</v>
      </c>
      <c r="L132" s="7">
        <f t="shared" ref="L132:L195" si="10">COUNTIF($E$4:$E$832,E132)</f>
        <v>1</v>
      </c>
      <c r="M132" s="23">
        <f>VLOOKUP(E132,'[1]ריכוז תמיכה ברמת עמותה'!$A:$P,16,0)+IFERROR(VLOOKUP(E132,[2]גיליון1!$B:$F,5,0),0)</f>
        <v>105989.70560807749</v>
      </c>
      <c r="N132" s="23">
        <f t="shared" si="7"/>
        <v>105989.70560807749</v>
      </c>
      <c r="O132" s="23">
        <f>VLOOKUP(C132,'[3]דוח רשימת בקשות 17.11.25'!B:I,8,0)</f>
        <v>88541</v>
      </c>
      <c r="P132" s="23">
        <f t="shared" si="8"/>
        <v>0</v>
      </c>
      <c r="Q132" s="23">
        <f t="shared" si="9"/>
        <v>17448.705608077493</v>
      </c>
      <c r="R132" s="24"/>
      <c r="T132" s="17"/>
      <c r="U132" s="17"/>
      <c r="Y132" s="1" t="e">
        <f>VLOOKUP(F132,[4]ריכוז!E:X,20,0)</f>
        <v>#N/A</v>
      </c>
    </row>
    <row r="133" spans="2:25" x14ac:dyDescent="0.2">
      <c r="B133" s="6">
        <v>130</v>
      </c>
      <c r="C133" s="6">
        <v>1001900827</v>
      </c>
      <c r="D133" s="6">
        <v>42401981</v>
      </c>
      <c r="E133" s="6">
        <v>580401339</v>
      </c>
      <c r="F133" s="7" t="s">
        <v>249</v>
      </c>
      <c r="G133" s="7" t="str">
        <f>VLOOKUP(C133,[3]ריכוז!A:BN,66,0)</f>
        <v>לא</v>
      </c>
      <c r="H133" s="7" t="str">
        <f>VLOOKUP(C133,[3]ריכוז!A:BP,68,0)</f>
        <v>לא</v>
      </c>
      <c r="I133" s="7">
        <f>VLOOKUP(C133,[3]ריכוז!A:BQ,69,0)</f>
        <v>0</v>
      </c>
      <c r="J133" s="22">
        <f t="shared" ref="J133:J196" si="11">M133/365*I133</f>
        <v>0</v>
      </c>
      <c r="K133" s="22">
        <f>VLOOKUP(C133,'[3]דוח רשימת בקשות'!B:P,15,0)</f>
        <v>900000</v>
      </c>
      <c r="L133" s="7">
        <f t="shared" si="10"/>
        <v>1</v>
      </c>
      <c r="M133" s="23">
        <f>VLOOKUP(E133,'[1]ריכוז תמיכה ברמת עמותה'!$A:$P,16,0)+IFERROR(VLOOKUP(E133,[2]גיליון1!$B:$F,5,0),0)</f>
        <v>328303.53854016837</v>
      </c>
      <c r="N133" s="23">
        <f t="shared" ref="N133:N196" si="12">IF(K133&lt;M133,K133,M133)-J133</f>
        <v>328303.53854016837</v>
      </c>
      <c r="O133" s="23">
        <f>VLOOKUP(C133,'[3]דוח רשימת בקשות 17.11.25'!B:I,8,0)</f>
        <v>185540</v>
      </c>
      <c r="P133" s="23">
        <f t="shared" ref="P133:P196" si="13">IF(N133&lt;O133,N133-O133,0)*-1</f>
        <v>0</v>
      </c>
      <c r="Q133" s="23">
        <f t="shared" ref="Q133:Q196" si="14">IF((N133-O133)&gt;0,N133-O133,0)</f>
        <v>142763.53854016837</v>
      </c>
      <c r="R133" s="24"/>
      <c r="T133" s="17"/>
      <c r="U133" s="17"/>
      <c r="Y133" s="1" t="e">
        <f>VLOOKUP(F133,[4]ריכוז!E:X,20,0)</f>
        <v>#N/A</v>
      </c>
    </row>
    <row r="134" spans="2:25" x14ac:dyDescent="0.2">
      <c r="B134" s="6">
        <v>131</v>
      </c>
      <c r="C134" s="6">
        <v>1001900829</v>
      </c>
      <c r="D134" s="6">
        <v>42117844</v>
      </c>
      <c r="E134" s="6">
        <v>580466613</v>
      </c>
      <c r="F134" s="7" t="s">
        <v>250</v>
      </c>
      <c r="G134" s="7" t="str">
        <f>VLOOKUP(C134,[3]ריכוז!A:BN,66,0)</f>
        <v>לא</v>
      </c>
      <c r="H134" s="7" t="str">
        <f>VLOOKUP(C134,[3]ריכוז!A:BP,68,0)</f>
        <v>לא</v>
      </c>
      <c r="I134" s="7">
        <f>VLOOKUP(C134,[3]ריכוז!A:BQ,69,0)</f>
        <v>0</v>
      </c>
      <c r="J134" s="22">
        <f t="shared" si="11"/>
        <v>0</v>
      </c>
      <c r="K134" s="22">
        <f>VLOOKUP(C134,'[3]דוח רשימת בקשות'!B:P,15,0)</f>
        <v>400000</v>
      </c>
      <c r="L134" s="7">
        <f t="shared" si="10"/>
        <v>1</v>
      </c>
      <c r="M134" s="23">
        <f>VLOOKUP(E134,'[1]ריכוז תמיכה ברמת עמותה'!$A:$P,16,0)+IFERROR(VLOOKUP(E134,[2]גיליון1!$B:$F,5,0),0)</f>
        <v>40636.585846245129</v>
      </c>
      <c r="N134" s="23">
        <f t="shared" si="12"/>
        <v>40636.585846245129</v>
      </c>
      <c r="O134" s="23">
        <f>VLOOKUP(C134,'[3]דוח רשימת בקשות 17.11.25'!B:I,8,0)</f>
        <v>24829</v>
      </c>
      <c r="P134" s="23">
        <f t="shared" si="13"/>
        <v>0</v>
      </c>
      <c r="Q134" s="23">
        <f t="shared" si="14"/>
        <v>15807.585846245129</v>
      </c>
      <c r="R134" s="24"/>
      <c r="T134" s="17"/>
      <c r="U134" s="17"/>
      <c r="Y134" s="1" t="e">
        <f>VLOOKUP(F134,[4]ריכוז!E:X,20,0)</f>
        <v>#N/A</v>
      </c>
    </row>
    <row r="135" spans="2:25" x14ac:dyDescent="0.2">
      <c r="B135" s="6">
        <v>132</v>
      </c>
      <c r="C135" s="6">
        <v>1001900850</v>
      </c>
      <c r="D135" s="6">
        <v>42401986</v>
      </c>
      <c r="E135" s="6">
        <v>580120012</v>
      </c>
      <c r="F135" s="7" t="s">
        <v>251</v>
      </c>
      <c r="G135" s="7" t="str">
        <f>VLOOKUP(C135,[3]ריכוז!A:BN,66,0)</f>
        <v>לא</v>
      </c>
      <c r="H135" s="7" t="str">
        <f>VLOOKUP(C135,[3]ריכוז!A:BP,68,0)</f>
        <v>לא</v>
      </c>
      <c r="I135" s="7">
        <f>VLOOKUP(C135,[3]ריכוז!A:BQ,69,0)</f>
        <v>0</v>
      </c>
      <c r="J135" s="22">
        <f t="shared" si="11"/>
        <v>0</v>
      </c>
      <c r="K135" s="22">
        <f>VLOOKUP(C135,'[3]דוח רשימת בקשות'!B:P,15,0)</f>
        <v>900000</v>
      </c>
      <c r="L135" s="7">
        <f t="shared" si="10"/>
        <v>1</v>
      </c>
      <c r="M135" s="23">
        <f>VLOOKUP(E135,'[1]ריכוז תמיכה ברמת עמותה'!$A:$P,16,0)+IFERROR(VLOOKUP(E135,[2]גיליון1!$B:$F,5,0),0)</f>
        <v>157478.93312089378</v>
      </c>
      <c r="N135" s="23">
        <f t="shared" si="12"/>
        <v>157478.93312089378</v>
      </c>
      <c r="O135" s="23">
        <f>VLOOKUP(C135,'[3]דוח רשימת בקשות 17.11.25'!B:I,8,0)</f>
        <v>106632</v>
      </c>
      <c r="P135" s="23">
        <f t="shared" si="13"/>
        <v>0</v>
      </c>
      <c r="Q135" s="23">
        <f t="shared" si="14"/>
        <v>50846.93312089378</v>
      </c>
      <c r="R135" s="24"/>
      <c r="T135" s="17"/>
      <c r="U135" s="17"/>
      <c r="Y135" s="1" t="e">
        <f>VLOOKUP(F135,[4]ריכוז!E:X,20,0)</f>
        <v>#N/A</v>
      </c>
    </row>
    <row r="136" spans="2:25" x14ac:dyDescent="0.2">
      <c r="B136" s="6">
        <v>133</v>
      </c>
      <c r="C136" s="6">
        <v>1001900853</v>
      </c>
      <c r="D136" s="6">
        <v>41643521</v>
      </c>
      <c r="E136" s="6">
        <v>580541332</v>
      </c>
      <c r="F136" s="7" t="s">
        <v>252</v>
      </c>
      <c r="G136" s="7" t="str">
        <f>VLOOKUP(C136,[3]ריכוז!A:BN,66,0)</f>
        <v>לא</v>
      </c>
      <c r="H136" s="7" t="str">
        <f>VLOOKUP(C136,[3]ריכוז!A:BP,68,0)</f>
        <v>לא</v>
      </c>
      <c r="I136" s="7">
        <f>VLOOKUP(C136,[3]ריכוז!A:BQ,69,0)</f>
        <v>0</v>
      </c>
      <c r="J136" s="22">
        <f t="shared" si="11"/>
        <v>0</v>
      </c>
      <c r="K136" s="22">
        <f>VLOOKUP(C136,'[3]דוח רשימת בקשות'!B:P,15,0)</f>
        <v>600000</v>
      </c>
      <c r="L136" s="7">
        <f t="shared" si="10"/>
        <v>1</v>
      </c>
      <c r="M136" s="23">
        <f>VLOOKUP(E136,'[1]ריכוז תמיכה ברמת עמותה'!$A:$P,16,0)+IFERROR(VLOOKUP(E136,[2]גיליון1!$B:$F,5,0),0)</f>
        <v>368435.4148867777</v>
      </c>
      <c r="N136" s="23">
        <f t="shared" si="12"/>
        <v>368435.4148867777</v>
      </c>
      <c r="O136" s="23">
        <f>VLOOKUP(C136,'[3]דוח רשימת בקשות 17.11.25'!B:I,8,0)</f>
        <v>100198</v>
      </c>
      <c r="P136" s="23">
        <f t="shared" si="13"/>
        <v>0</v>
      </c>
      <c r="Q136" s="23">
        <f t="shared" si="14"/>
        <v>268237.4148867777</v>
      </c>
      <c r="R136" s="24"/>
      <c r="T136" s="17"/>
      <c r="U136" s="17"/>
      <c r="Y136" s="1" t="e">
        <f>VLOOKUP(F136,[4]ריכוז!E:X,20,0)</f>
        <v>#N/A</v>
      </c>
    </row>
    <row r="137" spans="2:25" x14ac:dyDescent="0.2">
      <c r="B137" s="6">
        <v>134</v>
      </c>
      <c r="C137" s="6">
        <v>1001900855</v>
      </c>
      <c r="D137" s="6">
        <v>41913738</v>
      </c>
      <c r="E137" s="6">
        <v>580278463</v>
      </c>
      <c r="F137" s="7" t="s">
        <v>253</v>
      </c>
      <c r="G137" s="7" t="str">
        <f>VLOOKUP(C137,[3]ריכוז!A:BN,66,0)</f>
        <v>לא</v>
      </c>
      <c r="H137" s="7" t="str">
        <f>VLOOKUP(C137,[3]ריכוז!A:BP,68,0)</f>
        <v>לא</v>
      </c>
      <c r="I137" s="7">
        <f>VLOOKUP(C137,[3]ריכוז!A:BQ,69,0)</f>
        <v>0</v>
      </c>
      <c r="J137" s="22">
        <f t="shared" si="11"/>
        <v>0</v>
      </c>
      <c r="K137" s="22">
        <f>VLOOKUP(C137,'[3]דוח רשימת בקשות'!B:P,15,0)</f>
        <v>1500000</v>
      </c>
      <c r="L137" s="7">
        <f t="shared" si="10"/>
        <v>1</v>
      </c>
      <c r="M137" s="23">
        <f>VLOOKUP(E137,'[1]ריכוז תמיכה ברמת עמותה'!$A:$P,16,0)+IFERROR(VLOOKUP(E137,[2]גיליון1!$B:$F,5,0),0)</f>
        <v>304148.05921293923</v>
      </c>
      <c r="N137" s="23">
        <f t="shared" si="12"/>
        <v>304148.05921293923</v>
      </c>
      <c r="O137" s="23">
        <f>VLOOKUP(C137,'[3]דוח רשימת בקשות 17.11.25'!B:I,8,0)</f>
        <v>253407</v>
      </c>
      <c r="P137" s="23">
        <f t="shared" si="13"/>
        <v>0</v>
      </c>
      <c r="Q137" s="23">
        <f t="shared" si="14"/>
        <v>50741.059212939232</v>
      </c>
      <c r="R137" s="24"/>
      <c r="T137" s="17"/>
      <c r="U137" s="17"/>
      <c r="Y137" s="1" t="e">
        <f>VLOOKUP(F137,[4]ריכוז!E:X,20,0)</f>
        <v>#N/A</v>
      </c>
    </row>
    <row r="138" spans="2:25" x14ac:dyDescent="0.2">
      <c r="B138" s="6">
        <v>135</v>
      </c>
      <c r="C138" s="6">
        <v>1001900858</v>
      </c>
      <c r="D138" s="6">
        <v>42402256</v>
      </c>
      <c r="E138" s="6">
        <v>580544195</v>
      </c>
      <c r="F138" s="7" t="s">
        <v>254</v>
      </c>
      <c r="G138" s="7" t="str">
        <f>VLOOKUP(C138,[3]ריכוז!A:BN,66,0)</f>
        <v>לא</v>
      </c>
      <c r="H138" s="7" t="str">
        <f>VLOOKUP(C138,[3]ריכוז!A:BP,68,0)</f>
        <v>לא</v>
      </c>
      <c r="I138" s="7">
        <f>VLOOKUP(C138,[3]ריכוז!A:BQ,69,0)</f>
        <v>0</v>
      </c>
      <c r="J138" s="22">
        <f t="shared" si="11"/>
        <v>0</v>
      </c>
      <c r="K138" s="22">
        <f>VLOOKUP(C138,'[3]דוח רשימת בקשות'!B:P,15,0)</f>
        <v>1000000</v>
      </c>
      <c r="L138" s="7">
        <f t="shared" si="10"/>
        <v>1</v>
      </c>
      <c r="M138" s="23">
        <f>VLOOKUP(E138,'[1]ריכוז תמיכה ברמת עמותה'!$A:$P,16,0)+IFERROR(VLOOKUP(E138,[2]גיליון1!$B:$F,5,0),0)</f>
        <v>117441.91622575128</v>
      </c>
      <c r="N138" s="23">
        <f t="shared" si="12"/>
        <v>117441.91622575128</v>
      </c>
      <c r="O138" s="23">
        <f>VLOOKUP(C138,'[3]דוח רשימת בקשות 17.11.25'!B:I,8,0)</f>
        <v>93836</v>
      </c>
      <c r="P138" s="23">
        <f t="shared" si="13"/>
        <v>0</v>
      </c>
      <c r="Q138" s="23">
        <f t="shared" si="14"/>
        <v>23605.91622575128</v>
      </c>
      <c r="R138" s="24"/>
      <c r="T138" s="17"/>
      <c r="U138" s="17"/>
      <c r="Y138" s="1" t="e">
        <f>VLOOKUP(F138,[4]ריכוז!E:X,20,0)</f>
        <v>#N/A</v>
      </c>
    </row>
    <row r="139" spans="2:25" x14ac:dyDescent="0.2">
      <c r="B139" s="6">
        <v>136</v>
      </c>
      <c r="C139" s="6">
        <v>1001900859</v>
      </c>
      <c r="D139" s="6">
        <v>42402165</v>
      </c>
      <c r="E139" s="6">
        <v>580278315</v>
      </c>
      <c r="F139" s="7" t="s">
        <v>255</v>
      </c>
      <c r="G139" s="7" t="str">
        <f>VLOOKUP(C139,[3]ריכוז!A:BN,66,0)</f>
        <v>לא</v>
      </c>
      <c r="H139" s="7" t="str">
        <f>VLOOKUP(C139,[3]ריכוז!A:BP,68,0)</f>
        <v>לא</v>
      </c>
      <c r="I139" s="7">
        <f>VLOOKUP(C139,[3]ריכוז!A:BQ,69,0)</f>
        <v>0</v>
      </c>
      <c r="J139" s="22">
        <f t="shared" si="11"/>
        <v>0</v>
      </c>
      <c r="K139" s="22">
        <f>VLOOKUP(C139,'[3]דוח רשימת בקשות'!B:P,15,0)</f>
        <v>270000</v>
      </c>
      <c r="L139" s="7">
        <f t="shared" si="10"/>
        <v>1</v>
      </c>
      <c r="M139" s="23">
        <f>VLOOKUP(E139,'[1]ריכוז תמיכה ברמת עמותה'!$A:$P,16,0)+IFERROR(VLOOKUP(E139,[2]גיליון1!$B:$F,5,0),0)</f>
        <v>120159.54590398663</v>
      </c>
      <c r="N139" s="23">
        <f t="shared" si="12"/>
        <v>120159.54590398663</v>
      </c>
      <c r="O139" s="23">
        <f>VLOOKUP(C139,'[3]דוח רשימת בקשות 17.11.25'!B:I,8,0)</f>
        <v>62349</v>
      </c>
      <c r="P139" s="23">
        <f t="shared" si="13"/>
        <v>0</v>
      </c>
      <c r="Q139" s="23">
        <f t="shared" si="14"/>
        <v>57810.545903986625</v>
      </c>
      <c r="R139" s="24"/>
      <c r="T139" s="17"/>
      <c r="U139" s="17"/>
      <c r="Y139" s="1" t="e">
        <f>VLOOKUP(F139,[4]ריכוז!E:X,20,0)</f>
        <v>#N/A</v>
      </c>
    </row>
    <row r="140" spans="2:25" x14ac:dyDescent="0.2">
      <c r="B140" s="6">
        <v>137</v>
      </c>
      <c r="C140" s="6">
        <v>1001900870</v>
      </c>
      <c r="D140" s="6">
        <v>42402278</v>
      </c>
      <c r="E140" s="6">
        <v>580329365</v>
      </c>
      <c r="F140" s="7" t="s">
        <v>256</v>
      </c>
      <c r="G140" s="7" t="str">
        <f>VLOOKUP(C140,[3]ריכוז!A:BN,66,0)</f>
        <v>לא</v>
      </c>
      <c r="H140" s="7" t="str">
        <f>VLOOKUP(C140,[3]ריכוז!A:BP,68,0)</f>
        <v>לא</v>
      </c>
      <c r="I140" s="7">
        <f>VLOOKUP(C140,[3]ריכוז!A:BQ,69,0)</f>
        <v>0</v>
      </c>
      <c r="J140" s="22">
        <f t="shared" si="11"/>
        <v>0</v>
      </c>
      <c r="K140" s="22">
        <f>VLOOKUP(C140,'[3]דוח רשימת בקשות'!B:P,15,0)</f>
        <v>350000</v>
      </c>
      <c r="L140" s="7">
        <f t="shared" si="10"/>
        <v>1</v>
      </c>
      <c r="M140" s="23">
        <f>VLOOKUP(E140,'[1]ריכוז תמיכה ברמת עמותה'!$A:$P,16,0)+IFERROR(VLOOKUP(E140,[2]גיליון1!$B:$F,5,0),0)</f>
        <v>56196.104175187822</v>
      </c>
      <c r="N140" s="23">
        <f t="shared" si="12"/>
        <v>56196.104175187822</v>
      </c>
      <c r="O140" s="23">
        <f>VLOOKUP(C140,'[3]דוח רשימת בקשות 17.11.25'!B:I,8,0)</f>
        <v>49172</v>
      </c>
      <c r="P140" s="23">
        <f t="shared" si="13"/>
        <v>0</v>
      </c>
      <c r="Q140" s="23">
        <f t="shared" si="14"/>
        <v>7024.104175187822</v>
      </c>
      <c r="R140" s="24"/>
      <c r="T140" s="17"/>
      <c r="U140" s="17"/>
      <c r="Y140" s="1" t="e">
        <f>VLOOKUP(F140,[4]ריכוז!E:X,20,0)</f>
        <v>#N/A</v>
      </c>
    </row>
    <row r="141" spans="2:25" x14ac:dyDescent="0.2">
      <c r="B141" s="6">
        <v>138</v>
      </c>
      <c r="C141" s="6">
        <v>1001900871</v>
      </c>
      <c r="D141" s="6">
        <v>42402227</v>
      </c>
      <c r="E141" s="6">
        <v>580419810</v>
      </c>
      <c r="F141" s="7" t="s">
        <v>257</v>
      </c>
      <c r="G141" s="7" t="str">
        <f>VLOOKUP(C141,[3]ריכוז!A:BN,66,0)</f>
        <v>לא</v>
      </c>
      <c r="H141" s="7" t="str">
        <f>VLOOKUP(C141,[3]ריכוז!A:BP,68,0)</f>
        <v>לא</v>
      </c>
      <c r="I141" s="7">
        <f>VLOOKUP(C141,[3]ריכוז!A:BQ,69,0)</f>
        <v>0</v>
      </c>
      <c r="J141" s="22">
        <f t="shared" si="11"/>
        <v>0</v>
      </c>
      <c r="K141" s="22">
        <f>VLOOKUP(C141,'[3]דוח רשימת בקשות'!B:P,15,0)</f>
        <v>600000</v>
      </c>
      <c r="L141" s="7">
        <f t="shared" si="10"/>
        <v>1</v>
      </c>
      <c r="M141" s="23">
        <f>VLOOKUP(E141,'[1]ריכוז תמיכה ברמת עמותה'!$A:$P,16,0)+IFERROR(VLOOKUP(E141,[2]גיליון1!$B:$F,5,0),0)</f>
        <v>166811.45320082159</v>
      </c>
      <c r="N141" s="23">
        <f t="shared" si="12"/>
        <v>166811.45320082159</v>
      </c>
      <c r="O141" s="23">
        <f>VLOOKUP(C141,'[3]דוח רשימת בקשות 17.11.25'!B:I,8,0)</f>
        <v>94911</v>
      </c>
      <c r="P141" s="23">
        <f t="shared" si="13"/>
        <v>0</v>
      </c>
      <c r="Q141" s="23">
        <f t="shared" si="14"/>
        <v>71900.45320082159</v>
      </c>
      <c r="R141" s="24"/>
      <c r="T141" s="17"/>
      <c r="U141" s="17"/>
      <c r="Y141" s="1" t="e">
        <f>VLOOKUP(F141,[4]ריכוז!E:X,20,0)</f>
        <v>#N/A</v>
      </c>
    </row>
    <row r="142" spans="2:25" x14ac:dyDescent="0.2">
      <c r="B142" s="6">
        <v>139</v>
      </c>
      <c r="C142" s="6">
        <v>1001900877</v>
      </c>
      <c r="D142" s="6">
        <v>41787211</v>
      </c>
      <c r="E142" s="6">
        <v>580527802</v>
      </c>
      <c r="F142" s="7" t="s">
        <v>258</v>
      </c>
      <c r="G142" s="7" t="str">
        <f>VLOOKUP(C142,[3]ריכוז!A:BN,66,0)</f>
        <v>לא</v>
      </c>
      <c r="H142" s="7" t="str">
        <f>VLOOKUP(C142,[3]ריכוז!A:BP,68,0)</f>
        <v>כן</v>
      </c>
      <c r="I142" s="7">
        <f>VLOOKUP(C142,[3]ריכוז!A:BQ,69,0)</f>
        <v>34</v>
      </c>
      <c r="J142" s="22">
        <f t="shared" si="11"/>
        <v>3839.7629774839324</v>
      </c>
      <c r="K142" s="22">
        <f>VLOOKUP(C142,'[3]דוח רשימת בקשות'!B:P,15,0)</f>
        <v>200000</v>
      </c>
      <c r="L142" s="7">
        <f t="shared" si="10"/>
        <v>1</v>
      </c>
      <c r="M142" s="23">
        <f>VLOOKUP(E142,'[1]ריכוז תמיכה ברמת עמותה'!$A:$P,16,0)+IFERROR(VLOOKUP(E142,[2]גיליון1!$B:$F,5,0),0)</f>
        <v>41220.984905342215</v>
      </c>
      <c r="N142" s="23">
        <f t="shared" si="12"/>
        <v>37381.221927858285</v>
      </c>
      <c r="O142" s="23">
        <f>VLOOKUP(C142,'[3]דוח רשימת בקשות 17.11.25'!B:I,8,0)</f>
        <v>36068</v>
      </c>
      <c r="P142" s="23">
        <f t="shared" si="13"/>
        <v>0</v>
      </c>
      <c r="Q142" s="23">
        <f t="shared" si="14"/>
        <v>1313.2219278582852</v>
      </c>
      <c r="R142" s="24"/>
      <c r="T142" s="17"/>
      <c r="U142" s="17"/>
      <c r="Y142" s="1" t="e">
        <f>VLOOKUP(F142,[4]ריכוז!E:X,20,0)</f>
        <v>#N/A</v>
      </c>
    </row>
    <row r="143" spans="2:25" x14ac:dyDescent="0.2">
      <c r="B143" s="6">
        <v>140</v>
      </c>
      <c r="C143" s="6">
        <v>1001900878</v>
      </c>
      <c r="D143" s="6">
        <v>42402547</v>
      </c>
      <c r="E143" s="6">
        <v>580291730</v>
      </c>
      <c r="F143" s="7" t="s">
        <v>259</v>
      </c>
      <c r="G143" s="7" t="str">
        <f>VLOOKUP(C143,[3]ריכוז!A:BN,66,0)</f>
        <v>לא</v>
      </c>
      <c r="H143" s="7" t="str">
        <f>VLOOKUP(C143,[3]ריכוז!A:BP,68,0)</f>
        <v>לא</v>
      </c>
      <c r="I143" s="7">
        <f>VLOOKUP(C143,[3]ריכוז!A:BQ,69,0)</f>
        <v>0</v>
      </c>
      <c r="J143" s="22">
        <f t="shared" si="11"/>
        <v>0</v>
      </c>
      <c r="K143" s="22">
        <f>VLOOKUP(C143,'[3]דוח רשימת בקשות'!B:P,15,0)</f>
        <v>100000</v>
      </c>
      <c r="L143" s="7">
        <f t="shared" si="10"/>
        <v>1</v>
      </c>
      <c r="M143" s="23">
        <f>VLOOKUP(E143,'[1]ריכוז תמיכה ברמת עמותה'!$A:$P,16,0)+IFERROR(VLOOKUP(E143,[2]גיליון1!$B:$F,5,0),0)</f>
        <v>26918.541731683246</v>
      </c>
      <c r="N143" s="23">
        <f t="shared" si="12"/>
        <v>26918.541731683246</v>
      </c>
      <c r="O143" s="23">
        <f>VLOOKUP(C143,'[3]דוח רשימת בקשות 17.11.25'!B:I,8,0)</f>
        <v>21158</v>
      </c>
      <c r="P143" s="23">
        <f t="shared" si="13"/>
        <v>0</v>
      </c>
      <c r="Q143" s="23">
        <f t="shared" si="14"/>
        <v>5760.5417316832463</v>
      </c>
      <c r="R143" s="24"/>
      <c r="T143" s="17"/>
      <c r="U143" s="17"/>
      <c r="Y143" s="1" t="e">
        <f>VLOOKUP(F143,[4]ריכוז!E:X,20,0)</f>
        <v>#N/A</v>
      </c>
    </row>
    <row r="144" spans="2:25" x14ac:dyDescent="0.2">
      <c r="B144" s="6">
        <v>141</v>
      </c>
      <c r="C144" s="6">
        <v>1001900900</v>
      </c>
      <c r="D144" s="6">
        <v>40478730</v>
      </c>
      <c r="E144" s="6">
        <v>580472751</v>
      </c>
      <c r="F144" s="7" t="s">
        <v>260</v>
      </c>
      <c r="G144" s="7" t="str">
        <f>VLOOKUP(C144,[3]ריכוז!A:BN,66,0)</f>
        <v>לא</v>
      </c>
      <c r="H144" s="7" t="str">
        <f>VLOOKUP(C144,[3]ריכוז!A:BP,68,0)</f>
        <v>לא</v>
      </c>
      <c r="I144" s="7">
        <f>VLOOKUP(C144,[3]ריכוז!A:BQ,69,0)</f>
        <v>0</v>
      </c>
      <c r="J144" s="22">
        <f t="shared" si="11"/>
        <v>0</v>
      </c>
      <c r="K144" s="22">
        <f>VLOOKUP(C144,'[3]דוח רשימת בקשות'!B:P,15,0)</f>
        <v>700000</v>
      </c>
      <c r="L144" s="7">
        <f t="shared" si="10"/>
        <v>1</v>
      </c>
      <c r="M144" s="23">
        <f>VLOOKUP(E144,'[1]ריכוז תמיכה ברמת עמותה'!$A:$P,16,0)+IFERROR(VLOOKUP(E144,[2]גיליון1!$B:$F,5,0),0)</f>
        <v>216921.1279012</v>
      </c>
      <c r="N144" s="23">
        <f t="shared" si="12"/>
        <v>216921.1279012</v>
      </c>
      <c r="O144" s="23">
        <f>VLOOKUP(C144,'[3]דוח רשימת בקשות 17.11.25'!B:I,8,0)</f>
        <v>133083</v>
      </c>
      <c r="P144" s="23">
        <f t="shared" si="13"/>
        <v>0</v>
      </c>
      <c r="Q144" s="23">
        <f t="shared" si="14"/>
        <v>83838.127901200001</v>
      </c>
      <c r="R144" s="24"/>
      <c r="T144" s="17"/>
      <c r="U144" s="17"/>
      <c r="Y144" s="1" t="e">
        <f>VLOOKUP(F144,[4]ריכוז!E:X,20,0)</f>
        <v>#N/A</v>
      </c>
    </row>
    <row r="145" spans="2:25" x14ac:dyDescent="0.2">
      <c r="B145" s="6">
        <v>142</v>
      </c>
      <c r="C145" s="6">
        <v>1001900901</v>
      </c>
      <c r="D145" s="6">
        <v>42138738</v>
      </c>
      <c r="E145" s="6">
        <v>580037661</v>
      </c>
      <c r="F145" s="7" t="s">
        <v>261</v>
      </c>
      <c r="G145" s="7" t="str">
        <f>VLOOKUP(C145,[3]ריכוז!A:BN,66,0)</f>
        <v>לא</v>
      </c>
      <c r="H145" s="7" t="str">
        <f>VLOOKUP(C145,[3]ריכוז!A:BP,68,0)</f>
        <v>לא</v>
      </c>
      <c r="I145" s="7">
        <f>VLOOKUP(C145,[3]ריכוז!A:BQ,69,0)</f>
        <v>0</v>
      </c>
      <c r="J145" s="22">
        <f t="shared" si="11"/>
        <v>0</v>
      </c>
      <c r="K145" s="22">
        <f>VLOOKUP(C145,'[3]דוח רשימת בקשות'!B:P,15,0)</f>
        <v>100000</v>
      </c>
      <c r="L145" s="7">
        <f t="shared" si="10"/>
        <v>1</v>
      </c>
      <c r="M145" s="23">
        <f>VLOOKUP(E145,'[1]ריכוז תמיכה ברמת עמותה'!$A:$P,16,0)+IFERROR(VLOOKUP(E145,[2]גיליון1!$B:$F,5,0),0)</f>
        <v>6497.7774164237999</v>
      </c>
      <c r="N145" s="23">
        <f t="shared" si="12"/>
        <v>6497.7774164237999</v>
      </c>
      <c r="O145" s="23">
        <f>VLOOKUP(C145,'[3]דוח רשימת בקשות 17.11.25'!B:I,8,0)</f>
        <v>3465</v>
      </c>
      <c r="P145" s="23">
        <f t="shared" si="13"/>
        <v>0</v>
      </c>
      <c r="Q145" s="23">
        <f t="shared" si="14"/>
        <v>3032.7774164237999</v>
      </c>
      <c r="R145" s="24"/>
      <c r="T145" s="17"/>
      <c r="U145" s="17"/>
      <c r="Y145" s="1" t="e">
        <f>VLOOKUP(F145,[4]ריכוז!E:X,20,0)</f>
        <v>#N/A</v>
      </c>
    </row>
    <row r="146" spans="2:25" x14ac:dyDescent="0.2">
      <c r="B146" s="6">
        <v>143</v>
      </c>
      <c r="C146" s="6">
        <v>1001900902</v>
      </c>
      <c r="D146" s="6">
        <v>42199622</v>
      </c>
      <c r="E146" s="6">
        <v>580575827</v>
      </c>
      <c r="F146" s="7" t="s">
        <v>262</v>
      </c>
      <c r="G146" s="7" t="str">
        <f>VLOOKUP(C146,[3]ריכוז!A:BN,66,0)</f>
        <v>לא</v>
      </c>
      <c r="H146" s="7" t="str">
        <f>VLOOKUP(C146,[3]ריכוז!A:BP,68,0)</f>
        <v>לא</v>
      </c>
      <c r="I146" s="7">
        <f>VLOOKUP(C146,[3]ריכוז!A:BQ,69,0)</f>
        <v>0</v>
      </c>
      <c r="J146" s="22">
        <f t="shared" si="11"/>
        <v>0</v>
      </c>
      <c r="K146" s="22">
        <f>VLOOKUP(C146,'[3]דוח רשימת בקשות'!B:P,15,0)</f>
        <v>300000</v>
      </c>
      <c r="L146" s="7">
        <f t="shared" si="10"/>
        <v>1</v>
      </c>
      <c r="M146" s="23">
        <f>VLOOKUP(E146,'[1]ריכוז תמיכה ברמת עמותה'!$A:$P,16,0)+IFERROR(VLOOKUP(E146,[2]גיליון1!$B:$F,5,0),0)</f>
        <v>49356.931668383644</v>
      </c>
      <c r="N146" s="23">
        <f t="shared" si="12"/>
        <v>49356.931668383644</v>
      </c>
      <c r="O146" s="23">
        <f>VLOOKUP(C146,'[3]דוח רשימת בקשות 17.11.25'!B:I,8,0)</f>
        <v>35174</v>
      </c>
      <c r="P146" s="23">
        <f t="shared" si="13"/>
        <v>0</v>
      </c>
      <c r="Q146" s="23">
        <f t="shared" si="14"/>
        <v>14182.931668383644</v>
      </c>
      <c r="R146" s="24"/>
      <c r="T146" s="17"/>
      <c r="U146" s="17"/>
      <c r="Y146" s="1" t="e">
        <f>VLOOKUP(F146,[4]ריכוז!E:X,20,0)</f>
        <v>#N/A</v>
      </c>
    </row>
    <row r="147" spans="2:25" x14ac:dyDescent="0.2">
      <c r="B147" s="6">
        <v>144</v>
      </c>
      <c r="C147" s="6">
        <v>1001900903</v>
      </c>
      <c r="D147" s="6">
        <v>41643470</v>
      </c>
      <c r="E147" s="6">
        <v>580585990</v>
      </c>
      <c r="F147" s="7" t="s">
        <v>263</v>
      </c>
      <c r="G147" s="7" t="str">
        <f>VLOOKUP(C147,[3]ריכוז!A:BN,66,0)</f>
        <v>לא</v>
      </c>
      <c r="H147" s="7" t="str">
        <f>VLOOKUP(C147,[3]ריכוז!A:BP,68,0)</f>
        <v>כן</v>
      </c>
      <c r="I147" s="7">
        <f>VLOOKUP(C147,[3]ריכוז!A:BQ,69,0)</f>
        <v>27</v>
      </c>
      <c r="J147" s="22">
        <f t="shared" si="11"/>
        <v>4839.7158646857633</v>
      </c>
      <c r="K147" s="22">
        <f>VLOOKUP(C147,'[3]דוח רשימת בקשות'!B:P,15,0)</f>
        <v>400000</v>
      </c>
      <c r="L147" s="7">
        <f t="shared" si="10"/>
        <v>1</v>
      </c>
      <c r="M147" s="23">
        <f>VLOOKUP(E147,'[1]ריכוז תמיכה ברמת עמותה'!$A:$P,16,0)+IFERROR(VLOOKUP(E147,[2]גיליון1!$B:$F,5,0),0)</f>
        <v>65425.788541122354</v>
      </c>
      <c r="N147" s="23">
        <f t="shared" si="12"/>
        <v>60586.07267643659</v>
      </c>
      <c r="O147" s="23">
        <f>VLOOKUP(C147,'[3]דוח רשימת בקשות 17.11.25'!B:I,8,0)</f>
        <v>47231</v>
      </c>
      <c r="P147" s="23">
        <f t="shared" si="13"/>
        <v>0</v>
      </c>
      <c r="Q147" s="23">
        <f t="shared" si="14"/>
        <v>13355.07267643659</v>
      </c>
      <c r="R147" s="24"/>
      <c r="T147" s="17"/>
      <c r="U147" s="17"/>
      <c r="Y147" s="1" t="e">
        <f>VLOOKUP(F147,[4]ריכוז!E:X,20,0)</f>
        <v>#N/A</v>
      </c>
    </row>
    <row r="148" spans="2:25" x14ac:dyDescent="0.2">
      <c r="B148" s="6">
        <v>145</v>
      </c>
      <c r="C148" s="6">
        <v>1001900904</v>
      </c>
      <c r="D148" s="6">
        <v>42316743</v>
      </c>
      <c r="E148" s="6">
        <v>580432169</v>
      </c>
      <c r="F148" s="7" t="s">
        <v>264</v>
      </c>
      <c r="G148" s="7" t="str">
        <f>VLOOKUP(C148,[3]ריכוז!A:BN,66,0)</f>
        <v>לא</v>
      </c>
      <c r="H148" s="7" t="str">
        <f>VLOOKUP(C148,[3]ריכוז!A:BP,68,0)</f>
        <v>לא</v>
      </c>
      <c r="I148" s="7">
        <f>VLOOKUP(C148,[3]ריכוז!A:BQ,69,0)</f>
        <v>0</v>
      </c>
      <c r="J148" s="22">
        <f t="shared" si="11"/>
        <v>0</v>
      </c>
      <c r="K148" s="22">
        <f>VLOOKUP(C148,'[3]דוח רשימת בקשות'!B:P,15,0)</f>
        <v>300000</v>
      </c>
      <c r="L148" s="7">
        <f t="shared" si="10"/>
        <v>1</v>
      </c>
      <c r="M148" s="23">
        <f>VLOOKUP(E148,'[1]ריכוז תמיכה ברמת עמותה'!$A:$P,16,0)+IFERROR(VLOOKUP(E148,[2]גיליון1!$B:$F,5,0),0)</f>
        <v>51540.062550394599</v>
      </c>
      <c r="N148" s="23">
        <f t="shared" si="12"/>
        <v>51540.062550394599</v>
      </c>
      <c r="O148" s="23">
        <f>VLOOKUP(C148,'[3]דוח רשימת בקשות 17.11.25'!B:I,8,0)</f>
        <v>39372</v>
      </c>
      <c r="P148" s="23">
        <f t="shared" si="13"/>
        <v>0</v>
      </c>
      <c r="Q148" s="23">
        <f t="shared" si="14"/>
        <v>12168.062550394599</v>
      </c>
      <c r="R148" s="24"/>
      <c r="T148" s="17"/>
      <c r="U148" s="17"/>
      <c r="Y148" s="1" t="e">
        <f>VLOOKUP(F148,[4]ריכוז!E:X,20,0)</f>
        <v>#N/A</v>
      </c>
    </row>
    <row r="149" spans="2:25" x14ac:dyDescent="0.2">
      <c r="B149" s="6">
        <v>146</v>
      </c>
      <c r="C149" s="6">
        <v>1001901011</v>
      </c>
      <c r="D149" s="6">
        <v>42090123</v>
      </c>
      <c r="E149" s="6">
        <v>580417608</v>
      </c>
      <c r="F149" s="7" t="s">
        <v>265</v>
      </c>
      <c r="G149" s="7" t="str">
        <f>VLOOKUP(C149,[3]ריכוז!A:BN,66,0)</f>
        <v>לא</v>
      </c>
      <c r="H149" s="7" t="str">
        <f>VLOOKUP(C149,[3]ריכוז!A:BP,68,0)</f>
        <v>לא</v>
      </c>
      <c r="I149" s="7">
        <f>VLOOKUP(C149,[3]ריכוז!A:BQ,69,0)</f>
        <v>0</v>
      </c>
      <c r="J149" s="22">
        <f t="shared" si="11"/>
        <v>0</v>
      </c>
      <c r="K149" s="22">
        <f>VLOOKUP(C149,'[3]דוח רשימת בקשות'!B:P,15,0)</f>
        <v>1000000</v>
      </c>
      <c r="L149" s="7">
        <f t="shared" si="10"/>
        <v>1</v>
      </c>
      <c r="M149" s="23">
        <f>VLOOKUP(E149,'[1]ריכוז תמיכה ברמת עמותה'!$A:$P,16,0)+IFERROR(VLOOKUP(E149,[2]גיליון1!$B:$F,5,0),0)</f>
        <v>405708.43787077715</v>
      </c>
      <c r="N149" s="23">
        <f t="shared" si="12"/>
        <v>405708.43787077715</v>
      </c>
      <c r="O149" s="23">
        <f>VLOOKUP(C149,'[3]דוח רשימת בקשות 17.11.25'!B:I,8,0)</f>
        <v>324162</v>
      </c>
      <c r="P149" s="23">
        <f t="shared" si="13"/>
        <v>0</v>
      </c>
      <c r="Q149" s="23">
        <f t="shared" si="14"/>
        <v>81546.437870777154</v>
      </c>
      <c r="R149" s="24"/>
      <c r="T149" s="17"/>
      <c r="U149" s="17"/>
      <c r="Y149" s="1" t="e">
        <f>VLOOKUP(F149,[4]ריכוז!E:X,20,0)</f>
        <v>#N/A</v>
      </c>
    </row>
    <row r="150" spans="2:25" x14ac:dyDescent="0.2">
      <c r="B150" s="6">
        <v>147</v>
      </c>
      <c r="C150" s="6">
        <v>1001901034</v>
      </c>
      <c r="D150" s="6">
        <v>42023613</v>
      </c>
      <c r="E150" s="6">
        <v>580659456</v>
      </c>
      <c r="F150" s="7" t="s">
        <v>66</v>
      </c>
      <c r="G150" s="7" t="str">
        <f>VLOOKUP(C150,[3]ריכוז!A:BN,66,0)</f>
        <v>לא</v>
      </c>
      <c r="H150" s="7" t="str">
        <f>VLOOKUP(C150,[3]ריכוז!A:BP,68,0)</f>
        <v>לא</v>
      </c>
      <c r="I150" s="7">
        <f>VLOOKUP(C150,[3]ריכוז!A:BQ,69,0)</f>
        <v>0</v>
      </c>
      <c r="J150" s="22">
        <f t="shared" si="11"/>
        <v>0</v>
      </c>
      <c r="K150" s="22">
        <f>VLOOKUP(C150,'[3]דוח רשימת בקשות'!B:P,15,0)</f>
        <v>1500000</v>
      </c>
      <c r="L150" s="7">
        <f t="shared" si="10"/>
        <v>1</v>
      </c>
      <c r="M150" s="23">
        <f>VLOOKUP(E150,'[1]ריכוז תמיכה ברמת עמותה'!$A:$P,16,0)+IFERROR(VLOOKUP(E150,[2]גיליון1!$B:$F,5,0),0)</f>
        <v>224232.40864990294</v>
      </c>
      <c r="N150" s="23">
        <f t="shared" si="12"/>
        <v>224232.40864990294</v>
      </c>
      <c r="O150" s="23">
        <f>VLOOKUP(C150,'[3]דוח רשימת בקשות 17.11.25'!B:I,8,0)</f>
        <v>196203</v>
      </c>
      <c r="P150" s="23">
        <f t="shared" si="13"/>
        <v>0</v>
      </c>
      <c r="Q150" s="23">
        <f t="shared" si="14"/>
        <v>28029.408649902936</v>
      </c>
      <c r="R150" s="24"/>
      <c r="T150" s="17"/>
      <c r="U150" s="17"/>
      <c r="Y150" s="1" t="e">
        <f>VLOOKUP(F150,[4]ריכוז!E:X,20,0)</f>
        <v>#N/A</v>
      </c>
    </row>
    <row r="151" spans="2:25" x14ac:dyDescent="0.2">
      <c r="B151" s="6">
        <v>148</v>
      </c>
      <c r="C151" s="6">
        <v>1001901041</v>
      </c>
      <c r="D151" s="6">
        <v>42573149</v>
      </c>
      <c r="E151" s="6">
        <v>580629244</v>
      </c>
      <c r="F151" s="7" t="s">
        <v>266</v>
      </c>
      <c r="G151" s="7" t="str">
        <f>VLOOKUP(C151,[3]ריכוז!A:BN,66,0)</f>
        <v>לא</v>
      </c>
      <c r="H151" s="7" t="str">
        <f>VLOOKUP(C151,[3]ריכוז!A:BP,68,0)</f>
        <v>לא</v>
      </c>
      <c r="I151" s="7">
        <f>VLOOKUP(C151,[3]ריכוז!A:BQ,69,0)</f>
        <v>0</v>
      </c>
      <c r="J151" s="22">
        <f t="shared" si="11"/>
        <v>0</v>
      </c>
      <c r="K151" s="22">
        <f>VLOOKUP(C151,'[3]דוח רשימת בקשות'!B:P,15,0)</f>
        <v>500000</v>
      </c>
      <c r="L151" s="7">
        <f t="shared" si="10"/>
        <v>1</v>
      </c>
      <c r="M151" s="23">
        <f>VLOOKUP(E151,'[1]ריכוז תמיכה ברמת עמותה'!$A:$P,16,0)+IFERROR(VLOOKUP(E151,[2]גיליון1!$B:$F,5,0),0)</f>
        <v>51401.386890885893</v>
      </c>
      <c r="N151" s="23">
        <f t="shared" si="12"/>
        <v>51401.386890885893</v>
      </c>
      <c r="O151" s="23">
        <f>VLOOKUP(C151,'[3]דוח רשימת בקשות 17.11.25'!B:I,8,0)</f>
        <v>0</v>
      </c>
      <c r="P151" s="23">
        <f t="shared" si="13"/>
        <v>0</v>
      </c>
      <c r="Q151" s="23">
        <f t="shared" si="14"/>
        <v>51401.386890885893</v>
      </c>
      <c r="R151" s="24"/>
      <c r="T151" s="17"/>
      <c r="U151" s="17"/>
      <c r="Y151" s="1" t="e">
        <f>VLOOKUP(F151,[4]ריכוז!E:X,20,0)</f>
        <v>#N/A</v>
      </c>
    </row>
    <row r="152" spans="2:25" x14ac:dyDescent="0.2">
      <c r="B152" s="6">
        <v>149</v>
      </c>
      <c r="C152" s="6">
        <v>1001901043</v>
      </c>
      <c r="D152" s="6">
        <v>40002848</v>
      </c>
      <c r="E152" s="6">
        <v>580181659</v>
      </c>
      <c r="F152" s="7" t="s">
        <v>267</v>
      </c>
      <c r="G152" s="7" t="str">
        <f>VLOOKUP(C152,[3]ריכוז!A:BN,66,0)</f>
        <v>לא</v>
      </c>
      <c r="H152" s="7" t="str">
        <f>VLOOKUP(C152,[3]ריכוז!A:BP,68,0)</f>
        <v>לא</v>
      </c>
      <c r="I152" s="7">
        <f>VLOOKUP(C152,[3]ריכוז!A:BQ,69,0)</f>
        <v>0</v>
      </c>
      <c r="J152" s="22">
        <f t="shared" si="11"/>
        <v>0</v>
      </c>
      <c r="K152" s="22">
        <f>VLOOKUP(C152,'[3]דוח רשימת בקשות'!B:P,15,0)</f>
        <v>2500000</v>
      </c>
      <c r="L152" s="7">
        <f t="shared" si="10"/>
        <v>1</v>
      </c>
      <c r="M152" s="23">
        <f>VLOOKUP(E152,'[1]ריכוז תמיכה ברמת עמותה'!$A:$P,16,0)+IFERROR(VLOOKUP(E152,[2]גיליון1!$B:$F,5,0),0)</f>
        <v>1151970.4000000001</v>
      </c>
      <c r="N152" s="23">
        <f t="shared" si="12"/>
        <v>1151970.4000000001</v>
      </c>
      <c r="O152" s="23">
        <f>VLOOKUP(C152,'[3]דוח רשימת בקשות 17.11.25'!B:I,8,0)</f>
        <v>1007974</v>
      </c>
      <c r="P152" s="23">
        <f t="shared" si="13"/>
        <v>0</v>
      </c>
      <c r="Q152" s="23">
        <f t="shared" si="14"/>
        <v>143996.40000000014</v>
      </c>
      <c r="R152" s="24"/>
      <c r="T152" s="17"/>
      <c r="U152" s="17"/>
      <c r="Y152" s="1" t="e">
        <f>VLOOKUP(F152,[4]ריכוז!E:X,20,0)</f>
        <v>#N/A</v>
      </c>
    </row>
    <row r="153" spans="2:25" x14ac:dyDescent="0.2">
      <c r="B153" s="6">
        <v>150</v>
      </c>
      <c r="C153" s="6">
        <v>1001901044</v>
      </c>
      <c r="D153" s="6">
        <v>40002850</v>
      </c>
      <c r="E153" s="6">
        <v>580195808</v>
      </c>
      <c r="F153" s="7" t="s">
        <v>268</v>
      </c>
      <c r="G153" s="7" t="str">
        <f>VLOOKUP(C153,[3]ריכוז!A:BN,66,0)</f>
        <v>לא</v>
      </c>
      <c r="H153" s="7" t="str">
        <f>VLOOKUP(C153,[3]ריכוז!A:BP,68,0)</f>
        <v>לא</v>
      </c>
      <c r="I153" s="7">
        <f>VLOOKUP(C153,[3]ריכוז!A:BQ,69,0)</f>
        <v>0</v>
      </c>
      <c r="J153" s="22">
        <f t="shared" si="11"/>
        <v>0</v>
      </c>
      <c r="K153" s="22">
        <f>VLOOKUP(C153,'[3]דוח רשימת בקשות'!B:P,15,0)</f>
        <v>150000</v>
      </c>
      <c r="L153" s="7">
        <f t="shared" si="10"/>
        <v>1</v>
      </c>
      <c r="M153" s="23">
        <f>VLOOKUP(E153,'[1]ריכוז תמיכה ברמת עמותה'!$A:$P,16,0)+IFERROR(VLOOKUP(E153,[2]גיליון1!$B:$F,5,0),0)</f>
        <v>29831.277887489643</v>
      </c>
      <c r="N153" s="23">
        <f t="shared" si="12"/>
        <v>29831.277887489643</v>
      </c>
      <c r="O153" s="23">
        <f>VLOOKUP(C153,'[3]דוח רשימת בקשות 17.11.25'!B:I,8,0)</f>
        <v>26102</v>
      </c>
      <c r="P153" s="23">
        <f t="shared" si="13"/>
        <v>0</v>
      </c>
      <c r="Q153" s="23">
        <f t="shared" si="14"/>
        <v>3729.277887489643</v>
      </c>
      <c r="R153" s="24"/>
      <c r="T153" s="17"/>
      <c r="U153" s="17"/>
      <c r="Y153" s="1" t="e">
        <f>VLOOKUP(F153,[4]ריכוז!E:X,20,0)</f>
        <v>#N/A</v>
      </c>
    </row>
    <row r="154" spans="2:25" x14ac:dyDescent="0.2">
      <c r="B154" s="6">
        <v>151</v>
      </c>
      <c r="C154" s="6">
        <v>1001901046</v>
      </c>
      <c r="D154" s="6">
        <v>40224404</v>
      </c>
      <c r="E154" s="6">
        <v>580308427</v>
      </c>
      <c r="F154" s="7" t="s">
        <v>269</v>
      </c>
      <c r="G154" s="7" t="str">
        <f>VLOOKUP(C154,[3]ריכוז!A:BN,66,0)</f>
        <v>לא</v>
      </c>
      <c r="H154" s="7" t="str">
        <f>VLOOKUP(C154,[3]ריכוז!A:BP,68,0)</f>
        <v>לא</v>
      </c>
      <c r="I154" s="7">
        <f>VLOOKUP(C154,[3]ריכוז!A:BQ,69,0)</f>
        <v>0</v>
      </c>
      <c r="J154" s="22">
        <f t="shared" si="11"/>
        <v>0</v>
      </c>
      <c r="K154" s="22">
        <f>VLOOKUP(C154,'[3]דוח רשימת בקשות'!B:P,15,0)</f>
        <v>300000</v>
      </c>
      <c r="L154" s="7">
        <f t="shared" si="10"/>
        <v>1</v>
      </c>
      <c r="M154" s="23">
        <f>VLOOKUP(E154,'[1]ריכוז תמיכה ברמת עמותה'!$A:$P,16,0)+IFERROR(VLOOKUP(E154,[2]גיליון1!$B:$F,5,0),0)</f>
        <v>50443.662886886421</v>
      </c>
      <c r="N154" s="23">
        <f t="shared" si="12"/>
        <v>50443.662886886421</v>
      </c>
      <c r="O154" s="23">
        <f>VLOOKUP(C154,'[3]דוח רשימת בקשות 17.11.25'!B:I,8,0)</f>
        <v>16461</v>
      </c>
      <c r="P154" s="23">
        <f t="shared" si="13"/>
        <v>0</v>
      </c>
      <c r="Q154" s="23">
        <f t="shared" si="14"/>
        <v>33982.662886886421</v>
      </c>
      <c r="R154" s="24"/>
      <c r="T154" s="17"/>
      <c r="U154" s="17"/>
      <c r="Y154" s="1" t="e">
        <f>VLOOKUP(F154,[4]ריכוז!E:X,20,0)</f>
        <v>#N/A</v>
      </c>
    </row>
    <row r="155" spans="2:25" x14ac:dyDescent="0.2">
      <c r="B155" s="6">
        <v>152</v>
      </c>
      <c r="C155" s="6">
        <v>1001901049</v>
      </c>
      <c r="D155" s="6">
        <v>40225373</v>
      </c>
      <c r="E155" s="6">
        <v>580431898</v>
      </c>
      <c r="F155" s="7" t="s">
        <v>270</v>
      </c>
      <c r="G155" s="7" t="str">
        <f>VLOOKUP(C155,[3]ריכוז!A:BN,66,0)</f>
        <v>לא</v>
      </c>
      <c r="H155" s="7" t="str">
        <f>VLOOKUP(C155,[3]ריכוז!A:BP,68,0)</f>
        <v>לא</v>
      </c>
      <c r="I155" s="7">
        <f>VLOOKUP(C155,[3]ריכוז!A:BQ,69,0)</f>
        <v>0</v>
      </c>
      <c r="J155" s="22">
        <f t="shared" si="11"/>
        <v>0</v>
      </c>
      <c r="K155" s="22">
        <f>VLOOKUP(C155,'[3]דוח רשימת בקשות'!B:P,15,0)</f>
        <v>800000</v>
      </c>
      <c r="L155" s="7">
        <f t="shared" si="10"/>
        <v>1</v>
      </c>
      <c r="M155" s="23">
        <f>VLOOKUP(E155,'[1]ריכוז תמיכה ברמת עמותה'!$A:$P,16,0)+IFERROR(VLOOKUP(E155,[2]גיליון1!$B:$F,5,0),0)</f>
        <v>333962.10359468183</v>
      </c>
      <c r="N155" s="23">
        <f t="shared" si="12"/>
        <v>333962.10359468183</v>
      </c>
      <c r="O155" s="23">
        <f>VLOOKUP(C155,'[3]דוח רשימת בקשות 17.11.25'!B:I,8,0)</f>
        <v>198869</v>
      </c>
      <c r="P155" s="23">
        <f t="shared" si="13"/>
        <v>0</v>
      </c>
      <c r="Q155" s="23">
        <f t="shared" si="14"/>
        <v>135093.10359468183</v>
      </c>
      <c r="R155" s="24"/>
      <c r="T155" s="17"/>
      <c r="U155" s="17"/>
      <c r="Y155" s="1" t="e">
        <f>VLOOKUP(F155,[4]ריכוז!E:X,20,0)</f>
        <v>#N/A</v>
      </c>
    </row>
    <row r="156" spans="2:25" x14ac:dyDescent="0.2">
      <c r="B156" s="6">
        <v>153</v>
      </c>
      <c r="C156" s="6">
        <v>1001901152</v>
      </c>
      <c r="D156" s="6">
        <v>42132781</v>
      </c>
      <c r="E156" s="6">
        <v>580591931</v>
      </c>
      <c r="F156" s="7" t="s">
        <v>271</v>
      </c>
      <c r="G156" s="7" t="str">
        <f>VLOOKUP(C156,[3]ריכוז!A:BN,66,0)</f>
        <v>לא</v>
      </c>
      <c r="H156" s="7" t="str">
        <f>VLOOKUP(C156,[3]ריכוז!A:BP,68,0)</f>
        <v>לא</v>
      </c>
      <c r="I156" s="7">
        <f>VLOOKUP(C156,[3]ריכוז!A:BQ,69,0)</f>
        <v>0</v>
      </c>
      <c r="J156" s="22">
        <f t="shared" si="11"/>
        <v>0</v>
      </c>
      <c r="K156" s="22">
        <f>VLOOKUP(C156,'[3]דוח רשימת בקשות'!B:P,15,0)</f>
        <v>300000</v>
      </c>
      <c r="L156" s="7">
        <f t="shared" si="10"/>
        <v>1</v>
      </c>
      <c r="M156" s="23">
        <f>VLOOKUP(E156,'[1]ריכוז תמיכה ברמת עמותה'!$A:$P,16,0)+IFERROR(VLOOKUP(E156,[2]גיליון1!$B:$F,5,0),0)</f>
        <v>42395.88224323099</v>
      </c>
      <c r="N156" s="23">
        <f t="shared" si="12"/>
        <v>42395.88224323099</v>
      </c>
      <c r="O156" s="23">
        <f>VLOOKUP(C156,'[3]דוח רשימת בקשות 17.11.25'!B:I,8,0)</f>
        <v>32465</v>
      </c>
      <c r="P156" s="23">
        <f t="shared" si="13"/>
        <v>0</v>
      </c>
      <c r="Q156" s="23">
        <f t="shared" si="14"/>
        <v>9930.8822432309898</v>
      </c>
      <c r="R156" s="24"/>
      <c r="T156" s="17"/>
      <c r="U156" s="17"/>
      <c r="Y156" s="1" t="e">
        <f>VLOOKUP(F156,[4]ריכוז!E:X,20,0)</f>
        <v>#N/A</v>
      </c>
    </row>
    <row r="157" spans="2:25" x14ac:dyDescent="0.2">
      <c r="B157" s="6">
        <v>154</v>
      </c>
      <c r="C157" s="6">
        <v>1001901154</v>
      </c>
      <c r="D157" s="6">
        <v>42470584</v>
      </c>
      <c r="E157" s="6">
        <v>580545358</v>
      </c>
      <c r="F157" s="7" t="s">
        <v>272</v>
      </c>
      <c r="G157" s="7" t="str">
        <f>VLOOKUP(C157,[3]ריכוז!A:BN,66,0)</f>
        <v>לא</v>
      </c>
      <c r="H157" s="7" t="str">
        <f>VLOOKUP(C157,[3]ריכוז!A:BP,68,0)</f>
        <v>לא</v>
      </c>
      <c r="I157" s="7">
        <f>VLOOKUP(C157,[3]ריכוז!A:BQ,69,0)</f>
        <v>0</v>
      </c>
      <c r="J157" s="22">
        <f t="shared" si="11"/>
        <v>0</v>
      </c>
      <c r="K157" s="22">
        <f>VLOOKUP(C157,'[3]דוח רשימת בקשות'!B:P,15,0)</f>
        <v>300000</v>
      </c>
      <c r="L157" s="7">
        <f t="shared" si="10"/>
        <v>1</v>
      </c>
      <c r="M157" s="23">
        <f>VLOOKUP(E157,'[1]ריכוז תמיכה ברמת עמותה'!$A:$P,16,0)+IFERROR(VLOOKUP(E157,[2]גיליון1!$B:$F,5,0),0)</f>
        <v>5310.6130579225273</v>
      </c>
      <c r="N157" s="23">
        <f t="shared" si="12"/>
        <v>5310.6130579225273</v>
      </c>
      <c r="O157" s="23">
        <f>VLOOKUP(C157,'[3]דוח רשימת בקשות 17.11.25'!B:I,8,0)</f>
        <v>0</v>
      </c>
      <c r="P157" s="23">
        <f t="shared" si="13"/>
        <v>0</v>
      </c>
      <c r="Q157" s="23">
        <f t="shared" si="14"/>
        <v>5310.6130579225273</v>
      </c>
      <c r="R157" s="24"/>
      <c r="T157" s="17"/>
      <c r="U157" s="17"/>
      <c r="Y157" s="1" t="e">
        <f>VLOOKUP(F157,[4]ריכוז!E:X,20,0)</f>
        <v>#N/A</v>
      </c>
    </row>
    <row r="158" spans="2:25" x14ac:dyDescent="0.2">
      <c r="B158" s="6">
        <v>155</v>
      </c>
      <c r="C158" s="6">
        <v>1001901159</v>
      </c>
      <c r="D158" s="6">
        <v>42503227</v>
      </c>
      <c r="E158" s="6">
        <v>580709046</v>
      </c>
      <c r="F158" s="7" t="s">
        <v>273</v>
      </c>
      <c r="G158" s="7" t="str">
        <f>VLOOKUP(C158,[3]ריכוז!A:BN,66,0)</f>
        <v>לא</v>
      </c>
      <c r="H158" s="7" t="str">
        <f>VLOOKUP(C158,[3]ריכוז!A:BP,68,0)</f>
        <v>לא</v>
      </c>
      <c r="I158" s="7">
        <f>VLOOKUP(C158,[3]ריכוז!A:BQ,69,0)</f>
        <v>0</v>
      </c>
      <c r="J158" s="22">
        <f t="shared" si="11"/>
        <v>0</v>
      </c>
      <c r="K158" s="22">
        <f>VLOOKUP(C158,'[3]דוח רשימת בקשות'!B:P,15,0)</f>
        <v>500000</v>
      </c>
      <c r="L158" s="7">
        <f t="shared" si="10"/>
        <v>1</v>
      </c>
      <c r="M158" s="23">
        <f>VLOOKUP(E158,'[1]ריכוז תמיכה ברמת עמותה'!$A:$P,16,0)+IFERROR(VLOOKUP(E158,[2]גיליון1!$B:$F,5,0),0)</f>
        <v>118509.57000962173</v>
      </c>
      <c r="N158" s="23">
        <f t="shared" si="12"/>
        <v>118509.57000962173</v>
      </c>
      <c r="O158" s="23">
        <f>VLOOKUP(C158,'[3]דוח רשימת בקשות 17.11.25'!B:I,8,0)</f>
        <v>80294</v>
      </c>
      <c r="P158" s="23">
        <f t="shared" si="13"/>
        <v>0</v>
      </c>
      <c r="Q158" s="23">
        <f t="shared" si="14"/>
        <v>38215.570009621733</v>
      </c>
      <c r="R158" s="24"/>
      <c r="T158" s="17"/>
      <c r="U158" s="17"/>
      <c r="Y158" s="1" t="e">
        <f>VLOOKUP(F158,[4]ריכוז!E:X,20,0)</f>
        <v>#N/A</v>
      </c>
    </row>
    <row r="159" spans="2:25" x14ac:dyDescent="0.2">
      <c r="B159" s="6">
        <v>156</v>
      </c>
      <c r="C159" s="6">
        <v>1001901162</v>
      </c>
      <c r="D159" s="6">
        <v>42217176</v>
      </c>
      <c r="E159" s="6">
        <v>512805367</v>
      </c>
      <c r="F159" s="7" t="s">
        <v>274</v>
      </c>
      <c r="G159" s="7" t="str">
        <f>VLOOKUP(C159,[3]ריכוז!A:BN,66,0)</f>
        <v>לא</v>
      </c>
      <c r="H159" s="7" t="str">
        <f>VLOOKUP(C159,[3]ריכוז!A:BP,68,0)</f>
        <v>לא</v>
      </c>
      <c r="I159" s="7">
        <f>VLOOKUP(C159,[3]ריכוז!A:BQ,69,0)</f>
        <v>0</v>
      </c>
      <c r="J159" s="22">
        <f t="shared" si="11"/>
        <v>0</v>
      </c>
      <c r="K159" s="22">
        <f>VLOOKUP(C159,'[3]דוח רשימת בקשות'!B:P,15,0)</f>
        <v>2000000</v>
      </c>
      <c r="L159" s="7">
        <f t="shared" si="10"/>
        <v>1</v>
      </c>
      <c r="M159" s="23">
        <f>VLOOKUP(E159,'[1]ריכוז תמיכה ברמת עמותה'!$A:$P,16,0)+IFERROR(VLOOKUP(E159,[2]גיליון1!$B:$F,5,0),0)</f>
        <v>184016.81362030079</v>
      </c>
      <c r="N159" s="23">
        <f t="shared" si="12"/>
        <v>184016.81362030079</v>
      </c>
      <c r="O159" s="23">
        <f>VLOOKUP(C159,'[3]דוח רשימת בקשות 17.11.25'!B:I,8,0)</f>
        <v>161015</v>
      </c>
      <c r="P159" s="23">
        <f t="shared" si="13"/>
        <v>0</v>
      </c>
      <c r="Q159" s="23">
        <f t="shared" si="14"/>
        <v>23001.813620300789</v>
      </c>
      <c r="R159" s="24"/>
      <c r="T159" s="17"/>
      <c r="U159" s="17"/>
      <c r="Y159" s="1" t="e">
        <f>VLOOKUP(F159,[4]ריכוז!E:X,20,0)</f>
        <v>#N/A</v>
      </c>
    </row>
    <row r="160" spans="2:25" x14ac:dyDescent="0.2">
      <c r="B160" s="6">
        <v>157</v>
      </c>
      <c r="C160" s="6">
        <v>1001901167</v>
      </c>
      <c r="D160" s="6">
        <v>40002871</v>
      </c>
      <c r="E160" s="6">
        <v>580314748</v>
      </c>
      <c r="F160" s="7" t="s">
        <v>275</v>
      </c>
      <c r="G160" s="7" t="str">
        <f>VLOOKUP(C160,[3]ריכוז!A:BN,66,0)</f>
        <v>לא</v>
      </c>
      <c r="H160" s="7" t="str">
        <f>VLOOKUP(C160,[3]ריכוז!A:BP,68,0)</f>
        <v>לא</v>
      </c>
      <c r="I160" s="7">
        <f>VLOOKUP(C160,[3]ריכוז!A:BQ,69,0)</f>
        <v>0</v>
      </c>
      <c r="J160" s="22">
        <f t="shared" si="11"/>
        <v>0</v>
      </c>
      <c r="K160" s="22">
        <f>VLOOKUP(C160,'[3]דוח רשימת בקשות'!B:P,15,0)</f>
        <v>2000000</v>
      </c>
      <c r="L160" s="7">
        <f t="shared" si="10"/>
        <v>1</v>
      </c>
      <c r="M160" s="23">
        <f>VLOOKUP(E160,'[1]ריכוז תמיכה ברמת עמותה'!$A:$P,16,0)+IFERROR(VLOOKUP(E160,[2]גיליון1!$B:$F,5,0),0)</f>
        <v>232808.31442514042</v>
      </c>
      <c r="N160" s="23">
        <f t="shared" si="12"/>
        <v>232808.31442514042</v>
      </c>
      <c r="O160" s="23">
        <f>VLOOKUP(C160,'[3]דוח רשימת בקשות 17.11.25'!B:I,8,0)</f>
        <v>168667</v>
      </c>
      <c r="P160" s="23">
        <f t="shared" si="13"/>
        <v>0</v>
      </c>
      <c r="Q160" s="23">
        <f t="shared" si="14"/>
        <v>64141.314425140416</v>
      </c>
      <c r="R160" s="24"/>
      <c r="T160" s="17"/>
      <c r="U160" s="17"/>
      <c r="Y160" s="1" t="e">
        <f>VLOOKUP(F160,[4]ריכוז!E:X,20,0)</f>
        <v>#N/A</v>
      </c>
    </row>
    <row r="161" spans="2:25" x14ac:dyDescent="0.2">
      <c r="B161" s="6">
        <v>158</v>
      </c>
      <c r="C161" s="6">
        <v>1001901171</v>
      </c>
      <c r="D161" s="6">
        <v>42402267</v>
      </c>
      <c r="E161" s="6">
        <v>580606994</v>
      </c>
      <c r="F161" s="7" t="s">
        <v>276</v>
      </c>
      <c r="G161" s="7" t="str">
        <f>VLOOKUP(C161,[3]ריכוז!A:BN,66,0)</f>
        <v>לא</v>
      </c>
      <c r="H161" s="7" t="str">
        <f>VLOOKUP(C161,[3]ריכוז!A:BP,68,0)</f>
        <v>לא</v>
      </c>
      <c r="I161" s="7">
        <f>VLOOKUP(C161,[3]ריכוז!A:BQ,69,0)</f>
        <v>0</v>
      </c>
      <c r="J161" s="22">
        <f t="shared" si="11"/>
        <v>0</v>
      </c>
      <c r="K161" s="22">
        <f>VLOOKUP(C161,'[3]דוח רשימת בקשות'!B:P,15,0)</f>
        <v>200000</v>
      </c>
      <c r="L161" s="7">
        <f t="shared" si="10"/>
        <v>1</v>
      </c>
      <c r="M161" s="23">
        <f>VLOOKUP(E161,'[1]ריכוז תמיכה ברמת עמותה'!$A:$P,16,0)+IFERROR(VLOOKUP(E161,[2]גיליון1!$B:$F,5,0),0)</f>
        <v>30850.484824160521</v>
      </c>
      <c r="N161" s="23">
        <f t="shared" si="12"/>
        <v>30850.484824160521</v>
      </c>
      <c r="O161" s="23">
        <f>VLOOKUP(C161,'[3]דוח רשימת בקשות 17.11.25'!B:I,8,0)</f>
        <v>0</v>
      </c>
      <c r="P161" s="23">
        <f t="shared" si="13"/>
        <v>0</v>
      </c>
      <c r="Q161" s="23">
        <f t="shared" si="14"/>
        <v>30850.484824160521</v>
      </c>
      <c r="R161" s="24"/>
      <c r="T161" s="17"/>
      <c r="U161" s="17"/>
      <c r="Y161" s="1" t="e">
        <f>VLOOKUP(F161,[4]ריכוז!E:X,20,0)</f>
        <v>#N/A</v>
      </c>
    </row>
    <row r="162" spans="2:25" x14ac:dyDescent="0.2">
      <c r="B162" s="6">
        <v>159</v>
      </c>
      <c r="C162" s="6">
        <v>1001901175</v>
      </c>
      <c r="D162" s="6">
        <v>42402211</v>
      </c>
      <c r="E162" s="6">
        <v>580558708</v>
      </c>
      <c r="F162" s="7" t="s">
        <v>277</v>
      </c>
      <c r="G162" s="7" t="str">
        <f>VLOOKUP(C162,[3]ריכוז!A:BN,66,0)</f>
        <v>לא</v>
      </c>
      <c r="H162" s="7" t="str">
        <f>VLOOKUP(C162,[3]ריכוז!A:BP,68,0)</f>
        <v>לא</v>
      </c>
      <c r="I162" s="7">
        <f>VLOOKUP(C162,[3]ריכוז!A:BQ,69,0)</f>
        <v>0</v>
      </c>
      <c r="J162" s="22">
        <f t="shared" si="11"/>
        <v>0</v>
      </c>
      <c r="K162" s="22">
        <f>VLOOKUP(C162,'[3]דוח רשימת בקשות'!B:P,15,0)</f>
        <v>250000</v>
      </c>
      <c r="L162" s="7">
        <f t="shared" si="10"/>
        <v>1</v>
      </c>
      <c r="M162" s="23">
        <f>VLOOKUP(E162,'[1]ריכוז תמיכה ברמת עמותה'!$A:$P,16,0)+IFERROR(VLOOKUP(E162,[2]גיליון1!$B:$F,5,0),0)</f>
        <v>17680.346660894917</v>
      </c>
      <c r="N162" s="23">
        <f t="shared" si="12"/>
        <v>17680.346660894917</v>
      </c>
      <c r="O162" s="23">
        <f>VLOOKUP(C162,'[3]דוח רשימת בקשות 17.11.25'!B:I,8,0)</f>
        <v>0</v>
      </c>
      <c r="P162" s="23">
        <f t="shared" si="13"/>
        <v>0</v>
      </c>
      <c r="Q162" s="23">
        <f t="shared" si="14"/>
        <v>17680.346660894917</v>
      </c>
      <c r="R162" s="24"/>
      <c r="T162" s="17"/>
      <c r="U162" s="17"/>
      <c r="Y162" s="1" t="e">
        <f>VLOOKUP(F162,[4]ריכוז!E:X,20,0)</f>
        <v>#N/A</v>
      </c>
    </row>
    <row r="163" spans="2:25" x14ac:dyDescent="0.2">
      <c r="B163" s="6">
        <v>160</v>
      </c>
      <c r="C163" s="6">
        <v>1001901179</v>
      </c>
      <c r="D163" s="6">
        <v>42357628</v>
      </c>
      <c r="E163" s="6">
        <v>580689610</v>
      </c>
      <c r="F163" s="7" t="s">
        <v>278</v>
      </c>
      <c r="G163" s="7" t="str">
        <f>VLOOKUP(C163,[3]ריכוז!A:BN,66,0)</f>
        <v>לא</v>
      </c>
      <c r="H163" s="7" t="str">
        <f>VLOOKUP(C163,[3]ריכוז!A:BP,68,0)</f>
        <v>לא</v>
      </c>
      <c r="I163" s="7">
        <f>VLOOKUP(C163,[3]ריכוז!A:BQ,69,0)</f>
        <v>0</v>
      </c>
      <c r="J163" s="22">
        <f t="shared" si="11"/>
        <v>0</v>
      </c>
      <c r="K163" s="22">
        <f>VLOOKUP(C163,'[3]דוח רשימת בקשות'!B:P,15,0)</f>
        <v>2000000</v>
      </c>
      <c r="L163" s="7">
        <f t="shared" si="10"/>
        <v>1</v>
      </c>
      <c r="M163" s="23">
        <f>VLOOKUP(E163,'[1]ריכוז תמיכה ברמת עמותה'!$A:$P,16,0)+IFERROR(VLOOKUP(E163,[2]גיליון1!$B:$F,5,0),0)</f>
        <v>234883.83245150256</v>
      </c>
      <c r="N163" s="23">
        <f t="shared" si="12"/>
        <v>234883.83245150256</v>
      </c>
      <c r="O163" s="23">
        <f>VLOOKUP(C163,'[3]דוח רשימת בקשות 17.11.25'!B:I,8,0)</f>
        <v>170612</v>
      </c>
      <c r="P163" s="23">
        <f t="shared" si="13"/>
        <v>0</v>
      </c>
      <c r="Q163" s="23">
        <f t="shared" si="14"/>
        <v>64271.83245150256</v>
      </c>
      <c r="R163" s="24"/>
      <c r="T163" s="17"/>
      <c r="U163" s="17"/>
      <c r="Y163" s="1" t="e">
        <f>VLOOKUP(F163,[4]ריכוז!E:X,20,0)</f>
        <v>#N/A</v>
      </c>
    </row>
    <row r="164" spans="2:25" x14ac:dyDescent="0.2">
      <c r="B164" s="6">
        <v>161</v>
      </c>
      <c r="C164" s="6">
        <v>1001901181</v>
      </c>
      <c r="D164" s="6">
        <v>42401998</v>
      </c>
      <c r="E164" s="6">
        <v>580180438</v>
      </c>
      <c r="F164" s="7" t="s">
        <v>279</v>
      </c>
      <c r="G164" s="7" t="str">
        <f>VLOOKUP(C164,[3]ריכוז!A:BN,66,0)</f>
        <v>לא</v>
      </c>
      <c r="H164" s="7" t="str">
        <f>VLOOKUP(C164,[3]ריכוז!A:BP,68,0)</f>
        <v>לא</v>
      </c>
      <c r="I164" s="7">
        <f>VLOOKUP(C164,[3]ריכוז!A:BQ,69,0)</f>
        <v>0</v>
      </c>
      <c r="J164" s="22">
        <f t="shared" si="11"/>
        <v>0</v>
      </c>
      <c r="K164" s="22">
        <f>VLOOKUP(C164,'[3]דוח רשימת בקשות'!B:P,15,0)</f>
        <v>120000</v>
      </c>
      <c r="L164" s="7">
        <f t="shared" si="10"/>
        <v>1</v>
      </c>
      <c r="M164" s="23">
        <f>VLOOKUP(E164,'[1]ריכוז תמיכה ברמת עמותה'!$A:$P,16,0)+IFERROR(VLOOKUP(E164,[2]גיליון1!$B:$F,5,0),0)</f>
        <v>85114.363455893486</v>
      </c>
      <c r="N164" s="23">
        <f t="shared" si="12"/>
        <v>85114.363455893486</v>
      </c>
      <c r="O164" s="23">
        <f>VLOOKUP(C164,'[3]דוח רשימת בקשות 17.11.25'!B:I,8,0)</f>
        <v>49472</v>
      </c>
      <c r="P164" s="23">
        <f t="shared" si="13"/>
        <v>0</v>
      </c>
      <c r="Q164" s="23">
        <f t="shared" si="14"/>
        <v>35642.363455893486</v>
      </c>
      <c r="R164" s="24"/>
      <c r="T164" s="17"/>
      <c r="U164" s="17"/>
      <c r="Y164" s="1" t="e">
        <f>VLOOKUP(F164,[4]ריכוז!E:X,20,0)</f>
        <v>#N/A</v>
      </c>
    </row>
    <row r="165" spans="2:25" x14ac:dyDescent="0.2">
      <c r="B165" s="6">
        <v>162</v>
      </c>
      <c r="C165" s="6">
        <v>1001901182</v>
      </c>
      <c r="D165" s="6">
        <v>42401968</v>
      </c>
      <c r="E165" s="6">
        <v>580415040</v>
      </c>
      <c r="F165" s="7" t="s">
        <v>280</v>
      </c>
      <c r="G165" s="7" t="str">
        <f>VLOOKUP(C165,[3]ריכוז!A:BN,66,0)</f>
        <v>לא</v>
      </c>
      <c r="H165" s="7" t="str">
        <f>VLOOKUP(C165,[3]ריכוז!A:BP,68,0)</f>
        <v>לא</v>
      </c>
      <c r="I165" s="7">
        <f>VLOOKUP(C165,[3]ריכוז!A:BQ,69,0)</f>
        <v>0</v>
      </c>
      <c r="J165" s="22">
        <f t="shared" si="11"/>
        <v>0</v>
      </c>
      <c r="K165" s="22">
        <f>VLOOKUP(C165,'[3]דוח רשימת בקשות'!B:P,15,0)</f>
        <v>900000</v>
      </c>
      <c r="L165" s="7">
        <f t="shared" si="10"/>
        <v>1</v>
      </c>
      <c r="M165" s="23">
        <f>VLOOKUP(E165,'[1]ריכוז תמיכה ברמת עמותה'!$A:$P,16,0)+IFERROR(VLOOKUP(E165,[2]גיליון1!$B:$F,5,0),0)</f>
        <v>290935.65610470204</v>
      </c>
      <c r="N165" s="23">
        <f t="shared" si="12"/>
        <v>290935.65610470204</v>
      </c>
      <c r="O165" s="23">
        <f>VLOOKUP(C165,'[3]דוח רשימת בקשות 17.11.25'!B:I,8,0)</f>
        <v>228193</v>
      </c>
      <c r="P165" s="23">
        <f t="shared" si="13"/>
        <v>0</v>
      </c>
      <c r="Q165" s="23">
        <f t="shared" si="14"/>
        <v>62742.656104702037</v>
      </c>
      <c r="R165" s="24"/>
      <c r="T165" s="17"/>
      <c r="U165" s="17"/>
      <c r="Y165" s="1" t="e">
        <f>VLOOKUP(F165,[4]ריכוז!E:X,20,0)</f>
        <v>#N/A</v>
      </c>
    </row>
    <row r="166" spans="2:25" x14ac:dyDescent="0.2">
      <c r="B166" s="6">
        <v>163</v>
      </c>
      <c r="C166" s="6">
        <v>1001901187</v>
      </c>
      <c r="D166" s="6">
        <v>40539854</v>
      </c>
      <c r="E166" s="6">
        <v>513590042</v>
      </c>
      <c r="F166" s="7" t="s">
        <v>281</v>
      </c>
      <c r="G166" s="7" t="str">
        <f>VLOOKUP(C166,[3]ריכוז!A:BN,66,0)</f>
        <v>לא</v>
      </c>
      <c r="H166" s="7" t="str">
        <f>VLOOKUP(C166,[3]ריכוז!A:BP,68,0)</f>
        <v>לא</v>
      </c>
      <c r="I166" s="7">
        <f>VLOOKUP(C166,[3]ריכוז!A:BQ,69,0)</f>
        <v>0</v>
      </c>
      <c r="J166" s="22">
        <f t="shared" si="11"/>
        <v>0</v>
      </c>
      <c r="K166" s="22">
        <f>VLOOKUP(C166,'[3]דוח רשימת בקשות'!B:P,15,0)</f>
        <v>4000000</v>
      </c>
      <c r="L166" s="7">
        <f t="shared" si="10"/>
        <v>1</v>
      </c>
      <c r="M166" s="23">
        <f>VLOOKUP(E166,'[1]ריכוז תמיכה ברמת עמותה'!$A:$P,16,0)+IFERROR(VLOOKUP(E166,[2]גיליון1!$B:$F,5,0),0)</f>
        <v>272251.7148869689</v>
      </c>
      <c r="N166" s="23">
        <f t="shared" si="12"/>
        <v>272251.7148869689</v>
      </c>
      <c r="O166" s="23">
        <f>VLOOKUP(C166,'[3]דוח רשימת בקשות 17.11.25'!B:I,8,0)</f>
        <v>187673</v>
      </c>
      <c r="P166" s="23">
        <f t="shared" si="13"/>
        <v>0</v>
      </c>
      <c r="Q166" s="23">
        <f t="shared" si="14"/>
        <v>84578.714886968897</v>
      </c>
      <c r="R166" s="24"/>
      <c r="T166" s="17"/>
      <c r="U166" s="17"/>
      <c r="Y166" s="1" t="e">
        <f>VLOOKUP(F166,[4]ריכוז!E:X,20,0)</f>
        <v>#N/A</v>
      </c>
    </row>
    <row r="167" spans="2:25" x14ac:dyDescent="0.2">
      <c r="B167" s="6">
        <v>164</v>
      </c>
      <c r="C167" s="6">
        <v>1001901189</v>
      </c>
      <c r="D167" s="6">
        <v>42402177</v>
      </c>
      <c r="E167" s="6">
        <v>580272128</v>
      </c>
      <c r="F167" s="7" t="s">
        <v>282</v>
      </c>
      <c r="G167" s="7" t="str">
        <f>VLOOKUP(C167,[3]ריכוז!A:BN,66,0)</f>
        <v>לא</v>
      </c>
      <c r="H167" s="7" t="str">
        <f>VLOOKUP(C167,[3]ריכוז!A:BP,68,0)</f>
        <v>לא</v>
      </c>
      <c r="I167" s="7">
        <f>VLOOKUP(C167,[3]ריכוז!A:BQ,69,0)</f>
        <v>0</v>
      </c>
      <c r="J167" s="22">
        <f t="shared" si="11"/>
        <v>0</v>
      </c>
      <c r="K167" s="22">
        <f>VLOOKUP(C167,'[3]דוח רשימת בקשות'!B:P,15,0)</f>
        <v>500000</v>
      </c>
      <c r="L167" s="7">
        <f t="shared" si="10"/>
        <v>1</v>
      </c>
      <c r="M167" s="23">
        <f>VLOOKUP(E167,'[1]ריכוז תמיכה ברמת עמותה'!$A:$P,16,0)+IFERROR(VLOOKUP(E167,[2]גיליון1!$B:$F,5,0),0)</f>
        <v>59157.292598190805</v>
      </c>
      <c r="N167" s="23">
        <f t="shared" si="12"/>
        <v>59157.292598190805</v>
      </c>
      <c r="O167" s="23">
        <f>VLOOKUP(C167,'[3]דוח רשימת בקשות 17.11.25'!B:I,8,0)</f>
        <v>51763</v>
      </c>
      <c r="P167" s="23">
        <f t="shared" si="13"/>
        <v>0</v>
      </c>
      <c r="Q167" s="23">
        <f t="shared" si="14"/>
        <v>7394.2925981908047</v>
      </c>
      <c r="R167" s="24"/>
      <c r="T167" s="17"/>
      <c r="U167" s="17"/>
      <c r="Y167" s="1" t="e">
        <f>VLOOKUP(F167,[4]ריכוז!E:X,20,0)</f>
        <v>#N/A</v>
      </c>
    </row>
    <row r="168" spans="2:25" x14ac:dyDescent="0.2">
      <c r="B168" s="6">
        <v>165</v>
      </c>
      <c r="C168" s="6">
        <v>1001901201</v>
      </c>
      <c r="D168" s="6">
        <v>40221289</v>
      </c>
      <c r="E168" s="6">
        <v>580352540</v>
      </c>
      <c r="F168" s="7" t="s">
        <v>283</v>
      </c>
      <c r="G168" s="7" t="str">
        <f>VLOOKUP(C168,[3]ריכוז!A:BN,66,0)</f>
        <v>לא</v>
      </c>
      <c r="H168" s="7" t="str">
        <f>VLOOKUP(C168,[3]ריכוז!A:BP,68,0)</f>
        <v>לא</v>
      </c>
      <c r="I168" s="7">
        <f>VLOOKUP(C168,[3]ריכוז!A:BQ,69,0)</f>
        <v>0</v>
      </c>
      <c r="J168" s="22">
        <f t="shared" si="11"/>
        <v>0</v>
      </c>
      <c r="K168" s="22">
        <f>VLOOKUP(C168,'[3]דוח רשימת בקשות'!B:P,15,0)</f>
        <v>900000</v>
      </c>
      <c r="L168" s="7">
        <f t="shared" si="10"/>
        <v>1</v>
      </c>
      <c r="M168" s="23">
        <f>VLOOKUP(E168,'[1]ריכוז תמיכה ברמת עמותה'!$A:$P,16,0)+IFERROR(VLOOKUP(E168,[2]גיליון1!$B:$F,5,0),0)</f>
        <v>531744.56330950139</v>
      </c>
      <c r="N168" s="23">
        <f t="shared" si="12"/>
        <v>531744.56330950139</v>
      </c>
      <c r="O168" s="23">
        <f>VLOOKUP(C168,'[3]דוח רשימת בקשות 17.11.25'!B:I,8,0)</f>
        <v>416022</v>
      </c>
      <c r="P168" s="23">
        <f t="shared" si="13"/>
        <v>0</v>
      </c>
      <c r="Q168" s="23">
        <f t="shared" si="14"/>
        <v>115722.56330950139</v>
      </c>
      <c r="R168" s="24"/>
      <c r="T168" s="17"/>
      <c r="U168" s="17"/>
      <c r="Y168" s="1" t="e">
        <f>VLOOKUP(F168,[4]ריכוז!E:X,20,0)</f>
        <v>#N/A</v>
      </c>
    </row>
    <row r="169" spans="2:25" x14ac:dyDescent="0.2">
      <c r="B169" s="6">
        <v>166</v>
      </c>
      <c r="C169" s="6">
        <v>1001901202</v>
      </c>
      <c r="D169" s="6">
        <v>42771038</v>
      </c>
      <c r="E169" s="6">
        <v>580567055</v>
      </c>
      <c r="F169" s="7" t="s">
        <v>284</v>
      </c>
      <c r="G169" s="7" t="str">
        <f>VLOOKUP(C169,[3]ריכוז!A:BN,66,0)</f>
        <v>לא</v>
      </c>
      <c r="H169" s="7" t="str">
        <f>VLOOKUP(C169,[3]ריכוז!A:BP,68,0)</f>
        <v>לא</v>
      </c>
      <c r="I169" s="7">
        <f>VLOOKUP(C169,[3]ריכוז!A:BQ,69,0)</f>
        <v>0</v>
      </c>
      <c r="J169" s="22">
        <f t="shared" si="11"/>
        <v>0</v>
      </c>
      <c r="K169" s="22">
        <f>VLOOKUP(C169,'[3]דוח רשימת בקשות'!B:P,15,0)</f>
        <v>700000</v>
      </c>
      <c r="L169" s="7">
        <f t="shared" si="10"/>
        <v>1</v>
      </c>
      <c r="M169" s="23">
        <f>VLOOKUP(E169,'[1]ריכוז תמיכה ברמת עמותה'!$A:$P,16,0)+IFERROR(VLOOKUP(E169,[2]גיליון1!$B:$F,5,0),0)</f>
        <v>55728.53323085056</v>
      </c>
      <c r="N169" s="23">
        <f t="shared" si="12"/>
        <v>55728.53323085056</v>
      </c>
      <c r="O169" s="23">
        <f>VLOOKUP(C169,'[3]דוח רשימת בקשות 17.11.25'!B:I,8,0)</f>
        <v>48762</v>
      </c>
      <c r="P169" s="23">
        <f t="shared" si="13"/>
        <v>0</v>
      </c>
      <c r="Q169" s="23">
        <f t="shared" si="14"/>
        <v>6966.5332308505604</v>
      </c>
      <c r="R169" s="24"/>
      <c r="T169" s="17"/>
      <c r="U169" s="17"/>
      <c r="Y169" s="1" t="e">
        <f>VLOOKUP(F169,[4]ריכוז!E:X,20,0)</f>
        <v>#N/A</v>
      </c>
    </row>
    <row r="170" spans="2:25" x14ac:dyDescent="0.2">
      <c r="B170" s="6">
        <v>167</v>
      </c>
      <c r="C170" s="6">
        <v>1001901204</v>
      </c>
      <c r="D170" s="6">
        <v>42258294</v>
      </c>
      <c r="E170" s="6">
        <v>580546133</v>
      </c>
      <c r="F170" s="7" t="s">
        <v>285</v>
      </c>
      <c r="G170" s="7" t="str">
        <f>VLOOKUP(C170,[3]ריכוז!A:BN,66,0)</f>
        <v>לא</v>
      </c>
      <c r="H170" s="7" t="str">
        <f>VLOOKUP(C170,[3]ריכוז!A:BP,68,0)</f>
        <v>לא</v>
      </c>
      <c r="I170" s="7">
        <f>VLOOKUP(C170,[3]ריכוז!A:BQ,69,0)</f>
        <v>0</v>
      </c>
      <c r="J170" s="22">
        <f t="shared" si="11"/>
        <v>0</v>
      </c>
      <c r="K170" s="22">
        <f>VLOOKUP(C170,'[3]דוח רשימת בקשות'!B:P,15,0)</f>
        <v>375000</v>
      </c>
      <c r="L170" s="7">
        <f t="shared" si="10"/>
        <v>1</v>
      </c>
      <c r="M170" s="23">
        <f>VLOOKUP(E170,'[1]ריכוז תמיכה ברמת עמותה'!$A:$P,16,0)+IFERROR(VLOOKUP(E170,[2]גיליון1!$B:$F,5,0),0)</f>
        <v>86479.956493507751</v>
      </c>
      <c r="N170" s="23">
        <f t="shared" si="12"/>
        <v>86479.956493507751</v>
      </c>
      <c r="O170" s="23">
        <f>VLOOKUP(C170,'[3]דוח רשימת בקשות 17.11.25'!B:I,8,0)</f>
        <v>53743</v>
      </c>
      <c r="P170" s="23">
        <f t="shared" si="13"/>
        <v>0</v>
      </c>
      <c r="Q170" s="23">
        <f t="shared" si="14"/>
        <v>32736.956493507751</v>
      </c>
      <c r="R170" s="24"/>
      <c r="T170" s="17"/>
      <c r="U170" s="17"/>
      <c r="Y170" s="1" t="e">
        <f>VLOOKUP(F170,[4]ריכוז!E:X,20,0)</f>
        <v>#N/A</v>
      </c>
    </row>
    <row r="171" spans="2:25" x14ac:dyDescent="0.2">
      <c r="B171" s="6">
        <v>168</v>
      </c>
      <c r="C171" s="6">
        <v>1001901206</v>
      </c>
      <c r="D171" s="6">
        <v>42402047</v>
      </c>
      <c r="E171" s="6">
        <v>580401206</v>
      </c>
      <c r="F171" s="7" t="s">
        <v>286</v>
      </c>
      <c r="G171" s="7" t="str">
        <f>VLOOKUP(C171,[3]ריכוז!A:BN,66,0)</f>
        <v>לא</v>
      </c>
      <c r="H171" s="7" t="str">
        <f>VLOOKUP(C171,[3]ריכוז!A:BP,68,0)</f>
        <v>לא</v>
      </c>
      <c r="I171" s="7">
        <f>VLOOKUP(C171,[3]ריכוז!A:BQ,69,0)</f>
        <v>0</v>
      </c>
      <c r="J171" s="22">
        <f t="shared" si="11"/>
        <v>0</v>
      </c>
      <c r="K171" s="22">
        <f>VLOOKUP(C171,'[3]דוח רשימת בקשות'!B:P,15,0)</f>
        <v>150000</v>
      </c>
      <c r="L171" s="7">
        <f t="shared" si="10"/>
        <v>1</v>
      </c>
      <c r="M171" s="23">
        <f>VLOOKUP(E171,'[1]ריכוז תמיכה ברמת עמותה'!$A:$P,16,0)+IFERROR(VLOOKUP(E171,[2]גיליון1!$B:$F,5,0),0)</f>
        <v>50014.913979471698</v>
      </c>
      <c r="N171" s="23">
        <f t="shared" si="12"/>
        <v>50014.913979471698</v>
      </c>
      <c r="O171" s="23">
        <f>VLOOKUP(C171,'[3]דוח רשימת בקשות 17.11.25'!B:I,8,0)</f>
        <v>43763</v>
      </c>
      <c r="P171" s="23">
        <f t="shared" si="13"/>
        <v>0</v>
      </c>
      <c r="Q171" s="23">
        <f t="shared" si="14"/>
        <v>6251.9139794716975</v>
      </c>
      <c r="R171" s="24"/>
      <c r="T171" s="17"/>
      <c r="U171" s="17"/>
      <c r="Y171" s="1" t="e">
        <f>VLOOKUP(F171,[4]ריכוז!E:X,20,0)</f>
        <v>#N/A</v>
      </c>
    </row>
    <row r="172" spans="2:25" x14ac:dyDescent="0.2">
      <c r="B172" s="6">
        <v>169</v>
      </c>
      <c r="C172" s="6">
        <v>1001901207</v>
      </c>
      <c r="D172" s="6">
        <v>42402048</v>
      </c>
      <c r="E172" s="6">
        <v>580215150</v>
      </c>
      <c r="F172" s="7" t="s">
        <v>287</v>
      </c>
      <c r="G172" s="7" t="str">
        <f>VLOOKUP(C172,[3]ריכוז!A:BN,66,0)</f>
        <v>לא</v>
      </c>
      <c r="H172" s="7" t="str">
        <f>VLOOKUP(C172,[3]ריכוז!A:BP,68,0)</f>
        <v>לא</v>
      </c>
      <c r="I172" s="7">
        <f>VLOOKUP(C172,[3]ריכוז!A:BQ,69,0)</f>
        <v>0</v>
      </c>
      <c r="J172" s="22">
        <f t="shared" si="11"/>
        <v>0</v>
      </c>
      <c r="K172" s="22">
        <f>VLOOKUP(C172,'[3]דוח רשימת בקשות'!B:P,15,0)</f>
        <v>1000000</v>
      </c>
      <c r="L172" s="7">
        <f t="shared" si="10"/>
        <v>1</v>
      </c>
      <c r="M172" s="23">
        <f>VLOOKUP(E172,'[1]ריכוז תמיכה ברמת עמותה'!$A:$P,16,0)+IFERROR(VLOOKUP(E172,[2]גיליון1!$B:$F,5,0),0)</f>
        <v>57267.437933134286</v>
      </c>
      <c r="N172" s="23">
        <f t="shared" si="12"/>
        <v>57267.437933134286</v>
      </c>
      <c r="O172" s="23">
        <f>VLOOKUP(C172,'[3]דוח רשימת בקשות 17.11.25'!B:I,8,0)</f>
        <v>41817</v>
      </c>
      <c r="P172" s="23">
        <f t="shared" si="13"/>
        <v>0</v>
      </c>
      <c r="Q172" s="23">
        <f t="shared" si="14"/>
        <v>15450.437933134286</v>
      </c>
      <c r="R172" s="24"/>
      <c r="T172" s="17"/>
      <c r="U172" s="17"/>
      <c r="Y172" s="1" t="e">
        <f>VLOOKUP(F172,[4]ריכוז!E:X,20,0)</f>
        <v>#N/A</v>
      </c>
    </row>
    <row r="173" spans="2:25" x14ac:dyDescent="0.2">
      <c r="B173" s="6">
        <v>170</v>
      </c>
      <c r="C173" s="6">
        <v>1001901209</v>
      </c>
      <c r="D173" s="6">
        <v>42402581</v>
      </c>
      <c r="E173" s="6">
        <v>580346716</v>
      </c>
      <c r="F173" s="7" t="s">
        <v>288</v>
      </c>
      <c r="G173" s="7" t="str">
        <f>VLOOKUP(C173,[3]ריכוז!A:BN,66,0)</f>
        <v>לא</v>
      </c>
      <c r="H173" s="7" t="str">
        <f>VLOOKUP(C173,[3]ריכוז!A:BP,68,0)</f>
        <v>לא</v>
      </c>
      <c r="I173" s="7">
        <f>VLOOKUP(C173,[3]ריכוז!A:BQ,69,0)</f>
        <v>0</v>
      </c>
      <c r="J173" s="22">
        <f t="shared" si="11"/>
        <v>0</v>
      </c>
      <c r="K173" s="22">
        <f>VLOOKUP(C173,'[3]דוח רשימת בקשות'!B:P,15,0)</f>
        <v>40000</v>
      </c>
      <c r="L173" s="7">
        <f t="shared" si="10"/>
        <v>1</v>
      </c>
      <c r="M173" s="23">
        <f>VLOOKUP(E173,'[1]ריכוז תמיכה ברמת עמותה'!$A:$P,16,0)+IFERROR(VLOOKUP(E173,[2]גיליון1!$B:$F,5,0),0)</f>
        <v>14502.037109245928</v>
      </c>
      <c r="N173" s="23">
        <f t="shared" si="12"/>
        <v>14502.037109245928</v>
      </c>
      <c r="O173" s="23">
        <f>VLOOKUP(C173,'[3]דוח רשימת בקשות 17.11.25'!B:I,8,0)</f>
        <v>12689</v>
      </c>
      <c r="P173" s="23">
        <f t="shared" si="13"/>
        <v>0</v>
      </c>
      <c r="Q173" s="23">
        <f t="shared" si="14"/>
        <v>1813.0371092459281</v>
      </c>
      <c r="R173" s="24"/>
      <c r="T173" s="17"/>
      <c r="U173" s="17"/>
      <c r="Y173" s="1" t="e">
        <f>VLOOKUP(F173,[4]ריכוז!E:X,20,0)</f>
        <v>#N/A</v>
      </c>
    </row>
    <row r="174" spans="2:25" x14ac:dyDescent="0.2">
      <c r="B174" s="6">
        <v>171</v>
      </c>
      <c r="C174" s="6">
        <v>1001901220</v>
      </c>
      <c r="D174" s="6">
        <v>42357626</v>
      </c>
      <c r="E174" s="6">
        <v>580498038</v>
      </c>
      <c r="F174" s="7" t="s">
        <v>289</v>
      </c>
      <c r="G174" s="7" t="str">
        <f>VLOOKUP(C174,[3]ריכוז!A:BN,66,0)</f>
        <v>לא</v>
      </c>
      <c r="H174" s="7" t="str">
        <f>VLOOKUP(C174,[3]ריכוז!A:BP,68,0)</f>
        <v>לא</v>
      </c>
      <c r="I174" s="7">
        <f>VLOOKUP(C174,[3]ריכוז!A:BQ,69,0)</f>
        <v>0</v>
      </c>
      <c r="J174" s="22">
        <f t="shared" si="11"/>
        <v>0</v>
      </c>
      <c r="K174" s="22">
        <f>VLOOKUP(C174,'[3]דוח רשימת בקשות'!B:P,15,0)</f>
        <v>500000</v>
      </c>
      <c r="L174" s="7">
        <f t="shared" si="10"/>
        <v>1</v>
      </c>
      <c r="M174" s="23">
        <f>VLOOKUP(E174,'[1]ריכוז תמיכה ברמת עמותה'!$A:$P,16,0)+IFERROR(VLOOKUP(E174,[2]גיליון1!$B:$F,5,0),0)</f>
        <v>154809.79866121759</v>
      </c>
      <c r="N174" s="23">
        <f t="shared" si="12"/>
        <v>154809.79866121759</v>
      </c>
      <c r="O174" s="23">
        <f>VLOOKUP(C174,'[3]דוח רשימת בקשות 17.11.25'!B:I,8,0)</f>
        <v>105299</v>
      </c>
      <c r="P174" s="23">
        <f t="shared" si="13"/>
        <v>0</v>
      </c>
      <c r="Q174" s="23">
        <f t="shared" si="14"/>
        <v>49510.798661217588</v>
      </c>
      <c r="R174" s="24"/>
      <c r="T174" s="17"/>
      <c r="U174" s="17"/>
      <c r="Y174" s="1" t="e">
        <f>VLOOKUP(F174,[4]ריכוז!E:X,20,0)</f>
        <v>#N/A</v>
      </c>
    </row>
    <row r="175" spans="2:25" x14ac:dyDescent="0.2">
      <c r="B175" s="6">
        <v>172</v>
      </c>
      <c r="C175" s="6">
        <v>1001901221</v>
      </c>
      <c r="D175" s="6">
        <v>40216009</v>
      </c>
      <c r="E175" s="6">
        <v>580349355</v>
      </c>
      <c r="F175" s="7" t="s">
        <v>290</v>
      </c>
      <c r="G175" s="7" t="str">
        <f>VLOOKUP(C175,[3]ריכוז!A:BN,66,0)</f>
        <v>לא</v>
      </c>
      <c r="H175" s="7" t="str">
        <f>VLOOKUP(C175,[3]ריכוז!A:BP,68,0)</f>
        <v>לא</v>
      </c>
      <c r="I175" s="7">
        <f>VLOOKUP(C175,[3]ריכוז!A:BQ,69,0)</f>
        <v>0</v>
      </c>
      <c r="J175" s="22">
        <f t="shared" si="11"/>
        <v>0</v>
      </c>
      <c r="K175" s="22">
        <f>VLOOKUP(C175,'[3]דוח רשימת בקשות'!B:P,15,0)</f>
        <v>700000</v>
      </c>
      <c r="L175" s="7">
        <f t="shared" si="10"/>
        <v>1</v>
      </c>
      <c r="M175" s="23">
        <f>VLOOKUP(E175,'[1]ריכוז תמיכה ברמת עמותה'!$A:$P,16,0)+IFERROR(VLOOKUP(E175,[2]גיליון1!$B:$F,5,0),0)</f>
        <v>233722.40000000002</v>
      </c>
      <c r="N175" s="23">
        <f t="shared" si="12"/>
        <v>233722.40000000002</v>
      </c>
      <c r="O175" s="23">
        <f>VLOOKUP(C175,'[3]דוח רשימת בקשות 17.11.25'!B:I,8,0)</f>
        <v>204507</v>
      </c>
      <c r="P175" s="23">
        <f t="shared" si="13"/>
        <v>0</v>
      </c>
      <c r="Q175" s="23">
        <f t="shared" si="14"/>
        <v>29215.400000000023</v>
      </c>
      <c r="R175" s="24"/>
      <c r="T175" s="17"/>
      <c r="U175" s="17"/>
      <c r="Y175" s="1" t="e">
        <f>VLOOKUP(F175,[4]ריכוז!E:X,20,0)</f>
        <v>#N/A</v>
      </c>
    </row>
    <row r="176" spans="2:25" x14ac:dyDescent="0.2">
      <c r="B176" s="6">
        <v>173</v>
      </c>
      <c r="C176" s="6">
        <v>1001901224</v>
      </c>
      <c r="D176" s="6">
        <v>42402212</v>
      </c>
      <c r="E176" s="6">
        <v>580561918</v>
      </c>
      <c r="F176" s="7" t="s">
        <v>291</v>
      </c>
      <c r="G176" s="7" t="str">
        <f>VLOOKUP(C176,[3]ריכוז!A:BN,66,0)</f>
        <v>לא</v>
      </c>
      <c r="H176" s="7" t="str">
        <f>VLOOKUP(C176,[3]ריכוז!A:BP,68,0)</f>
        <v>לא</v>
      </c>
      <c r="I176" s="7">
        <f>VLOOKUP(C176,[3]ריכוז!A:BQ,69,0)</f>
        <v>0</v>
      </c>
      <c r="J176" s="22">
        <f t="shared" si="11"/>
        <v>0</v>
      </c>
      <c r="K176" s="22">
        <f>VLOOKUP(C176,'[3]דוח רשימת בקשות'!B:P,15,0)</f>
        <v>200000</v>
      </c>
      <c r="L176" s="7">
        <f t="shared" si="10"/>
        <v>1</v>
      </c>
      <c r="M176" s="23">
        <f>VLOOKUP(E176,'[1]ריכוז תמיכה ברמת עמותה'!$A:$P,16,0)+IFERROR(VLOOKUP(E176,[2]גיליון1!$B:$F,5,0),0)</f>
        <v>51719.382797783481</v>
      </c>
      <c r="N176" s="23">
        <f t="shared" si="12"/>
        <v>51719.382797783481</v>
      </c>
      <c r="O176" s="23">
        <f>VLOOKUP(C176,'[3]דוח רשימת בקשות 17.11.25'!B:I,8,0)</f>
        <v>45254</v>
      </c>
      <c r="P176" s="23">
        <f t="shared" si="13"/>
        <v>0</v>
      </c>
      <c r="Q176" s="23">
        <f t="shared" si="14"/>
        <v>6465.3827977834808</v>
      </c>
      <c r="R176" s="24"/>
      <c r="T176" s="17"/>
      <c r="U176" s="17"/>
      <c r="Y176" s="1" t="e">
        <f>VLOOKUP(F176,[4]ריכוז!E:X,20,0)</f>
        <v>#N/A</v>
      </c>
    </row>
    <row r="177" spans="2:25" x14ac:dyDescent="0.2">
      <c r="B177" s="6">
        <v>174</v>
      </c>
      <c r="C177" s="6">
        <v>1001901226</v>
      </c>
      <c r="D177" s="6">
        <v>42402472</v>
      </c>
      <c r="E177" s="6">
        <v>580546091</v>
      </c>
      <c r="F177" s="7" t="s">
        <v>292</v>
      </c>
      <c r="G177" s="7" t="str">
        <f>VLOOKUP(C177,[3]ריכוז!A:BN,66,0)</f>
        <v>לא</v>
      </c>
      <c r="H177" s="7" t="str">
        <f>VLOOKUP(C177,[3]ריכוז!A:BP,68,0)</f>
        <v>לא</v>
      </c>
      <c r="I177" s="7">
        <f>VLOOKUP(C177,[3]ריכוז!A:BQ,69,0)</f>
        <v>0</v>
      </c>
      <c r="J177" s="22">
        <f t="shared" si="11"/>
        <v>0</v>
      </c>
      <c r="K177" s="22">
        <f>VLOOKUP(C177,'[3]דוח רשימת בקשות'!B:P,15,0)</f>
        <v>2000000</v>
      </c>
      <c r="L177" s="7">
        <f t="shared" si="10"/>
        <v>1</v>
      </c>
      <c r="M177" s="23">
        <f>VLOOKUP(E177,'[1]ריכוז תמיכה ברמת עמותה'!$A:$P,16,0)+IFERROR(VLOOKUP(E177,[2]גיליון1!$B:$F,5,0),0)</f>
        <v>104096.24392737045</v>
      </c>
      <c r="N177" s="23">
        <f t="shared" si="12"/>
        <v>104096.24392737045</v>
      </c>
      <c r="O177" s="23">
        <f>VLOOKUP(C177,'[3]דוח רשימת בקשות 17.11.25'!B:I,8,0)</f>
        <v>83173</v>
      </c>
      <c r="P177" s="23">
        <f t="shared" si="13"/>
        <v>0</v>
      </c>
      <c r="Q177" s="23">
        <f t="shared" si="14"/>
        <v>20923.243927370451</v>
      </c>
      <c r="R177" s="24"/>
      <c r="T177" s="17"/>
      <c r="U177" s="17"/>
      <c r="Y177" s="1" t="e">
        <f>VLOOKUP(F177,[4]ריכוז!E:X,20,0)</f>
        <v>#N/A</v>
      </c>
    </row>
    <row r="178" spans="2:25" x14ac:dyDescent="0.2">
      <c r="B178" s="6">
        <v>175</v>
      </c>
      <c r="C178" s="6">
        <v>1001901227</v>
      </c>
      <c r="D178" s="6">
        <v>42141301</v>
      </c>
      <c r="E178" s="6">
        <v>580307411</v>
      </c>
      <c r="F178" s="7" t="s">
        <v>293</v>
      </c>
      <c r="G178" s="7" t="str">
        <f>VLOOKUP(C178,[3]ריכוז!A:BN,66,0)</f>
        <v>לא</v>
      </c>
      <c r="H178" s="7" t="str">
        <f>VLOOKUP(C178,[3]ריכוז!A:BP,68,0)</f>
        <v>לא</v>
      </c>
      <c r="I178" s="7">
        <f>VLOOKUP(C178,[3]ריכוז!A:BQ,69,0)</f>
        <v>0</v>
      </c>
      <c r="J178" s="22">
        <f t="shared" si="11"/>
        <v>0</v>
      </c>
      <c r="K178" s="22">
        <f>VLOOKUP(C178,'[3]דוח רשימת בקשות'!B:P,15,0)</f>
        <v>1400000</v>
      </c>
      <c r="L178" s="7">
        <f t="shared" si="10"/>
        <v>1</v>
      </c>
      <c r="M178" s="23">
        <f>VLOOKUP(E178,'[1]ריכוז תמיכה ברמת עמותה'!$A:$P,16,0)+IFERROR(VLOOKUP(E178,[2]גיליון1!$B:$F,5,0),0)</f>
        <v>314812.97892390308</v>
      </c>
      <c r="N178" s="23">
        <f t="shared" si="12"/>
        <v>314812.97892390308</v>
      </c>
      <c r="O178" s="23">
        <f>VLOOKUP(C178,'[3]דוח רשימת בקשות 17.11.25'!B:I,8,0)</f>
        <v>231214</v>
      </c>
      <c r="P178" s="23">
        <f t="shared" si="13"/>
        <v>0</v>
      </c>
      <c r="Q178" s="23">
        <f t="shared" si="14"/>
        <v>83598.97892390308</v>
      </c>
      <c r="R178" s="24"/>
      <c r="T178" s="17"/>
      <c r="U178" s="17"/>
      <c r="Y178" s="1" t="e">
        <f>VLOOKUP(F178,[4]ריכוז!E:X,20,0)</f>
        <v>#N/A</v>
      </c>
    </row>
    <row r="179" spans="2:25" x14ac:dyDescent="0.2">
      <c r="B179" s="6">
        <v>176</v>
      </c>
      <c r="C179" s="6">
        <v>1001901281</v>
      </c>
      <c r="D179" s="6">
        <v>42402156</v>
      </c>
      <c r="E179" s="6">
        <v>580420883</v>
      </c>
      <c r="F179" s="7" t="s">
        <v>294</v>
      </c>
      <c r="G179" s="7" t="str">
        <f>VLOOKUP(C179,[3]ריכוז!A:BN,66,0)</f>
        <v>לא</v>
      </c>
      <c r="H179" s="7" t="str">
        <f>VLOOKUP(C179,[3]ריכוז!A:BP,68,0)</f>
        <v>לא</v>
      </c>
      <c r="I179" s="7">
        <f>VLOOKUP(C179,[3]ריכוז!A:BQ,69,0)</f>
        <v>0</v>
      </c>
      <c r="J179" s="22">
        <f t="shared" si="11"/>
        <v>0</v>
      </c>
      <c r="K179" s="22">
        <f>VLOOKUP(C179,'[3]דוח רשימת בקשות'!B:P,15,0)</f>
        <v>200000</v>
      </c>
      <c r="L179" s="7">
        <f t="shared" si="10"/>
        <v>1</v>
      </c>
      <c r="M179" s="23">
        <f>VLOOKUP(E179,'[1]ריכוז תמיכה ברמת עמותה'!$A:$P,16,0)+IFERROR(VLOOKUP(E179,[2]גיליון1!$B:$F,5,0),0)</f>
        <v>103634.37881678689</v>
      </c>
      <c r="N179" s="23">
        <f t="shared" si="12"/>
        <v>103634.37881678689</v>
      </c>
      <c r="O179" s="23">
        <f>VLOOKUP(C179,'[3]דוח רשימת בקשות 17.11.25'!B:I,8,0)</f>
        <v>86574</v>
      </c>
      <c r="P179" s="23">
        <f t="shared" si="13"/>
        <v>0</v>
      </c>
      <c r="Q179" s="23">
        <f t="shared" si="14"/>
        <v>17060.378816786892</v>
      </c>
      <c r="R179" s="24"/>
      <c r="T179" s="17"/>
      <c r="U179" s="17"/>
      <c r="Y179" s="1" t="e">
        <f>VLOOKUP(F179,[4]ריכוז!E:X,20,0)</f>
        <v>#N/A</v>
      </c>
    </row>
    <row r="180" spans="2:25" x14ac:dyDescent="0.2">
      <c r="B180" s="6">
        <v>177</v>
      </c>
      <c r="C180" s="6">
        <v>1001901283</v>
      </c>
      <c r="D180" s="6">
        <v>40228588</v>
      </c>
      <c r="E180" s="6">
        <v>580416824</v>
      </c>
      <c r="F180" s="7" t="s">
        <v>295</v>
      </c>
      <c r="G180" s="7" t="str">
        <f>VLOOKUP(C180,[3]ריכוז!A:BN,66,0)</f>
        <v>לא</v>
      </c>
      <c r="H180" s="7" t="str">
        <f>VLOOKUP(C180,[3]ריכוז!A:BP,68,0)</f>
        <v>לא</v>
      </c>
      <c r="I180" s="7">
        <f>VLOOKUP(C180,[3]ריכוז!A:BQ,69,0)</f>
        <v>0</v>
      </c>
      <c r="J180" s="22">
        <f t="shared" si="11"/>
        <v>0</v>
      </c>
      <c r="K180" s="22">
        <f>VLOOKUP(C180,'[3]דוח רשימת בקשות'!B:P,15,0)</f>
        <v>1000000</v>
      </c>
      <c r="L180" s="7">
        <f t="shared" si="10"/>
        <v>1</v>
      </c>
      <c r="M180" s="23">
        <f>VLOOKUP(E180,'[1]ריכוז תמיכה ברמת עמותה'!$A:$P,16,0)+IFERROR(VLOOKUP(E180,[2]גיליון1!$B:$F,5,0),0)</f>
        <v>455347.52720036102</v>
      </c>
      <c r="N180" s="23">
        <f t="shared" si="12"/>
        <v>455347.52720036102</v>
      </c>
      <c r="O180" s="23">
        <f>VLOOKUP(C180,'[3]דוח רשימת בקשות 17.11.25'!B:I,8,0)</f>
        <v>375856</v>
      </c>
      <c r="P180" s="23">
        <f t="shared" si="13"/>
        <v>0</v>
      </c>
      <c r="Q180" s="23">
        <f t="shared" si="14"/>
        <v>79491.527200361015</v>
      </c>
      <c r="R180" s="24"/>
      <c r="T180" s="17"/>
      <c r="U180" s="17"/>
      <c r="Y180" s="1" t="e">
        <f>VLOOKUP(F180,[4]ריכוז!E:X,20,0)</f>
        <v>#N/A</v>
      </c>
    </row>
    <row r="181" spans="2:25" x14ac:dyDescent="0.2">
      <c r="B181" s="6">
        <v>178</v>
      </c>
      <c r="C181" s="6">
        <v>1001901286</v>
      </c>
      <c r="D181" s="6">
        <v>41864771</v>
      </c>
      <c r="E181" s="6">
        <v>580093680</v>
      </c>
      <c r="F181" s="7" t="s">
        <v>296</v>
      </c>
      <c r="G181" s="7" t="str">
        <f>VLOOKUP(C181,[3]ריכוז!A:BN,66,0)</f>
        <v>לא</v>
      </c>
      <c r="H181" s="7" t="str">
        <f>VLOOKUP(C181,[3]ריכוז!A:BP,68,0)</f>
        <v>לא</v>
      </c>
      <c r="I181" s="7">
        <f>VLOOKUP(C181,[3]ריכוז!A:BQ,69,0)</f>
        <v>0</v>
      </c>
      <c r="J181" s="22">
        <f t="shared" si="11"/>
        <v>0</v>
      </c>
      <c r="K181" s="22">
        <f>VLOOKUP(C181,'[3]דוח רשימת בקשות'!B:P,15,0)</f>
        <v>2000000</v>
      </c>
      <c r="L181" s="7">
        <f t="shared" si="10"/>
        <v>1</v>
      </c>
      <c r="M181" s="23">
        <f>VLOOKUP(E181,'[1]ריכוז תמיכה ברמת עמותה'!$A:$P,16,0)+IFERROR(VLOOKUP(E181,[2]גיליון1!$B:$F,5,0),0)</f>
        <v>132933.01498266056</v>
      </c>
      <c r="N181" s="23">
        <f t="shared" si="12"/>
        <v>132933.01498266056</v>
      </c>
      <c r="O181" s="23">
        <f>VLOOKUP(C181,'[3]דוח רשימת בקשות 17.11.25'!B:I,8,0)</f>
        <v>88929</v>
      </c>
      <c r="P181" s="23">
        <f t="shared" si="13"/>
        <v>0</v>
      </c>
      <c r="Q181" s="23">
        <f t="shared" si="14"/>
        <v>44004.014982660563</v>
      </c>
      <c r="R181" s="24"/>
      <c r="T181" s="17"/>
      <c r="U181" s="17"/>
      <c r="Y181" s="1" t="e">
        <f>VLOOKUP(F181,[4]ריכוז!E:X,20,0)</f>
        <v>#N/A</v>
      </c>
    </row>
    <row r="182" spans="2:25" x14ac:dyDescent="0.2">
      <c r="B182" s="6">
        <v>179</v>
      </c>
      <c r="C182" s="6">
        <v>1001901287</v>
      </c>
      <c r="D182" s="6">
        <v>40000674</v>
      </c>
      <c r="E182" s="6">
        <v>580314581</v>
      </c>
      <c r="F182" s="7" t="s">
        <v>297</v>
      </c>
      <c r="G182" s="7" t="str">
        <f>VLOOKUP(C182,[3]ריכוז!A:BN,66,0)</f>
        <v>לא</v>
      </c>
      <c r="H182" s="7" t="str">
        <f>VLOOKUP(C182,[3]ריכוז!A:BP,68,0)</f>
        <v>לא</v>
      </c>
      <c r="I182" s="7">
        <f>VLOOKUP(C182,[3]ריכוז!A:BQ,69,0)</f>
        <v>0</v>
      </c>
      <c r="J182" s="22">
        <f t="shared" si="11"/>
        <v>0</v>
      </c>
      <c r="K182" s="22">
        <f>VLOOKUP(C182,'[3]דוח רשימת בקשות'!B:P,15,0)</f>
        <v>250000</v>
      </c>
      <c r="L182" s="7">
        <f t="shared" si="10"/>
        <v>1</v>
      </c>
      <c r="M182" s="23">
        <f>VLOOKUP(E182,'[1]ריכוז תמיכה ברמת עמותה'!$A:$P,16,0)+IFERROR(VLOOKUP(E182,[2]גיליון1!$B:$F,5,0),0)</f>
        <v>149128.70394357038</v>
      </c>
      <c r="N182" s="23">
        <f t="shared" si="12"/>
        <v>149128.70394357038</v>
      </c>
      <c r="O182" s="23">
        <f>VLOOKUP(C182,'[3]דוח רשימת בקשות 17.11.25'!B:I,8,0)</f>
        <v>130488</v>
      </c>
      <c r="P182" s="23">
        <f t="shared" si="13"/>
        <v>0</v>
      </c>
      <c r="Q182" s="23">
        <f t="shared" si="14"/>
        <v>18640.703943570377</v>
      </c>
      <c r="R182" s="24"/>
      <c r="T182" s="17"/>
      <c r="U182" s="17"/>
      <c r="Y182" s="1" t="e">
        <f>VLOOKUP(F182,[4]ריכוז!E:X,20,0)</f>
        <v>#N/A</v>
      </c>
    </row>
    <row r="183" spans="2:25" x14ac:dyDescent="0.2">
      <c r="B183" s="6">
        <v>180</v>
      </c>
      <c r="C183" s="6">
        <v>1001901289</v>
      </c>
      <c r="D183" s="6">
        <v>42421649</v>
      </c>
      <c r="E183" s="6">
        <v>580632503</v>
      </c>
      <c r="F183" s="7" t="s">
        <v>298</v>
      </c>
      <c r="G183" s="7" t="str">
        <f>VLOOKUP(C183,[3]ריכוז!A:BN,66,0)</f>
        <v>לא</v>
      </c>
      <c r="H183" s="7" t="str">
        <f>VLOOKUP(C183,[3]ריכוז!A:BP,68,0)</f>
        <v>לא</v>
      </c>
      <c r="I183" s="7">
        <f>VLOOKUP(C183,[3]ריכוז!A:BQ,69,0)</f>
        <v>0</v>
      </c>
      <c r="J183" s="22">
        <f t="shared" si="11"/>
        <v>0</v>
      </c>
      <c r="K183" s="22">
        <f>VLOOKUP(C183,'[3]דוח רשימת בקשות'!B:P,15,0)</f>
        <v>750000</v>
      </c>
      <c r="L183" s="7">
        <f t="shared" si="10"/>
        <v>1</v>
      </c>
      <c r="M183" s="23">
        <f>VLOOKUP(E183,'[1]ריכוז תמיכה ברמת עמותה'!$A:$P,16,0)+IFERROR(VLOOKUP(E183,[2]גיליון1!$B:$F,5,0),0)</f>
        <v>183630.79037713527</v>
      </c>
      <c r="N183" s="23">
        <f t="shared" si="12"/>
        <v>183630.79037713527</v>
      </c>
      <c r="O183" s="23">
        <f>VLOOKUP(C183,'[3]דוח רשימת בקשות 17.11.25'!B:I,8,0)</f>
        <v>86804</v>
      </c>
      <c r="P183" s="23">
        <f t="shared" si="13"/>
        <v>0</v>
      </c>
      <c r="Q183" s="23">
        <f t="shared" si="14"/>
        <v>96826.790377135272</v>
      </c>
      <c r="R183" s="24"/>
      <c r="T183" s="17"/>
      <c r="U183" s="17"/>
      <c r="Y183" s="1" t="e">
        <f>VLOOKUP(F183,[4]ריכוז!E:X,20,0)</f>
        <v>#N/A</v>
      </c>
    </row>
    <row r="184" spans="2:25" x14ac:dyDescent="0.2">
      <c r="B184" s="6">
        <v>181</v>
      </c>
      <c r="C184" s="6">
        <v>1001901290</v>
      </c>
      <c r="D184" s="6">
        <v>42113408</v>
      </c>
      <c r="E184" s="6">
        <v>580640225</v>
      </c>
      <c r="F184" s="7" t="s">
        <v>299</v>
      </c>
      <c r="G184" s="7" t="str">
        <f>VLOOKUP(C184,[3]ריכוז!A:BN,66,0)</f>
        <v>לא</v>
      </c>
      <c r="H184" s="7" t="str">
        <f>VLOOKUP(C184,[3]ריכוז!A:BP,68,0)</f>
        <v>לא</v>
      </c>
      <c r="I184" s="7">
        <f>VLOOKUP(C184,[3]ריכוז!A:BQ,69,0)</f>
        <v>0</v>
      </c>
      <c r="J184" s="22">
        <f t="shared" si="11"/>
        <v>0</v>
      </c>
      <c r="K184" s="22">
        <f>VLOOKUP(C184,'[3]דוח רשימת בקשות'!B:P,15,0)</f>
        <v>150000</v>
      </c>
      <c r="L184" s="7">
        <f t="shared" si="10"/>
        <v>1</v>
      </c>
      <c r="M184" s="23">
        <f>VLOOKUP(E184,'[1]ריכוז תמיכה ברמת עמותה'!$A:$P,16,0)+IFERROR(VLOOKUP(E184,[2]גיליון1!$B:$F,5,0),0)</f>
        <v>32224.21286114481</v>
      </c>
      <c r="N184" s="23">
        <f t="shared" si="12"/>
        <v>32224.21286114481</v>
      </c>
      <c r="O184" s="23">
        <f>VLOOKUP(C184,'[3]דוח רשימת בקשות 17.11.25'!B:I,8,0)</f>
        <v>18918</v>
      </c>
      <c r="P184" s="23">
        <f t="shared" si="13"/>
        <v>0</v>
      </c>
      <c r="Q184" s="23">
        <f t="shared" si="14"/>
        <v>13306.21286114481</v>
      </c>
      <c r="R184" s="24"/>
      <c r="T184" s="17"/>
      <c r="U184" s="17"/>
      <c r="Y184" s="1" t="e">
        <f>VLOOKUP(F184,[4]ריכוז!E:X,20,0)</f>
        <v>#N/A</v>
      </c>
    </row>
    <row r="185" spans="2:25" x14ac:dyDescent="0.2">
      <c r="B185" s="6">
        <v>182</v>
      </c>
      <c r="C185" s="6">
        <v>1001901294</v>
      </c>
      <c r="D185" s="6">
        <v>42140835</v>
      </c>
      <c r="E185" s="6">
        <v>580460269</v>
      </c>
      <c r="F185" s="7" t="s">
        <v>300</v>
      </c>
      <c r="G185" s="7" t="str">
        <f>VLOOKUP(C185,[3]ריכוז!A:BN,66,0)</f>
        <v>לא</v>
      </c>
      <c r="H185" s="7" t="str">
        <f>VLOOKUP(C185,[3]ריכוז!A:BP,68,0)</f>
        <v>לא</v>
      </c>
      <c r="I185" s="7">
        <f>VLOOKUP(C185,[3]ריכוז!A:BQ,69,0)</f>
        <v>0</v>
      </c>
      <c r="J185" s="22">
        <f t="shared" si="11"/>
        <v>0</v>
      </c>
      <c r="K185" s="22">
        <f>VLOOKUP(C185,'[3]דוח רשימת בקשות'!B:P,15,0)</f>
        <v>300000</v>
      </c>
      <c r="L185" s="7">
        <f t="shared" si="10"/>
        <v>1</v>
      </c>
      <c r="M185" s="23">
        <f>VLOOKUP(E185,'[1]ריכוז תמיכה ברמת עמותה'!$A:$P,16,0)+IFERROR(VLOOKUP(E185,[2]גיליון1!$B:$F,5,0),0)</f>
        <v>119920.35661514863</v>
      </c>
      <c r="N185" s="23">
        <f t="shared" si="12"/>
        <v>119920.35661514863</v>
      </c>
      <c r="O185" s="23">
        <f>VLOOKUP(C185,'[3]דוח רשימת בקשות 17.11.25'!B:I,8,0)</f>
        <v>100469</v>
      </c>
      <c r="P185" s="23">
        <f t="shared" si="13"/>
        <v>0</v>
      </c>
      <c r="Q185" s="23">
        <f t="shared" si="14"/>
        <v>19451.35661514863</v>
      </c>
      <c r="R185" s="24"/>
      <c r="T185" s="17"/>
      <c r="U185" s="17"/>
      <c r="Y185" s="1" t="e">
        <f>VLOOKUP(F185,[4]ריכוז!E:X,20,0)</f>
        <v>#N/A</v>
      </c>
    </row>
    <row r="186" spans="2:25" x14ac:dyDescent="0.2">
      <c r="B186" s="6">
        <v>183</v>
      </c>
      <c r="C186" s="6">
        <v>1001901296</v>
      </c>
      <c r="D186" s="6">
        <v>42402041</v>
      </c>
      <c r="E186" s="6">
        <v>580568681</v>
      </c>
      <c r="F186" s="7" t="s">
        <v>301</v>
      </c>
      <c r="G186" s="7" t="str">
        <f>VLOOKUP(C186,[3]ריכוז!A:BN,66,0)</f>
        <v>לא</v>
      </c>
      <c r="H186" s="7" t="str">
        <f>VLOOKUP(C186,[3]ריכוז!A:BP,68,0)</f>
        <v>לא</v>
      </c>
      <c r="I186" s="7">
        <f>VLOOKUP(C186,[3]ריכוז!A:BQ,69,0)</f>
        <v>0</v>
      </c>
      <c r="J186" s="22">
        <f t="shared" si="11"/>
        <v>0</v>
      </c>
      <c r="K186" s="22">
        <f>VLOOKUP(C186,'[3]דוח רשימת בקשות'!B:P,15,0)</f>
        <v>50000</v>
      </c>
      <c r="L186" s="7">
        <f t="shared" si="10"/>
        <v>1</v>
      </c>
      <c r="M186" s="23">
        <f>VLOOKUP(E186,'[1]ריכוז תמיכה ברמת עמותה'!$A:$P,16,0)+IFERROR(VLOOKUP(E186,[2]גיליון1!$B:$F,5,0),0)</f>
        <v>21464.154664271759</v>
      </c>
      <c r="N186" s="23">
        <f t="shared" si="12"/>
        <v>21464.154664271759</v>
      </c>
      <c r="O186" s="23">
        <f>VLOOKUP(C186,'[3]דוח רשימת בקשות 17.11.25'!B:I,8,0)</f>
        <v>18781</v>
      </c>
      <c r="P186" s="23">
        <f t="shared" si="13"/>
        <v>0</v>
      </c>
      <c r="Q186" s="23">
        <f t="shared" si="14"/>
        <v>2683.1546642717585</v>
      </c>
      <c r="R186" s="24"/>
      <c r="T186" s="17"/>
      <c r="U186" s="17"/>
      <c r="Y186" s="1" t="e">
        <f>VLOOKUP(F186,[4]ריכוז!E:X,20,0)</f>
        <v>#N/A</v>
      </c>
    </row>
    <row r="187" spans="2:25" x14ac:dyDescent="0.2">
      <c r="B187" s="6">
        <v>184</v>
      </c>
      <c r="C187" s="6">
        <v>1001901317</v>
      </c>
      <c r="D187" s="6">
        <v>40016829</v>
      </c>
      <c r="E187" s="6">
        <v>580337343</v>
      </c>
      <c r="F187" s="7" t="s">
        <v>302</v>
      </c>
      <c r="G187" s="7" t="str">
        <f>VLOOKUP(C187,[3]ריכוז!A:BN,66,0)</f>
        <v>לא</v>
      </c>
      <c r="H187" s="7" t="str">
        <f>VLOOKUP(C187,[3]ריכוז!A:BP,68,0)</f>
        <v>לא</v>
      </c>
      <c r="I187" s="7">
        <f>VLOOKUP(C187,[3]ריכוז!A:BQ,69,0)</f>
        <v>0</v>
      </c>
      <c r="J187" s="22">
        <f t="shared" si="11"/>
        <v>0</v>
      </c>
      <c r="K187" s="22">
        <f>VLOOKUP(C187,'[3]דוח רשימת בקשות'!B:P,15,0)</f>
        <v>200000</v>
      </c>
      <c r="L187" s="7">
        <f t="shared" si="10"/>
        <v>1</v>
      </c>
      <c r="M187" s="23">
        <f>VLOOKUP(E187,'[1]ריכוז תמיכה ברמת עמותה'!$A:$P,16,0)+IFERROR(VLOOKUP(E187,[2]גיליון1!$B:$F,5,0),0)</f>
        <v>50831.547447977951</v>
      </c>
      <c r="N187" s="23">
        <f t="shared" si="12"/>
        <v>50831.547447977951</v>
      </c>
      <c r="O187" s="23">
        <f>VLOOKUP(C187,'[3]דוח רשימת בקשות 17.11.25'!B:I,8,0)</f>
        <v>15558</v>
      </c>
      <c r="P187" s="23">
        <f t="shared" si="13"/>
        <v>0</v>
      </c>
      <c r="Q187" s="23">
        <f t="shared" si="14"/>
        <v>35273.547447977951</v>
      </c>
      <c r="R187" s="24"/>
      <c r="T187" s="17"/>
      <c r="U187" s="17"/>
      <c r="Y187" s="1" t="e">
        <f>VLOOKUP(F187,[4]ריכוז!E:X,20,0)</f>
        <v>#N/A</v>
      </c>
    </row>
    <row r="188" spans="2:25" x14ac:dyDescent="0.2">
      <c r="B188" s="6">
        <v>185</v>
      </c>
      <c r="C188" s="6">
        <v>1001901318</v>
      </c>
      <c r="D188" s="6">
        <v>42402098</v>
      </c>
      <c r="E188" s="6">
        <v>580315984</v>
      </c>
      <c r="F188" s="7" t="s">
        <v>303</v>
      </c>
      <c r="G188" s="7" t="str">
        <f>VLOOKUP(C188,[3]ריכוז!A:BN,66,0)</f>
        <v>לא</v>
      </c>
      <c r="H188" s="7" t="str">
        <f>VLOOKUP(C188,[3]ריכוז!A:BP,68,0)</f>
        <v>לא</v>
      </c>
      <c r="I188" s="7">
        <f>VLOOKUP(C188,[3]ריכוז!A:BQ,69,0)</f>
        <v>0</v>
      </c>
      <c r="J188" s="22">
        <f t="shared" si="11"/>
        <v>0</v>
      </c>
      <c r="K188" s="22">
        <f>VLOOKUP(C188,'[3]דוח רשימת בקשות'!B:P,15,0)</f>
        <v>800000</v>
      </c>
      <c r="L188" s="7">
        <f t="shared" si="10"/>
        <v>1</v>
      </c>
      <c r="M188" s="23">
        <f>VLOOKUP(E188,'[1]ריכוז תמיכה ברמת עמותה'!$A:$P,16,0)+IFERROR(VLOOKUP(E188,[2]גיליון1!$B:$F,5,0),0)</f>
        <v>454974.68405360694</v>
      </c>
      <c r="N188" s="23">
        <f t="shared" si="12"/>
        <v>454974.68405360694</v>
      </c>
      <c r="O188" s="23">
        <f>VLOOKUP(C188,'[3]דוח רשימת בקשות 17.11.25'!B:I,8,0)</f>
        <v>364353</v>
      </c>
      <c r="P188" s="23">
        <f t="shared" si="13"/>
        <v>0</v>
      </c>
      <c r="Q188" s="23">
        <f t="shared" si="14"/>
        <v>90621.684053606936</v>
      </c>
      <c r="R188" s="24"/>
      <c r="T188" s="17"/>
      <c r="U188" s="17"/>
      <c r="Y188" s="1" t="e">
        <f>VLOOKUP(F188,[4]ריכוז!E:X,20,0)</f>
        <v>#N/A</v>
      </c>
    </row>
    <row r="189" spans="2:25" x14ac:dyDescent="0.2">
      <c r="B189" s="6">
        <v>186</v>
      </c>
      <c r="C189" s="6">
        <v>1001901324</v>
      </c>
      <c r="D189" s="6">
        <v>42228323</v>
      </c>
      <c r="E189" s="6">
        <v>580459048</v>
      </c>
      <c r="F189" s="7" t="s">
        <v>304</v>
      </c>
      <c r="G189" s="7" t="str">
        <f>VLOOKUP(C189,[3]ריכוז!A:BN,66,0)</f>
        <v>לא</v>
      </c>
      <c r="H189" s="7" t="str">
        <f>VLOOKUP(C189,[3]ריכוז!A:BP,68,0)</f>
        <v>לא</v>
      </c>
      <c r="I189" s="7">
        <f>VLOOKUP(C189,[3]ריכוז!A:BQ,69,0)</f>
        <v>0</v>
      </c>
      <c r="J189" s="22">
        <f t="shared" si="11"/>
        <v>0</v>
      </c>
      <c r="K189" s="22">
        <f>VLOOKUP(C189,'[3]דוח רשימת בקשות'!B:P,15,0)</f>
        <v>600000</v>
      </c>
      <c r="L189" s="7">
        <f t="shared" si="10"/>
        <v>1</v>
      </c>
      <c r="M189" s="23">
        <f>VLOOKUP(E189,'[1]ריכוז תמיכה ברמת עמותה'!$A:$P,16,0)+IFERROR(VLOOKUP(E189,[2]גיליון1!$B:$F,5,0),0)</f>
        <v>118140.27954565558</v>
      </c>
      <c r="N189" s="23">
        <f t="shared" si="12"/>
        <v>118140.27954565558</v>
      </c>
      <c r="O189" s="23">
        <f>VLOOKUP(C189,'[3]דוח רשימת בקשות 17.11.25'!B:I,8,0)</f>
        <v>37364</v>
      </c>
      <c r="P189" s="23">
        <f t="shared" si="13"/>
        <v>0</v>
      </c>
      <c r="Q189" s="23">
        <f t="shared" si="14"/>
        <v>80776.279545655576</v>
      </c>
      <c r="R189" s="24"/>
      <c r="T189" s="17"/>
      <c r="U189" s="17"/>
      <c r="Y189" s="1" t="e">
        <f>VLOOKUP(F189,[4]ריכוז!E:X,20,0)</f>
        <v>#N/A</v>
      </c>
    </row>
    <row r="190" spans="2:25" x14ac:dyDescent="0.2">
      <c r="B190" s="6">
        <v>187</v>
      </c>
      <c r="C190" s="6">
        <v>1001901325</v>
      </c>
      <c r="D190" s="6">
        <v>41580499</v>
      </c>
      <c r="E190" s="6">
        <v>580564334</v>
      </c>
      <c r="F190" s="7" t="s">
        <v>305</v>
      </c>
      <c r="G190" s="7" t="str">
        <f>VLOOKUP(C190,[3]ריכוז!A:BN,66,0)</f>
        <v>לא</v>
      </c>
      <c r="H190" s="7" t="str">
        <f>VLOOKUP(C190,[3]ריכוז!A:BP,68,0)</f>
        <v>לא</v>
      </c>
      <c r="I190" s="7">
        <f>VLOOKUP(C190,[3]ריכוז!A:BQ,69,0)</f>
        <v>0</v>
      </c>
      <c r="J190" s="22">
        <f t="shared" si="11"/>
        <v>0</v>
      </c>
      <c r="K190" s="22">
        <f>VLOOKUP(C190,'[3]דוח רשימת בקשות'!B:P,15,0)</f>
        <v>80000</v>
      </c>
      <c r="L190" s="7">
        <f t="shared" si="10"/>
        <v>1</v>
      </c>
      <c r="M190" s="23">
        <f>VLOOKUP(E190,'[1]ריכוז תמיכה ברמת עמותה'!$A:$P,16,0)+IFERROR(VLOOKUP(E190,[2]גיליון1!$B:$F,5,0),0)</f>
        <v>36743.621229744567</v>
      </c>
      <c r="N190" s="23">
        <f t="shared" si="12"/>
        <v>36743.621229744567</v>
      </c>
      <c r="O190" s="23">
        <f>VLOOKUP(C190,'[3]דוח רשימת בקשות 17.11.25'!B:I,8,0)</f>
        <v>18990</v>
      </c>
      <c r="P190" s="23">
        <f t="shared" si="13"/>
        <v>0</v>
      </c>
      <c r="Q190" s="23">
        <f t="shared" si="14"/>
        <v>17753.621229744567</v>
      </c>
      <c r="R190" s="24"/>
      <c r="T190" s="17"/>
      <c r="U190" s="17"/>
      <c r="Y190" s="1" t="e">
        <f>VLOOKUP(F190,[4]ריכוז!E:X,20,0)</f>
        <v>#N/A</v>
      </c>
    </row>
    <row r="191" spans="2:25" x14ac:dyDescent="0.2">
      <c r="B191" s="6">
        <v>188</v>
      </c>
      <c r="C191" s="6">
        <v>1001901326</v>
      </c>
      <c r="D191" s="6">
        <v>41967673</v>
      </c>
      <c r="E191" s="6">
        <v>580233179</v>
      </c>
      <c r="F191" s="7" t="s">
        <v>306</v>
      </c>
      <c r="G191" s="7" t="str">
        <f>VLOOKUP(C191,[3]ריכוז!A:BN,66,0)</f>
        <v>לא</v>
      </c>
      <c r="H191" s="7" t="str">
        <f>VLOOKUP(C191,[3]ריכוז!A:BP,68,0)</f>
        <v>לא</v>
      </c>
      <c r="I191" s="7">
        <f>VLOOKUP(C191,[3]ריכוז!A:BQ,69,0)</f>
        <v>0</v>
      </c>
      <c r="J191" s="22">
        <f t="shared" si="11"/>
        <v>0</v>
      </c>
      <c r="K191" s="22">
        <f>VLOOKUP(C191,'[3]דוח רשימת בקשות'!B:P,15,0)</f>
        <v>1000000</v>
      </c>
      <c r="L191" s="7">
        <f t="shared" si="10"/>
        <v>1</v>
      </c>
      <c r="M191" s="23">
        <f>VLOOKUP(E191,'[1]ריכוז תמיכה ברמת עמותה'!$A:$P,16,0)+IFERROR(VLOOKUP(E191,[2]גיליון1!$B:$F,5,0),0)</f>
        <v>272600.02850154211</v>
      </c>
      <c r="N191" s="23">
        <f t="shared" si="12"/>
        <v>272600.02850154211</v>
      </c>
      <c r="O191" s="23">
        <f>VLOOKUP(C191,'[3]דוח רשימת בקשות 17.11.25'!B:I,8,0)</f>
        <v>214717</v>
      </c>
      <c r="P191" s="23">
        <f t="shared" si="13"/>
        <v>0</v>
      </c>
      <c r="Q191" s="23">
        <f t="shared" si="14"/>
        <v>57883.02850154211</v>
      </c>
      <c r="R191" s="24"/>
      <c r="T191" s="17"/>
      <c r="U191" s="17"/>
      <c r="Y191" s="1" t="e">
        <f>VLOOKUP(F191,[4]ריכוז!E:X,20,0)</f>
        <v>#N/A</v>
      </c>
    </row>
    <row r="192" spans="2:25" x14ac:dyDescent="0.2">
      <c r="B192" s="6">
        <v>189</v>
      </c>
      <c r="C192" s="6">
        <v>1001901327</v>
      </c>
      <c r="D192" s="6">
        <v>42503215</v>
      </c>
      <c r="E192" s="6">
        <v>580067403</v>
      </c>
      <c r="F192" s="7" t="s">
        <v>307</v>
      </c>
      <c r="G192" s="7" t="str">
        <f>VLOOKUP(C192,[3]ריכוז!A:BN,66,0)</f>
        <v>לא</v>
      </c>
      <c r="H192" s="7" t="str">
        <f>VLOOKUP(C192,[3]ריכוז!A:BP,68,0)</f>
        <v>לא</v>
      </c>
      <c r="I192" s="7">
        <f>VLOOKUP(C192,[3]ריכוז!A:BQ,69,0)</f>
        <v>0</v>
      </c>
      <c r="J192" s="22">
        <f t="shared" si="11"/>
        <v>0</v>
      </c>
      <c r="K192" s="22">
        <f>VLOOKUP(C192,'[3]דוח רשימת בקשות'!B:P,15,0)</f>
        <v>1000000</v>
      </c>
      <c r="L192" s="7">
        <f t="shared" si="10"/>
        <v>1</v>
      </c>
      <c r="M192" s="23">
        <f>VLOOKUP(E192,'[1]ריכוז תמיכה ברמת עמותה'!$A:$P,16,0)+IFERROR(VLOOKUP(E192,[2]גיליון1!$B:$F,5,0),0)</f>
        <v>104704.54344112078</v>
      </c>
      <c r="N192" s="23">
        <f t="shared" si="12"/>
        <v>104704.54344112078</v>
      </c>
      <c r="O192" s="23">
        <f>VLOOKUP(C192,'[3]דוח רשימת בקשות 17.11.25'!B:I,8,0)</f>
        <v>33292</v>
      </c>
      <c r="P192" s="23">
        <f t="shared" si="13"/>
        <v>0</v>
      </c>
      <c r="Q192" s="23">
        <f t="shared" si="14"/>
        <v>71412.543441120783</v>
      </c>
      <c r="R192" s="24"/>
      <c r="T192" s="17"/>
      <c r="U192" s="17"/>
      <c r="Y192" s="1" t="e">
        <f>VLOOKUP(F192,[4]ריכוז!E:X,20,0)</f>
        <v>#N/A</v>
      </c>
    </row>
    <row r="193" spans="2:25" x14ac:dyDescent="0.2">
      <c r="B193" s="6">
        <v>190</v>
      </c>
      <c r="C193" s="6">
        <v>1001901334</v>
      </c>
      <c r="D193" s="6">
        <v>40000018</v>
      </c>
      <c r="E193" s="6">
        <v>510623812</v>
      </c>
      <c r="F193" s="7" t="s">
        <v>308</v>
      </c>
      <c r="G193" s="7" t="str">
        <f>VLOOKUP(C193,[3]ריכוז!A:BN,66,0)</f>
        <v>לא</v>
      </c>
      <c r="H193" s="7" t="str">
        <f>VLOOKUP(C193,[3]ריכוז!A:BP,68,0)</f>
        <v>לא</v>
      </c>
      <c r="I193" s="7">
        <f>VLOOKUP(C193,[3]ריכוז!A:BQ,69,0)</f>
        <v>0</v>
      </c>
      <c r="J193" s="22">
        <f t="shared" si="11"/>
        <v>0</v>
      </c>
      <c r="K193" s="22">
        <f>VLOOKUP(C193,'[3]דוח רשימת בקשות'!B:P,15,0)</f>
        <v>2000000</v>
      </c>
      <c r="L193" s="7">
        <f t="shared" si="10"/>
        <v>1</v>
      </c>
      <c r="M193" s="23">
        <f>VLOOKUP(E193,'[1]ריכוז תמיכה ברמת עמותה'!$A:$P,16,0)+IFERROR(VLOOKUP(E193,[2]גיליון1!$B:$F,5,0),0)</f>
        <v>17086.867737695513</v>
      </c>
      <c r="N193" s="23">
        <f t="shared" si="12"/>
        <v>17086.867737695513</v>
      </c>
      <c r="O193" s="23">
        <f>VLOOKUP(C193,'[3]דוח רשימת בקשות 17.11.25'!B:I,8,0)</f>
        <v>9597</v>
      </c>
      <c r="P193" s="23">
        <f t="shared" si="13"/>
        <v>0</v>
      </c>
      <c r="Q193" s="23">
        <f t="shared" si="14"/>
        <v>7489.8677376955129</v>
      </c>
      <c r="R193" s="24"/>
      <c r="T193" s="17"/>
      <c r="U193" s="17"/>
      <c r="Y193" s="1" t="e">
        <f>VLOOKUP(F193,[4]ריכוז!E:X,20,0)</f>
        <v>#N/A</v>
      </c>
    </row>
    <row r="194" spans="2:25" x14ac:dyDescent="0.2">
      <c r="B194" s="6">
        <v>191</v>
      </c>
      <c r="C194" s="6">
        <v>1001901336</v>
      </c>
      <c r="D194" s="6">
        <v>42500173</v>
      </c>
      <c r="E194" s="6">
        <v>580682441</v>
      </c>
      <c r="F194" s="7" t="s">
        <v>309</v>
      </c>
      <c r="G194" s="7" t="str">
        <f>VLOOKUP(C194,[3]ריכוז!A:BN,66,0)</f>
        <v>לא</v>
      </c>
      <c r="H194" s="7" t="str">
        <f>VLOOKUP(C194,[3]ריכוז!A:BP,68,0)</f>
        <v>לא</v>
      </c>
      <c r="I194" s="7">
        <f>VLOOKUP(C194,[3]ריכוז!A:BQ,69,0)</f>
        <v>0</v>
      </c>
      <c r="J194" s="22">
        <f t="shared" si="11"/>
        <v>0</v>
      </c>
      <c r="K194" s="22">
        <f>VLOOKUP(C194,'[3]דוח רשימת בקשות'!B:P,15,0)</f>
        <v>2000000</v>
      </c>
      <c r="L194" s="7">
        <f t="shared" si="10"/>
        <v>1</v>
      </c>
      <c r="M194" s="23">
        <f>VLOOKUP(E194,'[1]ריכוז תמיכה ברמת עמותה'!$A:$P,16,0)+IFERROR(VLOOKUP(E194,[2]גיליון1!$B:$F,5,0),0)</f>
        <v>67362.346230911498</v>
      </c>
      <c r="N194" s="23">
        <f t="shared" si="12"/>
        <v>67362.346230911498</v>
      </c>
      <c r="O194" s="23">
        <f>VLOOKUP(C194,'[3]דוח רשימת בקשות 17.11.25'!B:I,8,0)</f>
        <v>56814</v>
      </c>
      <c r="P194" s="23">
        <f t="shared" si="13"/>
        <v>0</v>
      </c>
      <c r="Q194" s="23">
        <f t="shared" si="14"/>
        <v>10548.346230911498</v>
      </c>
      <c r="R194" s="24"/>
      <c r="T194" s="17"/>
      <c r="U194" s="17"/>
      <c r="Y194" s="1" t="e">
        <f>VLOOKUP(F194,[4]ריכוז!E:X,20,0)</f>
        <v>#N/A</v>
      </c>
    </row>
    <row r="195" spans="2:25" x14ac:dyDescent="0.2">
      <c r="B195" s="6">
        <v>192</v>
      </c>
      <c r="C195" s="6">
        <v>1001901337</v>
      </c>
      <c r="D195" s="6">
        <v>42402150</v>
      </c>
      <c r="E195" s="6">
        <v>580355055</v>
      </c>
      <c r="F195" s="7" t="s">
        <v>310</v>
      </c>
      <c r="G195" s="7" t="str">
        <f>VLOOKUP(C195,[3]ריכוז!A:BN,66,0)</f>
        <v>לא</v>
      </c>
      <c r="H195" s="7" t="str">
        <f>VLOOKUP(C195,[3]ריכוז!A:BP,68,0)</f>
        <v>לא</v>
      </c>
      <c r="I195" s="7">
        <f>VLOOKUP(C195,[3]ריכוז!A:BQ,69,0)</f>
        <v>0</v>
      </c>
      <c r="J195" s="22">
        <f t="shared" si="11"/>
        <v>0</v>
      </c>
      <c r="K195" s="22">
        <f>VLOOKUP(C195,'[3]דוח רשימת בקשות'!B:P,15,0)</f>
        <v>450000</v>
      </c>
      <c r="L195" s="7">
        <f t="shared" si="10"/>
        <v>1</v>
      </c>
      <c r="M195" s="23">
        <f>VLOOKUP(E195,'[1]ריכוז תמיכה ברמת עמותה'!$A:$P,16,0)+IFERROR(VLOOKUP(E195,[2]גיליון1!$B:$F,5,0),0)</f>
        <v>157841.36568900174</v>
      </c>
      <c r="N195" s="23">
        <f t="shared" si="12"/>
        <v>157841.36568900174</v>
      </c>
      <c r="O195" s="23">
        <f>VLOOKUP(C195,'[3]דוח רשימת בקשות 17.11.25'!B:I,8,0)</f>
        <v>114873</v>
      </c>
      <c r="P195" s="23">
        <f t="shared" si="13"/>
        <v>0</v>
      </c>
      <c r="Q195" s="23">
        <f t="shared" si="14"/>
        <v>42968.365689001745</v>
      </c>
      <c r="R195" s="24"/>
      <c r="T195" s="17"/>
      <c r="U195" s="17"/>
      <c r="Y195" s="1" t="e">
        <f>VLOOKUP(F195,[4]ריכוז!E:X,20,0)</f>
        <v>#N/A</v>
      </c>
    </row>
    <row r="196" spans="2:25" x14ac:dyDescent="0.2">
      <c r="B196" s="6">
        <v>193</v>
      </c>
      <c r="C196" s="6">
        <v>1001901343</v>
      </c>
      <c r="D196" s="6">
        <v>42087835</v>
      </c>
      <c r="E196" s="6">
        <v>580188480</v>
      </c>
      <c r="F196" s="7" t="s">
        <v>311</v>
      </c>
      <c r="G196" s="7" t="str">
        <f>VLOOKUP(C196,[3]ריכוז!A:BN,66,0)</f>
        <v>לא</v>
      </c>
      <c r="H196" s="7" t="str">
        <f>VLOOKUP(C196,[3]ריכוז!A:BP,68,0)</f>
        <v>לא</v>
      </c>
      <c r="I196" s="7">
        <f>VLOOKUP(C196,[3]ריכוז!A:BQ,69,0)</f>
        <v>0</v>
      </c>
      <c r="J196" s="22">
        <f t="shared" si="11"/>
        <v>0</v>
      </c>
      <c r="K196" s="22">
        <f>VLOOKUP(C196,'[3]דוח רשימת בקשות'!B:P,15,0)</f>
        <v>4000000</v>
      </c>
      <c r="L196" s="7">
        <f t="shared" ref="L196:L259" si="15">COUNTIF($E$4:$E$832,E196)</f>
        <v>1</v>
      </c>
      <c r="M196" s="23">
        <f>VLOOKUP(E196,'[1]ריכוז תמיכה ברמת עמותה'!$A:$P,16,0)+IFERROR(VLOOKUP(E196,[2]גיליון1!$B:$F,5,0),0)</f>
        <v>337032.99778642651</v>
      </c>
      <c r="N196" s="23">
        <f t="shared" si="12"/>
        <v>337032.99778642651</v>
      </c>
      <c r="O196" s="23">
        <f>VLOOKUP(C196,'[3]דוח רשימת בקשות 17.11.25'!B:I,8,0)</f>
        <v>254224</v>
      </c>
      <c r="P196" s="23">
        <f t="shared" si="13"/>
        <v>0</v>
      </c>
      <c r="Q196" s="23">
        <f t="shared" si="14"/>
        <v>82808.997786426509</v>
      </c>
      <c r="R196" s="24"/>
      <c r="T196" s="17"/>
      <c r="U196" s="17"/>
      <c r="Y196" s="1" t="e">
        <f>VLOOKUP(F196,[4]ריכוז!E:X,20,0)</f>
        <v>#N/A</v>
      </c>
    </row>
    <row r="197" spans="2:25" x14ac:dyDescent="0.2">
      <c r="B197" s="6">
        <v>194</v>
      </c>
      <c r="C197" s="6">
        <v>1001901344</v>
      </c>
      <c r="D197" s="6">
        <v>40942188</v>
      </c>
      <c r="E197" s="6">
        <v>580160133</v>
      </c>
      <c r="F197" s="7" t="s">
        <v>312</v>
      </c>
      <c r="G197" s="7" t="str">
        <f>VLOOKUP(C197,[3]ריכוז!A:BN,66,0)</f>
        <v>לא</v>
      </c>
      <c r="H197" s="7" t="str">
        <f>VLOOKUP(C197,[3]ריכוז!A:BP,68,0)</f>
        <v>לא</v>
      </c>
      <c r="I197" s="7">
        <f>VLOOKUP(C197,[3]ריכוז!A:BQ,69,0)</f>
        <v>0</v>
      </c>
      <c r="J197" s="22">
        <f t="shared" ref="J197:J260" si="16">M197/365*I197</f>
        <v>0</v>
      </c>
      <c r="K197" s="22">
        <f>VLOOKUP(C197,'[3]דוח רשימת בקשות'!B:P,15,0)</f>
        <v>10000000</v>
      </c>
      <c r="L197" s="7">
        <f t="shared" si="15"/>
        <v>1</v>
      </c>
      <c r="M197" s="23">
        <f>VLOOKUP(E197,'[1]ריכוז תמיכה ברמת עמותה'!$A:$P,16,0)+IFERROR(VLOOKUP(E197,[2]גיליון1!$B:$F,5,0),0)</f>
        <v>167840.58714736899</v>
      </c>
      <c r="N197" s="23">
        <f t="shared" ref="N197:N260" si="17">IF(K197&lt;M197,K197,M197)-J197</f>
        <v>167840.58714736899</v>
      </c>
      <c r="O197" s="23">
        <f>VLOOKUP(C197,'[3]דוח רשימת בקשות 17.11.25'!B:I,8,0)</f>
        <v>134288</v>
      </c>
      <c r="P197" s="23">
        <f t="shared" ref="P197:P260" si="18">IF(N197&lt;O197,N197-O197,0)*-1</f>
        <v>0</v>
      </c>
      <c r="Q197" s="23">
        <f t="shared" ref="Q197:Q260" si="19">IF((N197-O197)&gt;0,N197-O197,0)</f>
        <v>33552.587147368991</v>
      </c>
      <c r="R197" s="24"/>
      <c r="T197" s="17"/>
      <c r="U197" s="17"/>
      <c r="Y197" s="1" t="e">
        <f>VLOOKUP(F197,[4]ריכוז!E:X,20,0)</f>
        <v>#N/A</v>
      </c>
    </row>
    <row r="198" spans="2:25" x14ac:dyDescent="0.2">
      <c r="B198" s="6">
        <v>195</v>
      </c>
      <c r="C198" s="6">
        <v>1001901345</v>
      </c>
      <c r="D198" s="6">
        <v>42402296</v>
      </c>
      <c r="E198" s="6">
        <v>580208536</v>
      </c>
      <c r="F198" s="7" t="s">
        <v>313</v>
      </c>
      <c r="G198" s="7" t="str">
        <f>VLOOKUP(C198,[3]ריכוז!A:BN,66,0)</f>
        <v>לא</v>
      </c>
      <c r="H198" s="7" t="str">
        <f>VLOOKUP(C198,[3]ריכוז!A:BP,68,0)</f>
        <v>לא</v>
      </c>
      <c r="I198" s="7">
        <f>VLOOKUP(C198,[3]ריכוז!A:BQ,69,0)</f>
        <v>0</v>
      </c>
      <c r="J198" s="22">
        <f t="shared" si="16"/>
        <v>0</v>
      </c>
      <c r="K198" s="22">
        <f>VLOOKUP(C198,'[3]דוח רשימת בקשות'!B:P,15,0)</f>
        <v>1000000</v>
      </c>
      <c r="L198" s="7">
        <f t="shared" si="15"/>
        <v>1</v>
      </c>
      <c r="M198" s="23">
        <f>VLOOKUP(E198,'[1]ריכוז תמיכה ברמת עמותה'!$A:$P,16,0)+IFERROR(VLOOKUP(E198,[2]גיליון1!$B:$F,5,0),0)</f>
        <v>94914.421386084447</v>
      </c>
      <c r="N198" s="23">
        <f t="shared" si="17"/>
        <v>94914.421386084447</v>
      </c>
      <c r="O198" s="23">
        <f>VLOOKUP(C198,'[3]דוח רשימת בקשות 17.11.25'!B:I,8,0)</f>
        <v>69311</v>
      </c>
      <c r="P198" s="23">
        <f t="shared" si="18"/>
        <v>0</v>
      </c>
      <c r="Q198" s="23">
        <f t="shared" si="19"/>
        <v>25603.421386084447</v>
      </c>
      <c r="R198" s="24"/>
      <c r="T198" s="17"/>
      <c r="U198" s="17"/>
      <c r="Y198" s="1" t="e">
        <f>VLOOKUP(F198,[4]ריכוז!E:X,20,0)</f>
        <v>#N/A</v>
      </c>
    </row>
    <row r="199" spans="2:25" x14ac:dyDescent="0.2">
      <c r="B199" s="6">
        <v>196</v>
      </c>
      <c r="C199" s="6">
        <v>1001901347</v>
      </c>
      <c r="D199" s="6">
        <v>40002838</v>
      </c>
      <c r="E199" s="6">
        <v>580093151</v>
      </c>
      <c r="F199" s="7" t="s">
        <v>314</v>
      </c>
      <c r="G199" s="7" t="str">
        <f>VLOOKUP(C199,[3]ריכוז!A:BN,66,0)</f>
        <v>לא</v>
      </c>
      <c r="H199" s="7" t="str">
        <f>VLOOKUP(C199,[3]ריכוז!A:BP,68,0)</f>
        <v>לא</v>
      </c>
      <c r="I199" s="7">
        <f>VLOOKUP(C199,[3]ריכוז!A:BQ,69,0)</f>
        <v>0</v>
      </c>
      <c r="J199" s="22">
        <f t="shared" si="16"/>
        <v>0</v>
      </c>
      <c r="K199" s="22">
        <f>VLOOKUP(C199,'[3]דוח רשימת בקשות'!B:P,15,0)</f>
        <v>60000000</v>
      </c>
      <c r="L199" s="7">
        <f t="shared" si="15"/>
        <v>1</v>
      </c>
      <c r="M199" s="23">
        <f>VLOOKUP(E199,'[1]ריכוז תמיכה ברמת עמותה'!$A:$P,16,0)+IFERROR(VLOOKUP(E199,[2]גיליון1!$B:$F,5,0),0)</f>
        <v>915153.93267312914</v>
      </c>
      <c r="N199" s="23">
        <f t="shared" si="17"/>
        <v>915153.93267312914</v>
      </c>
      <c r="O199" s="23">
        <f>VLOOKUP(C199,'[3]דוח רשימת בקשות 17.11.25'!B:I,8,0)</f>
        <v>591604</v>
      </c>
      <c r="P199" s="23">
        <f t="shared" si="18"/>
        <v>0</v>
      </c>
      <c r="Q199" s="23">
        <f t="shared" si="19"/>
        <v>323549.93267312914</v>
      </c>
      <c r="R199" s="24"/>
      <c r="T199" s="17"/>
      <c r="U199" s="17"/>
      <c r="Y199" s="1" t="e">
        <f>VLOOKUP(F199,[4]ריכוז!E:X,20,0)</f>
        <v>#N/A</v>
      </c>
    </row>
    <row r="200" spans="2:25" x14ac:dyDescent="0.2">
      <c r="B200" s="6">
        <v>197</v>
      </c>
      <c r="C200" s="6">
        <v>1001901348</v>
      </c>
      <c r="D200" s="6">
        <v>42402050</v>
      </c>
      <c r="E200" s="6">
        <v>580587459</v>
      </c>
      <c r="F200" s="7" t="s">
        <v>315</v>
      </c>
      <c r="G200" s="7" t="str">
        <f>VLOOKUP(C200,[3]ריכוז!A:BN,66,0)</f>
        <v>לא</v>
      </c>
      <c r="H200" s="7" t="str">
        <f>VLOOKUP(C200,[3]ריכוז!A:BP,68,0)</f>
        <v>לא</v>
      </c>
      <c r="I200" s="7">
        <f>VLOOKUP(C200,[3]ריכוז!A:BQ,69,0)</f>
        <v>0</v>
      </c>
      <c r="J200" s="22">
        <f t="shared" si="16"/>
        <v>0</v>
      </c>
      <c r="K200" s="22">
        <f>VLOOKUP(C200,'[3]דוח רשימת בקשות'!B:P,15,0)</f>
        <v>2000000</v>
      </c>
      <c r="L200" s="7">
        <f t="shared" si="15"/>
        <v>1</v>
      </c>
      <c r="M200" s="23">
        <f>VLOOKUP(E200,'[1]ריכוז תמיכה ברמת עמותה'!$A:$P,16,0)+IFERROR(VLOOKUP(E200,[2]גיליון1!$B:$F,5,0),0)</f>
        <v>115970.00000588811</v>
      </c>
      <c r="N200" s="23">
        <f t="shared" si="17"/>
        <v>115970.00000588811</v>
      </c>
      <c r="O200" s="23">
        <f>VLOOKUP(C200,'[3]דוח רשימת בקשות 17.11.25'!B:I,8,0)</f>
        <v>101474</v>
      </c>
      <c r="P200" s="23">
        <f t="shared" si="18"/>
        <v>0</v>
      </c>
      <c r="Q200" s="23">
        <f t="shared" si="19"/>
        <v>14496.000005888112</v>
      </c>
      <c r="R200" s="24"/>
      <c r="T200" s="17"/>
      <c r="U200" s="17"/>
      <c r="Y200" s="1" t="e">
        <f>VLOOKUP(F200,[4]ריכוז!E:X,20,0)</f>
        <v>#N/A</v>
      </c>
    </row>
    <row r="201" spans="2:25" x14ac:dyDescent="0.2">
      <c r="B201" s="6">
        <v>198</v>
      </c>
      <c r="C201" s="6">
        <v>1001901349</v>
      </c>
      <c r="D201" s="6">
        <v>40266566</v>
      </c>
      <c r="E201" s="6">
        <v>580245348</v>
      </c>
      <c r="F201" s="7" t="s">
        <v>316</v>
      </c>
      <c r="G201" s="7" t="str">
        <f>VLOOKUP(C201,[3]ריכוז!A:BN,66,0)</f>
        <v>לא</v>
      </c>
      <c r="H201" s="7" t="str">
        <f>VLOOKUP(C201,[3]ריכוז!A:BP,68,0)</f>
        <v>לא</v>
      </c>
      <c r="I201" s="7">
        <f>VLOOKUP(C201,[3]ריכוז!A:BQ,69,0)</f>
        <v>0</v>
      </c>
      <c r="J201" s="22">
        <f t="shared" si="16"/>
        <v>0</v>
      </c>
      <c r="K201" s="22">
        <f>VLOOKUP(C201,'[3]דוח רשימת בקשות'!B:P,15,0)</f>
        <v>3000000</v>
      </c>
      <c r="L201" s="7">
        <f t="shared" si="15"/>
        <v>1</v>
      </c>
      <c r="M201" s="23">
        <f>VLOOKUP(E201,'[1]ריכוז תמיכה ברמת עמותה'!$A:$P,16,0)+IFERROR(VLOOKUP(E201,[2]גיליון1!$B:$F,5,0),0)</f>
        <v>108345.03239936808</v>
      </c>
      <c r="N201" s="23">
        <f t="shared" si="17"/>
        <v>108345.03239936808</v>
      </c>
      <c r="O201" s="23">
        <f>VLOOKUP(C201,'[3]דוח רשימת בקשות 17.11.25'!B:I,8,0)</f>
        <v>72407</v>
      </c>
      <c r="P201" s="23">
        <f t="shared" si="18"/>
        <v>0</v>
      </c>
      <c r="Q201" s="23">
        <f t="shared" si="19"/>
        <v>35938.032399368079</v>
      </c>
      <c r="R201" s="24"/>
      <c r="T201" s="17"/>
      <c r="U201" s="17"/>
      <c r="Y201" s="1" t="e">
        <f>VLOOKUP(F201,[4]ריכוז!E:X,20,0)</f>
        <v>#N/A</v>
      </c>
    </row>
    <row r="202" spans="2:25" x14ac:dyDescent="0.2">
      <c r="B202" s="6">
        <v>199</v>
      </c>
      <c r="C202" s="6">
        <v>1001901360</v>
      </c>
      <c r="D202" s="6">
        <v>42161878</v>
      </c>
      <c r="E202" s="6">
        <v>580608685</v>
      </c>
      <c r="F202" s="7" t="s">
        <v>317</v>
      </c>
      <c r="G202" s="7" t="str">
        <f>VLOOKUP(C202,[3]ריכוז!A:BN,66,0)</f>
        <v>לא</v>
      </c>
      <c r="H202" s="7" t="str">
        <f>VLOOKUP(C202,[3]ריכוז!A:BP,68,0)</f>
        <v>לא</v>
      </c>
      <c r="I202" s="7">
        <f>VLOOKUP(C202,[3]ריכוז!A:BQ,69,0)</f>
        <v>0</v>
      </c>
      <c r="J202" s="22">
        <f t="shared" si="16"/>
        <v>0</v>
      </c>
      <c r="K202" s="22">
        <f>VLOOKUP(C202,'[3]דוח רשימת בקשות'!B:P,15,0)</f>
        <v>4000000</v>
      </c>
      <c r="L202" s="7">
        <f t="shared" si="15"/>
        <v>1</v>
      </c>
      <c r="M202" s="23">
        <f>VLOOKUP(E202,'[1]ריכוז תמיכה ברמת עמותה'!$A:$P,16,0)+IFERROR(VLOOKUP(E202,[2]גיליון1!$B:$F,5,0),0)</f>
        <v>194846.81555636003</v>
      </c>
      <c r="N202" s="23">
        <f t="shared" si="17"/>
        <v>194846.81555636003</v>
      </c>
      <c r="O202" s="23">
        <f>VLOOKUP(C202,'[3]דוח רשימת בקשות 17.11.25'!B:I,8,0)</f>
        <v>104500</v>
      </c>
      <c r="P202" s="23">
        <f t="shared" si="18"/>
        <v>0</v>
      </c>
      <c r="Q202" s="23">
        <f t="shared" si="19"/>
        <v>90346.81555636003</v>
      </c>
      <c r="R202" s="24"/>
      <c r="T202" s="17"/>
      <c r="U202" s="17"/>
      <c r="Y202" s="1" t="e">
        <f>VLOOKUP(F202,[4]ריכוז!E:X,20,0)</f>
        <v>#N/A</v>
      </c>
    </row>
    <row r="203" spans="2:25" x14ac:dyDescent="0.2">
      <c r="B203" s="6">
        <v>200</v>
      </c>
      <c r="C203" s="6">
        <v>1001901362</v>
      </c>
      <c r="D203" s="6">
        <v>42402473</v>
      </c>
      <c r="E203" s="6">
        <v>580190775</v>
      </c>
      <c r="F203" s="7" t="s">
        <v>318</v>
      </c>
      <c r="G203" s="7" t="str">
        <f>VLOOKUP(C203,[3]ריכוז!A:BN,66,0)</f>
        <v>לא</v>
      </c>
      <c r="H203" s="7" t="str">
        <f>VLOOKUP(C203,[3]ריכוז!A:BP,68,0)</f>
        <v>לא</v>
      </c>
      <c r="I203" s="7">
        <f>VLOOKUP(C203,[3]ריכוז!A:BQ,69,0)</f>
        <v>0</v>
      </c>
      <c r="J203" s="22">
        <f t="shared" si="16"/>
        <v>0</v>
      </c>
      <c r="K203" s="22">
        <f>VLOOKUP(C203,'[3]דוח רשימת בקשות'!B:P,15,0)</f>
        <v>3000000</v>
      </c>
      <c r="L203" s="7">
        <f t="shared" si="15"/>
        <v>1</v>
      </c>
      <c r="M203" s="23">
        <f>VLOOKUP(E203,'[1]ריכוז תמיכה ברמת עמותה'!$A:$P,16,0)+IFERROR(VLOOKUP(E203,[2]גיליון1!$B:$F,5,0),0)</f>
        <v>117441.91622575128</v>
      </c>
      <c r="N203" s="23">
        <f t="shared" si="17"/>
        <v>117441.91622575128</v>
      </c>
      <c r="O203" s="23">
        <f>VLOOKUP(C203,'[3]דוח רשימת בקשות 17.11.25'!B:I,8,0)</f>
        <v>100767</v>
      </c>
      <c r="P203" s="23">
        <f t="shared" si="18"/>
        <v>0</v>
      </c>
      <c r="Q203" s="23">
        <f t="shared" si="19"/>
        <v>16674.91622575128</v>
      </c>
      <c r="R203" s="24"/>
      <c r="T203" s="17"/>
      <c r="U203" s="17"/>
      <c r="Y203" s="1" t="e">
        <f>VLOOKUP(F203,[4]ריכוז!E:X,20,0)</f>
        <v>#N/A</v>
      </c>
    </row>
    <row r="204" spans="2:25" x14ac:dyDescent="0.2">
      <c r="B204" s="6">
        <v>201</v>
      </c>
      <c r="C204" s="6">
        <v>1001901363</v>
      </c>
      <c r="D204" s="6">
        <v>42402100</v>
      </c>
      <c r="E204" s="6">
        <v>580319945</v>
      </c>
      <c r="F204" s="7" t="s">
        <v>319</v>
      </c>
      <c r="G204" s="7" t="str">
        <f>VLOOKUP(C204,[3]ריכוז!A:BN,66,0)</f>
        <v>לא</v>
      </c>
      <c r="H204" s="7" t="str">
        <f>VLOOKUP(C204,[3]ריכוז!A:BP,68,0)</f>
        <v>לא</v>
      </c>
      <c r="I204" s="7">
        <f>VLOOKUP(C204,[3]ריכוז!A:BQ,69,0)</f>
        <v>0</v>
      </c>
      <c r="J204" s="22">
        <f t="shared" si="16"/>
        <v>0</v>
      </c>
      <c r="K204" s="22">
        <f>VLOOKUP(C204,'[3]דוח רשימת בקשות'!B:P,15,0)</f>
        <v>4000000</v>
      </c>
      <c r="L204" s="7">
        <f t="shared" si="15"/>
        <v>1</v>
      </c>
      <c r="M204" s="23">
        <f>VLOOKUP(E204,'[1]ריכוז תמיכה ברמת עמותה'!$A:$P,16,0)+IFERROR(VLOOKUP(E204,[2]גיליון1!$B:$F,5,0),0)</f>
        <v>140930.29947090152</v>
      </c>
      <c r="N204" s="23">
        <f t="shared" si="17"/>
        <v>140930.29947090152</v>
      </c>
      <c r="O204" s="23">
        <f>VLOOKUP(C204,'[3]דוח רשימת בקשות 17.11.25'!B:I,8,0)</f>
        <v>46796</v>
      </c>
      <c r="P204" s="23">
        <f t="shared" si="18"/>
        <v>0</v>
      </c>
      <c r="Q204" s="23">
        <f t="shared" si="19"/>
        <v>94134.299470901518</v>
      </c>
      <c r="R204" s="24"/>
      <c r="T204" s="17"/>
      <c r="U204" s="17"/>
      <c r="Y204" s="1" t="e">
        <f>VLOOKUP(F204,[4]ריכוז!E:X,20,0)</f>
        <v>#N/A</v>
      </c>
    </row>
    <row r="205" spans="2:25" x14ac:dyDescent="0.2">
      <c r="B205" s="6">
        <v>202</v>
      </c>
      <c r="C205" s="6">
        <v>1001901365</v>
      </c>
      <c r="D205" s="6">
        <v>42205078</v>
      </c>
      <c r="E205" s="6">
        <v>580262251</v>
      </c>
      <c r="F205" s="7" t="s">
        <v>320</v>
      </c>
      <c r="G205" s="7" t="str">
        <f>VLOOKUP(C205,[3]ריכוז!A:BN,66,0)</f>
        <v>לא</v>
      </c>
      <c r="H205" s="7" t="str">
        <f>VLOOKUP(C205,[3]ריכוז!A:BP,68,0)</f>
        <v>לא</v>
      </c>
      <c r="I205" s="7">
        <f>VLOOKUP(C205,[3]ריכוז!A:BQ,69,0)</f>
        <v>0</v>
      </c>
      <c r="J205" s="22">
        <f t="shared" si="16"/>
        <v>0</v>
      </c>
      <c r="K205" s="22">
        <f>VLOOKUP(C205,'[3]דוח רשימת בקשות'!B:P,15,0)</f>
        <v>6000000</v>
      </c>
      <c r="L205" s="7">
        <f t="shared" si="15"/>
        <v>1</v>
      </c>
      <c r="M205" s="23">
        <f>VLOOKUP(E205,'[1]ריכוז תמיכה ברמת עמותה'!$A:$P,16,0)+IFERROR(VLOOKUP(E205,[2]גיליון1!$B:$F,5,0),0)</f>
        <v>128810.94177171288</v>
      </c>
      <c r="N205" s="23">
        <f t="shared" si="17"/>
        <v>128810.94177171288</v>
      </c>
      <c r="O205" s="23">
        <f>VLOOKUP(C205,'[3]דוח רשימת בקשות 17.11.25'!B:I,8,0)</f>
        <v>104143</v>
      </c>
      <c r="P205" s="23">
        <f t="shared" si="18"/>
        <v>0</v>
      </c>
      <c r="Q205" s="23">
        <f t="shared" si="19"/>
        <v>24667.941771712882</v>
      </c>
      <c r="R205" s="24"/>
      <c r="T205" s="17"/>
      <c r="U205" s="17"/>
      <c r="Y205" s="1" t="e">
        <f>VLOOKUP(F205,[4]ריכוז!E:X,20,0)</f>
        <v>#N/A</v>
      </c>
    </row>
    <row r="206" spans="2:25" x14ac:dyDescent="0.2">
      <c r="B206" s="6">
        <v>203</v>
      </c>
      <c r="C206" s="6">
        <v>1001901366</v>
      </c>
      <c r="D206" s="6">
        <v>42402447</v>
      </c>
      <c r="E206" s="6">
        <v>580233161</v>
      </c>
      <c r="F206" s="7" t="s">
        <v>321</v>
      </c>
      <c r="G206" s="7" t="str">
        <f>VLOOKUP(C206,[3]ריכוז!A:BN,66,0)</f>
        <v>לא</v>
      </c>
      <c r="H206" s="7" t="str">
        <f>VLOOKUP(C206,[3]ריכוז!A:BP,68,0)</f>
        <v>לא</v>
      </c>
      <c r="I206" s="7">
        <f>VLOOKUP(C206,[3]ריכוז!A:BQ,69,0)</f>
        <v>0</v>
      </c>
      <c r="J206" s="22">
        <f t="shared" si="16"/>
        <v>0</v>
      </c>
      <c r="K206" s="22">
        <f>VLOOKUP(C206,'[3]דוח רשימת בקשות'!B:P,15,0)</f>
        <v>4000000</v>
      </c>
      <c r="L206" s="7">
        <f t="shared" si="15"/>
        <v>1</v>
      </c>
      <c r="M206" s="23">
        <f>VLOOKUP(E206,'[1]ריכוז תמיכה ברמת עמותה'!$A:$P,16,0)+IFERROR(VLOOKUP(E206,[2]גיליון1!$B:$F,5,0),0)</f>
        <v>148190.34520122071</v>
      </c>
      <c r="N206" s="23">
        <f t="shared" si="17"/>
        <v>148190.34520122071</v>
      </c>
      <c r="O206" s="23">
        <f>VLOOKUP(C206,'[3]דוח רשימת בקשות 17.11.25'!B:I,8,0)</f>
        <v>110898</v>
      </c>
      <c r="P206" s="23">
        <f t="shared" si="18"/>
        <v>0</v>
      </c>
      <c r="Q206" s="23">
        <f t="shared" si="19"/>
        <v>37292.345201220713</v>
      </c>
      <c r="R206" s="24"/>
      <c r="T206" s="17"/>
      <c r="U206" s="17"/>
      <c r="Y206" s="1" t="e">
        <f>VLOOKUP(F206,[4]ריכוז!E:X,20,0)</f>
        <v>#N/A</v>
      </c>
    </row>
    <row r="207" spans="2:25" x14ac:dyDescent="0.2">
      <c r="B207" s="6">
        <v>204</v>
      </c>
      <c r="C207" s="6">
        <v>1001901367</v>
      </c>
      <c r="D207" s="6">
        <v>42402448</v>
      </c>
      <c r="E207" s="6">
        <v>580441772</v>
      </c>
      <c r="F207" s="7" t="s">
        <v>322</v>
      </c>
      <c r="G207" s="7" t="str">
        <f>VLOOKUP(C207,[3]ריכוז!A:BN,66,0)</f>
        <v>לא</v>
      </c>
      <c r="H207" s="7" t="str">
        <f>VLOOKUP(C207,[3]ריכוז!A:BP,68,0)</f>
        <v>לא</v>
      </c>
      <c r="I207" s="7">
        <f>VLOOKUP(C207,[3]ריכוז!A:BQ,69,0)</f>
        <v>0</v>
      </c>
      <c r="J207" s="22">
        <f t="shared" si="16"/>
        <v>0</v>
      </c>
      <c r="K207" s="22">
        <f>VLOOKUP(C207,'[3]דוח רשימת בקשות'!B:P,15,0)</f>
        <v>5000000</v>
      </c>
      <c r="L207" s="7">
        <f t="shared" si="15"/>
        <v>1</v>
      </c>
      <c r="M207" s="23">
        <f>VLOOKUP(E207,'[1]ריכוז תמיכה ברמת עמותה'!$A:$P,16,0)+IFERROR(VLOOKUP(E207,[2]גיליון1!$B:$F,5,0),0)</f>
        <v>128118.45406445592</v>
      </c>
      <c r="N207" s="23">
        <f t="shared" si="17"/>
        <v>128118.45406445592</v>
      </c>
      <c r="O207" s="23">
        <f>VLOOKUP(C207,'[3]דוח רשימת בקשות 17.11.25'!B:I,8,0)</f>
        <v>102367</v>
      </c>
      <c r="P207" s="23">
        <f t="shared" si="18"/>
        <v>0</v>
      </c>
      <c r="Q207" s="23">
        <f t="shared" si="19"/>
        <v>25751.454064455917</v>
      </c>
      <c r="R207" s="24"/>
      <c r="T207" s="17"/>
      <c r="U207" s="17"/>
      <c r="Y207" s="1" t="e">
        <f>VLOOKUP(F207,[4]ריכוז!E:X,20,0)</f>
        <v>#N/A</v>
      </c>
    </row>
    <row r="208" spans="2:25" x14ac:dyDescent="0.2">
      <c r="B208" s="6">
        <v>205</v>
      </c>
      <c r="C208" s="6">
        <v>1001901368</v>
      </c>
      <c r="D208" s="6">
        <v>42500673</v>
      </c>
      <c r="E208" s="6">
        <v>580726248</v>
      </c>
      <c r="F208" s="7" t="s">
        <v>323</v>
      </c>
      <c r="G208" s="7" t="str">
        <f>VLOOKUP(C208,[3]ריכוז!A:BN,66,0)</f>
        <v>לא</v>
      </c>
      <c r="H208" s="7" t="str">
        <f>VLOOKUP(C208,[3]ריכוז!A:BP,68,0)</f>
        <v>לא</v>
      </c>
      <c r="I208" s="7">
        <f>VLOOKUP(C208,[3]ריכוז!A:BQ,69,0)</f>
        <v>0</v>
      </c>
      <c r="J208" s="22">
        <f t="shared" si="16"/>
        <v>0</v>
      </c>
      <c r="K208" s="22">
        <f>VLOOKUP(C208,'[3]דוח רשימת בקשות'!B:P,15,0)</f>
        <v>4000000</v>
      </c>
      <c r="L208" s="7">
        <f t="shared" si="15"/>
        <v>1</v>
      </c>
      <c r="M208" s="23">
        <f>VLOOKUP(E208,'[1]ריכוז תמיכה ברמת עמותה'!$A:$P,16,0)+IFERROR(VLOOKUP(E208,[2]גיליון1!$B:$F,5,0),0)</f>
        <v>32903.668660583578</v>
      </c>
      <c r="N208" s="23">
        <f t="shared" si="17"/>
        <v>32903.668660583578</v>
      </c>
      <c r="O208" s="23">
        <f>VLOOKUP(C208,'[3]דוח רשימת בקשות 17.11.25'!B:I,8,0)</f>
        <v>28791</v>
      </c>
      <c r="P208" s="23">
        <f t="shared" si="18"/>
        <v>0</v>
      </c>
      <c r="Q208" s="23">
        <f t="shared" si="19"/>
        <v>4112.6686605835785</v>
      </c>
      <c r="R208" s="24"/>
      <c r="T208" s="17"/>
      <c r="U208" s="17"/>
      <c r="Y208" s="1" t="e">
        <f>VLOOKUP(F208,[4]ריכוז!E:X,20,0)</f>
        <v>#N/A</v>
      </c>
    </row>
    <row r="209" spans="2:25" x14ac:dyDescent="0.2">
      <c r="B209" s="6">
        <v>206</v>
      </c>
      <c r="C209" s="6">
        <v>1001901370</v>
      </c>
      <c r="D209" s="6">
        <v>40016797</v>
      </c>
      <c r="E209" s="6">
        <v>580283950</v>
      </c>
      <c r="F209" s="7" t="s">
        <v>324</v>
      </c>
      <c r="G209" s="7" t="str">
        <f>VLOOKUP(C209,[3]ריכוז!A:BN,66,0)</f>
        <v>לא</v>
      </c>
      <c r="H209" s="7" t="str">
        <f>VLOOKUP(C209,[3]ריכוז!A:BP,68,0)</f>
        <v>לא</v>
      </c>
      <c r="I209" s="7">
        <f>VLOOKUP(C209,[3]ריכוז!A:BQ,69,0)</f>
        <v>0</v>
      </c>
      <c r="J209" s="22">
        <f t="shared" si="16"/>
        <v>0</v>
      </c>
      <c r="K209" s="22">
        <f>VLOOKUP(C209,'[3]דוח רשימת בקשות'!B:P,15,0)</f>
        <v>3000000</v>
      </c>
      <c r="L209" s="7">
        <f t="shared" si="15"/>
        <v>1</v>
      </c>
      <c r="M209" s="23">
        <f>VLOOKUP(E209,'[1]ריכוז תמיכה ברמת עמותה'!$A:$P,16,0)+IFERROR(VLOOKUP(E209,[2]גיליון1!$B:$F,5,0),0)</f>
        <v>147336.22217412433</v>
      </c>
      <c r="N209" s="23">
        <f t="shared" si="17"/>
        <v>147336.22217412433</v>
      </c>
      <c r="O209" s="23">
        <f>VLOOKUP(C209,'[3]דוח רשימת בקשות 17.11.25'!B:I,8,0)</f>
        <v>103327</v>
      </c>
      <c r="P209" s="23">
        <f t="shared" si="18"/>
        <v>0</v>
      </c>
      <c r="Q209" s="23">
        <f t="shared" si="19"/>
        <v>44009.222174124327</v>
      </c>
      <c r="R209" s="24"/>
      <c r="T209" s="17"/>
      <c r="U209" s="17"/>
      <c r="Y209" s="1" t="e">
        <f>VLOOKUP(F209,[4]ריכוז!E:X,20,0)</f>
        <v>#N/A</v>
      </c>
    </row>
    <row r="210" spans="2:25" x14ac:dyDescent="0.2">
      <c r="B210" s="6">
        <v>207</v>
      </c>
      <c r="C210" s="6">
        <v>1001901371</v>
      </c>
      <c r="D210" s="6">
        <v>40180215</v>
      </c>
      <c r="E210" s="6">
        <v>580295129</v>
      </c>
      <c r="F210" s="7" t="s">
        <v>325</v>
      </c>
      <c r="G210" s="7" t="str">
        <f>VLOOKUP(C210,[3]ריכוז!A:BN,66,0)</f>
        <v>לא</v>
      </c>
      <c r="H210" s="7" t="str">
        <f>VLOOKUP(C210,[3]ריכוז!A:BP,68,0)</f>
        <v>לא</v>
      </c>
      <c r="I210" s="7">
        <f>VLOOKUP(C210,[3]ריכוז!A:BQ,69,0)</f>
        <v>0</v>
      </c>
      <c r="J210" s="22">
        <f t="shared" si="16"/>
        <v>0</v>
      </c>
      <c r="K210" s="22">
        <f>VLOOKUP(C210,'[3]דוח רשימת בקשות'!B:P,15,0)</f>
        <v>4000000</v>
      </c>
      <c r="L210" s="7">
        <f t="shared" si="15"/>
        <v>1</v>
      </c>
      <c r="M210" s="23">
        <f>VLOOKUP(E210,'[1]ריכוז תמיכה ברמת עמותה'!$A:$P,16,0)+IFERROR(VLOOKUP(E210,[2]גיליון1!$B:$F,5,0),0)</f>
        <v>56051.82365319947</v>
      </c>
      <c r="N210" s="23">
        <f t="shared" si="17"/>
        <v>56051.82365319947</v>
      </c>
      <c r="O210" s="23">
        <f>VLOOKUP(C210,'[3]דוח רשימת בקשות 17.11.25'!B:I,8,0)</f>
        <v>44786</v>
      </c>
      <c r="P210" s="23">
        <f t="shared" si="18"/>
        <v>0</v>
      </c>
      <c r="Q210" s="23">
        <f t="shared" si="19"/>
        <v>11265.82365319947</v>
      </c>
      <c r="R210" s="24"/>
      <c r="T210" s="17"/>
      <c r="U210" s="17"/>
      <c r="Y210" s="1" t="e">
        <f>VLOOKUP(F210,[4]ריכוז!E:X,20,0)</f>
        <v>#N/A</v>
      </c>
    </row>
    <row r="211" spans="2:25" x14ac:dyDescent="0.2">
      <c r="B211" s="6">
        <v>208</v>
      </c>
      <c r="C211" s="6">
        <v>1001901373</v>
      </c>
      <c r="D211" s="6">
        <v>40002832</v>
      </c>
      <c r="E211" s="6">
        <v>580042125</v>
      </c>
      <c r="F211" s="7" t="s">
        <v>326</v>
      </c>
      <c r="G211" s="7" t="str">
        <f>VLOOKUP(C211,[3]ריכוז!A:BN,66,0)</f>
        <v>לא</v>
      </c>
      <c r="H211" s="7" t="str">
        <f>VLOOKUP(C211,[3]ריכוז!A:BP,68,0)</f>
        <v>לא</v>
      </c>
      <c r="I211" s="7">
        <f>VLOOKUP(C211,[3]ריכוז!A:BQ,69,0)</f>
        <v>0</v>
      </c>
      <c r="J211" s="22">
        <f t="shared" si="16"/>
        <v>0</v>
      </c>
      <c r="K211" s="22">
        <f>VLOOKUP(C211,'[3]דוח רשימת בקשות'!B:P,15,0)</f>
        <v>4000000</v>
      </c>
      <c r="L211" s="7">
        <f t="shared" si="15"/>
        <v>1</v>
      </c>
      <c r="M211" s="23">
        <f>VLOOKUP(E211,'[1]ריכוז תמיכה ברמת עמותה'!$A:$P,16,0)+IFERROR(VLOOKUP(E211,[2]גיליון1!$B:$F,5,0),0)</f>
        <v>207268.75763357378</v>
      </c>
      <c r="N211" s="23">
        <f t="shared" si="17"/>
        <v>207268.75763357378</v>
      </c>
      <c r="O211" s="23">
        <f>VLOOKUP(C211,'[3]דוח רשימת בקשות 17.11.25'!B:I,8,0)</f>
        <v>157407</v>
      </c>
      <c r="P211" s="23">
        <f t="shared" si="18"/>
        <v>0</v>
      </c>
      <c r="Q211" s="23">
        <f t="shared" si="19"/>
        <v>49861.757633573783</v>
      </c>
      <c r="R211" s="24"/>
      <c r="T211" s="17"/>
      <c r="U211" s="17"/>
      <c r="Y211" s="1" t="e">
        <f>VLOOKUP(F211,[4]ריכוז!E:X,20,0)</f>
        <v>#N/A</v>
      </c>
    </row>
    <row r="212" spans="2:25" x14ac:dyDescent="0.2">
      <c r="B212" s="6">
        <v>209</v>
      </c>
      <c r="C212" s="6">
        <v>1001901376</v>
      </c>
      <c r="D212" s="6">
        <v>40225371</v>
      </c>
      <c r="E212" s="6">
        <v>580462166</v>
      </c>
      <c r="F212" s="7" t="s">
        <v>327</v>
      </c>
      <c r="G212" s="7" t="str">
        <f>VLOOKUP(C212,[3]ריכוז!A:BN,66,0)</f>
        <v>לא</v>
      </c>
      <c r="H212" s="7" t="str">
        <f>VLOOKUP(C212,[3]ריכוז!A:BP,68,0)</f>
        <v>לא</v>
      </c>
      <c r="I212" s="7">
        <f>VLOOKUP(C212,[3]ריכוז!A:BQ,69,0)</f>
        <v>0</v>
      </c>
      <c r="J212" s="22">
        <f t="shared" si="16"/>
        <v>0</v>
      </c>
      <c r="K212" s="22">
        <f>VLOOKUP(C212,'[3]דוח רשימת בקשות'!B:P,15,0)</f>
        <v>900000</v>
      </c>
      <c r="L212" s="7">
        <f t="shared" si="15"/>
        <v>1</v>
      </c>
      <c r="M212" s="23">
        <f>VLOOKUP(E212,'[1]ריכוז תמיכה ברמת עמותה'!$A:$P,16,0)+IFERROR(VLOOKUP(E212,[2]גיליון1!$B:$F,5,0),0)</f>
        <v>481193.26346067176</v>
      </c>
      <c r="N212" s="23">
        <f t="shared" si="17"/>
        <v>481193.26346067176</v>
      </c>
      <c r="O212" s="23">
        <f>VLOOKUP(C212,'[3]דוח רשימת בקשות 17.11.25'!B:I,8,0)</f>
        <v>365546</v>
      </c>
      <c r="P212" s="23">
        <f t="shared" si="18"/>
        <v>0</v>
      </c>
      <c r="Q212" s="23">
        <f t="shared" si="19"/>
        <v>115647.26346067176</v>
      </c>
      <c r="R212" s="24"/>
      <c r="T212" s="17"/>
      <c r="U212" s="17"/>
      <c r="Y212" s="1" t="e">
        <f>VLOOKUP(F212,[4]ריכוז!E:X,20,0)</f>
        <v>#N/A</v>
      </c>
    </row>
    <row r="213" spans="2:25" x14ac:dyDescent="0.2">
      <c r="B213" s="6">
        <v>210</v>
      </c>
      <c r="C213" s="6">
        <v>1001901377</v>
      </c>
      <c r="D213" s="6">
        <v>42402292</v>
      </c>
      <c r="E213" s="6">
        <v>580489391</v>
      </c>
      <c r="F213" s="7" t="s">
        <v>328</v>
      </c>
      <c r="G213" s="7" t="str">
        <f>VLOOKUP(C213,[3]ריכוז!A:BN,66,0)</f>
        <v>לא</v>
      </c>
      <c r="H213" s="7" t="str">
        <f>VLOOKUP(C213,[3]ריכוז!A:BP,68,0)</f>
        <v>לא</v>
      </c>
      <c r="I213" s="7">
        <f>VLOOKUP(C213,[3]ריכוז!A:BQ,69,0)</f>
        <v>0</v>
      </c>
      <c r="J213" s="22">
        <f t="shared" si="16"/>
        <v>0</v>
      </c>
      <c r="K213" s="22">
        <f>VLOOKUP(C213,'[3]דוח רשימת בקשות'!B:P,15,0)</f>
        <v>4000000</v>
      </c>
      <c r="L213" s="7">
        <f t="shared" si="15"/>
        <v>1</v>
      </c>
      <c r="M213" s="23">
        <f>VLOOKUP(E213,'[1]ריכוז תמיכה ברמת עמותה'!$A:$P,16,0)+IFERROR(VLOOKUP(E213,[2]גיליון1!$B:$F,5,0),0)</f>
        <v>149471.52974186526</v>
      </c>
      <c r="N213" s="23">
        <f t="shared" si="17"/>
        <v>149471.52974186526</v>
      </c>
      <c r="O213" s="23">
        <f>VLOOKUP(C213,'[3]דוח רשימת בקשות 17.11.25'!B:I,8,0)</f>
        <v>119428</v>
      </c>
      <c r="P213" s="23">
        <f t="shared" si="18"/>
        <v>0</v>
      </c>
      <c r="Q213" s="23">
        <f t="shared" si="19"/>
        <v>30043.529741865263</v>
      </c>
      <c r="R213" s="24"/>
      <c r="T213" s="17"/>
      <c r="U213" s="17"/>
      <c r="Y213" s="1" t="e">
        <f>VLOOKUP(F213,[4]ריכוז!E:X,20,0)</f>
        <v>#N/A</v>
      </c>
    </row>
    <row r="214" spans="2:25" x14ac:dyDescent="0.2">
      <c r="B214" s="6">
        <v>211</v>
      </c>
      <c r="C214" s="6">
        <v>1001901378</v>
      </c>
      <c r="D214" s="6">
        <v>40576386</v>
      </c>
      <c r="E214" s="6">
        <v>580497170</v>
      </c>
      <c r="F214" s="7" t="s">
        <v>329</v>
      </c>
      <c r="G214" s="7" t="str">
        <f>VLOOKUP(C214,[3]ריכוז!A:BN,66,0)</f>
        <v>לא</v>
      </c>
      <c r="H214" s="7" t="str">
        <f>VLOOKUP(C214,[3]ריכוז!A:BP,68,0)</f>
        <v>לא</v>
      </c>
      <c r="I214" s="7">
        <f>VLOOKUP(C214,[3]ריכוז!A:BQ,69,0)</f>
        <v>0</v>
      </c>
      <c r="J214" s="22">
        <f t="shared" si="16"/>
        <v>0</v>
      </c>
      <c r="K214" s="22">
        <f>VLOOKUP(C214,'[3]דוח רשימת בקשות'!B:P,15,0)</f>
        <v>100000</v>
      </c>
      <c r="L214" s="7">
        <f t="shared" si="15"/>
        <v>1</v>
      </c>
      <c r="M214" s="23">
        <f>VLOOKUP(E214,'[1]ריכוז תמיכה ברמת עמותה'!$A:$P,16,0)+IFERROR(VLOOKUP(E214,[2]גיליון1!$B:$F,5,0),0)</f>
        <v>32517.219068001716</v>
      </c>
      <c r="N214" s="23">
        <f t="shared" si="17"/>
        <v>32517.219068001716</v>
      </c>
      <c r="O214" s="23">
        <f>VLOOKUP(C214,'[3]דוח רשימת בקשות 17.11.25'!B:I,8,0)</f>
        <v>21327</v>
      </c>
      <c r="P214" s="23">
        <f t="shared" si="18"/>
        <v>0</v>
      </c>
      <c r="Q214" s="23">
        <f t="shared" si="19"/>
        <v>11190.219068001716</v>
      </c>
      <c r="R214" s="24"/>
      <c r="T214" s="17"/>
      <c r="U214" s="17"/>
      <c r="Y214" s="1" t="e">
        <f>VLOOKUP(F214,[4]ריכוז!E:X,20,0)</f>
        <v>#N/A</v>
      </c>
    </row>
    <row r="215" spans="2:25" x14ac:dyDescent="0.2">
      <c r="B215" s="6">
        <v>212</v>
      </c>
      <c r="C215" s="6">
        <v>1001901379</v>
      </c>
      <c r="D215" s="6">
        <v>42402589</v>
      </c>
      <c r="E215" s="6">
        <v>580585297</v>
      </c>
      <c r="F215" s="7" t="s">
        <v>330</v>
      </c>
      <c r="G215" s="7" t="str">
        <f>VLOOKUP(C215,[3]ריכוז!A:BN,66,0)</f>
        <v>לא</v>
      </c>
      <c r="H215" s="7" t="str">
        <f>VLOOKUP(C215,[3]ריכוז!A:BP,68,0)</f>
        <v>לא</v>
      </c>
      <c r="I215" s="7">
        <f>VLOOKUP(C215,[3]ריכוז!A:BQ,69,0)</f>
        <v>0</v>
      </c>
      <c r="J215" s="22">
        <f t="shared" si="16"/>
        <v>0</v>
      </c>
      <c r="K215" s="22">
        <f>VLOOKUP(C215,'[3]דוח רשימת בקשות'!B:P,15,0)</f>
        <v>200000</v>
      </c>
      <c r="L215" s="7">
        <f t="shared" si="15"/>
        <v>1</v>
      </c>
      <c r="M215" s="23">
        <f>VLOOKUP(E215,'[1]ריכוז תמיכה ברמת עמותה'!$A:$P,16,0)+IFERROR(VLOOKUP(E215,[2]גיליון1!$B:$F,5,0),0)</f>
        <v>49862.187040292338</v>
      </c>
      <c r="N215" s="23">
        <f t="shared" si="17"/>
        <v>49862.187040292338</v>
      </c>
      <c r="O215" s="23">
        <f>VLOOKUP(C215,'[3]דוח רשימת בקשות 17.11.25'!B:I,8,0)</f>
        <v>31461</v>
      </c>
      <c r="P215" s="23">
        <f t="shared" si="18"/>
        <v>0</v>
      </c>
      <c r="Q215" s="23">
        <f t="shared" si="19"/>
        <v>18401.187040292338</v>
      </c>
      <c r="R215" s="24"/>
      <c r="T215" s="17"/>
      <c r="U215" s="17"/>
      <c r="Y215" s="1" t="e">
        <f>VLOOKUP(F215,[4]ריכוז!E:X,20,0)</f>
        <v>#N/A</v>
      </c>
    </row>
    <row r="216" spans="2:25" x14ac:dyDescent="0.2">
      <c r="B216" s="6">
        <v>213</v>
      </c>
      <c r="C216" s="6">
        <v>1001901380</v>
      </c>
      <c r="D216" s="6">
        <v>42242042</v>
      </c>
      <c r="E216" s="6">
        <v>515488534</v>
      </c>
      <c r="F216" s="7" t="s">
        <v>331</v>
      </c>
      <c r="G216" s="7" t="str">
        <f>VLOOKUP(C216,[3]ריכוז!A:BN,66,0)</f>
        <v>לא</v>
      </c>
      <c r="H216" s="7" t="str">
        <f>VLOOKUP(C216,[3]ריכוז!A:BP,68,0)</f>
        <v>לא</v>
      </c>
      <c r="I216" s="7">
        <f>VLOOKUP(C216,[3]ריכוז!A:BQ,69,0)</f>
        <v>0</v>
      </c>
      <c r="J216" s="22">
        <f t="shared" si="16"/>
        <v>0</v>
      </c>
      <c r="K216" s="22">
        <f>VLOOKUP(C216,'[3]דוח רשימת בקשות'!B:P,15,0)</f>
        <v>10000000</v>
      </c>
      <c r="L216" s="7">
        <f t="shared" si="15"/>
        <v>1</v>
      </c>
      <c r="M216" s="23">
        <f>VLOOKUP(E216,'[1]ריכוז תמיכה ברמת עמותה'!$A:$P,16,0)+IFERROR(VLOOKUP(E216,[2]גיליון1!$B:$F,5,0),0)</f>
        <v>234883.83245150256</v>
      </c>
      <c r="N216" s="23">
        <f t="shared" si="17"/>
        <v>234883.83245150256</v>
      </c>
      <c r="O216" s="23">
        <f>VLOOKUP(C216,'[3]דוח רשימת בקשות 17.11.25'!B:I,8,0)</f>
        <v>181275</v>
      </c>
      <c r="P216" s="23">
        <f t="shared" si="18"/>
        <v>0</v>
      </c>
      <c r="Q216" s="23">
        <f t="shared" si="19"/>
        <v>53608.83245150256</v>
      </c>
      <c r="R216" s="24"/>
      <c r="T216" s="17"/>
      <c r="U216" s="17"/>
      <c r="Y216" s="1" t="e">
        <f>VLOOKUP(F216,[4]ריכוז!E:X,20,0)</f>
        <v>#N/A</v>
      </c>
    </row>
    <row r="217" spans="2:25" x14ac:dyDescent="0.2">
      <c r="B217" s="6">
        <v>214</v>
      </c>
      <c r="C217" s="6">
        <v>1001901383</v>
      </c>
      <c r="D217" s="6">
        <v>42791479</v>
      </c>
      <c r="E217" s="6">
        <v>580734804</v>
      </c>
      <c r="F217" s="7" t="s">
        <v>332</v>
      </c>
      <c r="G217" s="7" t="str">
        <f>VLOOKUP(C217,[3]ריכוז!A:BN,66,0)</f>
        <v>לא</v>
      </c>
      <c r="H217" s="7" t="str">
        <f>VLOOKUP(C217,[3]ריכוז!A:BP,68,0)</f>
        <v>לא</v>
      </c>
      <c r="I217" s="7">
        <f>VLOOKUP(C217,[3]ריכוז!A:BQ,69,0)</f>
        <v>0</v>
      </c>
      <c r="J217" s="22">
        <f t="shared" si="16"/>
        <v>0</v>
      </c>
      <c r="K217" s="22">
        <f>VLOOKUP(C217,'[3]דוח רשימת בקשות'!B:P,15,0)</f>
        <v>600000</v>
      </c>
      <c r="L217" s="7">
        <f t="shared" si="15"/>
        <v>1</v>
      </c>
      <c r="M217" s="23">
        <f>VLOOKUP(E217,'[1]ריכוז תמיכה ברמת עמותה'!$A:$P,16,0)+IFERROR(VLOOKUP(E217,[2]גיליון1!$B:$F,5,0),0)</f>
        <v>21232.760986277266</v>
      </c>
      <c r="N217" s="23">
        <f t="shared" si="17"/>
        <v>21232.760986277266</v>
      </c>
      <c r="O217" s="23">
        <f>VLOOKUP(C217,'[3]דוח רשימת בקשות 17.11.25'!B:I,8,0)</f>
        <v>18579</v>
      </c>
      <c r="P217" s="23">
        <f t="shared" si="18"/>
        <v>0</v>
      </c>
      <c r="Q217" s="23">
        <f t="shared" si="19"/>
        <v>2653.7609862772661</v>
      </c>
      <c r="R217" s="24"/>
      <c r="T217" s="17"/>
      <c r="U217" s="17"/>
      <c r="Y217" s="1" t="e">
        <f>VLOOKUP(F217,[4]ריכוז!E:X,20,0)</f>
        <v>#N/A</v>
      </c>
    </row>
    <row r="218" spans="2:25" x14ac:dyDescent="0.2">
      <c r="B218" s="6">
        <v>215</v>
      </c>
      <c r="C218" s="6">
        <v>1001901387</v>
      </c>
      <c r="D218" s="6">
        <v>42402106</v>
      </c>
      <c r="E218" s="6">
        <v>580625739</v>
      </c>
      <c r="F218" s="7" t="s">
        <v>333</v>
      </c>
      <c r="G218" s="7" t="str">
        <f>VLOOKUP(C218,[3]ריכוז!A:BN,66,0)</f>
        <v>לא</v>
      </c>
      <c r="H218" s="7" t="str">
        <f>VLOOKUP(C218,[3]ריכוז!A:BP,68,0)</f>
        <v>לא</v>
      </c>
      <c r="I218" s="7">
        <f>VLOOKUP(C218,[3]ריכוז!A:BQ,69,0)</f>
        <v>0</v>
      </c>
      <c r="J218" s="22">
        <f t="shared" si="16"/>
        <v>0</v>
      </c>
      <c r="K218" s="22">
        <f>VLOOKUP(C218,'[3]דוח רשימת בקשות'!B:P,15,0)</f>
        <v>20000</v>
      </c>
      <c r="L218" s="7">
        <f t="shared" si="15"/>
        <v>1</v>
      </c>
      <c r="M218" s="23">
        <f>VLOOKUP(E218,'[1]ריכוז תמיכה ברמת עמותה'!$A:$P,16,0)+IFERROR(VLOOKUP(E218,[2]גיליון1!$B:$F,5,0),0)</f>
        <v>7832.6697452213602</v>
      </c>
      <c r="N218" s="23">
        <f t="shared" si="17"/>
        <v>7832.6697452213602</v>
      </c>
      <c r="O218" s="23">
        <f>VLOOKUP(C218,'[3]דוח רשימת בקשות 17.11.25'!B:I,8,0)</f>
        <v>6854</v>
      </c>
      <c r="P218" s="23">
        <f t="shared" si="18"/>
        <v>0</v>
      </c>
      <c r="Q218" s="23">
        <f t="shared" si="19"/>
        <v>978.66974522136024</v>
      </c>
      <c r="R218" s="24"/>
      <c r="T218" s="17"/>
      <c r="U218" s="17"/>
      <c r="Y218" s="1" t="e">
        <f>VLOOKUP(F218,[4]ריכוז!E:X,20,0)</f>
        <v>#N/A</v>
      </c>
    </row>
    <row r="219" spans="2:25" x14ac:dyDescent="0.2">
      <c r="B219" s="6">
        <v>216</v>
      </c>
      <c r="C219" s="6">
        <v>1001901389</v>
      </c>
      <c r="D219" s="6">
        <v>41864840</v>
      </c>
      <c r="E219" s="6">
        <v>580444958</v>
      </c>
      <c r="F219" s="7" t="s">
        <v>334</v>
      </c>
      <c r="G219" s="7" t="str">
        <f>VLOOKUP(C219,[3]ריכוז!A:BN,66,0)</f>
        <v>לא</v>
      </c>
      <c r="H219" s="7" t="str">
        <f>VLOOKUP(C219,[3]ריכוז!A:BP,68,0)</f>
        <v>לא</v>
      </c>
      <c r="I219" s="7">
        <f>VLOOKUP(C219,[3]ריכוז!A:BQ,69,0)</f>
        <v>0</v>
      </c>
      <c r="J219" s="22">
        <f t="shared" si="16"/>
        <v>0</v>
      </c>
      <c r="K219" s="22">
        <f>VLOOKUP(C219,'[3]דוח רשימת בקשות'!B:P,15,0)</f>
        <v>900000</v>
      </c>
      <c r="L219" s="7">
        <f t="shared" si="15"/>
        <v>1</v>
      </c>
      <c r="M219" s="23">
        <f>VLOOKUP(E219,'[1]ריכוז תמיכה ברמת עמותה'!$A:$P,16,0)+IFERROR(VLOOKUP(E219,[2]גיליון1!$B:$F,5,0),0)</f>
        <v>235590.98677367164</v>
      </c>
      <c r="N219" s="23">
        <f t="shared" si="17"/>
        <v>235590.98677367164</v>
      </c>
      <c r="O219" s="23">
        <f>VLOOKUP(C219,'[3]דוח רשימת בקשות 17.11.25'!B:I,8,0)</f>
        <v>151819</v>
      </c>
      <c r="P219" s="23">
        <f t="shared" si="18"/>
        <v>0</v>
      </c>
      <c r="Q219" s="23">
        <f t="shared" si="19"/>
        <v>83771.986773671641</v>
      </c>
      <c r="R219" s="24"/>
      <c r="T219" s="17"/>
      <c r="U219" s="17"/>
      <c r="Y219" s="1" t="e">
        <f>VLOOKUP(F219,[4]ריכוז!E:X,20,0)</f>
        <v>#N/A</v>
      </c>
    </row>
    <row r="220" spans="2:25" x14ac:dyDescent="0.2">
      <c r="B220" s="6">
        <v>217</v>
      </c>
      <c r="C220" s="6">
        <v>1001901391</v>
      </c>
      <c r="D220" s="6">
        <v>40349745</v>
      </c>
      <c r="E220" s="6">
        <v>580470292</v>
      </c>
      <c r="F220" s="7" t="s">
        <v>335</v>
      </c>
      <c r="G220" s="7" t="str">
        <f>VLOOKUP(C220,[3]ריכוז!A:BN,66,0)</f>
        <v>לא</v>
      </c>
      <c r="H220" s="7" t="str">
        <f>VLOOKUP(C220,[3]ריכוז!A:BP,68,0)</f>
        <v>לא</v>
      </c>
      <c r="I220" s="7">
        <f>VLOOKUP(C220,[3]ריכוז!A:BQ,69,0)</f>
        <v>0</v>
      </c>
      <c r="J220" s="22">
        <f t="shared" si="16"/>
        <v>0</v>
      </c>
      <c r="K220" s="22">
        <f>VLOOKUP(C220,'[3]דוח רשימת בקשות'!B:P,15,0)</f>
        <v>300000</v>
      </c>
      <c r="L220" s="7">
        <f t="shared" si="15"/>
        <v>1</v>
      </c>
      <c r="M220" s="23">
        <f>VLOOKUP(E220,'[1]ריכוז תמיכה ברמת עמותה'!$A:$P,16,0)+IFERROR(VLOOKUP(E220,[2]גיליון1!$B:$F,5,0),0)</f>
        <v>46215.624601282216</v>
      </c>
      <c r="N220" s="23">
        <f t="shared" si="17"/>
        <v>46215.624601282216</v>
      </c>
      <c r="O220" s="23">
        <f>VLOOKUP(C220,'[3]דוח רשימת בקשות 17.11.25'!B:I,8,0)</f>
        <v>33885</v>
      </c>
      <c r="P220" s="23">
        <f t="shared" si="18"/>
        <v>0</v>
      </c>
      <c r="Q220" s="23">
        <f t="shared" si="19"/>
        <v>12330.624601282216</v>
      </c>
      <c r="R220" s="24"/>
      <c r="T220" s="17"/>
      <c r="U220" s="17"/>
      <c r="Y220" s="1" t="e">
        <f>VLOOKUP(F220,[4]ריכוז!E:X,20,0)</f>
        <v>#N/A</v>
      </c>
    </row>
    <row r="221" spans="2:25" x14ac:dyDescent="0.2">
      <c r="B221" s="6">
        <v>218</v>
      </c>
      <c r="C221" s="6">
        <v>1001901394</v>
      </c>
      <c r="D221" s="6">
        <v>41864193</v>
      </c>
      <c r="E221" s="6">
        <v>580475952</v>
      </c>
      <c r="F221" s="7" t="s">
        <v>336</v>
      </c>
      <c r="G221" s="7" t="str">
        <f>VLOOKUP(C221,[3]ריכוז!A:BN,66,0)</f>
        <v>לא</v>
      </c>
      <c r="H221" s="7" t="str">
        <f>VLOOKUP(C221,[3]ריכוז!A:BP,68,0)</f>
        <v>לא</v>
      </c>
      <c r="I221" s="7">
        <f>VLOOKUP(C221,[3]ריכוז!A:BQ,69,0)</f>
        <v>0</v>
      </c>
      <c r="J221" s="22">
        <f t="shared" si="16"/>
        <v>0</v>
      </c>
      <c r="K221" s="22">
        <f>VLOOKUP(C221,'[3]דוח רשימת בקשות'!B:P,15,0)</f>
        <v>200000</v>
      </c>
      <c r="L221" s="7">
        <f t="shared" si="15"/>
        <v>1</v>
      </c>
      <c r="M221" s="23">
        <f>VLOOKUP(E221,'[1]ריכוז תמיכה ברמת עמותה'!$A:$P,16,0)+IFERROR(VLOOKUP(E221,[2]גיליון1!$B:$F,5,0),0)</f>
        <v>38903.596405241282</v>
      </c>
      <c r="N221" s="23">
        <f t="shared" si="17"/>
        <v>38903.596405241282</v>
      </c>
      <c r="O221" s="23">
        <f>VLOOKUP(C221,'[3]דוח רשימת בקשות 17.11.25'!B:I,8,0)</f>
        <v>34041</v>
      </c>
      <c r="P221" s="23">
        <f t="shared" si="18"/>
        <v>0</v>
      </c>
      <c r="Q221" s="23">
        <f t="shared" si="19"/>
        <v>4862.5964052412819</v>
      </c>
      <c r="R221" s="24"/>
      <c r="T221" s="17"/>
      <c r="U221" s="17"/>
      <c r="Y221" s="1" t="e">
        <f>VLOOKUP(F221,[4]ריכוז!E:X,20,0)</f>
        <v>#N/A</v>
      </c>
    </row>
    <row r="222" spans="2:25" x14ac:dyDescent="0.2">
      <c r="B222" s="6">
        <v>219</v>
      </c>
      <c r="C222" s="6">
        <v>1001901395</v>
      </c>
      <c r="D222" s="6">
        <v>42157404</v>
      </c>
      <c r="E222" s="6">
        <v>580589851</v>
      </c>
      <c r="F222" s="7" t="s">
        <v>337</v>
      </c>
      <c r="G222" s="7" t="str">
        <f>VLOOKUP(C222,[3]ריכוז!A:BN,66,0)</f>
        <v>לא</v>
      </c>
      <c r="H222" s="7" t="str">
        <f>VLOOKUP(C222,[3]ריכוז!A:BP,68,0)</f>
        <v>לא</v>
      </c>
      <c r="I222" s="7">
        <f>VLOOKUP(C222,[3]ריכוז!A:BQ,69,0)</f>
        <v>0</v>
      </c>
      <c r="J222" s="22">
        <f t="shared" si="16"/>
        <v>0</v>
      </c>
      <c r="K222" s="22">
        <f>VLOOKUP(C222,'[3]דוח רשימת בקשות'!B:P,15,0)</f>
        <v>1000000</v>
      </c>
      <c r="L222" s="7">
        <f t="shared" si="15"/>
        <v>1</v>
      </c>
      <c r="M222" s="23">
        <f>VLOOKUP(E222,'[1]ריכוז תמיכה ברמת עמותה'!$A:$P,16,0)+IFERROR(VLOOKUP(E222,[2]גיליון1!$B:$F,5,0),0)</f>
        <v>94807.656007697398</v>
      </c>
      <c r="N222" s="23">
        <f t="shared" si="17"/>
        <v>94807.656007697398</v>
      </c>
      <c r="O222" s="23">
        <f>VLOOKUP(C222,'[3]דוח רשימת בקשות 17.11.25'!B:I,8,0)</f>
        <v>69311</v>
      </c>
      <c r="P222" s="23">
        <f t="shared" si="18"/>
        <v>0</v>
      </c>
      <c r="Q222" s="23">
        <f t="shared" si="19"/>
        <v>25496.656007697398</v>
      </c>
      <c r="R222" s="24"/>
      <c r="T222" s="17"/>
      <c r="U222" s="17"/>
      <c r="Y222" s="1" t="e">
        <f>VLOOKUP(F222,[4]ריכוז!E:X,20,0)</f>
        <v>#N/A</v>
      </c>
    </row>
    <row r="223" spans="2:25" x14ac:dyDescent="0.2">
      <c r="B223" s="6">
        <v>220</v>
      </c>
      <c r="C223" s="6">
        <v>1001901396</v>
      </c>
      <c r="D223" s="6">
        <v>41539327</v>
      </c>
      <c r="E223" s="6">
        <v>580046829</v>
      </c>
      <c r="F223" s="7" t="s">
        <v>338</v>
      </c>
      <c r="G223" s="7" t="str">
        <f>VLOOKUP(C223,[3]ריכוז!A:BN,66,0)</f>
        <v>לא</v>
      </c>
      <c r="H223" s="7" t="str">
        <f>VLOOKUP(C223,[3]ריכוז!A:BP,68,0)</f>
        <v>לא</v>
      </c>
      <c r="I223" s="7">
        <f>VLOOKUP(C223,[3]ריכוז!A:BQ,69,0)</f>
        <v>0</v>
      </c>
      <c r="J223" s="22">
        <f t="shared" si="16"/>
        <v>0</v>
      </c>
      <c r="K223" s="22">
        <f>VLOOKUP(C223,'[3]דוח רשימת בקשות'!B:P,15,0)</f>
        <v>6000000</v>
      </c>
      <c r="L223" s="7">
        <f t="shared" si="15"/>
        <v>1</v>
      </c>
      <c r="M223" s="23">
        <f>VLOOKUP(E223,'[1]ריכוז תמיכה ברמת עמותה'!$A:$P,16,0)+IFERROR(VLOOKUP(E223,[2]גיליון1!$B:$F,5,0),0)</f>
        <v>210861.62231441707</v>
      </c>
      <c r="N223" s="23">
        <f t="shared" si="17"/>
        <v>210861.62231441707</v>
      </c>
      <c r="O223" s="23">
        <f>VLOOKUP(C223,'[3]דוח רשימת בקשות 17.11.25'!B:I,8,0)</f>
        <v>168479</v>
      </c>
      <c r="P223" s="23">
        <f t="shared" si="18"/>
        <v>0</v>
      </c>
      <c r="Q223" s="23">
        <f t="shared" si="19"/>
        <v>42382.622314417065</v>
      </c>
      <c r="R223" s="24"/>
      <c r="T223" s="17"/>
      <c r="U223" s="17"/>
      <c r="Y223" s="1" t="e">
        <f>VLOOKUP(F223,[4]ריכוז!E:X,20,0)</f>
        <v>#N/A</v>
      </c>
    </row>
    <row r="224" spans="2:25" x14ac:dyDescent="0.2">
      <c r="B224" s="6">
        <v>221</v>
      </c>
      <c r="C224" s="6">
        <v>1001901397</v>
      </c>
      <c r="D224" s="6">
        <v>41094785</v>
      </c>
      <c r="E224" s="6">
        <v>580342822</v>
      </c>
      <c r="F224" s="7" t="s">
        <v>339</v>
      </c>
      <c r="G224" s="7" t="str">
        <f>VLOOKUP(C224,[3]ריכוז!A:BN,66,0)</f>
        <v>לא</v>
      </c>
      <c r="H224" s="7" t="str">
        <f>VLOOKUP(C224,[3]ריכוז!A:BP,68,0)</f>
        <v>לא</v>
      </c>
      <c r="I224" s="7">
        <f>VLOOKUP(C224,[3]ריכוז!A:BQ,69,0)</f>
        <v>0</v>
      </c>
      <c r="J224" s="22">
        <f t="shared" si="16"/>
        <v>0</v>
      </c>
      <c r="K224" s="22">
        <f>VLOOKUP(C224,'[3]דוח רשימת בקשות'!B:P,15,0)</f>
        <v>4000000</v>
      </c>
      <c r="L224" s="7">
        <f t="shared" si="15"/>
        <v>1</v>
      </c>
      <c r="M224" s="23">
        <f>VLOOKUP(E224,'[1]ריכוז תמיכה ברמת עמותה'!$A:$P,16,0)+IFERROR(VLOOKUP(E224,[2]גיליון1!$B:$F,5,0),0)</f>
        <v>111309.10645609925</v>
      </c>
      <c r="N224" s="23">
        <f t="shared" si="17"/>
        <v>111309.10645609925</v>
      </c>
      <c r="O224" s="23">
        <f>VLOOKUP(C224,'[3]דוח רשימת בקשות 17.11.25'!B:I,8,0)</f>
        <v>97395</v>
      </c>
      <c r="P224" s="23">
        <f t="shared" si="18"/>
        <v>0</v>
      </c>
      <c r="Q224" s="23">
        <f t="shared" si="19"/>
        <v>13914.106456099253</v>
      </c>
      <c r="R224" s="24"/>
      <c r="T224" s="17"/>
      <c r="U224" s="17"/>
      <c r="Y224" s="1" t="e">
        <f>VLOOKUP(F224,[4]ריכוז!E:X,20,0)</f>
        <v>#N/A</v>
      </c>
    </row>
    <row r="225" spans="2:25" x14ac:dyDescent="0.2">
      <c r="B225" s="6">
        <v>222</v>
      </c>
      <c r="C225" s="6">
        <v>1001901399</v>
      </c>
      <c r="D225" s="6">
        <v>42402302</v>
      </c>
      <c r="E225" s="6">
        <v>580386456</v>
      </c>
      <c r="F225" s="7" t="s">
        <v>340</v>
      </c>
      <c r="G225" s="7" t="str">
        <f>VLOOKUP(C225,[3]ריכוז!A:BN,66,0)</f>
        <v>לא</v>
      </c>
      <c r="H225" s="7" t="str">
        <f>VLOOKUP(C225,[3]ריכוז!A:BP,68,0)</f>
        <v>לא</v>
      </c>
      <c r="I225" s="7">
        <f>VLOOKUP(C225,[3]ריכוז!A:BQ,69,0)</f>
        <v>0</v>
      </c>
      <c r="J225" s="22">
        <f t="shared" si="16"/>
        <v>0</v>
      </c>
      <c r="K225" s="22">
        <f>VLOOKUP(C225,'[3]דוח רשימת בקשות'!B:P,15,0)</f>
        <v>4000000</v>
      </c>
      <c r="L225" s="7">
        <f t="shared" si="15"/>
        <v>1</v>
      </c>
      <c r="M225" s="23">
        <f>VLOOKUP(E225,'[1]ריכוז תמיכה ברמת עמותה'!$A:$P,16,0)+IFERROR(VLOOKUP(E225,[2]גיליון1!$B:$F,5,0),0)</f>
        <v>314445.99427259288</v>
      </c>
      <c r="N225" s="23">
        <f t="shared" si="17"/>
        <v>314445.99427259288</v>
      </c>
      <c r="O225" s="23">
        <f>VLOOKUP(C225,'[3]דוח רשימת בקשות 17.11.25'!B:I,8,0)</f>
        <v>226513</v>
      </c>
      <c r="P225" s="23">
        <f t="shared" si="18"/>
        <v>0</v>
      </c>
      <c r="Q225" s="23">
        <f t="shared" si="19"/>
        <v>87932.994272592885</v>
      </c>
      <c r="R225" s="24"/>
      <c r="T225" s="17"/>
      <c r="U225" s="17"/>
      <c r="Y225" s="1" t="e">
        <f>VLOOKUP(F225,[4]ריכוז!E:X,20,0)</f>
        <v>#N/A</v>
      </c>
    </row>
    <row r="226" spans="2:25" x14ac:dyDescent="0.2">
      <c r="B226" s="6">
        <v>223</v>
      </c>
      <c r="C226" s="6">
        <v>1001901400</v>
      </c>
      <c r="D226" s="6">
        <v>42167053</v>
      </c>
      <c r="E226" s="6">
        <v>580612059</v>
      </c>
      <c r="F226" s="7" t="s">
        <v>341</v>
      </c>
      <c r="G226" s="7" t="str">
        <f>VLOOKUP(C226,[3]ריכוז!A:BN,66,0)</f>
        <v>לא</v>
      </c>
      <c r="H226" s="7" t="str">
        <f>VLOOKUP(C226,[3]ריכוז!A:BP,68,0)</f>
        <v>לא</v>
      </c>
      <c r="I226" s="7">
        <f>VLOOKUP(C226,[3]ריכוז!A:BQ,69,0)</f>
        <v>0</v>
      </c>
      <c r="J226" s="22">
        <f t="shared" si="16"/>
        <v>0</v>
      </c>
      <c r="K226" s="22">
        <f>VLOOKUP(C226,'[3]דוח רשימת בקשות'!B:P,15,0)</f>
        <v>260000</v>
      </c>
      <c r="L226" s="7">
        <f t="shared" si="15"/>
        <v>1</v>
      </c>
      <c r="M226" s="23">
        <f>VLOOKUP(E226,'[1]ריכוז תמיכה ברמת עמותה'!$A:$P,16,0)+IFERROR(VLOOKUP(E226,[2]גיליון1!$B:$F,5,0),0)</f>
        <v>77404.899330608794</v>
      </c>
      <c r="N226" s="23">
        <f t="shared" si="17"/>
        <v>77404.899330608794</v>
      </c>
      <c r="O226" s="23">
        <f>VLOOKUP(C226,'[3]דוח רשימת בקשות 17.11.25'!B:I,8,0)</f>
        <v>61847</v>
      </c>
      <c r="P226" s="23">
        <f t="shared" si="18"/>
        <v>0</v>
      </c>
      <c r="Q226" s="23">
        <f t="shared" si="19"/>
        <v>15557.899330608794</v>
      </c>
      <c r="R226" s="24"/>
      <c r="T226" s="17"/>
      <c r="U226" s="17"/>
      <c r="Y226" s="1" t="e">
        <f>VLOOKUP(F226,[4]ריכוז!E:X,20,0)</f>
        <v>#N/A</v>
      </c>
    </row>
    <row r="227" spans="2:25" x14ac:dyDescent="0.2">
      <c r="B227" s="6">
        <v>224</v>
      </c>
      <c r="C227" s="6">
        <v>1001901403</v>
      </c>
      <c r="D227" s="6">
        <v>42401987</v>
      </c>
      <c r="E227" s="6">
        <v>580446490</v>
      </c>
      <c r="F227" s="7" t="s">
        <v>342</v>
      </c>
      <c r="G227" s="7" t="str">
        <f>VLOOKUP(C227,[3]ריכוז!A:BN,66,0)</f>
        <v>לא</v>
      </c>
      <c r="H227" s="7" t="str">
        <f>VLOOKUP(C227,[3]ריכוז!A:BP,68,0)</f>
        <v>לא</v>
      </c>
      <c r="I227" s="7">
        <f>VLOOKUP(C227,[3]ריכוז!A:BQ,69,0)</f>
        <v>0</v>
      </c>
      <c r="J227" s="22">
        <f t="shared" si="16"/>
        <v>0</v>
      </c>
      <c r="K227" s="22">
        <f>VLOOKUP(C227,'[3]דוח רשימת בקשות'!B:P,15,0)</f>
        <v>6000000</v>
      </c>
      <c r="L227" s="7">
        <f t="shared" si="15"/>
        <v>1</v>
      </c>
      <c r="M227" s="23">
        <f>VLOOKUP(E227,'[1]ריכוז תמיכה ברמת עמותה'!$A:$P,16,0)+IFERROR(VLOOKUP(E227,[2]גיליון1!$B:$F,5,0),0)</f>
        <v>253033.94677730047</v>
      </c>
      <c r="N227" s="23">
        <f t="shared" si="17"/>
        <v>253033.94677730047</v>
      </c>
      <c r="O227" s="23">
        <f>VLOOKUP(C227,'[3]דוח רשימת בקשות 17.11.25'!B:I,8,0)</f>
        <v>186820</v>
      </c>
      <c r="P227" s="23">
        <f t="shared" si="18"/>
        <v>0</v>
      </c>
      <c r="Q227" s="23">
        <f t="shared" si="19"/>
        <v>66213.946777300473</v>
      </c>
      <c r="R227" s="24"/>
      <c r="T227" s="17"/>
      <c r="U227" s="17"/>
      <c r="Y227" s="1" t="e">
        <f>VLOOKUP(F227,[4]ריכוז!E:X,20,0)</f>
        <v>#N/A</v>
      </c>
    </row>
    <row r="228" spans="2:25" x14ac:dyDescent="0.2">
      <c r="B228" s="6">
        <v>225</v>
      </c>
      <c r="C228" s="6">
        <v>1001901405</v>
      </c>
      <c r="D228" s="6">
        <v>40002860</v>
      </c>
      <c r="E228" s="6">
        <v>580233997</v>
      </c>
      <c r="F228" s="7" t="s">
        <v>343</v>
      </c>
      <c r="G228" s="7" t="str">
        <f>VLOOKUP(C228,[3]ריכוז!A:BN,66,0)</f>
        <v>לא</v>
      </c>
      <c r="H228" s="7" t="str">
        <f>VLOOKUP(C228,[3]ריכוז!A:BP,68,0)</f>
        <v>לא</v>
      </c>
      <c r="I228" s="7">
        <f>VLOOKUP(C228,[3]ריכוז!A:BQ,69,0)</f>
        <v>0</v>
      </c>
      <c r="J228" s="22">
        <f t="shared" si="16"/>
        <v>0</v>
      </c>
      <c r="K228" s="22">
        <f>VLOOKUP(C228,'[3]דוח רשימת בקשות'!B:P,15,0)</f>
        <v>6000000</v>
      </c>
      <c r="L228" s="7">
        <f t="shared" si="15"/>
        <v>1</v>
      </c>
      <c r="M228" s="23">
        <f>VLOOKUP(E228,'[1]ריכוז תמיכה ברמת עמותה'!$A:$P,16,0)+IFERROR(VLOOKUP(E228,[2]גיליון1!$B:$F,5,0),0)</f>
        <v>392774.29571562225</v>
      </c>
      <c r="N228" s="23">
        <f t="shared" si="17"/>
        <v>392774.29571562225</v>
      </c>
      <c r="O228" s="23">
        <f>VLOOKUP(C228,'[3]דוח רשימת בקשות 17.11.25'!B:I,8,0)</f>
        <v>201677</v>
      </c>
      <c r="P228" s="23">
        <f t="shared" si="18"/>
        <v>0</v>
      </c>
      <c r="Q228" s="23">
        <f t="shared" si="19"/>
        <v>191097.29571562225</v>
      </c>
      <c r="R228" s="24"/>
      <c r="T228" s="17"/>
      <c r="U228" s="17"/>
      <c r="Y228" s="1" t="e">
        <f>VLOOKUP(F228,[4]ריכוז!E:X,20,0)</f>
        <v>#N/A</v>
      </c>
    </row>
    <row r="229" spans="2:25" x14ac:dyDescent="0.2">
      <c r="B229" s="6">
        <v>226</v>
      </c>
      <c r="C229" s="6">
        <v>1001901406</v>
      </c>
      <c r="D229" s="6">
        <v>42402301</v>
      </c>
      <c r="E229" s="6">
        <v>580173425</v>
      </c>
      <c r="F229" s="7" t="s">
        <v>344</v>
      </c>
      <c r="G229" s="7" t="str">
        <f>VLOOKUP(C229,[3]ריכוז!A:BN,66,0)</f>
        <v>לא</v>
      </c>
      <c r="H229" s="7" t="str">
        <f>VLOOKUP(C229,[3]ריכוז!A:BP,68,0)</f>
        <v>לא</v>
      </c>
      <c r="I229" s="7">
        <f>VLOOKUP(C229,[3]ריכוז!A:BQ,69,0)</f>
        <v>0</v>
      </c>
      <c r="J229" s="22">
        <f t="shared" si="16"/>
        <v>0</v>
      </c>
      <c r="K229" s="22">
        <f>VLOOKUP(C229,'[3]דוח רשימת בקשות'!B:P,15,0)</f>
        <v>2000000</v>
      </c>
      <c r="L229" s="7">
        <f t="shared" si="15"/>
        <v>1</v>
      </c>
      <c r="M229" s="23">
        <f>VLOOKUP(E229,'[1]ריכוז תמיכה ברמת עמותה'!$A:$P,16,0)+IFERROR(VLOOKUP(E229,[2]גיליון1!$B:$F,5,0),0)</f>
        <v>56216.720432373346</v>
      </c>
      <c r="N229" s="23">
        <f t="shared" si="17"/>
        <v>56216.720432373346</v>
      </c>
      <c r="O229" s="23">
        <f>VLOOKUP(C229,'[3]דוח רשימת בקשות 17.11.25'!B:I,8,0)</f>
        <v>49190</v>
      </c>
      <c r="P229" s="23">
        <f t="shared" si="18"/>
        <v>0</v>
      </c>
      <c r="Q229" s="23">
        <f t="shared" si="19"/>
        <v>7026.7204323733458</v>
      </c>
      <c r="R229" s="24"/>
      <c r="T229" s="17"/>
      <c r="U229" s="17"/>
      <c r="Y229" s="1" t="e">
        <f>VLOOKUP(F229,[4]ריכוז!E:X,20,0)</f>
        <v>#N/A</v>
      </c>
    </row>
    <row r="230" spans="2:25" x14ac:dyDescent="0.2">
      <c r="B230" s="6">
        <v>227</v>
      </c>
      <c r="C230" s="6">
        <v>1001901407</v>
      </c>
      <c r="D230" s="6">
        <v>40226416</v>
      </c>
      <c r="E230" s="6">
        <v>580120855</v>
      </c>
      <c r="F230" s="7" t="s">
        <v>345</v>
      </c>
      <c r="G230" s="7" t="str">
        <f>VLOOKUP(C230,[3]ריכוז!A:BN,66,0)</f>
        <v>לא</v>
      </c>
      <c r="H230" s="7" t="str">
        <f>VLOOKUP(C230,[3]ריכוז!A:BP,68,0)</f>
        <v>לא</v>
      </c>
      <c r="I230" s="7">
        <f>VLOOKUP(C230,[3]ריכוז!A:BQ,69,0)</f>
        <v>0</v>
      </c>
      <c r="J230" s="22">
        <f t="shared" si="16"/>
        <v>0</v>
      </c>
      <c r="K230" s="22">
        <f>VLOOKUP(C230,'[3]דוח רשימת בקשות'!B:P,15,0)</f>
        <v>3000000</v>
      </c>
      <c r="L230" s="7">
        <f t="shared" si="15"/>
        <v>1</v>
      </c>
      <c r="M230" s="23">
        <f>VLOOKUP(E230,'[1]ריכוז תמיכה ברמת עמותה'!$A:$P,16,0)+IFERROR(VLOOKUP(E230,[2]גיליון1!$B:$F,5,0),0)</f>
        <v>74768.238175056555</v>
      </c>
      <c r="N230" s="23">
        <f t="shared" si="17"/>
        <v>74768.238175056555</v>
      </c>
      <c r="O230" s="23">
        <f>VLOOKUP(C230,'[3]דוח רשימת בקשות 17.11.25'!B:I,8,0)</f>
        <v>65422</v>
      </c>
      <c r="P230" s="23">
        <f t="shared" si="18"/>
        <v>0</v>
      </c>
      <c r="Q230" s="23">
        <f t="shared" si="19"/>
        <v>9346.2381750565546</v>
      </c>
      <c r="R230" s="24"/>
      <c r="T230" s="17"/>
      <c r="U230" s="17"/>
      <c r="Y230" s="1" t="e">
        <f>VLOOKUP(F230,[4]ריכוז!E:X,20,0)</f>
        <v>#N/A</v>
      </c>
    </row>
    <row r="231" spans="2:25" x14ac:dyDescent="0.2">
      <c r="B231" s="6">
        <v>228</v>
      </c>
      <c r="C231" s="6">
        <v>1001901409</v>
      </c>
      <c r="D231" s="6">
        <v>42542700</v>
      </c>
      <c r="E231" s="6">
        <v>580746105</v>
      </c>
      <c r="F231" s="7" t="s">
        <v>346</v>
      </c>
      <c r="G231" s="7" t="str">
        <f>VLOOKUP(C231,[3]ריכוז!A:BN,66,0)</f>
        <v>לא</v>
      </c>
      <c r="H231" s="7" t="str">
        <f>VLOOKUP(C231,[3]ריכוז!A:BP,68,0)</f>
        <v>לא</v>
      </c>
      <c r="I231" s="7">
        <f>VLOOKUP(C231,[3]ריכוז!A:BQ,69,0)</f>
        <v>0</v>
      </c>
      <c r="J231" s="22">
        <f t="shared" si="16"/>
        <v>0</v>
      </c>
      <c r="K231" s="22">
        <f>VLOOKUP(C231,'[3]דוח רשימת בקשות'!B:P,15,0)</f>
        <v>500000</v>
      </c>
      <c r="L231" s="7">
        <f t="shared" si="15"/>
        <v>1</v>
      </c>
      <c r="M231" s="23">
        <f>VLOOKUP(E231,'[1]ריכוז תמיכה ברמת עמותה'!$A:$P,16,0)+IFERROR(VLOOKUP(E231,[2]גיליון1!$B:$F,5,0),0)</f>
        <v>36033.315205628227</v>
      </c>
      <c r="N231" s="23">
        <f t="shared" si="17"/>
        <v>36033.315205628227</v>
      </c>
      <c r="O231" s="23">
        <f>VLOOKUP(C231,'[3]דוח רשימת בקשות 17.11.25'!B:I,8,0)</f>
        <v>9597</v>
      </c>
      <c r="P231" s="23">
        <f t="shared" si="18"/>
        <v>0</v>
      </c>
      <c r="Q231" s="23">
        <f t="shared" si="19"/>
        <v>26436.315205628227</v>
      </c>
      <c r="R231" s="24"/>
      <c r="T231" s="17"/>
      <c r="U231" s="17"/>
      <c r="Y231" s="1" t="e">
        <f>VLOOKUP(F231,[4]ריכוז!E:X,20,0)</f>
        <v>#N/A</v>
      </c>
    </row>
    <row r="232" spans="2:25" x14ac:dyDescent="0.2">
      <c r="B232" s="6">
        <v>229</v>
      </c>
      <c r="C232" s="6">
        <v>1001901410</v>
      </c>
      <c r="D232" s="6">
        <v>41765170</v>
      </c>
      <c r="E232" s="6">
        <v>580401818</v>
      </c>
      <c r="F232" s="7" t="s">
        <v>347</v>
      </c>
      <c r="G232" s="7" t="str">
        <f>VLOOKUP(C232,[3]ריכוז!A:BN,66,0)</f>
        <v>לא</v>
      </c>
      <c r="H232" s="7" t="str">
        <f>VLOOKUP(C232,[3]ריכוז!A:BP,68,0)</f>
        <v>לא</v>
      </c>
      <c r="I232" s="7">
        <f>VLOOKUP(C232,[3]ריכוז!A:BQ,69,0)</f>
        <v>0</v>
      </c>
      <c r="J232" s="22">
        <f t="shared" si="16"/>
        <v>0</v>
      </c>
      <c r="K232" s="22">
        <f>VLOOKUP(C232,'[3]דוח רשימת בקשות'!B:P,15,0)</f>
        <v>8000000</v>
      </c>
      <c r="L232" s="7">
        <f t="shared" si="15"/>
        <v>1</v>
      </c>
      <c r="M232" s="23">
        <f>VLOOKUP(E232,'[1]ריכוז תמיכה ברמת עמותה'!$A:$P,16,0)+IFERROR(VLOOKUP(E232,[2]גיליון1!$B:$F,5,0),0)</f>
        <v>819293.33704795688</v>
      </c>
      <c r="N232" s="23">
        <f t="shared" si="17"/>
        <v>819293.33704795688</v>
      </c>
      <c r="O232" s="23">
        <f>VLOOKUP(C232,'[3]דוח רשימת בקשות 17.11.25'!B:I,8,0)</f>
        <v>605962</v>
      </c>
      <c r="P232" s="23">
        <f t="shared" si="18"/>
        <v>0</v>
      </c>
      <c r="Q232" s="23">
        <f t="shared" si="19"/>
        <v>213331.33704795688</v>
      </c>
      <c r="R232" s="24"/>
      <c r="T232" s="17"/>
      <c r="U232" s="17"/>
      <c r="Y232" s="1" t="e">
        <f>VLOOKUP(F232,[4]ריכוז!E:X,20,0)</f>
        <v>#N/A</v>
      </c>
    </row>
    <row r="233" spans="2:25" x14ac:dyDescent="0.2">
      <c r="B233" s="6">
        <v>230</v>
      </c>
      <c r="C233" s="6">
        <v>1001901411</v>
      </c>
      <c r="D233" s="6">
        <v>42402029</v>
      </c>
      <c r="E233" s="6">
        <v>580541191</v>
      </c>
      <c r="F233" s="7" t="s">
        <v>348</v>
      </c>
      <c r="G233" s="7" t="str">
        <f>VLOOKUP(C233,[3]ריכוז!A:BN,66,0)</f>
        <v>לא</v>
      </c>
      <c r="H233" s="7" t="str">
        <f>VLOOKUP(C233,[3]ריכוז!A:BP,68,0)</f>
        <v>לא</v>
      </c>
      <c r="I233" s="7">
        <f>VLOOKUP(C233,[3]ריכוז!A:BQ,69,0)</f>
        <v>0</v>
      </c>
      <c r="J233" s="22">
        <f t="shared" si="16"/>
        <v>0</v>
      </c>
      <c r="K233" s="22">
        <f>VLOOKUP(C233,'[3]דוח רשימת בקשות'!B:P,15,0)</f>
        <v>6000000</v>
      </c>
      <c r="L233" s="7">
        <f t="shared" si="15"/>
        <v>1</v>
      </c>
      <c r="M233" s="23">
        <f>VLOOKUP(E233,'[1]ריכוז תמיכה ברמת עמותה'!$A:$P,16,0)+IFERROR(VLOOKUP(E233,[2]גיליון1!$B:$F,5,0),0)</f>
        <v>127172.23193134701</v>
      </c>
      <c r="N233" s="23">
        <f t="shared" si="17"/>
        <v>127172.23193134701</v>
      </c>
      <c r="O233" s="23">
        <f>VLOOKUP(C233,'[3]דוח רשימת בקשות 17.11.25'!B:I,8,0)</f>
        <v>86574</v>
      </c>
      <c r="P233" s="23">
        <f t="shared" si="18"/>
        <v>0</v>
      </c>
      <c r="Q233" s="23">
        <f t="shared" si="19"/>
        <v>40598.231931347007</v>
      </c>
      <c r="R233" s="24"/>
      <c r="T233" s="17"/>
      <c r="U233" s="17"/>
      <c r="Y233" s="1" t="e">
        <f>VLOOKUP(F233,[4]ריכוז!E:X,20,0)</f>
        <v>#N/A</v>
      </c>
    </row>
    <row r="234" spans="2:25" x14ac:dyDescent="0.2">
      <c r="B234" s="6">
        <v>231</v>
      </c>
      <c r="C234" s="6">
        <v>1001901412</v>
      </c>
      <c r="D234" s="6">
        <v>40002840</v>
      </c>
      <c r="E234" s="6">
        <v>580100121</v>
      </c>
      <c r="F234" s="7" t="s">
        <v>349</v>
      </c>
      <c r="G234" s="7" t="str">
        <f>VLOOKUP(C234,[3]ריכוז!A:BN,66,0)</f>
        <v>לא</v>
      </c>
      <c r="H234" s="7" t="str">
        <f>VLOOKUP(C234,[3]ריכוז!A:BP,68,0)</f>
        <v>לא</v>
      </c>
      <c r="I234" s="7">
        <f>VLOOKUP(C234,[3]ריכוז!A:BQ,69,0)</f>
        <v>0</v>
      </c>
      <c r="J234" s="22">
        <f t="shared" si="16"/>
        <v>0</v>
      </c>
      <c r="K234" s="22">
        <f>VLOOKUP(C234,'[3]דוח רשימת בקשות'!B:P,15,0)</f>
        <v>2500000</v>
      </c>
      <c r="L234" s="7">
        <f t="shared" si="15"/>
        <v>1</v>
      </c>
      <c r="M234" s="23">
        <f>VLOOKUP(E234,'[1]ריכוז תמיכה ברמת עמותה'!$A:$P,16,0)+IFERROR(VLOOKUP(E234,[2]גיליון1!$B:$F,5,0),0)</f>
        <v>94651.001808383298</v>
      </c>
      <c r="N234" s="23">
        <f t="shared" si="17"/>
        <v>94651.001808383298</v>
      </c>
      <c r="O234" s="23">
        <f>VLOOKUP(C234,'[3]דוח רשימת בקשות 17.11.25'!B:I,8,0)</f>
        <v>82639</v>
      </c>
      <c r="P234" s="23">
        <f t="shared" si="18"/>
        <v>0</v>
      </c>
      <c r="Q234" s="23">
        <f t="shared" si="19"/>
        <v>12012.001808383298</v>
      </c>
      <c r="R234" s="24"/>
      <c r="T234" s="17"/>
      <c r="U234" s="17"/>
      <c r="Y234" s="1" t="e">
        <f>VLOOKUP(F234,[4]ריכוז!E:X,20,0)</f>
        <v>#N/A</v>
      </c>
    </row>
    <row r="235" spans="2:25" x14ac:dyDescent="0.2">
      <c r="B235" s="6">
        <v>232</v>
      </c>
      <c r="C235" s="6">
        <v>1001901413</v>
      </c>
      <c r="D235" s="6">
        <v>40000273</v>
      </c>
      <c r="E235" s="6">
        <v>510681968</v>
      </c>
      <c r="F235" s="7" t="s">
        <v>350</v>
      </c>
      <c r="G235" s="7" t="str">
        <f>VLOOKUP(C235,[3]ריכוז!A:BN,66,0)</f>
        <v>לא</v>
      </c>
      <c r="H235" s="7" t="str">
        <f>VLOOKUP(C235,[3]ריכוז!A:BP,68,0)</f>
        <v>לא</v>
      </c>
      <c r="I235" s="7">
        <f>VLOOKUP(C235,[3]ריכוז!A:BQ,69,0)</f>
        <v>0</v>
      </c>
      <c r="J235" s="22">
        <f t="shared" si="16"/>
        <v>0</v>
      </c>
      <c r="K235" s="22">
        <f>VLOOKUP(C235,'[3]דוח רשימת בקשות'!B:P,15,0)</f>
        <v>6000000</v>
      </c>
      <c r="L235" s="7">
        <f t="shared" si="15"/>
        <v>1</v>
      </c>
      <c r="M235" s="23">
        <f>VLOOKUP(E235,'[1]ריכוז תמיכה ברמת עמותה'!$A:$P,16,0)+IFERROR(VLOOKUP(E235,[2]גיליון1!$B:$F,5,0),0)</f>
        <v>90704.646246001517</v>
      </c>
      <c r="N235" s="23">
        <f t="shared" si="17"/>
        <v>90704.646246001517</v>
      </c>
      <c r="O235" s="23">
        <f>VLOOKUP(C235,'[3]דוח רשימת בקשות 17.11.25'!B:I,8,0)</f>
        <v>49946</v>
      </c>
      <c r="P235" s="23">
        <f t="shared" si="18"/>
        <v>0</v>
      </c>
      <c r="Q235" s="23">
        <f t="shared" si="19"/>
        <v>40758.646246001517</v>
      </c>
      <c r="R235" s="24"/>
      <c r="T235" s="17"/>
      <c r="U235" s="17"/>
      <c r="Y235" s="1" t="e">
        <f>VLOOKUP(F235,[4]ריכוז!E:X,20,0)</f>
        <v>#N/A</v>
      </c>
    </row>
    <row r="236" spans="2:25" x14ac:dyDescent="0.2">
      <c r="B236" s="6">
        <v>233</v>
      </c>
      <c r="C236" s="6">
        <v>1001901414</v>
      </c>
      <c r="D236" s="6">
        <v>42759322</v>
      </c>
      <c r="E236" s="6">
        <v>580729036</v>
      </c>
      <c r="F236" s="7" t="s">
        <v>351</v>
      </c>
      <c r="G236" s="7" t="str">
        <f>VLOOKUP(C236,[3]ריכוז!A:BN,66,0)</f>
        <v>לא</v>
      </c>
      <c r="H236" s="7" t="str">
        <f>VLOOKUP(C236,[3]ריכוז!A:BP,68,0)</f>
        <v>לא</v>
      </c>
      <c r="I236" s="7">
        <f>VLOOKUP(C236,[3]ריכוז!A:BQ,69,0)</f>
        <v>0</v>
      </c>
      <c r="J236" s="22">
        <f t="shared" si="16"/>
        <v>0</v>
      </c>
      <c r="K236" s="22">
        <f>VLOOKUP(C236,'[3]דוח רשימת בקשות'!B:P,15,0)</f>
        <v>500000</v>
      </c>
      <c r="L236" s="7">
        <f t="shared" si="15"/>
        <v>1</v>
      </c>
      <c r="M236" s="23">
        <f>VLOOKUP(E236,'[1]ריכוז תמיכה ברמת עמותה'!$A:$P,16,0)+IFERROR(VLOOKUP(E236,[2]גיליון1!$B:$F,5,0),0)</f>
        <v>22741.02559644093</v>
      </c>
      <c r="N236" s="23">
        <f t="shared" si="17"/>
        <v>22741.02559644093</v>
      </c>
      <c r="O236" s="23">
        <f>VLOOKUP(C236,'[3]דוח רשימת בקשות 17.11.25'!B:I,8,0)</f>
        <v>18127</v>
      </c>
      <c r="P236" s="23">
        <f t="shared" si="18"/>
        <v>0</v>
      </c>
      <c r="Q236" s="23">
        <f t="shared" si="19"/>
        <v>4614.0255964409298</v>
      </c>
      <c r="R236" s="24"/>
      <c r="T236" s="17"/>
      <c r="U236" s="17"/>
      <c r="Y236" s="1" t="e">
        <f>VLOOKUP(F236,[4]ריכוז!E:X,20,0)</f>
        <v>#N/A</v>
      </c>
    </row>
    <row r="237" spans="2:25" x14ac:dyDescent="0.2">
      <c r="B237" s="6">
        <v>234</v>
      </c>
      <c r="C237" s="6">
        <v>1001901415</v>
      </c>
      <c r="D237" s="6">
        <v>42504140</v>
      </c>
      <c r="E237" s="6">
        <v>580703932</v>
      </c>
      <c r="F237" s="7" t="s">
        <v>352</v>
      </c>
      <c r="G237" s="7" t="str">
        <f>VLOOKUP(C237,[3]ריכוז!A:BN,66,0)</f>
        <v>לא</v>
      </c>
      <c r="H237" s="7" t="str">
        <f>VLOOKUP(C237,[3]ריכוז!A:BP,68,0)</f>
        <v>לא</v>
      </c>
      <c r="I237" s="7">
        <f>VLOOKUP(C237,[3]ריכוז!A:BQ,69,0)</f>
        <v>0</v>
      </c>
      <c r="J237" s="22">
        <f t="shared" si="16"/>
        <v>0</v>
      </c>
      <c r="K237" s="22">
        <f>VLOOKUP(C237,'[3]דוח רשימת בקשות'!B:P,15,0)</f>
        <v>1000000</v>
      </c>
      <c r="L237" s="7">
        <f t="shared" si="15"/>
        <v>1</v>
      </c>
      <c r="M237" s="23">
        <f>VLOOKUP(E237,'[1]ריכוז תמיכה ברמת עמותה'!$A:$P,16,0)+IFERROR(VLOOKUP(E237,[2]גיליון1!$B:$F,5,0),0)</f>
        <v>32029.613516113979</v>
      </c>
      <c r="N237" s="23">
        <f t="shared" si="17"/>
        <v>32029.613516113979</v>
      </c>
      <c r="O237" s="23">
        <f>VLOOKUP(C237,'[3]דוח רשימת בקשות 17.11.25'!B:I,8,0)</f>
        <v>12586</v>
      </c>
      <c r="P237" s="23">
        <f t="shared" si="18"/>
        <v>0</v>
      </c>
      <c r="Q237" s="23">
        <f t="shared" si="19"/>
        <v>19443.613516113979</v>
      </c>
      <c r="R237" s="24"/>
      <c r="T237" s="17"/>
      <c r="U237" s="17"/>
      <c r="Y237" s="1" t="e">
        <f>VLOOKUP(F237,[4]ריכוז!E:X,20,0)</f>
        <v>#N/A</v>
      </c>
    </row>
    <row r="238" spans="2:25" x14ac:dyDescent="0.2">
      <c r="B238" s="6">
        <v>235</v>
      </c>
      <c r="C238" s="6">
        <v>1001901417</v>
      </c>
      <c r="D238" s="6">
        <v>42486751</v>
      </c>
      <c r="E238" s="6">
        <v>580702348</v>
      </c>
      <c r="F238" s="7" t="s">
        <v>353</v>
      </c>
      <c r="G238" s="7" t="str">
        <f>VLOOKUP(C238,[3]ריכוז!A:BN,66,0)</f>
        <v>לא</v>
      </c>
      <c r="H238" s="7" t="str">
        <f>VLOOKUP(C238,[3]ריכוז!A:BP,68,0)</f>
        <v>לא</v>
      </c>
      <c r="I238" s="7">
        <f>VLOOKUP(C238,[3]ריכוז!A:BQ,69,0)</f>
        <v>0</v>
      </c>
      <c r="J238" s="22">
        <f t="shared" si="16"/>
        <v>0</v>
      </c>
      <c r="K238" s="22">
        <f>VLOOKUP(C238,'[3]דוח רשימת בקשות'!B:P,15,0)</f>
        <v>500000</v>
      </c>
      <c r="L238" s="7">
        <f t="shared" si="15"/>
        <v>1</v>
      </c>
      <c r="M238" s="23">
        <f>VLOOKUP(E238,'[1]ריכוז תמיכה ברמת עמותה'!$A:$P,16,0)+IFERROR(VLOOKUP(E238,[2]גיליון1!$B:$F,5,0),0)</f>
        <v>93592.657523437752</v>
      </c>
      <c r="N238" s="23">
        <f t="shared" si="17"/>
        <v>93592.657523437752</v>
      </c>
      <c r="O238" s="23">
        <f>VLOOKUP(C238,'[3]דוח רשימת בקשות 17.11.25'!B:I,8,0)</f>
        <v>81894</v>
      </c>
      <c r="P238" s="23">
        <f t="shared" si="18"/>
        <v>0</v>
      </c>
      <c r="Q238" s="23">
        <f t="shared" si="19"/>
        <v>11698.657523437752</v>
      </c>
      <c r="R238" s="24"/>
      <c r="T238" s="17"/>
      <c r="U238" s="17"/>
      <c r="Y238" s="1" t="e">
        <f>VLOOKUP(F238,[4]ריכוז!E:X,20,0)</f>
        <v>#N/A</v>
      </c>
    </row>
    <row r="239" spans="2:25" x14ac:dyDescent="0.2">
      <c r="B239" s="6">
        <v>236</v>
      </c>
      <c r="C239" s="6">
        <v>1001901418</v>
      </c>
      <c r="D239" s="6">
        <v>42500137</v>
      </c>
      <c r="E239" s="6">
        <v>580680957</v>
      </c>
      <c r="F239" s="7" t="s">
        <v>354</v>
      </c>
      <c r="G239" s="7" t="str">
        <f>VLOOKUP(C239,[3]ריכוז!A:BN,66,0)</f>
        <v>לא</v>
      </c>
      <c r="H239" s="7" t="str">
        <f>VLOOKUP(C239,[3]ריכוז!A:BP,68,0)</f>
        <v>לא</v>
      </c>
      <c r="I239" s="7">
        <f>VLOOKUP(C239,[3]ריכוז!A:BQ,69,0)</f>
        <v>0</v>
      </c>
      <c r="J239" s="22">
        <f t="shared" si="16"/>
        <v>0</v>
      </c>
      <c r="K239" s="22">
        <f>VLOOKUP(C239,'[3]דוח רשימת בקשות'!B:P,15,0)</f>
        <v>500000</v>
      </c>
      <c r="L239" s="7">
        <f t="shared" si="15"/>
        <v>1</v>
      </c>
      <c r="M239" s="23">
        <f>VLOOKUP(E239,'[1]ריכוז תמיכה ברמת עמותה'!$A:$P,16,0)+IFERROR(VLOOKUP(E239,[2]גיליון1!$B:$F,5,0),0)</f>
        <v>52048.121963685226</v>
      </c>
      <c r="N239" s="23">
        <f t="shared" si="17"/>
        <v>52048.121963685226</v>
      </c>
      <c r="O239" s="23">
        <f>VLOOKUP(C239,'[3]דוח רשימת בקשות 17.11.25'!B:I,8,0)</f>
        <v>16635</v>
      </c>
      <c r="P239" s="23">
        <f t="shared" si="18"/>
        <v>0</v>
      </c>
      <c r="Q239" s="23">
        <f t="shared" si="19"/>
        <v>35413.121963685226</v>
      </c>
      <c r="R239" s="24"/>
      <c r="T239" s="17"/>
      <c r="U239" s="17"/>
      <c r="Y239" s="1" t="e">
        <f>VLOOKUP(F239,[4]ריכוז!E:X,20,0)</f>
        <v>#N/A</v>
      </c>
    </row>
    <row r="240" spans="2:25" x14ac:dyDescent="0.2">
      <c r="B240" s="6">
        <v>237</v>
      </c>
      <c r="C240" s="6">
        <v>1001901420</v>
      </c>
      <c r="D240" s="6">
        <v>42796542</v>
      </c>
      <c r="E240" s="6">
        <v>580750263</v>
      </c>
      <c r="F240" s="7" t="s">
        <v>355</v>
      </c>
      <c r="G240" s="7" t="str">
        <f>VLOOKUP(C240,[3]ריכוז!A:BN,66,0)</f>
        <v>לא</v>
      </c>
      <c r="H240" s="7" t="str">
        <f>VLOOKUP(C240,[3]ריכוז!A:BP,68,0)</f>
        <v>לא</v>
      </c>
      <c r="I240" s="7">
        <f>VLOOKUP(C240,[3]ריכוז!A:BQ,69,0)</f>
        <v>0</v>
      </c>
      <c r="J240" s="22">
        <f t="shared" si="16"/>
        <v>0</v>
      </c>
      <c r="K240" s="22">
        <f>VLOOKUP(C240,'[3]דוח רשימת בקשות'!B:P,15,0)</f>
        <v>500000</v>
      </c>
      <c r="L240" s="7">
        <f t="shared" si="15"/>
        <v>1</v>
      </c>
      <c r="M240" s="23">
        <f>VLOOKUP(E240,'[1]ריכוז תמיכה ברמת עמותה'!$A:$P,16,0)+IFERROR(VLOOKUP(E240,[2]גיליון1!$B:$F,5,0),0)</f>
        <v>85809.265660299556</v>
      </c>
      <c r="N240" s="23">
        <f t="shared" si="17"/>
        <v>85809.265660299556</v>
      </c>
      <c r="O240" s="23">
        <f>VLOOKUP(C240,'[3]דוח רשימת בקשות 17.11.25'!B:I,8,0)</f>
        <v>33261</v>
      </c>
      <c r="P240" s="23">
        <f t="shared" si="18"/>
        <v>0</v>
      </c>
      <c r="Q240" s="23">
        <f t="shared" si="19"/>
        <v>52548.265660299556</v>
      </c>
      <c r="R240" s="24"/>
      <c r="T240" s="17"/>
      <c r="U240" s="17"/>
      <c r="Y240" s="1" t="e">
        <f>VLOOKUP(F240,[4]ריכוז!E:X,20,0)</f>
        <v>#N/A</v>
      </c>
    </row>
    <row r="241" spans="2:25" x14ac:dyDescent="0.2">
      <c r="B241" s="6">
        <v>238</v>
      </c>
      <c r="C241" s="6">
        <v>1001901421</v>
      </c>
      <c r="D241" s="6">
        <v>42519614</v>
      </c>
      <c r="E241" s="6">
        <v>580733400</v>
      </c>
      <c r="F241" s="7" t="s">
        <v>356</v>
      </c>
      <c r="G241" s="7" t="str">
        <f>VLOOKUP(C241,[3]ריכוז!A:BN,66,0)</f>
        <v>לא</v>
      </c>
      <c r="H241" s="7" t="str">
        <f>VLOOKUP(C241,[3]ריכוז!A:BP,68,0)</f>
        <v>לא</v>
      </c>
      <c r="I241" s="7">
        <f>VLOOKUP(C241,[3]ריכוז!A:BQ,69,0)</f>
        <v>0</v>
      </c>
      <c r="J241" s="22">
        <f t="shared" si="16"/>
        <v>0</v>
      </c>
      <c r="K241" s="22">
        <f>VLOOKUP(C241,'[3]דוח רשימת בקשות'!B:P,15,0)</f>
        <v>1000000</v>
      </c>
      <c r="L241" s="7">
        <f t="shared" si="15"/>
        <v>1</v>
      </c>
      <c r="M241" s="23">
        <f>VLOOKUP(E241,'[1]ריכוז תמיכה ברמת עמותה'!$A:$P,16,0)+IFERROR(VLOOKUP(E241,[2]גיליון1!$B:$F,5,0),0)</f>
        <v>9185.7744860333823</v>
      </c>
      <c r="N241" s="23">
        <f t="shared" si="17"/>
        <v>9185.7744860333823</v>
      </c>
      <c r="O241" s="23">
        <f>VLOOKUP(C241,'[3]דוח רשימת בקשות 17.11.25'!B:I,8,0)</f>
        <v>3837</v>
      </c>
      <c r="P241" s="23">
        <f t="shared" si="18"/>
        <v>0</v>
      </c>
      <c r="Q241" s="23">
        <f t="shared" si="19"/>
        <v>5348.7744860333823</v>
      </c>
      <c r="R241" s="24"/>
      <c r="T241" s="17"/>
      <c r="U241" s="17"/>
      <c r="Y241" s="1" t="e">
        <f>VLOOKUP(F241,[4]ריכוז!E:X,20,0)</f>
        <v>#N/A</v>
      </c>
    </row>
    <row r="242" spans="2:25" x14ac:dyDescent="0.2">
      <c r="B242" s="6">
        <v>239</v>
      </c>
      <c r="C242" s="6">
        <v>1001901422</v>
      </c>
      <c r="D242" s="6">
        <v>42461758</v>
      </c>
      <c r="E242" s="6">
        <v>580704450</v>
      </c>
      <c r="F242" s="7" t="s">
        <v>357</v>
      </c>
      <c r="G242" s="7" t="str">
        <f>VLOOKUP(C242,[3]ריכוז!A:BN,66,0)</f>
        <v>לא</v>
      </c>
      <c r="H242" s="7" t="str">
        <f>VLOOKUP(C242,[3]ריכוז!A:BP,68,0)</f>
        <v>לא</v>
      </c>
      <c r="I242" s="7">
        <f>VLOOKUP(C242,[3]ריכוז!A:BQ,69,0)</f>
        <v>0</v>
      </c>
      <c r="J242" s="22">
        <f t="shared" si="16"/>
        <v>0</v>
      </c>
      <c r="K242" s="22">
        <f>VLOOKUP(C242,'[3]דוח רשימת בקשות'!B:P,15,0)</f>
        <v>250000</v>
      </c>
      <c r="L242" s="7">
        <f t="shared" si="15"/>
        <v>1</v>
      </c>
      <c r="M242" s="23">
        <f>VLOOKUP(E242,'[1]ריכוז תמיכה ברמת עמותה'!$A:$P,16,0)+IFERROR(VLOOKUP(E242,[2]גיליון1!$B:$F,5,0),0)</f>
        <v>37367.882435466316</v>
      </c>
      <c r="N242" s="23">
        <f t="shared" si="17"/>
        <v>37367.882435466316</v>
      </c>
      <c r="O242" s="23">
        <f>VLOOKUP(C242,'[3]דוח רשימת בקשות 17.11.25'!B:I,8,0)</f>
        <v>23459</v>
      </c>
      <c r="P242" s="23">
        <f t="shared" si="18"/>
        <v>0</v>
      </c>
      <c r="Q242" s="23">
        <f t="shared" si="19"/>
        <v>13908.882435466316</v>
      </c>
      <c r="R242" s="24"/>
      <c r="T242" s="17"/>
      <c r="U242" s="17"/>
      <c r="Y242" s="1" t="e">
        <f>VLOOKUP(F242,[4]ריכוז!E:X,20,0)</f>
        <v>#N/A</v>
      </c>
    </row>
    <row r="243" spans="2:25" x14ac:dyDescent="0.2">
      <c r="B243" s="6">
        <v>240</v>
      </c>
      <c r="C243" s="6">
        <v>1001901423</v>
      </c>
      <c r="D243" s="6">
        <v>42517057</v>
      </c>
      <c r="E243" s="6">
        <v>580702207</v>
      </c>
      <c r="F243" s="7" t="s">
        <v>358</v>
      </c>
      <c r="G243" s="7" t="str">
        <f>VLOOKUP(C243,[3]ריכוז!A:BN,66,0)</f>
        <v>לא</v>
      </c>
      <c r="H243" s="7" t="str">
        <f>VLOOKUP(C243,[3]ריכוז!A:BP,68,0)</f>
        <v>לא</v>
      </c>
      <c r="I243" s="7">
        <f>VLOOKUP(C243,[3]ריכוז!A:BQ,69,0)</f>
        <v>0</v>
      </c>
      <c r="J243" s="22">
        <f t="shared" si="16"/>
        <v>0</v>
      </c>
      <c r="K243" s="22">
        <f>VLOOKUP(C243,'[3]דוח רשימת בקשות'!B:P,15,0)</f>
        <v>450000</v>
      </c>
      <c r="L243" s="7">
        <f t="shared" si="15"/>
        <v>1</v>
      </c>
      <c r="M243" s="23">
        <f>VLOOKUP(E243,'[1]ריכוז תמיכה ברמת עמותה'!$A:$P,16,0)+IFERROR(VLOOKUP(E243,[2]גיליון1!$B:$F,5,0),0)</f>
        <v>58835.558615984621</v>
      </c>
      <c r="N243" s="23">
        <f t="shared" si="17"/>
        <v>58835.558615984621</v>
      </c>
      <c r="O243" s="23">
        <f>VLOOKUP(C243,'[3]דוח רשימת בקשות 17.11.25'!B:I,8,0)</f>
        <v>36937</v>
      </c>
      <c r="P243" s="23">
        <f t="shared" si="18"/>
        <v>0</v>
      </c>
      <c r="Q243" s="23">
        <f t="shared" si="19"/>
        <v>21898.558615984621</v>
      </c>
      <c r="R243" s="24"/>
      <c r="T243" s="17"/>
      <c r="U243" s="17"/>
      <c r="Y243" s="1" t="e">
        <f>VLOOKUP(F243,[4]ריכוז!E:X,20,0)</f>
        <v>#N/A</v>
      </c>
    </row>
    <row r="244" spans="2:25" x14ac:dyDescent="0.2">
      <c r="B244" s="6">
        <v>241</v>
      </c>
      <c r="C244" s="6">
        <v>1001901424</v>
      </c>
      <c r="D244" s="6">
        <v>42500346</v>
      </c>
      <c r="E244" s="6">
        <v>580707131</v>
      </c>
      <c r="F244" s="7" t="s">
        <v>359</v>
      </c>
      <c r="G244" s="7" t="str">
        <f>VLOOKUP(C244,[3]ריכוז!A:BN,66,0)</f>
        <v>לא</v>
      </c>
      <c r="H244" s="7" t="str">
        <f>VLOOKUP(C244,[3]ריכוז!A:BP,68,0)</f>
        <v>לא</v>
      </c>
      <c r="I244" s="7">
        <f>VLOOKUP(C244,[3]ריכוז!A:BQ,69,0)</f>
        <v>0</v>
      </c>
      <c r="J244" s="22">
        <f t="shared" si="16"/>
        <v>0</v>
      </c>
      <c r="K244" s="22">
        <f>VLOOKUP(C244,'[3]דוח רשימת בקשות'!B:P,15,0)</f>
        <v>500000</v>
      </c>
      <c r="L244" s="7">
        <f t="shared" si="15"/>
        <v>1</v>
      </c>
      <c r="M244" s="23">
        <f>VLOOKUP(E244,'[1]ריכוז תמיכה ברמת עמותה'!$A:$P,16,0)+IFERROR(VLOOKUP(E244,[2]גיליון1!$B:$F,5,0),0)</f>
        <v>76604.158992705954</v>
      </c>
      <c r="N244" s="23">
        <f t="shared" si="17"/>
        <v>76604.158992705954</v>
      </c>
      <c r="O244" s="23">
        <f>VLOOKUP(C244,'[3]דוח רשימת בקשות 17.11.25'!B:I,8,0)</f>
        <v>44572</v>
      </c>
      <c r="P244" s="23">
        <f t="shared" si="18"/>
        <v>0</v>
      </c>
      <c r="Q244" s="23">
        <f t="shared" si="19"/>
        <v>32032.158992705954</v>
      </c>
      <c r="R244" s="24"/>
      <c r="T244" s="17"/>
      <c r="U244" s="17"/>
      <c r="Y244" s="1" t="e">
        <f>VLOOKUP(F244,[4]ריכוז!E:X,20,0)</f>
        <v>#N/A</v>
      </c>
    </row>
    <row r="245" spans="2:25" x14ac:dyDescent="0.2">
      <c r="B245" s="6">
        <v>242</v>
      </c>
      <c r="C245" s="6">
        <v>1001901426</v>
      </c>
      <c r="D245" s="6">
        <v>42500720</v>
      </c>
      <c r="E245" s="6">
        <v>580694123</v>
      </c>
      <c r="F245" s="7" t="s">
        <v>360</v>
      </c>
      <c r="G245" s="7" t="str">
        <f>VLOOKUP(C245,[3]ריכוז!A:BN,66,0)</f>
        <v>לא</v>
      </c>
      <c r="H245" s="7" t="str">
        <f>VLOOKUP(C245,[3]ריכוז!A:BP,68,0)</f>
        <v>כן</v>
      </c>
      <c r="I245" s="7">
        <f>VLOOKUP(C245,[3]ריכוז!A:BQ,69,0)</f>
        <v>29</v>
      </c>
      <c r="J245" s="22">
        <f t="shared" si="16"/>
        <v>5624.0491239664252</v>
      </c>
      <c r="K245" s="22">
        <f>VLOOKUP(C245,'[3]דוח רשימת בקשות'!B:P,15,0)</f>
        <v>500000</v>
      </c>
      <c r="L245" s="7">
        <f t="shared" si="15"/>
        <v>1</v>
      </c>
      <c r="M245" s="23">
        <f>VLOOKUP(E245,'[1]ריכוז תמיכה ברמת עמותה'!$A:$P,16,0)+IFERROR(VLOOKUP(E245,[2]גיליון1!$B:$F,5,0),0)</f>
        <v>70785.445870611904</v>
      </c>
      <c r="N245" s="23">
        <f t="shared" si="17"/>
        <v>65161.396746645478</v>
      </c>
      <c r="O245" s="23">
        <f>VLOOKUP(C245,'[3]דוח רשימת בקשות 17.11.25'!B:I,8,0)</f>
        <v>30923</v>
      </c>
      <c r="P245" s="23">
        <f t="shared" si="18"/>
        <v>0</v>
      </c>
      <c r="Q245" s="23">
        <f t="shared" si="19"/>
        <v>34238.396746645478</v>
      </c>
      <c r="R245" s="24"/>
      <c r="T245" s="17"/>
      <c r="U245" s="17"/>
      <c r="Y245" s="1" t="e">
        <f>VLOOKUP(F245,[4]ריכוז!E:X,20,0)</f>
        <v>#N/A</v>
      </c>
    </row>
    <row r="246" spans="2:25" x14ac:dyDescent="0.2">
      <c r="B246" s="6">
        <v>243</v>
      </c>
      <c r="C246" s="6">
        <v>1001901428</v>
      </c>
      <c r="D246" s="6">
        <v>42212957</v>
      </c>
      <c r="E246" s="6">
        <v>580672590</v>
      </c>
      <c r="F246" s="7" t="s">
        <v>361</v>
      </c>
      <c r="G246" s="7" t="str">
        <f>VLOOKUP(C246,[3]ריכוז!A:BN,66,0)</f>
        <v>לא</v>
      </c>
      <c r="H246" s="7" t="str">
        <f>VLOOKUP(C246,[3]ריכוז!A:BP,68,0)</f>
        <v>לא</v>
      </c>
      <c r="I246" s="7">
        <f>VLOOKUP(C246,[3]ריכוז!A:BQ,69,0)</f>
        <v>0</v>
      </c>
      <c r="J246" s="22">
        <f t="shared" si="16"/>
        <v>0</v>
      </c>
      <c r="K246" s="22">
        <f>VLOOKUP(C246,'[3]דוח רשימת בקשות'!B:P,15,0)</f>
        <v>500000</v>
      </c>
      <c r="L246" s="7">
        <f t="shared" si="15"/>
        <v>1</v>
      </c>
      <c r="M246" s="23">
        <f>VLOOKUP(E246,'[1]ריכוז תמיכה ברמת עמותה'!$A:$P,16,0)+IFERROR(VLOOKUP(E246,[2]גיליון1!$B:$F,5,0),0)</f>
        <v>124915.49271284453</v>
      </c>
      <c r="N246" s="23">
        <f t="shared" si="17"/>
        <v>124915.49271284453</v>
      </c>
      <c r="O246" s="23">
        <f>VLOOKUP(C246,'[3]דוח רשימת בקשות 17.11.25'!B:I,8,0)</f>
        <v>99808</v>
      </c>
      <c r="P246" s="23">
        <f t="shared" si="18"/>
        <v>0</v>
      </c>
      <c r="Q246" s="23">
        <f t="shared" si="19"/>
        <v>25107.492712844527</v>
      </c>
      <c r="R246" s="24"/>
      <c r="T246" s="17"/>
      <c r="U246" s="17"/>
      <c r="Y246" s="1" t="e">
        <f>VLOOKUP(F246,[4]ריכוז!E:X,20,0)</f>
        <v>#N/A</v>
      </c>
    </row>
    <row r="247" spans="2:25" x14ac:dyDescent="0.2">
      <c r="B247" s="6">
        <v>244</v>
      </c>
      <c r="C247" s="6">
        <v>1001901430</v>
      </c>
      <c r="D247" s="6">
        <v>42500174</v>
      </c>
      <c r="E247" s="6">
        <v>580724243</v>
      </c>
      <c r="F247" s="7" t="s">
        <v>362</v>
      </c>
      <c r="G247" s="7" t="str">
        <f>VLOOKUP(C247,[3]ריכוז!A:BN,66,0)</f>
        <v>לא</v>
      </c>
      <c r="H247" s="7" t="str">
        <f>VLOOKUP(C247,[3]ריכוז!A:BP,68,0)</f>
        <v>לא</v>
      </c>
      <c r="I247" s="7">
        <f>VLOOKUP(C247,[3]ריכוז!A:BQ,69,0)</f>
        <v>0</v>
      </c>
      <c r="J247" s="22">
        <f t="shared" si="16"/>
        <v>0</v>
      </c>
      <c r="K247" s="22">
        <f>VLOOKUP(C247,'[3]דוח רשימת בקשות'!B:P,15,0)</f>
        <v>1000000</v>
      </c>
      <c r="L247" s="7">
        <f t="shared" si="15"/>
        <v>1</v>
      </c>
      <c r="M247" s="23">
        <f>VLOOKUP(E247,'[1]ריכוז תמיכה ברמת עמותה'!$A:$P,16,0)+IFERROR(VLOOKUP(E247,[2]גיליון1!$B:$F,5,0),0)</f>
        <v>192664.80955907205</v>
      </c>
      <c r="N247" s="23">
        <f t="shared" si="17"/>
        <v>192664.80955907205</v>
      </c>
      <c r="O247" s="23">
        <f>VLOOKUP(C247,'[3]דוח רשימת בקשות 17.11.25'!B:I,8,0)</f>
        <v>37321</v>
      </c>
      <c r="P247" s="23">
        <f t="shared" si="18"/>
        <v>0</v>
      </c>
      <c r="Q247" s="23">
        <f t="shared" si="19"/>
        <v>155343.80955907205</v>
      </c>
      <c r="R247" s="24"/>
      <c r="T247" s="17"/>
      <c r="U247" s="17"/>
      <c r="Y247" s="1" t="e">
        <f>VLOOKUP(F247,[4]ריכוז!E:X,20,0)</f>
        <v>#N/A</v>
      </c>
    </row>
    <row r="248" spans="2:25" x14ac:dyDescent="0.2">
      <c r="B248" s="6">
        <v>245</v>
      </c>
      <c r="C248" s="6">
        <v>1001901431</v>
      </c>
      <c r="D248" s="6">
        <v>42503213</v>
      </c>
      <c r="E248" s="6">
        <v>580687531</v>
      </c>
      <c r="F248" s="7" t="s">
        <v>363</v>
      </c>
      <c r="G248" s="7" t="str">
        <f>VLOOKUP(C248,[3]ריכוז!A:BN,66,0)</f>
        <v>לא</v>
      </c>
      <c r="H248" s="7" t="str">
        <f>VLOOKUP(C248,[3]ריכוז!A:BP,68,0)</f>
        <v>לא</v>
      </c>
      <c r="I248" s="7">
        <f>VLOOKUP(C248,[3]ריכוז!A:BQ,69,0)</f>
        <v>0</v>
      </c>
      <c r="J248" s="22">
        <f t="shared" si="16"/>
        <v>0</v>
      </c>
      <c r="K248" s="22">
        <f>VLOOKUP(C248,'[3]דוח רשימת בקשות'!B:P,15,0)</f>
        <v>500000</v>
      </c>
      <c r="L248" s="7">
        <f t="shared" si="15"/>
        <v>1</v>
      </c>
      <c r="M248" s="23">
        <f>VLOOKUP(E248,'[1]ריכוז תמיכה ברמת עמותה'!$A:$P,16,0)+IFERROR(VLOOKUP(E248,[2]גיליון1!$B:$F,5,0),0)</f>
        <v>29360.479056437816</v>
      </c>
      <c r="N248" s="23">
        <f t="shared" si="17"/>
        <v>29360.479056437816</v>
      </c>
      <c r="O248" s="23">
        <f>VLOOKUP(C248,'[3]דוח רשימת בקשות 17.11.25'!B:I,8,0)</f>
        <v>11730</v>
      </c>
      <c r="P248" s="23">
        <f t="shared" si="18"/>
        <v>0</v>
      </c>
      <c r="Q248" s="23">
        <f t="shared" si="19"/>
        <v>17630.479056437816</v>
      </c>
      <c r="R248" s="24"/>
      <c r="T248" s="17"/>
      <c r="U248" s="17"/>
      <c r="Y248" s="1" t="e">
        <f>VLOOKUP(F248,[4]ריכוז!E:X,20,0)</f>
        <v>#N/A</v>
      </c>
    </row>
    <row r="249" spans="2:25" x14ac:dyDescent="0.2">
      <c r="B249" s="6">
        <v>246</v>
      </c>
      <c r="C249" s="6">
        <v>1001901432</v>
      </c>
      <c r="D249" s="6">
        <v>42504552</v>
      </c>
      <c r="E249" s="6">
        <v>580684330</v>
      </c>
      <c r="F249" s="7" t="s">
        <v>364</v>
      </c>
      <c r="G249" s="7" t="str">
        <f>VLOOKUP(C249,[3]ריכוז!A:BN,66,0)</f>
        <v>לא</v>
      </c>
      <c r="H249" s="7" t="str">
        <f>VLOOKUP(C249,[3]ריכוז!A:BP,68,0)</f>
        <v>לא</v>
      </c>
      <c r="I249" s="7">
        <f>VLOOKUP(C249,[3]ריכוז!A:BQ,69,0)</f>
        <v>0</v>
      </c>
      <c r="J249" s="22">
        <f t="shared" si="16"/>
        <v>0</v>
      </c>
      <c r="K249" s="22">
        <f>VLOOKUP(C249,'[3]דוח רשימת בקשות'!B:P,15,0)</f>
        <v>500000</v>
      </c>
      <c r="L249" s="7">
        <f t="shared" si="15"/>
        <v>1</v>
      </c>
      <c r="M249" s="23">
        <f>VLOOKUP(E249,'[1]ריכוז תמיכה ברמת עמותה'!$A:$P,16,0)+IFERROR(VLOOKUP(E249,[2]גיליון1!$B:$F,5,0),0)</f>
        <v>201519.65170555047</v>
      </c>
      <c r="N249" s="23">
        <f t="shared" si="17"/>
        <v>201519.65170555047</v>
      </c>
      <c r="O249" s="23">
        <f>VLOOKUP(C249,'[3]דוח רשימת בקשות 17.11.25'!B:I,8,0)</f>
        <v>77308</v>
      </c>
      <c r="P249" s="23">
        <f t="shared" si="18"/>
        <v>0</v>
      </c>
      <c r="Q249" s="23">
        <f t="shared" si="19"/>
        <v>124211.65170555047</v>
      </c>
      <c r="R249" s="24"/>
      <c r="T249" s="17"/>
      <c r="U249" s="17"/>
      <c r="Y249" s="1" t="e">
        <f>VLOOKUP(F249,[4]ריכוז!E:X,20,0)</f>
        <v>#N/A</v>
      </c>
    </row>
    <row r="250" spans="2:25" x14ac:dyDescent="0.2">
      <c r="B250" s="6">
        <v>247</v>
      </c>
      <c r="C250" s="6">
        <v>1001901433</v>
      </c>
      <c r="D250" s="6">
        <v>42507649</v>
      </c>
      <c r="E250" s="6">
        <v>580687911</v>
      </c>
      <c r="F250" s="7" t="s">
        <v>365</v>
      </c>
      <c r="G250" s="7" t="str">
        <f>VLOOKUP(C250,[3]ריכוז!A:BN,66,0)</f>
        <v>לא</v>
      </c>
      <c r="H250" s="7" t="str">
        <f>VLOOKUP(C250,[3]ריכוז!A:BP,68,0)</f>
        <v>לא</v>
      </c>
      <c r="I250" s="7">
        <f>VLOOKUP(C250,[3]ריכוז!A:BQ,69,0)</f>
        <v>0</v>
      </c>
      <c r="J250" s="22">
        <f t="shared" si="16"/>
        <v>0</v>
      </c>
      <c r="K250" s="22">
        <f>VLOOKUP(C250,'[3]דוח רשימת בקשות'!B:P,15,0)</f>
        <v>500000</v>
      </c>
      <c r="L250" s="7">
        <f t="shared" si="15"/>
        <v>1</v>
      </c>
      <c r="M250" s="23">
        <f>VLOOKUP(E250,'[1]ריכוז תמיכה ברמת עמותה'!$A:$P,16,0)+IFERROR(VLOOKUP(E250,[2]גיליון1!$B:$F,5,0),0)</f>
        <v>28826.652164502582</v>
      </c>
      <c r="N250" s="23">
        <f t="shared" si="17"/>
        <v>28826.652164502582</v>
      </c>
      <c r="O250" s="23">
        <f>VLOOKUP(C250,'[3]דוח רשימת בקשות 17.11.25'!B:I,8,0)</f>
        <v>23033</v>
      </c>
      <c r="P250" s="23">
        <f t="shared" si="18"/>
        <v>0</v>
      </c>
      <c r="Q250" s="23">
        <f t="shared" si="19"/>
        <v>5793.6521645025823</v>
      </c>
      <c r="R250" s="24"/>
      <c r="T250" s="17"/>
      <c r="U250" s="17"/>
      <c r="Y250" s="1" t="e">
        <f>VLOOKUP(F250,[4]ריכוז!E:X,20,0)</f>
        <v>#N/A</v>
      </c>
    </row>
    <row r="251" spans="2:25" x14ac:dyDescent="0.2">
      <c r="B251" s="6">
        <v>248</v>
      </c>
      <c r="C251" s="6">
        <v>1001901434</v>
      </c>
      <c r="D251" s="6">
        <v>42402314</v>
      </c>
      <c r="E251" s="6">
        <v>580509016</v>
      </c>
      <c r="F251" s="7" t="s">
        <v>366</v>
      </c>
      <c r="G251" s="7" t="str">
        <f>VLOOKUP(C251,[3]ריכוז!A:BN,66,0)</f>
        <v>לא</v>
      </c>
      <c r="H251" s="7" t="str">
        <f>VLOOKUP(C251,[3]ריכוז!A:BP,68,0)</f>
        <v>לא</v>
      </c>
      <c r="I251" s="7">
        <f>VLOOKUP(C251,[3]ריכוז!A:BQ,69,0)</f>
        <v>0</v>
      </c>
      <c r="J251" s="22">
        <f t="shared" si="16"/>
        <v>0</v>
      </c>
      <c r="K251" s="22">
        <f>VLOOKUP(C251,'[3]דוח רשימת בקשות'!B:P,15,0)</f>
        <v>500000</v>
      </c>
      <c r="L251" s="7">
        <f t="shared" si="15"/>
        <v>1</v>
      </c>
      <c r="M251" s="23">
        <f>VLOOKUP(E251,'[1]ריכוז תמיכה ברמת עמותה'!$A:$P,16,0)+IFERROR(VLOOKUP(E251,[2]גיליון1!$B:$F,5,0),0)</f>
        <v>16399.162120250356</v>
      </c>
      <c r="N251" s="23">
        <f t="shared" si="17"/>
        <v>16399.162120250356</v>
      </c>
      <c r="O251" s="23">
        <f>VLOOKUP(C251,'[3]דוח רשימת בקשות 17.11.25'!B:I,8,0)</f>
        <v>0</v>
      </c>
      <c r="P251" s="23">
        <f t="shared" si="18"/>
        <v>0</v>
      </c>
      <c r="Q251" s="23">
        <f t="shared" si="19"/>
        <v>16399.162120250356</v>
      </c>
      <c r="R251" s="24"/>
      <c r="T251" s="17"/>
      <c r="U251" s="17"/>
      <c r="Y251" s="1" t="e">
        <f>VLOOKUP(F251,[4]ריכוז!E:X,20,0)</f>
        <v>#N/A</v>
      </c>
    </row>
    <row r="252" spans="2:25" x14ac:dyDescent="0.2">
      <c r="B252" s="6">
        <v>249</v>
      </c>
      <c r="C252" s="6">
        <v>1001901435</v>
      </c>
      <c r="D252" s="6">
        <v>42402510</v>
      </c>
      <c r="E252" s="6">
        <v>580664654</v>
      </c>
      <c r="F252" s="7" t="s">
        <v>367</v>
      </c>
      <c r="G252" s="7" t="str">
        <f>VLOOKUP(C252,[3]ריכוז!A:BN,66,0)</f>
        <v>לא</v>
      </c>
      <c r="H252" s="7" t="str">
        <f>VLOOKUP(C252,[3]ריכוז!A:BP,68,0)</f>
        <v>כן</v>
      </c>
      <c r="I252" s="7">
        <f>VLOOKUP(C252,[3]ריכוז!A:BQ,69,0)</f>
        <v>90</v>
      </c>
      <c r="J252" s="22">
        <f t="shared" si="16"/>
        <v>12155.422128093487</v>
      </c>
      <c r="K252" s="22">
        <f>VLOOKUP(C252,'[3]דוח רשימת בקשות'!B:P,15,0)</f>
        <v>500000</v>
      </c>
      <c r="L252" s="7">
        <f t="shared" si="15"/>
        <v>1</v>
      </c>
      <c r="M252" s="23">
        <f>VLOOKUP(E252,'[1]ריכוז תמיכה ברמת עמותה'!$A:$P,16,0)+IFERROR(VLOOKUP(E252,[2]גיליון1!$B:$F,5,0),0)</f>
        <v>49296.989741712474</v>
      </c>
      <c r="N252" s="23">
        <f t="shared" si="17"/>
        <v>37141.567613618987</v>
      </c>
      <c r="O252" s="23">
        <f>VLOOKUP(C252,'[3]דוח רשימת בקשות 17.11.25'!B:I,8,0)</f>
        <v>0</v>
      </c>
      <c r="P252" s="23">
        <f t="shared" si="18"/>
        <v>0</v>
      </c>
      <c r="Q252" s="23">
        <f t="shared" si="19"/>
        <v>37141.567613618987</v>
      </c>
      <c r="R252" s="24"/>
      <c r="T252" s="17"/>
      <c r="U252" s="17"/>
      <c r="Y252" s="1" t="e">
        <f>VLOOKUP(F252,[4]ריכוז!E:X,20,0)</f>
        <v>#N/A</v>
      </c>
    </row>
    <row r="253" spans="2:25" x14ac:dyDescent="0.2">
      <c r="B253" s="6">
        <v>250</v>
      </c>
      <c r="C253" s="6">
        <v>1001901436</v>
      </c>
      <c r="D253" s="6">
        <v>42232529</v>
      </c>
      <c r="E253" s="6">
        <v>580661981</v>
      </c>
      <c r="F253" s="7" t="s">
        <v>368</v>
      </c>
      <c r="G253" s="7" t="str">
        <f>VLOOKUP(C253,[3]ריכוז!A:BN,66,0)</f>
        <v>לא</v>
      </c>
      <c r="H253" s="7" t="str">
        <f>VLOOKUP(C253,[3]ריכוז!A:BP,68,0)</f>
        <v>כן</v>
      </c>
      <c r="I253" s="7">
        <f>VLOOKUP(C253,[3]ריכוז!A:BQ,69,0)</f>
        <v>29</v>
      </c>
      <c r="J253" s="22">
        <f t="shared" si="16"/>
        <v>6616.52838113697</v>
      </c>
      <c r="K253" s="22">
        <f>VLOOKUP(C253,'[3]דוח רשימת בקשות'!B:P,15,0)</f>
        <v>500000</v>
      </c>
      <c r="L253" s="7">
        <f t="shared" si="15"/>
        <v>1</v>
      </c>
      <c r="M253" s="23">
        <f>VLOOKUP(E253,'[1]ריכוז תמיכה ברמת עמותה'!$A:$P,16,0)+IFERROR(VLOOKUP(E253,[2]גיליון1!$B:$F,5,0),0)</f>
        <v>83276.995141896346</v>
      </c>
      <c r="N253" s="23">
        <f t="shared" si="17"/>
        <v>76660.466760759373</v>
      </c>
      <c r="O253" s="23">
        <f>VLOOKUP(C253,'[3]דוח רשימת בקשות 17.11.25'!B:I,8,0)</f>
        <v>0</v>
      </c>
      <c r="P253" s="23">
        <f t="shared" si="18"/>
        <v>0</v>
      </c>
      <c r="Q253" s="23">
        <f t="shared" si="19"/>
        <v>76660.466760759373</v>
      </c>
      <c r="R253" s="24"/>
      <c r="T253" s="17"/>
      <c r="U253" s="17"/>
      <c r="Y253" s="1" t="e">
        <f>VLOOKUP(F253,[4]ריכוז!E:X,20,0)</f>
        <v>#N/A</v>
      </c>
    </row>
    <row r="254" spans="2:25" x14ac:dyDescent="0.2">
      <c r="B254" s="6">
        <v>251</v>
      </c>
      <c r="C254" s="6">
        <v>1001901437</v>
      </c>
      <c r="D254" s="6">
        <v>42500674</v>
      </c>
      <c r="E254" s="6">
        <v>580651149</v>
      </c>
      <c r="F254" s="7" t="s">
        <v>369</v>
      </c>
      <c r="G254" s="7" t="str">
        <f>VLOOKUP(C254,[3]ריכוז!A:BN,66,0)</f>
        <v>לא</v>
      </c>
      <c r="H254" s="7" t="str">
        <f>VLOOKUP(C254,[3]ריכוז!A:BP,68,0)</f>
        <v>לא</v>
      </c>
      <c r="I254" s="7">
        <f>VLOOKUP(C254,[3]ריכוז!A:BQ,69,0)</f>
        <v>0</v>
      </c>
      <c r="J254" s="22">
        <f t="shared" si="16"/>
        <v>0</v>
      </c>
      <c r="K254" s="22">
        <f>VLOOKUP(C254,'[3]דוח רשימת בקשות'!B:P,15,0)</f>
        <v>1000000</v>
      </c>
      <c r="L254" s="7">
        <f t="shared" si="15"/>
        <v>1</v>
      </c>
      <c r="M254" s="23">
        <f>VLOOKUP(E254,'[1]ריכוז תמיכה ברמת עמותה'!$A:$P,16,0)+IFERROR(VLOOKUP(E254,[2]גיליון1!$B:$F,5,0),0)</f>
        <v>154165.08745799772</v>
      </c>
      <c r="N254" s="23">
        <f t="shared" si="17"/>
        <v>154165.08745799772</v>
      </c>
      <c r="O254" s="23">
        <f>VLOOKUP(C254,'[3]דוח רשימת בקשות 17.11.25'!B:I,8,0)</f>
        <v>89006</v>
      </c>
      <c r="P254" s="23">
        <f t="shared" si="18"/>
        <v>0</v>
      </c>
      <c r="Q254" s="23">
        <f t="shared" si="19"/>
        <v>65159.087457997724</v>
      </c>
      <c r="R254" s="24"/>
      <c r="T254" s="17"/>
      <c r="U254" s="17"/>
      <c r="Y254" s="1" t="e">
        <f>VLOOKUP(F254,[4]ריכוז!E:X,20,0)</f>
        <v>#N/A</v>
      </c>
    </row>
    <row r="255" spans="2:25" x14ac:dyDescent="0.2">
      <c r="B255" s="6">
        <v>252</v>
      </c>
      <c r="C255" s="6">
        <v>1001901438</v>
      </c>
      <c r="D255" s="6">
        <v>42402601</v>
      </c>
      <c r="E255" s="6">
        <v>580652600</v>
      </c>
      <c r="F255" s="7" t="s">
        <v>370</v>
      </c>
      <c r="G255" s="7" t="str">
        <f>VLOOKUP(C255,[3]ריכוז!A:BN,66,0)</f>
        <v>לא</v>
      </c>
      <c r="H255" s="7" t="str">
        <f>VLOOKUP(C255,[3]ריכוז!A:BP,68,0)</f>
        <v>לא</v>
      </c>
      <c r="I255" s="7">
        <f>VLOOKUP(C255,[3]ריכוז!A:BQ,69,0)</f>
        <v>0</v>
      </c>
      <c r="J255" s="22">
        <f t="shared" si="16"/>
        <v>0</v>
      </c>
      <c r="K255" s="22">
        <f>VLOOKUP(C255,'[3]דוח רשימת בקשות'!B:P,15,0)</f>
        <v>1000000</v>
      </c>
      <c r="L255" s="7">
        <f t="shared" si="15"/>
        <v>1</v>
      </c>
      <c r="M255" s="23">
        <f>VLOOKUP(E255,'[1]ריכוז תמיכה ברמת עמותה'!$A:$P,16,0)+IFERROR(VLOOKUP(E255,[2]גיליון1!$B:$F,5,0),0)</f>
        <v>41038.205915632541</v>
      </c>
      <c r="N255" s="23">
        <f t="shared" si="17"/>
        <v>41038.205915632541</v>
      </c>
      <c r="O255" s="23">
        <f>VLOOKUP(C255,'[3]דוח רשימת בקשות 17.11.25'!B:I,8,0)</f>
        <v>35908</v>
      </c>
      <c r="P255" s="23">
        <f t="shared" si="18"/>
        <v>0</v>
      </c>
      <c r="Q255" s="23">
        <f t="shared" si="19"/>
        <v>5130.2059156325413</v>
      </c>
      <c r="R255" s="24"/>
      <c r="T255" s="17"/>
      <c r="U255" s="17"/>
      <c r="Y255" s="1" t="e">
        <f>VLOOKUP(F255,[4]ריכוז!E:X,20,0)</f>
        <v>#N/A</v>
      </c>
    </row>
    <row r="256" spans="2:25" x14ac:dyDescent="0.2">
      <c r="B256" s="6">
        <v>253</v>
      </c>
      <c r="C256" s="6">
        <v>1001901439</v>
      </c>
      <c r="D256" s="6">
        <v>42402458</v>
      </c>
      <c r="E256" s="6">
        <v>580355782</v>
      </c>
      <c r="F256" s="7" t="s">
        <v>371</v>
      </c>
      <c r="G256" s="7" t="str">
        <f>VLOOKUP(C256,[3]ריכוז!A:BN,66,0)</f>
        <v>לא</v>
      </c>
      <c r="H256" s="7" t="str">
        <f>VLOOKUP(C256,[3]ריכוז!A:BP,68,0)</f>
        <v>לא</v>
      </c>
      <c r="I256" s="7">
        <f>VLOOKUP(C256,[3]ריכוז!A:BQ,69,0)</f>
        <v>0</v>
      </c>
      <c r="J256" s="22">
        <f t="shared" si="16"/>
        <v>0</v>
      </c>
      <c r="K256" s="22">
        <f>VLOOKUP(C256,'[3]דוח רשימת בקשות'!B:P,15,0)</f>
        <v>500000</v>
      </c>
      <c r="L256" s="7">
        <f t="shared" si="15"/>
        <v>1</v>
      </c>
      <c r="M256" s="23">
        <f>VLOOKUP(E256,'[1]ריכוז תמיכה ברמת עמותה'!$A:$P,16,0)+IFERROR(VLOOKUP(E256,[2]גיליון1!$B:$F,5,0),0)</f>
        <v>176162.87433862692</v>
      </c>
      <c r="N256" s="23">
        <f t="shared" si="17"/>
        <v>176162.87433862692</v>
      </c>
      <c r="O256" s="23">
        <f>VLOOKUP(C256,'[3]דוח רשימת בקשות 17.11.25'!B:I,8,0)</f>
        <v>55449</v>
      </c>
      <c r="P256" s="23">
        <f t="shared" si="18"/>
        <v>0</v>
      </c>
      <c r="Q256" s="23">
        <f t="shared" si="19"/>
        <v>120713.87433862692</v>
      </c>
      <c r="R256" s="24"/>
      <c r="T256" s="17"/>
      <c r="U256" s="17"/>
      <c r="Y256" s="1" t="e">
        <f>VLOOKUP(F256,[4]ריכוז!E:X,20,0)</f>
        <v>#N/A</v>
      </c>
    </row>
    <row r="257" spans="2:25" x14ac:dyDescent="0.2">
      <c r="B257" s="6">
        <v>254</v>
      </c>
      <c r="C257" s="6">
        <v>1001901440</v>
      </c>
      <c r="D257" s="6">
        <v>42402615</v>
      </c>
      <c r="E257" s="6">
        <v>580667046</v>
      </c>
      <c r="F257" s="7" t="s">
        <v>372</v>
      </c>
      <c r="G257" s="7" t="str">
        <f>VLOOKUP(C257,[3]ריכוז!A:BN,66,0)</f>
        <v>לא</v>
      </c>
      <c r="H257" s="7" t="str">
        <f>VLOOKUP(C257,[3]ריכוז!A:BP,68,0)</f>
        <v>לא</v>
      </c>
      <c r="I257" s="7">
        <f>VLOOKUP(C257,[3]ריכוז!A:BQ,69,0)</f>
        <v>0</v>
      </c>
      <c r="J257" s="22">
        <f t="shared" si="16"/>
        <v>0</v>
      </c>
      <c r="K257" s="22">
        <f>VLOOKUP(C257,'[3]דוח רשימת בקשות'!B:P,15,0)</f>
        <v>1000000</v>
      </c>
      <c r="L257" s="7">
        <f t="shared" si="15"/>
        <v>1</v>
      </c>
      <c r="M257" s="23">
        <f>VLOOKUP(E257,'[1]ריכוז תמיכה ברמת עמותה'!$A:$P,16,0)+IFERROR(VLOOKUP(E257,[2]גיליון1!$B:$F,5,0),0)</f>
        <v>125449.31960477978</v>
      </c>
      <c r="N257" s="23">
        <f t="shared" si="17"/>
        <v>125449.31960477978</v>
      </c>
      <c r="O257" s="23">
        <f>VLOOKUP(C257,'[3]דוח רשימת בקשות 17.11.25'!B:I,8,0)</f>
        <v>94036</v>
      </c>
      <c r="P257" s="23">
        <f t="shared" si="18"/>
        <v>0</v>
      </c>
      <c r="Q257" s="23">
        <f t="shared" si="19"/>
        <v>31413.319604779783</v>
      </c>
      <c r="R257" s="24"/>
      <c r="T257" s="17"/>
      <c r="U257" s="17"/>
      <c r="Y257" s="1" t="e">
        <f>VLOOKUP(F257,[4]ריכוז!E:X,20,0)</f>
        <v>#N/A</v>
      </c>
    </row>
    <row r="258" spans="2:25" x14ac:dyDescent="0.2">
      <c r="B258" s="6">
        <v>255</v>
      </c>
      <c r="C258" s="6">
        <v>1001901441</v>
      </c>
      <c r="D258" s="6">
        <v>42218251</v>
      </c>
      <c r="E258" s="6">
        <v>580643369</v>
      </c>
      <c r="F258" s="7" t="s">
        <v>373</v>
      </c>
      <c r="G258" s="7" t="str">
        <f>VLOOKUP(C258,[3]ריכוז!A:BN,66,0)</f>
        <v>לא</v>
      </c>
      <c r="H258" s="7" t="str">
        <f>VLOOKUP(C258,[3]ריכוז!A:BP,68,0)</f>
        <v>לא</v>
      </c>
      <c r="I258" s="7">
        <f>VLOOKUP(C258,[3]ריכוז!A:BQ,69,0)</f>
        <v>0</v>
      </c>
      <c r="J258" s="22">
        <f t="shared" si="16"/>
        <v>0</v>
      </c>
      <c r="K258" s="22">
        <f>VLOOKUP(C258,'[3]דוח רשימת בקשות'!B:P,15,0)</f>
        <v>500000</v>
      </c>
      <c r="L258" s="7">
        <f t="shared" si="15"/>
        <v>1</v>
      </c>
      <c r="M258" s="23">
        <f>VLOOKUP(E258,'[1]ריכוז תמיכה ברמת עמותה'!$A:$P,16,0)+IFERROR(VLOOKUP(E258,[2]גיליון1!$B:$F,5,0),0)</f>
        <v>132986.95531890527</v>
      </c>
      <c r="N258" s="23">
        <f t="shared" si="17"/>
        <v>132986.95531890527</v>
      </c>
      <c r="O258" s="23">
        <f>VLOOKUP(C258,'[3]דוח רשימת בקשות 17.11.25'!B:I,8,0)</f>
        <v>75576</v>
      </c>
      <c r="P258" s="23">
        <f t="shared" si="18"/>
        <v>0</v>
      </c>
      <c r="Q258" s="23">
        <f t="shared" si="19"/>
        <v>57410.955318905268</v>
      </c>
      <c r="R258" s="24"/>
      <c r="T258" s="17"/>
      <c r="U258" s="17"/>
      <c r="Y258" s="1" t="e">
        <f>VLOOKUP(F258,[4]ריכוז!E:X,20,0)</f>
        <v>#N/A</v>
      </c>
    </row>
    <row r="259" spans="2:25" x14ac:dyDescent="0.2">
      <c r="B259" s="6">
        <v>256</v>
      </c>
      <c r="C259" s="6">
        <v>1001901442</v>
      </c>
      <c r="D259" s="6">
        <v>42507271</v>
      </c>
      <c r="E259" s="6">
        <v>580633378</v>
      </c>
      <c r="F259" s="7" t="s">
        <v>374</v>
      </c>
      <c r="G259" s="7" t="str">
        <f>VLOOKUP(C259,[3]ריכוז!A:BN,66,0)</f>
        <v>לא</v>
      </c>
      <c r="H259" s="7" t="str">
        <f>VLOOKUP(C259,[3]ריכוז!A:BP,68,0)</f>
        <v>לא</v>
      </c>
      <c r="I259" s="7">
        <f>VLOOKUP(C259,[3]ריכוז!A:BQ,69,0)</f>
        <v>0</v>
      </c>
      <c r="J259" s="22">
        <f t="shared" si="16"/>
        <v>0</v>
      </c>
      <c r="K259" s="22">
        <f>VLOOKUP(C259,'[3]דוח רשימת בקשות'!B:P,15,0)</f>
        <v>500000</v>
      </c>
      <c r="L259" s="7">
        <f t="shared" si="15"/>
        <v>1</v>
      </c>
      <c r="M259" s="23">
        <f>VLOOKUP(E259,'[1]ריכוז תמיכה ברמת עמותה'!$A:$P,16,0)+IFERROR(VLOOKUP(E259,[2]גיליון1!$B:$F,5,0),0)</f>
        <v>42043.576621856802</v>
      </c>
      <c r="N259" s="23">
        <f t="shared" si="17"/>
        <v>42043.576621856802</v>
      </c>
      <c r="O259" s="23">
        <f>VLOOKUP(C259,'[3]דוח רשימת בקשות 17.11.25'!B:I,8,0)</f>
        <v>36788</v>
      </c>
      <c r="P259" s="23">
        <f t="shared" si="18"/>
        <v>0</v>
      </c>
      <c r="Q259" s="23">
        <f t="shared" si="19"/>
        <v>5255.5766218568024</v>
      </c>
      <c r="R259" s="24"/>
      <c r="T259" s="17"/>
      <c r="U259" s="17"/>
      <c r="Y259" s="1" t="e">
        <f>VLOOKUP(F259,[4]ריכוז!E:X,20,0)</f>
        <v>#N/A</v>
      </c>
    </row>
    <row r="260" spans="2:25" x14ac:dyDescent="0.2">
      <c r="B260" s="6">
        <v>257</v>
      </c>
      <c r="C260" s="6">
        <v>1001901443</v>
      </c>
      <c r="D260" s="6">
        <v>42141250</v>
      </c>
      <c r="E260" s="6">
        <v>580605699</v>
      </c>
      <c r="F260" s="7" t="s">
        <v>375</v>
      </c>
      <c r="G260" s="7" t="str">
        <f>VLOOKUP(C260,[3]ריכוז!A:BN,66,0)</f>
        <v>לא</v>
      </c>
      <c r="H260" s="7" t="str">
        <f>VLOOKUP(C260,[3]ריכוז!A:BP,68,0)</f>
        <v>לא</v>
      </c>
      <c r="I260" s="7">
        <f>VLOOKUP(C260,[3]ריכוז!A:BQ,69,0)</f>
        <v>0</v>
      </c>
      <c r="J260" s="22">
        <f t="shared" si="16"/>
        <v>0</v>
      </c>
      <c r="K260" s="22">
        <f>VLOOKUP(C260,'[3]דוח רשימת בקשות'!B:P,15,0)</f>
        <v>1000000</v>
      </c>
      <c r="L260" s="7">
        <f t="shared" ref="L260:L323" si="20">COUNTIF($E$4:$E$832,E260)</f>
        <v>1</v>
      </c>
      <c r="M260" s="23">
        <f>VLOOKUP(E260,'[1]ריכוז תמיכה ברמת עמותה'!$A:$P,16,0)+IFERROR(VLOOKUP(E260,[2]גיליון1!$B:$F,5,0),0)</f>
        <v>163028.4892538827</v>
      </c>
      <c r="N260" s="23">
        <f t="shared" si="17"/>
        <v>163028.4892538827</v>
      </c>
      <c r="O260" s="23">
        <f>VLOOKUP(C260,'[3]דוח רשימת בקשות 17.11.25'!B:I,8,0)</f>
        <v>142650</v>
      </c>
      <c r="P260" s="23">
        <f t="shared" si="18"/>
        <v>0</v>
      </c>
      <c r="Q260" s="23">
        <f t="shared" si="19"/>
        <v>20378.489253882697</v>
      </c>
      <c r="R260" s="24"/>
      <c r="T260" s="17"/>
      <c r="U260" s="17"/>
      <c r="Y260" s="1" t="e">
        <f>VLOOKUP(F260,[4]ריכוז!E:X,20,0)</f>
        <v>#N/A</v>
      </c>
    </row>
    <row r="261" spans="2:25" x14ac:dyDescent="0.2">
      <c r="B261" s="6">
        <v>258</v>
      </c>
      <c r="C261" s="6">
        <v>1001901445</v>
      </c>
      <c r="D261" s="6">
        <v>42402013</v>
      </c>
      <c r="E261" s="6">
        <v>580577849</v>
      </c>
      <c r="F261" s="7" t="s">
        <v>376</v>
      </c>
      <c r="G261" s="7" t="str">
        <f>VLOOKUP(C261,[3]ריכוז!A:BN,66,0)</f>
        <v>לא</v>
      </c>
      <c r="H261" s="7" t="str">
        <f>VLOOKUP(C261,[3]ריכוז!A:BP,68,0)</f>
        <v>לא</v>
      </c>
      <c r="I261" s="7">
        <f>VLOOKUP(C261,[3]ריכוז!A:BQ,69,0)</f>
        <v>0</v>
      </c>
      <c r="J261" s="22">
        <f t="shared" ref="J261:J324" si="21">M261/365*I261</f>
        <v>0</v>
      </c>
      <c r="K261" s="22">
        <f>VLOOKUP(C261,'[3]דוח רשימת בקשות'!B:P,15,0)</f>
        <v>1000000</v>
      </c>
      <c r="L261" s="7">
        <f t="shared" si="20"/>
        <v>1</v>
      </c>
      <c r="M261" s="23">
        <f>VLOOKUP(E261,'[1]ריכוז תמיכה ברמת עמותה'!$A:$P,16,0)+IFERROR(VLOOKUP(E261,[2]גיליון1!$B:$F,5,0),0)</f>
        <v>101960.88711326385</v>
      </c>
      <c r="N261" s="23">
        <f t="shared" ref="N261:N324" si="22">IF(K261&lt;M261,K261,M261)-J261</f>
        <v>101960.88711326385</v>
      </c>
      <c r="O261" s="23">
        <f>VLOOKUP(C261,'[3]דוח רשימת בקשות 17.11.25'!B:I,8,0)</f>
        <v>58707</v>
      </c>
      <c r="P261" s="23">
        <f t="shared" ref="P261:P324" si="23">IF(N261&lt;O261,N261-O261,0)*-1</f>
        <v>0</v>
      </c>
      <c r="Q261" s="23">
        <f t="shared" ref="Q261:Q324" si="24">IF((N261-O261)&gt;0,N261-O261,0)</f>
        <v>43253.887113263845</v>
      </c>
      <c r="R261" s="24"/>
      <c r="T261" s="17"/>
      <c r="U261" s="17"/>
      <c r="Y261" s="1" t="e">
        <f>VLOOKUP(F261,[4]ריכוז!E:X,20,0)</f>
        <v>#N/A</v>
      </c>
    </row>
    <row r="262" spans="2:25" x14ac:dyDescent="0.2">
      <c r="B262" s="6">
        <v>259</v>
      </c>
      <c r="C262" s="6">
        <v>1001901446</v>
      </c>
      <c r="D262" s="6">
        <v>40000103</v>
      </c>
      <c r="E262" s="6">
        <v>580042752</v>
      </c>
      <c r="F262" s="7" t="s">
        <v>377</v>
      </c>
      <c r="G262" s="7" t="str">
        <f>VLOOKUP(C262,[3]ריכוז!A:BN,66,0)</f>
        <v>לא</v>
      </c>
      <c r="H262" s="7" t="str">
        <f>VLOOKUP(C262,[3]ריכוז!A:BP,68,0)</f>
        <v>לא</v>
      </c>
      <c r="I262" s="7">
        <f>VLOOKUP(C262,[3]ריכוז!A:BQ,69,0)</f>
        <v>0</v>
      </c>
      <c r="J262" s="22">
        <f t="shared" si="21"/>
        <v>0</v>
      </c>
      <c r="K262" s="22">
        <f>VLOOKUP(C262,'[3]דוח רשימת בקשות'!B:P,15,0)</f>
        <v>500000</v>
      </c>
      <c r="L262" s="7">
        <f t="shared" si="20"/>
        <v>1</v>
      </c>
      <c r="M262" s="23">
        <f>VLOOKUP(E262,'[1]ריכוז תמיכה ברמת עמותה'!$A:$P,16,0)+IFERROR(VLOOKUP(E262,[2]גיליון1!$B:$F,5,0),0)</f>
        <v>32524.896265005842</v>
      </c>
      <c r="N262" s="23">
        <f t="shared" si="22"/>
        <v>32524.896265005842</v>
      </c>
      <c r="O262" s="23">
        <f>VLOOKUP(C262,'[3]דוח רשימת בקשות 17.11.25'!B:I,8,0)</f>
        <v>0</v>
      </c>
      <c r="P262" s="23">
        <f t="shared" si="23"/>
        <v>0</v>
      </c>
      <c r="Q262" s="23">
        <f t="shared" si="24"/>
        <v>32524.896265005842</v>
      </c>
      <c r="R262" s="24"/>
      <c r="T262" s="17"/>
      <c r="U262" s="17"/>
      <c r="Y262" s="1" t="e">
        <f>VLOOKUP(F262,[4]ריכוז!E:X,20,0)</f>
        <v>#N/A</v>
      </c>
    </row>
    <row r="263" spans="2:25" x14ac:dyDescent="0.2">
      <c r="B263" s="6">
        <v>260</v>
      </c>
      <c r="C263" s="6">
        <v>1001901448</v>
      </c>
      <c r="D263" s="6">
        <v>42402470</v>
      </c>
      <c r="E263" s="6">
        <v>580351716</v>
      </c>
      <c r="F263" s="7" t="s">
        <v>378</v>
      </c>
      <c r="G263" s="7" t="str">
        <f>VLOOKUP(C263,[3]ריכוז!A:BN,66,0)</f>
        <v>לא</v>
      </c>
      <c r="H263" s="7" t="str">
        <f>VLOOKUP(C263,[3]ריכוז!A:BP,68,0)</f>
        <v>לא</v>
      </c>
      <c r="I263" s="7">
        <f>VLOOKUP(C263,[3]ריכוז!A:BQ,69,0)</f>
        <v>0</v>
      </c>
      <c r="J263" s="22">
        <f t="shared" si="21"/>
        <v>0</v>
      </c>
      <c r="K263" s="22">
        <f>VLOOKUP(C263,'[3]דוח רשימת בקשות'!B:P,15,0)</f>
        <v>250000</v>
      </c>
      <c r="L263" s="7">
        <f t="shared" si="20"/>
        <v>1</v>
      </c>
      <c r="M263" s="23">
        <f>VLOOKUP(E263,'[1]ריכוז תמיכה ברמת עמותה'!$A:$P,16,0)+IFERROR(VLOOKUP(E263,[2]גיליון1!$B:$F,5,0),0)</f>
        <v>48746.175793457165</v>
      </c>
      <c r="N263" s="23">
        <f t="shared" si="22"/>
        <v>48746.175793457165</v>
      </c>
      <c r="O263" s="23">
        <f>VLOOKUP(C263,'[3]דוח רשימת בקשות 17.11.25'!B:I,8,0)</f>
        <v>41017</v>
      </c>
      <c r="P263" s="23">
        <f t="shared" si="23"/>
        <v>0</v>
      </c>
      <c r="Q263" s="23">
        <f t="shared" si="24"/>
        <v>7729.1757934571651</v>
      </c>
      <c r="R263" s="24"/>
      <c r="T263" s="17"/>
      <c r="U263" s="17"/>
      <c r="Y263" s="1" t="e">
        <f>VLOOKUP(F263,[4]ריכוז!E:X,20,0)</f>
        <v>#N/A</v>
      </c>
    </row>
    <row r="264" spans="2:25" x14ac:dyDescent="0.2">
      <c r="B264" s="6">
        <v>261</v>
      </c>
      <c r="C264" s="6">
        <v>1001901449</v>
      </c>
      <c r="D264" s="6">
        <v>41910865</v>
      </c>
      <c r="E264" s="6">
        <v>580370930</v>
      </c>
      <c r="F264" s="7" t="s">
        <v>379</v>
      </c>
      <c r="G264" s="7" t="str">
        <f>VLOOKUP(C264,[3]ריכוז!A:BN,66,0)</f>
        <v>לא</v>
      </c>
      <c r="H264" s="7" t="str">
        <f>VLOOKUP(C264,[3]ריכוז!A:BP,68,0)</f>
        <v>לא</v>
      </c>
      <c r="I264" s="7">
        <f>VLOOKUP(C264,[3]ריכוז!A:BQ,69,0)</f>
        <v>0</v>
      </c>
      <c r="J264" s="22">
        <f t="shared" si="21"/>
        <v>0</v>
      </c>
      <c r="K264" s="22">
        <f>VLOOKUP(C264,'[3]דוח רשימת בקשות'!B:P,15,0)</f>
        <v>500000</v>
      </c>
      <c r="L264" s="7">
        <f t="shared" si="20"/>
        <v>1</v>
      </c>
      <c r="M264" s="23">
        <f>VLOOKUP(E264,'[1]ריכוז תמיכה ברמת עמותה'!$A:$P,16,0)+IFERROR(VLOOKUP(E264,[2]גיליון1!$B:$F,5,0),0)</f>
        <v>120111.05068542744</v>
      </c>
      <c r="N264" s="23">
        <f t="shared" si="22"/>
        <v>120111.05068542744</v>
      </c>
      <c r="O264" s="23">
        <f>VLOOKUP(C264,'[3]דוח רשימת בקשות 17.11.25'!B:I,8,0)</f>
        <v>89571</v>
      </c>
      <c r="P264" s="23">
        <f t="shared" si="23"/>
        <v>0</v>
      </c>
      <c r="Q264" s="23">
        <f t="shared" si="24"/>
        <v>30540.050685427443</v>
      </c>
      <c r="R264" s="24"/>
      <c r="T264" s="17"/>
      <c r="U264" s="17"/>
      <c r="Y264" s="1" t="e">
        <f>VLOOKUP(F264,[4]ריכוז!E:X,20,0)</f>
        <v>#N/A</v>
      </c>
    </row>
    <row r="265" spans="2:25" x14ac:dyDescent="0.2">
      <c r="B265" s="6">
        <v>262</v>
      </c>
      <c r="C265" s="6">
        <v>1001901451</v>
      </c>
      <c r="D265" s="6">
        <v>42402054</v>
      </c>
      <c r="E265" s="6">
        <v>580375681</v>
      </c>
      <c r="F265" s="7" t="s">
        <v>380</v>
      </c>
      <c r="G265" s="7" t="str">
        <f>VLOOKUP(C265,[3]ריכוז!A:BN,66,0)</f>
        <v>לא</v>
      </c>
      <c r="H265" s="7" t="str">
        <f>VLOOKUP(C265,[3]ריכוז!A:BP,68,0)</f>
        <v>לא</v>
      </c>
      <c r="I265" s="7">
        <f>VLOOKUP(C265,[3]ריכוז!A:BQ,69,0)</f>
        <v>0</v>
      </c>
      <c r="J265" s="22">
        <f t="shared" si="21"/>
        <v>0</v>
      </c>
      <c r="K265" s="22">
        <f>VLOOKUP(C265,'[3]דוח רשימת בקשות'!B:P,15,0)</f>
        <v>500000</v>
      </c>
      <c r="L265" s="7">
        <f t="shared" si="20"/>
        <v>1</v>
      </c>
      <c r="M265" s="23">
        <f>VLOOKUP(E265,'[1]ריכוז תמיכה ברמת עמותה'!$A:$P,16,0)+IFERROR(VLOOKUP(E265,[2]גיליון1!$B:$F,5,0),0)</f>
        <v>116160.73168510673</v>
      </c>
      <c r="N265" s="23">
        <f t="shared" si="22"/>
        <v>116160.73168510673</v>
      </c>
      <c r="O265" s="23">
        <f>VLOOKUP(C265,'[3]דוח רשימת בקשות 17.11.25'!B:I,8,0)</f>
        <v>37321</v>
      </c>
      <c r="P265" s="23">
        <f t="shared" si="23"/>
        <v>0</v>
      </c>
      <c r="Q265" s="23">
        <f t="shared" si="24"/>
        <v>78839.73168510673</v>
      </c>
      <c r="R265" s="24"/>
      <c r="T265" s="17"/>
      <c r="U265" s="17"/>
      <c r="Y265" s="1" t="e">
        <f>VLOOKUP(F265,[4]ריכוז!E:X,20,0)</f>
        <v>#N/A</v>
      </c>
    </row>
    <row r="266" spans="2:25" x14ac:dyDescent="0.2">
      <c r="B266" s="6">
        <v>263</v>
      </c>
      <c r="C266" s="6">
        <v>1001901452</v>
      </c>
      <c r="D266" s="6">
        <v>42102565</v>
      </c>
      <c r="E266" s="6">
        <v>580382463</v>
      </c>
      <c r="F266" s="7" t="s">
        <v>381</v>
      </c>
      <c r="G266" s="7" t="str">
        <f>VLOOKUP(C266,[3]ריכוז!A:BN,66,0)</f>
        <v>לא</v>
      </c>
      <c r="H266" s="7" t="str">
        <f>VLOOKUP(C266,[3]ריכוז!A:BP,68,0)</f>
        <v>לא</v>
      </c>
      <c r="I266" s="7">
        <f>VLOOKUP(C266,[3]ריכוז!A:BQ,69,0)</f>
        <v>0</v>
      </c>
      <c r="J266" s="22">
        <f t="shared" si="21"/>
        <v>0</v>
      </c>
      <c r="K266" s="22">
        <f>VLOOKUP(C266,'[3]דוח רשימת בקשות'!B:P,15,0)</f>
        <v>500000</v>
      </c>
      <c r="L266" s="7">
        <f t="shared" si="20"/>
        <v>1</v>
      </c>
      <c r="M266" s="23">
        <f>VLOOKUP(E266,'[1]ריכוז תמיכה ברמת עמותה'!$A:$P,16,0)+IFERROR(VLOOKUP(E266,[2]גיליון1!$B:$F,5,0),0)</f>
        <v>157478.93312089378</v>
      </c>
      <c r="N266" s="23">
        <f t="shared" si="22"/>
        <v>157478.93312089378</v>
      </c>
      <c r="O266" s="23">
        <f>VLOOKUP(C266,'[3]דוח רשימת בקשות 17.11.25'!B:I,8,0)</f>
        <v>119428</v>
      </c>
      <c r="P266" s="23">
        <f t="shared" si="23"/>
        <v>0</v>
      </c>
      <c r="Q266" s="23">
        <f t="shared" si="24"/>
        <v>38050.93312089378</v>
      </c>
      <c r="R266" s="24"/>
      <c r="T266" s="17"/>
      <c r="U266" s="17"/>
      <c r="Y266" s="1" t="e">
        <f>VLOOKUP(F266,[4]ריכוז!E:X,20,0)</f>
        <v>#N/A</v>
      </c>
    </row>
    <row r="267" spans="2:25" x14ac:dyDescent="0.2">
      <c r="B267" s="6">
        <v>264</v>
      </c>
      <c r="C267" s="6">
        <v>1001901454</v>
      </c>
      <c r="D267" s="6">
        <v>42184552</v>
      </c>
      <c r="E267" s="6">
        <v>580595031</v>
      </c>
      <c r="F267" s="7" t="s">
        <v>382</v>
      </c>
      <c r="G267" s="7" t="str">
        <f>VLOOKUP(C267,[3]ריכוז!A:BN,66,0)</f>
        <v>לא</v>
      </c>
      <c r="H267" s="7" t="str">
        <f>VLOOKUP(C267,[3]ריכוז!A:BP,68,0)</f>
        <v>לא</v>
      </c>
      <c r="I267" s="7">
        <f>VLOOKUP(C267,[3]ריכוז!A:BQ,69,0)</f>
        <v>0</v>
      </c>
      <c r="J267" s="22">
        <f t="shared" si="21"/>
        <v>0</v>
      </c>
      <c r="K267" s="22">
        <f>VLOOKUP(C267,'[3]דוח רשימת בקשות'!B:P,15,0)</f>
        <v>500000</v>
      </c>
      <c r="L267" s="7">
        <f t="shared" si="20"/>
        <v>1</v>
      </c>
      <c r="M267" s="23">
        <f>VLOOKUP(E267,'[1]ריכוז תמיכה ברמת עמותה'!$A:$P,16,0)+IFERROR(VLOOKUP(E267,[2]גיליון1!$B:$F,5,0),0)</f>
        <v>38022.017118896583</v>
      </c>
      <c r="N267" s="23">
        <f t="shared" si="22"/>
        <v>38022.017118896583</v>
      </c>
      <c r="O267" s="23">
        <f>VLOOKUP(C267,'[3]דוח רשימת בקשות 17.11.25'!B:I,8,0)</f>
        <v>33269</v>
      </c>
      <c r="P267" s="23">
        <f t="shared" si="23"/>
        <v>0</v>
      </c>
      <c r="Q267" s="23">
        <f t="shared" si="24"/>
        <v>4753.0171188965833</v>
      </c>
      <c r="R267" s="24"/>
      <c r="T267" s="17"/>
      <c r="U267" s="17"/>
      <c r="Y267" s="1" t="e">
        <f>VLOOKUP(F267,[4]ריכוז!E:X,20,0)</f>
        <v>#N/A</v>
      </c>
    </row>
    <row r="268" spans="2:25" x14ac:dyDescent="0.2">
      <c r="B268" s="6">
        <v>265</v>
      </c>
      <c r="C268" s="6">
        <v>1001901455</v>
      </c>
      <c r="D268" s="6">
        <v>41383718</v>
      </c>
      <c r="E268" s="6">
        <v>580589059</v>
      </c>
      <c r="F268" s="7" t="s">
        <v>383</v>
      </c>
      <c r="G268" s="7" t="str">
        <f>VLOOKUP(C268,[3]ריכוז!A:BN,66,0)</f>
        <v>לא</v>
      </c>
      <c r="H268" s="7" t="str">
        <f>VLOOKUP(C268,[3]ריכוז!A:BP,68,0)</f>
        <v>לא</v>
      </c>
      <c r="I268" s="7">
        <f>VLOOKUP(C268,[3]ריכוז!A:BQ,69,0)</f>
        <v>0</v>
      </c>
      <c r="J268" s="22">
        <f t="shared" si="21"/>
        <v>0</v>
      </c>
      <c r="K268" s="22">
        <f>VLOOKUP(C268,'[3]דוח רשימת בקשות'!B:P,15,0)</f>
        <v>500000</v>
      </c>
      <c r="L268" s="7">
        <f t="shared" si="20"/>
        <v>1</v>
      </c>
      <c r="M268" s="23">
        <f>VLOOKUP(E268,'[1]ריכוז תמיכה ברמת עמותה'!$A:$P,16,0)+IFERROR(VLOOKUP(E268,[2]גיליון1!$B:$F,5,0),0)</f>
        <v>48746.175793457165</v>
      </c>
      <c r="N268" s="23">
        <f t="shared" si="22"/>
        <v>48746.175793457165</v>
      </c>
      <c r="O268" s="23">
        <f>VLOOKUP(C268,'[3]דוח רשימת בקשות 17.11.25'!B:I,8,0)</f>
        <v>42653</v>
      </c>
      <c r="P268" s="23">
        <f t="shared" si="23"/>
        <v>0</v>
      </c>
      <c r="Q268" s="23">
        <f t="shared" si="24"/>
        <v>6093.1757934571651</v>
      </c>
      <c r="R268" s="24"/>
      <c r="T268" s="17"/>
      <c r="U268" s="17"/>
      <c r="Y268" s="1" t="e">
        <f>VLOOKUP(F268,[4]ריכוז!E:X,20,0)</f>
        <v>#N/A</v>
      </c>
    </row>
    <row r="269" spans="2:25" x14ac:dyDescent="0.2">
      <c r="B269" s="6">
        <v>266</v>
      </c>
      <c r="C269" s="6">
        <v>1001901456</v>
      </c>
      <c r="D269" s="6">
        <v>42402073</v>
      </c>
      <c r="E269" s="6">
        <v>580546695</v>
      </c>
      <c r="F269" s="7" t="s">
        <v>384</v>
      </c>
      <c r="G269" s="7" t="str">
        <f>VLOOKUP(C269,[3]ריכוז!A:BN,66,0)</f>
        <v>לא</v>
      </c>
      <c r="H269" s="7" t="str">
        <f>VLOOKUP(C269,[3]ריכוז!A:BP,68,0)</f>
        <v>כן</v>
      </c>
      <c r="I269" s="7">
        <f>VLOOKUP(C269,[3]ריכוז!A:BQ,69,0)</f>
        <v>30</v>
      </c>
      <c r="J269" s="22">
        <f t="shared" si="21"/>
        <v>3948.8564608907645</v>
      </c>
      <c r="K269" s="22">
        <f>VLOOKUP(C269,'[3]דוח רשימת בקשות'!B:P,15,0)</f>
        <v>500000</v>
      </c>
      <c r="L269" s="7">
        <f t="shared" si="20"/>
        <v>1</v>
      </c>
      <c r="M269" s="23">
        <f>VLOOKUP(E269,'[1]ריכוז תמיכה ברמת עמותה'!$A:$P,16,0)+IFERROR(VLOOKUP(E269,[2]גיליון1!$B:$F,5,0),0)</f>
        <v>48044.420274170967</v>
      </c>
      <c r="N269" s="23">
        <f t="shared" si="22"/>
        <v>44095.563813280205</v>
      </c>
      <c r="O269" s="23">
        <f>VLOOKUP(C269,'[3]דוח רשימת בקשות 17.11.25'!B:I,8,0)</f>
        <v>15229</v>
      </c>
      <c r="P269" s="23">
        <f t="shared" si="23"/>
        <v>0</v>
      </c>
      <c r="Q269" s="23">
        <f t="shared" si="24"/>
        <v>28866.563813280205</v>
      </c>
      <c r="R269" s="24"/>
      <c r="T269" s="17"/>
      <c r="U269" s="17"/>
      <c r="Y269" s="1" t="e">
        <f>VLOOKUP(F269,[4]ריכוז!E:X,20,0)</f>
        <v>#N/A</v>
      </c>
    </row>
    <row r="270" spans="2:25" x14ac:dyDescent="0.2">
      <c r="B270" s="6">
        <v>267</v>
      </c>
      <c r="C270" s="6">
        <v>1001901457</v>
      </c>
      <c r="D270" s="6">
        <v>42402069</v>
      </c>
      <c r="E270" s="6">
        <v>580452233</v>
      </c>
      <c r="F270" s="7" t="s">
        <v>385</v>
      </c>
      <c r="G270" s="7" t="str">
        <f>VLOOKUP(C270,[3]ריכוז!A:BN,66,0)</f>
        <v>לא</v>
      </c>
      <c r="H270" s="7" t="str">
        <f>VLOOKUP(C270,[3]ריכוז!A:BP,68,0)</f>
        <v>לא</v>
      </c>
      <c r="I270" s="7">
        <f>VLOOKUP(C270,[3]ריכוז!A:BQ,69,0)</f>
        <v>0</v>
      </c>
      <c r="J270" s="22">
        <f t="shared" si="21"/>
        <v>0</v>
      </c>
      <c r="K270" s="22">
        <f>VLOOKUP(C270,'[3]דוח רשימת בקשות'!B:P,15,0)</f>
        <v>500000</v>
      </c>
      <c r="L270" s="7">
        <f t="shared" si="20"/>
        <v>1</v>
      </c>
      <c r="M270" s="23">
        <f>VLOOKUP(E270,'[1]ריכוז תמיכה ברמת עמותה'!$A:$P,16,0)+IFERROR(VLOOKUP(E270,[2]גיליון1!$B:$F,5,0),0)</f>
        <v>128118.45406445592</v>
      </c>
      <c r="N270" s="23">
        <f t="shared" si="22"/>
        <v>128118.45406445592</v>
      </c>
      <c r="O270" s="23">
        <f>VLOOKUP(C270,'[3]דוח רשימת בקשות 17.11.25'!B:I,8,0)</f>
        <v>95969</v>
      </c>
      <c r="P270" s="23">
        <f t="shared" si="23"/>
        <v>0</v>
      </c>
      <c r="Q270" s="23">
        <f t="shared" si="24"/>
        <v>32149.454064455917</v>
      </c>
      <c r="R270" s="24"/>
      <c r="T270" s="17"/>
      <c r="U270" s="17"/>
      <c r="Y270" s="1" t="e">
        <f>VLOOKUP(F270,[4]ריכוז!E:X,20,0)</f>
        <v>#N/A</v>
      </c>
    </row>
    <row r="271" spans="2:25" x14ac:dyDescent="0.2">
      <c r="B271" s="6">
        <v>268</v>
      </c>
      <c r="C271" s="6">
        <v>1001901458</v>
      </c>
      <c r="D271" s="6">
        <v>42184550</v>
      </c>
      <c r="E271" s="6">
        <v>580435014</v>
      </c>
      <c r="F271" s="7" t="s">
        <v>386</v>
      </c>
      <c r="G271" s="7" t="str">
        <f>VLOOKUP(C271,[3]ריכוז!A:BN,66,0)</f>
        <v>לא</v>
      </c>
      <c r="H271" s="7" t="str">
        <f>VLOOKUP(C271,[3]ריכוז!A:BP,68,0)</f>
        <v>כן</v>
      </c>
      <c r="I271" s="7">
        <f>VLOOKUP(C271,[3]ריכוז!A:BQ,69,0)</f>
        <v>92</v>
      </c>
      <c r="J271" s="22">
        <f t="shared" si="21"/>
        <v>37258.817717174476</v>
      </c>
      <c r="K271" s="22">
        <f>VLOOKUP(C271,'[3]דוח רשימת בקשות'!B:P,15,0)</f>
        <v>500000</v>
      </c>
      <c r="L271" s="7">
        <f t="shared" si="20"/>
        <v>1</v>
      </c>
      <c r="M271" s="23">
        <f>VLOOKUP(E271,'[1]ריכוז תמיכה ברמת עמותה'!$A:$P,16,0)+IFERROR(VLOOKUP(E271,[2]גיליון1!$B:$F,5,0),0)</f>
        <v>147820.30942139874</v>
      </c>
      <c r="N271" s="23">
        <f t="shared" si="22"/>
        <v>110561.49170422426</v>
      </c>
      <c r="O271" s="23">
        <f>VLOOKUP(C271,'[3]דוח רשימת בקשות 17.11.25'!B:I,8,0)</f>
        <v>0</v>
      </c>
      <c r="P271" s="23">
        <f t="shared" si="23"/>
        <v>0</v>
      </c>
      <c r="Q271" s="23">
        <f t="shared" si="24"/>
        <v>110561.49170422426</v>
      </c>
      <c r="R271" s="24"/>
      <c r="T271" s="17"/>
      <c r="U271" s="17"/>
      <c r="Y271" s="1" t="e">
        <f>VLOOKUP(F271,[4]ריכוז!E:X,20,0)</f>
        <v>#N/A</v>
      </c>
    </row>
    <row r="272" spans="2:25" x14ac:dyDescent="0.2">
      <c r="B272" s="6">
        <v>269</v>
      </c>
      <c r="C272" s="6">
        <v>1001901459</v>
      </c>
      <c r="D272" s="6">
        <v>42469656</v>
      </c>
      <c r="E272" s="6">
        <v>580419570</v>
      </c>
      <c r="F272" s="7" t="s">
        <v>387</v>
      </c>
      <c r="G272" s="7" t="str">
        <f>VLOOKUP(C272,[3]ריכוז!A:BN,66,0)</f>
        <v>לא</v>
      </c>
      <c r="H272" s="7" t="str">
        <f>VLOOKUP(C272,[3]ריכוז!A:BP,68,0)</f>
        <v>לא</v>
      </c>
      <c r="I272" s="7">
        <f>VLOOKUP(C272,[3]ריכוז!A:BQ,69,0)</f>
        <v>0</v>
      </c>
      <c r="J272" s="22">
        <f t="shared" si="21"/>
        <v>0</v>
      </c>
      <c r="K272" s="22">
        <f>VLOOKUP(C272,'[3]דוח רשימת בקשות'!B:P,15,0)</f>
        <v>500000</v>
      </c>
      <c r="L272" s="7">
        <f t="shared" si="20"/>
        <v>1</v>
      </c>
      <c r="M272" s="23">
        <f>VLOOKUP(E272,'[1]ריכוז תמיכה ברמת עמותה'!$A:$P,16,0)+IFERROR(VLOOKUP(E272,[2]גיליון1!$B:$F,5,0),0)</f>
        <v>17636.687013184095</v>
      </c>
      <c r="N272" s="23">
        <f t="shared" si="22"/>
        <v>17636.687013184095</v>
      </c>
      <c r="O272" s="23">
        <f>VLOOKUP(C272,'[3]דוח רשימת בקשות 17.11.25'!B:I,8,0)</f>
        <v>10871</v>
      </c>
      <c r="P272" s="23">
        <f t="shared" si="23"/>
        <v>0</v>
      </c>
      <c r="Q272" s="23">
        <f t="shared" si="24"/>
        <v>6765.6870131840951</v>
      </c>
      <c r="R272" s="24"/>
      <c r="T272" s="17"/>
      <c r="U272" s="17"/>
      <c r="Y272" s="1" t="e">
        <f>VLOOKUP(F272,[4]ריכוז!E:X,20,0)</f>
        <v>#N/A</v>
      </c>
    </row>
    <row r="273" spans="2:25" x14ac:dyDescent="0.2">
      <c r="B273" s="6">
        <v>270</v>
      </c>
      <c r="C273" s="6">
        <v>1001901460</v>
      </c>
      <c r="D273" s="6">
        <v>40228387</v>
      </c>
      <c r="E273" s="6">
        <v>580386092</v>
      </c>
      <c r="F273" s="7" t="s">
        <v>388</v>
      </c>
      <c r="G273" s="7" t="str">
        <f>VLOOKUP(C273,[3]ריכוז!A:BN,66,0)</f>
        <v>לא</v>
      </c>
      <c r="H273" s="7" t="str">
        <f>VLOOKUP(C273,[3]ריכוז!A:BP,68,0)</f>
        <v>לא</v>
      </c>
      <c r="I273" s="7">
        <f>VLOOKUP(C273,[3]ריכוז!A:BQ,69,0)</f>
        <v>0</v>
      </c>
      <c r="J273" s="22">
        <f t="shared" si="21"/>
        <v>0</v>
      </c>
      <c r="K273" s="22">
        <f>VLOOKUP(C273,'[3]דוח רשימת בקשות'!B:P,15,0)</f>
        <v>500000</v>
      </c>
      <c r="L273" s="7">
        <f t="shared" si="20"/>
        <v>1</v>
      </c>
      <c r="M273" s="23">
        <f>VLOOKUP(E273,'[1]ריכוז תמיכה ברמת עמותה'!$A:$P,16,0)+IFERROR(VLOOKUP(E273,[2]גיליון1!$B:$F,5,0),0)</f>
        <v>181152.89417174351</v>
      </c>
      <c r="N273" s="23">
        <f t="shared" si="22"/>
        <v>181152.89417174351</v>
      </c>
      <c r="O273" s="23">
        <f>VLOOKUP(C273,'[3]דוח רשימת בקשות 17.11.25'!B:I,8,0)</f>
        <v>152119</v>
      </c>
      <c r="P273" s="23">
        <f t="shared" si="23"/>
        <v>0</v>
      </c>
      <c r="Q273" s="23">
        <f t="shared" si="24"/>
        <v>29033.894171743508</v>
      </c>
      <c r="R273" s="24"/>
      <c r="T273" s="17"/>
      <c r="U273" s="17"/>
      <c r="Y273" s="1" t="e">
        <f>VLOOKUP(F273,[4]ריכוז!E:X,20,0)</f>
        <v>#N/A</v>
      </c>
    </row>
    <row r="274" spans="2:25" x14ac:dyDescent="0.2">
      <c r="B274" s="6">
        <v>271</v>
      </c>
      <c r="C274" s="6">
        <v>1001901462</v>
      </c>
      <c r="D274" s="6">
        <v>42164865</v>
      </c>
      <c r="E274" s="6">
        <v>580395465</v>
      </c>
      <c r="F274" s="7" t="s">
        <v>389</v>
      </c>
      <c r="G274" s="7" t="str">
        <f>VLOOKUP(C274,[3]ריכוז!A:BN,66,0)</f>
        <v>לא</v>
      </c>
      <c r="H274" s="7" t="str">
        <f>VLOOKUP(C274,[3]ריכוז!A:BP,68,0)</f>
        <v>לא</v>
      </c>
      <c r="I274" s="7">
        <f>VLOOKUP(C274,[3]ריכוז!A:BQ,69,0)</f>
        <v>0</v>
      </c>
      <c r="J274" s="22">
        <f t="shared" si="21"/>
        <v>0</v>
      </c>
      <c r="K274" s="22">
        <f>VLOOKUP(C274,'[3]דוח רשימת בקשות'!B:P,15,0)</f>
        <v>1000000</v>
      </c>
      <c r="L274" s="7">
        <f t="shared" si="20"/>
        <v>1</v>
      </c>
      <c r="M274" s="23">
        <f>VLOOKUP(E274,'[1]ריכוז תמיכה ברמת עמותה'!$A:$P,16,0)+IFERROR(VLOOKUP(E274,[2]גיליון1!$B:$F,5,0),0)</f>
        <v>224415.53667416945</v>
      </c>
      <c r="N274" s="23">
        <f t="shared" si="22"/>
        <v>224415.53667416945</v>
      </c>
      <c r="O274" s="23">
        <f>VLOOKUP(C274,'[3]דוח רשימת בקשות 17.11.25'!B:I,8,0)</f>
        <v>171672</v>
      </c>
      <c r="P274" s="23">
        <f t="shared" si="23"/>
        <v>0</v>
      </c>
      <c r="Q274" s="23">
        <f t="shared" si="24"/>
        <v>52743.536674169445</v>
      </c>
      <c r="R274" s="24"/>
      <c r="T274" s="17"/>
      <c r="U274" s="17"/>
      <c r="Y274" s="1" t="e">
        <f>VLOOKUP(F274,[4]ריכוז!E:X,20,0)</f>
        <v>#N/A</v>
      </c>
    </row>
    <row r="275" spans="2:25" x14ac:dyDescent="0.2">
      <c r="B275" s="6">
        <v>272</v>
      </c>
      <c r="C275" s="6">
        <v>1001901463</v>
      </c>
      <c r="D275" s="6">
        <v>42402457</v>
      </c>
      <c r="E275" s="6">
        <v>580398642</v>
      </c>
      <c r="F275" s="7" t="s">
        <v>390</v>
      </c>
      <c r="G275" s="7" t="str">
        <f>VLOOKUP(C275,[3]ריכוז!A:BN,66,0)</f>
        <v>לא</v>
      </c>
      <c r="H275" s="7" t="str">
        <f>VLOOKUP(C275,[3]ריכוז!A:BP,68,0)</f>
        <v>לא</v>
      </c>
      <c r="I275" s="7">
        <f>VLOOKUP(C275,[3]ריכוז!A:BQ,69,0)</f>
        <v>0</v>
      </c>
      <c r="J275" s="22">
        <f t="shared" si="21"/>
        <v>0</v>
      </c>
      <c r="K275" s="22">
        <f>VLOOKUP(C275,'[3]דוח רשימת בקשות'!B:P,15,0)</f>
        <v>500000</v>
      </c>
      <c r="L275" s="7">
        <f t="shared" si="20"/>
        <v>1</v>
      </c>
      <c r="M275" s="23">
        <f>VLOOKUP(E275,'[1]ריכוז תמיכה ברמת עמותה'!$A:$P,16,0)+IFERROR(VLOOKUP(E275,[2]גיליון1!$B:$F,5,0),0)</f>
        <v>30619.248286777944</v>
      </c>
      <c r="N275" s="23">
        <f t="shared" si="22"/>
        <v>30619.248286777944</v>
      </c>
      <c r="O275" s="23">
        <f>VLOOKUP(C275,'[3]דוח רשימת בקשות 17.11.25'!B:I,8,0)</f>
        <v>13773</v>
      </c>
      <c r="P275" s="23">
        <f t="shared" si="23"/>
        <v>0</v>
      </c>
      <c r="Q275" s="23">
        <f t="shared" si="24"/>
        <v>16846.248286777944</v>
      </c>
      <c r="R275" s="24"/>
      <c r="T275" s="17"/>
      <c r="U275" s="17"/>
      <c r="Y275" s="1" t="e">
        <f>VLOOKUP(F275,[4]ריכוז!E:X,20,0)</f>
        <v>#N/A</v>
      </c>
    </row>
    <row r="276" spans="2:25" x14ac:dyDescent="0.2">
      <c r="B276" s="6">
        <v>273</v>
      </c>
      <c r="C276" s="6">
        <v>1001901464</v>
      </c>
      <c r="D276" s="6">
        <v>42163982</v>
      </c>
      <c r="E276" s="6">
        <v>580441921</v>
      </c>
      <c r="F276" s="7" t="s">
        <v>391</v>
      </c>
      <c r="G276" s="7" t="str">
        <f>VLOOKUP(C276,[3]ריכוז!A:BN,66,0)</f>
        <v>לא</v>
      </c>
      <c r="H276" s="7" t="str">
        <f>VLOOKUP(C276,[3]ריכוז!A:BP,68,0)</f>
        <v>לא</v>
      </c>
      <c r="I276" s="7">
        <f>VLOOKUP(C276,[3]ריכוז!A:BQ,69,0)</f>
        <v>0</v>
      </c>
      <c r="J276" s="22">
        <f t="shared" si="21"/>
        <v>0</v>
      </c>
      <c r="K276" s="22">
        <f>VLOOKUP(C276,'[3]דוח רשימת בקשות'!B:P,15,0)</f>
        <v>700000</v>
      </c>
      <c r="L276" s="7">
        <f t="shared" si="20"/>
        <v>1</v>
      </c>
      <c r="M276" s="23">
        <f>VLOOKUP(E276,'[1]ריכוז תמיכה ברמת עמותה'!$A:$P,16,0)+IFERROR(VLOOKUP(E276,[2]גיליון1!$B:$F,5,0),0)</f>
        <v>114845.7343433302</v>
      </c>
      <c r="N276" s="23">
        <f t="shared" si="22"/>
        <v>114845.7343433302</v>
      </c>
      <c r="O276" s="23">
        <f>VLOOKUP(C276,'[3]דוח רשימת בקשות 17.11.25'!B:I,8,0)</f>
        <v>92968</v>
      </c>
      <c r="P276" s="23">
        <f t="shared" si="23"/>
        <v>0</v>
      </c>
      <c r="Q276" s="23">
        <f t="shared" si="24"/>
        <v>21877.734343330201</v>
      </c>
      <c r="R276" s="24"/>
      <c r="T276" s="17"/>
      <c r="U276" s="17"/>
      <c r="Y276" s="1" t="e">
        <f>VLOOKUP(F276,[4]ריכוז!E:X,20,0)</f>
        <v>#N/A</v>
      </c>
    </row>
    <row r="277" spans="2:25" x14ac:dyDescent="0.2">
      <c r="B277" s="6">
        <v>274</v>
      </c>
      <c r="C277" s="6">
        <v>1001901465</v>
      </c>
      <c r="D277" s="6">
        <v>42240021</v>
      </c>
      <c r="E277" s="6">
        <v>580456325</v>
      </c>
      <c r="F277" s="7" t="s">
        <v>392</v>
      </c>
      <c r="G277" s="7" t="str">
        <f>VLOOKUP(C277,[3]ריכוז!A:BN,66,0)</f>
        <v>לא</v>
      </c>
      <c r="H277" s="7" t="str">
        <f>VLOOKUP(C277,[3]ריכוז!A:BP,68,0)</f>
        <v>לא</v>
      </c>
      <c r="I277" s="7">
        <f>VLOOKUP(C277,[3]ריכוז!A:BQ,69,0)</f>
        <v>0</v>
      </c>
      <c r="J277" s="22">
        <f t="shared" si="21"/>
        <v>0</v>
      </c>
      <c r="K277" s="22">
        <f>VLOOKUP(C277,'[3]דוח רשימת בקשות'!B:P,15,0)</f>
        <v>1000000</v>
      </c>
      <c r="L277" s="7">
        <f t="shared" si="20"/>
        <v>1</v>
      </c>
      <c r="M277" s="23">
        <f>VLOOKUP(E277,'[1]ריכוז תמיכה ברמת עמותה'!$A:$P,16,0)+IFERROR(VLOOKUP(E277,[2]גיליון1!$B:$F,5,0),0)</f>
        <v>296273.92502405436</v>
      </c>
      <c r="N277" s="23">
        <f t="shared" si="22"/>
        <v>296273.92502405436</v>
      </c>
      <c r="O277" s="23">
        <f>VLOOKUP(C277,'[3]דוח רשימת בקשות 17.11.25'!B:I,8,0)</f>
        <v>245254</v>
      </c>
      <c r="P277" s="23">
        <f t="shared" si="23"/>
        <v>0</v>
      </c>
      <c r="Q277" s="23">
        <f t="shared" si="24"/>
        <v>51019.925024054362</v>
      </c>
      <c r="R277" s="24"/>
      <c r="T277" s="17"/>
      <c r="U277" s="17"/>
      <c r="Y277" s="1" t="e">
        <f>VLOOKUP(F277,[4]ריכוז!E:X,20,0)</f>
        <v>#N/A</v>
      </c>
    </row>
    <row r="278" spans="2:25" x14ac:dyDescent="0.2">
      <c r="B278" s="6">
        <v>275</v>
      </c>
      <c r="C278" s="6">
        <v>1001901466</v>
      </c>
      <c r="D278" s="6">
        <v>42402451</v>
      </c>
      <c r="E278" s="6">
        <v>580470771</v>
      </c>
      <c r="F278" s="7" t="s">
        <v>393</v>
      </c>
      <c r="G278" s="7" t="str">
        <f>VLOOKUP(C278,[3]ריכוז!A:BN,66,0)</f>
        <v>לא</v>
      </c>
      <c r="H278" s="7" t="str">
        <f>VLOOKUP(C278,[3]ריכוז!A:BP,68,0)</f>
        <v>לא</v>
      </c>
      <c r="I278" s="7">
        <f>VLOOKUP(C278,[3]ריכוז!A:BQ,69,0)</f>
        <v>0</v>
      </c>
      <c r="J278" s="22">
        <f t="shared" si="21"/>
        <v>0</v>
      </c>
      <c r="K278" s="22">
        <f>VLOOKUP(C278,'[3]דוח רשימת בקשות'!B:P,15,0)</f>
        <v>612000</v>
      </c>
      <c r="L278" s="7">
        <f t="shared" si="20"/>
        <v>1</v>
      </c>
      <c r="M278" s="23">
        <f>VLOOKUP(E278,'[1]ריכוז תמיכה ברמת עמותה'!$A:$P,16,0)+IFERROR(VLOOKUP(E278,[2]גיליון1!$B:$F,5,0),0)</f>
        <v>147678.98981392133</v>
      </c>
      <c r="N278" s="23">
        <f t="shared" si="22"/>
        <v>147678.98981392133</v>
      </c>
      <c r="O278" s="23">
        <f>VLOOKUP(C278,'[3]דוח רשימת בקשות 17.11.25'!B:I,8,0)</f>
        <v>123368</v>
      </c>
      <c r="P278" s="23">
        <f t="shared" si="23"/>
        <v>0</v>
      </c>
      <c r="Q278" s="23">
        <f t="shared" si="24"/>
        <v>24310.989813921333</v>
      </c>
      <c r="R278" s="24"/>
      <c r="T278" s="17"/>
      <c r="U278" s="17"/>
      <c r="Y278" s="1" t="e">
        <f>VLOOKUP(F278,[4]ריכוז!E:X,20,0)</f>
        <v>#N/A</v>
      </c>
    </row>
    <row r="279" spans="2:25" x14ac:dyDescent="0.2">
      <c r="B279" s="6">
        <v>276</v>
      </c>
      <c r="C279" s="6">
        <v>1001901467</v>
      </c>
      <c r="D279" s="6">
        <v>42484155</v>
      </c>
      <c r="E279" s="6">
        <v>580490472</v>
      </c>
      <c r="F279" s="7" t="s">
        <v>394</v>
      </c>
      <c r="G279" s="7" t="str">
        <f>VLOOKUP(C279,[3]ריכוז!A:BN,66,0)</f>
        <v>לא</v>
      </c>
      <c r="H279" s="7" t="str">
        <f>VLOOKUP(C279,[3]ריכוז!A:BP,68,0)</f>
        <v>לא</v>
      </c>
      <c r="I279" s="7">
        <f>VLOOKUP(C279,[3]ריכוז!A:BQ,69,0)</f>
        <v>0</v>
      </c>
      <c r="J279" s="22">
        <f t="shared" si="21"/>
        <v>0</v>
      </c>
      <c r="K279" s="22">
        <f>VLOOKUP(C279,'[3]דוח רשימת בקשות'!B:P,15,0)</f>
        <v>500000</v>
      </c>
      <c r="L279" s="7">
        <f t="shared" si="20"/>
        <v>1</v>
      </c>
      <c r="M279" s="23">
        <f>VLOOKUP(E279,'[1]ריכוז תמיכה ברמת עמותה'!$A:$P,16,0)+IFERROR(VLOOKUP(E279,[2]גיליון1!$B:$F,5,0),0)</f>
        <v>126837.26952381137</v>
      </c>
      <c r="N279" s="23">
        <f t="shared" si="22"/>
        <v>126837.26952381137</v>
      </c>
      <c r="O279" s="23">
        <f>VLOOKUP(C279,'[3]דוח רשימת בקשות 17.11.25'!B:I,8,0)</f>
        <v>94903</v>
      </c>
      <c r="P279" s="23">
        <f t="shared" si="23"/>
        <v>0</v>
      </c>
      <c r="Q279" s="23">
        <f t="shared" si="24"/>
        <v>31934.269523811367</v>
      </c>
      <c r="R279" s="24"/>
      <c r="T279" s="17"/>
      <c r="U279" s="17"/>
      <c r="Y279" s="1" t="e">
        <f>VLOOKUP(F279,[4]ריכוז!E:X,20,0)</f>
        <v>#N/A</v>
      </c>
    </row>
    <row r="280" spans="2:25" x14ac:dyDescent="0.2">
      <c r="B280" s="6">
        <v>277</v>
      </c>
      <c r="C280" s="6">
        <v>1001901468</v>
      </c>
      <c r="D280" s="6">
        <v>42402099</v>
      </c>
      <c r="E280" s="6">
        <v>580649358</v>
      </c>
      <c r="F280" s="7" t="s">
        <v>395</v>
      </c>
      <c r="G280" s="7" t="str">
        <f>VLOOKUP(C280,[3]ריכוז!A:BN,66,0)</f>
        <v>לא</v>
      </c>
      <c r="H280" s="7" t="str">
        <f>VLOOKUP(C280,[3]ריכוז!A:BP,68,0)</f>
        <v>לא</v>
      </c>
      <c r="I280" s="7">
        <f>VLOOKUP(C280,[3]ריכוז!A:BQ,69,0)</f>
        <v>0</v>
      </c>
      <c r="J280" s="22">
        <f t="shared" si="21"/>
        <v>0</v>
      </c>
      <c r="K280" s="22">
        <f>VLOOKUP(C280,'[3]דוח רשימת בקשות'!B:P,15,0)</f>
        <v>500000</v>
      </c>
      <c r="L280" s="7">
        <f t="shared" si="20"/>
        <v>1</v>
      </c>
      <c r="M280" s="23">
        <f>VLOOKUP(E280,'[1]ריכוז תמיכה ברמת עמותה'!$A:$P,16,0)+IFERROR(VLOOKUP(E280,[2]גיליון1!$B:$F,5,0),0)</f>
        <v>163878.54261621175</v>
      </c>
      <c r="N280" s="23">
        <f t="shared" si="22"/>
        <v>163878.54261621175</v>
      </c>
      <c r="O280" s="23">
        <f>VLOOKUP(C280,'[3]דוח רשימת בקשות 17.11.25'!B:I,8,0)</f>
        <v>101154</v>
      </c>
      <c r="P280" s="23">
        <f t="shared" si="23"/>
        <v>0</v>
      </c>
      <c r="Q280" s="23">
        <f t="shared" si="24"/>
        <v>62724.542616211751</v>
      </c>
      <c r="R280" s="24"/>
      <c r="T280" s="17"/>
      <c r="U280" s="17"/>
      <c r="Y280" s="1" t="e">
        <f>VLOOKUP(F280,[4]ריכוז!E:X,20,0)</f>
        <v>#N/A</v>
      </c>
    </row>
    <row r="281" spans="2:25" x14ac:dyDescent="0.2">
      <c r="B281" s="6">
        <v>278</v>
      </c>
      <c r="C281" s="6">
        <v>1001901469</v>
      </c>
      <c r="D281" s="6">
        <v>41097726</v>
      </c>
      <c r="E281" s="6">
        <v>580377794</v>
      </c>
      <c r="F281" s="7" t="s">
        <v>396</v>
      </c>
      <c r="G281" s="7" t="str">
        <f>VLOOKUP(C281,[3]ריכוז!A:BN,66,0)</f>
        <v>לא</v>
      </c>
      <c r="H281" s="7" t="str">
        <f>VLOOKUP(C281,[3]ריכוז!A:BP,68,0)</f>
        <v>לא</v>
      </c>
      <c r="I281" s="7">
        <f>VLOOKUP(C281,[3]ריכוז!A:BQ,69,0)</f>
        <v>0</v>
      </c>
      <c r="J281" s="22">
        <f t="shared" si="21"/>
        <v>0</v>
      </c>
      <c r="K281" s="22">
        <f>VLOOKUP(C281,'[3]דוח רשימת בקשות'!B:P,15,0)</f>
        <v>400000</v>
      </c>
      <c r="L281" s="7">
        <f t="shared" si="20"/>
        <v>1</v>
      </c>
      <c r="M281" s="23">
        <f>VLOOKUP(E281,'[1]ריכוז תמיכה ברמת עמותה'!$A:$P,16,0)+IFERROR(VLOOKUP(E281,[2]גיליון1!$B:$F,5,0),0)</f>
        <v>171373.57733430486</v>
      </c>
      <c r="N281" s="23">
        <f t="shared" si="22"/>
        <v>171373.57733430486</v>
      </c>
      <c r="O281" s="23">
        <f>VLOOKUP(C281,'[3]דוח רשימת בקשות 17.11.25'!B:I,8,0)</f>
        <v>137239</v>
      </c>
      <c r="P281" s="23">
        <f t="shared" si="23"/>
        <v>0</v>
      </c>
      <c r="Q281" s="23">
        <f t="shared" si="24"/>
        <v>34134.577334304864</v>
      </c>
      <c r="R281" s="24"/>
      <c r="T281" s="17"/>
      <c r="U281" s="17"/>
      <c r="Y281" s="1" t="e">
        <f>VLOOKUP(F281,[4]ריכוז!E:X,20,0)</f>
        <v>#N/A</v>
      </c>
    </row>
    <row r="282" spans="2:25" x14ac:dyDescent="0.2">
      <c r="B282" s="6">
        <v>279</v>
      </c>
      <c r="C282" s="6">
        <v>1001901470</v>
      </c>
      <c r="D282" s="6">
        <v>42402524</v>
      </c>
      <c r="E282" s="6">
        <v>580648889</v>
      </c>
      <c r="F282" s="7" t="s">
        <v>397</v>
      </c>
      <c r="G282" s="7" t="str">
        <f>VLOOKUP(C282,[3]ריכוז!A:BN,66,0)</f>
        <v>לא</v>
      </c>
      <c r="H282" s="7" t="str">
        <f>VLOOKUP(C282,[3]ריכוז!A:BP,68,0)</f>
        <v>לא</v>
      </c>
      <c r="I282" s="7">
        <f>VLOOKUP(C282,[3]ריכוז!A:BQ,69,0)</f>
        <v>0</v>
      </c>
      <c r="J282" s="22">
        <f t="shared" si="21"/>
        <v>0</v>
      </c>
      <c r="K282" s="22">
        <f>VLOOKUP(C282,'[3]דוח רשימת בקשות'!B:P,15,0)</f>
        <v>1000000</v>
      </c>
      <c r="L282" s="7">
        <f t="shared" si="20"/>
        <v>1</v>
      </c>
      <c r="M282" s="23">
        <f>VLOOKUP(E282,'[1]ריכוז תמיכה ברמת עמותה'!$A:$P,16,0)+IFERROR(VLOOKUP(E282,[2]גיליון1!$B:$F,5,0),0)</f>
        <v>103428.1414638198</v>
      </c>
      <c r="N282" s="23">
        <f t="shared" si="22"/>
        <v>103428.1414638198</v>
      </c>
      <c r="O282" s="23">
        <f>VLOOKUP(C282,'[3]דוח רשימת בקשות 17.11.25'!B:I,8,0)</f>
        <v>67630</v>
      </c>
      <c r="P282" s="23">
        <f t="shared" si="23"/>
        <v>0</v>
      </c>
      <c r="Q282" s="23">
        <f t="shared" si="24"/>
        <v>35798.141463819804</v>
      </c>
      <c r="R282" s="24"/>
      <c r="T282" s="17"/>
      <c r="U282" s="17"/>
      <c r="Y282" s="1" t="e">
        <f>VLOOKUP(F282,[4]ריכוז!E:X,20,0)</f>
        <v>#N/A</v>
      </c>
    </row>
    <row r="283" spans="2:25" x14ac:dyDescent="0.2">
      <c r="B283" s="6">
        <v>280</v>
      </c>
      <c r="C283" s="6">
        <v>1001901471</v>
      </c>
      <c r="D283" s="6">
        <v>40273706</v>
      </c>
      <c r="E283" s="6">
        <v>580477065</v>
      </c>
      <c r="F283" s="7" t="s">
        <v>398</v>
      </c>
      <c r="G283" s="7" t="str">
        <f>VLOOKUP(C283,[3]ריכוז!A:BN,66,0)</f>
        <v>לא</v>
      </c>
      <c r="H283" s="7" t="str">
        <f>VLOOKUP(C283,[3]ריכוז!A:BP,68,0)</f>
        <v>לא</v>
      </c>
      <c r="I283" s="7">
        <f>VLOOKUP(C283,[3]ריכוז!A:BQ,69,0)</f>
        <v>0</v>
      </c>
      <c r="J283" s="22">
        <f t="shared" si="21"/>
        <v>0</v>
      </c>
      <c r="K283" s="22">
        <f>VLOOKUP(C283,'[3]דוח רשימת בקשות'!B:P,15,0)</f>
        <v>500000</v>
      </c>
      <c r="L283" s="7">
        <f t="shared" si="20"/>
        <v>1</v>
      </c>
      <c r="M283" s="23">
        <f>VLOOKUP(E283,'[1]ריכוז תמיכה ברמת עמותה'!$A:$P,16,0)+IFERROR(VLOOKUP(E283,[2]גיליון1!$B:$F,5,0),0)</f>
        <v>109434.51284672276</v>
      </c>
      <c r="N283" s="23">
        <f t="shared" si="22"/>
        <v>109434.51284672276</v>
      </c>
      <c r="O283" s="23">
        <f>VLOOKUP(C283,'[3]דוח רשימת בקשות 17.11.25'!B:I,8,0)</f>
        <v>74643</v>
      </c>
      <c r="P283" s="23">
        <f t="shared" si="23"/>
        <v>0</v>
      </c>
      <c r="Q283" s="23">
        <f t="shared" si="24"/>
        <v>34791.512846722762</v>
      </c>
      <c r="R283" s="24"/>
      <c r="T283" s="17"/>
      <c r="U283" s="17"/>
      <c r="Y283" s="1" t="e">
        <f>VLOOKUP(F283,[4]ריכוז!E:X,20,0)</f>
        <v>#N/A</v>
      </c>
    </row>
    <row r="284" spans="2:25" x14ac:dyDescent="0.2">
      <c r="B284" s="6">
        <v>281</v>
      </c>
      <c r="C284" s="6">
        <v>1001901472</v>
      </c>
      <c r="D284" s="6">
        <v>40351227</v>
      </c>
      <c r="E284" s="6">
        <v>580413961</v>
      </c>
      <c r="F284" s="7" t="s">
        <v>399</v>
      </c>
      <c r="G284" s="7" t="str">
        <f>VLOOKUP(C284,[3]ריכוז!A:BN,66,0)</f>
        <v>לא</v>
      </c>
      <c r="H284" s="7" t="str">
        <f>VLOOKUP(C284,[3]ריכוז!A:BP,68,0)</f>
        <v>לא</v>
      </c>
      <c r="I284" s="7">
        <f>VLOOKUP(C284,[3]ריכוז!A:BQ,69,0)</f>
        <v>0</v>
      </c>
      <c r="J284" s="22">
        <f t="shared" si="21"/>
        <v>0</v>
      </c>
      <c r="K284" s="22">
        <f>VLOOKUP(C284,'[3]דוח רשימת בקשות'!B:P,15,0)</f>
        <v>500000</v>
      </c>
      <c r="L284" s="7">
        <f t="shared" si="20"/>
        <v>1</v>
      </c>
      <c r="M284" s="23">
        <f>VLOOKUP(E284,'[1]ריכוז תמיכה ברמת עמותה'!$A:$P,16,0)+IFERROR(VLOOKUP(E284,[2]גיליון1!$B:$F,5,0),0)</f>
        <v>77404.899330608794</v>
      </c>
      <c r="N284" s="23">
        <f t="shared" si="22"/>
        <v>77404.899330608794</v>
      </c>
      <c r="O284" s="23">
        <f>VLOOKUP(C284,'[3]דוח רשימת בקשות 17.11.25'!B:I,8,0)</f>
        <v>50117</v>
      </c>
      <c r="P284" s="23">
        <f t="shared" si="23"/>
        <v>0</v>
      </c>
      <c r="Q284" s="23">
        <f t="shared" si="24"/>
        <v>27287.899330608794</v>
      </c>
      <c r="R284" s="24"/>
      <c r="T284" s="17"/>
      <c r="U284" s="17"/>
      <c r="Y284" s="1" t="e">
        <f>VLOOKUP(F284,[4]ריכוז!E:X,20,0)</f>
        <v>#N/A</v>
      </c>
    </row>
    <row r="285" spans="2:25" x14ac:dyDescent="0.2">
      <c r="B285" s="6">
        <v>282</v>
      </c>
      <c r="C285" s="6">
        <v>1001901473</v>
      </c>
      <c r="D285" s="6">
        <v>42134277</v>
      </c>
      <c r="E285" s="6">
        <v>580418689</v>
      </c>
      <c r="F285" s="7" t="s">
        <v>400</v>
      </c>
      <c r="G285" s="7" t="str">
        <f>VLOOKUP(C285,[3]ריכוז!A:BN,66,0)</f>
        <v>לא</v>
      </c>
      <c r="H285" s="7" t="str">
        <f>VLOOKUP(C285,[3]ריכוז!A:BP,68,0)</f>
        <v>לא</v>
      </c>
      <c r="I285" s="7">
        <f>VLOOKUP(C285,[3]ריכוז!A:BQ,69,0)</f>
        <v>0</v>
      </c>
      <c r="J285" s="22">
        <f t="shared" si="21"/>
        <v>0</v>
      </c>
      <c r="K285" s="22">
        <f>VLOOKUP(C285,'[3]דוח רשימת בקשות'!B:P,15,0)</f>
        <v>1000000</v>
      </c>
      <c r="L285" s="7">
        <f t="shared" si="20"/>
        <v>1</v>
      </c>
      <c r="M285" s="23">
        <f>VLOOKUP(E285,'[1]ריכוז תמיכה ברמת עמותה'!$A:$P,16,0)+IFERROR(VLOOKUP(E285,[2]גיליון1!$B:$F,5,0),0)</f>
        <v>12929.845699445872</v>
      </c>
      <c r="N285" s="23">
        <f t="shared" si="22"/>
        <v>12929.845699445872</v>
      </c>
      <c r="O285" s="23">
        <f>VLOOKUP(C285,'[3]דוח רשימת בקשות 17.11.25'!B:I,8,0)</f>
        <v>11314</v>
      </c>
      <c r="P285" s="23">
        <f t="shared" si="23"/>
        <v>0</v>
      </c>
      <c r="Q285" s="23">
        <f t="shared" si="24"/>
        <v>1615.845699445872</v>
      </c>
      <c r="R285" s="24"/>
      <c r="T285" s="17"/>
      <c r="U285" s="17"/>
      <c r="Y285" s="1" t="e">
        <f>VLOOKUP(F285,[4]ריכוז!E:X,20,0)</f>
        <v>#N/A</v>
      </c>
    </row>
    <row r="286" spans="2:25" x14ac:dyDescent="0.2">
      <c r="B286" s="6">
        <v>283</v>
      </c>
      <c r="C286" s="6">
        <v>1001901474</v>
      </c>
      <c r="D286" s="6">
        <v>42401983</v>
      </c>
      <c r="E286" s="6">
        <v>580508919</v>
      </c>
      <c r="F286" s="7" t="s">
        <v>401</v>
      </c>
      <c r="G286" s="7" t="str">
        <f>VLOOKUP(C286,[3]ריכוז!A:BN,66,0)</f>
        <v>לא</v>
      </c>
      <c r="H286" s="7" t="str">
        <f>VLOOKUP(C286,[3]ריכוז!A:BP,68,0)</f>
        <v>לא</v>
      </c>
      <c r="I286" s="7">
        <f>VLOOKUP(C286,[3]ריכוז!A:BQ,69,0)</f>
        <v>0</v>
      </c>
      <c r="J286" s="22">
        <f t="shared" si="21"/>
        <v>0</v>
      </c>
      <c r="K286" s="22">
        <f>VLOOKUP(C286,'[3]דוח רשימת בקשות'!B:P,15,0)</f>
        <v>500000</v>
      </c>
      <c r="L286" s="7">
        <f t="shared" si="20"/>
        <v>1</v>
      </c>
      <c r="M286" s="23">
        <f>VLOOKUP(E286,'[1]ריכוז תמיכה ברמת עמותה'!$A:$P,16,0)+IFERROR(VLOOKUP(E286,[2]גיליון1!$B:$F,5,0),0)</f>
        <v>130787.58852413208</v>
      </c>
      <c r="N286" s="23">
        <f t="shared" si="22"/>
        <v>130787.58852413208</v>
      </c>
      <c r="O286" s="23">
        <f>VLOOKUP(C286,'[3]דוח רשימת בקשות 17.11.25'!B:I,8,0)</f>
        <v>104500</v>
      </c>
      <c r="P286" s="23">
        <f t="shared" si="23"/>
        <v>0</v>
      </c>
      <c r="Q286" s="23">
        <f t="shared" si="24"/>
        <v>26287.588524132079</v>
      </c>
      <c r="R286" s="24"/>
      <c r="T286" s="17"/>
      <c r="U286" s="17"/>
      <c r="Y286" s="1" t="e">
        <f>VLOOKUP(F286,[4]ריכוז!E:X,20,0)</f>
        <v>#N/A</v>
      </c>
    </row>
    <row r="287" spans="2:25" x14ac:dyDescent="0.2">
      <c r="B287" s="6">
        <v>284</v>
      </c>
      <c r="C287" s="6">
        <v>1001901477</v>
      </c>
      <c r="D287" s="6">
        <v>42219335</v>
      </c>
      <c r="E287" s="6">
        <v>580555647</v>
      </c>
      <c r="F287" s="7" t="s">
        <v>402</v>
      </c>
      <c r="G287" s="7" t="str">
        <f>VLOOKUP(C287,[3]ריכוז!A:BN,66,0)</f>
        <v>לא</v>
      </c>
      <c r="H287" s="7" t="str">
        <f>VLOOKUP(C287,[3]ריכוז!A:BP,68,0)</f>
        <v>לא</v>
      </c>
      <c r="I287" s="7">
        <f>VLOOKUP(C287,[3]ריכוז!A:BQ,69,0)</f>
        <v>0</v>
      </c>
      <c r="J287" s="22">
        <f t="shared" si="21"/>
        <v>0</v>
      </c>
      <c r="K287" s="22">
        <f>VLOOKUP(C287,'[3]דוח רשימת בקשות'!B:P,15,0)</f>
        <v>1000000</v>
      </c>
      <c r="L287" s="7">
        <f t="shared" si="20"/>
        <v>1</v>
      </c>
      <c r="M287" s="23">
        <f>VLOOKUP(E287,'[1]ריכוז תמיכה ברמת עמותה'!$A:$P,16,0)+IFERROR(VLOOKUP(E287,[2]גיליון1!$B:$F,5,0),0)</f>
        <v>151004.71124322366</v>
      </c>
      <c r="N287" s="23">
        <f t="shared" si="22"/>
        <v>151004.71124322366</v>
      </c>
      <c r="O287" s="23">
        <f>VLOOKUP(C287,'[3]דוח רשימת בקשות 17.11.25'!B:I,8,0)</f>
        <v>110775</v>
      </c>
      <c r="P287" s="23">
        <f t="shared" si="23"/>
        <v>0</v>
      </c>
      <c r="Q287" s="23">
        <f t="shared" si="24"/>
        <v>40229.711243223661</v>
      </c>
      <c r="R287" s="24"/>
      <c r="T287" s="17"/>
      <c r="U287" s="17"/>
      <c r="Y287" s="1" t="e">
        <f>VLOOKUP(F287,[4]ריכוז!E:X,20,0)</f>
        <v>#N/A</v>
      </c>
    </row>
    <row r="288" spans="2:25" x14ac:dyDescent="0.2">
      <c r="B288" s="6">
        <v>285</v>
      </c>
      <c r="C288" s="6">
        <v>1001901478</v>
      </c>
      <c r="D288" s="6">
        <v>42402459</v>
      </c>
      <c r="E288" s="6">
        <v>580382307</v>
      </c>
      <c r="F288" s="7" t="s">
        <v>403</v>
      </c>
      <c r="G288" s="7" t="str">
        <f>VLOOKUP(C288,[3]ריכוז!A:BN,66,0)</f>
        <v>לא</v>
      </c>
      <c r="H288" s="7" t="str">
        <f>VLOOKUP(C288,[3]ריכוז!A:BP,68,0)</f>
        <v>לא</v>
      </c>
      <c r="I288" s="7">
        <f>VLOOKUP(C288,[3]ריכוז!A:BQ,69,0)</f>
        <v>0</v>
      </c>
      <c r="J288" s="22">
        <f t="shared" si="21"/>
        <v>0</v>
      </c>
      <c r="K288" s="22">
        <f>VLOOKUP(C288,'[3]דוח רשימת בקשות'!B:P,15,0)</f>
        <v>250000</v>
      </c>
      <c r="L288" s="7">
        <f t="shared" si="20"/>
        <v>1</v>
      </c>
      <c r="M288" s="23">
        <f>VLOOKUP(E288,'[1]ריכוז תמיכה ברמת עמותה'!$A:$P,16,0)+IFERROR(VLOOKUP(E288,[2]גיליון1!$B:$F,5,0),0)</f>
        <v>11776.633956453055</v>
      </c>
      <c r="N288" s="23">
        <f t="shared" si="22"/>
        <v>11776.633956453055</v>
      </c>
      <c r="O288" s="23">
        <f>VLOOKUP(C288,'[3]דוח רשימת בקשות 17.11.25'!B:I,8,0)</f>
        <v>9838</v>
      </c>
      <c r="P288" s="23">
        <f t="shared" si="23"/>
        <v>0</v>
      </c>
      <c r="Q288" s="23">
        <f t="shared" si="24"/>
        <v>1938.6339564530554</v>
      </c>
      <c r="R288" s="24"/>
      <c r="T288" s="17"/>
      <c r="U288" s="17"/>
      <c r="Y288" s="1" t="e">
        <f>VLOOKUP(F288,[4]ריכוז!E:X,20,0)</f>
        <v>#N/A</v>
      </c>
    </row>
    <row r="289" spans="2:25" x14ac:dyDescent="0.2">
      <c r="B289" s="6">
        <v>286</v>
      </c>
      <c r="C289" s="6">
        <v>1001901479</v>
      </c>
      <c r="D289" s="6">
        <v>41099474</v>
      </c>
      <c r="E289" s="6">
        <v>580414266</v>
      </c>
      <c r="F289" s="7" t="s">
        <v>404</v>
      </c>
      <c r="G289" s="7" t="str">
        <f>VLOOKUP(C289,[3]ריכוז!A:BN,66,0)</f>
        <v>לא</v>
      </c>
      <c r="H289" s="7" t="str">
        <f>VLOOKUP(C289,[3]ריכוז!A:BP,68,0)</f>
        <v>לא</v>
      </c>
      <c r="I289" s="7">
        <f>VLOOKUP(C289,[3]ריכוז!A:BQ,69,0)</f>
        <v>0</v>
      </c>
      <c r="J289" s="22">
        <f t="shared" si="21"/>
        <v>0</v>
      </c>
      <c r="K289" s="22">
        <f>VLOOKUP(C289,'[3]דוח רשימת בקשות'!B:P,15,0)</f>
        <v>500000</v>
      </c>
      <c r="L289" s="7">
        <f t="shared" si="20"/>
        <v>1</v>
      </c>
      <c r="M289" s="23">
        <f>VLOOKUP(E289,'[1]ריכוז תמיכה ברמת עמותה'!$A:$P,16,0)+IFERROR(VLOOKUP(E289,[2]גיליון1!$B:$F,5,0),0)</f>
        <v>48746.175793457165</v>
      </c>
      <c r="N289" s="23">
        <f t="shared" si="22"/>
        <v>48746.175793457165</v>
      </c>
      <c r="O289" s="23">
        <f>VLOOKUP(C289,'[3]דוח רשימת בקשות 17.11.25'!B:I,8,0)</f>
        <v>42653</v>
      </c>
      <c r="P289" s="23">
        <f t="shared" si="23"/>
        <v>0</v>
      </c>
      <c r="Q289" s="23">
        <f t="shared" si="24"/>
        <v>6093.1757934571651</v>
      </c>
      <c r="R289" s="24"/>
      <c r="T289" s="17"/>
      <c r="U289" s="17"/>
      <c r="Y289" s="1" t="e">
        <f>VLOOKUP(F289,[4]ריכוז!E:X,20,0)</f>
        <v>#N/A</v>
      </c>
    </row>
    <row r="290" spans="2:25" x14ac:dyDescent="0.2">
      <c r="B290" s="6">
        <v>287</v>
      </c>
      <c r="C290" s="6">
        <v>1001901481</v>
      </c>
      <c r="D290" s="6">
        <v>40299565</v>
      </c>
      <c r="E290" s="6">
        <v>580397107</v>
      </c>
      <c r="F290" s="7" t="s">
        <v>405</v>
      </c>
      <c r="G290" s="7" t="str">
        <f>VLOOKUP(C290,[3]ריכוז!A:BN,66,0)</f>
        <v>לא</v>
      </c>
      <c r="H290" s="7" t="str">
        <f>VLOOKUP(C290,[3]ריכוז!A:BP,68,0)</f>
        <v>לא</v>
      </c>
      <c r="I290" s="7">
        <f>VLOOKUP(C290,[3]ריכוז!A:BQ,69,0)</f>
        <v>0</v>
      </c>
      <c r="J290" s="22">
        <f t="shared" si="21"/>
        <v>0</v>
      </c>
      <c r="K290" s="22">
        <f>VLOOKUP(C290,'[3]דוח רשימת בקשות'!B:P,15,0)</f>
        <v>500000</v>
      </c>
      <c r="L290" s="7">
        <f t="shared" si="20"/>
        <v>1</v>
      </c>
      <c r="M290" s="23">
        <f>VLOOKUP(E290,'[1]ריכוז תמיכה ברמת עמותה'!$A:$P,16,0)+IFERROR(VLOOKUP(E290,[2]גיליון1!$B:$F,5,0),0)</f>
        <v>87335.660298503062</v>
      </c>
      <c r="N290" s="23">
        <f t="shared" si="22"/>
        <v>87335.660298503062</v>
      </c>
      <c r="O290" s="23">
        <f>VLOOKUP(C290,'[3]דוח רשימת בקשות 17.11.25'!B:I,8,0)</f>
        <v>35828</v>
      </c>
      <c r="P290" s="23">
        <f t="shared" si="23"/>
        <v>0</v>
      </c>
      <c r="Q290" s="23">
        <f t="shared" si="24"/>
        <v>51507.660298503062</v>
      </c>
      <c r="R290" s="24"/>
      <c r="T290" s="17"/>
      <c r="U290" s="17"/>
      <c r="Y290" s="1" t="e">
        <f>VLOOKUP(F290,[4]ריכוז!E:X,20,0)</f>
        <v>#N/A</v>
      </c>
    </row>
    <row r="291" spans="2:25" x14ac:dyDescent="0.2">
      <c r="B291" s="6">
        <v>288</v>
      </c>
      <c r="C291" s="6">
        <v>1001901483</v>
      </c>
      <c r="D291" s="6">
        <v>42151583</v>
      </c>
      <c r="E291" s="6">
        <v>580491496</v>
      </c>
      <c r="F291" s="7" t="s">
        <v>406</v>
      </c>
      <c r="G291" s="7" t="str">
        <f>VLOOKUP(C291,[3]ריכוז!A:BN,66,0)</f>
        <v>לא</v>
      </c>
      <c r="H291" s="7" t="str">
        <f>VLOOKUP(C291,[3]ריכוז!A:BP,68,0)</f>
        <v>לא</v>
      </c>
      <c r="I291" s="7">
        <f>VLOOKUP(C291,[3]ריכוז!A:BQ,69,0)</f>
        <v>0</v>
      </c>
      <c r="J291" s="22">
        <f t="shared" si="21"/>
        <v>0</v>
      </c>
      <c r="K291" s="22">
        <f>VLOOKUP(C291,'[3]דוח רשימת בקשות'!B:P,15,0)</f>
        <v>500000</v>
      </c>
      <c r="L291" s="7">
        <f t="shared" si="20"/>
        <v>1</v>
      </c>
      <c r="M291" s="23">
        <f>VLOOKUP(E291,'[1]ריכוז תמיכה ברמת עמותה'!$A:$P,16,0)+IFERROR(VLOOKUP(E291,[2]גיליון1!$B:$F,5,0),0)</f>
        <v>29794.861829157879</v>
      </c>
      <c r="N291" s="23">
        <f t="shared" si="22"/>
        <v>29794.861829157879</v>
      </c>
      <c r="O291" s="23">
        <f>VLOOKUP(C291,'[3]דוח רשימת בקשות 17.11.25'!B:I,8,0)</f>
        <v>26071</v>
      </c>
      <c r="P291" s="23">
        <f t="shared" si="23"/>
        <v>0</v>
      </c>
      <c r="Q291" s="23">
        <f t="shared" si="24"/>
        <v>3723.8618291578787</v>
      </c>
      <c r="R291" s="24"/>
      <c r="T291" s="17"/>
      <c r="U291" s="17"/>
      <c r="Y291" s="1" t="e">
        <f>VLOOKUP(F291,[4]ריכוז!E:X,20,0)</f>
        <v>#N/A</v>
      </c>
    </row>
    <row r="292" spans="2:25" x14ac:dyDescent="0.2">
      <c r="B292" s="6">
        <v>289</v>
      </c>
      <c r="C292" s="6">
        <v>1001901484</v>
      </c>
      <c r="D292" s="6">
        <v>42402509</v>
      </c>
      <c r="E292" s="6">
        <v>580604528</v>
      </c>
      <c r="F292" s="7" t="s">
        <v>407</v>
      </c>
      <c r="G292" s="7" t="str">
        <f>VLOOKUP(C292,[3]ריכוז!A:BN,66,0)</f>
        <v>לא</v>
      </c>
      <c r="H292" s="7" t="str">
        <f>VLOOKUP(C292,[3]ריכוז!A:BP,68,0)</f>
        <v>לא</v>
      </c>
      <c r="I292" s="7">
        <f>VLOOKUP(C292,[3]ריכוז!A:BQ,69,0)</f>
        <v>0</v>
      </c>
      <c r="J292" s="22">
        <f t="shared" si="21"/>
        <v>0</v>
      </c>
      <c r="K292" s="22">
        <f>VLOOKUP(C292,'[3]דוח רשימת בקשות'!B:P,15,0)</f>
        <v>500000</v>
      </c>
      <c r="L292" s="7">
        <f t="shared" si="20"/>
        <v>1</v>
      </c>
      <c r="M292" s="23">
        <f>VLOOKUP(E292,'[1]ריכוז תמיכה ברמת עמותה'!$A:$P,16,0)+IFERROR(VLOOKUP(E292,[2]גיליון1!$B:$F,5,0),0)</f>
        <v>142798.69359267483</v>
      </c>
      <c r="N292" s="23">
        <f t="shared" si="22"/>
        <v>142798.69359267483</v>
      </c>
      <c r="O292" s="23">
        <f>VLOOKUP(C292,'[3]דוח רשימת בקשות 17.11.25'!B:I,8,0)</f>
        <v>54382</v>
      </c>
      <c r="P292" s="23">
        <f t="shared" si="23"/>
        <v>0</v>
      </c>
      <c r="Q292" s="23">
        <f t="shared" si="24"/>
        <v>88416.693592674827</v>
      </c>
      <c r="R292" s="24"/>
      <c r="T292" s="17"/>
      <c r="U292" s="17"/>
      <c r="Y292" s="1" t="e">
        <f>VLOOKUP(F292,[4]ריכוז!E:X,20,0)</f>
        <v>#N/A</v>
      </c>
    </row>
    <row r="293" spans="2:25" x14ac:dyDescent="0.2">
      <c r="B293" s="6">
        <v>290</v>
      </c>
      <c r="C293" s="6">
        <v>1001901486</v>
      </c>
      <c r="D293" s="6">
        <v>42402507</v>
      </c>
      <c r="E293" s="6">
        <v>580384816</v>
      </c>
      <c r="F293" s="7" t="s">
        <v>408</v>
      </c>
      <c r="G293" s="7" t="str">
        <f>VLOOKUP(C293,[3]ריכוז!A:BN,66,0)</f>
        <v>לא</v>
      </c>
      <c r="H293" s="7" t="str">
        <f>VLOOKUP(C293,[3]ריכוז!A:BP,68,0)</f>
        <v>לא</v>
      </c>
      <c r="I293" s="7">
        <f>VLOOKUP(C293,[3]ריכוז!A:BQ,69,0)</f>
        <v>0</v>
      </c>
      <c r="J293" s="22">
        <f t="shared" si="21"/>
        <v>0</v>
      </c>
      <c r="K293" s="22">
        <f>VLOOKUP(C293,'[3]דוח רשימת בקשות'!B:P,15,0)</f>
        <v>500000</v>
      </c>
      <c r="L293" s="7">
        <f t="shared" si="20"/>
        <v>1</v>
      </c>
      <c r="M293" s="23">
        <f>VLOOKUP(E293,'[1]ריכוז תמיכה ברמת עמותה'!$A:$P,16,0)+IFERROR(VLOOKUP(E293,[2]גיליון1!$B:$F,5,0),0)</f>
        <v>31796.911682423248</v>
      </c>
      <c r="N293" s="23">
        <f t="shared" si="22"/>
        <v>31796.911682423248</v>
      </c>
      <c r="O293" s="23">
        <f>VLOOKUP(C293,'[3]דוח רשימת בקשות 17.11.25'!B:I,8,0)</f>
        <v>14310</v>
      </c>
      <c r="P293" s="23">
        <f t="shared" si="23"/>
        <v>0</v>
      </c>
      <c r="Q293" s="23">
        <f t="shared" si="24"/>
        <v>17486.911682423248</v>
      </c>
      <c r="R293" s="24"/>
      <c r="T293" s="17"/>
      <c r="U293" s="17"/>
      <c r="Y293" s="1" t="e">
        <f>VLOOKUP(F293,[4]ריכוז!E:X,20,0)</f>
        <v>#N/A</v>
      </c>
    </row>
    <row r="294" spans="2:25" x14ac:dyDescent="0.2">
      <c r="B294" s="6">
        <v>291</v>
      </c>
      <c r="C294" s="6">
        <v>1001901487</v>
      </c>
      <c r="D294" s="6">
        <v>42402502</v>
      </c>
      <c r="E294" s="6">
        <v>580635027</v>
      </c>
      <c r="F294" s="7" t="s">
        <v>409</v>
      </c>
      <c r="G294" s="7" t="str">
        <f>VLOOKUP(C294,[3]ריכוז!A:BN,66,0)</f>
        <v>לא</v>
      </c>
      <c r="H294" s="7" t="str">
        <f>VLOOKUP(C294,[3]ריכוז!A:BP,68,0)</f>
        <v>לא</v>
      </c>
      <c r="I294" s="7">
        <f>VLOOKUP(C294,[3]ריכוז!A:BQ,69,0)</f>
        <v>0</v>
      </c>
      <c r="J294" s="22">
        <f t="shared" si="21"/>
        <v>0</v>
      </c>
      <c r="K294" s="22">
        <f>VLOOKUP(C294,'[3]דוח רשימת בקשות'!B:P,15,0)</f>
        <v>500000</v>
      </c>
      <c r="L294" s="7">
        <f t="shared" si="20"/>
        <v>1</v>
      </c>
      <c r="M294" s="23">
        <f>VLOOKUP(E294,'[1]ריכוז תמיכה ברמת עמותה'!$A:$P,16,0)+IFERROR(VLOOKUP(E294,[2]גיליון1!$B:$F,5,0),0)</f>
        <v>79212.535664367882</v>
      </c>
      <c r="N294" s="23">
        <f t="shared" si="22"/>
        <v>79212.535664367882</v>
      </c>
      <c r="O294" s="23">
        <f>VLOOKUP(C294,'[3]דוח רשימת בקשות 17.11.25'!B:I,8,0)</f>
        <v>69311</v>
      </c>
      <c r="P294" s="23">
        <f t="shared" si="23"/>
        <v>0</v>
      </c>
      <c r="Q294" s="23">
        <f t="shared" si="24"/>
        <v>9901.5356643678824</v>
      </c>
      <c r="R294" s="24"/>
      <c r="T294" s="17"/>
      <c r="U294" s="17"/>
      <c r="Y294" s="1" t="e">
        <f>VLOOKUP(F294,[4]ריכוז!E:X,20,0)</f>
        <v>#N/A</v>
      </c>
    </row>
    <row r="295" spans="2:25" x14ac:dyDescent="0.2">
      <c r="B295" s="6">
        <v>292</v>
      </c>
      <c r="C295" s="6">
        <v>1001901488</v>
      </c>
      <c r="D295" s="6">
        <v>42402170</v>
      </c>
      <c r="E295" s="6">
        <v>580417681</v>
      </c>
      <c r="F295" s="7" t="s">
        <v>410</v>
      </c>
      <c r="G295" s="7" t="str">
        <f>VLOOKUP(C295,[3]ריכוז!A:BN,66,0)</f>
        <v>לא</v>
      </c>
      <c r="H295" s="7" t="str">
        <f>VLOOKUP(C295,[3]ריכוז!A:BP,68,0)</f>
        <v>לא</v>
      </c>
      <c r="I295" s="7">
        <f>VLOOKUP(C295,[3]ריכוז!A:BQ,69,0)</f>
        <v>0</v>
      </c>
      <c r="J295" s="22">
        <f t="shared" si="21"/>
        <v>0</v>
      </c>
      <c r="K295" s="22">
        <f>VLOOKUP(C295,'[3]דוח רשימת בקשות'!B:P,15,0)</f>
        <v>1000000</v>
      </c>
      <c r="L295" s="7">
        <f t="shared" si="20"/>
        <v>1</v>
      </c>
      <c r="M295" s="23">
        <f>VLOOKUP(E295,'[1]ריכוז תמיכה ברמת עמותה'!$A:$P,16,0)+IFERROR(VLOOKUP(E295,[2]גיליון1!$B:$F,5,0),0)</f>
        <v>44568.756963599313</v>
      </c>
      <c r="N295" s="23">
        <f t="shared" si="22"/>
        <v>44568.756963599313</v>
      </c>
      <c r="O295" s="23">
        <f>VLOOKUP(C295,'[3]דוח רשימת בקשות 17.11.25'!B:I,8,0)</f>
        <v>25972</v>
      </c>
      <c r="P295" s="23">
        <f t="shared" si="23"/>
        <v>0</v>
      </c>
      <c r="Q295" s="23">
        <f t="shared" si="24"/>
        <v>18596.756963599313</v>
      </c>
      <c r="R295" s="24"/>
      <c r="T295" s="17"/>
      <c r="U295" s="17"/>
      <c r="Y295" s="1" t="e">
        <f>VLOOKUP(F295,[4]ריכוז!E:X,20,0)</f>
        <v>#N/A</v>
      </c>
    </row>
    <row r="296" spans="2:25" x14ac:dyDescent="0.2">
      <c r="B296" s="6">
        <v>293</v>
      </c>
      <c r="C296" s="6">
        <v>1001901489</v>
      </c>
      <c r="D296" s="6">
        <v>40002826</v>
      </c>
      <c r="E296" s="6">
        <v>580007326</v>
      </c>
      <c r="F296" s="7" t="s">
        <v>411</v>
      </c>
      <c r="G296" s="7" t="str">
        <f>VLOOKUP(C296,[3]ריכוז!A:BN,66,0)</f>
        <v>לא</v>
      </c>
      <c r="H296" s="7" t="str">
        <f>VLOOKUP(C296,[3]ריכוז!A:BP,68,0)</f>
        <v>לא</v>
      </c>
      <c r="I296" s="7">
        <f>VLOOKUP(C296,[3]ריכוז!A:BQ,69,0)</f>
        <v>0</v>
      </c>
      <c r="J296" s="22">
        <f t="shared" si="21"/>
        <v>0</v>
      </c>
      <c r="K296" s="22">
        <f>VLOOKUP(C296,'[3]דוח רשימת בקשות'!B:P,15,0)</f>
        <v>100000</v>
      </c>
      <c r="L296" s="7">
        <f t="shared" si="20"/>
        <v>1</v>
      </c>
      <c r="M296" s="23">
        <f>VLOOKUP(E296,'[1]ריכוז תמיכה ברמת עמותה'!$A:$P,16,0)+IFERROR(VLOOKUP(E296,[2]גיליון1!$B:$F,5,0),0)</f>
        <v>37589.689218125059</v>
      </c>
      <c r="N296" s="23">
        <f t="shared" si="22"/>
        <v>37589.689218125059</v>
      </c>
      <c r="O296" s="23">
        <f>VLOOKUP(C296,'[3]דוח רשימת בקשות 17.11.25'!B:I,8,0)</f>
        <v>32891</v>
      </c>
      <c r="P296" s="23">
        <f t="shared" si="23"/>
        <v>0</v>
      </c>
      <c r="Q296" s="23">
        <f t="shared" si="24"/>
        <v>4698.6892181250587</v>
      </c>
      <c r="R296" s="24"/>
      <c r="T296" s="17"/>
      <c r="U296" s="17"/>
      <c r="Y296" s="1" t="e">
        <f>VLOOKUP(F296,[4]ריכוז!E:X,20,0)</f>
        <v>#N/A</v>
      </c>
    </row>
    <row r="297" spans="2:25" x14ac:dyDescent="0.2">
      <c r="B297" s="6">
        <v>294</v>
      </c>
      <c r="C297" s="6">
        <v>1001901490</v>
      </c>
      <c r="D297" s="6">
        <v>40000384</v>
      </c>
      <c r="E297" s="6">
        <v>580038156</v>
      </c>
      <c r="F297" s="7" t="s">
        <v>412</v>
      </c>
      <c r="G297" s="7" t="str">
        <f>VLOOKUP(C297,[3]ריכוז!A:BN,66,0)</f>
        <v>לא</v>
      </c>
      <c r="H297" s="7" t="str">
        <f>VLOOKUP(C297,[3]ריכוז!A:BP,68,0)</f>
        <v>לא</v>
      </c>
      <c r="I297" s="7">
        <f>VLOOKUP(C297,[3]ריכוז!A:BQ,69,0)</f>
        <v>0</v>
      </c>
      <c r="J297" s="22">
        <f t="shared" si="21"/>
        <v>0</v>
      </c>
      <c r="K297" s="22">
        <f>VLOOKUP(C297,'[3]דוח רשימת בקשות'!B:P,15,0)</f>
        <v>1000000</v>
      </c>
      <c r="L297" s="7">
        <f t="shared" si="20"/>
        <v>1</v>
      </c>
      <c r="M297" s="23">
        <f>VLOOKUP(E297,'[1]ריכוז תמיכה ברמת עמותה'!$A:$P,16,0)+IFERROR(VLOOKUP(E297,[2]גיליון1!$B:$F,5,0),0)</f>
        <v>436143.60047062801</v>
      </c>
      <c r="N297" s="23">
        <f t="shared" si="22"/>
        <v>436143.60047062801</v>
      </c>
      <c r="O297" s="23">
        <f>VLOOKUP(C297,'[3]דוח רשימת בקשות 17.11.25'!B:I,8,0)</f>
        <v>339472</v>
      </c>
      <c r="P297" s="23">
        <f t="shared" si="23"/>
        <v>0</v>
      </c>
      <c r="Q297" s="23">
        <f t="shared" si="24"/>
        <v>96671.600470628007</v>
      </c>
      <c r="R297" s="24"/>
      <c r="T297" s="17"/>
      <c r="U297" s="17"/>
      <c r="Y297" s="1" t="e">
        <f>VLOOKUP(F297,[4]ריכוז!E:X,20,0)</f>
        <v>#N/A</v>
      </c>
    </row>
    <row r="298" spans="2:25" x14ac:dyDescent="0.2">
      <c r="B298" s="6">
        <v>295</v>
      </c>
      <c r="C298" s="6">
        <v>1001901492</v>
      </c>
      <c r="D298" s="6">
        <v>42402207</v>
      </c>
      <c r="E298" s="6">
        <v>580433316</v>
      </c>
      <c r="F298" s="7" t="s">
        <v>413</v>
      </c>
      <c r="G298" s="7" t="str">
        <f>VLOOKUP(C298,[3]ריכוז!A:BN,66,0)</f>
        <v>לא</v>
      </c>
      <c r="H298" s="7" t="str">
        <f>VLOOKUP(C298,[3]ריכוז!A:BP,68,0)</f>
        <v>לא</v>
      </c>
      <c r="I298" s="7">
        <f>VLOOKUP(C298,[3]ריכוז!A:BQ,69,0)</f>
        <v>0</v>
      </c>
      <c r="J298" s="22">
        <f t="shared" si="21"/>
        <v>0</v>
      </c>
      <c r="K298" s="22">
        <f>VLOOKUP(C298,'[3]דוח רשימת בקשות'!B:P,15,0)</f>
        <v>1000000</v>
      </c>
      <c r="L298" s="7">
        <f t="shared" si="20"/>
        <v>1</v>
      </c>
      <c r="M298" s="23">
        <f>VLOOKUP(E298,'[1]ריכוז תמיכה ברמת עמותה'!$A:$P,16,0)+IFERROR(VLOOKUP(E298,[2]גיליון1!$B:$F,5,0),0)</f>
        <v>176455.85064940952</v>
      </c>
      <c r="N298" s="23">
        <f t="shared" si="22"/>
        <v>176455.85064940952</v>
      </c>
      <c r="O298" s="23">
        <f>VLOOKUP(C298,'[3]דוח רשימת בקשות 17.11.25'!B:I,8,0)</f>
        <v>129518</v>
      </c>
      <c r="P298" s="23">
        <f t="shared" si="23"/>
        <v>0</v>
      </c>
      <c r="Q298" s="23">
        <f t="shared" si="24"/>
        <v>46937.85064940952</v>
      </c>
      <c r="R298" s="24"/>
      <c r="T298" s="17"/>
      <c r="U298" s="17"/>
      <c r="Y298" s="1" t="e">
        <f>VLOOKUP(F298,[4]ריכוז!E:X,20,0)</f>
        <v>#N/A</v>
      </c>
    </row>
    <row r="299" spans="2:25" x14ac:dyDescent="0.2">
      <c r="B299" s="6">
        <v>296</v>
      </c>
      <c r="C299" s="6">
        <v>1001901493</v>
      </c>
      <c r="D299" s="6">
        <v>42498983</v>
      </c>
      <c r="E299" s="6">
        <v>580312726</v>
      </c>
      <c r="F299" s="7" t="s">
        <v>414</v>
      </c>
      <c r="G299" s="7" t="str">
        <f>VLOOKUP(C299,[3]ריכוז!A:BN,66,0)</f>
        <v>לא</v>
      </c>
      <c r="H299" s="7" t="str">
        <f>VLOOKUP(C299,[3]ריכוז!A:BP,68,0)</f>
        <v>לא</v>
      </c>
      <c r="I299" s="7">
        <f>VLOOKUP(C299,[3]ריכוז!A:BQ,69,0)</f>
        <v>0</v>
      </c>
      <c r="J299" s="22">
        <f t="shared" si="21"/>
        <v>0</v>
      </c>
      <c r="K299" s="22">
        <f>VLOOKUP(C299,'[3]דוח רשימת בקשות'!B:P,15,0)</f>
        <v>500000</v>
      </c>
      <c r="L299" s="7">
        <f t="shared" si="20"/>
        <v>1</v>
      </c>
      <c r="M299" s="23">
        <f>VLOOKUP(E299,'[1]ריכוז תמיכה ברמת עמותה'!$A:$P,16,0)+IFERROR(VLOOKUP(E299,[2]גיליון1!$B:$F,5,0),0)</f>
        <v>136125.85744348445</v>
      </c>
      <c r="N299" s="23">
        <f t="shared" si="22"/>
        <v>136125.85744348445</v>
      </c>
      <c r="O299" s="23">
        <f>VLOOKUP(C299,'[3]דוח רשימת בקשות 17.11.25'!B:I,8,0)</f>
        <v>89571</v>
      </c>
      <c r="P299" s="23">
        <f t="shared" si="23"/>
        <v>0</v>
      </c>
      <c r="Q299" s="23">
        <f t="shared" si="24"/>
        <v>46554.857443484449</v>
      </c>
      <c r="R299" s="24"/>
      <c r="T299" s="17"/>
      <c r="U299" s="17"/>
      <c r="Y299" s="1" t="e">
        <f>VLOOKUP(F299,[4]ריכוז!E:X,20,0)</f>
        <v>#N/A</v>
      </c>
    </row>
    <row r="300" spans="2:25" x14ac:dyDescent="0.2">
      <c r="B300" s="6">
        <v>297</v>
      </c>
      <c r="C300" s="6">
        <v>1001901494</v>
      </c>
      <c r="D300" s="6">
        <v>42402453</v>
      </c>
      <c r="E300" s="6">
        <v>580418820</v>
      </c>
      <c r="F300" s="7" t="s">
        <v>415</v>
      </c>
      <c r="G300" s="7" t="str">
        <f>VLOOKUP(C300,[3]ריכוז!A:BN,66,0)</f>
        <v>לא</v>
      </c>
      <c r="H300" s="7" t="str">
        <f>VLOOKUP(C300,[3]ריכוז!A:BP,68,0)</f>
        <v>כן</v>
      </c>
      <c r="I300" s="7">
        <f>VLOOKUP(C300,[3]ריכוז!A:BQ,69,0)</f>
        <v>1</v>
      </c>
      <c r="J300" s="22">
        <f t="shared" si="21"/>
        <v>190.13012589474053</v>
      </c>
      <c r="K300" s="22">
        <f>VLOOKUP(C300,'[3]דוח רשימת בקשות'!B:P,15,0)</f>
        <v>500000</v>
      </c>
      <c r="L300" s="7">
        <f t="shared" si="20"/>
        <v>1</v>
      </c>
      <c r="M300" s="23">
        <f>VLOOKUP(E300,'[1]ריכוז תמיכה ברמת עמותה'!$A:$P,16,0)+IFERROR(VLOOKUP(E300,[2]גיליון1!$B:$F,5,0),0)</f>
        <v>69397.495951580291</v>
      </c>
      <c r="N300" s="23">
        <f t="shared" si="22"/>
        <v>69207.365825685556</v>
      </c>
      <c r="O300" s="23">
        <f>VLOOKUP(C300,'[3]דוח רשימת בקשות 17.11.25'!B:I,8,0)</f>
        <v>35560</v>
      </c>
      <c r="P300" s="23">
        <f t="shared" si="23"/>
        <v>0</v>
      </c>
      <c r="Q300" s="23">
        <f t="shared" si="24"/>
        <v>33647.365825685556</v>
      </c>
      <c r="R300" s="24"/>
      <c r="T300" s="17"/>
      <c r="U300" s="17"/>
      <c r="Y300" s="1" t="e">
        <f>VLOOKUP(F300,[4]ריכוז!E:X,20,0)</f>
        <v>#N/A</v>
      </c>
    </row>
    <row r="301" spans="2:25" x14ac:dyDescent="0.2">
      <c r="B301" s="6">
        <v>298</v>
      </c>
      <c r="C301" s="6">
        <v>1001901495</v>
      </c>
      <c r="D301" s="6">
        <v>42402500</v>
      </c>
      <c r="E301" s="6">
        <v>580624765</v>
      </c>
      <c r="F301" s="7" t="s">
        <v>416</v>
      </c>
      <c r="G301" s="7" t="str">
        <f>VLOOKUP(C301,[3]ריכוז!A:BN,66,0)</f>
        <v>לא</v>
      </c>
      <c r="H301" s="7" t="str">
        <f>VLOOKUP(C301,[3]ריכוז!A:BP,68,0)</f>
        <v>לא</v>
      </c>
      <c r="I301" s="7">
        <f>VLOOKUP(C301,[3]ריכוז!A:BQ,69,0)</f>
        <v>0</v>
      </c>
      <c r="J301" s="22">
        <f t="shared" si="21"/>
        <v>0</v>
      </c>
      <c r="K301" s="22">
        <f>VLOOKUP(C301,'[3]דוח רשימת בקשות'!B:P,15,0)</f>
        <v>500000</v>
      </c>
      <c r="L301" s="7">
        <f t="shared" si="20"/>
        <v>1</v>
      </c>
      <c r="M301" s="23">
        <f>VLOOKUP(E301,'[1]ריכוז תמיכה ברמת עמותה'!$A:$P,16,0)+IFERROR(VLOOKUP(E301,[2]גיליון1!$B:$F,5,0),0)</f>
        <v>84087.153243713605</v>
      </c>
      <c r="N301" s="23">
        <f t="shared" si="22"/>
        <v>84087.153243713605</v>
      </c>
      <c r="O301" s="23">
        <f>VLOOKUP(C301,'[3]דוח רשימת בקשות 17.11.25'!B:I,8,0)</f>
        <v>73576</v>
      </c>
      <c r="P301" s="23">
        <f t="shared" si="23"/>
        <v>0</v>
      </c>
      <c r="Q301" s="23">
        <f t="shared" si="24"/>
        <v>10511.153243713605</v>
      </c>
      <c r="R301" s="24"/>
      <c r="T301" s="17"/>
      <c r="U301" s="17"/>
      <c r="Y301" s="1" t="e">
        <f>VLOOKUP(F301,[4]ריכוז!E:X,20,0)</f>
        <v>#N/A</v>
      </c>
    </row>
    <row r="302" spans="2:25" x14ac:dyDescent="0.2">
      <c r="B302" s="6">
        <v>299</v>
      </c>
      <c r="C302" s="6">
        <v>1001901496</v>
      </c>
      <c r="D302" s="6">
        <v>42500672</v>
      </c>
      <c r="E302" s="6">
        <v>580629160</v>
      </c>
      <c r="F302" s="7" t="s">
        <v>417</v>
      </c>
      <c r="G302" s="7" t="str">
        <f>VLOOKUP(C302,[3]ריכוז!A:BN,66,0)</f>
        <v>לא</v>
      </c>
      <c r="H302" s="7" t="str">
        <f>VLOOKUP(C302,[3]ריכוז!A:BP,68,0)</f>
        <v>לא</v>
      </c>
      <c r="I302" s="7">
        <f>VLOOKUP(C302,[3]ריכוז!A:BQ,69,0)</f>
        <v>0</v>
      </c>
      <c r="J302" s="22">
        <f t="shared" si="21"/>
        <v>0</v>
      </c>
      <c r="K302" s="22">
        <f>VLOOKUP(C302,'[3]דוח רשימת בקשות'!B:P,15,0)</f>
        <v>500000</v>
      </c>
      <c r="L302" s="7">
        <f t="shared" si="20"/>
        <v>1</v>
      </c>
      <c r="M302" s="23">
        <f>VLOOKUP(E302,'[1]ריכוז תמיכה ברמת עמותה'!$A:$P,16,0)+IFERROR(VLOOKUP(E302,[2]גיליון1!$B:$F,5,0),0)</f>
        <v>6183.839247561069</v>
      </c>
      <c r="N302" s="23">
        <f t="shared" si="22"/>
        <v>6183.839247561069</v>
      </c>
      <c r="O302" s="23">
        <f>VLOOKUP(C302,'[3]דוח רשימת בקשות 17.11.25'!B:I,8,0)</f>
        <v>5411</v>
      </c>
      <c r="P302" s="23">
        <f t="shared" si="23"/>
        <v>0</v>
      </c>
      <c r="Q302" s="23">
        <f t="shared" si="24"/>
        <v>772.83924756106899</v>
      </c>
      <c r="R302" s="24"/>
      <c r="T302" s="17"/>
      <c r="U302" s="17"/>
      <c r="Y302" s="1" t="e">
        <f>VLOOKUP(F302,[4]ריכוז!E:X,20,0)</f>
        <v>#N/A</v>
      </c>
    </row>
    <row r="303" spans="2:25" x14ac:dyDescent="0.2">
      <c r="B303" s="6">
        <v>300</v>
      </c>
      <c r="C303" s="6">
        <v>1001901497</v>
      </c>
      <c r="D303" s="6">
        <v>42402471</v>
      </c>
      <c r="E303" s="6">
        <v>580546646</v>
      </c>
      <c r="F303" s="7" t="s">
        <v>418</v>
      </c>
      <c r="G303" s="7" t="str">
        <f>VLOOKUP(C303,[3]ריכוז!A:BN,66,0)</f>
        <v>לא</v>
      </c>
      <c r="H303" s="7" t="str">
        <f>VLOOKUP(C303,[3]ריכוז!A:BP,68,0)</f>
        <v>לא</v>
      </c>
      <c r="I303" s="7">
        <f>VLOOKUP(C303,[3]ריכוז!A:BQ,69,0)</f>
        <v>0</v>
      </c>
      <c r="J303" s="22">
        <f t="shared" si="21"/>
        <v>0</v>
      </c>
      <c r="K303" s="22">
        <f>VLOOKUP(C303,'[3]דוח רשימת בקשות'!B:P,15,0)</f>
        <v>500000</v>
      </c>
      <c r="L303" s="7">
        <f t="shared" si="20"/>
        <v>1</v>
      </c>
      <c r="M303" s="23">
        <f>VLOOKUP(E303,'[1]ריכוז תמיכה ברמת עמותה'!$A:$P,16,0)+IFERROR(VLOOKUP(E303,[2]גיליון1!$B:$F,5,0),0)</f>
        <v>156325.63899931335</v>
      </c>
      <c r="N303" s="23">
        <f t="shared" si="22"/>
        <v>156325.63899931335</v>
      </c>
      <c r="O303" s="23">
        <f>VLOOKUP(C303,'[3]דוח רשימת בקשות 17.11.25'!B:I,8,0)</f>
        <v>136785</v>
      </c>
      <c r="P303" s="23">
        <f t="shared" si="23"/>
        <v>0</v>
      </c>
      <c r="Q303" s="23">
        <f t="shared" si="24"/>
        <v>19540.638999313349</v>
      </c>
      <c r="R303" s="24"/>
      <c r="T303" s="17"/>
      <c r="U303" s="17"/>
      <c r="Y303" s="1" t="e">
        <f>VLOOKUP(F303,[4]ריכוז!E:X,20,0)</f>
        <v>#N/A</v>
      </c>
    </row>
    <row r="304" spans="2:25" x14ac:dyDescent="0.2">
      <c r="B304" s="6">
        <v>301</v>
      </c>
      <c r="C304" s="6">
        <v>1001901498</v>
      </c>
      <c r="D304" s="6">
        <v>42402009</v>
      </c>
      <c r="E304" s="6">
        <v>580548717</v>
      </c>
      <c r="F304" s="7" t="s">
        <v>419</v>
      </c>
      <c r="G304" s="7" t="str">
        <f>VLOOKUP(C304,[3]ריכוז!A:BN,66,0)</f>
        <v>לא</v>
      </c>
      <c r="H304" s="7" t="str">
        <f>VLOOKUP(C304,[3]ריכוז!A:BP,68,0)</f>
        <v>לא</v>
      </c>
      <c r="I304" s="7">
        <f>VLOOKUP(C304,[3]ריכוז!A:BQ,69,0)</f>
        <v>0</v>
      </c>
      <c r="J304" s="22">
        <f t="shared" si="21"/>
        <v>0</v>
      </c>
      <c r="K304" s="22">
        <f>VLOOKUP(C304,'[3]דוח רשימת בקשות'!B:P,15,0)</f>
        <v>500000</v>
      </c>
      <c r="L304" s="7">
        <f t="shared" si="20"/>
        <v>1</v>
      </c>
      <c r="M304" s="23">
        <f>VLOOKUP(E304,'[1]ריכוז תמיכה ברמת עמותה'!$A:$P,16,0)+IFERROR(VLOOKUP(E304,[2]גיליון1!$B:$F,5,0),0)</f>
        <v>101960.88711326385</v>
      </c>
      <c r="N304" s="23">
        <f t="shared" si="22"/>
        <v>101960.88711326385</v>
      </c>
      <c r="O304" s="23">
        <f>VLOOKUP(C304,'[3]דוח רשימת בקשות 17.11.25'!B:I,8,0)</f>
        <v>58707</v>
      </c>
      <c r="P304" s="23">
        <f t="shared" si="23"/>
        <v>0</v>
      </c>
      <c r="Q304" s="23">
        <f t="shared" si="24"/>
        <v>43253.887113263845</v>
      </c>
      <c r="R304" s="24"/>
      <c r="T304" s="17"/>
      <c r="U304" s="17"/>
      <c r="Y304" s="1" t="e">
        <f>VLOOKUP(F304,[4]ריכוז!E:X,20,0)</f>
        <v>#N/A</v>
      </c>
    </row>
    <row r="305" spans="2:25" x14ac:dyDescent="0.2">
      <c r="B305" s="6">
        <v>302</v>
      </c>
      <c r="C305" s="6">
        <v>1001901500</v>
      </c>
      <c r="D305" s="6">
        <v>42789081</v>
      </c>
      <c r="E305" s="6">
        <v>580708717</v>
      </c>
      <c r="F305" s="7" t="s">
        <v>420</v>
      </c>
      <c r="G305" s="7" t="str">
        <f>VLOOKUP(C305,[3]ריכוז!A:BN,66,0)</f>
        <v>לא</v>
      </c>
      <c r="H305" s="7" t="str">
        <f>VLOOKUP(C305,[3]ריכוז!A:BP,68,0)</f>
        <v>לא</v>
      </c>
      <c r="I305" s="7">
        <f>VLOOKUP(C305,[3]ריכוז!A:BQ,69,0)</f>
        <v>0</v>
      </c>
      <c r="J305" s="22">
        <f t="shared" si="21"/>
        <v>0</v>
      </c>
      <c r="K305" s="22">
        <f>VLOOKUP(C305,'[3]דוח רשימת בקשות'!B:P,15,0)</f>
        <v>405000</v>
      </c>
      <c r="L305" s="7">
        <f t="shared" si="20"/>
        <v>1</v>
      </c>
      <c r="M305" s="23">
        <f>VLOOKUP(E305,'[1]ריכוז תמיכה ברמת עמותה'!$A:$P,16,0)+IFERROR(VLOOKUP(E305,[2]גיליון1!$B:$F,5,0),0)</f>
        <v>244058.96211353317</v>
      </c>
      <c r="N305" s="23">
        <f t="shared" si="22"/>
        <v>244058.96211353317</v>
      </c>
      <c r="O305" s="23">
        <f>VLOOKUP(C305,'[3]דוח רשימת בקשות 17.11.25'!B:I,8,0)</f>
        <v>177476</v>
      </c>
      <c r="P305" s="23">
        <f t="shared" si="23"/>
        <v>0</v>
      </c>
      <c r="Q305" s="23">
        <f t="shared" si="24"/>
        <v>66582.962113533169</v>
      </c>
      <c r="R305" s="24"/>
      <c r="T305" s="17"/>
      <c r="U305" s="17"/>
      <c r="Y305" s="1" t="e">
        <f>VLOOKUP(F305,[4]ריכוז!E:X,20,0)</f>
        <v>#N/A</v>
      </c>
    </row>
    <row r="306" spans="2:25" x14ac:dyDescent="0.2">
      <c r="B306" s="6">
        <v>303</v>
      </c>
      <c r="C306" s="6">
        <v>1001901501</v>
      </c>
      <c r="D306" s="6">
        <v>41447423</v>
      </c>
      <c r="E306" s="6">
        <v>512158668</v>
      </c>
      <c r="F306" s="7" t="s">
        <v>421</v>
      </c>
      <c r="G306" s="7" t="str">
        <f>VLOOKUP(C306,[3]ריכוז!A:BN,66,0)</f>
        <v>לא</v>
      </c>
      <c r="H306" s="7" t="str">
        <f>VLOOKUP(C306,[3]ריכוז!A:BP,68,0)</f>
        <v>לא</v>
      </c>
      <c r="I306" s="7">
        <f>VLOOKUP(C306,[3]ריכוז!A:BQ,69,0)</f>
        <v>0</v>
      </c>
      <c r="J306" s="22">
        <f t="shared" si="21"/>
        <v>0</v>
      </c>
      <c r="K306" s="22">
        <f>VLOOKUP(C306,'[3]דוח רשימת בקשות'!B:P,15,0)</f>
        <v>1000000</v>
      </c>
      <c r="L306" s="7">
        <f t="shared" si="20"/>
        <v>1</v>
      </c>
      <c r="M306" s="23">
        <f>VLOOKUP(E306,'[1]ריכוז תמיכה ברמת עמותה'!$A:$P,16,0)+IFERROR(VLOOKUP(E306,[2]גיליון1!$B:$F,5,0),0)</f>
        <v>274436.99054454715</v>
      </c>
      <c r="N306" s="23">
        <f t="shared" si="22"/>
        <v>274436.99054454715</v>
      </c>
      <c r="O306" s="23">
        <f>VLOOKUP(C306,'[3]דוח רשימת בקשות 17.11.25'!B:I,8,0)</f>
        <v>188702</v>
      </c>
      <c r="P306" s="23">
        <f t="shared" si="23"/>
        <v>0</v>
      </c>
      <c r="Q306" s="23">
        <f t="shared" si="24"/>
        <v>85734.990544547152</v>
      </c>
      <c r="R306" s="24"/>
      <c r="T306" s="17"/>
      <c r="U306" s="17"/>
      <c r="Y306" s="1" t="e">
        <f>VLOOKUP(F306,[4]ריכוז!E:X,20,0)</f>
        <v>#N/A</v>
      </c>
    </row>
    <row r="307" spans="2:25" x14ac:dyDescent="0.2">
      <c r="B307" s="6">
        <v>304</v>
      </c>
      <c r="C307" s="6">
        <v>1001901502</v>
      </c>
      <c r="D307" s="6">
        <v>40299557</v>
      </c>
      <c r="E307" s="6">
        <v>580370781</v>
      </c>
      <c r="F307" s="7" t="s">
        <v>422</v>
      </c>
      <c r="G307" s="7" t="str">
        <f>VLOOKUP(C307,[3]ריכוז!A:BN,66,0)</f>
        <v>לא</v>
      </c>
      <c r="H307" s="7" t="str">
        <f>VLOOKUP(C307,[3]ריכוז!A:BP,68,0)</f>
        <v>לא</v>
      </c>
      <c r="I307" s="7">
        <f>VLOOKUP(C307,[3]ריכוז!A:BQ,69,0)</f>
        <v>0</v>
      </c>
      <c r="J307" s="22">
        <f t="shared" si="21"/>
        <v>0</v>
      </c>
      <c r="K307" s="22">
        <f>VLOOKUP(C307,'[3]דוח רשימת בקשות'!B:P,15,0)</f>
        <v>1000000</v>
      </c>
      <c r="L307" s="7">
        <f t="shared" si="20"/>
        <v>1</v>
      </c>
      <c r="M307" s="23">
        <f>VLOOKUP(E307,'[1]ריכוז תמיכה ברמת עמותה'!$A:$P,16,0)+IFERROR(VLOOKUP(E307,[2]גיליון1!$B:$F,5,0),0)</f>
        <v>41881.45672211815</v>
      </c>
      <c r="N307" s="23">
        <f t="shared" si="22"/>
        <v>41881.45672211815</v>
      </c>
      <c r="O307" s="23">
        <f>VLOOKUP(C307,'[3]דוח רשימת בקשות 17.11.25'!B:I,8,0)</f>
        <v>36646</v>
      </c>
      <c r="P307" s="23">
        <f t="shared" si="23"/>
        <v>0</v>
      </c>
      <c r="Q307" s="23">
        <f t="shared" si="24"/>
        <v>5235.4567221181496</v>
      </c>
      <c r="R307" s="24"/>
      <c r="T307" s="17"/>
      <c r="U307" s="17"/>
      <c r="Y307" s="1" t="e">
        <f>VLOOKUP(F307,[4]ריכוז!E:X,20,0)</f>
        <v>#N/A</v>
      </c>
    </row>
    <row r="308" spans="2:25" x14ac:dyDescent="0.2">
      <c r="B308" s="6">
        <v>305</v>
      </c>
      <c r="C308" s="6">
        <v>1001901503</v>
      </c>
      <c r="D308" s="6">
        <v>40000476</v>
      </c>
      <c r="E308" s="6">
        <v>580115814</v>
      </c>
      <c r="F308" s="7" t="s">
        <v>423</v>
      </c>
      <c r="G308" s="7" t="str">
        <f>VLOOKUP(C308,[3]ריכוז!A:BN,66,0)</f>
        <v>לא</v>
      </c>
      <c r="H308" s="7" t="str">
        <f>VLOOKUP(C308,[3]ריכוז!A:BP,68,0)</f>
        <v>לא</v>
      </c>
      <c r="I308" s="7">
        <f>VLOOKUP(C308,[3]ריכוז!A:BQ,69,0)</f>
        <v>0</v>
      </c>
      <c r="J308" s="22">
        <f t="shared" si="21"/>
        <v>0</v>
      </c>
      <c r="K308" s="22">
        <f>VLOOKUP(C308,'[3]דוח רשימת בקשות'!B:P,15,0)</f>
        <v>600000</v>
      </c>
      <c r="L308" s="7">
        <f t="shared" si="20"/>
        <v>1</v>
      </c>
      <c r="M308" s="23">
        <f>VLOOKUP(E308,'[1]ריכוז תמיכה ברמת עמותה'!$A:$P,16,0)+IFERROR(VLOOKUP(E308,[2]גיליון1!$B:$F,5,0),0)</f>
        <v>246821.84600560257</v>
      </c>
      <c r="N308" s="23">
        <f t="shared" si="22"/>
        <v>246821.84600560257</v>
      </c>
      <c r="O308" s="23">
        <f>VLOOKUP(C308,'[3]דוח רשימת בקשות 17.11.25'!B:I,8,0)</f>
        <v>141309</v>
      </c>
      <c r="P308" s="23">
        <f t="shared" si="23"/>
        <v>0</v>
      </c>
      <c r="Q308" s="23">
        <f t="shared" si="24"/>
        <v>105512.84600560257</v>
      </c>
      <c r="R308" s="24"/>
      <c r="T308" s="17"/>
      <c r="U308" s="17"/>
      <c r="Y308" s="1" t="e">
        <f>VLOOKUP(F308,[4]ריכוז!E:X,20,0)</f>
        <v>#N/A</v>
      </c>
    </row>
    <row r="309" spans="2:25" x14ac:dyDescent="0.2">
      <c r="B309" s="6">
        <v>306</v>
      </c>
      <c r="C309" s="6">
        <v>1001901504</v>
      </c>
      <c r="D309" s="6">
        <v>42402307</v>
      </c>
      <c r="E309" s="6">
        <v>580428878</v>
      </c>
      <c r="F309" s="7" t="s">
        <v>424</v>
      </c>
      <c r="G309" s="7" t="str">
        <f>VLOOKUP(C309,[3]ריכוז!A:BN,66,0)</f>
        <v>לא</v>
      </c>
      <c r="H309" s="7" t="str">
        <f>VLOOKUP(C309,[3]ריכוז!A:BP,68,0)</f>
        <v>לא</v>
      </c>
      <c r="I309" s="7">
        <f>VLOOKUP(C309,[3]ריכוז!A:BQ,69,0)</f>
        <v>0</v>
      </c>
      <c r="J309" s="22">
        <f t="shared" si="21"/>
        <v>0</v>
      </c>
      <c r="K309" s="22">
        <f>VLOOKUP(C309,'[3]דוח רשימת בקשות'!B:P,15,0)</f>
        <v>500000</v>
      </c>
      <c r="L309" s="7">
        <f t="shared" si="20"/>
        <v>1</v>
      </c>
      <c r="M309" s="23">
        <f>VLOOKUP(E309,'[1]ריכוז תמיכה ברמת עמותה'!$A:$P,16,0)+IFERROR(VLOOKUP(E309,[2]גיליון1!$B:$F,5,0),0)</f>
        <v>150539.18352573569</v>
      </c>
      <c r="N309" s="23">
        <f t="shared" si="22"/>
        <v>150539.18352573569</v>
      </c>
      <c r="O309" s="23">
        <f>VLOOKUP(C309,'[3]דוח רשימת בקשות 17.11.25'!B:I,8,0)</f>
        <v>81894</v>
      </c>
      <c r="P309" s="23">
        <f t="shared" si="23"/>
        <v>0</v>
      </c>
      <c r="Q309" s="23">
        <f t="shared" si="24"/>
        <v>68645.183525735687</v>
      </c>
      <c r="R309" s="24"/>
      <c r="T309" s="17"/>
      <c r="U309" s="17"/>
      <c r="Y309" s="1" t="e">
        <f>VLOOKUP(F309,[4]ריכוז!E:X,20,0)</f>
        <v>#N/A</v>
      </c>
    </row>
    <row r="310" spans="2:25" x14ac:dyDescent="0.2">
      <c r="B310" s="6">
        <v>307</v>
      </c>
      <c r="C310" s="6">
        <v>1001901506</v>
      </c>
      <c r="D310" s="6">
        <v>42402486</v>
      </c>
      <c r="E310" s="6">
        <v>580581098</v>
      </c>
      <c r="F310" s="7" t="s">
        <v>425</v>
      </c>
      <c r="G310" s="7" t="str">
        <f>VLOOKUP(C310,[3]ריכוז!A:BN,66,0)</f>
        <v>לא</v>
      </c>
      <c r="H310" s="7" t="str">
        <f>VLOOKUP(C310,[3]ריכוז!A:BP,68,0)</f>
        <v>לא</v>
      </c>
      <c r="I310" s="7">
        <f>VLOOKUP(C310,[3]ריכוז!A:BQ,69,0)</f>
        <v>0</v>
      </c>
      <c r="J310" s="22">
        <f t="shared" si="21"/>
        <v>0</v>
      </c>
      <c r="K310" s="22">
        <f>VLOOKUP(C310,'[3]דוח רשימת בקשות'!B:P,15,0)</f>
        <v>500000</v>
      </c>
      <c r="L310" s="7">
        <f t="shared" si="20"/>
        <v>1</v>
      </c>
      <c r="M310" s="23">
        <f>VLOOKUP(E310,'[1]ריכוז תמיכה ברמת עמותה'!$A:$P,16,0)+IFERROR(VLOOKUP(E310,[2]גיליון1!$B:$F,5,0),0)</f>
        <v>140930.29947090152</v>
      </c>
      <c r="N310" s="23">
        <f t="shared" si="22"/>
        <v>140930.29947090152</v>
      </c>
      <c r="O310" s="23">
        <f>VLOOKUP(C310,'[3]דוח רשימת בקשות 17.11.25'!B:I,8,0)</f>
        <v>112604</v>
      </c>
      <c r="P310" s="23">
        <f t="shared" si="23"/>
        <v>0</v>
      </c>
      <c r="Q310" s="23">
        <f t="shared" si="24"/>
        <v>28326.299470901518</v>
      </c>
      <c r="R310" s="24"/>
      <c r="T310" s="17"/>
      <c r="U310" s="17"/>
      <c r="Y310" s="1" t="e">
        <f>VLOOKUP(F310,[4]ריכוז!E:X,20,0)</f>
        <v>#N/A</v>
      </c>
    </row>
    <row r="311" spans="2:25" x14ac:dyDescent="0.2">
      <c r="B311" s="6">
        <v>308</v>
      </c>
      <c r="C311" s="6">
        <v>1001901507</v>
      </c>
      <c r="D311" s="6">
        <v>42204181</v>
      </c>
      <c r="E311" s="6">
        <v>580580561</v>
      </c>
      <c r="F311" s="7" t="s">
        <v>426</v>
      </c>
      <c r="G311" s="7" t="str">
        <f>VLOOKUP(C311,[3]ריכוז!A:BN,66,0)</f>
        <v>לא</v>
      </c>
      <c r="H311" s="7" t="str">
        <f>VLOOKUP(C311,[3]ריכוז!A:BP,68,0)</f>
        <v>לא</v>
      </c>
      <c r="I311" s="7">
        <f>VLOOKUP(C311,[3]ריכוז!A:BQ,69,0)</f>
        <v>0</v>
      </c>
      <c r="J311" s="22">
        <f t="shared" si="21"/>
        <v>0</v>
      </c>
      <c r="K311" s="22">
        <f>VLOOKUP(C311,'[3]דוח רשימת בקשות'!B:P,15,0)</f>
        <v>500000</v>
      </c>
      <c r="L311" s="7">
        <f t="shared" si="20"/>
        <v>1</v>
      </c>
      <c r="M311" s="23">
        <f>VLOOKUP(E311,'[1]ריכוז תמיכה ברמת עמותה'!$A:$P,16,0)+IFERROR(VLOOKUP(E311,[2]גיליון1!$B:$F,5,0),0)</f>
        <v>134844.67290283987</v>
      </c>
      <c r="N311" s="23">
        <f t="shared" si="22"/>
        <v>134844.67290283987</v>
      </c>
      <c r="O311" s="23">
        <f>VLOOKUP(C311,'[3]דוח רשימת בקשות 17.11.25'!B:I,8,0)</f>
        <v>82107</v>
      </c>
      <c r="P311" s="23">
        <f t="shared" si="23"/>
        <v>0</v>
      </c>
      <c r="Q311" s="23">
        <f t="shared" si="24"/>
        <v>52737.672902839869</v>
      </c>
      <c r="R311" s="24"/>
      <c r="T311" s="17"/>
      <c r="U311" s="17"/>
      <c r="Y311" s="1" t="e">
        <f>VLOOKUP(F311,[4]ריכוז!E:X,20,0)</f>
        <v>#N/A</v>
      </c>
    </row>
    <row r="312" spans="2:25" x14ac:dyDescent="0.2">
      <c r="B312" s="6">
        <v>309</v>
      </c>
      <c r="C312" s="6">
        <v>1001901510</v>
      </c>
      <c r="D312" s="6">
        <v>42402450</v>
      </c>
      <c r="E312" s="6">
        <v>580536472</v>
      </c>
      <c r="F312" s="7" t="s">
        <v>427</v>
      </c>
      <c r="G312" s="7" t="str">
        <f>VLOOKUP(C312,[3]ריכוז!A:BN,66,0)</f>
        <v>לא</v>
      </c>
      <c r="H312" s="7" t="str">
        <f>VLOOKUP(C312,[3]ריכוז!A:BP,68,0)</f>
        <v>לא</v>
      </c>
      <c r="I312" s="7">
        <f>VLOOKUP(C312,[3]ריכוז!A:BQ,69,0)</f>
        <v>0</v>
      </c>
      <c r="J312" s="22">
        <f t="shared" si="21"/>
        <v>0</v>
      </c>
      <c r="K312" s="22">
        <f>VLOOKUP(C312,'[3]דוח רשימת בקשות'!B:P,15,0)</f>
        <v>500000</v>
      </c>
      <c r="L312" s="7">
        <f t="shared" si="20"/>
        <v>1</v>
      </c>
      <c r="M312" s="23">
        <f>VLOOKUP(E312,'[1]ריכוז תמיכה ברמת עמותה'!$A:$P,16,0)+IFERROR(VLOOKUP(E312,[2]גיליון1!$B:$F,5,0),0)</f>
        <v>81626.678067806119</v>
      </c>
      <c r="N312" s="23">
        <f t="shared" si="22"/>
        <v>81626.678067806119</v>
      </c>
      <c r="O312" s="23">
        <f>VLOOKUP(C312,'[3]דוח רשימת בקשות 17.11.25'!B:I,8,0)</f>
        <v>71423</v>
      </c>
      <c r="P312" s="23">
        <f t="shared" si="23"/>
        <v>0</v>
      </c>
      <c r="Q312" s="23">
        <f t="shared" si="24"/>
        <v>10203.678067806119</v>
      </c>
      <c r="R312" s="24"/>
      <c r="T312" s="17"/>
      <c r="U312" s="17"/>
      <c r="Y312" s="1" t="e">
        <f>VLOOKUP(F312,[4]ריכוז!E:X,20,0)</f>
        <v>#N/A</v>
      </c>
    </row>
    <row r="313" spans="2:25" x14ac:dyDescent="0.2">
      <c r="B313" s="6">
        <v>310</v>
      </c>
      <c r="C313" s="6">
        <v>1001901511</v>
      </c>
      <c r="D313" s="6">
        <v>41371702</v>
      </c>
      <c r="E313" s="6">
        <v>580587723</v>
      </c>
      <c r="F313" s="7" t="s">
        <v>428</v>
      </c>
      <c r="G313" s="7" t="str">
        <f>VLOOKUP(C313,[3]ריכוז!A:BN,66,0)</f>
        <v>לא</v>
      </c>
      <c r="H313" s="7" t="str">
        <f>VLOOKUP(C313,[3]ריכוז!A:BP,68,0)</f>
        <v>לא</v>
      </c>
      <c r="I313" s="7">
        <f>VLOOKUP(C313,[3]ריכוז!A:BQ,69,0)</f>
        <v>0</v>
      </c>
      <c r="J313" s="22">
        <f t="shared" si="21"/>
        <v>0</v>
      </c>
      <c r="K313" s="22">
        <f>VLOOKUP(C313,'[3]דוח רשימת בקשות'!B:P,15,0)</f>
        <v>1000000</v>
      </c>
      <c r="L313" s="7">
        <f t="shared" si="20"/>
        <v>1</v>
      </c>
      <c r="M313" s="23">
        <f>VLOOKUP(E313,'[1]ריכוז תמיכה ברמת עמותה'!$A:$P,16,0)+IFERROR(VLOOKUP(E313,[2]גיליון1!$B:$F,5,0),0)</f>
        <v>311520.61494317505</v>
      </c>
      <c r="N313" s="23">
        <f t="shared" si="22"/>
        <v>311520.61494317505</v>
      </c>
      <c r="O313" s="23">
        <f>VLOOKUP(C313,'[3]דוח רשימת בקשות 17.11.25'!B:I,8,0)</f>
        <v>172528</v>
      </c>
      <c r="P313" s="23">
        <f t="shared" si="23"/>
        <v>0</v>
      </c>
      <c r="Q313" s="23">
        <f t="shared" si="24"/>
        <v>138992.61494317505</v>
      </c>
      <c r="R313" s="24"/>
      <c r="T313" s="17"/>
      <c r="U313" s="17"/>
      <c r="Y313" s="1" t="e">
        <f>VLOOKUP(F313,[4]ריכוז!E:X,20,0)</f>
        <v>#N/A</v>
      </c>
    </row>
    <row r="314" spans="2:25" x14ac:dyDescent="0.2">
      <c r="B314" s="6">
        <v>311</v>
      </c>
      <c r="C314" s="6">
        <v>1001901513</v>
      </c>
      <c r="D314" s="6">
        <v>42500138</v>
      </c>
      <c r="E314" s="6">
        <v>580591345</v>
      </c>
      <c r="F314" s="7" t="s">
        <v>429</v>
      </c>
      <c r="G314" s="7" t="str">
        <f>VLOOKUP(C314,[3]ריכוז!A:BN,66,0)</f>
        <v>לא</v>
      </c>
      <c r="H314" s="7" t="str">
        <f>VLOOKUP(C314,[3]ריכוז!A:BP,68,0)</f>
        <v>לא</v>
      </c>
      <c r="I314" s="7">
        <f>VLOOKUP(C314,[3]ריכוז!A:BQ,69,0)</f>
        <v>0</v>
      </c>
      <c r="J314" s="22">
        <f t="shared" si="21"/>
        <v>0</v>
      </c>
      <c r="K314" s="22">
        <f>VLOOKUP(C314,'[3]דוח רשימת בקשות'!B:P,15,0)</f>
        <v>500000</v>
      </c>
      <c r="L314" s="7">
        <f t="shared" si="20"/>
        <v>1</v>
      </c>
      <c r="M314" s="23">
        <f>VLOOKUP(E314,'[1]ריכוז תמיכה ברמת עמותה'!$A:$P,16,0)+IFERROR(VLOOKUP(E314,[2]גיליון1!$B:$F,5,0),0)</f>
        <v>96088.840548341948</v>
      </c>
      <c r="N314" s="23">
        <f t="shared" si="22"/>
        <v>96088.840548341948</v>
      </c>
      <c r="O314" s="23">
        <f>VLOOKUP(C314,'[3]דוח רשימת בקשות 17.11.25'!B:I,8,0)</f>
        <v>63979</v>
      </c>
      <c r="P314" s="23">
        <f t="shared" si="23"/>
        <v>0</v>
      </c>
      <c r="Q314" s="23">
        <f t="shared" si="24"/>
        <v>32109.840548341948</v>
      </c>
      <c r="R314" s="24"/>
      <c r="T314" s="17"/>
      <c r="U314" s="17"/>
      <c r="Y314" s="1" t="e">
        <f>VLOOKUP(F314,[4]ריכוז!E:X,20,0)</f>
        <v>#N/A</v>
      </c>
    </row>
    <row r="315" spans="2:25" x14ac:dyDescent="0.2">
      <c r="B315" s="6">
        <v>312</v>
      </c>
      <c r="C315" s="6">
        <v>1001901514</v>
      </c>
      <c r="D315" s="6">
        <v>42486729</v>
      </c>
      <c r="E315" s="6">
        <v>580594455</v>
      </c>
      <c r="F315" s="7" t="s">
        <v>430</v>
      </c>
      <c r="G315" s="7" t="str">
        <f>VLOOKUP(C315,[3]ריכוז!A:BN,66,0)</f>
        <v>לא</v>
      </c>
      <c r="H315" s="7" t="str">
        <f>VLOOKUP(C315,[3]ריכוז!A:BP,68,0)</f>
        <v>לא</v>
      </c>
      <c r="I315" s="7">
        <f>VLOOKUP(C315,[3]ריכוז!A:BQ,69,0)</f>
        <v>0</v>
      </c>
      <c r="J315" s="22">
        <f t="shared" si="21"/>
        <v>0</v>
      </c>
      <c r="K315" s="22">
        <f>VLOOKUP(C315,'[3]דוח רשימת בקשות'!B:P,15,0)</f>
        <v>500000</v>
      </c>
      <c r="L315" s="7">
        <f t="shared" si="20"/>
        <v>1</v>
      </c>
      <c r="M315" s="23">
        <f>VLOOKUP(E315,'[1]ריכוז תמיכה ברמת עמותה'!$A:$P,16,0)+IFERROR(VLOOKUP(E315,[2]גיליון1!$B:$F,5,0),0)</f>
        <v>96088.840548341948</v>
      </c>
      <c r="N315" s="23">
        <f t="shared" si="22"/>
        <v>96088.840548341948</v>
      </c>
      <c r="O315" s="23">
        <f>VLOOKUP(C315,'[3]דוח רשימת בקשות 17.11.25'!B:I,8,0)</f>
        <v>57581</v>
      </c>
      <c r="P315" s="23">
        <f t="shared" si="23"/>
        <v>0</v>
      </c>
      <c r="Q315" s="23">
        <f t="shared" si="24"/>
        <v>38507.840548341948</v>
      </c>
      <c r="R315" s="24"/>
      <c r="T315" s="17"/>
      <c r="U315" s="17"/>
      <c r="Y315" s="1" t="e">
        <f>VLOOKUP(F315,[4]ריכוז!E:X,20,0)</f>
        <v>#N/A</v>
      </c>
    </row>
    <row r="316" spans="2:25" x14ac:dyDescent="0.2">
      <c r="B316" s="6">
        <v>313</v>
      </c>
      <c r="C316" s="6">
        <v>1001901515</v>
      </c>
      <c r="D316" s="6">
        <v>41049938</v>
      </c>
      <c r="E316" s="6">
        <v>580438422</v>
      </c>
      <c r="F316" s="7" t="s">
        <v>431</v>
      </c>
      <c r="G316" s="7" t="str">
        <f>VLOOKUP(C316,[3]ריכוז!A:BN,66,0)</f>
        <v>לא</v>
      </c>
      <c r="H316" s="7" t="str">
        <f>VLOOKUP(C316,[3]ריכוז!A:BP,68,0)</f>
        <v>לא</v>
      </c>
      <c r="I316" s="7">
        <f>VLOOKUP(C316,[3]ריכוז!A:BQ,69,0)</f>
        <v>0</v>
      </c>
      <c r="J316" s="22">
        <f t="shared" si="21"/>
        <v>0</v>
      </c>
      <c r="K316" s="22">
        <f>VLOOKUP(C316,'[3]דוח רשימת בקשות'!B:P,15,0)</f>
        <v>1500000</v>
      </c>
      <c r="L316" s="7">
        <f t="shared" si="20"/>
        <v>1</v>
      </c>
      <c r="M316" s="23">
        <f>VLOOKUP(E316,'[1]ריכוז תמיכה ברמת עמותה'!$A:$P,16,0)+IFERROR(VLOOKUP(E316,[2]גיליון1!$B:$F,5,0),0)</f>
        <v>218931.26164690577</v>
      </c>
      <c r="N316" s="23">
        <f t="shared" si="22"/>
        <v>218931.26164690577</v>
      </c>
      <c r="O316" s="23">
        <f>VLOOKUP(C316,'[3]דוח רשימת בקשות 17.11.25'!B:I,8,0)</f>
        <v>165280</v>
      </c>
      <c r="P316" s="23">
        <f t="shared" si="23"/>
        <v>0</v>
      </c>
      <c r="Q316" s="23">
        <f t="shared" si="24"/>
        <v>53651.261646905768</v>
      </c>
      <c r="R316" s="24"/>
      <c r="T316" s="17"/>
      <c r="U316" s="17"/>
      <c r="Y316" s="1" t="e">
        <f>VLOOKUP(F316,[4]ריכוז!E:X,20,0)</f>
        <v>#N/A</v>
      </c>
    </row>
    <row r="317" spans="2:25" x14ac:dyDescent="0.2">
      <c r="B317" s="6">
        <v>314</v>
      </c>
      <c r="C317" s="6">
        <v>1001901516</v>
      </c>
      <c r="D317" s="6">
        <v>40000138</v>
      </c>
      <c r="E317" s="6">
        <v>580108561</v>
      </c>
      <c r="F317" s="7" t="s">
        <v>432</v>
      </c>
      <c r="G317" s="7" t="str">
        <f>VLOOKUP(C317,[3]ריכוז!A:BN,66,0)</f>
        <v>לא</v>
      </c>
      <c r="H317" s="7" t="str">
        <f>VLOOKUP(C317,[3]ריכוז!A:BP,68,0)</f>
        <v>לא</v>
      </c>
      <c r="I317" s="7">
        <f>VLOOKUP(C317,[3]ריכוז!A:BQ,69,0)</f>
        <v>0</v>
      </c>
      <c r="J317" s="22">
        <f t="shared" si="21"/>
        <v>0</v>
      </c>
      <c r="K317" s="22">
        <f>VLOOKUP(C317,'[3]דוח רשימת בקשות'!B:P,15,0)</f>
        <v>500000</v>
      </c>
      <c r="L317" s="7">
        <f t="shared" si="20"/>
        <v>1</v>
      </c>
      <c r="M317" s="23">
        <f>VLOOKUP(E317,'[1]ריכוז תמיכה ברמת עמותה'!$A:$P,16,0)+IFERROR(VLOOKUP(E317,[2]גיליון1!$B:$F,5,0),0)</f>
        <v>25072.657312838513</v>
      </c>
      <c r="N317" s="23">
        <f t="shared" si="22"/>
        <v>25072.657312838513</v>
      </c>
      <c r="O317" s="23">
        <f>VLOOKUP(C317,'[3]דוח רשימת בקשות 17.11.25'!B:I,8,0)</f>
        <v>21939</v>
      </c>
      <c r="P317" s="23">
        <f t="shared" si="23"/>
        <v>0</v>
      </c>
      <c r="Q317" s="23">
        <f t="shared" si="24"/>
        <v>3133.6573128385135</v>
      </c>
      <c r="R317" s="24"/>
      <c r="T317" s="17"/>
      <c r="U317" s="17"/>
      <c r="Y317" s="1" t="e">
        <f>VLOOKUP(F317,[4]ריכוז!E:X,20,0)</f>
        <v>#N/A</v>
      </c>
    </row>
    <row r="318" spans="2:25" x14ac:dyDescent="0.2">
      <c r="B318" s="6">
        <v>315</v>
      </c>
      <c r="C318" s="6">
        <v>1001901517</v>
      </c>
      <c r="D318" s="6">
        <v>40409785</v>
      </c>
      <c r="E318" s="6">
        <v>580431559</v>
      </c>
      <c r="F318" s="7" t="s">
        <v>433</v>
      </c>
      <c r="G318" s="7" t="str">
        <f>VLOOKUP(C318,[3]ריכוז!A:BN,66,0)</f>
        <v>לא</v>
      </c>
      <c r="H318" s="7" t="str">
        <f>VLOOKUP(C318,[3]ריכוז!A:BP,68,0)</f>
        <v>לא</v>
      </c>
      <c r="I318" s="7">
        <f>VLOOKUP(C318,[3]ריכוז!A:BQ,69,0)</f>
        <v>0</v>
      </c>
      <c r="J318" s="22">
        <f t="shared" si="21"/>
        <v>0</v>
      </c>
      <c r="K318" s="22">
        <f>VLOOKUP(C318,'[3]דוח רשימת בקשות'!B:P,15,0)</f>
        <v>1000000</v>
      </c>
      <c r="L318" s="7">
        <f t="shared" si="20"/>
        <v>1</v>
      </c>
      <c r="M318" s="23">
        <f>VLOOKUP(E318,'[1]ריכוז תמיכה ברמת עמותה'!$A:$P,16,0)+IFERROR(VLOOKUP(E318,[2]גיליון1!$B:$F,5,0),0)</f>
        <v>101960.88711326385</v>
      </c>
      <c r="N318" s="23">
        <f t="shared" si="22"/>
        <v>101960.88711326385</v>
      </c>
      <c r="O318" s="23">
        <f>VLOOKUP(C318,'[3]דוח רשימת בקשות 17.11.25'!B:I,8,0)</f>
        <v>58707</v>
      </c>
      <c r="P318" s="23">
        <f t="shared" si="23"/>
        <v>0</v>
      </c>
      <c r="Q318" s="23">
        <f t="shared" si="24"/>
        <v>43253.887113263845</v>
      </c>
      <c r="R318" s="24"/>
      <c r="T318" s="17"/>
      <c r="U318" s="17"/>
      <c r="Y318" s="1" t="e">
        <f>VLOOKUP(F318,[4]ריכוז!E:X,20,0)</f>
        <v>#N/A</v>
      </c>
    </row>
    <row r="319" spans="2:25" x14ac:dyDescent="0.2">
      <c r="B319" s="6">
        <v>316</v>
      </c>
      <c r="C319" s="6">
        <v>1001901520</v>
      </c>
      <c r="D319" s="6">
        <v>42402491</v>
      </c>
      <c r="E319" s="6">
        <v>580538668</v>
      </c>
      <c r="F319" s="7" t="s">
        <v>434</v>
      </c>
      <c r="G319" s="7" t="str">
        <f>VLOOKUP(C319,[3]ריכוז!A:BN,66,0)</f>
        <v>לא</v>
      </c>
      <c r="H319" s="7" t="str">
        <f>VLOOKUP(C319,[3]ריכוז!A:BP,68,0)</f>
        <v>לא</v>
      </c>
      <c r="I319" s="7">
        <f>VLOOKUP(C319,[3]ריכוז!A:BQ,69,0)</f>
        <v>0</v>
      </c>
      <c r="J319" s="22">
        <f t="shared" si="21"/>
        <v>0</v>
      </c>
      <c r="K319" s="22">
        <f>VLOOKUP(C319,'[3]דוח רשימת בקשות'!B:P,15,0)</f>
        <v>500000</v>
      </c>
      <c r="L319" s="7">
        <f t="shared" si="20"/>
        <v>1</v>
      </c>
      <c r="M319" s="23">
        <f>VLOOKUP(E319,'[1]ריכוז תמיכה ברמת עמותה'!$A:$P,16,0)+IFERROR(VLOOKUP(E319,[2]גיליון1!$B:$F,5,0),0)</f>
        <v>76871.072438673553</v>
      </c>
      <c r="N319" s="23">
        <f t="shared" si="22"/>
        <v>76871.072438673553</v>
      </c>
      <c r="O319" s="23">
        <f>VLOOKUP(C319,'[3]דוח רשימת בקשות 17.11.25'!B:I,8,0)</f>
        <v>53743</v>
      </c>
      <c r="P319" s="23">
        <f t="shared" si="23"/>
        <v>0</v>
      </c>
      <c r="Q319" s="23">
        <f t="shared" si="24"/>
        <v>23128.072438673553</v>
      </c>
      <c r="R319" s="24"/>
      <c r="T319" s="17"/>
      <c r="U319" s="17"/>
      <c r="Y319" s="1" t="e">
        <f>VLOOKUP(F319,[4]ריכוז!E:X,20,0)</f>
        <v>#N/A</v>
      </c>
    </row>
    <row r="320" spans="2:25" x14ac:dyDescent="0.2">
      <c r="B320" s="6">
        <v>317</v>
      </c>
      <c r="C320" s="6">
        <v>1001901521</v>
      </c>
      <c r="D320" s="6">
        <v>42088040</v>
      </c>
      <c r="E320" s="6">
        <v>580466993</v>
      </c>
      <c r="F320" s="7" t="s">
        <v>435</v>
      </c>
      <c r="G320" s="7" t="str">
        <f>VLOOKUP(C320,[3]ריכוז!A:BN,66,0)</f>
        <v>לא</v>
      </c>
      <c r="H320" s="7" t="str">
        <f>VLOOKUP(C320,[3]ריכוז!A:BP,68,0)</f>
        <v>לא</v>
      </c>
      <c r="I320" s="7">
        <f>VLOOKUP(C320,[3]ריכוז!A:BQ,69,0)</f>
        <v>0</v>
      </c>
      <c r="J320" s="22">
        <f t="shared" si="21"/>
        <v>0</v>
      </c>
      <c r="K320" s="22">
        <f>VLOOKUP(C320,'[3]דוח רשימת בקשות'!B:P,15,0)</f>
        <v>5000000</v>
      </c>
      <c r="L320" s="7">
        <f t="shared" si="20"/>
        <v>1</v>
      </c>
      <c r="M320" s="23">
        <f>VLOOKUP(E320,'[1]ריכוז תמיכה ברמת עמותה'!$A:$P,16,0)+IFERROR(VLOOKUP(E320,[2]גיליון1!$B:$F,5,0),0)</f>
        <v>285293.46342779842</v>
      </c>
      <c r="N320" s="23">
        <f t="shared" si="22"/>
        <v>285293.46342779842</v>
      </c>
      <c r="O320" s="23">
        <f>VLOOKUP(C320,'[3]דוח רשימת בקשות 17.11.25'!B:I,8,0)</f>
        <v>228253</v>
      </c>
      <c r="P320" s="23">
        <f t="shared" si="23"/>
        <v>0</v>
      </c>
      <c r="Q320" s="23">
        <f t="shared" si="24"/>
        <v>57040.463427798415</v>
      </c>
      <c r="R320" s="24"/>
      <c r="T320" s="17"/>
      <c r="U320" s="17"/>
      <c r="Y320" s="1" t="e">
        <f>VLOOKUP(F320,[4]ריכוז!E:X,20,0)</f>
        <v>#N/A</v>
      </c>
    </row>
    <row r="321" spans="2:25" x14ac:dyDescent="0.2">
      <c r="B321" s="6">
        <v>318</v>
      </c>
      <c r="C321" s="6">
        <v>1001901525</v>
      </c>
      <c r="D321" s="6">
        <v>42402202</v>
      </c>
      <c r="E321" s="6">
        <v>580402709</v>
      </c>
      <c r="F321" s="7" t="s">
        <v>436</v>
      </c>
      <c r="G321" s="7" t="str">
        <f>VLOOKUP(C321,[3]ריכוז!A:BN,66,0)</f>
        <v>לא</v>
      </c>
      <c r="H321" s="7" t="str">
        <f>VLOOKUP(C321,[3]ריכוז!A:BP,68,0)</f>
        <v>לא</v>
      </c>
      <c r="I321" s="7">
        <f>VLOOKUP(C321,[3]ריכוז!A:BQ,69,0)</f>
        <v>0</v>
      </c>
      <c r="J321" s="22">
        <f t="shared" si="21"/>
        <v>0</v>
      </c>
      <c r="K321" s="22">
        <f>VLOOKUP(C321,'[3]דוח רשימת בקשות'!B:P,15,0)</f>
        <v>1000000</v>
      </c>
      <c r="L321" s="7">
        <f t="shared" si="20"/>
        <v>1</v>
      </c>
      <c r="M321" s="23">
        <f>VLOOKUP(E321,'[1]ריכוז תמיכה ברמת עמותה'!$A:$P,16,0)+IFERROR(VLOOKUP(E321,[2]גיליון1!$B:$F,5,0),0)</f>
        <v>256236.90812891183</v>
      </c>
      <c r="N321" s="23">
        <f t="shared" si="22"/>
        <v>256236.90812891183</v>
      </c>
      <c r="O321" s="23">
        <f>VLOOKUP(C321,'[3]דוח רשימת בקשות 17.11.25'!B:I,8,0)</f>
        <v>136489</v>
      </c>
      <c r="P321" s="23">
        <f t="shared" si="23"/>
        <v>0</v>
      </c>
      <c r="Q321" s="23">
        <f t="shared" si="24"/>
        <v>119747.90812891183</v>
      </c>
      <c r="R321" s="24"/>
      <c r="T321" s="17"/>
      <c r="U321" s="17"/>
      <c r="Y321" s="1" t="e">
        <f>VLOOKUP(F321,[4]ריכוז!E:X,20,0)</f>
        <v>#N/A</v>
      </c>
    </row>
    <row r="322" spans="2:25" x14ac:dyDescent="0.2">
      <c r="B322" s="6">
        <v>319</v>
      </c>
      <c r="C322" s="6">
        <v>1001901526</v>
      </c>
      <c r="D322" s="6">
        <v>42402024</v>
      </c>
      <c r="E322" s="6">
        <v>580566743</v>
      </c>
      <c r="F322" s="7" t="s">
        <v>437</v>
      </c>
      <c r="G322" s="7" t="str">
        <f>VLOOKUP(C322,[3]ריכוז!A:BN,66,0)</f>
        <v>לא</v>
      </c>
      <c r="H322" s="7" t="str">
        <f>VLOOKUP(C322,[3]ריכוז!A:BP,68,0)</f>
        <v>לא</v>
      </c>
      <c r="I322" s="7">
        <f>VLOOKUP(C322,[3]ריכוז!A:BQ,69,0)</f>
        <v>0</v>
      </c>
      <c r="J322" s="22">
        <f t="shared" si="21"/>
        <v>0</v>
      </c>
      <c r="K322" s="22">
        <f>VLOOKUP(C322,'[3]דוח רשימת בקשות'!B:P,15,0)</f>
        <v>500000</v>
      </c>
      <c r="L322" s="7">
        <f t="shared" si="20"/>
        <v>1</v>
      </c>
      <c r="M322" s="23">
        <f>VLOOKUP(E322,'[1]ריכוז תמיכה ברמת עמותה'!$A:$P,16,0)+IFERROR(VLOOKUP(E322,[2]גיליון1!$B:$F,5,0),0)</f>
        <v>32178.496610807088</v>
      </c>
      <c r="N322" s="23">
        <f t="shared" si="22"/>
        <v>32178.496610807088</v>
      </c>
      <c r="O322" s="23">
        <f>VLOOKUP(C322,'[3]דוח רשימת בקשות 17.11.25'!B:I,8,0)</f>
        <v>28151</v>
      </c>
      <c r="P322" s="23">
        <f t="shared" si="23"/>
        <v>0</v>
      </c>
      <c r="Q322" s="23">
        <f t="shared" si="24"/>
        <v>4027.4966108070876</v>
      </c>
      <c r="R322" s="24"/>
      <c r="T322" s="17"/>
      <c r="U322" s="17"/>
      <c r="Y322" s="1" t="e">
        <f>VLOOKUP(F322,[4]ריכוז!E:X,20,0)</f>
        <v>#N/A</v>
      </c>
    </row>
    <row r="323" spans="2:25" x14ac:dyDescent="0.2">
      <c r="B323" s="6">
        <v>320</v>
      </c>
      <c r="C323" s="6">
        <v>1001901527</v>
      </c>
      <c r="D323" s="6">
        <v>40001699</v>
      </c>
      <c r="E323" s="6">
        <v>580331379</v>
      </c>
      <c r="F323" s="7" t="s">
        <v>438</v>
      </c>
      <c r="G323" s="7" t="str">
        <f>VLOOKUP(C323,[3]ריכוז!A:BN,66,0)</f>
        <v>לא</v>
      </c>
      <c r="H323" s="7" t="str">
        <f>VLOOKUP(C323,[3]ריכוז!A:BP,68,0)</f>
        <v>לא</v>
      </c>
      <c r="I323" s="7">
        <f>VLOOKUP(C323,[3]ריכוז!A:BQ,69,0)</f>
        <v>0</v>
      </c>
      <c r="J323" s="22">
        <f t="shared" si="21"/>
        <v>0</v>
      </c>
      <c r="K323" s="22">
        <f>VLOOKUP(C323,'[3]דוח רשימת בקשות'!B:P,15,0)</f>
        <v>350000</v>
      </c>
      <c r="L323" s="7">
        <f t="shared" si="20"/>
        <v>1</v>
      </c>
      <c r="M323" s="23">
        <f>VLOOKUP(E323,'[1]ריכוז תמיכה ברמת עמותה'!$A:$P,16,0)+IFERROR(VLOOKUP(E323,[2]גיליון1!$B:$F,5,0),0)</f>
        <v>17972.171953785975</v>
      </c>
      <c r="N323" s="23">
        <f t="shared" si="22"/>
        <v>17972.171953785975</v>
      </c>
      <c r="O323" s="23">
        <f>VLOOKUP(C323,'[3]דוח רשימת בקשות 17.11.25'!B:I,8,0)</f>
        <v>0</v>
      </c>
      <c r="P323" s="23">
        <f t="shared" si="23"/>
        <v>0</v>
      </c>
      <c r="Q323" s="23">
        <f t="shared" si="24"/>
        <v>17972.171953785975</v>
      </c>
      <c r="R323" s="24"/>
      <c r="T323" s="17"/>
      <c r="U323" s="17"/>
      <c r="Y323" s="1" t="e">
        <f>VLOOKUP(F323,[4]ריכוז!E:X,20,0)</f>
        <v>#N/A</v>
      </c>
    </row>
    <row r="324" spans="2:25" x14ac:dyDescent="0.2">
      <c r="B324" s="6">
        <v>321</v>
      </c>
      <c r="C324" s="6">
        <v>1001901528</v>
      </c>
      <c r="D324" s="6">
        <v>42402005</v>
      </c>
      <c r="E324" s="6">
        <v>580477958</v>
      </c>
      <c r="F324" s="7" t="s">
        <v>439</v>
      </c>
      <c r="G324" s="7" t="str">
        <f>VLOOKUP(C324,[3]ריכוז!A:BN,66,0)</f>
        <v>לא</v>
      </c>
      <c r="H324" s="7" t="str">
        <f>VLOOKUP(C324,[3]ריכוז!A:BP,68,0)</f>
        <v>לא</v>
      </c>
      <c r="I324" s="7">
        <f>VLOOKUP(C324,[3]ריכוז!A:BQ,69,0)</f>
        <v>0</v>
      </c>
      <c r="J324" s="22">
        <f t="shared" si="21"/>
        <v>0</v>
      </c>
      <c r="K324" s="22">
        <f>VLOOKUP(C324,'[3]דוח רשימת בקשות'!B:P,15,0)</f>
        <v>280000</v>
      </c>
      <c r="L324" s="7">
        <f t="shared" ref="L324:L387" si="25">COUNTIF($E$4:$E$832,E324)</f>
        <v>1</v>
      </c>
      <c r="M324" s="23">
        <f>VLOOKUP(E324,'[1]ריכוז תמיכה ברמת עמותה'!$A:$P,16,0)+IFERROR(VLOOKUP(E324,[2]גיליון1!$B:$F,5,0),0)</f>
        <v>71900.609295349306</v>
      </c>
      <c r="N324" s="23">
        <f t="shared" si="22"/>
        <v>71900.609295349306</v>
      </c>
      <c r="O324" s="23">
        <f>VLOOKUP(C324,'[3]דוח רשימת בקשות 17.11.25'!B:I,8,0)</f>
        <v>62913</v>
      </c>
      <c r="P324" s="23">
        <f t="shared" si="23"/>
        <v>0</v>
      </c>
      <c r="Q324" s="23">
        <f t="shared" si="24"/>
        <v>8987.6092953493062</v>
      </c>
      <c r="R324" s="24"/>
      <c r="T324" s="17"/>
      <c r="U324" s="17"/>
      <c r="Y324" s="1" t="e">
        <f>VLOOKUP(F324,[4]ריכוז!E:X,20,0)</f>
        <v>#N/A</v>
      </c>
    </row>
    <row r="325" spans="2:25" x14ac:dyDescent="0.2">
      <c r="B325" s="6">
        <v>322</v>
      </c>
      <c r="C325" s="6">
        <v>1001901541</v>
      </c>
      <c r="D325" s="6">
        <v>40545437</v>
      </c>
      <c r="E325" s="6">
        <v>580442077</v>
      </c>
      <c r="F325" s="7" t="s">
        <v>440</v>
      </c>
      <c r="G325" s="7" t="str">
        <f>VLOOKUP(C325,[3]ריכוז!A:BN,66,0)</f>
        <v>לא</v>
      </c>
      <c r="H325" s="7" t="str">
        <f>VLOOKUP(C325,[3]ריכוז!A:BP,68,0)</f>
        <v>לא</v>
      </c>
      <c r="I325" s="7">
        <f>VLOOKUP(C325,[3]ריכוז!A:BQ,69,0)</f>
        <v>0</v>
      </c>
      <c r="J325" s="22">
        <f t="shared" ref="J325:J388" si="26">M325/365*I325</f>
        <v>0</v>
      </c>
      <c r="K325" s="22">
        <f>VLOOKUP(C325,'[3]דוח רשימת בקשות'!B:P,15,0)</f>
        <v>200000</v>
      </c>
      <c r="L325" s="7">
        <f t="shared" si="25"/>
        <v>1</v>
      </c>
      <c r="M325" s="23">
        <f>VLOOKUP(E325,'[1]ריכוז תמיכה ברמת עמותה'!$A:$P,16,0)+IFERROR(VLOOKUP(E325,[2]גיליון1!$B:$F,5,0),0)</f>
        <v>104256.87358124233</v>
      </c>
      <c r="N325" s="23">
        <f t="shared" ref="N325:N388" si="27">IF(K325&lt;M325,K325,M325)-J325</f>
        <v>104256.87358124233</v>
      </c>
      <c r="O325" s="23">
        <f>VLOOKUP(C325,'[3]דוח רשימת בקשות 17.11.25'!B:I,8,0)</f>
        <v>59904</v>
      </c>
      <c r="P325" s="23">
        <f t="shared" ref="P325:P388" si="28">IF(N325&lt;O325,N325-O325,0)*-1</f>
        <v>0</v>
      </c>
      <c r="Q325" s="23">
        <f t="shared" ref="Q325:Q388" si="29">IF((N325-O325)&gt;0,N325-O325,0)</f>
        <v>44352.873581242326</v>
      </c>
      <c r="R325" s="24"/>
      <c r="T325" s="17"/>
      <c r="U325" s="17"/>
      <c r="Y325" s="1" t="e">
        <f>VLOOKUP(F325,[4]ריכוז!E:X,20,0)</f>
        <v>#N/A</v>
      </c>
    </row>
    <row r="326" spans="2:25" x14ac:dyDescent="0.2">
      <c r="B326" s="6">
        <v>323</v>
      </c>
      <c r="C326" s="6">
        <v>1001901551</v>
      </c>
      <c r="D326" s="6">
        <v>42402169</v>
      </c>
      <c r="E326" s="6">
        <v>580563625</v>
      </c>
      <c r="F326" s="7" t="s">
        <v>441</v>
      </c>
      <c r="G326" s="7" t="str">
        <f>VLOOKUP(C326,[3]ריכוז!A:BN,66,0)</f>
        <v>לא</v>
      </c>
      <c r="H326" s="7" t="str">
        <f>VLOOKUP(C326,[3]ריכוז!A:BP,68,0)</f>
        <v>לא</v>
      </c>
      <c r="I326" s="7">
        <f>VLOOKUP(C326,[3]ריכוז!A:BQ,69,0)</f>
        <v>0</v>
      </c>
      <c r="J326" s="22">
        <f t="shared" si="26"/>
        <v>0</v>
      </c>
      <c r="K326" s="22">
        <f>VLOOKUP(C326,'[3]דוח רשימת בקשות'!B:P,15,0)</f>
        <v>800000</v>
      </c>
      <c r="L326" s="7">
        <f t="shared" si="25"/>
        <v>1</v>
      </c>
      <c r="M326" s="23">
        <f>VLOOKUP(E326,'[1]ריכוז תמיכה ברמת עמותה'!$A:$P,16,0)+IFERROR(VLOOKUP(E326,[2]גיליון1!$B:$F,5,0),0)</f>
        <v>215612.68165264066</v>
      </c>
      <c r="N326" s="23">
        <f t="shared" si="27"/>
        <v>215612.68165264066</v>
      </c>
      <c r="O326" s="23">
        <f>VLOOKUP(C326,'[3]דוח רשימת בקשות 17.11.25'!B:I,8,0)</f>
        <v>181808</v>
      </c>
      <c r="P326" s="23">
        <f t="shared" si="28"/>
        <v>0</v>
      </c>
      <c r="Q326" s="23">
        <f t="shared" si="29"/>
        <v>33804.681652640662</v>
      </c>
      <c r="R326" s="24"/>
      <c r="T326" s="17"/>
      <c r="U326" s="17"/>
      <c r="Y326" s="1" t="e">
        <f>VLOOKUP(F326,[4]ריכוז!E:X,20,0)</f>
        <v>#N/A</v>
      </c>
    </row>
    <row r="327" spans="2:25" x14ac:dyDescent="0.2">
      <c r="B327" s="6">
        <v>324</v>
      </c>
      <c r="C327" s="6">
        <v>1001901553</v>
      </c>
      <c r="D327" s="6">
        <v>42090209</v>
      </c>
      <c r="E327" s="6">
        <v>580226827</v>
      </c>
      <c r="F327" s="7" t="s">
        <v>442</v>
      </c>
      <c r="G327" s="7" t="str">
        <f>VLOOKUP(C327,[3]ריכוז!A:BN,66,0)</f>
        <v>לא</v>
      </c>
      <c r="H327" s="7" t="str">
        <f>VLOOKUP(C327,[3]ריכוז!A:BP,68,0)</f>
        <v>לא</v>
      </c>
      <c r="I327" s="7">
        <f>VLOOKUP(C327,[3]ריכוז!A:BQ,69,0)</f>
        <v>0</v>
      </c>
      <c r="J327" s="22">
        <f t="shared" si="26"/>
        <v>0</v>
      </c>
      <c r="K327" s="22">
        <f>VLOOKUP(C327,'[3]דוח רשימת בקשות'!B:P,15,0)</f>
        <v>600000</v>
      </c>
      <c r="L327" s="7">
        <f t="shared" si="25"/>
        <v>1</v>
      </c>
      <c r="M327" s="23">
        <f>VLOOKUP(E327,'[1]ריכוז תמיכה ברמת עמותה'!$A:$P,16,0)+IFERROR(VLOOKUP(E327,[2]גיליון1!$B:$F,5,0),0)</f>
        <v>119556.38792591143</v>
      </c>
      <c r="N327" s="23">
        <f t="shared" si="27"/>
        <v>119556.38792591143</v>
      </c>
      <c r="O327" s="23">
        <f>VLOOKUP(C327,'[3]דוח רשימת בקשות 17.11.25'!B:I,8,0)</f>
        <v>80671</v>
      </c>
      <c r="P327" s="23">
        <f t="shared" si="28"/>
        <v>0</v>
      </c>
      <c r="Q327" s="23">
        <f t="shared" si="29"/>
        <v>38885.387925911433</v>
      </c>
      <c r="R327" s="24"/>
      <c r="T327" s="17"/>
      <c r="U327" s="17"/>
      <c r="Y327" s="1" t="e">
        <f>VLOOKUP(F327,[4]ריכוז!E:X,20,0)</f>
        <v>#N/A</v>
      </c>
    </row>
    <row r="328" spans="2:25" x14ac:dyDescent="0.2">
      <c r="B328" s="6">
        <v>325</v>
      </c>
      <c r="C328" s="6">
        <v>1001901555</v>
      </c>
      <c r="D328" s="6">
        <v>40223602</v>
      </c>
      <c r="E328" s="6">
        <v>580407880</v>
      </c>
      <c r="F328" s="7" t="s">
        <v>443</v>
      </c>
      <c r="G328" s="7" t="str">
        <f>VLOOKUP(C328,[3]ריכוז!A:BN,66,0)</f>
        <v>לא</v>
      </c>
      <c r="H328" s="7" t="str">
        <f>VLOOKUP(C328,[3]ריכוז!A:BP,68,0)</f>
        <v>לא</v>
      </c>
      <c r="I328" s="7">
        <f>VLOOKUP(C328,[3]ריכוז!A:BQ,69,0)</f>
        <v>0</v>
      </c>
      <c r="J328" s="22">
        <f t="shared" si="26"/>
        <v>0</v>
      </c>
      <c r="K328" s="22">
        <f>VLOOKUP(C328,'[3]דוח רשימת בקשות'!B:P,15,0)</f>
        <v>1392341</v>
      </c>
      <c r="L328" s="7">
        <f t="shared" si="25"/>
        <v>1</v>
      </c>
      <c r="M328" s="23">
        <f>VLOOKUP(E328,'[1]ריכוז תמיכה ברמת עמותה'!$A:$P,16,0)+IFERROR(VLOOKUP(E328,[2]גיליון1!$B:$F,5,0),0)</f>
        <v>316704.4073599843</v>
      </c>
      <c r="N328" s="23">
        <f t="shared" si="27"/>
        <v>316704.4073599843</v>
      </c>
      <c r="O328" s="23">
        <f>VLOOKUP(C328,'[3]דוח רשימת בקשות 17.11.25'!B:I,8,0)</f>
        <v>173348</v>
      </c>
      <c r="P328" s="23">
        <f t="shared" si="28"/>
        <v>0</v>
      </c>
      <c r="Q328" s="23">
        <f t="shared" si="29"/>
        <v>143356.4073599843</v>
      </c>
      <c r="R328" s="24"/>
      <c r="T328" s="17"/>
      <c r="U328" s="17"/>
      <c r="Y328" s="1" t="e">
        <f>VLOOKUP(F328,[4]ריכוז!E:X,20,0)</f>
        <v>#N/A</v>
      </c>
    </row>
    <row r="329" spans="2:25" x14ac:dyDescent="0.2">
      <c r="B329" s="6">
        <v>326</v>
      </c>
      <c r="C329" s="6">
        <v>1001901558</v>
      </c>
      <c r="D329" s="6">
        <v>42205050</v>
      </c>
      <c r="E329" s="6">
        <v>513134411</v>
      </c>
      <c r="F329" s="7" t="s">
        <v>444</v>
      </c>
      <c r="G329" s="7" t="str">
        <f>VLOOKUP(C329,[3]ריכוז!A:BN,66,0)</f>
        <v>לא</v>
      </c>
      <c r="H329" s="7" t="str">
        <f>VLOOKUP(C329,[3]ריכוז!A:BP,68,0)</f>
        <v>לא</v>
      </c>
      <c r="I329" s="7">
        <f>VLOOKUP(C329,[3]ריכוז!A:BQ,69,0)</f>
        <v>0</v>
      </c>
      <c r="J329" s="22">
        <f t="shared" si="26"/>
        <v>0</v>
      </c>
      <c r="K329" s="22">
        <f>VLOOKUP(C329,'[3]דוח רשימת בקשות'!B:P,15,0)</f>
        <v>5000000</v>
      </c>
      <c r="L329" s="7">
        <f t="shared" si="25"/>
        <v>1</v>
      </c>
      <c r="M329" s="23">
        <f>VLOOKUP(E329,'[1]ריכוז תמיכה ברמת עמותה'!$A:$P,16,0)+IFERROR(VLOOKUP(E329,[2]גיליון1!$B:$F,5,0),0)</f>
        <v>284529.73340147914</v>
      </c>
      <c r="N329" s="23">
        <f t="shared" si="27"/>
        <v>284529.73340147914</v>
      </c>
      <c r="O329" s="23">
        <f>VLOOKUP(C329,'[3]דוח רשימת בקשות 17.11.25'!B:I,8,0)</f>
        <v>227340</v>
      </c>
      <c r="P329" s="23">
        <f t="shared" si="28"/>
        <v>0</v>
      </c>
      <c r="Q329" s="23">
        <f t="shared" si="29"/>
        <v>57189.733401479141</v>
      </c>
      <c r="R329" s="24"/>
      <c r="T329" s="17"/>
      <c r="U329" s="17"/>
      <c r="Y329" s="1" t="e">
        <f>VLOOKUP(F329,[4]ריכוז!E:X,20,0)</f>
        <v>#N/A</v>
      </c>
    </row>
    <row r="330" spans="2:25" x14ac:dyDescent="0.2">
      <c r="B330" s="6">
        <v>327</v>
      </c>
      <c r="C330" s="6">
        <v>1001901560</v>
      </c>
      <c r="D330" s="6">
        <v>40537384</v>
      </c>
      <c r="E330" s="6">
        <v>580417509</v>
      </c>
      <c r="F330" s="7" t="s">
        <v>445</v>
      </c>
      <c r="G330" s="7" t="str">
        <f>VLOOKUP(C330,[3]ריכוז!A:BN,66,0)</f>
        <v>לא</v>
      </c>
      <c r="H330" s="7" t="str">
        <f>VLOOKUP(C330,[3]ריכוז!A:BP,68,0)</f>
        <v>לא</v>
      </c>
      <c r="I330" s="7">
        <f>VLOOKUP(C330,[3]ריכוז!A:BQ,69,0)</f>
        <v>0</v>
      </c>
      <c r="J330" s="22">
        <f t="shared" si="26"/>
        <v>0</v>
      </c>
      <c r="K330" s="22">
        <f>VLOOKUP(C330,'[3]דוח רשימת בקשות'!B:P,15,0)</f>
        <v>2000000</v>
      </c>
      <c r="L330" s="7">
        <f t="shared" si="25"/>
        <v>1</v>
      </c>
      <c r="M330" s="23">
        <f>VLOOKUP(E330,'[1]ריכוז תמיכה ברמת עמותה'!$A:$P,16,0)+IFERROR(VLOOKUP(E330,[2]גיליון1!$B:$F,5,0),0)</f>
        <v>891203.11306868133</v>
      </c>
      <c r="N330" s="23">
        <f t="shared" si="27"/>
        <v>891203.11306868133</v>
      </c>
      <c r="O330" s="23">
        <f>VLOOKUP(C330,'[3]דוח רשימת בקשות 17.11.25'!B:I,8,0)</f>
        <v>692295</v>
      </c>
      <c r="P330" s="23">
        <f t="shared" si="28"/>
        <v>0</v>
      </c>
      <c r="Q330" s="23">
        <f t="shared" si="29"/>
        <v>198908.11306868133</v>
      </c>
      <c r="R330" s="24"/>
      <c r="T330" s="17"/>
      <c r="U330" s="17"/>
      <c r="Y330" s="1" t="e">
        <f>VLOOKUP(F330,[4]ריכוז!E:X,20,0)</f>
        <v>#N/A</v>
      </c>
    </row>
    <row r="331" spans="2:25" x14ac:dyDescent="0.2">
      <c r="B331" s="6">
        <v>328</v>
      </c>
      <c r="C331" s="6">
        <v>1001901601</v>
      </c>
      <c r="D331" s="6">
        <v>41865542</v>
      </c>
      <c r="E331" s="6">
        <v>580552461</v>
      </c>
      <c r="F331" s="7" t="s">
        <v>446</v>
      </c>
      <c r="G331" s="7" t="str">
        <f>VLOOKUP(C331,[3]ריכוז!A:BN,66,0)</f>
        <v>לא</v>
      </c>
      <c r="H331" s="7" t="str">
        <f>VLOOKUP(C331,[3]ריכוז!A:BP,68,0)</f>
        <v>לא</v>
      </c>
      <c r="I331" s="7">
        <f>VLOOKUP(C331,[3]ריכוז!A:BQ,69,0)</f>
        <v>0</v>
      </c>
      <c r="J331" s="22">
        <f t="shared" si="26"/>
        <v>0</v>
      </c>
      <c r="K331" s="22">
        <f>VLOOKUP(C331,'[3]דוח רשימת בקשות'!B:P,15,0)</f>
        <v>700000</v>
      </c>
      <c r="L331" s="7">
        <f t="shared" si="25"/>
        <v>1</v>
      </c>
      <c r="M331" s="23">
        <f>VLOOKUP(E331,'[1]ריכוז תמיכה ברמת עמותה'!$A:$P,16,0)+IFERROR(VLOOKUP(E331,[2]גיליון1!$B:$F,5,0),0)</f>
        <v>251873.42381389282</v>
      </c>
      <c r="N331" s="23">
        <f t="shared" si="27"/>
        <v>251873.42381389282</v>
      </c>
      <c r="O331" s="23">
        <f>VLOOKUP(C331,'[3]דוח רשימת בקשות 17.11.25'!B:I,8,0)</f>
        <v>220389</v>
      </c>
      <c r="P331" s="23">
        <f t="shared" si="28"/>
        <v>0</v>
      </c>
      <c r="Q331" s="23">
        <f t="shared" si="29"/>
        <v>31484.423813892819</v>
      </c>
      <c r="R331" s="24"/>
      <c r="T331" s="17"/>
      <c r="U331" s="17"/>
      <c r="Y331" s="1" t="e">
        <f>VLOOKUP(F331,[4]ריכוז!E:X,20,0)</f>
        <v>#N/A</v>
      </c>
    </row>
    <row r="332" spans="2:25" x14ac:dyDescent="0.2">
      <c r="B332" s="6">
        <v>329</v>
      </c>
      <c r="C332" s="6">
        <v>1001901603</v>
      </c>
      <c r="D332" s="6">
        <v>40229053</v>
      </c>
      <c r="E332" s="6">
        <v>580355030</v>
      </c>
      <c r="F332" s="7" t="s">
        <v>447</v>
      </c>
      <c r="G332" s="7" t="str">
        <f>VLOOKUP(C332,[3]ריכוז!A:BN,66,0)</f>
        <v>לא</v>
      </c>
      <c r="H332" s="7" t="str">
        <f>VLOOKUP(C332,[3]ריכוז!A:BP,68,0)</f>
        <v>לא</v>
      </c>
      <c r="I332" s="7">
        <f>VLOOKUP(C332,[3]ריכוז!A:BQ,69,0)</f>
        <v>0</v>
      </c>
      <c r="J332" s="22">
        <f t="shared" si="26"/>
        <v>0</v>
      </c>
      <c r="K332" s="22">
        <f>VLOOKUP(C332,'[3]דוח רשימת בקשות'!B:P,15,0)</f>
        <v>400000</v>
      </c>
      <c r="L332" s="7">
        <f t="shared" si="25"/>
        <v>1</v>
      </c>
      <c r="M332" s="23">
        <f>VLOOKUP(E332,'[1]ריכוז תמיכה ברמת עמותה'!$A:$P,16,0)+IFERROR(VLOOKUP(E332,[2]גיליון1!$B:$F,5,0),0)</f>
        <v>153620.44345133466</v>
      </c>
      <c r="N332" s="23">
        <f t="shared" si="27"/>
        <v>153620.44345133466</v>
      </c>
      <c r="O332" s="23">
        <f>VLOOKUP(C332,'[3]דוח רשימת בקשות 17.11.25'!B:I,8,0)</f>
        <v>68245</v>
      </c>
      <c r="P332" s="23">
        <f t="shared" si="28"/>
        <v>0</v>
      </c>
      <c r="Q332" s="23">
        <f t="shared" si="29"/>
        <v>85375.443451334664</v>
      </c>
      <c r="R332" s="24"/>
      <c r="T332" s="17"/>
      <c r="U332" s="17"/>
      <c r="Y332" s="1" t="e">
        <f>VLOOKUP(F332,[4]ריכוז!E:X,20,0)</f>
        <v>#N/A</v>
      </c>
    </row>
    <row r="333" spans="2:25" x14ac:dyDescent="0.2">
      <c r="B333" s="6">
        <v>330</v>
      </c>
      <c r="C333" s="6">
        <v>1001901607</v>
      </c>
      <c r="D333" s="6">
        <v>42511726</v>
      </c>
      <c r="E333" s="6">
        <v>580746147</v>
      </c>
      <c r="F333" s="7" t="s">
        <v>448</v>
      </c>
      <c r="G333" s="7" t="str">
        <f>VLOOKUP(C333,[3]ריכוז!A:BN,66,0)</f>
        <v>לא</v>
      </c>
      <c r="H333" s="7" t="str">
        <f>VLOOKUP(C333,[3]ריכוז!A:BP,68,0)</f>
        <v>לא</v>
      </c>
      <c r="I333" s="7">
        <f>VLOOKUP(C333,[3]ריכוז!A:BQ,69,0)</f>
        <v>0</v>
      </c>
      <c r="J333" s="22">
        <f t="shared" si="26"/>
        <v>0</v>
      </c>
      <c r="K333" s="22">
        <f>VLOOKUP(C333,'[3]דוח רשימת בקשות'!B:P,15,0)</f>
        <v>300000</v>
      </c>
      <c r="L333" s="7">
        <f t="shared" si="25"/>
        <v>1</v>
      </c>
      <c r="M333" s="23">
        <f>VLOOKUP(E333,'[1]ריכוז תמיכה ברמת עמותה'!$A:$P,16,0)+IFERROR(VLOOKUP(E333,[2]גיליון1!$B:$F,5,0),0)</f>
        <v>18888.139200000001</v>
      </c>
      <c r="N333" s="23">
        <f t="shared" si="27"/>
        <v>18888.139200000001</v>
      </c>
      <c r="O333" s="23">
        <f>VLOOKUP(C333,'[3]דוח רשימת בקשות 17.11.25'!B:I,8,0)</f>
        <v>8400</v>
      </c>
      <c r="P333" s="23">
        <f t="shared" si="28"/>
        <v>0</v>
      </c>
      <c r="Q333" s="23">
        <f t="shared" si="29"/>
        <v>10488.139200000001</v>
      </c>
      <c r="R333" s="24"/>
      <c r="T333" s="17"/>
      <c r="U333" s="17"/>
      <c r="Y333" s="1" t="e">
        <f>VLOOKUP(F333,[4]ריכוז!E:X,20,0)</f>
        <v>#N/A</v>
      </c>
    </row>
    <row r="334" spans="2:25" x14ac:dyDescent="0.2">
      <c r="B334" s="6">
        <v>331</v>
      </c>
      <c r="C334" s="6">
        <v>1001901608</v>
      </c>
      <c r="D334" s="6">
        <v>42450746</v>
      </c>
      <c r="E334" s="6">
        <v>580694503</v>
      </c>
      <c r="F334" s="7" t="s">
        <v>449</v>
      </c>
      <c r="G334" s="7" t="str">
        <f>VLOOKUP(C334,[3]ריכוז!A:BN,66,0)</f>
        <v>לא</v>
      </c>
      <c r="H334" s="7" t="str">
        <f>VLOOKUP(C334,[3]ריכוז!A:BP,68,0)</f>
        <v>לא</v>
      </c>
      <c r="I334" s="7">
        <f>VLOOKUP(C334,[3]ריכוז!A:BQ,69,0)</f>
        <v>0</v>
      </c>
      <c r="J334" s="22">
        <f t="shared" si="26"/>
        <v>0</v>
      </c>
      <c r="K334" s="22">
        <f>VLOOKUP(C334,'[3]דוח רשימת בקשות'!B:P,15,0)</f>
        <v>500000</v>
      </c>
      <c r="L334" s="7">
        <f t="shared" si="25"/>
        <v>1</v>
      </c>
      <c r="M334" s="23">
        <f>VLOOKUP(E334,'[1]ריכוז תמיכה ברמת עמותה'!$A:$P,16,0)+IFERROR(VLOOKUP(E334,[2]גיליון1!$B:$F,5,0),0)</f>
        <v>87885.050987184484</v>
      </c>
      <c r="N334" s="23">
        <f t="shared" si="27"/>
        <v>87885.050987184484</v>
      </c>
      <c r="O334" s="23">
        <f>VLOOKUP(C334,'[3]דוח רשימת בקשות 17.11.25'!B:I,8,0)</f>
        <v>47241</v>
      </c>
      <c r="P334" s="23">
        <f t="shared" si="28"/>
        <v>0</v>
      </c>
      <c r="Q334" s="23">
        <f t="shared" si="29"/>
        <v>40644.050987184484</v>
      </c>
      <c r="R334" s="24"/>
      <c r="T334" s="17"/>
      <c r="U334" s="17"/>
      <c r="Y334" s="1" t="e">
        <f>VLOOKUP(F334,[4]ריכוז!E:X,20,0)</f>
        <v>#N/A</v>
      </c>
    </row>
    <row r="335" spans="2:25" x14ac:dyDescent="0.2">
      <c r="B335" s="6">
        <v>332</v>
      </c>
      <c r="C335" s="6">
        <v>1001901620</v>
      </c>
      <c r="D335" s="6">
        <v>42402258</v>
      </c>
      <c r="E335" s="6">
        <v>580233245</v>
      </c>
      <c r="F335" s="7" t="s">
        <v>450</v>
      </c>
      <c r="G335" s="7" t="str">
        <f>VLOOKUP(C335,[3]ריכוז!A:BN,66,0)</f>
        <v>לא</v>
      </c>
      <c r="H335" s="7" t="str">
        <f>VLOOKUP(C335,[3]ריכוז!A:BP,68,0)</f>
        <v>לא</v>
      </c>
      <c r="I335" s="7">
        <f>VLOOKUP(C335,[3]ריכוז!A:BQ,69,0)</f>
        <v>0</v>
      </c>
      <c r="J335" s="22">
        <f t="shared" si="26"/>
        <v>0</v>
      </c>
      <c r="K335" s="22">
        <f>VLOOKUP(C335,'[3]דוח רשימת בקשות'!B:P,15,0)</f>
        <v>180000</v>
      </c>
      <c r="L335" s="7">
        <f t="shared" si="25"/>
        <v>1</v>
      </c>
      <c r="M335" s="23">
        <f>VLOOKUP(E335,'[1]ריכוז תמיכה ברמת עמותה'!$A:$P,16,0)+IFERROR(VLOOKUP(E335,[2]גיליון1!$B:$F,5,0),0)</f>
        <v>176563.64152141102</v>
      </c>
      <c r="N335" s="23">
        <f t="shared" si="27"/>
        <v>176563.64152141102</v>
      </c>
      <c r="O335" s="23">
        <f>VLOOKUP(C335,'[3]דוח רשימת בקשות 17.11.25'!B:I,8,0)</f>
        <v>57779</v>
      </c>
      <c r="P335" s="23">
        <f t="shared" si="28"/>
        <v>0</v>
      </c>
      <c r="Q335" s="23">
        <f t="shared" si="29"/>
        <v>118784.64152141102</v>
      </c>
      <c r="R335" s="24"/>
      <c r="T335" s="17"/>
      <c r="U335" s="17"/>
      <c r="Y335" s="1" t="e">
        <f>VLOOKUP(F335,[4]ריכוז!E:X,20,0)</f>
        <v>#N/A</v>
      </c>
    </row>
    <row r="336" spans="2:25" x14ac:dyDescent="0.2">
      <c r="B336" s="6">
        <v>333</v>
      </c>
      <c r="C336" s="6">
        <v>1001901621</v>
      </c>
      <c r="D336" s="6">
        <v>42518221</v>
      </c>
      <c r="E336" s="6">
        <v>580451243</v>
      </c>
      <c r="F336" s="7" t="s">
        <v>451</v>
      </c>
      <c r="G336" s="7" t="str">
        <f>VLOOKUP(C336,[3]ריכוז!A:BN,66,0)</f>
        <v>לא</v>
      </c>
      <c r="H336" s="7" t="str">
        <f>VLOOKUP(C336,[3]ריכוז!A:BP,68,0)</f>
        <v>לא</v>
      </c>
      <c r="I336" s="7">
        <f>VLOOKUP(C336,[3]ריכוז!A:BQ,69,0)</f>
        <v>0</v>
      </c>
      <c r="J336" s="22">
        <f t="shared" si="26"/>
        <v>0</v>
      </c>
      <c r="K336" s="22">
        <f>VLOOKUP(C336,'[3]דוח רשימת בקשות'!B:P,15,0)</f>
        <v>250000</v>
      </c>
      <c r="L336" s="7">
        <f t="shared" si="25"/>
        <v>1</v>
      </c>
      <c r="M336" s="23">
        <f>VLOOKUP(E336,'[1]ריכוז תמיכה ברמת עמותה'!$A:$P,16,0)+IFERROR(VLOOKUP(E336,[2]גיליון1!$B:$F,5,0),0)</f>
        <v>5459.0049665651341</v>
      </c>
      <c r="N336" s="23">
        <f t="shared" si="27"/>
        <v>5459.0049665651341</v>
      </c>
      <c r="O336" s="23">
        <f>VLOOKUP(C336,'[3]דוח רשימת בקשות 17.11.25'!B:I,8,0)</f>
        <v>1230</v>
      </c>
      <c r="P336" s="23">
        <f t="shared" si="28"/>
        <v>0</v>
      </c>
      <c r="Q336" s="23">
        <f t="shared" si="29"/>
        <v>4229.0049665651341</v>
      </c>
      <c r="R336" s="24"/>
      <c r="T336" s="17"/>
      <c r="U336" s="17"/>
      <c r="Y336" s="1" t="e">
        <f>VLOOKUP(F336,[4]ריכוז!E:X,20,0)</f>
        <v>#N/A</v>
      </c>
    </row>
    <row r="337" spans="2:25" x14ac:dyDescent="0.2">
      <c r="B337" s="6">
        <v>334</v>
      </c>
      <c r="C337" s="6">
        <v>1001901623</v>
      </c>
      <c r="D337" s="6">
        <v>41587232</v>
      </c>
      <c r="E337" s="6">
        <v>580502763</v>
      </c>
      <c r="F337" s="7" t="s">
        <v>452</v>
      </c>
      <c r="G337" s="7" t="str">
        <f>VLOOKUP(C337,[3]ריכוז!A:BN,66,0)</f>
        <v>לא</v>
      </c>
      <c r="H337" s="7" t="str">
        <f>VLOOKUP(C337,[3]ריכוז!A:BP,68,0)</f>
        <v>לא</v>
      </c>
      <c r="I337" s="7">
        <f>VLOOKUP(C337,[3]ריכוז!A:BQ,69,0)</f>
        <v>0</v>
      </c>
      <c r="J337" s="22">
        <f t="shared" si="26"/>
        <v>0</v>
      </c>
      <c r="K337" s="22">
        <f>VLOOKUP(C337,'[3]דוח רשימת בקשות'!B:P,15,0)</f>
        <v>100000</v>
      </c>
      <c r="L337" s="7">
        <f t="shared" si="25"/>
        <v>1</v>
      </c>
      <c r="M337" s="23">
        <f>VLOOKUP(E337,'[1]ריכוז תמיכה ברמת עמותה'!$A:$P,16,0)+IFERROR(VLOOKUP(E337,[2]גיליון1!$B:$F,5,0),0)</f>
        <v>8577.5780230377768</v>
      </c>
      <c r="N337" s="23">
        <f t="shared" si="27"/>
        <v>8577.5780230377768</v>
      </c>
      <c r="O337" s="23">
        <f>VLOOKUP(C337,'[3]דוח רשימת בקשות 17.11.25'!B:I,8,0)</f>
        <v>7505</v>
      </c>
      <c r="P337" s="23">
        <f t="shared" si="28"/>
        <v>0</v>
      </c>
      <c r="Q337" s="23">
        <f t="shared" si="29"/>
        <v>1072.5780230377768</v>
      </c>
      <c r="R337" s="24"/>
      <c r="T337" s="17"/>
      <c r="U337" s="17"/>
      <c r="Y337" s="1" t="e">
        <f>VLOOKUP(F337,[4]ריכוז!E:X,20,0)</f>
        <v>#N/A</v>
      </c>
    </row>
    <row r="338" spans="2:25" x14ac:dyDescent="0.2">
      <c r="B338" s="6">
        <v>335</v>
      </c>
      <c r="C338" s="6">
        <v>1001901624</v>
      </c>
      <c r="D338" s="6">
        <v>40224405</v>
      </c>
      <c r="E338" s="6">
        <v>580288405</v>
      </c>
      <c r="F338" s="7" t="s">
        <v>453</v>
      </c>
      <c r="G338" s="7" t="str">
        <f>VLOOKUP(C338,[3]ריכוז!A:BN,66,0)</f>
        <v>לא</v>
      </c>
      <c r="H338" s="7" t="str">
        <f>VLOOKUP(C338,[3]ריכוז!A:BP,68,0)</f>
        <v>לא</v>
      </c>
      <c r="I338" s="7">
        <f>VLOOKUP(C338,[3]ריכוז!A:BQ,69,0)</f>
        <v>0</v>
      </c>
      <c r="J338" s="22">
        <f t="shared" si="26"/>
        <v>0</v>
      </c>
      <c r="K338" s="22">
        <f>VLOOKUP(C338,'[3]דוח רשימת בקשות'!B:P,15,0)</f>
        <v>100000</v>
      </c>
      <c r="L338" s="7">
        <f t="shared" si="25"/>
        <v>1</v>
      </c>
      <c r="M338" s="23">
        <f>VLOOKUP(E338,'[1]ריכוז תמיכה ברמת עמותה'!$A:$P,16,0)+IFERROR(VLOOKUP(E338,[2]גיליון1!$B:$F,5,0),0)</f>
        <v>7292.8295994084419</v>
      </c>
      <c r="N338" s="23">
        <f t="shared" si="27"/>
        <v>7292.8295994084419</v>
      </c>
      <c r="O338" s="23">
        <f>VLOOKUP(C338,'[3]דוח רשימת בקשות 17.11.25'!B:I,8,0)</f>
        <v>6381</v>
      </c>
      <c r="P338" s="23">
        <f t="shared" si="28"/>
        <v>0</v>
      </c>
      <c r="Q338" s="23">
        <f t="shared" si="29"/>
        <v>911.82959940844194</v>
      </c>
      <c r="R338" s="24"/>
      <c r="T338" s="17"/>
      <c r="U338" s="17"/>
      <c r="Y338" s="1" t="e">
        <f>VLOOKUP(F338,[4]ריכוז!E:X,20,0)</f>
        <v>#N/A</v>
      </c>
    </row>
    <row r="339" spans="2:25" x14ac:dyDescent="0.2">
      <c r="B339" s="6">
        <v>336</v>
      </c>
      <c r="C339" s="6">
        <v>1001901625</v>
      </c>
      <c r="D339" s="6">
        <v>42402553</v>
      </c>
      <c r="E339" s="6">
        <v>580329274</v>
      </c>
      <c r="F339" s="7" t="s">
        <v>454</v>
      </c>
      <c r="G339" s="7" t="str">
        <f>VLOOKUP(C339,[3]ריכוז!A:BN,66,0)</f>
        <v>לא</v>
      </c>
      <c r="H339" s="7" t="str">
        <f>VLOOKUP(C339,[3]ריכוז!A:BP,68,0)</f>
        <v>לא</v>
      </c>
      <c r="I339" s="7">
        <f>VLOOKUP(C339,[3]ריכוז!A:BQ,69,0)</f>
        <v>0</v>
      </c>
      <c r="J339" s="22">
        <f t="shared" si="26"/>
        <v>0</v>
      </c>
      <c r="K339" s="22">
        <f>VLOOKUP(C339,'[3]דוח רשימת בקשות'!B:P,15,0)</f>
        <v>600000</v>
      </c>
      <c r="L339" s="7">
        <f t="shared" si="25"/>
        <v>1</v>
      </c>
      <c r="M339" s="23">
        <f>VLOOKUP(E339,'[1]ריכוז תמיכה ברמת עמותה'!$A:$P,16,0)+IFERROR(VLOOKUP(E339,[2]גיליון1!$B:$F,5,0),0)</f>
        <v>181107.44976407566</v>
      </c>
      <c r="N339" s="23">
        <f t="shared" si="27"/>
        <v>181107.44976407566</v>
      </c>
      <c r="O339" s="23">
        <f>VLOOKUP(C339,'[3]דוח רשימת בקשות 17.11.25'!B:I,8,0)</f>
        <v>99855</v>
      </c>
      <c r="P339" s="23">
        <f t="shared" si="28"/>
        <v>0</v>
      </c>
      <c r="Q339" s="23">
        <f t="shared" si="29"/>
        <v>81252.44976407566</v>
      </c>
      <c r="R339" s="24"/>
      <c r="T339" s="17"/>
      <c r="U339" s="17"/>
      <c r="Y339" s="1" t="e">
        <f>VLOOKUP(F339,[4]ריכוז!E:X,20,0)</f>
        <v>#N/A</v>
      </c>
    </row>
    <row r="340" spans="2:25" x14ac:dyDescent="0.2">
      <c r="B340" s="6">
        <v>337</v>
      </c>
      <c r="C340" s="6">
        <v>1001901635</v>
      </c>
      <c r="D340" s="6">
        <v>42402501</v>
      </c>
      <c r="E340" s="6">
        <v>580631802</v>
      </c>
      <c r="F340" s="7" t="s">
        <v>455</v>
      </c>
      <c r="G340" s="7" t="str">
        <f>VLOOKUP(C340,[3]ריכוז!A:BN,66,0)</f>
        <v>לא</v>
      </c>
      <c r="H340" s="7" t="str">
        <f>VLOOKUP(C340,[3]ריכוז!A:BP,68,0)</f>
        <v>לא</v>
      </c>
      <c r="I340" s="7">
        <f>VLOOKUP(C340,[3]ריכוז!A:BQ,69,0)</f>
        <v>0</v>
      </c>
      <c r="J340" s="22">
        <f t="shared" si="26"/>
        <v>0</v>
      </c>
      <c r="K340" s="22">
        <f>VLOOKUP(C340,'[3]דוח רשימת בקשות'!B:P,15,0)</f>
        <v>600000</v>
      </c>
      <c r="L340" s="7">
        <f t="shared" si="25"/>
        <v>1</v>
      </c>
      <c r="M340" s="23">
        <f>VLOOKUP(E340,'[1]ריכוז תמיכה ברמת עמותה'!$A:$P,16,0)+IFERROR(VLOOKUP(E340,[2]גיליון1!$B:$F,5,0),0)</f>
        <v>343922.88025245152</v>
      </c>
      <c r="N340" s="23">
        <f t="shared" si="27"/>
        <v>343922.88025245152</v>
      </c>
      <c r="O340" s="23">
        <f>VLOOKUP(C340,'[3]דוח רשימת בקשות 17.11.25'!B:I,8,0)</f>
        <v>179778</v>
      </c>
      <c r="P340" s="23">
        <f t="shared" si="28"/>
        <v>0</v>
      </c>
      <c r="Q340" s="23">
        <f t="shared" si="29"/>
        <v>164144.88025245152</v>
      </c>
      <c r="R340" s="24"/>
      <c r="T340" s="17"/>
      <c r="U340" s="17"/>
      <c r="Y340" s="1" t="e">
        <f>VLOOKUP(F340,[4]ריכוז!E:X,20,0)</f>
        <v>#N/A</v>
      </c>
    </row>
    <row r="341" spans="2:25" x14ac:dyDescent="0.2">
      <c r="B341" s="6">
        <v>338</v>
      </c>
      <c r="C341" s="6">
        <v>1001901637</v>
      </c>
      <c r="D341" s="6">
        <v>42232946</v>
      </c>
      <c r="E341" s="6">
        <v>580431393</v>
      </c>
      <c r="F341" s="7" t="s">
        <v>456</v>
      </c>
      <c r="G341" s="7" t="str">
        <f>VLOOKUP(C341,[3]ריכוז!A:BN,66,0)</f>
        <v>לא</v>
      </c>
      <c r="H341" s="7" t="str">
        <f>VLOOKUP(C341,[3]ריכוז!A:BP,68,0)</f>
        <v>לא</v>
      </c>
      <c r="I341" s="7">
        <f>VLOOKUP(C341,[3]ריכוז!A:BQ,69,0)</f>
        <v>0</v>
      </c>
      <c r="J341" s="22">
        <f t="shared" si="26"/>
        <v>0</v>
      </c>
      <c r="K341" s="22">
        <f>VLOOKUP(C341,'[3]דוח רשימת בקשות'!B:P,15,0)</f>
        <v>500000</v>
      </c>
      <c r="L341" s="7">
        <f t="shared" si="25"/>
        <v>1</v>
      </c>
      <c r="M341" s="23">
        <f>VLOOKUP(E341,'[1]ריכוז תמיכה ברמת עמותה'!$A:$P,16,0)+IFERROR(VLOOKUP(E341,[2]גיליון1!$B:$F,5,0),0)</f>
        <v>128600.84280446736</v>
      </c>
      <c r="N341" s="23">
        <f t="shared" si="27"/>
        <v>128600.84280446736</v>
      </c>
      <c r="O341" s="23">
        <f>VLOOKUP(C341,'[3]דוח רשימת בקשות 17.11.25'!B:I,8,0)</f>
        <v>111267</v>
      </c>
      <c r="P341" s="23">
        <f t="shared" si="28"/>
        <v>0</v>
      </c>
      <c r="Q341" s="23">
        <f t="shared" si="29"/>
        <v>17333.842804467364</v>
      </c>
      <c r="R341" s="24"/>
      <c r="T341" s="17"/>
      <c r="U341" s="17"/>
      <c r="Y341" s="1" t="e">
        <f>VLOOKUP(F341,[4]ריכוז!E:X,20,0)</f>
        <v>#N/A</v>
      </c>
    </row>
    <row r="342" spans="2:25" x14ac:dyDescent="0.2">
      <c r="B342" s="6">
        <v>339</v>
      </c>
      <c r="C342" s="6">
        <v>1001901638</v>
      </c>
      <c r="D342" s="6">
        <v>42402282</v>
      </c>
      <c r="E342" s="6">
        <v>580466092</v>
      </c>
      <c r="F342" s="7" t="s">
        <v>457</v>
      </c>
      <c r="G342" s="7" t="str">
        <f>VLOOKUP(C342,[3]ריכוז!A:BN,66,0)</f>
        <v>לא</v>
      </c>
      <c r="H342" s="7" t="str">
        <f>VLOOKUP(C342,[3]ריכוז!A:BP,68,0)</f>
        <v>לא</v>
      </c>
      <c r="I342" s="7">
        <f>VLOOKUP(C342,[3]ריכוז!A:BQ,69,0)</f>
        <v>0</v>
      </c>
      <c r="J342" s="22">
        <f t="shared" si="26"/>
        <v>0</v>
      </c>
      <c r="K342" s="22">
        <f>VLOOKUP(C342,'[3]דוח רשימת בקשות'!B:P,15,0)</f>
        <v>1200000</v>
      </c>
      <c r="L342" s="7">
        <f t="shared" si="25"/>
        <v>1</v>
      </c>
      <c r="M342" s="23">
        <f>VLOOKUP(E342,'[1]ריכוז תמיכה ברמת עמותה'!$A:$P,16,0)+IFERROR(VLOOKUP(E342,[2]גיליון1!$B:$F,5,0),0)</f>
        <v>103210.45433865204</v>
      </c>
      <c r="N342" s="23">
        <f t="shared" si="27"/>
        <v>103210.45433865204</v>
      </c>
      <c r="O342" s="23">
        <f>VLOOKUP(C342,'[3]דוח רשימת בקשות 17.11.25'!B:I,8,0)</f>
        <v>90062</v>
      </c>
      <c r="P342" s="23">
        <f t="shared" si="28"/>
        <v>0</v>
      </c>
      <c r="Q342" s="23">
        <f t="shared" si="29"/>
        <v>13148.454338652038</v>
      </c>
      <c r="R342" s="24"/>
      <c r="T342" s="17"/>
      <c r="U342" s="17"/>
      <c r="Y342" s="1" t="e">
        <f>VLOOKUP(F342,[4]ריכוז!E:X,20,0)</f>
        <v>#N/A</v>
      </c>
    </row>
    <row r="343" spans="2:25" x14ac:dyDescent="0.2">
      <c r="B343" s="6">
        <v>340</v>
      </c>
      <c r="C343" s="6">
        <v>1001901735</v>
      </c>
      <c r="D343" s="6">
        <v>42202151</v>
      </c>
      <c r="E343" s="6">
        <v>580489466</v>
      </c>
      <c r="F343" s="7" t="s">
        <v>458</v>
      </c>
      <c r="G343" s="7" t="str">
        <f>VLOOKUP(C343,[3]ריכוז!A:BN,66,0)</f>
        <v>לא</v>
      </c>
      <c r="H343" s="7" t="str">
        <f>VLOOKUP(C343,[3]ריכוז!A:BP,68,0)</f>
        <v>לא</v>
      </c>
      <c r="I343" s="7">
        <f>VLOOKUP(C343,[3]ריכוז!A:BQ,69,0)</f>
        <v>0</v>
      </c>
      <c r="J343" s="22">
        <f t="shared" si="26"/>
        <v>0</v>
      </c>
      <c r="K343" s="22">
        <f>VLOOKUP(C343,'[3]דוח רשימת בקשות'!B:P,15,0)</f>
        <v>200000</v>
      </c>
      <c r="L343" s="7">
        <f t="shared" si="25"/>
        <v>1</v>
      </c>
      <c r="M343" s="23">
        <f>VLOOKUP(E343,'[1]ריכוז תמיכה ברמת עמותה'!$A:$P,16,0)+IFERROR(VLOOKUP(E343,[2]גיליון1!$B:$F,5,0),0)</f>
        <v>134000.13446563313</v>
      </c>
      <c r="N343" s="23">
        <f t="shared" si="27"/>
        <v>134000.13446563313</v>
      </c>
      <c r="O343" s="23">
        <f>VLOOKUP(C343,'[3]דוח רשימת בקשות 17.11.25'!B:I,8,0)</f>
        <v>53710</v>
      </c>
      <c r="P343" s="23">
        <f t="shared" si="28"/>
        <v>0</v>
      </c>
      <c r="Q343" s="23">
        <f t="shared" si="29"/>
        <v>80290.134465633135</v>
      </c>
      <c r="R343" s="24"/>
      <c r="T343" s="17"/>
      <c r="U343" s="17"/>
      <c r="Y343" s="1" t="e">
        <f>VLOOKUP(F343,[4]ריכוז!E:X,20,0)</f>
        <v>#N/A</v>
      </c>
    </row>
    <row r="344" spans="2:25" x14ac:dyDescent="0.2">
      <c r="B344" s="6">
        <v>341</v>
      </c>
      <c r="C344" s="6">
        <v>1001901736</v>
      </c>
      <c r="D344" s="6">
        <v>41398330</v>
      </c>
      <c r="E344" s="6">
        <v>580421915</v>
      </c>
      <c r="F344" s="7" t="s">
        <v>459</v>
      </c>
      <c r="G344" s="7" t="str">
        <f>VLOOKUP(C344,[3]ריכוז!A:BN,66,0)</f>
        <v>לא</v>
      </c>
      <c r="H344" s="7" t="str">
        <f>VLOOKUP(C344,[3]ריכוז!A:BP,68,0)</f>
        <v>לא</v>
      </c>
      <c r="I344" s="7">
        <f>VLOOKUP(C344,[3]ריכוז!A:BQ,69,0)</f>
        <v>0</v>
      </c>
      <c r="J344" s="22">
        <f t="shared" si="26"/>
        <v>0</v>
      </c>
      <c r="K344" s="22">
        <f>VLOOKUP(C344,'[3]דוח רשימת בקשות'!B:P,15,0)</f>
        <v>2500000</v>
      </c>
      <c r="L344" s="7">
        <f t="shared" si="25"/>
        <v>1</v>
      </c>
      <c r="M344" s="23">
        <f>VLOOKUP(E344,'[1]ריכוז תמיכה ברמת עמותה'!$A:$P,16,0)+IFERROR(VLOOKUP(E344,[2]גיליון1!$B:$F,5,0),0)</f>
        <v>532524.53870708332</v>
      </c>
      <c r="N344" s="23">
        <f t="shared" si="27"/>
        <v>532524.53870708332</v>
      </c>
      <c r="O344" s="23">
        <f>VLOOKUP(C344,'[3]דוח רשימת בקשות 17.11.25'!B:I,8,0)</f>
        <v>434254</v>
      </c>
      <c r="P344" s="23">
        <f t="shared" si="28"/>
        <v>0</v>
      </c>
      <c r="Q344" s="23">
        <f t="shared" si="29"/>
        <v>98270.538707083324</v>
      </c>
      <c r="R344" s="24"/>
      <c r="T344" s="17"/>
      <c r="U344" s="17"/>
      <c r="Y344" s="1" t="e">
        <f>VLOOKUP(F344,[4]ריכוז!E:X,20,0)</f>
        <v>#N/A</v>
      </c>
    </row>
    <row r="345" spans="2:25" x14ac:dyDescent="0.2">
      <c r="B345" s="6">
        <v>342</v>
      </c>
      <c r="C345" s="6">
        <v>1001901751</v>
      </c>
      <c r="D345" s="6">
        <v>40221286</v>
      </c>
      <c r="E345" s="6">
        <v>580248342</v>
      </c>
      <c r="F345" s="7" t="s">
        <v>460</v>
      </c>
      <c r="G345" s="7" t="str">
        <f>VLOOKUP(C345,[3]ריכוז!A:BN,66,0)</f>
        <v>לא</v>
      </c>
      <c r="H345" s="7" t="str">
        <f>VLOOKUP(C345,[3]ריכוז!A:BP,68,0)</f>
        <v>לא</v>
      </c>
      <c r="I345" s="7">
        <f>VLOOKUP(C345,[3]ריכוז!A:BQ,69,0)</f>
        <v>0</v>
      </c>
      <c r="J345" s="22">
        <f t="shared" si="26"/>
        <v>0</v>
      </c>
      <c r="K345" s="22">
        <f>VLOOKUP(C345,'[3]דוח רשימת בקשות'!B:P,15,0)</f>
        <v>350000</v>
      </c>
      <c r="L345" s="7">
        <f t="shared" si="25"/>
        <v>1</v>
      </c>
      <c r="M345" s="23">
        <f>VLOOKUP(E345,'[1]ריכוז תמיכה ברמת עמותה'!$A:$P,16,0)+IFERROR(VLOOKUP(E345,[2]גיליון1!$B:$F,5,0),0)</f>
        <v>110313.24200958686</v>
      </c>
      <c r="N345" s="23">
        <f t="shared" si="27"/>
        <v>110313.24200958686</v>
      </c>
      <c r="O345" s="23">
        <f>VLOOKUP(C345,'[3]דוח רשימת בקשות 17.11.25'!B:I,8,0)</f>
        <v>86501</v>
      </c>
      <c r="P345" s="23">
        <f t="shared" si="28"/>
        <v>0</v>
      </c>
      <c r="Q345" s="23">
        <f t="shared" si="29"/>
        <v>23812.242009586858</v>
      </c>
      <c r="R345" s="24"/>
      <c r="T345" s="17"/>
      <c r="U345" s="17"/>
      <c r="Y345" s="1" t="e">
        <f>VLOOKUP(F345,[4]ריכוז!E:X,20,0)</f>
        <v>#N/A</v>
      </c>
    </row>
    <row r="346" spans="2:25" x14ac:dyDescent="0.2">
      <c r="B346" s="6">
        <v>343</v>
      </c>
      <c r="C346" s="6">
        <v>1001901799</v>
      </c>
      <c r="D346" s="6">
        <v>42402552</v>
      </c>
      <c r="E346" s="6">
        <v>580321552</v>
      </c>
      <c r="F346" s="7" t="s">
        <v>461</v>
      </c>
      <c r="G346" s="7" t="str">
        <f>VLOOKUP(C346,[3]ריכוז!A:BN,66,0)</f>
        <v>לא</v>
      </c>
      <c r="H346" s="7" t="str">
        <f>VLOOKUP(C346,[3]ריכוז!A:BP,68,0)</f>
        <v>לא</v>
      </c>
      <c r="I346" s="7">
        <f>VLOOKUP(C346,[3]ריכוז!A:BQ,69,0)</f>
        <v>0</v>
      </c>
      <c r="J346" s="22">
        <f t="shared" si="26"/>
        <v>0</v>
      </c>
      <c r="K346" s="22">
        <f>VLOOKUP(C346,'[3]דוח רשימת בקשות'!B:P,15,0)</f>
        <v>400000</v>
      </c>
      <c r="L346" s="7">
        <f t="shared" si="25"/>
        <v>1</v>
      </c>
      <c r="M346" s="23">
        <f>VLOOKUP(E346,'[1]ריכוז תמיכה ברמת עמותה'!$A:$P,16,0)+IFERROR(VLOOKUP(E346,[2]גיליון1!$B:$F,5,0),0)</f>
        <v>104096.24392737042</v>
      </c>
      <c r="N346" s="23">
        <f t="shared" si="27"/>
        <v>104096.24392737042</v>
      </c>
      <c r="O346" s="23">
        <f>VLOOKUP(C346,'[3]דוח רשימת בקשות 17.11.25'!B:I,8,0)</f>
        <v>89571</v>
      </c>
      <c r="P346" s="23">
        <f t="shared" si="28"/>
        <v>0</v>
      </c>
      <c r="Q346" s="23">
        <f t="shared" si="29"/>
        <v>14525.243927370422</v>
      </c>
      <c r="R346" s="24"/>
      <c r="T346" s="17"/>
      <c r="U346" s="17"/>
      <c r="Y346" s="1" t="e">
        <f>VLOOKUP(F346,[4]ריכוז!E:X,20,0)</f>
        <v>#N/A</v>
      </c>
    </row>
    <row r="347" spans="2:25" x14ac:dyDescent="0.2">
      <c r="B347" s="6">
        <v>344</v>
      </c>
      <c r="C347" s="6">
        <v>1001901804</v>
      </c>
      <c r="D347" s="6">
        <v>40313642</v>
      </c>
      <c r="E347" s="6">
        <v>510685589</v>
      </c>
      <c r="F347" s="7" t="s">
        <v>462</v>
      </c>
      <c r="G347" s="7" t="str">
        <f>VLOOKUP(C347,[3]ריכוז!A:BN,66,0)</f>
        <v>לא</v>
      </c>
      <c r="H347" s="7" t="str">
        <f>VLOOKUP(C347,[3]ריכוז!A:BP,68,0)</f>
        <v>לא</v>
      </c>
      <c r="I347" s="7">
        <f>VLOOKUP(C347,[3]ריכוז!A:BQ,69,0)</f>
        <v>0</v>
      </c>
      <c r="J347" s="22">
        <f t="shared" si="26"/>
        <v>0</v>
      </c>
      <c r="K347" s="22">
        <f>VLOOKUP(C347,'[3]דוח רשימת בקשות'!B:P,15,0)</f>
        <v>520000</v>
      </c>
      <c r="L347" s="7">
        <f t="shared" si="25"/>
        <v>1</v>
      </c>
      <c r="M347" s="23">
        <f>VLOOKUP(E347,'[1]ריכוז תמיכה ברמת עמותה'!$A:$P,16,0)+IFERROR(VLOOKUP(E347,[2]גיליון1!$B:$F,5,0),0)</f>
        <v>152973.77890208748</v>
      </c>
      <c r="N347" s="23">
        <f t="shared" si="27"/>
        <v>152973.77890208748</v>
      </c>
      <c r="O347" s="23">
        <f>VLOOKUP(C347,'[3]דוח רשימת בקשות 17.11.25'!B:I,8,0)</f>
        <v>112552</v>
      </c>
      <c r="P347" s="23">
        <f t="shared" si="28"/>
        <v>0</v>
      </c>
      <c r="Q347" s="23">
        <f t="shared" si="29"/>
        <v>40421.778902087477</v>
      </c>
      <c r="R347" s="24"/>
      <c r="T347" s="17"/>
      <c r="U347" s="17"/>
      <c r="Y347" s="1" t="e">
        <f>VLOOKUP(F347,[4]ריכוז!E:X,20,0)</f>
        <v>#N/A</v>
      </c>
    </row>
    <row r="348" spans="2:25" x14ac:dyDescent="0.2">
      <c r="B348" s="6">
        <v>345</v>
      </c>
      <c r="C348" s="6">
        <v>1001901810</v>
      </c>
      <c r="D348" s="6">
        <v>42503226</v>
      </c>
      <c r="E348" s="6">
        <v>580678225</v>
      </c>
      <c r="F348" s="7" t="s">
        <v>463</v>
      </c>
      <c r="G348" s="7" t="str">
        <f>VLOOKUP(C348,[3]ריכוז!A:BN,66,0)</f>
        <v>לא</v>
      </c>
      <c r="H348" s="7" t="str">
        <f>VLOOKUP(C348,[3]ריכוז!A:BP,68,0)</f>
        <v>לא</v>
      </c>
      <c r="I348" s="7">
        <f>VLOOKUP(C348,[3]ריכוז!A:BQ,69,0)</f>
        <v>0</v>
      </c>
      <c r="J348" s="22">
        <f t="shared" si="26"/>
        <v>0</v>
      </c>
      <c r="K348" s="22">
        <f>VLOOKUP(C348,'[3]דוח רשימת בקשות'!B:P,15,0)</f>
        <v>300000</v>
      </c>
      <c r="L348" s="7">
        <f t="shared" si="25"/>
        <v>1</v>
      </c>
      <c r="M348" s="23">
        <f>VLOOKUP(E348,'[1]ריכוז תמיכה ברמת עמותה'!$A:$P,16,0)+IFERROR(VLOOKUP(E348,[2]גיליון1!$B:$F,5,0),0)</f>
        <v>102543.73535468632</v>
      </c>
      <c r="N348" s="23">
        <f t="shared" si="27"/>
        <v>102543.73535468632</v>
      </c>
      <c r="O348" s="23">
        <f>VLOOKUP(C348,'[3]דוח רשימת בקשות 17.11.25'!B:I,8,0)</f>
        <v>53099</v>
      </c>
      <c r="P348" s="23">
        <f t="shared" si="28"/>
        <v>0</v>
      </c>
      <c r="Q348" s="23">
        <f t="shared" si="29"/>
        <v>49444.735354686316</v>
      </c>
      <c r="R348" s="24"/>
      <c r="T348" s="17"/>
      <c r="U348" s="17"/>
      <c r="Y348" s="1" t="e">
        <f>VLOOKUP(F348,[4]ריכוז!E:X,20,0)</f>
        <v>#N/A</v>
      </c>
    </row>
    <row r="349" spans="2:25" x14ac:dyDescent="0.2">
      <c r="B349" s="6">
        <v>346</v>
      </c>
      <c r="C349" s="6">
        <v>1001901815</v>
      </c>
      <c r="D349" s="6">
        <v>42402531</v>
      </c>
      <c r="E349" s="6">
        <v>580425718</v>
      </c>
      <c r="F349" s="7" t="s">
        <v>464</v>
      </c>
      <c r="G349" s="7" t="str">
        <f>VLOOKUP(C349,[3]ריכוז!A:BN,66,0)</f>
        <v>לא</v>
      </c>
      <c r="H349" s="7" t="str">
        <f>VLOOKUP(C349,[3]ריכוז!A:BP,68,0)</f>
        <v>לא</v>
      </c>
      <c r="I349" s="7">
        <f>VLOOKUP(C349,[3]ריכוז!A:BQ,69,0)</f>
        <v>0</v>
      </c>
      <c r="J349" s="22">
        <f t="shared" si="26"/>
        <v>0</v>
      </c>
      <c r="K349" s="22">
        <f>VLOOKUP(C349,'[3]דוח רשימת בקשות'!B:P,15,0)</f>
        <v>200000</v>
      </c>
      <c r="L349" s="7">
        <f t="shared" si="25"/>
        <v>1</v>
      </c>
      <c r="M349" s="23">
        <f>VLOOKUP(E349,'[1]ריכוז תמיכה ברמת עמותה'!$A:$P,16,0)+IFERROR(VLOOKUP(E349,[2]גיליון1!$B:$F,5,0),0)</f>
        <v>39530.425334652624</v>
      </c>
      <c r="N349" s="23">
        <f t="shared" si="27"/>
        <v>39530.425334652624</v>
      </c>
      <c r="O349" s="23">
        <f>VLOOKUP(C349,'[3]דוח רשימת בקשות 17.11.25'!B:I,8,0)</f>
        <v>34589</v>
      </c>
      <c r="P349" s="23">
        <f t="shared" si="28"/>
        <v>0</v>
      </c>
      <c r="Q349" s="23">
        <f t="shared" si="29"/>
        <v>4941.4253346526239</v>
      </c>
      <c r="R349" s="24"/>
      <c r="T349" s="17"/>
      <c r="U349" s="17"/>
      <c r="Y349" s="1" t="e">
        <f>VLOOKUP(F349,[4]ריכוז!E:X,20,0)</f>
        <v>#N/A</v>
      </c>
    </row>
    <row r="350" spans="2:25" x14ac:dyDescent="0.2">
      <c r="B350" s="6">
        <v>347</v>
      </c>
      <c r="C350" s="6">
        <v>1001901816</v>
      </c>
      <c r="D350" s="6">
        <v>42402529</v>
      </c>
      <c r="E350" s="6">
        <v>580353373</v>
      </c>
      <c r="F350" s="7" t="s">
        <v>465</v>
      </c>
      <c r="G350" s="7" t="str">
        <f>VLOOKUP(C350,[3]ריכוז!A:BN,66,0)</f>
        <v>לא</v>
      </c>
      <c r="H350" s="7" t="str">
        <f>VLOOKUP(C350,[3]ריכוז!A:BP,68,0)</f>
        <v>לא</v>
      </c>
      <c r="I350" s="7">
        <f>VLOOKUP(C350,[3]ריכוז!A:BQ,69,0)</f>
        <v>0</v>
      </c>
      <c r="J350" s="22">
        <f t="shared" si="26"/>
        <v>0</v>
      </c>
      <c r="K350" s="22">
        <f>VLOOKUP(C350,'[3]דוח רשימת בקשות'!B:P,15,0)</f>
        <v>600000</v>
      </c>
      <c r="L350" s="7">
        <f t="shared" si="25"/>
        <v>1</v>
      </c>
      <c r="M350" s="23">
        <f>VLOOKUP(E350,'[1]ריכוז תמיכה ברמת עמותה'!$A:$P,16,0)+IFERROR(VLOOKUP(E350,[2]גיליון1!$B:$F,5,0),0)</f>
        <v>238644.4745129752</v>
      </c>
      <c r="N350" s="23">
        <f t="shared" si="27"/>
        <v>238644.4745129752</v>
      </c>
      <c r="O350" s="23">
        <f>VLOOKUP(C350,'[3]דוח רשימת בקשות 17.11.25'!B:I,8,0)</f>
        <v>101695</v>
      </c>
      <c r="P350" s="23">
        <f t="shared" si="28"/>
        <v>0</v>
      </c>
      <c r="Q350" s="23">
        <f t="shared" si="29"/>
        <v>136949.4745129752</v>
      </c>
      <c r="R350" s="24"/>
      <c r="T350" s="17"/>
      <c r="U350" s="17"/>
      <c r="Y350" s="1" t="e">
        <f>VLOOKUP(F350,[4]ריכוז!E:X,20,0)</f>
        <v>#N/A</v>
      </c>
    </row>
    <row r="351" spans="2:25" x14ac:dyDescent="0.2">
      <c r="B351" s="6">
        <v>348</v>
      </c>
      <c r="C351" s="6">
        <v>1001901817</v>
      </c>
      <c r="D351" s="6">
        <v>42200761</v>
      </c>
      <c r="E351" s="6">
        <v>580329167</v>
      </c>
      <c r="F351" s="7" t="s">
        <v>466</v>
      </c>
      <c r="G351" s="7" t="str">
        <f>VLOOKUP(C351,[3]ריכוז!A:BN,66,0)</f>
        <v>לא</v>
      </c>
      <c r="H351" s="7" t="str">
        <f>VLOOKUP(C351,[3]ריכוז!A:BP,68,0)</f>
        <v>לא</v>
      </c>
      <c r="I351" s="7">
        <f>VLOOKUP(C351,[3]ריכוז!A:BQ,69,0)</f>
        <v>0</v>
      </c>
      <c r="J351" s="22">
        <f t="shared" si="26"/>
        <v>0</v>
      </c>
      <c r="K351" s="22">
        <f>VLOOKUP(C351,'[3]דוח רשימת בקשות'!B:P,15,0)</f>
        <v>800000</v>
      </c>
      <c r="L351" s="7">
        <f t="shared" si="25"/>
        <v>1</v>
      </c>
      <c r="M351" s="23">
        <f>VLOOKUP(E351,'[1]ריכוז תמיכה ברמת עמותה'!$A:$P,16,0)+IFERROR(VLOOKUP(E351,[2]גיליון1!$B:$F,5,0),0)</f>
        <v>114764.79250350955</v>
      </c>
      <c r="N351" s="23">
        <f t="shared" si="27"/>
        <v>114764.79250350955</v>
      </c>
      <c r="O351" s="23">
        <f>VLOOKUP(C351,'[3]דוח רשימת בקשות 17.11.25'!B:I,8,0)</f>
        <v>57754</v>
      </c>
      <c r="P351" s="23">
        <f t="shared" si="28"/>
        <v>0</v>
      </c>
      <c r="Q351" s="23">
        <f t="shared" si="29"/>
        <v>57010.792503509554</v>
      </c>
      <c r="R351" s="24"/>
      <c r="T351" s="17"/>
      <c r="U351" s="17"/>
      <c r="Y351" s="1" t="e">
        <f>VLOOKUP(F351,[4]ריכוז!E:X,20,0)</f>
        <v>#N/A</v>
      </c>
    </row>
    <row r="352" spans="2:25" x14ac:dyDescent="0.2">
      <c r="B352" s="6">
        <v>349</v>
      </c>
      <c r="C352" s="6">
        <v>1001901818</v>
      </c>
      <c r="D352" s="6">
        <v>42262456</v>
      </c>
      <c r="E352" s="6">
        <v>580545523</v>
      </c>
      <c r="F352" s="7" t="s">
        <v>467</v>
      </c>
      <c r="G352" s="7" t="str">
        <f>VLOOKUP(C352,[3]ריכוז!A:BN,66,0)</f>
        <v>לא</v>
      </c>
      <c r="H352" s="7" t="str">
        <f>VLOOKUP(C352,[3]ריכוז!A:BP,68,0)</f>
        <v>לא</v>
      </c>
      <c r="I352" s="7">
        <f>VLOOKUP(C352,[3]ריכוז!A:BQ,69,0)</f>
        <v>0</v>
      </c>
      <c r="J352" s="22">
        <f t="shared" si="26"/>
        <v>0</v>
      </c>
      <c r="K352" s="22">
        <f>VLOOKUP(C352,'[3]דוח רשימת בקשות'!B:P,15,0)</f>
        <v>400000</v>
      </c>
      <c r="L352" s="7">
        <f t="shared" si="25"/>
        <v>1</v>
      </c>
      <c r="M352" s="23">
        <f>VLOOKUP(E352,'[1]ריכוז תמיכה ברמת עמותה'!$A:$P,16,0)+IFERROR(VLOOKUP(E352,[2]גיליון1!$B:$F,5,0),0)</f>
        <v>69397.495951580291</v>
      </c>
      <c r="N352" s="23">
        <f t="shared" si="27"/>
        <v>69397.495951580291</v>
      </c>
      <c r="O352" s="23">
        <f>VLOOKUP(C352,'[3]דוח רשימת בקשות 17.11.25'!B:I,8,0)</f>
        <v>51183</v>
      </c>
      <c r="P352" s="23">
        <f t="shared" si="28"/>
        <v>0</v>
      </c>
      <c r="Q352" s="23">
        <f t="shared" si="29"/>
        <v>18214.495951580291</v>
      </c>
      <c r="R352" s="24"/>
      <c r="T352" s="17"/>
      <c r="U352" s="17"/>
      <c r="Y352" s="1" t="e">
        <f>VLOOKUP(F352,[4]ריכוז!E:X,20,0)</f>
        <v>#N/A</v>
      </c>
    </row>
    <row r="353" spans="2:25" x14ac:dyDescent="0.2">
      <c r="B353" s="6">
        <v>350</v>
      </c>
      <c r="C353" s="6">
        <v>1001901873</v>
      </c>
      <c r="D353" s="6">
        <v>42402461</v>
      </c>
      <c r="E353" s="6">
        <v>580301745</v>
      </c>
      <c r="F353" s="7" t="s">
        <v>468</v>
      </c>
      <c r="G353" s="7" t="str">
        <f>VLOOKUP(C353,[3]ריכוז!A:BN,66,0)</f>
        <v>לא</v>
      </c>
      <c r="H353" s="7" t="str">
        <f>VLOOKUP(C353,[3]ריכוז!A:BP,68,0)</f>
        <v>לא</v>
      </c>
      <c r="I353" s="7">
        <f>VLOOKUP(C353,[3]ריכוז!A:BQ,69,0)</f>
        <v>0</v>
      </c>
      <c r="J353" s="22">
        <f t="shared" si="26"/>
        <v>0</v>
      </c>
      <c r="K353" s="22">
        <f>VLOOKUP(C353,'[3]דוח רשימת בקשות'!B:P,15,0)</f>
        <v>250000</v>
      </c>
      <c r="L353" s="7">
        <f t="shared" si="25"/>
        <v>1</v>
      </c>
      <c r="M353" s="23">
        <f>VLOOKUP(E353,'[1]ריכוז תמיכה ברמת עמותה'!$A:$P,16,0)+IFERROR(VLOOKUP(E353,[2]גיליון1!$B:$F,5,0),0)</f>
        <v>175193.93344959378</v>
      </c>
      <c r="N353" s="23">
        <f t="shared" si="27"/>
        <v>175193.93344959378</v>
      </c>
      <c r="O353" s="23">
        <f>VLOOKUP(C353,'[3]דוח רשימת בקשות 17.11.25'!B:I,8,0)</f>
        <v>117346</v>
      </c>
      <c r="P353" s="23">
        <f t="shared" si="28"/>
        <v>0</v>
      </c>
      <c r="Q353" s="23">
        <f t="shared" si="29"/>
        <v>57847.93344959378</v>
      </c>
      <c r="R353" s="24"/>
      <c r="T353" s="17"/>
      <c r="U353" s="17"/>
      <c r="Y353" s="1" t="e">
        <f>VLOOKUP(F353,[4]ריכוז!E:X,20,0)</f>
        <v>#N/A</v>
      </c>
    </row>
    <row r="354" spans="2:25" x14ac:dyDescent="0.2">
      <c r="B354" s="6">
        <v>351</v>
      </c>
      <c r="C354" s="6">
        <v>1001901874</v>
      </c>
      <c r="D354" s="6">
        <v>42131309</v>
      </c>
      <c r="E354" s="6">
        <v>580499150</v>
      </c>
      <c r="F354" s="7" t="s">
        <v>469</v>
      </c>
      <c r="G354" s="7" t="str">
        <f>VLOOKUP(C354,[3]ריכוז!A:BN,66,0)</f>
        <v>לא</v>
      </c>
      <c r="H354" s="7" t="str">
        <f>VLOOKUP(C354,[3]ריכוז!A:BP,68,0)</f>
        <v>לא</v>
      </c>
      <c r="I354" s="7">
        <f>VLOOKUP(C354,[3]ריכוז!A:BQ,69,0)</f>
        <v>0</v>
      </c>
      <c r="J354" s="22">
        <f t="shared" si="26"/>
        <v>0</v>
      </c>
      <c r="K354" s="22">
        <f>VLOOKUP(C354,'[3]דוח רשימת בקשות'!B:P,15,0)</f>
        <v>120000</v>
      </c>
      <c r="L354" s="7">
        <f t="shared" si="25"/>
        <v>1</v>
      </c>
      <c r="M354" s="23">
        <f>VLOOKUP(E354,'[1]ריכוז תמיכה ברמת עמותה'!$A:$P,16,0)+IFERROR(VLOOKUP(E354,[2]גיליון1!$B:$F,5,0),0)</f>
        <v>7910.3855385063798</v>
      </c>
      <c r="N354" s="23">
        <f t="shared" si="27"/>
        <v>7910.3855385063798</v>
      </c>
      <c r="O354" s="23">
        <f>VLOOKUP(C354,'[3]דוח רשימת בקשות 17.11.25'!B:I,8,0)</f>
        <v>6922</v>
      </c>
      <c r="P354" s="23">
        <f t="shared" si="28"/>
        <v>0</v>
      </c>
      <c r="Q354" s="23">
        <f t="shared" si="29"/>
        <v>988.38553850637982</v>
      </c>
      <c r="R354" s="24"/>
      <c r="T354" s="17"/>
      <c r="U354" s="17"/>
      <c r="Y354" s="1" t="e">
        <f>VLOOKUP(F354,[4]ריכוז!E:X,20,0)</f>
        <v>#N/A</v>
      </c>
    </row>
    <row r="355" spans="2:25" x14ac:dyDescent="0.2">
      <c r="B355" s="6">
        <v>352</v>
      </c>
      <c r="C355" s="6">
        <v>1001901881</v>
      </c>
      <c r="D355" s="6">
        <v>42304788</v>
      </c>
      <c r="E355" s="6">
        <v>580592533</v>
      </c>
      <c r="F355" s="7" t="s">
        <v>470</v>
      </c>
      <c r="G355" s="7" t="str">
        <f>VLOOKUP(C355,[3]ריכוז!A:BN,66,0)</f>
        <v>לא</v>
      </c>
      <c r="H355" s="7" t="str">
        <f>VLOOKUP(C355,[3]ריכוז!A:BP,68,0)</f>
        <v>לא</v>
      </c>
      <c r="I355" s="7">
        <f>VLOOKUP(C355,[3]ריכוז!A:BQ,69,0)</f>
        <v>0</v>
      </c>
      <c r="J355" s="22">
        <f t="shared" si="26"/>
        <v>0</v>
      </c>
      <c r="K355" s="22">
        <f>VLOOKUP(C355,'[3]דוח רשימת בקשות'!B:P,15,0)</f>
        <v>100000</v>
      </c>
      <c r="L355" s="7">
        <f t="shared" si="25"/>
        <v>1</v>
      </c>
      <c r="M355" s="23">
        <f>VLOOKUP(E355,'[1]ריכוז תמיכה ברמת עמותה'!$A:$P,16,0)+IFERROR(VLOOKUP(E355,[2]גיליון1!$B:$F,5,0),0)</f>
        <v>11870.492681151454</v>
      </c>
      <c r="N355" s="23">
        <f t="shared" si="27"/>
        <v>11870.492681151454</v>
      </c>
      <c r="O355" s="23">
        <f>VLOOKUP(C355,'[3]דוח רשימת בקשות 17.11.25'!B:I,8,0)</f>
        <v>10387</v>
      </c>
      <c r="P355" s="23">
        <f t="shared" si="28"/>
        <v>0</v>
      </c>
      <c r="Q355" s="23">
        <f t="shared" si="29"/>
        <v>1483.4926811514542</v>
      </c>
      <c r="R355" s="24"/>
      <c r="T355" s="17"/>
      <c r="U355" s="17"/>
      <c r="Y355" s="1" t="e">
        <f>VLOOKUP(F355,[4]ריכוז!E:X,20,0)</f>
        <v>#N/A</v>
      </c>
    </row>
    <row r="356" spans="2:25" x14ac:dyDescent="0.2">
      <c r="B356" s="6">
        <v>353</v>
      </c>
      <c r="C356" s="6">
        <v>1001901885</v>
      </c>
      <c r="D356" s="6">
        <v>42402162</v>
      </c>
      <c r="E356" s="6">
        <v>580226785</v>
      </c>
      <c r="F356" s="7" t="s">
        <v>471</v>
      </c>
      <c r="G356" s="7" t="str">
        <f>VLOOKUP(C356,[3]ריכוז!A:BN,66,0)</f>
        <v>לא</v>
      </c>
      <c r="H356" s="7" t="str">
        <f>VLOOKUP(C356,[3]ריכוז!A:BP,68,0)</f>
        <v>כן</v>
      </c>
      <c r="I356" s="7">
        <f>VLOOKUP(C356,[3]ריכוז!A:BQ,69,0)</f>
        <v>21</v>
      </c>
      <c r="J356" s="22">
        <f t="shared" si="26"/>
        <v>5059.9104358421546</v>
      </c>
      <c r="K356" s="22">
        <f>VLOOKUP(C356,'[3]דוח רשימת בקשות'!B:P,15,0)</f>
        <v>500000</v>
      </c>
      <c r="L356" s="7">
        <f t="shared" si="25"/>
        <v>1</v>
      </c>
      <c r="M356" s="23">
        <f>VLOOKUP(E356,'[1]ריכוז תמיכה ברמת עמותה'!$A:$P,16,0)+IFERROR(VLOOKUP(E356,[2]גיליון1!$B:$F,5,0),0)</f>
        <v>87946.062337256488</v>
      </c>
      <c r="N356" s="23">
        <f t="shared" si="27"/>
        <v>82886.151901414327</v>
      </c>
      <c r="O356" s="23">
        <f>VLOOKUP(C356,'[3]דוח רשימת בקשות 17.11.25'!B:I,8,0)</f>
        <v>58497</v>
      </c>
      <c r="P356" s="23">
        <f t="shared" si="28"/>
        <v>0</v>
      </c>
      <c r="Q356" s="23">
        <f t="shared" si="29"/>
        <v>24389.151901414327</v>
      </c>
      <c r="R356" s="24"/>
      <c r="T356" s="17"/>
      <c r="U356" s="17"/>
      <c r="Y356" s="1" t="e">
        <f>VLOOKUP(F356,[4]ריכוז!E:X,20,0)</f>
        <v>#N/A</v>
      </c>
    </row>
    <row r="357" spans="2:25" x14ac:dyDescent="0.2">
      <c r="B357" s="6">
        <v>354</v>
      </c>
      <c r="C357" s="6">
        <v>1001901887</v>
      </c>
      <c r="D357" s="6">
        <v>40478389</v>
      </c>
      <c r="E357" s="6">
        <v>580345940</v>
      </c>
      <c r="F357" s="7" t="s">
        <v>472</v>
      </c>
      <c r="G357" s="7" t="str">
        <f>VLOOKUP(C357,[3]ריכוז!A:BN,66,0)</f>
        <v>לא</v>
      </c>
      <c r="H357" s="7" t="str">
        <f>VLOOKUP(C357,[3]ריכוז!A:BP,68,0)</f>
        <v>לא</v>
      </c>
      <c r="I357" s="7">
        <f>VLOOKUP(C357,[3]ריכוז!A:BQ,69,0)</f>
        <v>0</v>
      </c>
      <c r="J357" s="22">
        <f t="shared" si="26"/>
        <v>0</v>
      </c>
      <c r="K357" s="22">
        <f>VLOOKUP(C357,'[3]דוח רשימת בקשות'!B:P,15,0)</f>
        <v>900000</v>
      </c>
      <c r="L357" s="7">
        <f t="shared" si="25"/>
        <v>1</v>
      </c>
      <c r="M357" s="23">
        <f>VLOOKUP(E357,'[1]ריכוז תמיכה ברמת עמותה'!$A:$P,16,0)+IFERROR(VLOOKUP(E357,[2]גיליון1!$B:$F,5,0),0)</f>
        <v>221538.16015312172</v>
      </c>
      <c r="N357" s="23">
        <f t="shared" si="27"/>
        <v>221538.16015312172</v>
      </c>
      <c r="O357" s="23">
        <f>VLOOKUP(C357,'[3]דוח רשימת בקשות 17.11.25'!B:I,8,0)</f>
        <v>136489</v>
      </c>
      <c r="P357" s="23">
        <f t="shared" si="28"/>
        <v>0</v>
      </c>
      <c r="Q357" s="23">
        <f t="shared" si="29"/>
        <v>85049.160153121717</v>
      </c>
      <c r="R357" s="24"/>
      <c r="T357" s="17"/>
      <c r="U357" s="17"/>
      <c r="Y357" s="1" t="e">
        <f>VLOOKUP(F357,[4]ריכוז!E:X,20,0)</f>
        <v>#N/A</v>
      </c>
    </row>
    <row r="358" spans="2:25" x14ac:dyDescent="0.2">
      <c r="B358" s="6">
        <v>355</v>
      </c>
      <c r="C358" s="6">
        <v>1001901888</v>
      </c>
      <c r="D358" s="6">
        <v>42402135</v>
      </c>
      <c r="E358" s="6">
        <v>580408607</v>
      </c>
      <c r="F358" s="7" t="s">
        <v>473</v>
      </c>
      <c r="G358" s="7" t="str">
        <f>VLOOKUP(C358,[3]ריכוז!A:BN,66,0)</f>
        <v>לא</v>
      </c>
      <c r="H358" s="7" t="str">
        <f>VLOOKUP(C358,[3]ריכוז!A:BP,68,0)</f>
        <v>לא</v>
      </c>
      <c r="I358" s="7">
        <f>VLOOKUP(C358,[3]ריכוז!A:BQ,69,0)</f>
        <v>0</v>
      </c>
      <c r="J358" s="22">
        <f t="shared" si="26"/>
        <v>0</v>
      </c>
      <c r="K358" s="22">
        <f>VLOOKUP(C358,'[3]דוח רשימת בקשות'!B:P,15,0)</f>
        <v>900000</v>
      </c>
      <c r="L358" s="7">
        <f t="shared" si="25"/>
        <v>1</v>
      </c>
      <c r="M358" s="23">
        <f>VLOOKUP(E358,'[1]ריכוז תמיכה ברמת עמותה'!$A:$P,16,0)+IFERROR(VLOOKUP(E358,[2]גיליון1!$B:$F,5,0),0)</f>
        <v>96088.840548341948</v>
      </c>
      <c r="N358" s="23">
        <f t="shared" si="27"/>
        <v>96088.840548341948</v>
      </c>
      <c r="O358" s="23">
        <f>VLOOKUP(C358,'[3]דוח רשימת בקשות 17.11.25'!B:I,8,0)</f>
        <v>57581</v>
      </c>
      <c r="P358" s="23">
        <f t="shared" si="28"/>
        <v>0</v>
      </c>
      <c r="Q358" s="23">
        <f t="shared" si="29"/>
        <v>38507.840548341948</v>
      </c>
      <c r="R358" s="24"/>
      <c r="T358" s="17"/>
      <c r="U358" s="17"/>
      <c r="Y358" s="1" t="e">
        <f>VLOOKUP(F358,[4]ריכוז!E:X,20,0)</f>
        <v>#N/A</v>
      </c>
    </row>
    <row r="359" spans="2:25" x14ac:dyDescent="0.2">
      <c r="B359" s="6">
        <v>356</v>
      </c>
      <c r="C359" s="6">
        <v>1001901961</v>
      </c>
      <c r="D359" s="6">
        <v>42402174</v>
      </c>
      <c r="E359" s="6">
        <v>580356988</v>
      </c>
      <c r="F359" s="7" t="s">
        <v>474</v>
      </c>
      <c r="G359" s="7" t="str">
        <f>VLOOKUP(C359,[3]ריכוז!A:BN,66,0)</f>
        <v>לא</v>
      </c>
      <c r="H359" s="7" t="str">
        <f>VLOOKUP(C359,[3]ריכוז!A:BP,68,0)</f>
        <v>כן</v>
      </c>
      <c r="I359" s="7">
        <f>VLOOKUP(C359,[3]ריכוז!A:BQ,69,0)</f>
        <v>37</v>
      </c>
      <c r="J359" s="22">
        <f t="shared" si="26"/>
        <v>11410.281509050712</v>
      </c>
      <c r="K359" s="22">
        <f>VLOOKUP(C359,'[3]דוח רשימת בקשות'!B:P,15,0)</f>
        <v>300000</v>
      </c>
      <c r="L359" s="7">
        <f t="shared" si="25"/>
        <v>1</v>
      </c>
      <c r="M359" s="23">
        <f>VLOOKUP(E359,'[1]ריכוז תמיכה ברמת עמותה'!$A:$P,16,0)+IFERROR(VLOOKUP(E359,[2]גיליון1!$B:$F,5,0),0)</f>
        <v>112560.88515685161</v>
      </c>
      <c r="N359" s="23">
        <f t="shared" si="27"/>
        <v>101150.6036478009</v>
      </c>
      <c r="O359" s="23">
        <f>VLOOKUP(C359,'[3]דוח רשימת בקשות 17.11.25'!B:I,8,0)</f>
        <v>98491</v>
      </c>
      <c r="P359" s="23">
        <f t="shared" si="28"/>
        <v>0</v>
      </c>
      <c r="Q359" s="23">
        <f t="shared" si="29"/>
        <v>2659.6036478009046</v>
      </c>
      <c r="R359" s="24"/>
      <c r="T359" s="17"/>
      <c r="U359" s="17"/>
      <c r="Y359" s="1" t="e">
        <f>VLOOKUP(F359,[4]ריכוז!E:X,20,0)</f>
        <v>#N/A</v>
      </c>
    </row>
    <row r="360" spans="2:25" x14ac:dyDescent="0.2">
      <c r="B360" s="6">
        <v>357</v>
      </c>
      <c r="C360" s="6">
        <v>1001901963</v>
      </c>
      <c r="D360" s="6">
        <v>42137159</v>
      </c>
      <c r="E360" s="6">
        <v>580444750</v>
      </c>
      <c r="F360" s="7" t="s">
        <v>475</v>
      </c>
      <c r="G360" s="7" t="str">
        <f>VLOOKUP(C360,[3]ריכוז!A:BN,66,0)</f>
        <v>לא</v>
      </c>
      <c r="H360" s="7" t="str">
        <f>VLOOKUP(C360,[3]ריכוז!A:BP,68,0)</f>
        <v>לא</v>
      </c>
      <c r="I360" s="7">
        <f>VLOOKUP(C360,[3]ריכוז!A:BQ,69,0)</f>
        <v>0</v>
      </c>
      <c r="J360" s="22">
        <f t="shared" si="26"/>
        <v>0</v>
      </c>
      <c r="K360" s="22">
        <f>VLOOKUP(C360,'[3]דוח רשימת בקשות'!B:P,15,0)</f>
        <v>3000000</v>
      </c>
      <c r="L360" s="7">
        <f t="shared" si="25"/>
        <v>1</v>
      </c>
      <c r="M360" s="23">
        <f>VLOOKUP(E360,'[1]ריכוז תמיכה ברמת עמותה'!$A:$P,16,0)+IFERROR(VLOOKUP(E360,[2]גיליון1!$B:$F,5,0),0)</f>
        <v>250898.63920955954</v>
      </c>
      <c r="N360" s="23">
        <f t="shared" si="27"/>
        <v>250898.63920955954</v>
      </c>
      <c r="O360" s="23">
        <f>VLOOKUP(C360,'[3]דוח רשימת בקשות 17.11.25'!B:I,8,0)</f>
        <v>200469</v>
      </c>
      <c r="P360" s="23">
        <f t="shared" si="28"/>
        <v>0</v>
      </c>
      <c r="Q360" s="23">
        <f t="shared" si="29"/>
        <v>50429.639209559537</v>
      </c>
      <c r="R360" s="24"/>
      <c r="T360" s="17"/>
      <c r="U360" s="17"/>
      <c r="Y360" s="1" t="e">
        <f>VLOOKUP(F360,[4]ריכוז!E:X,20,0)</f>
        <v>#N/A</v>
      </c>
    </row>
    <row r="361" spans="2:25" x14ac:dyDescent="0.2">
      <c r="B361" s="6">
        <v>358</v>
      </c>
      <c r="C361" s="6">
        <v>1001901964</v>
      </c>
      <c r="D361" s="6">
        <v>40000238</v>
      </c>
      <c r="E361" s="6">
        <v>580332757</v>
      </c>
      <c r="F361" s="7" t="s">
        <v>476</v>
      </c>
      <c r="G361" s="7" t="str">
        <f>VLOOKUP(C361,[3]ריכוז!A:BN,66,0)</f>
        <v>לא</v>
      </c>
      <c r="H361" s="7" t="str">
        <f>VLOOKUP(C361,[3]ריכוז!A:BP,68,0)</f>
        <v>לא</v>
      </c>
      <c r="I361" s="7">
        <f>VLOOKUP(C361,[3]ריכוז!A:BQ,69,0)</f>
        <v>0</v>
      </c>
      <c r="J361" s="22">
        <f t="shared" si="26"/>
        <v>0</v>
      </c>
      <c r="K361" s="22">
        <f>VLOOKUP(C361,'[3]דוח רשימת בקשות'!B:P,15,0)</f>
        <v>120000</v>
      </c>
      <c r="L361" s="7">
        <f t="shared" si="25"/>
        <v>1</v>
      </c>
      <c r="M361" s="23">
        <f>VLOOKUP(E361,'[1]ריכוז תמיכה ברמת עמותה'!$A:$P,16,0)+IFERROR(VLOOKUP(E361,[2]גיליון1!$B:$F,5,0),0)</f>
        <v>3427.9446280300763</v>
      </c>
      <c r="N361" s="23">
        <f t="shared" si="27"/>
        <v>3427.9446280300763</v>
      </c>
      <c r="O361" s="23">
        <f>VLOOKUP(C361,'[3]דוח רשימת בקשות 17.11.25'!B:I,8,0)</f>
        <v>1152</v>
      </c>
      <c r="P361" s="23">
        <f t="shared" si="28"/>
        <v>0</v>
      </c>
      <c r="Q361" s="23">
        <f t="shared" si="29"/>
        <v>2275.9446280300763</v>
      </c>
      <c r="R361" s="24"/>
      <c r="T361" s="17"/>
      <c r="U361" s="17"/>
      <c r="Y361" s="1" t="e">
        <f>VLOOKUP(F361,[4]ריכוז!E:X,20,0)</f>
        <v>#N/A</v>
      </c>
    </row>
    <row r="362" spans="2:25" x14ac:dyDescent="0.2">
      <c r="B362" s="6">
        <v>359</v>
      </c>
      <c r="C362" s="6">
        <v>1001901966</v>
      </c>
      <c r="D362" s="6">
        <v>42402143</v>
      </c>
      <c r="E362" s="6">
        <v>580530814</v>
      </c>
      <c r="F362" s="7" t="s">
        <v>477</v>
      </c>
      <c r="G362" s="7" t="str">
        <f>VLOOKUP(C362,[3]ריכוז!A:BN,66,0)</f>
        <v>לא</v>
      </c>
      <c r="H362" s="7" t="str">
        <f>VLOOKUP(C362,[3]ריכוז!A:BP,68,0)</f>
        <v>לא</v>
      </c>
      <c r="I362" s="7">
        <f>VLOOKUP(C362,[3]ריכוז!A:BQ,69,0)</f>
        <v>0</v>
      </c>
      <c r="J362" s="22">
        <f t="shared" si="26"/>
        <v>0</v>
      </c>
      <c r="K362" s="22">
        <f>VLOOKUP(C362,'[3]דוח רשימת בקשות'!B:P,15,0)</f>
        <v>1000000</v>
      </c>
      <c r="L362" s="7">
        <f t="shared" si="25"/>
        <v>1</v>
      </c>
      <c r="M362" s="23">
        <f>VLOOKUP(E362,'[1]ריכוז תמיכה ברמת עמותה'!$A:$P,16,0)+IFERROR(VLOOKUP(E362,[2]גיליון1!$B:$F,5,0),0)</f>
        <v>271557.14794269449</v>
      </c>
      <c r="N362" s="23">
        <f t="shared" si="27"/>
        <v>271557.14794269449</v>
      </c>
      <c r="O362" s="23">
        <f>VLOOKUP(C362,'[3]דוח רשימת בקשות 17.11.25'!B:I,8,0)</f>
        <v>193607</v>
      </c>
      <c r="P362" s="23">
        <f t="shared" si="28"/>
        <v>0</v>
      </c>
      <c r="Q362" s="23">
        <f t="shared" si="29"/>
        <v>77950.147942694486</v>
      </c>
      <c r="R362" s="24"/>
      <c r="T362" s="17"/>
      <c r="U362" s="17"/>
      <c r="Y362" s="1" t="e">
        <f>VLOOKUP(F362,[4]ריכוז!E:X,20,0)</f>
        <v>#N/A</v>
      </c>
    </row>
    <row r="363" spans="2:25" x14ac:dyDescent="0.2">
      <c r="B363" s="6">
        <v>360</v>
      </c>
      <c r="C363" s="6">
        <v>1001901968</v>
      </c>
      <c r="D363" s="6">
        <v>42159207</v>
      </c>
      <c r="E363" s="6">
        <v>580458131</v>
      </c>
      <c r="F363" s="7" t="s">
        <v>478</v>
      </c>
      <c r="G363" s="7" t="str">
        <f>VLOOKUP(C363,[3]ריכוז!A:BN,66,0)</f>
        <v>לא</v>
      </c>
      <c r="H363" s="7" t="str">
        <f>VLOOKUP(C363,[3]ריכוז!A:BP,68,0)</f>
        <v>לא</v>
      </c>
      <c r="I363" s="7">
        <f>VLOOKUP(C363,[3]ריכוז!A:BQ,69,0)</f>
        <v>0</v>
      </c>
      <c r="J363" s="22">
        <f t="shared" si="26"/>
        <v>0</v>
      </c>
      <c r="K363" s="22">
        <f>VLOOKUP(C363,'[3]דוח רשימת בקשות'!B:P,15,0)</f>
        <v>500000</v>
      </c>
      <c r="L363" s="7">
        <f t="shared" si="25"/>
        <v>1</v>
      </c>
      <c r="M363" s="23">
        <f>VLOOKUP(E363,'[1]ריכוז תמיכה ברמת עמותה'!$A:$P,16,0)+IFERROR(VLOOKUP(E363,[2]גיליון1!$B:$F,5,0),0)</f>
        <v>120121.66635582114</v>
      </c>
      <c r="N363" s="23">
        <f t="shared" si="27"/>
        <v>120121.66635582114</v>
      </c>
      <c r="O363" s="23">
        <f>VLOOKUP(C363,'[3]דוח רשימת בקשות 17.11.25'!B:I,8,0)</f>
        <v>0</v>
      </c>
      <c r="P363" s="23">
        <f t="shared" si="28"/>
        <v>0</v>
      </c>
      <c r="Q363" s="23">
        <f t="shared" si="29"/>
        <v>120121.66635582114</v>
      </c>
      <c r="R363" s="24"/>
      <c r="T363" s="17"/>
      <c r="U363" s="17"/>
      <c r="Y363" s="1" t="e">
        <f>VLOOKUP(F363,[4]ריכוז!E:X,20,0)</f>
        <v>#N/A</v>
      </c>
    </row>
    <row r="364" spans="2:25" x14ac:dyDescent="0.2">
      <c r="B364" s="6">
        <v>361</v>
      </c>
      <c r="C364" s="6">
        <v>1001901969</v>
      </c>
      <c r="D364" s="6">
        <v>42353200</v>
      </c>
      <c r="E364" s="6">
        <v>515598449</v>
      </c>
      <c r="F364" s="7" t="s">
        <v>479</v>
      </c>
      <c r="G364" s="7" t="str">
        <f>VLOOKUP(C364,[3]ריכוז!A:BN,66,0)</f>
        <v>לא</v>
      </c>
      <c r="H364" s="7" t="str">
        <f>VLOOKUP(C364,[3]ריכוז!A:BP,68,0)</f>
        <v>לא</v>
      </c>
      <c r="I364" s="7">
        <f>VLOOKUP(C364,[3]ריכוז!A:BQ,69,0)</f>
        <v>0</v>
      </c>
      <c r="J364" s="22">
        <f t="shared" si="26"/>
        <v>0</v>
      </c>
      <c r="K364" s="22">
        <f>VLOOKUP(C364,'[3]דוח רשימת בקשות'!B:P,15,0)</f>
        <v>5000000</v>
      </c>
      <c r="L364" s="7">
        <f t="shared" si="25"/>
        <v>1</v>
      </c>
      <c r="M364" s="23">
        <f>VLOOKUP(E364,'[1]ריכוז תמיכה ברמת עמותה'!$A:$P,16,0)+IFERROR(VLOOKUP(E364,[2]גיליון1!$B:$F,5,0),0)</f>
        <v>320296.13516113983</v>
      </c>
      <c r="N364" s="23">
        <f t="shared" si="27"/>
        <v>320296.13516113983</v>
      </c>
      <c r="O364" s="23">
        <f>VLOOKUP(C364,'[3]דוח רשימת בקשות 17.11.25'!B:I,8,0)</f>
        <v>179142</v>
      </c>
      <c r="P364" s="23">
        <f t="shared" si="28"/>
        <v>0</v>
      </c>
      <c r="Q364" s="23">
        <f t="shared" si="29"/>
        <v>141154.13516113983</v>
      </c>
      <c r="R364" s="24"/>
      <c r="T364" s="17"/>
      <c r="U364" s="17"/>
      <c r="Y364" s="1" t="e">
        <f>VLOOKUP(F364,[4]ריכוז!E:X,20,0)</f>
        <v>#N/A</v>
      </c>
    </row>
    <row r="365" spans="2:25" x14ac:dyDescent="0.2">
      <c r="B365" s="6">
        <v>362</v>
      </c>
      <c r="C365" s="6">
        <v>1001901981</v>
      </c>
      <c r="D365" s="6">
        <v>41864773</v>
      </c>
      <c r="E365" s="6">
        <v>580280899</v>
      </c>
      <c r="F365" s="7" t="s">
        <v>480</v>
      </c>
      <c r="G365" s="7" t="str">
        <f>VLOOKUP(C365,[3]ריכוז!A:BN,66,0)</f>
        <v>לא</v>
      </c>
      <c r="H365" s="7" t="str">
        <f>VLOOKUP(C365,[3]ריכוז!A:BP,68,0)</f>
        <v>לא</v>
      </c>
      <c r="I365" s="7">
        <f>VLOOKUP(C365,[3]ריכוז!A:BQ,69,0)</f>
        <v>0</v>
      </c>
      <c r="J365" s="22">
        <f t="shared" si="26"/>
        <v>0</v>
      </c>
      <c r="K365" s="22">
        <f>VLOOKUP(C365,'[3]דוח רשימת בקשות'!B:P,15,0)</f>
        <v>40000</v>
      </c>
      <c r="L365" s="7">
        <f t="shared" si="25"/>
        <v>1</v>
      </c>
      <c r="M365" s="23">
        <f>VLOOKUP(E365,'[1]ריכוז תמיכה ברמת עמותה'!$A:$P,16,0)+IFERROR(VLOOKUP(E365,[2]גיליון1!$B:$F,5,0),0)</f>
        <v>25668.820086384367</v>
      </c>
      <c r="N365" s="23">
        <f t="shared" si="27"/>
        <v>25668.820086384367</v>
      </c>
      <c r="O365" s="23">
        <f>VLOOKUP(C365,'[3]דוח רשימת בקשות 17.11.25'!B:I,8,0)</f>
        <v>22460</v>
      </c>
      <c r="P365" s="23">
        <f t="shared" si="28"/>
        <v>0</v>
      </c>
      <c r="Q365" s="23">
        <f t="shared" si="29"/>
        <v>3208.8200863843667</v>
      </c>
      <c r="R365" s="24"/>
      <c r="T365" s="17"/>
      <c r="U365" s="17"/>
      <c r="Y365" s="1" t="e">
        <f>VLOOKUP(F365,[4]ריכוז!E:X,20,0)</f>
        <v>#N/A</v>
      </c>
    </row>
    <row r="366" spans="2:25" x14ac:dyDescent="0.2">
      <c r="B366" s="6">
        <v>363</v>
      </c>
      <c r="C366" s="6">
        <v>1001901982</v>
      </c>
      <c r="D366" s="6">
        <v>40468317</v>
      </c>
      <c r="E366" s="6">
        <v>580513158</v>
      </c>
      <c r="F366" s="7" t="s">
        <v>481</v>
      </c>
      <c r="G366" s="7" t="str">
        <f>VLOOKUP(C366,[3]ריכוז!A:BN,66,0)</f>
        <v>לא</v>
      </c>
      <c r="H366" s="7" t="str">
        <f>VLOOKUP(C366,[3]ריכוז!A:BP,68,0)</f>
        <v>לא</v>
      </c>
      <c r="I366" s="7">
        <f>VLOOKUP(C366,[3]ריכוז!A:BQ,69,0)</f>
        <v>0</v>
      </c>
      <c r="J366" s="22">
        <f t="shared" si="26"/>
        <v>0</v>
      </c>
      <c r="K366" s="22">
        <f>VLOOKUP(C366,'[3]דוח רשימת בקשות'!B:P,15,0)</f>
        <v>500000</v>
      </c>
      <c r="L366" s="7">
        <f t="shared" si="25"/>
        <v>1</v>
      </c>
      <c r="M366" s="23">
        <f>VLOOKUP(E366,'[1]ריכוז תמיכה ברמת עמותה'!$A:$P,16,0)+IFERROR(VLOOKUP(E366,[2]גיליון1!$B:$F,5,0),0)</f>
        <v>24601.019135547576</v>
      </c>
      <c r="N366" s="23">
        <f t="shared" si="27"/>
        <v>24601.019135547576</v>
      </c>
      <c r="O366" s="23">
        <f>VLOOKUP(C366,'[3]דוח רשימת בקשות 17.11.25'!B:I,8,0)</f>
        <v>8587</v>
      </c>
      <c r="P366" s="23">
        <f t="shared" si="28"/>
        <v>0</v>
      </c>
      <c r="Q366" s="23">
        <f t="shared" si="29"/>
        <v>16014.019135547576</v>
      </c>
      <c r="R366" s="24"/>
      <c r="T366" s="17"/>
      <c r="U366" s="17"/>
      <c r="Y366" s="1" t="e">
        <f>VLOOKUP(F366,[4]ריכוז!E:X,20,0)</f>
        <v>#N/A</v>
      </c>
    </row>
    <row r="367" spans="2:25" x14ac:dyDescent="0.2">
      <c r="B367" s="6">
        <v>364</v>
      </c>
      <c r="C367" s="6">
        <v>1001901986</v>
      </c>
      <c r="D367" s="6">
        <v>40016820</v>
      </c>
      <c r="E367" s="6">
        <v>580317709</v>
      </c>
      <c r="F367" s="7" t="s">
        <v>482</v>
      </c>
      <c r="G367" s="7" t="str">
        <f>VLOOKUP(C367,[3]ריכוז!A:BN,66,0)</f>
        <v>לא</v>
      </c>
      <c r="H367" s="7" t="str">
        <f>VLOOKUP(C367,[3]ריכוז!A:BP,68,0)</f>
        <v>לא</v>
      </c>
      <c r="I367" s="7">
        <f>VLOOKUP(C367,[3]ריכוז!A:BQ,69,0)</f>
        <v>0</v>
      </c>
      <c r="J367" s="22">
        <f t="shared" si="26"/>
        <v>0</v>
      </c>
      <c r="K367" s="22">
        <f>VLOOKUP(C367,'[3]דוח רשימת בקשות'!B:P,15,0)</f>
        <v>40000</v>
      </c>
      <c r="L367" s="7">
        <f t="shared" si="25"/>
        <v>1</v>
      </c>
      <c r="M367" s="23">
        <f>VLOOKUP(E367,'[1]ריכוז תמיכה ברמת עמותה'!$A:$P,16,0)+IFERROR(VLOOKUP(E367,[2]גיליון1!$B:$F,5,0),0)</f>
        <v>13777.888720731497</v>
      </c>
      <c r="N367" s="23">
        <f t="shared" si="27"/>
        <v>13777.888720731497</v>
      </c>
      <c r="O367" s="23">
        <f>VLOOKUP(C367,'[3]דוח רשימת בקשות 17.11.25'!B:I,8,0)</f>
        <v>12056</v>
      </c>
      <c r="P367" s="23">
        <f t="shared" si="28"/>
        <v>0</v>
      </c>
      <c r="Q367" s="23">
        <f t="shared" si="29"/>
        <v>1721.8887207314965</v>
      </c>
      <c r="R367" s="24"/>
      <c r="T367" s="17"/>
      <c r="U367" s="17"/>
      <c r="Y367" s="1" t="e">
        <f>VLOOKUP(F367,[4]ריכוז!E:X,20,0)</f>
        <v>#N/A</v>
      </c>
    </row>
    <row r="368" spans="2:25" x14ac:dyDescent="0.2">
      <c r="B368" s="6">
        <v>365</v>
      </c>
      <c r="C368" s="6">
        <v>1001901988</v>
      </c>
      <c r="D368" s="6">
        <v>42232947</v>
      </c>
      <c r="E368" s="6">
        <v>580438935</v>
      </c>
      <c r="F368" s="7" t="s">
        <v>483</v>
      </c>
      <c r="G368" s="7" t="str">
        <f>VLOOKUP(C368,[3]ריכוז!A:BN,66,0)</f>
        <v>לא</v>
      </c>
      <c r="H368" s="7" t="str">
        <f>VLOOKUP(C368,[3]ריכוז!A:BP,68,0)</f>
        <v>לא</v>
      </c>
      <c r="I368" s="7">
        <f>VLOOKUP(C368,[3]ריכוז!A:BQ,69,0)</f>
        <v>0</v>
      </c>
      <c r="J368" s="22">
        <f t="shared" si="26"/>
        <v>0</v>
      </c>
      <c r="K368" s="22">
        <f>VLOOKUP(C368,'[3]דוח רשימת בקשות'!B:P,15,0)</f>
        <v>800000</v>
      </c>
      <c r="L368" s="7">
        <f t="shared" si="25"/>
        <v>1</v>
      </c>
      <c r="M368" s="23">
        <f>VLOOKUP(E368,'[1]ריכוז תמיכה ברמת עמותה'!$A:$P,16,0)+IFERROR(VLOOKUP(E368,[2]גיליון1!$B:$F,5,0),0)</f>
        <v>207268.75763357375</v>
      </c>
      <c r="N368" s="23">
        <f t="shared" si="27"/>
        <v>207268.75763357375</v>
      </c>
      <c r="O368" s="23">
        <f>VLOOKUP(C368,'[3]דוח רשימת בקשות 17.11.25'!B:I,8,0)</f>
        <v>165277</v>
      </c>
      <c r="P368" s="23">
        <f t="shared" si="28"/>
        <v>0</v>
      </c>
      <c r="Q368" s="23">
        <f t="shared" si="29"/>
        <v>41991.757633573754</v>
      </c>
      <c r="R368" s="24"/>
      <c r="T368" s="17"/>
      <c r="U368" s="17"/>
      <c r="Y368" s="1" t="e">
        <f>VLOOKUP(F368,[4]ריכוז!E:X,20,0)</f>
        <v>#N/A</v>
      </c>
    </row>
    <row r="369" spans="2:25" x14ac:dyDescent="0.2">
      <c r="B369" s="6">
        <v>366</v>
      </c>
      <c r="C369" s="6">
        <v>1001901989</v>
      </c>
      <c r="D369" s="6">
        <v>42447068</v>
      </c>
      <c r="E369" s="6">
        <v>516675360</v>
      </c>
      <c r="F369" s="7" t="s">
        <v>484</v>
      </c>
      <c r="G369" s="7" t="str">
        <f>VLOOKUP(C369,[3]ריכוז!A:BN,66,0)</f>
        <v>לא</v>
      </c>
      <c r="H369" s="7" t="str">
        <f>VLOOKUP(C369,[3]ריכוז!A:BP,68,0)</f>
        <v>לא</v>
      </c>
      <c r="I369" s="7">
        <f>VLOOKUP(C369,[3]ריכוז!A:BQ,69,0)</f>
        <v>0</v>
      </c>
      <c r="J369" s="22">
        <f t="shared" si="26"/>
        <v>0</v>
      </c>
      <c r="K369" s="22">
        <f>VLOOKUP(C369,'[3]דוח רשימת בקשות'!B:P,15,0)</f>
        <v>300000</v>
      </c>
      <c r="L369" s="7">
        <f t="shared" si="25"/>
        <v>1</v>
      </c>
      <c r="M369" s="23">
        <f>VLOOKUP(E369,'[1]ריכוז תמיכה ברמת עמותה'!$A:$P,16,0)+IFERROR(VLOOKUP(E369,[2]גיליון1!$B:$F,5,0),0)</f>
        <v>65831.383816572576</v>
      </c>
      <c r="N369" s="23">
        <f t="shared" si="27"/>
        <v>65831.383816572576</v>
      </c>
      <c r="O369" s="23">
        <f>VLOOKUP(C369,'[3]דוח רשימת בקשות 17.11.25'!B:I,8,0)</f>
        <v>54994</v>
      </c>
      <c r="P369" s="23">
        <f t="shared" si="28"/>
        <v>0</v>
      </c>
      <c r="Q369" s="23">
        <f t="shared" si="29"/>
        <v>10837.383816572576</v>
      </c>
      <c r="R369" s="24"/>
      <c r="T369" s="17"/>
      <c r="U369" s="17"/>
      <c r="Y369" s="1" t="e">
        <f>VLOOKUP(F369,[4]ריכוז!E:X,20,0)</f>
        <v>#N/A</v>
      </c>
    </row>
    <row r="370" spans="2:25" x14ac:dyDescent="0.2">
      <c r="B370" s="6">
        <v>367</v>
      </c>
      <c r="C370" s="6">
        <v>1001902014</v>
      </c>
      <c r="D370" s="6">
        <v>42504344</v>
      </c>
      <c r="E370" s="6">
        <v>580689727</v>
      </c>
      <c r="F370" s="7" t="s">
        <v>485</v>
      </c>
      <c r="G370" s="7" t="str">
        <f>VLOOKUP(C370,[3]ריכוז!A:BN,66,0)</f>
        <v>לא</v>
      </c>
      <c r="H370" s="7" t="str">
        <f>VLOOKUP(C370,[3]ריכוז!A:BP,68,0)</f>
        <v>לא</v>
      </c>
      <c r="I370" s="7">
        <f>VLOOKUP(C370,[3]ריכוז!A:BQ,69,0)</f>
        <v>0</v>
      </c>
      <c r="J370" s="22">
        <f t="shared" si="26"/>
        <v>0</v>
      </c>
      <c r="K370" s="22">
        <f>VLOOKUP(C370,'[3]דוח רשימת בקשות'!B:P,15,0)</f>
        <v>300000</v>
      </c>
      <c r="L370" s="7">
        <f t="shared" si="25"/>
        <v>1</v>
      </c>
      <c r="M370" s="23">
        <f>VLOOKUP(E370,'[1]ריכוז תמיכה ברמת עמותה'!$A:$P,16,0)+IFERROR(VLOOKUP(E370,[2]גיליון1!$B:$F,5,0),0)</f>
        <v>4438.7213618456944</v>
      </c>
      <c r="N370" s="23">
        <f t="shared" si="27"/>
        <v>4438.7213618456944</v>
      </c>
      <c r="O370" s="23">
        <f>VLOOKUP(C370,'[3]דוח רשימת בקשות 17.11.25'!B:I,8,0)</f>
        <v>3884</v>
      </c>
      <c r="P370" s="23">
        <f t="shared" si="28"/>
        <v>0</v>
      </c>
      <c r="Q370" s="23">
        <f t="shared" si="29"/>
        <v>554.72136184569445</v>
      </c>
      <c r="R370" s="24"/>
      <c r="T370" s="17"/>
      <c r="U370" s="17"/>
      <c r="Y370" s="1" t="e">
        <f>VLOOKUP(F370,[4]ריכוז!E:X,20,0)</f>
        <v>#N/A</v>
      </c>
    </row>
    <row r="371" spans="2:25" x14ac:dyDescent="0.2">
      <c r="B371" s="6">
        <v>368</v>
      </c>
      <c r="C371" s="6">
        <v>1001902016</v>
      </c>
      <c r="D371" s="6">
        <v>40225981</v>
      </c>
      <c r="E371" s="6">
        <v>580297984</v>
      </c>
      <c r="F371" s="7" t="s">
        <v>486</v>
      </c>
      <c r="G371" s="7" t="str">
        <f>VLOOKUP(C371,[3]ריכוז!A:BN,66,0)</f>
        <v>לא</v>
      </c>
      <c r="H371" s="7" t="str">
        <f>VLOOKUP(C371,[3]ריכוז!A:BP,68,0)</f>
        <v>לא</v>
      </c>
      <c r="I371" s="7">
        <f>VLOOKUP(C371,[3]ריכוז!A:BQ,69,0)</f>
        <v>0</v>
      </c>
      <c r="J371" s="22">
        <f t="shared" si="26"/>
        <v>0</v>
      </c>
      <c r="K371" s="22">
        <f>VLOOKUP(C371,'[3]דוח רשימת בקשות'!B:P,15,0)</f>
        <v>300000</v>
      </c>
      <c r="L371" s="7">
        <f t="shared" si="25"/>
        <v>1</v>
      </c>
      <c r="M371" s="23">
        <f>VLOOKUP(E371,'[1]ריכוז תמיכה ברמת עמותה'!$A:$P,16,0)+IFERROR(VLOOKUP(E371,[2]גיליון1!$B:$F,5,0),0)</f>
        <v>90803.581969392239</v>
      </c>
      <c r="N371" s="23">
        <f t="shared" si="27"/>
        <v>90803.581969392239</v>
      </c>
      <c r="O371" s="23">
        <f>VLOOKUP(C371,'[3]דוח רשימת בקשות 17.11.25'!B:I,8,0)</f>
        <v>50269</v>
      </c>
      <c r="P371" s="23">
        <f t="shared" si="28"/>
        <v>0</v>
      </c>
      <c r="Q371" s="23">
        <f t="shared" si="29"/>
        <v>40534.581969392239</v>
      </c>
      <c r="R371" s="24"/>
      <c r="T371" s="17"/>
      <c r="U371" s="17"/>
      <c r="Y371" s="1" t="e">
        <f>VLOOKUP(F371,[4]ריכוז!E:X,20,0)</f>
        <v>#N/A</v>
      </c>
    </row>
    <row r="372" spans="2:25" x14ac:dyDescent="0.2">
      <c r="B372" s="6">
        <v>369</v>
      </c>
      <c r="C372" s="6">
        <v>1001902019</v>
      </c>
      <c r="D372" s="6">
        <v>42241132</v>
      </c>
      <c r="E372" s="6">
        <v>580542421</v>
      </c>
      <c r="F372" s="7" t="s">
        <v>487</v>
      </c>
      <c r="G372" s="7" t="str">
        <f>VLOOKUP(C372,[3]ריכוז!A:BN,66,0)</f>
        <v>לא</v>
      </c>
      <c r="H372" s="7" t="str">
        <f>VLOOKUP(C372,[3]ריכוז!A:BP,68,0)</f>
        <v>לא</v>
      </c>
      <c r="I372" s="7">
        <f>VLOOKUP(C372,[3]ריכוז!A:BQ,69,0)</f>
        <v>0</v>
      </c>
      <c r="J372" s="22">
        <f t="shared" si="26"/>
        <v>0</v>
      </c>
      <c r="K372" s="22">
        <f>VLOOKUP(C372,'[3]דוח רשימת בקשות'!B:P,15,0)</f>
        <v>500000</v>
      </c>
      <c r="L372" s="7">
        <f t="shared" si="25"/>
        <v>1</v>
      </c>
      <c r="M372" s="23">
        <f>VLOOKUP(E372,'[1]ריכוז תמיכה ברמת עמותה'!$A:$P,16,0)+IFERROR(VLOOKUP(E372,[2]גיליון1!$B:$F,5,0),0)</f>
        <v>64989.455070376709</v>
      </c>
      <c r="N372" s="23">
        <f t="shared" si="27"/>
        <v>64989.455070376709</v>
      </c>
      <c r="O372" s="23">
        <f>VLOOKUP(C372,'[3]דוח רשימת בקשות 17.11.25'!B:I,8,0)</f>
        <v>39365</v>
      </c>
      <c r="P372" s="23">
        <f t="shared" si="28"/>
        <v>0</v>
      </c>
      <c r="Q372" s="23">
        <f t="shared" si="29"/>
        <v>25624.455070376709</v>
      </c>
      <c r="R372" s="24"/>
      <c r="T372" s="17"/>
      <c r="U372" s="17"/>
      <c r="Y372" s="1" t="e">
        <f>VLOOKUP(F372,[4]ריכוז!E:X,20,0)</f>
        <v>#N/A</v>
      </c>
    </row>
    <row r="373" spans="2:25" x14ac:dyDescent="0.2">
      <c r="B373" s="6">
        <v>370</v>
      </c>
      <c r="C373" s="6">
        <v>1001902031</v>
      </c>
      <c r="D373" s="6">
        <v>42402305</v>
      </c>
      <c r="E373" s="6">
        <v>580515021</v>
      </c>
      <c r="F373" s="7" t="s">
        <v>488</v>
      </c>
      <c r="G373" s="7" t="str">
        <f>VLOOKUP(C373,[3]ריכוז!A:BN,66,0)</f>
        <v>לא</v>
      </c>
      <c r="H373" s="7" t="str">
        <f>VLOOKUP(C373,[3]ריכוז!A:BP,68,0)</f>
        <v>לא</v>
      </c>
      <c r="I373" s="7">
        <f>VLOOKUP(C373,[3]ריכוז!A:BQ,69,0)</f>
        <v>0</v>
      </c>
      <c r="J373" s="22">
        <f t="shared" si="26"/>
        <v>0</v>
      </c>
      <c r="K373" s="22">
        <f>VLOOKUP(C373,'[3]דוח רשימת בקשות'!B:P,15,0)</f>
        <v>800000</v>
      </c>
      <c r="L373" s="7">
        <f t="shared" si="25"/>
        <v>1</v>
      </c>
      <c r="M373" s="23">
        <f>VLOOKUP(E373,'[1]ריכוז תמיכה ברמת עמותה'!$A:$P,16,0)+IFERROR(VLOOKUP(E373,[2]גיליון1!$B:$F,5,0),0)</f>
        <v>2211.9266679386774</v>
      </c>
      <c r="N373" s="23">
        <f t="shared" si="27"/>
        <v>2211.9266679386774</v>
      </c>
      <c r="O373" s="23">
        <f>VLOOKUP(C373,'[3]דוח רשימת בקשות 17.11.25'!B:I,8,0)</f>
        <v>1087</v>
      </c>
      <c r="P373" s="23">
        <f t="shared" si="28"/>
        <v>0</v>
      </c>
      <c r="Q373" s="23">
        <f t="shared" si="29"/>
        <v>1124.9266679386774</v>
      </c>
      <c r="R373" s="24"/>
      <c r="T373" s="17"/>
      <c r="U373" s="17"/>
      <c r="Y373" s="1" t="e">
        <f>VLOOKUP(F373,[4]ריכוז!E:X,20,0)</f>
        <v>#N/A</v>
      </c>
    </row>
    <row r="374" spans="2:25" x14ac:dyDescent="0.2">
      <c r="B374" s="6">
        <v>371</v>
      </c>
      <c r="C374" s="6">
        <v>1001902032</v>
      </c>
      <c r="D374" s="6">
        <v>42181983</v>
      </c>
      <c r="E374" s="6">
        <v>580538494</v>
      </c>
      <c r="F374" s="7" t="s">
        <v>489</v>
      </c>
      <c r="G374" s="7" t="str">
        <f>VLOOKUP(C374,[3]ריכוז!A:BN,66,0)</f>
        <v>לא</v>
      </c>
      <c r="H374" s="7" t="str">
        <f>VLOOKUP(C374,[3]ריכוז!A:BP,68,0)</f>
        <v>לא</v>
      </c>
      <c r="I374" s="7">
        <f>VLOOKUP(C374,[3]ריכוז!A:BQ,69,0)</f>
        <v>0</v>
      </c>
      <c r="J374" s="22">
        <f t="shared" si="26"/>
        <v>0</v>
      </c>
      <c r="K374" s="22">
        <f>VLOOKUP(C374,'[3]דוח רשימת בקשות'!B:P,15,0)</f>
        <v>400000</v>
      </c>
      <c r="L374" s="7">
        <f t="shared" si="25"/>
        <v>1</v>
      </c>
      <c r="M374" s="23">
        <f>VLOOKUP(E374,'[1]ריכוז תמיכה ברמת עמותה'!$A:$P,16,0)+IFERROR(VLOOKUP(E374,[2]גיליון1!$B:$F,5,0),0)</f>
        <v>141656.52365765278</v>
      </c>
      <c r="N374" s="23">
        <f t="shared" si="27"/>
        <v>141656.52365765278</v>
      </c>
      <c r="O374" s="23">
        <f>VLOOKUP(C374,'[3]דוח רשימת בקשות 17.11.25'!B:I,8,0)</f>
        <v>73299</v>
      </c>
      <c r="P374" s="23">
        <f t="shared" si="28"/>
        <v>0</v>
      </c>
      <c r="Q374" s="23">
        <f t="shared" si="29"/>
        <v>68357.523657652782</v>
      </c>
      <c r="R374" s="24"/>
      <c r="T374" s="17"/>
      <c r="U374" s="17"/>
      <c r="Y374" s="1" t="e">
        <f>VLOOKUP(F374,[4]ריכוז!E:X,20,0)</f>
        <v>#N/A</v>
      </c>
    </row>
    <row r="375" spans="2:25" x14ac:dyDescent="0.2">
      <c r="B375" s="6">
        <v>372</v>
      </c>
      <c r="C375" s="6">
        <v>1001902033</v>
      </c>
      <c r="D375" s="6">
        <v>42500175</v>
      </c>
      <c r="E375" s="6">
        <v>580718963</v>
      </c>
      <c r="F375" s="7" t="s">
        <v>490</v>
      </c>
      <c r="G375" s="7" t="str">
        <f>VLOOKUP(C375,[3]ריכוז!A:BN,66,0)</f>
        <v>לא</v>
      </c>
      <c r="H375" s="7" t="str">
        <f>VLOOKUP(C375,[3]ריכוז!A:BP,68,0)</f>
        <v>לא</v>
      </c>
      <c r="I375" s="7">
        <f>VLOOKUP(C375,[3]ריכוז!A:BQ,69,0)</f>
        <v>0</v>
      </c>
      <c r="J375" s="22">
        <f t="shared" si="26"/>
        <v>0</v>
      </c>
      <c r="K375" s="22">
        <f>VLOOKUP(C375,'[3]דוח רשימת בקשות'!B:P,15,0)</f>
        <v>100000</v>
      </c>
      <c r="L375" s="7">
        <f t="shared" si="25"/>
        <v>1</v>
      </c>
      <c r="M375" s="23">
        <f>VLOOKUP(E375,'[1]ריכוז תמיכה ברמת עמותה'!$A:$P,16,0)+IFERROR(VLOOKUP(E375,[2]גיליון1!$B:$F,5,0),0)</f>
        <v>6234.0103361961665</v>
      </c>
      <c r="N375" s="23">
        <f t="shared" si="27"/>
        <v>6234.0103361961665</v>
      </c>
      <c r="O375" s="23">
        <f>VLOOKUP(C375,'[3]דוח רשימת בקשות 17.11.25'!B:I,8,0)</f>
        <v>5455</v>
      </c>
      <c r="P375" s="23">
        <f t="shared" si="28"/>
        <v>0</v>
      </c>
      <c r="Q375" s="23">
        <f t="shared" si="29"/>
        <v>779.01033619616646</v>
      </c>
      <c r="R375" s="24"/>
      <c r="T375" s="17"/>
      <c r="U375" s="17"/>
      <c r="Y375" s="1" t="e">
        <f>VLOOKUP(F375,[4]ריכוז!E:X,20,0)</f>
        <v>#N/A</v>
      </c>
    </row>
    <row r="376" spans="2:25" x14ac:dyDescent="0.2">
      <c r="B376" s="6">
        <v>373</v>
      </c>
      <c r="C376" s="6">
        <v>1001902034</v>
      </c>
      <c r="D376" s="6">
        <v>42402462</v>
      </c>
      <c r="E376" s="6">
        <v>580462240</v>
      </c>
      <c r="F376" s="7" t="s">
        <v>491</v>
      </c>
      <c r="G376" s="7" t="str">
        <f>VLOOKUP(C376,[3]ריכוז!A:BN,66,0)</f>
        <v>לא</v>
      </c>
      <c r="H376" s="7" t="str">
        <f>VLOOKUP(C376,[3]ריכוז!A:BP,68,0)</f>
        <v>לא</v>
      </c>
      <c r="I376" s="7">
        <f>VLOOKUP(C376,[3]ריכוז!A:BQ,69,0)</f>
        <v>0</v>
      </c>
      <c r="J376" s="22">
        <f t="shared" si="26"/>
        <v>0</v>
      </c>
      <c r="K376" s="22">
        <f>VLOOKUP(C376,'[3]דוח רשימת בקשות'!B:P,15,0)</f>
        <v>500000</v>
      </c>
      <c r="L376" s="7">
        <f t="shared" si="25"/>
        <v>1</v>
      </c>
      <c r="M376" s="23">
        <f>VLOOKUP(E376,'[1]ריכוז תמיכה ברמת עמותה'!$A:$P,16,0)+IFERROR(VLOOKUP(E376,[2]גיליון1!$B:$F,5,0),0)</f>
        <v>75607.068219375491</v>
      </c>
      <c r="N376" s="23">
        <f t="shared" si="27"/>
        <v>75607.068219375491</v>
      </c>
      <c r="O376" s="23">
        <f>VLOOKUP(C376,'[3]דוח רשימת בקשות 17.11.25'!B:I,8,0)</f>
        <v>31175</v>
      </c>
      <c r="P376" s="23">
        <f t="shared" si="28"/>
        <v>0</v>
      </c>
      <c r="Q376" s="23">
        <f t="shared" si="29"/>
        <v>44432.068219375491</v>
      </c>
      <c r="R376" s="24"/>
      <c r="T376" s="17"/>
      <c r="U376" s="17"/>
      <c r="Y376" s="1" t="e">
        <f>VLOOKUP(F376,[4]ריכוז!E:X,20,0)</f>
        <v>#N/A</v>
      </c>
    </row>
    <row r="377" spans="2:25" x14ac:dyDescent="0.2">
      <c r="B377" s="6">
        <v>374</v>
      </c>
      <c r="C377" s="6">
        <v>1001902035</v>
      </c>
      <c r="D377" s="6">
        <v>42087684</v>
      </c>
      <c r="E377" s="6">
        <v>580530376</v>
      </c>
      <c r="F377" s="7" t="s">
        <v>492</v>
      </c>
      <c r="G377" s="7" t="str">
        <f>VLOOKUP(C377,[3]ריכוז!A:BN,66,0)</f>
        <v>לא</v>
      </c>
      <c r="H377" s="7" t="str">
        <f>VLOOKUP(C377,[3]ריכוז!A:BP,68,0)</f>
        <v>לא</v>
      </c>
      <c r="I377" s="7">
        <f>VLOOKUP(C377,[3]ריכוז!A:BQ,69,0)</f>
        <v>0</v>
      </c>
      <c r="J377" s="22">
        <f t="shared" si="26"/>
        <v>0</v>
      </c>
      <c r="K377" s="22">
        <f>VLOOKUP(C377,'[3]דוח רשימת בקשות'!B:P,15,0)</f>
        <v>200000</v>
      </c>
      <c r="L377" s="7">
        <f t="shared" si="25"/>
        <v>1</v>
      </c>
      <c r="M377" s="23">
        <f>VLOOKUP(E377,'[1]ריכוז תמיכה ברמת עמותה'!$A:$P,16,0)+IFERROR(VLOOKUP(E377,[2]גיליון1!$B:$F,5,0),0)</f>
        <v>34388.934846568191</v>
      </c>
      <c r="N377" s="23">
        <f t="shared" si="27"/>
        <v>34388.934846568191</v>
      </c>
      <c r="O377" s="23">
        <f>VLOOKUP(C377,'[3]דוח רשימת בקשות 17.11.25'!B:I,8,0)</f>
        <v>30090</v>
      </c>
      <c r="P377" s="23">
        <f t="shared" si="28"/>
        <v>0</v>
      </c>
      <c r="Q377" s="23">
        <f t="shared" si="29"/>
        <v>4298.9348465681906</v>
      </c>
      <c r="R377" s="24"/>
      <c r="T377" s="17"/>
      <c r="U377" s="17"/>
      <c r="Y377" s="1" t="e">
        <f>VLOOKUP(F377,[4]ריכוז!E:X,20,0)</f>
        <v>#N/A</v>
      </c>
    </row>
    <row r="378" spans="2:25" x14ac:dyDescent="0.2">
      <c r="B378" s="6">
        <v>375</v>
      </c>
      <c r="C378" s="6">
        <v>1001902036</v>
      </c>
      <c r="D378" s="6">
        <v>42402287</v>
      </c>
      <c r="E378" s="6">
        <v>580436061</v>
      </c>
      <c r="F378" s="7" t="s">
        <v>493</v>
      </c>
      <c r="G378" s="7" t="str">
        <f>VLOOKUP(C378,[3]ריכוז!A:BN,66,0)</f>
        <v>לא</v>
      </c>
      <c r="H378" s="7" t="str">
        <f>VLOOKUP(C378,[3]ריכוז!A:BP,68,0)</f>
        <v>לא</v>
      </c>
      <c r="I378" s="7">
        <f>VLOOKUP(C378,[3]ריכוז!A:BQ,69,0)</f>
        <v>0</v>
      </c>
      <c r="J378" s="22">
        <f t="shared" si="26"/>
        <v>0</v>
      </c>
      <c r="K378" s="22">
        <f>VLOOKUP(C378,'[3]דוח רשימת בקשות'!B:P,15,0)</f>
        <v>250000</v>
      </c>
      <c r="L378" s="7">
        <f t="shared" si="25"/>
        <v>1</v>
      </c>
      <c r="M378" s="23">
        <f>VLOOKUP(E378,'[1]ריכוז תמיכה ברמת עמותה'!$A:$P,16,0)+IFERROR(VLOOKUP(E378,[2]גיליון1!$B:$F,5,0),0)</f>
        <v>3780.7606063115281</v>
      </c>
      <c r="N378" s="23">
        <f t="shared" si="27"/>
        <v>3780.7606063115281</v>
      </c>
      <c r="O378" s="23">
        <f>VLOOKUP(C378,'[3]דוח רשימת בקשות 17.11.25'!B:I,8,0)</f>
        <v>0</v>
      </c>
      <c r="P378" s="23">
        <f t="shared" si="28"/>
        <v>0</v>
      </c>
      <c r="Q378" s="23">
        <f t="shared" si="29"/>
        <v>3780.7606063115281</v>
      </c>
      <c r="R378" s="24"/>
      <c r="T378" s="17"/>
      <c r="U378" s="17"/>
      <c r="Y378" s="1" t="e">
        <f>VLOOKUP(F378,[4]ריכוז!E:X,20,0)</f>
        <v>#N/A</v>
      </c>
    </row>
    <row r="379" spans="2:25" x14ac:dyDescent="0.2">
      <c r="B379" s="6">
        <v>376</v>
      </c>
      <c r="C379" s="6">
        <v>1001902100</v>
      </c>
      <c r="D379" s="6">
        <v>41393172</v>
      </c>
      <c r="E379" s="6">
        <v>580549558</v>
      </c>
      <c r="F379" s="7" t="s">
        <v>494</v>
      </c>
      <c r="G379" s="7" t="str">
        <f>VLOOKUP(C379,[3]ריכוז!A:BN,66,0)</f>
        <v>לא</v>
      </c>
      <c r="H379" s="7" t="str">
        <f>VLOOKUP(C379,[3]ריכוז!A:BP,68,0)</f>
        <v>לא</v>
      </c>
      <c r="I379" s="7">
        <f>VLOOKUP(C379,[3]ריכוז!A:BQ,69,0)</f>
        <v>0</v>
      </c>
      <c r="J379" s="22">
        <f t="shared" si="26"/>
        <v>0</v>
      </c>
      <c r="K379" s="22">
        <f>VLOOKUP(C379,'[3]דוח רשימת בקשות'!B:P,15,0)</f>
        <v>750000</v>
      </c>
      <c r="L379" s="7">
        <f t="shared" si="25"/>
        <v>1</v>
      </c>
      <c r="M379" s="23">
        <f>VLOOKUP(E379,'[1]ריכוז תמיכה ברמת עמותה'!$A:$P,16,0)+IFERROR(VLOOKUP(E379,[2]גיליון1!$B:$F,5,0),0)</f>
        <v>68406.674772291793</v>
      </c>
      <c r="N379" s="23">
        <f t="shared" si="27"/>
        <v>68406.674772291793</v>
      </c>
      <c r="O379" s="23">
        <f>VLOOKUP(C379,'[3]דוח רשימת בקשות 17.11.25'!B:I,8,0)</f>
        <v>38108</v>
      </c>
      <c r="P379" s="23">
        <f t="shared" si="28"/>
        <v>0</v>
      </c>
      <c r="Q379" s="23">
        <f t="shared" si="29"/>
        <v>30298.674772291793</v>
      </c>
      <c r="R379" s="24"/>
      <c r="T379" s="17"/>
      <c r="U379" s="17"/>
      <c r="Y379" s="1" t="e">
        <f>VLOOKUP(F379,[4]ריכוז!E:X,20,0)</f>
        <v>#N/A</v>
      </c>
    </row>
    <row r="380" spans="2:25" x14ac:dyDescent="0.2">
      <c r="B380" s="6">
        <v>377</v>
      </c>
      <c r="C380" s="6">
        <v>1001902103</v>
      </c>
      <c r="D380" s="6">
        <v>41085341</v>
      </c>
      <c r="E380" s="6">
        <v>580419216</v>
      </c>
      <c r="F380" s="7" t="s">
        <v>495</v>
      </c>
      <c r="G380" s="7" t="str">
        <f>VLOOKUP(C380,[3]ריכוז!A:BN,66,0)</f>
        <v>לא</v>
      </c>
      <c r="H380" s="7" t="str">
        <f>VLOOKUP(C380,[3]ריכוז!A:BP,68,0)</f>
        <v>לא</v>
      </c>
      <c r="I380" s="7">
        <f>VLOOKUP(C380,[3]ריכוז!A:BQ,69,0)</f>
        <v>0</v>
      </c>
      <c r="J380" s="22">
        <f t="shared" si="26"/>
        <v>0</v>
      </c>
      <c r="K380" s="22">
        <f>VLOOKUP(C380,'[3]דוח רשימת בקשות'!B:P,15,0)</f>
        <v>200000</v>
      </c>
      <c r="L380" s="7">
        <f t="shared" si="25"/>
        <v>1</v>
      </c>
      <c r="M380" s="23">
        <f>VLOOKUP(E380,'[1]ריכוז תמיכה ברמת עמותה'!$A:$P,16,0)+IFERROR(VLOOKUP(E380,[2]גיליון1!$B:$F,5,0),0)</f>
        <v>55887.807637760685</v>
      </c>
      <c r="N380" s="23">
        <f t="shared" si="27"/>
        <v>55887.807637760685</v>
      </c>
      <c r="O380" s="23">
        <f>VLOOKUP(C380,'[3]דוח רשימת בקשות 17.11.25'!B:I,8,0)</f>
        <v>46066</v>
      </c>
      <c r="P380" s="23">
        <f t="shared" si="28"/>
        <v>0</v>
      </c>
      <c r="Q380" s="23">
        <f t="shared" si="29"/>
        <v>9821.8076377606849</v>
      </c>
      <c r="R380" s="24"/>
      <c r="T380" s="17"/>
      <c r="U380" s="17"/>
      <c r="Y380" s="1" t="e">
        <f>VLOOKUP(F380,[4]ריכוז!E:X,20,0)</f>
        <v>#N/A</v>
      </c>
    </row>
    <row r="381" spans="2:25" x14ac:dyDescent="0.2">
      <c r="B381" s="6">
        <v>378</v>
      </c>
      <c r="C381" s="6">
        <v>1001902104</v>
      </c>
      <c r="D381" s="6">
        <v>40002857</v>
      </c>
      <c r="E381" s="6">
        <v>580215861</v>
      </c>
      <c r="F381" s="7" t="s">
        <v>496</v>
      </c>
      <c r="G381" s="7" t="str">
        <f>VLOOKUP(C381,[3]ריכוז!A:BN,66,0)</f>
        <v>לא</v>
      </c>
      <c r="H381" s="7" t="str">
        <f>VLOOKUP(C381,[3]ריכוז!A:BP,68,0)</f>
        <v>לא</v>
      </c>
      <c r="I381" s="7">
        <f>VLOOKUP(C381,[3]ריכוז!A:BQ,69,0)</f>
        <v>0</v>
      </c>
      <c r="J381" s="22">
        <f t="shared" si="26"/>
        <v>0</v>
      </c>
      <c r="K381" s="22">
        <f>VLOOKUP(C381,'[3]דוח רשימת בקשות'!B:P,15,0)</f>
        <v>1500000</v>
      </c>
      <c r="L381" s="7">
        <f t="shared" si="25"/>
        <v>1</v>
      </c>
      <c r="M381" s="23">
        <f>VLOOKUP(E381,'[1]ריכוז תמיכה ברמת עמותה'!$A:$P,16,0)+IFERROR(VLOOKUP(E381,[2]גיליון1!$B:$F,5,0),0)</f>
        <v>289432.65834824869</v>
      </c>
      <c r="N381" s="23">
        <f t="shared" si="27"/>
        <v>289432.65834824869</v>
      </c>
      <c r="O381" s="23">
        <f>VLOOKUP(C381,'[3]דוח רשימת בקשות 17.11.25'!B:I,8,0)</f>
        <v>252881</v>
      </c>
      <c r="P381" s="23">
        <f t="shared" si="28"/>
        <v>0</v>
      </c>
      <c r="Q381" s="23">
        <f t="shared" si="29"/>
        <v>36551.658348248689</v>
      </c>
      <c r="R381" s="24"/>
      <c r="T381" s="17"/>
      <c r="U381" s="17"/>
      <c r="Y381" s="1" t="e">
        <f>VLOOKUP(F381,[4]ריכוז!E:X,20,0)</f>
        <v>#N/A</v>
      </c>
    </row>
    <row r="382" spans="2:25" x14ac:dyDescent="0.2">
      <c r="B382" s="6">
        <v>379</v>
      </c>
      <c r="C382" s="6">
        <v>1001902108</v>
      </c>
      <c r="D382" s="6">
        <v>40221850</v>
      </c>
      <c r="E382" s="6">
        <v>580395275</v>
      </c>
      <c r="F382" s="7" t="s">
        <v>497</v>
      </c>
      <c r="G382" s="7" t="str">
        <f>VLOOKUP(C382,[3]ריכוז!A:BN,66,0)</f>
        <v>לא</v>
      </c>
      <c r="H382" s="7" t="str">
        <f>VLOOKUP(C382,[3]ריכוז!A:BP,68,0)</f>
        <v>לא</v>
      </c>
      <c r="I382" s="7">
        <f>VLOOKUP(C382,[3]ריכוז!A:BQ,69,0)</f>
        <v>0</v>
      </c>
      <c r="J382" s="22">
        <f t="shared" si="26"/>
        <v>0</v>
      </c>
      <c r="K382" s="22">
        <f>VLOOKUP(C382,'[3]דוח רשימת בקשות'!B:P,15,0)</f>
        <v>100000</v>
      </c>
      <c r="L382" s="7">
        <f t="shared" si="25"/>
        <v>1</v>
      </c>
      <c r="M382" s="23">
        <f>VLOOKUP(E382,'[1]ריכוז תמיכה ברמת עמותה'!$A:$P,16,0)+IFERROR(VLOOKUP(E382,[2]גיליון1!$B:$F,5,0),0)</f>
        <v>28998.783454370008</v>
      </c>
      <c r="N382" s="23">
        <f t="shared" si="27"/>
        <v>28998.783454370008</v>
      </c>
      <c r="O382" s="23">
        <f>VLOOKUP(C382,'[3]דוח רשימת בקשות 17.11.25'!B:I,8,0)</f>
        <v>21250</v>
      </c>
      <c r="P382" s="23">
        <f t="shared" si="28"/>
        <v>0</v>
      </c>
      <c r="Q382" s="23">
        <f t="shared" si="29"/>
        <v>7748.7834543700083</v>
      </c>
      <c r="R382" s="24"/>
      <c r="T382" s="17"/>
      <c r="U382" s="17"/>
      <c r="Y382" s="1" t="e">
        <f>VLOOKUP(F382,[4]ריכוז!E:X,20,0)</f>
        <v>#N/A</v>
      </c>
    </row>
    <row r="383" spans="2:25" x14ac:dyDescent="0.2">
      <c r="B383" s="6">
        <v>380</v>
      </c>
      <c r="C383" s="6">
        <v>1001902124</v>
      </c>
      <c r="D383" s="6">
        <v>42402027</v>
      </c>
      <c r="E383" s="6">
        <v>580529105</v>
      </c>
      <c r="F383" s="7" t="s">
        <v>498</v>
      </c>
      <c r="G383" s="7" t="str">
        <f>VLOOKUP(C383,[3]ריכוז!A:BN,66,0)</f>
        <v>לא</v>
      </c>
      <c r="H383" s="7" t="str">
        <f>VLOOKUP(C383,[3]ריכוז!A:BP,68,0)</f>
        <v>כן</v>
      </c>
      <c r="I383" s="7">
        <f>VLOOKUP(C383,[3]ריכוז!A:BQ,69,0)</f>
        <v>22</v>
      </c>
      <c r="J383" s="22">
        <f t="shared" si="26"/>
        <v>47.925117826907226</v>
      </c>
      <c r="K383" s="22">
        <f>VLOOKUP(C383,'[3]דוח רשימת בקשות'!B:P,15,0)</f>
        <v>35000</v>
      </c>
      <c r="L383" s="7">
        <f t="shared" si="25"/>
        <v>1</v>
      </c>
      <c r="M383" s="23">
        <f>VLOOKUP(E383,'[1]ריכוז תמיכה ברמת עמותה'!$A:$P,16,0)+IFERROR(VLOOKUP(E383,[2]גיליון1!$B:$F,5,0),0)</f>
        <v>795.12127303732439</v>
      </c>
      <c r="N383" s="23">
        <f t="shared" si="27"/>
        <v>747.19615521041715</v>
      </c>
      <c r="O383" s="23">
        <f>VLOOKUP(C383,'[3]דוח רשימת בקשות 17.11.25'!B:I,8,0)</f>
        <v>0</v>
      </c>
      <c r="P383" s="23">
        <f t="shared" si="28"/>
        <v>0</v>
      </c>
      <c r="Q383" s="23">
        <f t="shared" si="29"/>
        <v>747.19615521041715</v>
      </c>
      <c r="R383" s="24"/>
      <c r="T383" s="17"/>
      <c r="U383" s="17"/>
      <c r="Y383" s="1" t="e">
        <f>VLOOKUP(F383,[4]ריכוז!E:X,20,0)</f>
        <v>#N/A</v>
      </c>
    </row>
    <row r="384" spans="2:25" x14ac:dyDescent="0.2">
      <c r="B384" s="6">
        <v>381</v>
      </c>
      <c r="C384" s="6">
        <v>1001902134</v>
      </c>
      <c r="D384" s="6">
        <v>42304823</v>
      </c>
      <c r="E384" s="6">
        <v>580520559</v>
      </c>
      <c r="F384" s="7" t="s">
        <v>499</v>
      </c>
      <c r="G384" s="7" t="str">
        <f>VLOOKUP(C384,[3]ריכוז!A:BN,66,0)</f>
        <v>לא</v>
      </c>
      <c r="H384" s="7" t="str">
        <f>VLOOKUP(C384,[3]ריכוז!A:BP,68,0)</f>
        <v>לא</v>
      </c>
      <c r="I384" s="7">
        <f>VLOOKUP(C384,[3]ריכוז!A:BQ,69,0)</f>
        <v>0</v>
      </c>
      <c r="J384" s="22">
        <f t="shared" si="26"/>
        <v>0</v>
      </c>
      <c r="K384" s="22">
        <f>VLOOKUP(C384,'[3]דוח רשימת בקשות'!B:P,15,0)</f>
        <v>200000</v>
      </c>
      <c r="L384" s="7">
        <f t="shared" si="25"/>
        <v>1</v>
      </c>
      <c r="M384" s="23">
        <f>VLOOKUP(E384,'[1]ריכוז תמיכה ברמת עמותה'!$A:$P,16,0)+IFERROR(VLOOKUP(E384,[2]גיליון1!$B:$F,5,0),0)</f>
        <v>70858.7453136236</v>
      </c>
      <c r="N384" s="23">
        <f t="shared" si="27"/>
        <v>70858.7453136236</v>
      </c>
      <c r="O384" s="23">
        <f>VLOOKUP(C384,'[3]דוח רשימת בקשות 17.11.25'!B:I,8,0)</f>
        <v>40902</v>
      </c>
      <c r="P384" s="23">
        <f t="shared" si="28"/>
        <v>0</v>
      </c>
      <c r="Q384" s="23">
        <f t="shared" si="29"/>
        <v>29956.7453136236</v>
      </c>
      <c r="R384" s="24"/>
      <c r="T384" s="17"/>
      <c r="U384" s="17"/>
      <c r="Y384" s="1" t="e">
        <f>VLOOKUP(F384,[4]ריכוז!E:X,20,0)</f>
        <v>#N/A</v>
      </c>
    </row>
    <row r="385" spans="2:25" x14ac:dyDescent="0.2">
      <c r="B385" s="6">
        <v>382</v>
      </c>
      <c r="C385" s="6">
        <v>1001902138</v>
      </c>
      <c r="D385" s="6">
        <v>42104170</v>
      </c>
      <c r="E385" s="6">
        <v>580492965</v>
      </c>
      <c r="F385" s="7" t="s">
        <v>500</v>
      </c>
      <c r="G385" s="7" t="str">
        <f>VLOOKUP(C385,[3]ריכוז!A:BN,66,0)</f>
        <v>לא</v>
      </c>
      <c r="H385" s="7" t="str">
        <f>VLOOKUP(C385,[3]ריכוז!A:BP,68,0)</f>
        <v>לא</v>
      </c>
      <c r="I385" s="7">
        <f>VLOOKUP(C385,[3]ריכוז!A:BQ,69,0)</f>
        <v>0</v>
      </c>
      <c r="J385" s="22">
        <f t="shared" si="26"/>
        <v>0</v>
      </c>
      <c r="K385" s="22">
        <f>VLOOKUP(C385,'[3]דוח רשימת בקשות'!B:P,15,0)</f>
        <v>120000</v>
      </c>
      <c r="L385" s="7">
        <f t="shared" si="25"/>
        <v>1</v>
      </c>
      <c r="M385" s="23">
        <f>VLOOKUP(E385,'[1]ריכוז תמיכה ברמת עמותה'!$A:$P,16,0)+IFERROR(VLOOKUP(E385,[2]גיליון1!$B:$F,5,0),0)</f>
        <v>71108.436271376195</v>
      </c>
      <c r="N385" s="23">
        <f t="shared" si="27"/>
        <v>71108.436271376195</v>
      </c>
      <c r="O385" s="23">
        <f>VLOOKUP(C385,'[3]דוח רשימת בקשות 17.11.25'!B:I,8,0)</f>
        <v>62220</v>
      </c>
      <c r="P385" s="23">
        <f t="shared" si="28"/>
        <v>0</v>
      </c>
      <c r="Q385" s="23">
        <f t="shared" si="29"/>
        <v>8888.4362713761948</v>
      </c>
      <c r="R385" s="24"/>
      <c r="T385" s="17"/>
      <c r="U385" s="17"/>
      <c r="Y385" s="1" t="e">
        <f>VLOOKUP(F385,[4]ריכוז!E:X,20,0)</f>
        <v>#N/A</v>
      </c>
    </row>
    <row r="386" spans="2:25" x14ac:dyDescent="0.2">
      <c r="B386" s="6">
        <v>383</v>
      </c>
      <c r="C386" s="6">
        <v>1001902150</v>
      </c>
      <c r="D386" s="6">
        <v>40228123</v>
      </c>
      <c r="E386" s="6">
        <v>580297638</v>
      </c>
      <c r="F386" s="7" t="s">
        <v>501</v>
      </c>
      <c r="G386" s="7" t="str">
        <f>VLOOKUP(C386,[3]ריכוז!A:BN,66,0)</f>
        <v>לא</v>
      </c>
      <c r="H386" s="7" t="str">
        <f>VLOOKUP(C386,[3]ריכוז!A:BP,68,0)</f>
        <v>לא</v>
      </c>
      <c r="I386" s="7">
        <f>VLOOKUP(C386,[3]ריכוז!A:BQ,69,0)</f>
        <v>0</v>
      </c>
      <c r="J386" s="22">
        <f t="shared" si="26"/>
        <v>0</v>
      </c>
      <c r="K386" s="22">
        <f>VLOOKUP(C386,'[3]דוח רשימת בקשות'!B:P,15,0)</f>
        <v>200000</v>
      </c>
      <c r="L386" s="7">
        <f t="shared" si="25"/>
        <v>1</v>
      </c>
      <c r="M386" s="23">
        <f>VLOOKUP(E386,'[1]ריכוז תמיכה ברמת עמותה'!$A:$P,16,0)+IFERROR(VLOOKUP(E386,[2]גיליון1!$B:$F,5,0),0)</f>
        <v>37360.869775850653</v>
      </c>
      <c r="N386" s="23">
        <f t="shared" si="27"/>
        <v>37360.869775850653</v>
      </c>
      <c r="O386" s="23">
        <f>VLOOKUP(C386,'[3]דוח רשימת בקשות 17.11.25'!B:I,8,0)</f>
        <v>32250</v>
      </c>
      <c r="P386" s="23">
        <f t="shared" si="28"/>
        <v>0</v>
      </c>
      <c r="Q386" s="23">
        <f t="shared" si="29"/>
        <v>5110.8697758506532</v>
      </c>
      <c r="R386" s="24"/>
      <c r="T386" s="17"/>
      <c r="U386" s="17"/>
      <c r="Y386" s="1" t="e">
        <f>VLOOKUP(F386,[4]ריכוז!E:X,20,0)</f>
        <v>#N/A</v>
      </c>
    </row>
    <row r="387" spans="2:25" x14ac:dyDescent="0.2">
      <c r="B387" s="6">
        <v>384</v>
      </c>
      <c r="C387" s="6">
        <v>1001902152</v>
      </c>
      <c r="D387" s="6">
        <v>42345228</v>
      </c>
      <c r="E387" s="6">
        <v>580550432</v>
      </c>
      <c r="F387" s="7" t="s">
        <v>502</v>
      </c>
      <c r="G387" s="7" t="str">
        <f>VLOOKUP(C387,[3]ריכוז!A:BN,66,0)</f>
        <v>לא</v>
      </c>
      <c r="H387" s="7" t="str">
        <f>VLOOKUP(C387,[3]ריכוז!A:BP,68,0)</f>
        <v>לא</v>
      </c>
      <c r="I387" s="7">
        <f>VLOOKUP(C387,[3]ריכוז!A:BQ,69,0)</f>
        <v>0</v>
      </c>
      <c r="J387" s="22">
        <f t="shared" si="26"/>
        <v>0</v>
      </c>
      <c r="K387" s="22">
        <f>VLOOKUP(C387,'[3]דוח רשימת בקשות'!B:P,15,0)</f>
        <v>320000</v>
      </c>
      <c r="L387" s="7">
        <f t="shared" si="25"/>
        <v>1</v>
      </c>
      <c r="M387" s="23">
        <f>VLOOKUP(E387,'[1]ריכוז תמיכה ברמת עמותה'!$A:$P,16,0)+IFERROR(VLOOKUP(E387,[2]גיליון1!$B:$F,5,0),0)</f>
        <v>24730.931308551415</v>
      </c>
      <c r="N387" s="23">
        <f t="shared" si="27"/>
        <v>24730.931308551415</v>
      </c>
      <c r="O387" s="23">
        <f>VLOOKUP(C387,'[3]דוח רשימת בקשות 17.11.25'!B:I,8,0)</f>
        <v>19676</v>
      </c>
      <c r="P387" s="23">
        <f t="shared" si="28"/>
        <v>0</v>
      </c>
      <c r="Q387" s="23">
        <f t="shared" si="29"/>
        <v>5054.931308551415</v>
      </c>
      <c r="R387" s="24"/>
      <c r="T387" s="17"/>
      <c r="U387" s="17"/>
      <c r="Y387" s="1" t="e">
        <f>VLOOKUP(F387,[4]ריכוז!E:X,20,0)</f>
        <v>#N/A</v>
      </c>
    </row>
    <row r="388" spans="2:25" x14ac:dyDescent="0.2">
      <c r="B388" s="6">
        <v>385</v>
      </c>
      <c r="C388" s="6">
        <v>1001902156</v>
      </c>
      <c r="D388" s="6">
        <v>42402134</v>
      </c>
      <c r="E388" s="6">
        <v>580366946</v>
      </c>
      <c r="F388" s="7" t="s">
        <v>503</v>
      </c>
      <c r="G388" s="7" t="str">
        <f>VLOOKUP(C388,[3]ריכוז!A:BN,66,0)</f>
        <v>לא</v>
      </c>
      <c r="H388" s="7" t="str">
        <f>VLOOKUP(C388,[3]ריכוז!A:BP,68,0)</f>
        <v>לא</v>
      </c>
      <c r="I388" s="7">
        <f>VLOOKUP(C388,[3]ריכוז!A:BQ,69,0)</f>
        <v>0</v>
      </c>
      <c r="J388" s="22">
        <f t="shared" si="26"/>
        <v>0</v>
      </c>
      <c r="K388" s="22">
        <f>VLOOKUP(C388,'[3]דוח רשימת בקשות'!B:P,15,0)</f>
        <v>200000</v>
      </c>
      <c r="L388" s="7">
        <f t="shared" ref="L388:L451" si="30">COUNTIF($E$4:$E$832,E388)</f>
        <v>1</v>
      </c>
      <c r="M388" s="23">
        <f>VLOOKUP(E388,'[1]ריכוז תמיכה ברמת עמותה'!$A:$P,16,0)+IFERROR(VLOOKUP(E388,[2]גיליון1!$B:$F,5,0),0)</f>
        <v>93543.181519911697</v>
      </c>
      <c r="N388" s="23">
        <f t="shared" si="27"/>
        <v>93543.181519911697</v>
      </c>
      <c r="O388" s="23">
        <f>VLOOKUP(C388,'[3]דוח רשימת בקשות 17.11.25'!B:I,8,0)</f>
        <v>51573</v>
      </c>
      <c r="P388" s="23">
        <f t="shared" si="28"/>
        <v>0</v>
      </c>
      <c r="Q388" s="23">
        <f t="shared" si="29"/>
        <v>41970.181519911697</v>
      </c>
      <c r="R388" s="24"/>
      <c r="T388" s="17"/>
      <c r="U388" s="17"/>
      <c r="Y388" s="1" t="e">
        <f>VLOOKUP(F388,[4]ריכוז!E:X,20,0)</f>
        <v>#N/A</v>
      </c>
    </row>
    <row r="389" spans="2:25" x14ac:dyDescent="0.2">
      <c r="B389" s="6">
        <v>386</v>
      </c>
      <c r="C389" s="6">
        <v>1001902157</v>
      </c>
      <c r="D389" s="6">
        <v>41864832</v>
      </c>
      <c r="E389" s="6">
        <v>514713197</v>
      </c>
      <c r="F389" s="7" t="s">
        <v>504</v>
      </c>
      <c r="G389" s="7" t="str">
        <f>VLOOKUP(C389,[3]ריכוז!A:BN,66,0)</f>
        <v>לא</v>
      </c>
      <c r="H389" s="7" t="str">
        <f>VLOOKUP(C389,[3]ריכוז!A:BP,68,0)</f>
        <v>לא</v>
      </c>
      <c r="I389" s="7">
        <f>VLOOKUP(C389,[3]ריכוז!A:BQ,69,0)</f>
        <v>0</v>
      </c>
      <c r="J389" s="22">
        <f t="shared" ref="J389:J452" si="31">M389/365*I389</f>
        <v>0</v>
      </c>
      <c r="K389" s="22">
        <f>VLOOKUP(C389,'[3]דוח רשימת בקשות'!B:P,15,0)</f>
        <v>500000</v>
      </c>
      <c r="L389" s="7">
        <f t="shared" si="30"/>
        <v>1</v>
      </c>
      <c r="M389" s="23">
        <f>VLOOKUP(E389,'[1]ריכוז תמיכה ברמת עמותה'!$A:$P,16,0)+IFERROR(VLOOKUP(E389,[2]גיליון1!$B:$F,5,0),0)</f>
        <v>48863.727557935214</v>
      </c>
      <c r="N389" s="23">
        <f t="shared" ref="N389:N452" si="32">IF(K389&lt;M389,K389,M389)-J389</f>
        <v>48863.727557935214</v>
      </c>
      <c r="O389" s="23">
        <f>VLOOKUP(C389,'[3]דוח רשימת בקשות 17.11.25'!B:I,8,0)</f>
        <v>33658</v>
      </c>
      <c r="P389" s="23">
        <f t="shared" ref="P389:P452" si="33">IF(N389&lt;O389,N389-O389,0)*-1</f>
        <v>0</v>
      </c>
      <c r="Q389" s="23">
        <f t="shared" ref="Q389:Q452" si="34">IF((N389-O389)&gt;0,N389-O389,0)</f>
        <v>15205.727557935214</v>
      </c>
      <c r="R389" s="24"/>
      <c r="T389" s="17"/>
      <c r="U389" s="17"/>
      <c r="Y389" s="1" t="e">
        <f>VLOOKUP(F389,[4]ריכוז!E:X,20,0)</f>
        <v>#N/A</v>
      </c>
    </row>
    <row r="390" spans="2:25" x14ac:dyDescent="0.2">
      <c r="B390" s="6">
        <v>387</v>
      </c>
      <c r="C390" s="6">
        <v>1001902159</v>
      </c>
      <c r="D390" s="6">
        <v>42402081</v>
      </c>
      <c r="E390" s="6">
        <v>580315992</v>
      </c>
      <c r="F390" s="7" t="s">
        <v>505</v>
      </c>
      <c r="G390" s="7" t="str">
        <f>VLOOKUP(C390,[3]ריכוז!A:BN,66,0)</f>
        <v>לא</v>
      </c>
      <c r="H390" s="7" t="str">
        <f>VLOOKUP(C390,[3]ריכוז!A:BP,68,0)</f>
        <v>לא</v>
      </c>
      <c r="I390" s="7">
        <f>VLOOKUP(C390,[3]ריכוז!A:BQ,69,0)</f>
        <v>0</v>
      </c>
      <c r="J390" s="22">
        <f t="shared" si="31"/>
        <v>0</v>
      </c>
      <c r="K390" s="22">
        <f>VLOOKUP(C390,'[3]דוח רשימת בקשות'!B:P,15,0)</f>
        <v>200000</v>
      </c>
      <c r="L390" s="7">
        <f t="shared" si="30"/>
        <v>1</v>
      </c>
      <c r="M390" s="23">
        <f>VLOOKUP(E390,'[1]ריכוז תמיכה ברמת עמותה'!$A:$P,16,0)+IFERROR(VLOOKUP(E390,[2]גיליון1!$B:$F,5,0),0)</f>
        <v>32867.773273812076</v>
      </c>
      <c r="N390" s="23">
        <f t="shared" si="32"/>
        <v>32867.773273812076</v>
      </c>
      <c r="O390" s="23">
        <f>VLOOKUP(C390,'[3]דוח רשימת בקשות 17.11.25'!B:I,8,0)</f>
        <v>21335</v>
      </c>
      <c r="P390" s="23">
        <f t="shared" si="33"/>
        <v>0</v>
      </c>
      <c r="Q390" s="23">
        <f t="shared" si="34"/>
        <v>11532.773273812076</v>
      </c>
      <c r="R390" s="24"/>
      <c r="T390" s="17"/>
      <c r="U390" s="17"/>
      <c r="Y390" s="1" t="e">
        <f>VLOOKUP(F390,[4]ריכוז!E:X,20,0)</f>
        <v>#N/A</v>
      </c>
    </row>
    <row r="391" spans="2:25" x14ac:dyDescent="0.2">
      <c r="B391" s="6">
        <v>388</v>
      </c>
      <c r="C391" s="6">
        <v>1001902170</v>
      </c>
      <c r="D391" s="6">
        <v>42402183</v>
      </c>
      <c r="E391" s="6">
        <v>580529063</v>
      </c>
      <c r="F391" s="7" t="s">
        <v>506</v>
      </c>
      <c r="G391" s="7" t="str">
        <f>VLOOKUP(C391,[3]ריכוז!A:BN,66,0)</f>
        <v>לא</v>
      </c>
      <c r="H391" s="7" t="str">
        <f>VLOOKUP(C391,[3]ריכוז!A:BP,68,0)</f>
        <v>לא</v>
      </c>
      <c r="I391" s="7">
        <f>VLOOKUP(C391,[3]ריכוז!A:BQ,69,0)</f>
        <v>0</v>
      </c>
      <c r="J391" s="22">
        <f t="shared" si="31"/>
        <v>0</v>
      </c>
      <c r="K391" s="22">
        <f>VLOOKUP(C391,'[3]דוח רשימת בקשות'!B:P,15,0)</f>
        <v>600000</v>
      </c>
      <c r="L391" s="7">
        <f t="shared" si="30"/>
        <v>1</v>
      </c>
      <c r="M391" s="23">
        <f>VLOOKUP(E391,'[1]ריכוז תמיכה ברמת עמותה'!$A:$P,16,0)+IFERROR(VLOOKUP(E391,[2]גיליון1!$B:$F,5,0),0)</f>
        <v>105350.13409026766</v>
      </c>
      <c r="N391" s="23">
        <f t="shared" si="32"/>
        <v>105350.13409026766</v>
      </c>
      <c r="O391" s="23">
        <f>VLOOKUP(C391,'[3]דוח רשימת בקשות 17.11.25'!B:I,8,0)</f>
        <v>92181</v>
      </c>
      <c r="P391" s="23">
        <f t="shared" si="33"/>
        <v>0</v>
      </c>
      <c r="Q391" s="23">
        <f t="shared" si="34"/>
        <v>13169.13409026766</v>
      </c>
      <c r="R391" s="24"/>
      <c r="T391" s="17"/>
      <c r="U391" s="17"/>
      <c r="Y391" s="1" t="e">
        <f>VLOOKUP(F391,[4]ריכוז!E:X,20,0)</f>
        <v>#N/A</v>
      </c>
    </row>
    <row r="392" spans="2:25" x14ac:dyDescent="0.2">
      <c r="B392" s="6">
        <v>389</v>
      </c>
      <c r="C392" s="6">
        <v>1001902171</v>
      </c>
      <c r="D392" s="6">
        <v>42402493</v>
      </c>
      <c r="E392" s="6">
        <v>580527430</v>
      </c>
      <c r="F392" s="7" t="s">
        <v>507</v>
      </c>
      <c r="G392" s="7" t="str">
        <f>VLOOKUP(C392,[3]ריכוז!A:BN,66,0)</f>
        <v>לא</v>
      </c>
      <c r="H392" s="7" t="str">
        <f>VLOOKUP(C392,[3]ריכוז!A:BP,68,0)</f>
        <v>לא</v>
      </c>
      <c r="I392" s="7">
        <f>VLOOKUP(C392,[3]ריכוז!A:BQ,69,0)</f>
        <v>0</v>
      </c>
      <c r="J392" s="22">
        <f t="shared" si="31"/>
        <v>0</v>
      </c>
      <c r="K392" s="22">
        <f>VLOOKUP(C392,'[3]דוח רשימת בקשות'!B:P,15,0)</f>
        <v>500000</v>
      </c>
      <c r="L392" s="7">
        <f t="shared" si="30"/>
        <v>1</v>
      </c>
      <c r="M392" s="23">
        <f>VLOOKUP(E392,'[1]ריכוז תמיכה ברמת עמותה'!$A:$P,16,0)+IFERROR(VLOOKUP(E392,[2]גיליון1!$B:$F,5,0),0)</f>
        <v>104885.3784840217</v>
      </c>
      <c r="N392" s="23">
        <f t="shared" si="32"/>
        <v>104885.3784840217</v>
      </c>
      <c r="O392" s="23">
        <f>VLOOKUP(C392,'[3]דוח רשימת בקשות 17.11.25'!B:I,8,0)</f>
        <v>0</v>
      </c>
      <c r="P392" s="23">
        <f t="shared" si="33"/>
        <v>0</v>
      </c>
      <c r="Q392" s="23">
        <f t="shared" si="34"/>
        <v>104885.3784840217</v>
      </c>
      <c r="R392" s="24"/>
      <c r="T392" s="17"/>
      <c r="U392" s="17"/>
      <c r="Y392" s="1" t="e">
        <f>VLOOKUP(F392,[4]ריכוז!E:X,20,0)</f>
        <v>#N/A</v>
      </c>
    </row>
    <row r="393" spans="2:25" x14ac:dyDescent="0.2">
      <c r="B393" s="6">
        <v>390</v>
      </c>
      <c r="C393" s="6">
        <v>1001902173</v>
      </c>
      <c r="D393" s="6">
        <v>41765206</v>
      </c>
      <c r="E393" s="6">
        <v>580497048</v>
      </c>
      <c r="F393" s="7" t="s">
        <v>508</v>
      </c>
      <c r="G393" s="7" t="str">
        <f>VLOOKUP(C393,[3]ריכוז!A:BN,66,0)</f>
        <v>לא</v>
      </c>
      <c r="H393" s="7" t="str">
        <f>VLOOKUP(C393,[3]ריכוז!A:BP,68,0)</f>
        <v>לא</v>
      </c>
      <c r="I393" s="7">
        <f>VLOOKUP(C393,[3]ריכוז!A:BQ,69,0)</f>
        <v>0</v>
      </c>
      <c r="J393" s="22">
        <f t="shared" si="31"/>
        <v>0</v>
      </c>
      <c r="K393" s="22">
        <f>VLOOKUP(C393,'[3]דוח רשימת בקשות'!B:P,15,0)</f>
        <v>1500000</v>
      </c>
      <c r="L393" s="7">
        <f t="shared" si="30"/>
        <v>1</v>
      </c>
      <c r="M393" s="23">
        <f>VLOOKUP(E393,'[1]ריכוז תמיכה ברמת עמותה'!$A:$P,16,0)+IFERROR(VLOOKUP(E393,[2]גיליון1!$B:$F,5,0),0)</f>
        <v>535482.38845877314</v>
      </c>
      <c r="N393" s="23">
        <f t="shared" si="32"/>
        <v>535482.38845877314</v>
      </c>
      <c r="O393" s="23">
        <f>VLOOKUP(C393,'[3]דוח רשימת בקשות 17.11.25'!B:I,8,0)</f>
        <v>398207</v>
      </c>
      <c r="P393" s="23">
        <f t="shared" si="33"/>
        <v>0</v>
      </c>
      <c r="Q393" s="23">
        <f t="shared" si="34"/>
        <v>137275.38845877314</v>
      </c>
      <c r="R393" s="24"/>
      <c r="T393" s="17"/>
      <c r="U393" s="17"/>
      <c r="Y393" s="1" t="e">
        <f>VLOOKUP(F393,[4]ריכוז!E:X,20,0)</f>
        <v>#N/A</v>
      </c>
    </row>
    <row r="394" spans="2:25" x14ac:dyDescent="0.2">
      <c r="B394" s="6">
        <v>391</v>
      </c>
      <c r="C394" s="6">
        <v>1001902190</v>
      </c>
      <c r="D394" s="6">
        <v>42402001</v>
      </c>
      <c r="E394" s="6">
        <v>580315935</v>
      </c>
      <c r="F394" s="7" t="s">
        <v>509</v>
      </c>
      <c r="G394" s="7" t="str">
        <f>VLOOKUP(C394,[3]ריכוז!A:BN,66,0)</f>
        <v>לא</v>
      </c>
      <c r="H394" s="7" t="str">
        <f>VLOOKUP(C394,[3]ריכוז!A:BP,68,0)</f>
        <v>לא</v>
      </c>
      <c r="I394" s="7">
        <f>VLOOKUP(C394,[3]ריכוז!A:BQ,69,0)</f>
        <v>0</v>
      </c>
      <c r="J394" s="22">
        <f t="shared" si="31"/>
        <v>0</v>
      </c>
      <c r="K394" s="22">
        <f>VLOOKUP(C394,'[3]דוח רשימת בקשות'!B:P,15,0)</f>
        <v>300000</v>
      </c>
      <c r="L394" s="7">
        <f t="shared" si="30"/>
        <v>1</v>
      </c>
      <c r="M394" s="23">
        <f>VLOOKUP(E394,'[1]ריכוז תמיכה ברמת עמותה'!$A:$P,16,0)+IFERROR(VLOOKUP(E394,[2]גיליון1!$B:$F,5,0),0)</f>
        <v>99450.234959183901</v>
      </c>
      <c r="N394" s="23">
        <f t="shared" si="32"/>
        <v>99450.234959183901</v>
      </c>
      <c r="O394" s="23">
        <f>VLOOKUP(C394,'[3]דוח רשימת בקשות 17.11.25'!B:I,8,0)</f>
        <v>87019</v>
      </c>
      <c r="P394" s="23">
        <f t="shared" si="33"/>
        <v>0</v>
      </c>
      <c r="Q394" s="23">
        <f t="shared" si="34"/>
        <v>12431.234959183901</v>
      </c>
      <c r="R394" s="24"/>
      <c r="T394" s="17"/>
      <c r="U394" s="17"/>
      <c r="Y394" s="1" t="e">
        <f>VLOOKUP(F394,[4]ריכוז!E:X,20,0)</f>
        <v>#N/A</v>
      </c>
    </row>
    <row r="395" spans="2:25" x14ac:dyDescent="0.2">
      <c r="B395" s="6">
        <v>392</v>
      </c>
      <c r="C395" s="6">
        <v>1001902193</v>
      </c>
      <c r="D395" s="6">
        <v>42425800</v>
      </c>
      <c r="E395" s="6">
        <v>580691293</v>
      </c>
      <c r="F395" s="7" t="s">
        <v>510</v>
      </c>
      <c r="G395" s="7" t="str">
        <f>VLOOKUP(C395,[3]ריכוז!A:BN,66,0)</f>
        <v>לא</v>
      </c>
      <c r="H395" s="7" t="str">
        <f>VLOOKUP(C395,[3]ריכוז!A:BP,68,0)</f>
        <v>לא</v>
      </c>
      <c r="I395" s="7">
        <f>VLOOKUP(C395,[3]ריכוז!A:BQ,69,0)</f>
        <v>0</v>
      </c>
      <c r="J395" s="22">
        <f t="shared" si="31"/>
        <v>0</v>
      </c>
      <c r="K395" s="22">
        <f>VLOOKUP(C395,'[3]דוח רשימת בקשות'!B:P,15,0)</f>
        <v>270000</v>
      </c>
      <c r="L395" s="7">
        <f t="shared" si="30"/>
        <v>1</v>
      </c>
      <c r="M395" s="23">
        <f>VLOOKUP(E395,'[1]ריכוז תמיכה ברמת עמותה'!$A:$P,16,0)+IFERROR(VLOOKUP(E395,[2]גיליון1!$B:$F,5,0),0)</f>
        <v>55962.564561064923</v>
      </c>
      <c r="N395" s="23">
        <f t="shared" si="32"/>
        <v>55962.564561064923</v>
      </c>
      <c r="O395" s="23">
        <f>VLOOKUP(C395,'[3]דוח רשימת בקשות 17.11.25'!B:I,8,0)</f>
        <v>36892</v>
      </c>
      <c r="P395" s="23">
        <f t="shared" si="33"/>
        <v>0</v>
      </c>
      <c r="Q395" s="23">
        <f t="shared" si="34"/>
        <v>19070.564561064923</v>
      </c>
      <c r="R395" s="24"/>
      <c r="T395" s="17"/>
      <c r="U395" s="17"/>
      <c r="Y395" s="1" t="e">
        <f>VLOOKUP(F395,[4]ריכוז!E:X,20,0)</f>
        <v>#N/A</v>
      </c>
    </row>
    <row r="396" spans="2:25" x14ac:dyDescent="0.2">
      <c r="B396" s="6">
        <v>393</v>
      </c>
      <c r="C396" s="6">
        <v>1001902226</v>
      </c>
      <c r="D396" s="6">
        <v>42402261</v>
      </c>
      <c r="E396" s="6">
        <v>515010916</v>
      </c>
      <c r="F396" s="7" t="s">
        <v>511</v>
      </c>
      <c r="G396" s="7" t="str">
        <f>VLOOKUP(C396,[3]ריכוז!A:BN,66,0)</f>
        <v>לא</v>
      </c>
      <c r="H396" s="7" t="str">
        <f>VLOOKUP(C396,[3]ריכוז!A:BP,68,0)</f>
        <v>לא</v>
      </c>
      <c r="I396" s="7">
        <f>VLOOKUP(C396,[3]ריכוז!A:BQ,69,0)</f>
        <v>0</v>
      </c>
      <c r="J396" s="22">
        <f t="shared" si="31"/>
        <v>0</v>
      </c>
      <c r="K396" s="22">
        <f>VLOOKUP(C396,'[3]דוח רשימת בקשות'!B:P,15,0)</f>
        <v>400000</v>
      </c>
      <c r="L396" s="7">
        <f t="shared" si="30"/>
        <v>1</v>
      </c>
      <c r="M396" s="23">
        <f>VLOOKUP(E396,'[1]ריכוז תמיכה ברמת עמותה'!$A:$P,16,0)+IFERROR(VLOOKUP(E396,[2]גיליון1!$B:$F,5,0),0)</f>
        <v>104096.24392737042</v>
      </c>
      <c r="N396" s="23">
        <f t="shared" si="32"/>
        <v>104096.24392737042</v>
      </c>
      <c r="O396" s="23">
        <f>VLOOKUP(C396,'[3]דוח רשימת בקשות 17.11.25'!B:I,8,0)</f>
        <v>83173</v>
      </c>
      <c r="P396" s="23">
        <f t="shared" si="33"/>
        <v>0</v>
      </c>
      <c r="Q396" s="23">
        <f t="shared" si="34"/>
        <v>20923.243927370422</v>
      </c>
      <c r="R396" s="24"/>
      <c r="T396" s="17"/>
      <c r="U396" s="17"/>
      <c r="Y396" s="1" t="e">
        <f>VLOOKUP(F396,[4]ריכוז!E:X,20,0)</f>
        <v>#N/A</v>
      </c>
    </row>
    <row r="397" spans="2:25" x14ac:dyDescent="0.2">
      <c r="B397" s="6">
        <v>394</v>
      </c>
      <c r="C397" s="6">
        <v>1001902227</v>
      </c>
      <c r="D397" s="6">
        <v>40230613</v>
      </c>
      <c r="E397" s="6">
        <v>580459287</v>
      </c>
      <c r="F397" s="7" t="s">
        <v>512</v>
      </c>
      <c r="G397" s="7" t="str">
        <f>VLOOKUP(C397,[3]ריכוז!A:BN,66,0)</f>
        <v>לא</v>
      </c>
      <c r="H397" s="7" t="str">
        <f>VLOOKUP(C397,[3]ריכוז!A:BP,68,0)</f>
        <v>לא</v>
      </c>
      <c r="I397" s="7">
        <f>VLOOKUP(C397,[3]ריכוז!A:BQ,69,0)</f>
        <v>0</v>
      </c>
      <c r="J397" s="22">
        <f t="shared" si="31"/>
        <v>0</v>
      </c>
      <c r="K397" s="22">
        <f>VLOOKUP(C397,'[3]דוח רשימת בקשות'!B:P,15,0)</f>
        <v>600000</v>
      </c>
      <c r="L397" s="7">
        <f t="shared" si="30"/>
        <v>1</v>
      </c>
      <c r="M397" s="23">
        <f>VLOOKUP(E397,'[1]ריכוז תמיכה ברמת עמותה'!$A:$P,16,0)+IFERROR(VLOOKUP(E397,[2]גיליון1!$B:$F,5,0),0)</f>
        <v>118350.40660223023</v>
      </c>
      <c r="N397" s="23">
        <f t="shared" si="32"/>
        <v>118350.40660223023</v>
      </c>
      <c r="O397" s="23">
        <f>VLOOKUP(C397,'[3]דוח רשימת בקשות 17.11.25'!B:I,8,0)</f>
        <v>103557</v>
      </c>
      <c r="P397" s="23">
        <f t="shared" si="33"/>
        <v>0</v>
      </c>
      <c r="Q397" s="23">
        <f t="shared" si="34"/>
        <v>14793.406602230229</v>
      </c>
      <c r="R397" s="24"/>
      <c r="T397" s="17"/>
      <c r="U397" s="17"/>
      <c r="Y397" s="1" t="e">
        <f>VLOOKUP(F397,[4]ריכוז!E:X,20,0)</f>
        <v>#N/A</v>
      </c>
    </row>
    <row r="398" spans="2:25" x14ac:dyDescent="0.2">
      <c r="B398" s="6">
        <v>395</v>
      </c>
      <c r="C398" s="6">
        <v>1001902280</v>
      </c>
      <c r="D398" s="6">
        <v>42402121</v>
      </c>
      <c r="E398" s="6">
        <v>580197150</v>
      </c>
      <c r="F398" s="7" t="s">
        <v>513</v>
      </c>
      <c r="G398" s="7" t="str">
        <f>VLOOKUP(C398,[3]ריכוז!A:BN,66,0)</f>
        <v>לא</v>
      </c>
      <c r="H398" s="7" t="str">
        <f>VLOOKUP(C398,[3]ריכוז!A:BP,68,0)</f>
        <v>לא</v>
      </c>
      <c r="I398" s="7">
        <f>VLOOKUP(C398,[3]ריכוז!A:BQ,69,0)</f>
        <v>0</v>
      </c>
      <c r="J398" s="22">
        <f t="shared" si="31"/>
        <v>0</v>
      </c>
      <c r="K398" s="22">
        <f>VLOOKUP(C398,'[3]דוח רשימת בקשות'!B:P,15,0)</f>
        <v>100000</v>
      </c>
      <c r="L398" s="7">
        <f t="shared" si="30"/>
        <v>1</v>
      </c>
      <c r="M398" s="23">
        <f>VLOOKUP(E398,'[1]ריכוז תמיכה ברמת עמותה'!$A:$P,16,0)+IFERROR(VLOOKUP(E398,[2]גיליון1!$B:$F,5,0),0)</f>
        <v>19824.737071181768</v>
      </c>
      <c r="N398" s="23">
        <f t="shared" si="32"/>
        <v>19824.737071181768</v>
      </c>
      <c r="O398" s="23">
        <f>VLOOKUP(C398,'[3]דוח רשימת בקשות 17.11.25'!B:I,8,0)</f>
        <v>17347</v>
      </c>
      <c r="P398" s="23">
        <f t="shared" si="33"/>
        <v>0</v>
      </c>
      <c r="Q398" s="23">
        <f t="shared" si="34"/>
        <v>2477.7370711817675</v>
      </c>
      <c r="R398" s="24"/>
      <c r="T398" s="17"/>
      <c r="U398" s="17"/>
      <c r="Y398" s="1" t="e">
        <f>VLOOKUP(F398,[4]ריכוז!E:X,20,0)</f>
        <v>#N/A</v>
      </c>
    </row>
    <row r="399" spans="2:25" x14ac:dyDescent="0.2">
      <c r="B399" s="6">
        <v>396</v>
      </c>
      <c r="C399" s="6">
        <v>1001902289</v>
      </c>
      <c r="D399" s="6">
        <v>42402618</v>
      </c>
      <c r="E399" s="6">
        <v>580476703</v>
      </c>
      <c r="F399" s="7" t="s">
        <v>514</v>
      </c>
      <c r="G399" s="7" t="str">
        <f>VLOOKUP(C399,[3]ריכוז!A:BN,66,0)</f>
        <v>לא</v>
      </c>
      <c r="H399" s="7" t="str">
        <f>VLOOKUP(C399,[3]ריכוז!A:BP,68,0)</f>
        <v>לא</v>
      </c>
      <c r="I399" s="7">
        <f>VLOOKUP(C399,[3]ריכוז!A:BQ,69,0)</f>
        <v>0</v>
      </c>
      <c r="J399" s="22">
        <f t="shared" si="31"/>
        <v>0</v>
      </c>
      <c r="K399" s="22">
        <f>VLOOKUP(C399,'[3]דוח רשימת בקשות'!B:P,15,0)</f>
        <v>250000</v>
      </c>
      <c r="L399" s="7">
        <f t="shared" si="30"/>
        <v>1</v>
      </c>
      <c r="M399" s="23">
        <f>VLOOKUP(E399,'[1]ריכוז תמיכה ברמת עמותה'!$A:$P,16,0)+IFERROR(VLOOKUP(E399,[2]גיליון1!$B:$F,5,0),0)</f>
        <v>30748.428975469422</v>
      </c>
      <c r="N399" s="23">
        <f t="shared" si="32"/>
        <v>30748.428975469422</v>
      </c>
      <c r="O399" s="23">
        <f>VLOOKUP(C399,'[3]דוח רשימת בקשות 17.11.25'!B:I,8,0)</f>
        <v>18127</v>
      </c>
      <c r="P399" s="23">
        <f t="shared" si="33"/>
        <v>0</v>
      </c>
      <c r="Q399" s="23">
        <f t="shared" si="34"/>
        <v>12621.428975469422</v>
      </c>
      <c r="R399" s="24"/>
      <c r="T399" s="17"/>
      <c r="U399" s="17"/>
      <c r="Y399" s="1" t="e">
        <f>VLOOKUP(F399,[4]ריכוז!E:X,20,0)</f>
        <v>#N/A</v>
      </c>
    </row>
    <row r="400" spans="2:25" x14ac:dyDescent="0.2">
      <c r="B400" s="6">
        <v>397</v>
      </c>
      <c r="C400" s="6">
        <v>1001902291</v>
      </c>
      <c r="D400" s="6">
        <v>42402000</v>
      </c>
      <c r="E400" s="6">
        <v>580299485</v>
      </c>
      <c r="F400" s="7" t="s">
        <v>515</v>
      </c>
      <c r="G400" s="7" t="str">
        <f>VLOOKUP(C400,[3]ריכוז!A:BN,66,0)</f>
        <v>לא</v>
      </c>
      <c r="H400" s="7" t="str">
        <f>VLOOKUP(C400,[3]ריכוז!A:BP,68,0)</f>
        <v>לא</v>
      </c>
      <c r="I400" s="7">
        <f>VLOOKUP(C400,[3]ריכוז!A:BQ,69,0)</f>
        <v>0</v>
      </c>
      <c r="J400" s="22">
        <f t="shared" si="31"/>
        <v>0</v>
      </c>
      <c r="K400" s="22">
        <f>VLOOKUP(C400,'[3]דוח רשימת בקשות'!B:P,15,0)</f>
        <v>300000</v>
      </c>
      <c r="L400" s="7">
        <f t="shared" si="30"/>
        <v>1</v>
      </c>
      <c r="M400" s="23">
        <f>VLOOKUP(E400,'[1]ריכוז תמיכה ברמת עמותה'!$A:$P,16,0)+IFERROR(VLOOKUP(E400,[2]גיליון1!$B:$F,5,0),0)</f>
        <v>91898.349801491655</v>
      </c>
      <c r="N400" s="23">
        <f t="shared" si="32"/>
        <v>91898.349801491655</v>
      </c>
      <c r="O400" s="23">
        <f>VLOOKUP(C400,'[3]דוח רשימת בקשות 17.11.25'!B:I,8,0)</f>
        <v>80411</v>
      </c>
      <c r="P400" s="23">
        <f t="shared" si="33"/>
        <v>0</v>
      </c>
      <c r="Q400" s="23">
        <f t="shared" si="34"/>
        <v>11487.349801491655</v>
      </c>
      <c r="R400" s="24"/>
      <c r="T400" s="17"/>
      <c r="U400" s="17"/>
      <c r="Y400" s="1" t="e">
        <f>VLOOKUP(F400,[4]ריכוז!E:X,20,0)</f>
        <v>#N/A</v>
      </c>
    </row>
    <row r="401" spans="2:25" x14ac:dyDescent="0.2">
      <c r="B401" s="6">
        <v>398</v>
      </c>
      <c r="C401" s="6">
        <v>1001902292</v>
      </c>
      <c r="D401" s="6">
        <v>42401999</v>
      </c>
      <c r="E401" s="6">
        <v>580315927</v>
      </c>
      <c r="F401" s="7" t="s">
        <v>516</v>
      </c>
      <c r="G401" s="7" t="str">
        <f>VLOOKUP(C401,[3]ריכוז!A:BN,66,0)</f>
        <v>לא</v>
      </c>
      <c r="H401" s="7" t="str">
        <f>VLOOKUP(C401,[3]ריכוז!A:BP,68,0)</f>
        <v>לא</v>
      </c>
      <c r="I401" s="7">
        <f>VLOOKUP(C401,[3]ריכוז!A:BQ,69,0)</f>
        <v>0</v>
      </c>
      <c r="J401" s="22">
        <f t="shared" si="31"/>
        <v>0</v>
      </c>
      <c r="K401" s="22">
        <f>VLOOKUP(C401,'[3]דוח רשימת בקשות'!B:P,15,0)</f>
        <v>250000</v>
      </c>
      <c r="L401" s="7">
        <f t="shared" si="30"/>
        <v>1</v>
      </c>
      <c r="M401" s="23">
        <f>VLOOKUP(E401,'[1]ריכוז תמיכה ברמת עמותה'!$A:$P,16,0)+IFERROR(VLOOKUP(E401,[2]גיליון1!$B:$F,5,0),0)</f>
        <v>18870.878213419164</v>
      </c>
      <c r="N401" s="23">
        <f t="shared" si="32"/>
        <v>18870.878213419164</v>
      </c>
      <c r="O401" s="23">
        <f>VLOOKUP(C401,'[3]דוח רשימת בקשות 17.11.25'!B:I,8,0)</f>
        <v>16512</v>
      </c>
      <c r="P401" s="23">
        <f t="shared" si="33"/>
        <v>0</v>
      </c>
      <c r="Q401" s="23">
        <f t="shared" si="34"/>
        <v>2358.8782134191642</v>
      </c>
      <c r="R401" s="24"/>
      <c r="T401" s="17"/>
      <c r="U401" s="17"/>
      <c r="Y401" s="1" t="e">
        <f>VLOOKUP(F401,[4]ריכוז!E:X,20,0)</f>
        <v>#N/A</v>
      </c>
    </row>
    <row r="402" spans="2:25" x14ac:dyDescent="0.2">
      <c r="B402" s="6">
        <v>399</v>
      </c>
      <c r="C402" s="6">
        <v>1001902293</v>
      </c>
      <c r="D402" s="6">
        <v>41071801</v>
      </c>
      <c r="E402" s="6">
        <v>580578250</v>
      </c>
      <c r="F402" s="7" t="s">
        <v>517</v>
      </c>
      <c r="G402" s="7" t="str">
        <f>VLOOKUP(C402,[3]ריכוז!A:BN,66,0)</f>
        <v>לא</v>
      </c>
      <c r="H402" s="7" t="str">
        <f>VLOOKUP(C402,[3]ריכוז!A:BP,68,0)</f>
        <v>לא</v>
      </c>
      <c r="I402" s="7">
        <f>VLOOKUP(C402,[3]ריכוז!A:BQ,69,0)</f>
        <v>0</v>
      </c>
      <c r="J402" s="22">
        <f t="shared" si="31"/>
        <v>0</v>
      </c>
      <c r="K402" s="22">
        <f>VLOOKUP(C402,'[3]דוח רשימת בקשות'!B:P,15,0)</f>
        <v>1000000</v>
      </c>
      <c r="L402" s="7">
        <f t="shared" si="30"/>
        <v>1</v>
      </c>
      <c r="M402" s="23">
        <f>VLOOKUP(E402,'[1]ריכוז תמיכה ברמת עמותה'!$A:$P,16,0)+IFERROR(VLOOKUP(E402,[2]גיליון1!$B:$F,5,0),0)</f>
        <v>342219.1986268778</v>
      </c>
      <c r="N402" s="23">
        <f t="shared" si="32"/>
        <v>342219.1986268778</v>
      </c>
      <c r="O402" s="23">
        <f>VLOOKUP(C402,'[3]דוח רשימת בקשות 17.11.25'!B:I,8,0)</f>
        <v>195616</v>
      </c>
      <c r="P402" s="23">
        <f t="shared" si="33"/>
        <v>0</v>
      </c>
      <c r="Q402" s="23">
        <f t="shared" si="34"/>
        <v>146603.1986268778</v>
      </c>
      <c r="R402" s="24"/>
      <c r="T402" s="17"/>
      <c r="U402" s="17"/>
      <c r="Y402" s="1" t="e">
        <f>VLOOKUP(F402,[4]ריכוז!E:X,20,0)</f>
        <v>#N/A</v>
      </c>
    </row>
    <row r="403" spans="2:25" x14ac:dyDescent="0.2">
      <c r="B403" s="6">
        <v>400</v>
      </c>
      <c r="C403" s="6">
        <v>1001902297</v>
      </c>
      <c r="D403" s="6">
        <v>42402008</v>
      </c>
      <c r="E403" s="6">
        <v>580315893</v>
      </c>
      <c r="F403" s="7" t="s">
        <v>518</v>
      </c>
      <c r="G403" s="7" t="str">
        <f>VLOOKUP(C403,[3]ריכוז!A:BN,66,0)</f>
        <v>לא</v>
      </c>
      <c r="H403" s="7" t="str">
        <f>VLOOKUP(C403,[3]ריכוז!A:BP,68,0)</f>
        <v>לא</v>
      </c>
      <c r="I403" s="7">
        <f>VLOOKUP(C403,[3]ריכוז!A:BQ,69,0)</f>
        <v>0</v>
      </c>
      <c r="J403" s="22">
        <f t="shared" si="31"/>
        <v>0</v>
      </c>
      <c r="K403" s="22">
        <f>VLOOKUP(C403,'[3]דוח רשימת בקשות'!B:P,15,0)</f>
        <v>250000</v>
      </c>
      <c r="L403" s="7">
        <f t="shared" si="30"/>
        <v>1</v>
      </c>
      <c r="M403" s="23">
        <f>VLOOKUP(E403,'[1]ריכוז תמיכה ברמת עמותה'!$A:$P,16,0)+IFERROR(VLOOKUP(E403,[2]גיליון1!$B:$F,5,0),0)</f>
        <v>56593.289562138059</v>
      </c>
      <c r="N403" s="23">
        <f t="shared" si="32"/>
        <v>56593.289562138059</v>
      </c>
      <c r="O403" s="23">
        <f>VLOOKUP(C403,'[3]דוח רשימת בקשות 17.11.25'!B:I,8,0)</f>
        <v>49519</v>
      </c>
      <c r="P403" s="23">
        <f t="shared" si="33"/>
        <v>0</v>
      </c>
      <c r="Q403" s="23">
        <f t="shared" si="34"/>
        <v>7074.2895621380594</v>
      </c>
      <c r="R403" s="24"/>
      <c r="T403" s="17"/>
      <c r="U403" s="17"/>
      <c r="Y403" s="1" t="e">
        <f>VLOOKUP(F403,[4]ריכוז!E:X,20,0)</f>
        <v>#N/A</v>
      </c>
    </row>
    <row r="404" spans="2:25" x14ac:dyDescent="0.2">
      <c r="B404" s="6">
        <v>401</v>
      </c>
      <c r="C404" s="6">
        <v>1001902298</v>
      </c>
      <c r="D404" s="6">
        <v>42402084</v>
      </c>
      <c r="E404" s="6">
        <v>580315901</v>
      </c>
      <c r="F404" s="7" t="s">
        <v>519</v>
      </c>
      <c r="G404" s="7" t="str">
        <f>VLOOKUP(C404,[3]ריכוז!A:BN,66,0)</f>
        <v>לא</v>
      </c>
      <c r="H404" s="7" t="str">
        <f>VLOOKUP(C404,[3]ריכוז!A:BP,68,0)</f>
        <v>לא</v>
      </c>
      <c r="I404" s="7">
        <f>VLOOKUP(C404,[3]ריכוז!A:BQ,69,0)</f>
        <v>0</v>
      </c>
      <c r="J404" s="22">
        <f t="shared" si="31"/>
        <v>0</v>
      </c>
      <c r="K404" s="22">
        <f>VLOOKUP(C404,'[3]דוח רשימת בקשות'!B:P,15,0)</f>
        <v>300000</v>
      </c>
      <c r="L404" s="7">
        <f t="shared" si="30"/>
        <v>1</v>
      </c>
      <c r="M404" s="23">
        <f>VLOOKUP(E404,'[1]ריכוז תמיכה ברמת עמותה'!$A:$P,16,0)+IFERROR(VLOOKUP(E404,[2]גיליון1!$B:$F,5,0),0)</f>
        <v>13105.525561193292</v>
      </c>
      <c r="N404" s="23">
        <f t="shared" si="32"/>
        <v>13105.525561193292</v>
      </c>
      <c r="O404" s="23">
        <f>VLOOKUP(C404,'[3]דוח רשימת בקשות 17.11.25'!B:I,8,0)</f>
        <v>1149</v>
      </c>
      <c r="P404" s="23">
        <f t="shared" si="33"/>
        <v>0</v>
      </c>
      <c r="Q404" s="23">
        <f t="shared" si="34"/>
        <v>11956.525561193292</v>
      </c>
      <c r="R404" s="24"/>
      <c r="T404" s="17"/>
      <c r="U404" s="17"/>
      <c r="Y404" s="1" t="e">
        <f>VLOOKUP(F404,[4]ריכוז!E:X,20,0)</f>
        <v>#N/A</v>
      </c>
    </row>
    <row r="405" spans="2:25" x14ac:dyDescent="0.2">
      <c r="B405" s="6">
        <v>402</v>
      </c>
      <c r="C405" s="6">
        <v>1001902300</v>
      </c>
      <c r="D405" s="6">
        <v>42212599</v>
      </c>
      <c r="E405" s="6">
        <v>580678316</v>
      </c>
      <c r="F405" s="7" t="s">
        <v>520</v>
      </c>
      <c r="G405" s="7" t="str">
        <f>VLOOKUP(C405,[3]ריכוז!A:BN,66,0)</f>
        <v>לא</v>
      </c>
      <c r="H405" s="7" t="str">
        <f>VLOOKUP(C405,[3]ריכוז!A:BP,68,0)</f>
        <v>לא</v>
      </c>
      <c r="I405" s="7">
        <f>VLOOKUP(C405,[3]ריכוז!A:BQ,69,0)</f>
        <v>0</v>
      </c>
      <c r="J405" s="22">
        <f t="shared" si="31"/>
        <v>0</v>
      </c>
      <c r="K405" s="22">
        <f>VLOOKUP(C405,'[3]דוח רשימת בקשות'!B:P,15,0)</f>
        <v>500000</v>
      </c>
      <c r="L405" s="7">
        <f t="shared" si="30"/>
        <v>1</v>
      </c>
      <c r="M405" s="23">
        <f>VLOOKUP(E405,'[1]ריכוז תמיכה ברמת עמותה'!$A:$P,16,0)+IFERROR(VLOOKUP(E405,[2]גיליון1!$B:$F,5,0),0)</f>
        <v>83229.29660180959</v>
      </c>
      <c r="N405" s="23">
        <f t="shared" si="32"/>
        <v>83229.29660180959</v>
      </c>
      <c r="O405" s="23">
        <f>VLOOKUP(C405,'[3]דוח רשימת בקשות 17.11.25'!B:I,8,0)</f>
        <v>51064</v>
      </c>
      <c r="P405" s="23">
        <f t="shared" si="33"/>
        <v>0</v>
      </c>
      <c r="Q405" s="23">
        <f t="shared" si="34"/>
        <v>32165.29660180959</v>
      </c>
      <c r="R405" s="24"/>
      <c r="T405" s="17"/>
      <c r="U405" s="17"/>
      <c r="Y405" s="1" t="e">
        <f>VLOOKUP(F405,[4]ריכוז!E:X,20,0)</f>
        <v>#N/A</v>
      </c>
    </row>
    <row r="406" spans="2:25" x14ac:dyDescent="0.2">
      <c r="B406" s="6">
        <v>403</v>
      </c>
      <c r="C406" s="6">
        <v>1001902301</v>
      </c>
      <c r="D406" s="6">
        <v>42197953</v>
      </c>
      <c r="E406" s="6">
        <v>580195675</v>
      </c>
      <c r="F406" s="7" t="s">
        <v>521</v>
      </c>
      <c r="G406" s="7" t="str">
        <f>VLOOKUP(C406,[3]ריכוז!A:BN,66,0)</f>
        <v>לא</v>
      </c>
      <c r="H406" s="7" t="str">
        <f>VLOOKUP(C406,[3]ריכוז!A:BP,68,0)</f>
        <v>לא</v>
      </c>
      <c r="I406" s="7">
        <f>VLOOKUP(C406,[3]ריכוז!A:BQ,69,0)</f>
        <v>0</v>
      </c>
      <c r="J406" s="22">
        <f t="shared" si="31"/>
        <v>0</v>
      </c>
      <c r="K406" s="22">
        <f>VLOOKUP(C406,'[3]דוח רשימת בקשות'!B:P,15,0)</f>
        <v>1000000</v>
      </c>
      <c r="L406" s="7">
        <f t="shared" si="30"/>
        <v>1</v>
      </c>
      <c r="M406" s="23">
        <f>VLOOKUP(E406,'[1]ריכוז תמיכה ברמת עמותה'!$A:$P,16,0)+IFERROR(VLOOKUP(E406,[2]גיליון1!$B:$F,5,0),0)</f>
        <v>200243.44252737306</v>
      </c>
      <c r="N406" s="23">
        <f t="shared" si="32"/>
        <v>200243.44252737306</v>
      </c>
      <c r="O406" s="23">
        <f>VLOOKUP(C406,'[3]דוח רשימת בקשות 17.11.25'!B:I,8,0)</f>
        <v>167843</v>
      </c>
      <c r="P406" s="23">
        <f t="shared" si="33"/>
        <v>0</v>
      </c>
      <c r="Q406" s="23">
        <f t="shared" si="34"/>
        <v>32400.442527373059</v>
      </c>
      <c r="R406" s="24"/>
      <c r="T406" s="17"/>
      <c r="U406" s="17"/>
      <c r="Y406" s="1" t="e">
        <f>VLOOKUP(F406,[4]ריכוז!E:X,20,0)</f>
        <v>#N/A</v>
      </c>
    </row>
    <row r="407" spans="2:25" x14ac:dyDescent="0.2">
      <c r="B407" s="6">
        <v>404</v>
      </c>
      <c r="C407" s="6">
        <v>1001902303</v>
      </c>
      <c r="D407" s="6">
        <v>42402113</v>
      </c>
      <c r="E407" s="6">
        <v>580351021</v>
      </c>
      <c r="F407" s="7" t="s">
        <v>522</v>
      </c>
      <c r="G407" s="7" t="str">
        <f>VLOOKUP(C407,[3]ריכוז!A:BN,66,0)</f>
        <v>לא</v>
      </c>
      <c r="H407" s="7" t="str">
        <f>VLOOKUP(C407,[3]ריכוז!A:BP,68,0)</f>
        <v>לא</v>
      </c>
      <c r="I407" s="7">
        <f>VLOOKUP(C407,[3]ריכוז!A:BQ,69,0)</f>
        <v>0</v>
      </c>
      <c r="J407" s="22">
        <f t="shared" si="31"/>
        <v>0</v>
      </c>
      <c r="K407" s="22">
        <f>VLOOKUP(C407,'[3]דוח רשימת בקשות'!B:P,15,0)</f>
        <v>600000</v>
      </c>
      <c r="L407" s="7">
        <f t="shared" si="30"/>
        <v>1</v>
      </c>
      <c r="M407" s="23">
        <f>VLOOKUP(E407,'[1]ריכוז תמיכה ברמת עמותה'!$A:$P,16,0)+IFERROR(VLOOKUP(E407,[2]גיליון1!$B:$F,5,0),0)</f>
        <v>107154.98968211403</v>
      </c>
      <c r="N407" s="23">
        <f t="shared" si="32"/>
        <v>107154.98968211403</v>
      </c>
      <c r="O407" s="23">
        <f>VLOOKUP(C407,'[3]דוח רשימת בקשות 17.11.25'!B:I,8,0)</f>
        <v>78586</v>
      </c>
      <c r="P407" s="23">
        <f t="shared" si="33"/>
        <v>0</v>
      </c>
      <c r="Q407" s="23">
        <f t="shared" si="34"/>
        <v>28568.989682114028</v>
      </c>
      <c r="R407" s="24"/>
      <c r="T407" s="17"/>
      <c r="U407" s="17"/>
      <c r="Y407" s="1" t="e">
        <f>VLOOKUP(F407,[4]ריכוז!E:X,20,0)</f>
        <v>#N/A</v>
      </c>
    </row>
    <row r="408" spans="2:25" x14ac:dyDescent="0.2">
      <c r="B408" s="6">
        <v>405</v>
      </c>
      <c r="C408" s="6">
        <v>1001902306</v>
      </c>
      <c r="D408" s="6">
        <v>40007297</v>
      </c>
      <c r="E408" s="6">
        <v>520041831</v>
      </c>
      <c r="F408" s="7" t="s">
        <v>523</v>
      </c>
      <c r="G408" s="7" t="str">
        <f>VLOOKUP(C408,[3]ריכוז!A:BN,66,0)</f>
        <v>לא</v>
      </c>
      <c r="H408" s="7" t="str">
        <f>VLOOKUP(C408,[3]ריכוז!A:BP,68,0)</f>
        <v>לא</v>
      </c>
      <c r="I408" s="7">
        <f>VLOOKUP(C408,[3]ריכוז!A:BQ,69,0)</f>
        <v>0</v>
      </c>
      <c r="J408" s="22">
        <f t="shared" si="31"/>
        <v>0</v>
      </c>
      <c r="K408" s="22">
        <f>VLOOKUP(C408,'[3]דוח רשימת בקשות'!B:P,15,0)</f>
        <v>500000</v>
      </c>
      <c r="L408" s="7">
        <f t="shared" si="30"/>
        <v>1</v>
      </c>
      <c r="M408" s="23">
        <f>VLOOKUP(E408,'[1]ריכוז תמיכה ברמת עמותה'!$A:$P,16,0)+IFERROR(VLOOKUP(E408,[2]גיליון1!$B:$F,5,0),0)</f>
        <v>126899.21358368777</v>
      </c>
      <c r="N408" s="23">
        <f t="shared" si="32"/>
        <v>126899.21358368777</v>
      </c>
      <c r="O408" s="23">
        <f>VLOOKUP(C408,'[3]דוח רשימת בקשות 17.11.25'!B:I,8,0)</f>
        <v>111037</v>
      </c>
      <c r="P408" s="23">
        <f t="shared" si="33"/>
        <v>0</v>
      </c>
      <c r="Q408" s="23">
        <f t="shared" si="34"/>
        <v>15862.213583687771</v>
      </c>
      <c r="R408" s="24"/>
      <c r="T408" s="17"/>
      <c r="U408" s="17"/>
      <c r="Y408" s="1" t="e">
        <f>VLOOKUP(F408,[4]ריכוז!E:X,20,0)</f>
        <v>#N/A</v>
      </c>
    </row>
    <row r="409" spans="2:25" x14ac:dyDescent="0.2">
      <c r="B409" s="6">
        <v>406</v>
      </c>
      <c r="C409" s="6">
        <v>1001902309</v>
      </c>
      <c r="D409" s="6">
        <v>42500347</v>
      </c>
      <c r="E409" s="6">
        <v>580705960</v>
      </c>
      <c r="F409" s="7" t="s">
        <v>524</v>
      </c>
      <c r="G409" s="7" t="str">
        <f>VLOOKUP(C409,[3]ריכוז!A:BN,66,0)</f>
        <v>לא</v>
      </c>
      <c r="H409" s="7" t="str">
        <f>VLOOKUP(C409,[3]ריכוז!A:BP,68,0)</f>
        <v>לא</v>
      </c>
      <c r="I409" s="7">
        <f>VLOOKUP(C409,[3]ריכוז!A:BQ,69,0)</f>
        <v>0</v>
      </c>
      <c r="J409" s="22">
        <f t="shared" si="31"/>
        <v>0</v>
      </c>
      <c r="K409" s="22">
        <f>VLOOKUP(C409,'[3]דוח רשימת בקשות'!B:P,15,0)</f>
        <v>500000</v>
      </c>
      <c r="L409" s="7">
        <f t="shared" si="30"/>
        <v>1</v>
      </c>
      <c r="M409" s="23">
        <f>VLOOKUP(E409,'[1]ריכוז תמיכה ברמת עמותה'!$A:$P,16,0)+IFERROR(VLOOKUP(E409,[2]גיליון1!$B:$F,5,0),0)</f>
        <v>62769.802538099779</v>
      </c>
      <c r="N409" s="23">
        <f t="shared" si="32"/>
        <v>62769.802538099779</v>
      </c>
      <c r="O409" s="23">
        <f>VLOOKUP(C409,'[3]דוח רשימת בקשות 17.11.25'!B:I,8,0)</f>
        <v>41890</v>
      </c>
      <c r="P409" s="23">
        <f t="shared" si="33"/>
        <v>0</v>
      </c>
      <c r="Q409" s="23">
        <f t="shared" si="34"/>
        <v>20879.802538099779</v>
      </c>
      <c r="R409" s="24"/>
      <c r="T409" s="17"/>
      <c r="U409" s="17"/>
      <c r="Y409" s="1" t="e">
        <f>VLOOKUP(F409,[4]ריכוז!E:X,20,0)</f>
        <v>#N/A</v>
      </c>
    </row>
    <row r="410" spans="2:25" x14ac:dyDescent="0.2">
      <c r="B410" s="6">
        <v>407</v>
      </c>
      <c r="C410" s="6">
        <v>1001902310</v>
      </c>
      <c r="D410" s="6">
        <v>41864848</v>
      </c>
      <c r="E410" s="6">
        <v>514713361</v>
      </c>
      <c r="F410" s="7" t="s">
        <v>525</v>
      </c>
      <c r="G410" s="7" t="str">
        <f>VLOOKUP(C410,[3]ריכוז!A:BN,66,0)</f>
        <v>לא</v>
      </c>
      <c r="H410" s="7" t="str">
        <f>VLOOKUP(C410,[3]ריכוז!A:BP,68,0)</f>
        <v>לא</v>
      </c>
      <c r="I410" s="7">
        <f>VLOOKUP(C410,[3]ריכוז!A:BQ,69,0)</f>
        <v>0</v>
      </c>
      <c r="J410" s="22">
        <f t="shared" si="31"/>
        <v>0</v>
      </c>
      <c r="K410" s="22">
        <f>VLOOKUP(C410,'[3]דוח רשימת בקשות'!B:P,15,0)</f>
        <v>400000</v>
      </c>
      <c r="L410" s="7">
        <f t="shared" si="30"/>
        <v>1</v>
      </c>
      <c r="M410" s="23">
        <f>VLOOKUP(E410,'[1]ריכוז תמיכה ברמת עמותה'!$A:$P,16,0)+IFERROR(VLOOKUP(E410,[2]גיליון1!$B:$F,5,0),0)</f>
        <v>14543.184571898048</v>
      </c>
      <c r="N410" s="23">
        <f t="shared" si="32"/>
        <v>14543.184571898048</v>
      </c>
      <c r="O410" s="23">
        <f>VLOOKUP(C410,'[3]דוח רשימת בקשות 17.11.25'!B:I,8,0)</f>
        <v>0</v>
      </c>
      <c r="P410" s="23">
        <f t="shared" si="33"/>
        <v>0</v>
      </c>
      <c r="Q410" s="23">
        <f t="shared" si="34"/>
        <v>14543.184571898048</v>
      </c>
      <c r="R410" s="24"/>
      <c r="T410" s="17"/>
      <c r="U410" s="17"/>
      <c r="Y410" s="1" t="e">
        <f>VLOOKUP(F410,[4]ריכוז!E:X,20,0)</f>
        <v>#N/A</v>
      </c>
    </row>
    <row r="411" spans="2:25" x14ac:dyDescent="0.2">
      <c r="B411" s="6">
        <v>408</v>
      </c>
      <c r="C411" s="6">
        <v>1001902311</v>
      </c>
      <c r="D411" s="6">
        <v>42402021</v>
      </c>
      <c r="E411" s="6">
        <v>580315976</v>
      </c>
      <c r="F411" s="7" t="s">
        <v>526</v>
      </c>
      <c r="G411" s="7" t="str">
        <f>VLOOKUP(C411,[3]ריכוז!A:BN,66,0)</f>
        <v>לא</v>
      </c>
      <c r="H411" s="7" t="str">
        <f>VLOOKUP(C411,[3]ריכוז!A:BP,68,0)</f>
        <v>לא</v>
      </c>
      <c r="I411" s="7">
        <f>VLOOKUP(C411,[3]ריכוז!A:BQ,69,0)</f>
        <v>0</v>
      </c>
      <c r="J411" s="22">
        <f t="shared" si="31"/>
        <v>0</v>
      </c>
      <c r="K411" s="22">
        <f>VLOOKUP(C411,'[3]דוח רשימת בקשות'!B:P,15,0)</f>
        <v>200000</v>
      </c>
      <c r="L411" s="7">
        <f t="shared" si="30"/>
        <v>1</v>
      </c>
      <c r="M411" s="23">
        <f>VLOOKUP(E411,'[1]ריכוז תמיכה ברמת עמותה'!$A:$P,16,0)+IFERROR(VLOOKUP(E411,[2]גיליון1!$B:$F,5,0),0)</f>
        <v>3400.3525780393406</v>
      </c>
      <c r="N411" s="23">
        <f t="shared" si="32"/>
        <v>3400.3525780393406</v>
      </c>
      <c r="O411" s="23">
        <f>VLOOKUP(C411,'[3]דוח רשימת בקשות 17.11.25'!B:I,8,0)</f>
        <v>1016</v>
      </c>
      <c r="P411" s="23">
        <f t="shared" si="33"/>
        <v>0</v>
      </c>
      <c r="Q411" s="23">
        <f t="shared" si="34"/>
        <v>2384.3525780393406</v>
      </c>
      <c r="R411" s="24"/>
      <c r="T411" s="17"/>
      <c r="U411" s="17"/>
      <c r="Y411" s="1" t="e">
        <f>VLOOKUP(F411,[4]ריכוז!E:X,20,0)</f>
        <v>#N/A</v>
      </c>
    </row>
    <row r="412" spans="2:25" x14ac:dyDescent="0.2">
      <c r="B412" s="6">
        <v>409</v>
      </c>
      <c r="C412" s="6">
        <v>1001902315</v>
      </c>
      <c r="D412" s="6">
        <v>41864283</v>
      </c>
      <c r="E412" s="6">
        <v>580259109</v>
      </c>
      <c r="F412" s="7" t="s">
        <v>527</v>
      </c>
      <c r="G412" s="7" t="str">
        <f>VLOOKUP(C412,[3]ריכוז!A:BN,66,0)</f>
        <v>לא</v>
      </c>
      <c r="H412" s="7" t="str">
        <f>VLOOKUP(C412,[3]ריכוז!A:BP,68,0)</f>
        <v>לא</v>
      </c>
      <c r="I412" s="7">
        <f>VLOOKUP(C412,[3]ריכוז!A:BQ,69,0)</f>
        <v>0</v>
      </c>
      <c r="J412" s="22">
        <f t="shared" si="31"/>
        <v>0</v>
      </c>
      <c r="K412" s="22">
        <f>VLOOKUP(C412,'[3]דוח רשימת בקשות'!B:P,15,0)</f>
        <v>1000000</v>
      </c>
      <c r="L412" s="7">
        <f t="shared" si="30"/>
        <v>1</v>
      </c>
      <c r="M412" s="23">
        <f>VLOOKUP(E412,'[1]ריכוז תמיכה ברמת עמותה'!$A:$P,16,0)+IFERROR(VLOOKUP(E412,[2]גיליון1!$B:$F,5,0),0)</f>
        <v>477094.99484382616</v>
      </c>
      <c r="N412" s="23">
        <f t="shared" si="32"/>
        <v>477094.99484382616</v>
      </c>
      <c r="O412" s="23">
        <f>VLOOKUP(C412,'[3]דוח רשימת בקשות 17.11.25'!B:I,8,0)</f>
        <v>340728</v>
      </c>
      <c r="P412" s="23">
        <f t="shared" si="33"/>
        <v>0</v>
      </c>
      <c r="Q412" s="23">
        <f t="shared" si="34"/>
        <v>136366.99484382616</v>
      </c>
      <c r="R412" s="24"/>
      <c r="T412" s="17"/>
      <c r="U412" s="17"/>
      <c r="Y412" s="1" t="e">
        <f>VLOOKUP(F412,[4]ריכוז!E:X,20,0)</f>
        <v>#N/A</v>
      </c>
    </row>
    <row r="413" spans="2:25" x14ac:dyDescent="0.2">
      <c r="B413" s="6">
        <v>410</v>
      </c>
      <c r="C413" s="6">
        <v>1001902320</v>
      </c>
      <c r="D413" s="6">
        <v>42504553</v>
      </c>
      <c r="E413" s="6">
        <v>580704773</v>
      </c>
      <c r="F413" s="7" t="s">
        <v>528</v>
      </c>
      <c r="G413" s="7" t="str">
        <f>VLOOKUP(C413,[3]ריכוז!A:BN,66,0)</f>
        <v>לא</v>
      </c>
      <c r="H413" s="7" t="str">
        <f>VLOOKUP(C413,[3]ריכוז!A:BP,68,0)</f>
        <v>כן</v>
      </c>
      <c r="I413" s="7">
        <f>VLOOKUP(C413,[3]ריכוז!A:BQ,69,0)</f>
        <v>51</v>
      </c>
      <c r="J413" s="22">
        <f t="shared" si="31"/>
        <v>11479.325731809453</v>
      </c>
      <c r="K413" s="22">
        <f>VLOOKUP(C413,'[3]דוח רשימת בקשות'!B:P,15,0)</f>
        <v>500000</v>
      </c>
      <c r="L413" s="7">
        <f t="shared" si="30"/>
        <v>1</v>
      </c>
      <c r="M413" s="23">
        <f>VLOOKUP(E413,'[1]ריכוז תמיכה ברמת עמותה'!$A:$P,16,0)+IFERROR(VLOOKUP(E413,[2]גיליון1!$B:$F,5,0),0)</f>
        <v>82155.958668832362</v>
      </c>
      <c r="N413" s="23">
        <f t="shared" si="32"/>
        <v>70676.632937022907</v>
      </c>
      <c r="O413" s="23">
        <f>VLOOKUP(C413,'[3]דוח רשימת בקשות 17.11.25'!B:I,8,0)</f>
        <v>46385</v>
      </c>
      <c r="P413" s="23">
        <f t="shared" si="33"/>
        <v>0</v>
      </c>
      <c r="Q413" s="23">
        <f t="shared" si="34"/>
        <v>24291.632937022907</v>
      </c>
      <c r="R413" s="24"/>
      <c r="T413" s="17"/>
      <c r="U413" s="17"/>
      <c r="Y413" s="1" t="e">
        <f>VLOOKUP(F413,[4]ריכוז!E:X,20,0)</f>
        <v>#N/A</v>
      </c>
    </row>
    <row r="414" spans="2:25" x14ac:dyDescent="0.2">
      <c r="B414" s="6">
        <v>411</v>
      </c>
      <c r="C414" s="6">
        <v>1001902326</v>
      </c>
      <c r="D414" s="6">
        <v>42159221</v>
      </c>
      <c r="E414" s="6">
        <v>513275222</v>
      </c>
      <c r="F414" s="7" t="s">
        <v>529</v>
      </c>
      <c r="G414" s="7" t="str">
        <f>VLOOKUP(C414,[3]ריכוז!A:BN,66,0)</f>
        <v>לא</v>
      </c>
      <c r="H414" s="7" t="str">
        <f>VLOOKUP(C414,[3]ריכוז!A:BP,68,0)</f>
        <v>לא</v>
      </c>
      <c r="I414" s="7">
        <f>VLOOKUP(C414,[3]ריכוז!A:BQ,69,0)</f>
        <v>0</v>
      </c>
      <c r="J414" s="22">
        <f t="shared" si="31"/>
        <v>0</v>
      </c>
      <c r="K414" s="22">
        <f>VLOOKUP(C414,'[3]דוח רשימת בקשות'!B:P,15,0)</f>
        <v>1000000</v>
      </c>
      <c r="L414" s="7">
        <f t="shared" si="30"/>
        <v>1</v>
      </c>
      <c r="M414" s="23">
        <f>VLOOKUP(E414,'[1]ריכוז תמיכה ברמת עמותה'!$A:$P,16,0)+IFERROR(VLOOKUP(E414,[2]גיליון1!$B:$F,5,0),0)</f>
        <v>47106.535825812221</v>
      </c>
      <c r="N414" s="23">
        <f t="shared" si="32"/>
        <v>47106.535825812221</v>
      </c>
      <c r="O414" s="23">
        <f>VLOOKUP(C414,'[3]דוח רשימת בקשות 17.11.25'!B:I,8,0)</f>
        <v>39352</v>
      </c>
      <c r="P414" s="23">
        <f t="shared" si="33"/>
        <v>0</v>
      </c>
      <c r="Q414" s="23">
        <f t="shared" si="34"/>
        <v>7754.5358258122214</v>
      </c>
      <c r="R414" s="24"/>
      <c r="T414" s="17"/>
      <c r="U414" s="17"/>
      <c r="Y414" s="1" t="e">
        <f>VLOOKUP(F414,[4]ריכוז!E:X,20,0)</f>
        <v>#N/A</v>
      </c>
    </row>
    <row r="415" spans="2:25" x14ac:dyDescent="0.2">
      <c r="B415" s="6">
        <v>412</v>
      </c>
      <c r="C415" s="6">
        <v>1001902434</v>
      </c>
      <c r="D415" s="6">
        <v>40349532</v>
      </c>
      <c r="E415" s="6">
        <v>580473684</v>
      </c>
      <c r="F415" s="7" t="s">
        <v>530</v>
      </c>
      <c r="G415" s="7" t="str">
        <f>VLOOKUP(C415,[3]ריכוז!A:BN,66,0)</f>
        <v>לא</v>
      </c>
      <c r="H415" s="7" t="str">
        <f>VLOOKUP(C415,[3]ריכוז!A:BP,68,0)</f>
        <v>לא</v>
      </c>
      <c r="I415" s="7">
        <f>VLOOKUP(C415,[3]ריכוז!A:BQ,69,0)</f>
        <v>0</v>
      </c>
      <c r="J415" s="22">
        <f t="shared" si="31"/>
        <v>0</v>
      </c>
      <c r="K415" s="22">
        <f>VLOOKUP(C415,'[3]דוח רשימת בקשות'!B:P,15,0)</f>
        <v>200000</v>
      </c>
      <c r="L415" s="7">
        <f t="shared" si="30"/>
        <v>1</v>
      </c>
      <c r="M415" s="23">
        <f>VLOOKUP(E415,'[1]ריכוז תמיכה ברמת עמותה'!$A:$P,16,0)+IFERROR(VLOOKUP(E415,[2]גיליון1!$B:$F,5,0),0)</f>
        <v>51389.552935048407</v>
      </c>
      <c r="N415" s="23">
        <f t="shared" si="32"/>
        <v>51389.552935048407</v>
      </c>
      <c r="O415" s="23">
        <f>VLOOKUP(C415,'[3]דוח רשימת בקשות 17.11.25'!B:I,8,0)</f>
        <v>44966</v>
      </c>
      <c r="P415" s="23">
        <f t="shared" si="33"/>
        <v>0</v>
      </c>
      <c r="Q415" s="23">
        <f t="shared" si="34"/>
        <v>6423.5529350484067</v>
      </c>
      <c r="R415" s="24"/>
      <c r="T415" s="17"/>
      <c r="U415" s="17"/>
      <c r="Y415" s="1" t="e">
        <f>VLOOKUP(F415,[4]ריכוז!E:X,20,0)</f>
        <v>#N/A</v>
      </c>
    </row>
    <row r="416" spans="2:25" x14ac:dyDescent="0.2">
      <c r="B416" s="6">
        <v>413</v>
      </c>
      <c r="C416" s="6">
        <v>1001902437</v>
      </c>
      <c r="D416" s="6">
        <v>42469644</v>
      </c>
      <c r="E416" s="6">
        <v>580669729</v>
      </c>
      <c r="F416" s="7" t="s">
        <v>531</v>
      </c>
      <c r="G416" s="7" t="str">
        <f>VLOOKUP(C416,[3]ריכוז!A:BN,66,0)</f>
        <v>לא</v>
      </c>
      <c r="H416" s="7" t="str">
        <f>VLOOKUP(C416,[3]ריכוז!A:BP,68,0)</f>
        <v>לא</v>
      </c>
      <c r="I416" s="7">
        <f>VLOOKUP(C416,[3]ריכוז!A:BQ,69,0)</f>
        <v>0</v>
      </c>
      <c r="J416" s="22">
        <f t="shared" si="31"/>
        <v>0</v>
      </c>
      <c r="K416" s="22">
        <f>VLOOKUP(C416,'[3]דוח רשימת בקשות'!B:P,15,0)</f>
        <v>300000</v>
      </c>
      <c r="L416" s="7">
        <f t="shared" si="30"/>
        <v>1</v>
      </c>
      <c r="M416" s="23">
        <f>VLOOKUP(E416,'[1]ריכוז תמיכה ברמת עמותה'!$A:$P,16,0)+IFERROR(VLOOKUP(E416,[2]גיליון1!$B:$F,5,0),0)</f>
        <v>49862.187040292338</v>
      </c>
      <c r="N416" s="23">
        <f t="shared" si="32"/>
        <v>49862.187040292338</v>
      </c>
      <c r="O416" s="23">
        <f>VLOOKUP(C416,'[3]דוח רשימת בקשות 17.11.25'!B:I,8,0)</f>
        <v>31461</v>
      </c>
      <c r="P416" s="23">
        <f t="shared" si="33"/>
        <v>0</v>
      </c>
      <c r="Q416" s="23">
        <f t="shared" si="34"/>
        <v>18401.187040292338</v>
      </c>
      <c r="R416" s="24"/>
      <c r="T416" s="17"/>
      <c r="U416" s="17"/>
      <c r="Y416" s="1" t="e">
        <f>VLOOKUP(F416,[4]ריכוז!E:X,20,0)</f>
        <v>#N/A</v>
      </c>
    </row>
    <row r="417" spans="2:25" x14ac:dyDescent="0.2">
      <c r="B417" s="6">
        <v>414</v>
      </c>
      <c r="C417" s="6">
        <v>1001902438</v>
      </c>
      <c r="D417" s="6">
        <v>42470265</v>
      </c>
      <c r="E417" s="6">
        <v>580565976</v>
      </c>
      <c r="F417" s="7" t="s">
        <v>532</v>
      </c>
      <c r="G417" s="7" t="str">
        <f>VLOOKUP(C417,[3]ריכוז!A:BN,66,0)</f>
        <v>לא</v>
      </c>
      <c r="H417" s="7" t="str">
        <f>VLOOKUP(C417,[3]ריכוז!A:BP,68,0)</f>
        <v>לא</v>
      </c>
      <c r="I417" s="7">
        <f>VLOOKUP(C417,[3]ריכוז!A:BQ,69,0)</f>
        <v>0</v>
      </c>
      <c r="J417" s="22">
        <f t="shared" si="31"/>
        <v>0</v>
      </c>
      <c r="K417" s="22">
        <f>VLOOKUP(C417,'[3]דוח רשימת בקשות'!B:P,15,0)</f>
        <v>500000</v>
      </c>
      <c r="L417" s="7">
        <f t="shared" si="30"/>
        <v>1</v>
      </c>
      <c r="M417" s="23">
        <f>VLOOKUP(E417,'[1]ריכוז תמיכה ברמת עמותה'!$A:$P,16,0)+IFERROR(VLOOKUP(E417,[2]גיליון1!$B:$F,5,0),0)</f>
        <v>196181.38278619817</v>
      </c>
      <c r="N417" s="23">
        <f t="shared" si="32"/>
        <v>196181.38278619817</v>
      </c>
      <c r="O417" s="23">
        <f>VLOOKUP(C417,'[3]דוח רשימת בקשות 17.11.25'!B:I,8,0)</f>
        <v>121561</v>
      </c>
      <c r="P417" s="23">
        <f t="shared" si="33"/>
        <v>0</v>
      </c>
      <c r="Q417" s="23">
        <f t="shared" si="34"/>
        <v>74620.38278619817</v>
      </c>
      <c r="R417" s="24"/>
      <c r="T417" s="17"/>
      <c r="U417" s="17"/>
      <c r="Y417" s="1" t="e">
        <f>VLOOKUP(F417,[4]ריכוז!E:X,20,0)</f>
        <v>#N/A</v>
      </c>
    </row>
    <row r="418" spans="2:25" x14ac:dyDescent="0.2">
      <c r="B418" s="6">
        <v>415</v>
      </c>
      <c r="C418" s="6">
        <v>1001902439</v>
      </c>
      <c r="D418" s="6">
        <v>40513732</v>
      </c>
      <c r="E418" s="6">
        <v>580348480</v>
      </c>
      <c r="F418" s="7" t="s">
        <v>533</v>
      </c>
      <c r="G418" s="7" t="str">
        <f>VLOOKUP(C418,[3]ריכוז!A:BN,66,0)</f>
        <v>לא</v>
      </c>
      <c r="H418" s="7" t="str">
        <f>VLOOKUP(C418,[3]ריכוז!A:BP,68,0)</f>
        <v>לא</v>
      </c>
      <c r="I418" s="7">
        <f>VLOOKUP(C418,[3]ריכוז!A:BQ,69,0)</f>
        <v>0</v>
      </c>
      <c r="J418" s="22">
        <f t="shared" si="31"/>
        <v>0</v>
      </c>
      <c r="K418" s="22">
        <f>VLOOKUP(C418,'[3]דוח רשימת בקשות'!B:P,15,0)</f>
        <v>300000</v>
      </c>
      <c r="L418" s="7">
        <f t="shared" si="30"/>
        <v>1</v>
      </c>
      <c r="M418" s="23">
        <f>VLOOKUP(E418,'[1]ריכוז תמיכה ברמת עמותה'!$A:$P,16,0)+IFERROR(VLOOKUP(E418,[2]גיליון1!$B:$F,5,0),0)</f>
        <v>53382.689193523307</v>
      </c>
      <c r="N418" s="23">
        <f t="shared" si="32"/>
        <v>53382.689193523307</v>
      </c>
      <c r="O418" s="23">
        <f>VLOOKUP(C418,'[3]דוח רשימת בקשות 17.11.25'!B:I,8,0)</f>
        <v>42653</v>
      </c>
      <c r="P418" s="23">
        <f t="shared" si="33"/>
        <v>0</v>
      </c>
      <c r="Q418" s="23">
        <f t="shared" si="34"/>
        <v>10729.689193523307</v>
      </c>
      <c r="R418" s="24"/>
      <c r="T418" s="17"/>
      <c r="U418" s="17"/>
      <c r="Y418" s="1" t="e">
        <f>VLOOKUP(F418,[4]ריכוז!E:X,20,0)</f>
        <v>#N/A</v>
      </c>
    </row>
    <row r="419" spans="2:25" x14ac:dyDescent="0.2">
      <c r="B419" s="6">
        <v>416</v>
      </c>
      <c r="C419" s="6">
        <v>1001902449</v>
      </c>
      <c r="D419" s="6">
        <v>42402265</v>
      </c>
      <c r="E419" s="6">
        <v>580519932</v>
      </c>
      <c r="F419" s="7" t="s">
        <v>534</v>
      </c>
      <c r="G419" s="7" t="str">
        <f>VLOOKUP(C419,[3]ריכוז!A:BN,66,0)</f>
        <v>לא</v>
      </c>
      <c r="H419" s="7" t="str">
        <f>VLOOKUP(C419,[3]ריכוז!A:BP,68,0)</f>
        <v>לא</v>
      </c>
      <c r="I419" s="7">
        <f>VLOOKUP(C419,[3]ריכוז!A:BQ,69,0)</f>
        <v>0</v>
      </c>
      <c r="J419" s="22">
        <f t="shared" si="31"/>
        <v>0</v>
      </c>
      <c r="K419" s="22">
        <f>VLOOKUP(C419,'[3]דוח רשימת בקשות'!B:P,15,0)</f>
        <v>400000</v>
      </c>
      <c r="L419" s="7">
        <f t="shared" si="30"/>
        <v>1</v>
      </c>
      <c r="M419" s="23">
        <f>VLOOKUP(E419,'[1]ריכוז תמיכה ברמת עמותה'!$A:$P,16,0)+IFERROR(VLOOKUP(E419,[2]גיליון1!$B:$F,5,0),0)</f>
        <v>120121.66635582117</v>
      </c>
      <c r="N419" s="23">
        <f t="shared" si="32"/>
        <v>120121.66635582117</v>
      </c>
      <c r="O419" s="23">
        <f>VLOOKUP(C419,'[3]דוח רשימת בקשות 17.11.25'!B:I,8,0)</f>
        <v>105069</v>
      </c>
      <c r="P419" s="23">
        <f t="shared" si="33"/>
        <v>0</v>
      </c>
      <c r="Q419" s="23">
        <f t="shared" si="34"/>
        <v>15052.666355821173</v>
      </c>
      <c r="R419" s="24"/>
      <c r="T419" s="17"/>
      <c r="U419" s="17"/>
      <c r="Y419" s="1" t="e">
        <f>VLOOKUP(F419,[4]ריכוז!E:X,20,0)</f>
        <v>#N/A</v>
      </c>
    </row>
    <row r="420" spans="2:25" x14ac:dyDescent="0.2">
      <c r="B420" s="6">
        <v>417</v>
      </c>
      <c r="C420" s="6">
        <v>1001902480</v>
      </c>
      <c r="D420" s="6">
        <v>42503223</v>
      </c>
      <c r="E420" s="6">
        <v>580616084</v>
      </c>
      <c r="F420" s="7" t="s">
        <v>535</v>
      </c>
      <c r="G420" s="7" t="str">
        <f>VLOOKUP(C420,[3]ריכוז!A:BN,66,0)</f>
        <v>לא</v>
      </c>
      <c r="H420" s="7" t="str">
        <f>VLOOKUP(C420,[3]ריכוז!A:BP,68,0)</f>
        <v>לא</v>
      </c>
      <c r="I420" s="7">
        <f>VLOOKUP(C420,[3]ריכוז!A:BQ,69,0)</f>
        <v>0</v>
      </c>
      <c r="J420" s="22">
        <f t="shared" si="31"/>
        <v>0</v>
      </c>
      <c r="K420" s="22">
        <f>VLOOKUP(C420,'[3]דוח רשימת בקשות'!B:P,15,0)</f>
        <v>984300</v>
      </c>
      <c r="L420" s="7">
        <f t="shared" si="30"/>
        <v>1</v>
      </c>
      <c r="M420" s="23">
        <f>VLOOKUP(E420,'[1]ריכוז תמיכה ברמת עמותה'!$A:$P,16,0)+IFERROR(VLOOKUP(E420,[2]גיליון1!$B:$F,5,0),0)</f>
        <v>7484.9370164579223</v>
      </c>
      <c r="N420" s="23">
        <f t="shared" si="32"/>
        <v>7484.9370164579223</v>
      </c>
      <c r="O420" s="23">
        <f>VLOOKUP(C420,'[3]דוח רשימת בקשות 17.11.25'!B:I,8,0)</f>
        <v>3853</v>
      </c>
      <c r="P420" s="23">
        <f t="shared" si="33"/>
        <v>0</v>
      </c>
      <c r="Q420" s="23">
        <f t="shared" si="34"/>
        <v>3631.9370164579223</v>
      </c>
      <c r="R420" s="24"/>
      <c r="T420" s="17"/>
      <c r="U420" s="17"/>
      <c r="Y420" s="1" t="e">
        <f>VLOOKUP(F420,[4]ריכוז!E:X,20,0)</f>
        <v>#N/A</v>
      </c>
    </row>
    <row r="421" spans="2:25" x14ac:dyDescent="0.2">
      <c r="B421" s="6">
        <v>418</v>
      </c>
      <c r="C421" s="6">
        <v>1001902483</v>
      </c>
      <c r="D421" s="6">
        <v>42402580</v>
      </c>
      <c r="E421" s="6">
        <v>580421329</v>
      </c>
      <c r="F421" s="7" t="s">
        <v>536</v>
      </c>
      <c r="G421" s="7" t="str">
        <f>VLOOKUP(C421,[3]ריכוז!A:BN,66,0)</f>
        <v>לא</v>
      </c>
      <c r="H421" s="7" t="str">
        <f>VLOOKUP(C421,[3]ריכוז!A:BP,68,0)</f>
        <v>לא</v>
      </c>
      <c r="I421" s="7">
        <f>VLOOKUP(C421,[3]ריכוז!A:BQ,69,0)</f>
        <v>0</v>
      </c>
      <c r="J421" s="22">
        <f t="shared" si="31"/>
        <v>0</v>
      </c>
      <c r="K421" s="22">
        <f>VLOOKUP(C421,'[3]דוח רשימת בקשות'!B:P,15,0)</f>
        <v>200000</v>
      </c>
      <c r="L421" s="7">
        <f t="shared" si="30"/>
        <v>1</v>
      </c>
      <c r="M421" s="23">
        <f>VLOOKUP(E421,'[1]ריכוז תמיכה ברמת עמותה'!$A:$P,16,0)+IFERROR(VLOOKUP(E421,[2]גיליון1!$B:$F,5,0),0)</f>
        <v>88523.641139295782</v>
      </c>
      <c r="N421" s="23">
        <f t="shared" si="32"/>
        <v>88523.641139295782</v>
      </c>
      <c r="O421" s="23">
        <f>VLOOKUP(C421,'[3]דוח רשימת בקשות 17.11.25'!B:I,8,0)</f>
        <v>38539</v>
      </c>
      <c r="P421" s="23">
        <f t="shared" si="33"/>
        <v>0</v>
      </c>
      <c r="Q421" s="23">
        <f t="shared" si="34"/>
        <v>49984.641139295782</v>
      </c>
      <c r="R421" s="24"/>
      <c r="T421" s="17"/>
      <c r="U421" s="17"/>
      <c r="Y421" s="1" t="e">
        <f>VLOOKUP(F421,[4]ריכוז!E:X,20,0)</f>
        <v>#N/A</v>
      </c>
    </row>
    <row r="422" spans="2:25" x14ac:dyDescent="0.2">
      <c r="B422" s="6">
        <v>419</v>
      </c>
      <c r="C422" s="6">
        <v>1001902488</v>
      </c>
      <c r="D422" s="6">
        <v>41535811</v>
      </c>
      <c r="E422" s="6">
        <v>580582856</v>
      </c>
      <c r="F422" s="7" t="s">
        <v>537</v>
      </c>
      <c r="G422" s="7" t="str">
        <f>VLOOKUP(C422,[3]ריכוז!A:BN,66,0)</f>
        <v>לא</v>
      </c>
      <c r="H422" s="7" t="str">
        <f>VLOOKUP(C422,[3]ריכוז!A:BP,68,0)</f>
        <v>לא</v>
      </c>
      <c r="I422" s="7">
        <f>VLOOKUP(C422,[3]ריכוז!A:BQ,69,0)</f>
        <v>0</v>
      </c>
      <c r="J422" s="22">
        <f t="shared" si="31"/>
        <v>0</v>
      </c>
      <c r="K422" s="22">
        <f>VLOOKUP(C422,'[3]דוח רשימת בקשות'!B:P,15,0)</f>
        <v>1500000</v>
      </c>
      <c r="L422" s="7">
        <f t="shared" si="30"/>
        <v>1</v>
      </c>
      <c r="M422" s="23">
        <f>VLOOKUP(E422,'[1]ריכוז תמיכה ברמת עמותה'!$A:$P,16,0)+IFERROR(VLOOKUP(E422,[2]גיליון1!$B:$F,5,0),0)</f>
        <v>156945.1062289585</v>
      </c>
      <c r="N422" s="23">
        <f t="shared" si="32"/>
        <v>156945.1062289585</v>
      </c>
      <c r="O422" s="23">
        <f>VLOOKUP(C422,'[3]דוח רשימת בקשות 17.11.25'!B:I,8,0)</f>
        <v>126039</v>
      </c>
      <c r="P422" s="23">
        <f t="shared" si="33"/>
        <v>0</v>
      </c>
      <c r="Q422" s="23">
        <f t="shared" si="34"/>
        <v>30906.106228958495</v>
      </c>
      <c r="R422" s="24"/>
      <c r="T422" s="17"/>
      <c r="U422" s="17"/>
      <c r="Y422" s="1" t="e">
        <f>VLOOKUP(F422,[4]ריכוז!E:X,20,0)</f>
        <v>#N/A</v>
      </c>
    </row>
    <row r="423" spans="2:25" x14ac:dyDescent="0.2">
      <c r="B423" s="6">
        <v>420</v>
      </c>
      <c r="C423" s="6">
        <v>1001902508</v>
      </c>
      <c r="D423" s="6">
        <v>42304792</v>
      </c>
      <c r="E423" s="6">
        <v>580497758</v>
      </c>
      <c r="F423" s="7" t="s">
        <v>538</v>
      </c>
      <c r="G423" s="7" t="str">
        <f>VLOOKUP(C423,[3]ריכוז!A:BN,66,0)</f>
        <v>לא</v>
      </c>
      <c r="H423" s="7" t="str">
        <f>VLOOKUP(C423,[3]ריכוז!A:BP,68,0)</f>
        <v>לא</v>
      </c>
      <c r="I423" s="7">
        <f>VLOOKUP(C423,[3]ריכוז!A:BQ,69,0)</f>
        <v>0</v>
      </c>
      <c r="J423" s="22">
        <f t="shared" si="31"/>
        <v>0</v>
      </c>
      <c r="K423" s="22">
        <f>VLOOKUP(C423,'[3]דוח רשימת בקשות'!B:P,15,0)</f>
        <v>1000000</v>
      </c>
      <c r="L423" s="7">
        <f t="shared" si="30"/>
        <v>1</v>
      </c>
      <c r="M423" s="23">
        <f>VLOOKUP(E423,'[1]ריכוז תמיכה ברמת עמותה'!$A:$P,16,0)+IFERROR(VLOOKUP(E423,[2]גיליון1!$B:$F,5,0),0)</f>
        <v>416071.82016084524</v>
      </c>
      <c r="N423" s="23">
        <f t="shared" si="32"/>
        <v>416071.82016084524</v>
      </c>
      <c r="O423" s="23">
        <f>VLOOKUP(C423,'[3]דוח רשימת בקשות 17.11.25'!B:I,8,0)</f>
        <v>279666</v>
      </c>
      <c r="P423" s="23">
        <f t="shared" si="33"/>
        <v>0</v>
      </c>
      <c r="Q423" s="23">
        <f t="shared" si="34"/>
        <v>136405.82016084524</v>
      </c>
      <c r="R423" s="24"/>
      <c r="T423" s="17"/>
      <c r="U423" s="17"/>
      <c r="Y423" s="1" t="e">
        <f>VLOOKUP(F423,[4]ריכוז!E:X,20,0)</f>
        <v>#N/A</v>
      </c>
    </row>
    <row r="424" spans="2:25" x14ac:dyDescent="0.2">
      <c r="B424" s="6">
        <v>421</v>
      </c>
      <c r="C424" s="6">
        <v>1001902509</v>
      </c>
      <c r="D424" s="6">
        <v>42506932</v>
      </c>
      <c r="E424" s="6">
        <v>580421550</v>
      </c>
      <c r="F424" s="7" t="s">
        <v>539</v>
      </c>
      <c r="G424" s="7" t="str">
        <f>VLOOKUP(C424,[3]ריכוז!A:BN,66,0)</f>
        <v>לא</v>
      </c>
      <c r="H424" s="7" t="str">
        <f>VLOOKUP(C424,[3]ריכוז!A:BP,68,0)</f>
        <v>לא</v>
      </c>
      <c r="I424" s="7">
        <f>VLOOKUP(C424,[3]ריכוז!A:BQ,69,0)</f>
        <v>0</v>
      </c>
      <c r="J424" s="22">
        <f t="shared" si="31"/>
        <v>0</v>
      </c>
      <c r="K424" s="22">
        <f>VLOOKUP(C424,'[3]דוח רשימת בקשות'!B:P,15,0)</f>
        <v>300000</v>
      </c>
      <c r="L424" s="7">
        <f t="shared" si="30"/>
        <v>1</v>
      </c>
      <c r="M424" s="23">
        <f>VLOOKUP(E424,'[1]ריכוז תמיכה ברמת עמותה'!$A:$P,16,0)+IFERROR(VLOOKUP(E424,[2]גיליון1!$B:$F,5,0),0)</f>
        <v>48733.657421927812</v>
      </c>
      <c r="N424" s="23">
        <f t="shared" si="32"/>
        <v>48733.657421927812</v>
      </c>
      <c r="O424" s="23">
        <f>VLOOKUP(C424,'[3]דוח רשימת בקשות 17.11.25'!B:I,8,0)</f>
        <v>0</v>
      </c>
      <c r="P424" s="23">
        <f t="shared" si="33"/>
        <v>0</v>
      </c>
      <c r="Q424" s="23">
        <f t="shared" si="34"/>
        <v>48733.657421927812</v>
      </c>
      <c r="R424" s="24"/>
      <c r="T424" s="17"/>
      <c r="U424" s="17"/>
      <c r="Y424" s="1" t="e">
        <f>VLOOKUP(F424,[4]ריכוז!E:X,20,0)</f>
        <v>#N/A</v>
      </c>
    </row>
    <row r="425" spans="2:25" x14ac:dyDescent="0.2">
      <c r="B425" s="6">
        <v>422</v>
      </c>
      <c r="C425" s="6">
        <v>1001902530</v>
      </c>
      <c r="D425" s="6">
        <v>42202259</v>
      </c>
      <c r="E425" s="6">
        <v>580482305</v>
      </c>
      <c r="F425" s="7" t="s">
        <v>540</v>
      </c>
      <c r="G425" s="7" t="str">
        <f>VLOOKUP(C425,[3]ריכוז!A:BN,66,0)</f>
        <v>לא</v>
      </c>
      <c r="H425" s="7" t="str">
        <f>VLOOKUP(C425,[3]ריכוז!A:BP,68,0)</f>
        <v>לא</v>
      </c>
      <c r="I425" s="7">
        <f>VLOOKUP(C425,[3]ריכוז!A:BQ,69,0)</f>
        <v>0</v>
      </c>
      <c r="J425" s="22">
        <f t="shared" si="31"/>
        <v>0</v>
      </c>
      <c r="K425" s="22">
        <f>VLOOKUP(C425,'[3]דוח רשימת בקשות'!B:P,15,0)</f>
        <v>250000</v>
      </c>
      <c r="L425" s="7">
        <f t="shared" si="30"/>
        <v>1</v>
      </c>
      <c r="M425" s="23">
        <f>VLOOKUP(E425,'[1]ריכוז תמיכה ברמת עמותה'!$A:$P,16,0)+IFERROR(VLOOKUP(E425,[2]גיליון1!$B:$F,5,0),0)</f>
        <v>102453.4529386747</v>
      </c>
      <c r="N425" s="23">
        <f t="shared" si="32"/>
        <v>102453.4529386747</v>
      </c>
      <c r="O425" s="23">
        <f>VLOOKUP(C425,'[3]דוח רשימת בקשות 17.11.25'!B:I,8,0)</f>
        <v>84000</v>
      </c>
      <c r="P425" s="23">
        <f t="shared" si="33"/>
        <v>0</v>
      </c>
      <c r="Q425" s="23">
        <f t="shared" si="34"/>
        <v>18453.452938674702</v>
      </c>
      <c r="R425" s="24"/>
      <c r="T425" s="17"/>
      <c r="U425" s="17"/>
      <c r="Y425" s="1" t="e">
        <f>VLOOKUP(F425,[4]ריכוז!E:X,20,0)</f>
        <v>#N/A</v>
      </c>
    </row>
    <row r="426" spans="2:25" x14ac:dyDescent="0.2">
      <c r="B426" s="6">
        <v>423</v>
      </c>
      <c r="C426" s="6">
        <v>1001902532</v>
      </c>
      <c r="D426" s="6">
        <v>42500348</v>
      </c>
      <c r="E426" s="6">
        <v>580626216</v>
      </c>
      <c r="F426" s="7" t="s">
        <v>541</v>
      </c>
      <c r="G426" s="7" t="str">
        <f>VLOOKUP(C426,[3]ריכוז!A:BN,66,0)</f>
        <v>לא</v>
      </c>
      <c r="H426" s="7" t="str">
        <f>VLOOKUP(C426,[3]ריכוז!A:BP,68,0)</f>
        <v>לא</v>
      </c>
      <c r="I426" s="7">
        <f>VLOOKUP(C426,[3]ריכוז!A:BQ,69,0)</f>
        <v>0</v>
      </c>
      <c r="J426" s="22">
        <f t="shared" si="31"/>
        <v>0</v>
      </c>
      <c r="K426" s="22">
        <f>VLOOKUP(C426,'[3]דוח רשימת בקשות'!B:P,15,0)</f>
        <v>250000</v>
      </c>
      <c r="L426" s="7">
        <f t="shared" si="30"/>
        <v>1</v>
      </c>
      <c r="M426" s="23">
        <f>VLOOKUP(E426,'[1]ריכוז תמיכה ברמת עמותה'!$A:$P,16,0)+IFERROR(VLOOKUP(E426,[2]גיליון1!$B:$F,5,0),0)</f>
        <v>38755.832354497914</v>
      </c>
      <c r="N426" s="23">
        <f t="shared" si="32"/>
        <v>38755.832354497914</v>
      </c>
      <c r="O426" s="23">
        <f>VLOOKUP(C426,'[3]דוח רשימת בקשות 17.11.25'!B:I,8,0)</f>
        <v>30923</v>
      </c>
      <c r="P426" s="23">
        <f t="shared" si="33"/>
        <v>0</v>
      </c>
      <c r="Q426" s="23">
        <f t="shared" si="34"/>
        <v>7832.8323544979139</v>
      </c>
      <c r="R426" s="24"/>
      <c r="T426" s="17"/>
      <c r="U426" s="17"/>
      <c r="Y426" s="1" t="e">
        <f>VLOOKUP(F426,[4]ריכוז!E:X,20,0)</f>
        <v>#N/A</v>
      </c>
    </row>
    <row r="427" spans="2:25" x14ac:dyDescent="0.2">
      <c r="B427" s="6">
        <v>424</v>
      </c>
      <c r="C427" s="6">
        <v>1001902533</v>
      </c>
      <c r="D427" s="6">
        <v>42500726</v>
      </c>
      <c r="E427" s="6">
        <v>580635878</v>
      </c>
      <c r="F427" s="7" t="s">
        <v>542</v>
      </c>
      <c r="G427" s="7" t="str">
        <f>VLOOKUP(C427,[3]ריכוז!A:BN,66,0)</f>
        <v>לא</v>
      </c>
      <c r="H427" s="7" t="str">
        <f>VLOOKUP(C427,[3]ריכוז!A:BP,68,0)</f>
        <v>לא</v>
      </c>
      <c r="I427" s="7">
        <f>VLOOKUP(C427,[3]ריכוז!A:BQ,69,0)</f>
        <v>0</v>
      </c>
      <c r="J427" s="22">
        <f t="shared" si="31"/>
        <v>0</v>
      </c>
      <c r="K427" s="22">
        <f>VLOOKUP(C427,'[3]דוח רשימת בקשות'!B:P,15,0)</f>
        <v>90000</v>
      </c>
      <c r="L427" s="7">
        <f t="shared" si="30"/>
        <v>1</v>
      </c>
      <c r="M427" s="23">
        <f>VLOOKUP(E427,'[1]ריכוז תמיכה ברמת עמותה'!$A:$P,16,0)+IFERROR(VLOOKUP(E427,[2]גיליון1!$B:$F,5,0),0)</f>
        <v>54172.51619968404</v>
      </c>
      <c r="N427" s="23">
        <f t="shared" si="32"/>
        <v>54172.51619968404</v>
      </c>
      <c r="O427" s="23">
        <f>VLOOKUP(C427,'[3]דוח רשימת בקשות 17.11.25'!B:I,8,0)</f>
        <v>25109</v>
      </c>
      <c r="P427" s="23">
        <f t="shared" si="33"/>
        <v>0</v>
      </c>
      <c r="Q427" s="23">
        <f t="shared" si="34"/>
        <v>29063.51619968404</v>
      </c>
      <c r="R427" s="24"/>
      <c r="T427" s="17"/>
      <c r="U427" s="17"/>
      <c r="Y427" s="1" t="e">
        <f>VLOOKUP(F427,[4]ריכוז!E:X,20,0)</f>
        <v>#N/A</v>
      </c>
    </row>
    <row r="428" spans="2:25" x14ac:dyDescent="0.2">
      <c r="B428" s="6">
        <v>425</v>
      </c>
      <c r="C428" s="6">
        <v>1001902540</v>
      </c>
      <c r="D428" s="6">
        <v>40019100</v>
      </c>
      <c r="E428" s="6">
        <v>580033116</v>
      </c>
      <c r="F428" s="7" t="s">
        <v>543</v>
      </c>
      <c r="G428" s="7" t="str">
        <f>VLOOKUP(C428,[3]ריכוז!A:BN,66,0)</f>
        <v>לא</v>
      </c>
      <c r="H428" s="7" t="str">
        <f>VLOOKUP(C428,[3]ריכוז!A:BP,68,0)</f>
        <v>לא</v>
      </c>
      <c r="I428" s="7">
        <f>VLOOKUP(C428,[3]ריכוז!A:BQ,69,0)</f>
        <v>0</v>
      </c>
      <c r="J428" s="22">
        <f t="shared" si="31"/>
        <v>0</v>
      </c>
      <c r="K428" s="22">
        <f>VLOOKUP(C428,'[3]דוח רשימת בקשות'!B:P,15,0)</f>
        <v>50000</v>
      </c>
      <c r="L428" s="7">
        <f t="shared" si="30"/>
        <v>1</v>
      </c>
      <c r="M428" s="23">
        <f>VLOOKUP(E428,'[1]ריכוז תמיכה ברמת עמותה'!$A:$P,16,0)+IFERROR(VLOOKUP(E428,[2]גיליון1!$B:$F,5,0),0)</f>
        <v>16825.908800633442</v>
      </c>
      <c r="N428" s="23">
        <f t="shared" si="32"/>
        <v>16825.908800633442</v>
      </c>
      <c r="O428" s="23">
        <f>VLOOKUP(C428,'[3]דוח רשימת בקשות 17.11.25'!B:I,8,0)</f>
        <v>12446</v>
      </c>
      <c r="P428" s="23">
        <f t="shared" si="33"/>
        <v>0</v>
      </c>
      <c r="Q428" s="23">
        <f t="shared" si="34"/>
        <v>4379.9088006334423</v>
      </c>
      <c r="R428" s="24"/>
      <c r="T428" s="17"/>
      <c r="U428" s="17"/>
      <c r="Y428" s="1" t="e">
        <f>VLOOKUP(F428,[4]ריכוז!E:X,20,0)</f>
        <v>#N/A</v>
      </c>
    </row>
    <row r="429" spans="2:25" x14ac:dyDescent="0.2">
      <c r="B429" s="6">
        <v>426</v>
      </c>
      <c r="C429" s="6">
        <v>1001902541</v>
      </c>
      <c r="D429" s="6">
        <v>42102735</v>
      </c>
      <c r="E429" s="6">
        <v>580324192</v>
      </c>
      <c r="F429" s="7" t="s">
        <v>544</v>
      </c>
      <c r="G429" s="7" t="str">
        <f>VLOOKUP(C429,[3]ריכוז!A:BN,66,0)</f>
        <v>לא</v>
      </c>
      <c r="H429" s="7" t="str">
        <f>VLOOKUP(C429,[3]ריכוז!A:BP,68,0)</f>
        <v>לא</v>
      </c>
      <c r="I429" s="7">
        <f>VLOOKUP(C429,[3]ריכוז!A:BQ,69,0)</f>
        <v>0</v>
      </c>
      <c r="J429" s="22">
        <f t="shared" si="31"/>
        <v>0</v>
      </c>
      <c r="K429" s="22">
        <f>VLOOKUP(C429,'[3]דוח רשימת בקשות'!B:P,15,0)</f>
        <v>500000</v>
      </c>
      <c r="L429" s="7">
        <f t="shared" si="30"/>
        <v>1</v>
      </c>
      <c r="M429" s="23">
        <f>VLOOKUP(E429,'[1]ריכוז תמיכה ברמת עמותה'!$A:$P,16,0)+IFERROR(VLOOKUP(E429,[2]גיליון1!$B:$F,5,0),0)</f>
        <v>197515.95001603625</v>
      </c>
      <c r="N429" s="23">
        <f t="shared" si="32"/>
        <v>197515.95001603625</v>
      </c>
      <c r="O429" s="23">
        <f>VLOOKUP(C429,'[3]דוח רשימת בקשות 17.11.25'!B:I,8,0)</f>
        <v>157816</v>
      </c>
      <c r="P429" s="23">
        <f t="shared" si="33"/>
        <v>0</v>
      </c>
      <c r="Q429" s="23">
        <f t="shared" si="34"/>
        <v>39699.950016036251</v>
      </c>
      <c r="R429" s="24"/>
      <c r="T429" s="17"/>
      <c r="U429" s="17"/>
      <c r="Y429" s="1" t="e">
        <f>VLOOKUP(F429,[4]ריכוז!E:X,20,0)</f>
        <v>#N/A</v>
      </c>
    </row>
    <row r="430" spans="2:25" x14ac:dyDescent="0.2">
      <c r="B430" s="6">
        <v>427</v>
      </c>
      <c r="C430" s="6">
        <v>1001902545</v>
      </c>
      <c r="D430" s="6">
        <v>42402566</v>
      </c>
      <c r="E430" s="6">
        <v>580395044</v>
      </c>
      <c r="F430" s="7" t="s">
        <v>545</v>
      </c>
      <c r="G430" s="7" t="str">
        <f>VLOOKUP(C430,[3]ריכוז!A:BN,66,0)</f>
        <v>לא</v>
      </c>
      <c r="H430" s="7" t="str">
        <f>VLOOKUP(C430,[3]ריכוז!A:BP,68,0)</f>
        <v>לא</v>
      </c>
      <c r="I430" s="7">
        <f>VLOOKUP(C430,[3]ריכוז!A:BQ,69,0)</f>
        <v>0</v>
      </c>
      <c r="J430" s="22">
        <f t="shared" si="31"/>
        <v>0</v>
      </c>
      <c r="K430" s="22">
        <f>VLOOKUP(C430,'[3]דוח רשימת בקשות'!B:P,15,0)</f>
        <v>100000</v>
      </c>
      <c r="L430" s="7">
        <f t="shared" si="30"/>
        <v>1</v>
      </c>
      <c r="M430" s="23">
        <f>VLOOKUP(E430,'[1]ריכוז תמיכה ברמת עמותה'!$A:$P,16,0)+IFERROR(VLOOKUP(E430,[2]גיליון1!$B:$F,5,0),0)</f>
        <v>18294.021430080036</v>
      </c>
      <c r="N430" s="23">
        <f t="shared" si="32"/>
        <v>18294.021430080036</v>
      </c>
      <c r="O430" s="23">
        <f>VLOOKUP(C430,'[3]דוח רשימת בקשות 17.11.25'!B:I,8,0)</f>
        <v>16007</v>
      </c>
      <c r="P430" s="23">
        <f t="shared" si="33"/>
        <v>0</v>
      </c>
      <c r="Q430" s="23">
        <f t="shared" si="34"/>
        <v>2287.0214300800362</v>
      </c>
      <c r="R430" s="24"/>
      <c r="T430" s="17"/>
      <c r="U430" s="17"/>
      <c r="Y430" s="1" t="e">
        <f>VLOOKUP(F430,[4]ריכוז!E:X,20,0)</f>
        <v>#N/A</v>
      </c>
    </row>
    <row r="431" spans="2:25" x14ac:dyDescent="0.2">
      <c r="B431" s="6">
        <v>428</v>
      </c>
      <c r="C431" s="6">
        <v>1001902547</v>
      </c>
      <c r="D431" s="6">
        <v>42503978</v>
      </c>
      <c r="E431" s="6">
        <v>580527059</v>
      </c>
      <c r="F431" s="7" t="s">
        <v>546</v>
      </c>
      <c r="G431" s="7" t="str">
        <f>VLOOKUP(C431,[3]ריכוז!A:BN,66,0)</f>
        <v>לא</v>
      </c>
      <c r="H431" s="7" t="str">
        <f>VLOOKUP(C431,[3]ריכוז!A:BP,68,0)</f>
        <v>לא</v>
      </c>
      <c r="I431" s="7">
        <f>VLOOKUP(C431,[3]ריכוז!A:BQ,69,0)</f>
        <v>0</v>
      </c>
      <c r="J431" s="22">
        <f t="shared" si="31"/>
        <v>0</v>
      </c>
      <c r="K431" s="22">
        <f>VLOOKUP(C431,'[3]דוח רשימת בקשות'!B:P,15,0)</f>
        <v>100000</v>
      </c>
      <c r="L431" s="7">
        <f t="shared" si="30"/>
        <v>1</v>
      </c>
      <c r="M431" s="23">
        <f>VLOOKUP(E431,'[1]ריכוז תמיכה ברמת עמותה'!$A:$P,16,0)+IFERROR(VLOOKUP(E431,[2]גיליון1!$B:$F,5,0),0)</f>
        <v>44040.71858465673</v>
      </c>
      <c r="N431" s="23">
        <f t="shared" si="32"/>
        <v>44040.71858465673</v>
      </c>
      <c r="O431" s="23">
        <f>VLOOKUP(C431,'[3]דוח רשימת בקשות 17.11.25'!B:I,8,0)</f>
        <v>0</v>
      </c>
      <c r="P431" s="23">
        <f t="shared" si="33"/>
        <v>0</v>
      </c>
      <c r="Q431" s="23">
        <f t="shared" si="34"/>
        <v>44040.71858465673</v>
      </c>
      <c r="R431" s="24"/>
      <c r="T431" s="17"/>
      <c r="U431" s="17"/>
      <c r="Y431" s="1" t="e">
        <f>VLOOKUP(F431,[4]ריכוז!E:X,20,0)</f>
        <v>#N/A</v>
      </c>
    </row>
    <row r="432" spans="2:25" x14ac:dyDescent="0.2">
      <c r="B432" s="6">
        <v>429</v>
      </c>
      <c r="C432" s="6">
        <v>1001902553</v>
      </c>
      <c r="D432" s="6">
        <v>41865346</v>
      </c>
      <c r="E432" s="6">
        <v>580595411</v>
      </c>
      <c r="F432" s="7" t="s">
        <v>547</v>
      </c>
      <c r="G432" s="7" t="str">
        <f>VLOOKUP(C432,[3]ריכוז!A:BN,66,0)</f>
        <v>לא</v>
      </c>
      <c r="H432" s="7" t="str">
        <f>VLOOKUP(C432,[3]ריכוז!A:BP,68,0)</f>
        <v>לא</v>
      </c>
      <c r="I432" s="7">
        <f>VLOOKUP(C432,[3]ריכוז!A:BQ,69,0)</f>
        <v>0</v>
      </c>
      <c r="J432" s="22">
        <f t="shared" si="31"/>
        <v>0</v>
      </c>
      <c r="K432" s="22">
        <f>VLOOKUP(C432,'[3]דוח רשימת בקשות'!B:P,15,0)</f>
        <v>300000</v>
      </c>
      <c r="L432" s="7">
        <f t="shared" si="30"/>
        <v>1</v>
      </c>
      <c r="M432" s="23">
        <f>VLOOKUP(E432,'[1]ריכוז תמיכה ברמת עמותה'!$A:$P,16,0)+IFERROR(VLOOKUP(E432,[2]גיליון1!$B:$F,5,0),0)</f>
        <v>171892.25920314508</v>
      </c>
      <c r="N432" s="23">
        <f t="shared" si="32"/>
        <v>171892.25920314508</v>
      </c>
      <c r="O432" s="23">
        <f>VLOOKUP(C432,'[3]דוח רשימת בקשות 17.11.25'!B:I,8,0)</f>
        <v>39215</v>
      </c>
      <c r="P432" s="23">
        <f t="shared" si="33"/>
        <v>0</v>
      </c>
      <c r="Q432" s="23">
        <f t="shared" si="34"/>
        <v>132677.25920314508</v>
      </c>
      <c r="R432" s="24"/>
      <c r="T432" s="17"/>
      <c r="U432" s="17"/>
      <c r="Y432" s="1" t="e">
        <f>VLOOKUP(F432,[4]ריכוז!E:X,20,0)</f>
        <v>#N/A</v>
      </c>
    </row>
    <row r="433" spans="2:25" x14ac:dyDescent="0.2">
      <c r="B433" s="6">
        <v>430</v>
      </c>
      <c r="C433" s="6">
        <v>1001902554</v>
      </c>
      <c r="D433" s="6">
        <v>42402309</v>
      </c>
      <c r="E433" s="6">
        <v>580460988</v>
      </c>
      <c r="F433" s="7" t="s">
        <v>548</v>
      </c>
      <c r="G433" s="7" t="str">
        <f>VLOOKUP(C433,[3]ריכוז!A:BN,66,0)</f>
        <v>לא</v>
      </c>
      <c r="H433" s="7" t="str">
        <f>VLOOKUP(C433,[3]ריכוז!A:BP,68,0)</f>
        <v>לא</v>
      </c>
      <c r="I433" s="7">
        <f>VLOOKUP(C433,[3]ריכוז!A:BQ,69,0)</f>
        <v>0</v>
      </c>
      <c r="J433" s="22">
        <f t="shared" si="31"/>
        <v>0</v>
      </c>
      <c r="K433" s="22">
        <f>VLOOKUP(C433,'[3]דוח רשימת בקשות'!B:P,15,0)</f>
        <v>200000</v>
      </c>
      <c r="L433" s="7">
        <f t="shared" si="30"/>
        <v>1</v>
      </c>
      <c r="M433" s="23">
        <f>VLOOKUP(E433,'[1]ריכוז תמיכה ברמת עמותה'!$A:$P,16,0)+IFERROR(VLOOKUP(E433,[2]גיליון1!$B:$F,5,0),0)</f>
        <v>26386.705200888468</v>
      </c>
      <c r="N433" s="23">
        <f t="shared" si="32"/>
        <v>26386.705200888468</v>
      </c>
      <c r="O433" s="23">
        <f>VLOOKUP(C433,'[3]דוח רשימת בקשות 17.11.25'!B:I,8,0)</f>
        <v>20523</v>
      </c>
      <c r="P433" s="23">
        <f t="shared" si="33"/>
        <v>0</v>
      </c>
      <c r="Q433" s="23">
        <f t="shared" si="34"/>
        <v>5863.7052008884675</v>
      </c>
      <c r="R433" s="24"/>
      <c r="T433" s="17"/>
      <c r="U433" s="17"/>
      <c r="Y433" s="1" t="e">
        <f>VLOOKUP(F433,[4]ריכוז!E:X,20,0)</f>
        <v>#N/A</v>
      </c>
    </row>
    <row r="434" spans="2:25" x14ac:dyDescent="0.2">
      <c r="B434" s="6">
        <v>431</v>
      </c>
      <c r="C434" s="6">
        <v>1001902555</v>
      </c>
      <c r="D434" s="6">
        <v>40284850</v>
      </c>
      <c r="E434" s="6">
        <v>580430643</v>
      </c>
      <c r="F434" s="7" t="s">
        <v>549</v>
      </c>
      <c r="G434" s="7" t="str">
        <f>VLOOKUP(C434,[3]ריכוז!A:BN,66,0)</f>
        <v>לא</v>
      </c>
      <c r="H434" s="7" t="str">
        <f>VLOOKUP(C434,[3]ריכוז!A:BP,68,0)</f>
        <v>לא</v>
      </c>
      <c r="I434" s="7">
        <f>VLOOKUP(C434,[3]ריכוז!A:BQ,69,0)</f>
        <v>0</v>
      </c>
      <c r="J434" s="22">
        <f t="shared" si="31"/>
        <v>0</v>
      </c>
      <c r="K434" s="22">
        <f>VLOOKUP(C434,'[3]דוח רשימת בקשות'!B:P,15,0)</f>
        <v>500000</v>
      </c>
      <c r="L434" s="7">
        <f t="shared" si="30"/>
        <v>1</v>
      </c>
      <c r="M434" s="23">
        <f>VLOOKUP(E434,'[1]ריכוז תמיכה ברמת עמותה'!$A:$P,16,0)+IFERROR(VLOOKUP(E434,[2]גיליון1!$B:$F,5,0),0)</f>
        <v>111635.13241008356</v>
      </c>
      <c r="N434" s="23">
        <f t="shared" si="32"/>
        <v>111635.13241008356</v>
      </c>
      <c r="O434" s="23">
        <f>VLOOKUP(C434,'[3]דוח רשימת בקשות 17.11.25'!B:I,8,0)</f>
        <v>83821</v>
      </c>
      <c r="P434" s="23">
        <f t="shared" si="33"/>
        <v>0</v>
      </c>
      <c r="Q434" s="23">
        <f t="shared" si="34"/>
        <v>27814.132410083563</v>
      </c>
      <c r="R434" s="24"/>
      <c r="T434" s="17"/>
      <c r="U434" s="17"/>
      <c r="Y434" s="1" t="e">
        <f>VLOOKUP(F434,[4]ריכוז!E:X,20,0)</f>
        <v>#N/A</v>
      </c>
    </row>
    <row r="435" spans="2:25" x14ac:dyDescent="0.2">
      <c r="B435" s="6">
        <v>432</v>
      </c>
      <c r="C435" s="6">
        <v>1001902570</v>
      </c>
      <c r="D435" s="6">
        <v>40019141</v>
      </c>
      <c r="E435" s="6">
        <v>580203800</v>
      </c>
      <c r="F435" s="7" t="s">
        <v>550</v>
      </c>
      <c r="G435" s="7" t="str">
        <f>VLOOKUP(C435,[3]ריכוז!A:BN,66,0)</f>
        <v>לא</v>
      </c>
      <c r="H435" s="7" t="str">
        <f>VLOOKUP(C435,[3]ריכוז!A:BP,68,0)</f>
        <v>לא</v>
      </c>
      <c r="I435" s="7">
        <f>VLOOKUP(C435,[3]ריכוז!A:BQ,69,0)</f>
        <v>0</v>
      </c>
      <c r="J435" s="22">
        <f t="shared" si="31"/>
        <v>0</v>
      </c>
      <c r="K435" s="22">
        <f>VLOOKUP(C435,'[3]דוח רשימת בקשות'!B:P,15,0)</f>
        <v>40000</v>
      </c>
      <c r="L435" s="7">
        <f t="shared" si="30"/>
        <v>1</v>
      </c>
      <c r="M435" s="23">
        <f>VLOOKUP(E435,'[1]ריכוז תמיכה ברמת עמותה'!$A:$P,16,0)+IFERROR(VLOOKUP(E435,[2]גיליון1!$B:$F,5,0),0)</f>
        <v>8322.0894761373456</v>
      </c>
      <c r="N435" s="23">
        <f t="shared" si="32"/>
        <v>8322.0894761373456</v>
      </c>
      <c r="O435" s="23">
        <f>VLOOKUP(C435,'[3]דוח רשימת בקשות 17.11.25'!B:I,8,0)</f>
        <v>4716</v>
      </c>
      <c r="P435" s="23">
        <f t="shared" si="33"/>
        <v>0</v>
      </c>
      <c r="Q435" s="23">
        <f t="shared" si="34"/>
        <v>3606.0894761373456</v>
      </c>
      <c r="R435" s="24"/>
      <c r="T435" s="17"/>
      <c r="U435" s="17"/>
      <c r="Y435" s="1" t="e">
        <f>VLOOKUP(F435,[4]ריכוז!E:X,20,0)</f>
        <v>#N/A</v>
      </c>
    </row>
    <row r="436" spans="2:25" x14ac:dyDescent="0.2">
      <c r="B436" s="6">
        <v>433</v>
      </c>
      <c r="C436" s="6">
        <v>1001902575</v>
      </c>
      <c r="D436" s="6">
        <v>42402554</v>
      </c>
      <c r="E436" s="6">
        <v>580513927</v>
      </c>
      <c r="F436" s="7" t="s">
        <v>551</v>
      </c>
      <c r="G436" s="7" t="str">
        <f>VLOOKUP(C436,[3]ריכוז!A:BN,66,0)</f>
        <v>לא</v>
      </c>
      <c r="H436" s="7" t="str">
        <f>VLOOKUP(C436,[3]ריכוז!A:BP,68,0)</f>
        <v>לא</v>
      </c>
      <c r="I436" s="7">
        <f>VLOOKUP(C436,[3]ריכוז!A:BQ,69,0)</f>
        <v>0</v>
      </c>
      <c r="J436" s="22">
        <f t="shared" si="31"/>
        <v>0</v>
      </c>
      <c r="K436" s="22">
        <f>VLOOKUP(C436,'[3]דוח רשימת בקשות'!B:P,15,0)</f>
        <v>600000</v>
      </c>
      <c r="L436" s="7">
        <f t="shared" si="30"/>
        <v>1</v>
      </c>
      <c r="M436" s="23">
        <f>VLOOKUP(E436,'[1]ריכוז תמיכה ברמת עמותה'!$A:$P,16,0)+IFERROR(VLOOKUP(E436,[2]גיליון1!$B:$F,5,0),0)</f>
        <v>34042.885563366304</v>
      </c>
      <c r="N436" s="23">
        <f t="shared" si="32"/>
        <v>34042.885563366304</v>
      </c>
      <c r="O436" s="23">
        <f>VLOOKUP(C436,'[3]דוח רשימת בקשות 17.11.25'!B:I,8,0)</f>
        <v>11706</v>
      </c>
      <c r="P436" s="23">
        <f t="shared" si="33"/>
        <v>0</v>
      </c>
      <c r="Q436" s="23">
        <f t="shared" si="34"/>
        <v>22336.885563366304</v>
      </c>
      <c r="R436" s="24"/>
      <c r="T436" s="17"/>
      <c r="U436" s="17"/>
      <c r="Y436" s="1" t="e">
        <f>VLOOKUP(F436,[4]ריכוז!E:X,20,0)</f>
        <v>#N/A</v>
      </c>
    </row>
    <row r="437" spans="2:25" x14ac:dyDescent="0.2">
      <c r="B437" s="6">
        <v>434</v>
      </c>
      <c r="C437" s="6">
        <v>1001902606</v>
      </c>
      <c r="D437" s="6">
        <v>42731754</v>
      </c>
      <c r="E437" s="6">
        <v>580656551</v>
      </c>
      <c r="F437" s="7" t="s">
        <v>552</v>
      </c>
      <c r="G437" s="7" t="str">
        <f>VLOOKUP(C437,[3]ריכוז!A:BN,66,0)</f>
        <v>לא</v>
      </c>
      <c r="H437" s="7" t="str">
        <f>VLOOKUP(C437,[3]ריכוז!A:BP,68,0)</f>
        <v>לא</v>
      </c>
      <c r="I437" s="7">
        <f>VLOOKUP(C437,[3]ריכוז!A:BQ,69,0)</f>
        <v>0</v>
      </c>
      <c r="J437" s="22">
        <f t="shared" si="31"/>
        <v>0</v>
      </c>
      <c r="K437" s="22">
        <f>VLOOKUP(C437,'[3]דוח רשימת בקשות'!B:P,15,0)</f>
        <v>300000</v>
      </c>
      <c r="L437" s="7">
        <f t="shared" si="30"/>
        <v>1</v>
      </c>
      <c r="M437" s="23">
        <f>VLOOKUP(E437,'[1]ריכוז תמיכה ברמת עמותה'!$A:$P,16,0)+IFERROR(VLOOKUP(E437,[2]גיליון1!$B:$F,5,0),0)</f>
        <v>16202.804608338365</v>
      </c>
      <c r="N437" s="23">
        <f t="shared" si="32"/>
        <v>16202.804608338365</v>
      </c>
      <c r="O437" s="23">
        <f>VLOOKUP(C437,'[3]דוח רשימת בקשות 17.11.25'!B:I,8,0)</f>
        <v>14177</v>
      </c>
      <c r="P437" s="23">
        <f t="shared" si="33"/>
        <v>0</v>
      </c>
      <c r="Q437" s="23">
        <f t="shared" si="34"/>
        <v>2025.8046083383651</v>
      </c>
      <c r="R437" s="24"/>
      <c r="T437" s="17"/>
      <c r="U437" s="17"/>
      <c r="Y437" s="1" t="e">
        <f>VLOOKUP(F437,[4]ריכוז!E:X,20,0)</f>
        <v>#N/A</v>
      </c>
    </row>
    <row r="438" spans="2:25" x14ac:dyDescent="0.2">
      <c r="B438" s="6">
        <v>435</v>
      </c>
      <c r="C438" s="6">
        <v>1001902608</v>
      </c>
      <c r="D438" s="6">
        <v>40226299</v>
      </c>
      <c r="E438" s="6">
        <v>580316065</v>
      </c>
      <c r="F438" s="7" t="s">
        <v>553</v>
      </c>
      <c r="G438" s="7" t="str">
        <f>VLOOKUP(C438,[3]ריכוז!A:BN,66,0)</f>
        <v>לא</v>
      </c>
      <c r="H438" s="7" t="str">
        <f>VLOOKUP(C438,[3]ריכוז!A:BP,68,0)</f>
        <v>לא</v>
      </c>
      <c r="I438" s="7">
        <f>VLOOKUP(C438,[3]ריכוז!A:BQ,69,0)</f>
        <v>0</v>
      </c>
      <c r="J438" s="22">
        <f t="shared" si="31"/>
        <v>0</v>
      </c>
      <c r="K438" s="22">
        <f>VLOOKUP(C438,'[3]דוח רשימת בקשות'!B:P,15,0)</f>
        <v>1000000</v>
      </c>
      <c r="L438" s="7">
        <f t="shared" si="30"/>
        <v>1</v>
      </c>
      <c r="M438" s="23">
        <f>VLOOKUP(E438,'[1]ריכוז תמיכה ברמת עמותה'!$A:$P,16,0)+IFERROR(VLOOKUP(E438,[2]גיליון1!$B:$F,5,0),0)</f>
        <v>180775.13766821625</v>
      </c>
      <c r="N438" s="23">
        <f t="shared" si="32"/>
        <v>180775.13766821625</v>
      </c>
      <c r="O438" s="23">
        <f>VLOOKUP(C438,'[3]דוח רשימת בקשות 17.11.25'!B:I,8,0)</f>
        <v>118912</v>
      </c>
      <c r="P438" s="23">
        <f t="shared" si="33"/>
        <v>0</v>
      </c>
      <c r="Q438" s="23">
        <f t="shared" si="34"/>
        <v>61863.137668216252</v>
      </c>
      <c r="R438" s="24"/>
      <c r="T438" s="17"/>
      <c r="U438" s="17"/>
      <c r="Y438" s="1" t="e">
        <f>VLOOKUP(F438,[4]ריכוז!E:X,20,0)</f>
        <v>#N/A</v>
      </c>
    </row>
    <row r="439" spans="2:25" x14ac:dyDescent="0.2">
      <c r="B439" s="6">
        <v>436</v>
      </c>
      <c r="C439" s="6">
        <v>1001902610</v>
      </c>
      <c r="D439" s="6">
        <v>42141284</v>
      </c>
      <c r="E439" s="6">
        <v>580455806</v>
      </c>
      <c r="F439" s="7" t="s">
        <v>554</v>
      </c>
      <c r="G439" s="7" t="str">
        <f>VLOOKUP(C439,[3]ריכוז!A:BN,66,0)</f>
        <v>לא</v>
      </c>
      <c r="H439" s="7" t="str">
        <f>VLOOKUP(C439,[3]ריכוז!A:BP,68,0)</f>
        <v>לא</v>
      </c>
      <c r="I439" s="7">
        <f>VLOOKUP(C439,[3]ריכוז!A:BQ,69,0)</f>
        <v>0</v>
      </c>
      <c r="J439" s="22">
        <f t="shared" si="31"/>
        <v>0</v>
      </c>
      <c r="K439" s="22">
        <f>VLOOKUP(C439,'[3]דוח רשימת בקשות'!B:P,15,0)</f>
        <v>500000</v>
      </c>
      <c r="L439" s="7">
        <f t="shared" si="30"/>
        <v>1</v>
      </c>
      <c r="M439" s="23">
        <f>VLOOKUP(E439,'[1]ריכוז תמיכה ברמת עמותה'!$A:$P,16,0)+IFERROR(VLOOKUP(E439,[2]גיליון1!$B:$F,5,0),0)</f>
        <v>86990.858982785649</v>
      </c>
      <c r="N439" s="23">
        <f t="shared" si="32"/>
        <v>86990.858982785649</v>
      </c>
      <c r="O439" s="23">
        <f>VLOOKUP(C439,'[3]דוח רשימת בקשות 17.11.25'!B:I,8,0)</f>
        <v>76117</v>
      </c>
      <c r="P439" s="23">
        <f t="shared" si="33"/>
        <v>0</v>
      </c>
      <c r="Q439" s="23">
        <f t="shared" si="34"/>
        <v>10873.858982785649</v>
      </c>
      <c r="R439" s="24"/>
      <c r="T439" s="17"/>
      <c r="U439" s="17"/>
      <c r="Y439" s="1" t="e">
        <f>VLOOKUP(F439,[4]ריכוז!E:X,20,0)</f>
        <v>#N/A</v>
      </c>
    </row>
    <row r="440" spans="2:25" x14ac:dyDescent="0.2">
      <c r="B440" s="6">
        <v>437</v>
      </c>
      <c r="C440" s="6">
        <v>1001902612</v>
      </c>
      <c r="D440" s="6">
        <v>42160847</v>
      </c>
      <c r="E440" s="6">
        <v>580463040</v>
      </c>
      <c r="F440" s="7" t="s">
        <v>555</v>
      </c>
      <c r="G440" s="7" t="str">
        <f>VLOOKUP(C440,[3]ריכוז!A:BN,66,0)</f>
        <v>לא</v>
      </c>
      <c r="H440" s="7" t="str">
        <f>VLOOKUP(C440,[3]ריכוז!A:BP,68,0)</f>
        <v>לא</v>
      </c>
      <c r="I440" s="7">
        <f>VLOOKUP(C440,[3]ריכוז!A:BQ,69,0)</f>
        <v>0</v>
      </c>
      <c r="J440" s="22">
        <f t="shared" si="31"/>
        <v>0</v>
      </c>
      <c r="K440" s="22">
        <f>VLOOKUP(C440,'[3]דוח רשימת בקשות'!B:P,15,0)</f>
        <v>300000</v>
      </c>
      <c r="L440" s="7">
        <f t="shared" si="30"/>
        <v>1</v>
      </c>
      <c r="M440" s="23">
        <f>VLOOKUP(E440,'[1]ריכוז תמיכה ברמת עמותה'!$A:$P,16,0)+IFERROR(VLOOKUP(E440,[2]גיליון1!$B:$F,5,0),0)</f>
        <v>57237.404526275335</v>
      </c>
      <c r="N440" s="23">
        <f t="shared" si="32"/>
        <v>57237.404526275335</v>
      </c>
      <c r="O440" s="23">
        <f>VLOOKUP(C440,'[3]דוח רשימת בקשות 17.11.25'!B:I,8,0)</f>
        <v>35071</v>
      </c>
      <c r="P440" s="23">
        <f t="shared" si="33"/>
        <v>0</v>
      </c>
      <c r="Q440" s="23">
        <f t="shared" si="34"/>
        <v>22166.404526275335</v>
      </c>
      <c r="R440" s="24"/>
      <c r="T440" s="17"/>
      <c r="U440" s="17"/>
      <c r="Y440" s="1" t="e">
        <f>VLOOKUP(F440,[4]ריכוז!E:X,20,0)</f>
        <v>#N/A</v>
      </c>
    </row>
    <row r="441" spans="2:25" x14ac:dyDescent="0.2">
      <c r="B441" s="6">
        <v>438</v>
      </c>
      <c r="C441" s="6">
        <v>1001903559</v>
      </c>
      <c r="D441" s="6">
        <v>41061062</v>
      </c>
      <c r="E441" s="6">
        <v>580547578</v>
      </c>
      <c r="F441" s="7" t="s">
        <v>556</v>
      </c>
      <c r="G441" s="7" t="str">
        <f>VLOOKUP(C441,[3]ריכוז!A:BN,66,0)</f>
        <v>לא</v>
      </c>
      <c r="H441" s="7" t="str">
        <f>VLOOKUP(C441,[3]ריכוז!A:BP,68,0)</f>
        <v>לא</v>
      </c>
      <c r="I441" s="7">
        <f>VLOOKUP(C441,[3]ריכוז!A:BQ,69,0)</f>
        <v>0</v>
      </c>
      <c r="J441" s="22">
        <f t="shared" si="31"/>
        <v>0</v>
      </c>
      <c r="K441" s="22">
        <f>VLOOKUP(C441,'[3]דוח רשימת בקשות'!B:P,15,0)</f>
        <v>50000</v>
      </c>
      <c r="L441" s="7">
        <f t="shared" si="30"/>
        <v>1</v>
      </c>
      <c r="M441" s="23">
        <f>VLOOKUP(E441,'[1]ריכוז תמיכה ברמת עמותה'!$A:$P,16,0)+IFERROR(VLOOKUP(E441,[2]גיליון1!$B:$F,5,0),0)</f>
        <v>8518.7829249555361</v>
      </c>
      <c r="N441" s="23">
        <f t="shared" si="32"/>
        <v>8518.7829249555361</v>
      </c>
      <c r="O441" s="23">
        <f>VLOOKUP(C441,'[3]דוח רשימת בקשות 17.11.25'!B:I,8,0)</f>
        <v>0</v>
      </c>
      <c r="P441" s="23">
        <f t="shared" si="33"/>
        <v>0</v>
      </c>
      <c r="Q441" s="23">
        <f t="shared" si="34"/>
        <v>8518.7829249555361</v>
      </c>
      <c r="R441" s="24"/>
      <c r="T441" s="17"/>
      <c r="U441" s="17"/>
      <c r="Y441" s="1" t="e">
        <f>VLOOKUP(F441,[4]ריכוז!E:X,20,0)</f>
        <v>#N/A</v>
      </c>
    </row>
    <row r="442" spans="2:25" x14ac:dyDescent="0.2">
      <c r="B442" s="6">
        <v>439</v>
      </c>
      <c r="C442" s="6">
        <v>1001903634</v>
      </c>
      <c r="D442" s="6">
        <v>42402085</v>
      </c>
      <c r="E442" s="6">
        <v>580499853</v>
      </c>
      <c r="F442" s="7" t="s">
        <v>557</v>
      </c>
      <c r="G442" s="7" t="str">
        <f>VLOOKUP(C442,[3]ריכוז!A:BN,66,0)</f>
        <v>לא</v>
      </c>
      <c r="H442" s="7" t="str">
        <f>VLOOKUP(C442,[3]ריכוז!A:BP,68,0)</f>
        <v>לא</v>
      </c>
      <c r="I442" s="7">
        <f>VLOOKUP(C442,[3]ריכוז!A:BQ,69,0)</f>
        <v>0</v>
      </c>
      <c r="J442" s="22">
        <f t="shared" si="31"/>
        <v>0</v>
      </c>
      <c r="K442" s="22">
        <f>VLOOKUP(C442,'[3]דוח רשימת בקשות'!B:P,15,0)</f>
        <v>200000</v>
      </c>
      <c r="L442" s="7">
        <f t="shared" si="30"/>
        <v>1</v>
      </c>
      <c r="M442" s="23">
        <f>VLOOKUP(E442,'[1]ריכוז תמיכה ברמת עמותה'!$A:$P,16,0)+IFERROR(VLOOKUP(E442,[2]גיליון1!$B:$F,5,0),0)</f>
        <v>66302.449174830705</v>
      </c>
      <c r="N442" s="23">
        <f t="shared" si="32"/>
        <v>66302.449174830705</v>
      </c>
      <c r="O442" s="23">
        <f>VLOOKUP(C442,'[3]דוח רשימת בקשות 17.11.25'!B:I,8,0)</f>
        <v>55388</v>
      </c>
      <c r="P442" s="23">
        <f t="shared" si="33"/>
        <v>0</v>
      </c>
      <c r="Q442" s="23">
        <f t="shared" si="34"/>
        <v>10914.449174830705</v>
      </c>
      <c r="R442" s="24"/>
      <c r="T442" s="17"/>
      <c r="U442" s="17"/>
      <c r="Y442" s="1" t="e">
        <f>VLOOKUP(F442,[4]ריכוז!E:X,20,0)</f>
        <v>#N/A</v>
      </c>
    </row>
    <row r="443" spans="2:25" x14ac:dyDescent="0.2">
      <c r="B443" s="6">
        <v>440</v>
      </c>
      <c r="C443" s="6">
        <v>1001903671</v>
      </c>
      <c r="D443" s="6">
        <v>42304886</v>
      </c>
      <c r="E443" s="6">
        <v>580652733</v>
      </c>
      <c r="F443" s="7" t="s">
        <v>558</v>
      </c>
      <c r="G443" s="7" t="str">
        <f>VLOOKUP(C443,[3]ריכוז!A:BN,66,0)</f>
        <v>לא</v>
      </c>
      <c r="H443" s="7" t="str">
        <f>VLOOKUP(C443,[3]ריכוז!A:BP,68,0)</f>
        <v>לא</v>
      </c>
      <c r="I443" s="7">
        <f>VLOOKUP(C443,[3]ריכוז!A:BQ,69,0)</f>
        <v>0</v>
      </c>
      <c r="J443" s="22">
        <f t="shared" si="31"/>
        <v>0</v>
      </c>
      <c r="K443" s="22">
        <f>VLOOKUP(C443,'[3]דוח רשימת בקשות'!B:P,15,0)</f>
        <v>140000</v>
      </c>
      <c r="L443" s="7">
        <f t="shared" si="30"/>
        <v>1</v>
      </c>
      <c r="M443" s="23">
        <f>VLOOKUP(E443,'[1]ריכוז תמיכה ברמת עמותה'!$A:$P,16,0)+IFERROR(VLOOKUP(E443,[2]גיליון1!$B:$F,5,0),0)</f>
        <v>20064.02183345041</v>
      </c>
      <c r="N443" s="23">
        <f t="shared" si="32"/>
        <v>20064.02183345041</v>
      </c>
      <c r="O443" s="23">
        <f>VLOOKUP(C443,'[3]דוח רשימת בקשות 17.11.25'!B:I,8,0)</f>
        <v>11873</v>
      </c>
      <c r="P443" s="23">
        <f t="shared" si="33"/>
        <v>0</v>
      </c>
      <c r="Q443" s="23">
        <f t="shared" si="34"/>
        <v>8191.0218334504098</v>
      </c>
      <c r="R443" s="24"/>
      <c r="T443" s="17"/>
      <c r="U443" s="17"/>
      <c r="Y443" s="1" t="e">
        <f>VLOOKUP(F443,[4]ריכוז!E:X,20,0)</f>
        <v>#N/A</v>
      </c>
    </row>
    <row r="444" spans="2:25" x14ac:dyDescent="0.2">
      <c r="B444" s="6">
        <v>441</v>
      </c>
      <c r="C444" s="6">
        <v>1001903676</v>
      </c>
      <c r="D444" s="6">
        <v>42402571</v>
      </c>
      <c r="E444" s="6">
        <v>580226082</v>
      </c>
      <c r="F444" s="7" t="s">
        <v>559</v>
      </c>
      <c r="G444" s="7" t="str">
        <f>VLOOKUP(C444,[3]ריכוז!A:BN,66,0)</f>
        <v>לא</v>
      </c>
      <c r="H444" s="7" t="str">
        <f>VLOOKUP(C444,[3]ריכוז!A:BP,68,0)</f>
        <v>לא</v>
      </c>
      <c r="I444" s="7">
        <f>VLOOKUP(C444,[3]ריכוז!A:BQ,69,0)</f>
        <v>0</v>
      </c>
      <c r="J444" s="22">
        <f t="shared" si="31"/>
        <v>0</v>
      </c>
      <c r="K444" s="22">
        <f>VLOOKUP(C444,'[3]דוח רשימת בקשות'!B:P,15,0)</f>
        <v>1000000</v>
      </c>
      <c r="L444" s="7">
        <f t="shared" si="30"/>
        <v>1</v>
      </c>
      <c r="M444" s="23">
        <f>VLOOKUP(E444,'[1]ריכוז תמיכה ברמת עמותה'!$A:$P,16,0)+IFERROR(VLOOKUP(E444,[2]גיליון1!$B:$F,5,0),0)</f>
        <v>122492.67000282151</v>
      </c>
      <c r="N444" s="23">
        <f t="shared" si="32"/>
        <v>122492.67000282151</v>
      </c>
      <c r="O444" s="23">
        <f>VLOOKUP(C444,'[3]דוח רשימת בקשות 17.11.25'!B:I,8,0)</f>
        <v>105000</v>
      </c>
      <c r="P444" s="23">
        <f t="shared" si="33"/>
        <v>0</v>
      </c>
      <c r="Q444" s="23">
        <f t="shared" si="34"/>
        <v>17492.670002821513</v>
      </c>
      <c r="R444" s="24"/>
      <c r="T444" s="17"/>
      <c r="U444" s="17"/>
      <c r="Y444" s="1" t="e">
        <f>VLOOKUP(F444,[4]ריכוז!E:X,20,0)</f>
        <v>#N/A</v>
      </c>
    </row>
    <row r="445" spans="2:25" x14ac:dyDescent="0.2">
      <c r="B445" s="6">
        <v>442</v>
      </c>
      <c r="C445" s="6">
        <v>1001903679</v>
      </c>
      <c r="D445" s="6">
        <v>42087351</v>
      </c>
      <c r="E445" s="6">
        <v>580364727</v>
      </c>
      <c r="F445" s="7" t="s">
        <v>560</v>
      </c>
      <c r="G445" s="7" t="str">
        <f>VLOOKUP(C445,[3]ריכוז!A:BN,66,0)</f>
        <v>לא</v>
      </c>
      <c r="H445" s="7" t="str">
        <f>VLOOKUP(C445,[3]ריכוז!A:BP,68,0)</f>
        <v>לא</v>
      </c>
      <c r="I445" s="7">
        <f>VLOOKUP(C445,[3]ריכוז!A:BQ,69,0)</f>
        <v>0</v>
      </c>
      <c r="J445" s="22">
        <f t="shared" si="31"/>
        <v>0</v>
      </c>
      <c r="K445" s="22">
        <f>VLOOKUP(C445,'[3]דוח רשימת בקשות'!B:P,15,0)</f>
        <v>350000</v>
      </c>
      <c r="L445" s="7">
        <f t="shared" si="30"/>
        <v>1</v>
      </c>
      <c r="M445" s="23">
        <f>VLOOKUP(E445,'[1]ריכוז תמיכה ברמת עמותה'!$A:$P,16,0)+IFERROR(VLOOKUP(E445,[2]גיליון1!$B:$F,5,0),0)</f>
        <v>91378.407870865165</v>
      </c>
      <c r="N445" s="23">
        <f t="shared" si="32"/>
        <v>91378.407870865165</v>
      </c>
      <c r="O445" s="23">
        <f>VLOOKUP(C445,'[3]דוח רשימת בקשות 17.11.25'!B:I,8,0)</f>
        <v>71709</v>
      </c>
      <c r="P445" s="23">
        <f t="shared" si="33"/>
        <v>0</v>
      </c>
      <c r="Q445" s="23">
        <f t="shared" si="34"/>
        <v>19669.407870865165</v>
      </c>
      <c r="R445" s="24"/>
      <c r="T445" s="17"/>
      <c r="U445" s="17"/>
      <c r="Y445" s="1" t="e">
        <f>VLOOKUP(F445,[4]ריכוז!E:X,20,0)</f>
        <v>#N/A</v>
      </c>
    </row>
    <row r="446" spans="2:25" x14ac:dyDescent="0.2">
      <c r="B446" s="6">
        <v>443</v>
      </c>
      <c r="C446" s="6">
        <v>1001903830</v>
      </c>
      <c r="D446" s="6">
        <v>42402087</v>
      </c>
      <c r="E446" s="6">
        <v>580596377</v>
      </c>
      <c r="F446" s="7" t="s">
        <v>561</v>
      </c>
      <c r="G446" s="7" t="str">
        <f>VLOOKUP(C446,[3]ריכוז!A:BN,66,0)</f>
        <v>לא</v>
      </c>
      <c r="H446" s="7" t="str">
        <f>VLOOKUP(C446,[3]ריכוז!A:BP,68,0)</f>
        <v>לא</v>
      </c>
      <c r="I446" s="7">
        <f>VLOOKUP(C446,[3]ריכוז!A:BQ,69,0)</f>
        <v>0</v>
      </c>
      <c r="J446" s="22">
        <f t="shared" si="31"/>
        <v>0</v>
      </c>
      <c r="K446" s="22">
        <f>VLOOKUP(C446,'[3]דוח רשימת בקשות'!B:P,15,0)</f>
        <v>500000</v>
      </c>
      <c r="L446" s="7">
        <f t="shared" si="30"/>
        <v>1</v>
      </c>
      <c r="M446" s="23">
        <f>VLOOKUP(E446,'[1]ריכוז תמיכה ברמת עמותה'!$A:$P,16,0)+IFERROR(VLOOKUP(E446,[2]גיליון1!$B:$F,5,0),0)</f>
        <v>16628.607146511713</v>
      </c>
      <c r="N446" s="23">
        <f t="shared" si="32"/>
        <v>16628.607146511713</v>
      </c>
      <c r="O446" s="23">
        <f>VLOOKUP(C446,'[3]דוח רשימת בקשות 17.11.25'!B:I,8,0)</f>
        <v>0</v>
      </c>
      <c r="P446" s="23">
        <f t="shared" si="33"/>
        <v>0</v>
      </c>
      <c r="Q446" s="23">
        <f t="shared" si="34"/>
        <v>16628.607146511713</v>
      </c>
      <c r="R446" s="24"/>
      <c r="T446" s="17"/>
      <c r="U446" s="17"/>
      <c r="Y446" s="1" t="e">
        <f>VLOOKUP(F446,[4]ריכוז!E:X,20,0)</f>
        <v>#N/A</v>
      </c>
    </row>
    <row r="447" spans="2:25" x14ac:dyDescent="0.2">
      <c r="B447" s="6">
        <v>444</v>
      </c>
      <c r="C447" s="6">
        <v>1001903833</v>
      </c>
      <c r="D447" s="6">
        <v>42402449</v>
      </c>
      <c r="E447" s="6">
        <v>580216943</v>
      </c>
      <c r="F447" s="7" t="s">
        <v>562</v>
      </c>
      <c r="G447" s="7" t="str">
        <f>VLOOKUP(C447,[3]ריכוז!A:BN,66,0)</f>
        <v>לא</v>
      </c>
      <c r="H447" s="7" t="str">
        <f>VLOOKUP(C447,[3]ריכוז!A:BP,68,0)</f>
        <v>לא</v>
      </c>
      <c r="I447" s="7">
        <f>VLOOKUP(C447,[3]ריכוז!A:BQ,69,0)</f>
        <v>0</v>
      </c>
      <c r="J447" s="22">
        <f t="shared" si="31"/>
        <v>0</v>
      </c>
      <c r="K447" s="22">
        <f>VLOOKUP(C447,'[3]דוח רשימת בקשות'!B:P,15,0)</f>
        <v>200000</v>
      </c>
      <c r="L447" s="7">
        <f t="shared" si="30"/>
        <v>1</v>
      </c>
      <c r="M447" s="23">
        <f>VLOOKUP(E447,'[1]ריכוז תמיכה ברמת עמותה'!$A:$P,16,0)+IFERROR(VLOOKUP(E447,[2]גיליון1!$B:$F,5,0),0)</f>
        <v>37049.713246641855</v>
      </c>
      <c r="N447" s="23">
        <f t="shared" si="32"/>
        <v>37049.713246641855</v>
      </c>
      <c r="O447" s="23">
        <f>VLOOKUP(C447,'[3]דוח רשימת בקשות 17.11.25'!B:I,8,0)</f>
        <v>32418</v>
      </c>
      <c r="P447" s="23">
        <f t="shared" si="33"/>
        <v>0</v>
      </c>
      <c r="Q447" s="23">
        <f t="shared" si="34"/>
        <v>4631.7132466418552</v>
      </c>
      <c r="R447" s="24"/>
      <c r="T447" s="17"/>
      <c r="U447" s="17"/>
      <c r="Y447" s="1" t="e">
        <f>VLOOKUP(F447,[4]ריכוז!E:X,20,0)</f>
        <v>#N/A</v>
      </c>
    </row>
    <row r="448" spans="2:25" x14ac:dyDescent="0.2">
      <c r="B448" s="6">
        <v>445</v>
      </c>
      <c r="C448" s="6">
        <v>1001903834</v>
      </c>
      <c r="D448" s="6">
        <v>40226434</v>
      </c>
      <c r="E448" s="6">
        <v>580404069</v>
      </c>
      <c r="F448" s="7" t="s">
        <v>563</v>
      </c>
      <c r="G448" s="7" t="str">
        <f>VLOOKUP(C448,[3]ריכוז!A:BN,66,0)</f>
        <v>לא</v>
      </c>
      <c r="H448" s="7" t="str">
        <f>VLOOKUP(C448,[3]ריכוז!A:BP,68,0)</f>
        <v>לא</v>
      </c>
      <c r="I448" s="7">
        <f>VLOOKUP(C448,[3]ריכוז!A:BQ,69,0)</f>
        <v>0</v>
      </c>
      <c r="J448" s="22">
        <f t="shared" si="31"/>
        <v>0</v>
      </c>
      <c r="K448" s="22">
        <f>VLOOKUP(C448,'[3]דוח רשימת בקשות'!B:P,15,0)</f>
        <v>945000</v>
      </c>
      <c r="L448" s="7">
        <f t="shared" si="30"/>
        <v>1</v>
      </c>
      <c r="M448" s="23">
        <f>VLOOKUP(E448,'[1]ריכוז תמיכה ברמת עמותה'!$A:$P,16,0)+IFERROR(VLOOKUP(E448,[2]גיליון1!$B:$F,5,0),0)</f>
        <v>251156.39359222195</v>
      </c>
      <c r="N448" s="23">
        <f t="shared" si="32"/>
        <v>251156.39359222195</v>
      </c>
      <c r="O448" s="23">
        <f>VLOOKUP(C448,'[3]דוח רשימת בקשות 17.11.25'!B:I,8,0)</f>
        <v>111942</v>
      </c>
      <c r="P448" s="23">
        <f t="shared" si="33"/>
        <v>0</v>
      </c>
      <c r="Q448" s="23">
        <f t="shared" si="34"/>
        <v>139214.39359222195</v>
      </c>
      <c r="R448" s="24"/>
      <c r="T448" s="17"/>
      <c r="U448" s="17"/>
      <c r="Y448" s="1" t="e">
        <f>VLOOKUP(F448,[4]ריכוז!E:X,20,0)</f>
        <v>#N/A</v>
      </c>
    </row>
    <row r="449" spans="2:25" x14ac:dyDescent="0.2">
      <c r="B449" s="6">
        <v>446</v>
      </c>
      <c r="C449" s="6">
        <v>1001903835</v>
      </c>
      <c r="D449" s="6">
        <v>42402279</v>
      </c>
      <c r="E449" s="6">
        <v>580329423</v>
      </c>
      <c r="F449" s="7" t="s">
        <v>564</v>
      </c>
      <c r="G449" s="7" t="str">
        <f>VLOOKUP(C449,[3]ריכוז!A:BN,66,0)</f>
        <v>לא</v>
      </c>
      <c r="H449" s="7" t="str">
        <f>VLOOKUP(C449,[3]ריכוז!A:BP,68,0)</f>
        <v>לא</v>
      </c>
      <c r="I449" s="7">
        <f>VLOOKUP(C449,[3]ריכוז!A:BQ,69,0)</f>
        <v>0</v>
      </c>
      <c r="J449" s="22">
        <f t="shared" si="31"/>
        <v>0</v>
      </c>
      <c r="K449" s="22">
        <f>VLOOKUP(C449,'[3]דוח רשימת בקשות'!B:P,15,0)</f>
        <v>200000</v>
      </c>
      <c r="L449" s="7">
        <f t="shared" si="30"/>
        <v>1</v>
      </c>
      <c r="M449" s="23">
        <f>VLOOKUP(E449,'[1]ריכוז תמיכה ברמת עמותה'!$A:$P,16,0)+IFERROR(VLOOKUP(E449,[2]גיליון1!$B:$F,5,0),0)</f>
        <v>37254.082046042102</v>
      </c>
      <c r="N449" s="23">
        <f t="shared" si="32"/>
        <v>37254.082046042102</v>
      </c>
      <c r="O449" s="23">
        <f>VLOOKUP(C449,'[3]דוח רשימת בקשות 17.11.25'!B:I,8,0)</f>
        <v>32597</v>
      </c>
      <c r="P449" s="23">
        <f t="shared" si="33"/>
        <v>0</v>
      </c>
      <c r="Q449" s="23">
        <f t="shared" si="34"/>
        <v>4657.0820460421019</v>
      </c>
      <c r="R449" s="24"/>
      <c r="T449" s="17"/>
      <c r="U449" s="17"/>
      <c r="Y449" s="1" t="e">
        <f>VLOOKUP(F449,[4]ריכוז!E:X,20,0)</f>
        <v>#N/A</v>
      </c>
    </row>
    <row r="450" spans="2:25" x14ac:dyDescent="0.2">
      <c r="B450" s="6">
        <v>447</v>
      </c>
      <c r="C450" s="6">
        <v>1001903836</v>
      </c>
      <c r="D450" s="6">
        <v>42402516</v>
      </c>
      <c r="E450" s="6">
        <v>580578623</v>
      </c>
      <c r="F450" s="7" t="s">
        <v>565</v>
      </c>
      <c r="G450" s="7" t="str">
        <f>VLOOKUP(C450,[3]ריכוז!A:BN,66,0)</f>
        <v>לא</v>
      </c>
      <c r="H450" s="7" t="str">
        <f>VLOOKUP(C450,[3]ריכוז!A:BP,68,0)</f>
        <v>לא</v>
      </c>
      <c r="I450" s="7">
        <f>VLOOKUP(C450,[3]ריכוז!A:BQ,69,0)</f>
        <v>0</v>
      </c>
      <c r="J450" s="22">
        <f t="shared" si="31"/>
        <v>0</v>
      </c>
      <c r="K450" s="22">
        <f>VLOOKUP(C450,'[3]דוח רשימת בקשות'!B:P,15,0)</f>
        <v>500000</v>
      </c>
      <c r="L450" s="7">
        <f t="shared" si="30"/>
        <v>1</v>
      </c>
      <c r="M450" s="23">
        <f>VLOOKUP(E450,'[1]ריכוז תמיכה ברמת עמותה'!$A:$P,16,0)+IFERROR(VLOOKUP(E450,[2]גיליון1!$B:$F,5,0),0)</f>
        <v>83894.598684332625</v>
      </c>
      <c r="N450" s="23">
        <f t="shared" si="32"/>
        <v>83894.598684332625</v>
      </c>
      <c r="O450" s="23">
        <f>VLOOKUP(C450,'[3]דוח רשימת בקשות 17.11.25'!B:I,8,0)</f>
        <v>67178</v>
      </c>
      <c r="P450" s="23">
        <f t="shared" si="33"/>
        <v>0</v>
      </c>
      <c r="Q450" s="23">
        <f t="shared" si="34"/>
        <v>16716.598684332625</v>
      </c>
      <c r="R450" s="24"/>
      <c r="T450" s="17"/>
      <c r="U450" s="17"/>
      <c r="Y450" s="1" t="e">
        <f>VLOOKUP(F450,[4]ריכוז!E:X,20,0)</f>
        <v>#N/A</v>
      </c>
    </row>
    <row r="451" spans="2:25" x14ac:dyDescent="0.2">
      <c r="B451" s="6">
        <v>448</v>
      </c>
      <c r="C451" s="6">
        <v>1001903860</v>
      </c>
      <c r="D451" s="6">
        <v>42402528</v>
      </c>
      <c r="E451" s="6">
        <v>580348886</v>
      </c>
      <c r="F451" s="7" t="s">
        <v>566</v>
      </c>
      <c r="G451" s="7" t="str">
        <f>VLOOKUP(C451,[3]ריכוז!A:BN,66,0)</f>
        <v>לא</v>
      </c>
      <c r="H451" s="7" t="str">
        <f>VLOOKUP(C451,[3]ריכוז!A:BP,68,0)</f>
        <v>לא</v>
      </c>
      <c r="I451" s="7">
        <f>VLOOKUP(C451,[3]ריכוז!A:BQ,69,0)</f>
        <v>0</v>
      </c>
      <c r="J451" s="22">
        <f t="shared" si="31"/>
        <v>0</v>
      </c>
      <c r="K451" s="22">
        <f>VLOOKUP(C451,'[3]דוח רשימת בקשות'!B:P,15,0)</f>
        <v>100000</v>
      </c>
      <c r="L451" s="7">
        <f t="shared" si="30"/>
        <v>1</v>
      </c>
      <c r="M451" s="23">
        <f>VLOOKUP(E451,'[1]ריכוז תמיכה ברמת עמותה'!$A:$P,16,0)+IFERROR(VLOOKUP(E451,[2]גיליון1!$B:$F,5,0),0)</f>
        <v>6767.7571259338592</v>
      </c>
      <c r="N451" s="23">
        <f t="shared" si="32"/>
        <v>6767.7571259338592</v>
      </c>
      <c r="O451" s="23">
        <f>VLOOKUP(C451,'[3]דוח רשימת בקשות 17.11.25'!B:I,8,0)</f>
        <v>4536</v>
      </c>
      <c r="P451" s="23">
        <f t="shared" si="33"/>
        <v>0</v>
      </c>
      <c r="Q451" s="23">
        <f t="shared" si="34"/>
        <v>2231.7571259338592</v>
      </c>
      <c r="R451" s="24"/>
      <c r="T451" s="17"/>
      <c r="U451" s="17"/>
      <c r="Y451" s="1" t="e">
        <f>VLOOKUP(F451,[4]ריכוז!E:X,20,0)</f>
        <v>#N/A</v>
      </c>
    </row>
    <row r="452" spans="2:25" x14ac:dyDescent="0.2">
      <c r="B452" s="6">
        <v>449</v>
      </c>
      <c r="C452" s="6">
        <v>1001903863</v>
      </c>
      <c r="D452" s="6">
        <v>42503672</v>
      </c>
      <c r="E452" s="6">
        <v>580671543</v>
      </c>
      <c r="F452" s="7" t="s">
        <v>567</v>
      </c>
      <c r="G452" s="7" t="str">
        <f>VLOOKUP(C452,[3]ריכוז!A:BN,66,0)</f>
        <v>לא</v>
      </c>
      <c r="H452" s="7" t="str">
        <f>VLOOKUP(C452,[3]ריכוז!A:BP,68,0)</f>
        <v>לא</v>
      </c>
      <c r="I452" s="7">
        <f>VLOOKUP(C452,[3]ריכוז!A:BQ,69,0)</f>
        <v>0</v>
      </c>
      <c r="J452" s="22">
        <f t="shared" si="31"/>
        <v>0</v>
      </c>
      <c r="K452" s="22">
        <f>VLOOKUP(C452,'[3]דוח רשימת בקשות'!B:P,15,0)</f>
        <v>100000</v>
      </c>
      <c r="L452" s="7">
        <f t="shared" ref="L452:L515" si="35">COUNTIF($E$4:$E$832,E452)</f>
        <v>1</v>
      </c>
      <c r="M452" s="23">
        <f>VLOOKUP(E452,'[1]ריכוז תמיכה ברמת עמותה'!$A:$P,16,0)+IFERROR(VLOOKUP(E452,[2]גיליון1!$B:$F,5,0),0)</f>
        <v>80411.41238598802</v>
      </c>
      <c r="N452" s="23">
        <f t="shared" si="32"/>
        <v>80411.41238598802</v>
      </c>
      <c r="O452" s="23">
        <f>VLOOKUP(C452,'[3]דוח רשימת בקשות 17.11.25'!B:I,8,0)</f>
        <v>29431</v>
      </c>
      <c r="P452" s="23">
        <f t="shared" si="33"/>
        <v>0</v>
      </c>
      <c r="Q452" s="23">
        <f t="shared" si="34"/>
        <v>50980.41238598802</v>
      </c>
      <c r="R452" s="24"/>
      <c r="T452" s="17"/>
      <c r="U452" s="17"/>
      <c r="Y452" s="1" t="e">
        <f>VLOOKUP(F452,[4]ריכוז!E:X,20,0)</f>
        <v>#N/A</v>
      </c>
    </row>
    <row r="453" spans="2:25" x14ac:dyDescent="0.2">
      <c r="B453" s="6">
        <v>450</v>
      </c>
      <c r="C453" s="6">
        <v>1001903865</v>
      </c>
      <c r="D453" s="6">
        <v>42402593</v>
      </c>
      <c r="E453" s="6">
        <v>580607257</v>
      </c>
      <c r="F453" s="7" t="s">
        <v>568</v>
      </c>
      <c r="G453" s="7" t="str">
        <f>VLOOKUP(C453,[3]ריכוז!A:BN,66,0)</f>
        <v>לא</v>
      </c>
      <c r="H453" s="7" t="str">
        <f>VLOOKUP(C453,[3]ריכוז!A:BP,68,0)</f>
        <v>לא</v>
      </c>
      <c r="I453" s="7">
        <f>VLOOKUP(C453,[3]ריכוז!A:BQ,69,0)</f>
        <v>0</v>
      </c>
      <c r="J453" s="22">
        <f t="shared" ref="J453:J516" si="36">M453/365*I453</f>
        <v>0</v>
      </c>
      <c r="K453" s="22">
        <f>VLOOKUP(C453,'[3]דוח רשימת בקשות'!B:P,15,0)</f>
        <v>300000</v>
      </c>
      <c r="L453" s="7">
        <f t="shared" si="35"/>
        <v>1</v>
      </c>
      <c r="M453" s="23">
        <f>VLOOKUP(E453,'[1]ריכוז תמיכה ברמת עמותה'!$A:$P,16,0)+IFERROR(VLOOKUP(E453,[2]גיליון1!$B:$F,5,0),0)</f>
        <v>126871.5341149618</v>
      </c>
      <c r="N453" s="23">
        <f t="shared" ref="N453:N516" si="37">IF(K453&lt;M453,K453,M453)-J453</f>
        <v>126871.5341149618</v>
      </c>
      <c r="O453" s="23">
        <f>VLOOKUP(C453,'[3]דוח רשימת בקשות 17.11.25'!B:I,8,0)</f>
        <v>57071</v>
      </c>
      <c r="P453" s="23">
        <f t="shared" ref="P453:P516" si="38">IF(N453&lt;O453,N453-O453,0)*-1</f>
        <v>0</v>
      </c>
      <c r="Q453" s="23">
        <f t="shared" ref="Q453:Q516" si="39">IF((N453-O453)&gt;0,N453-O453,0)</f>
        <v>69800.534114961803</v>
      </c>
      <c r="R453" s="24"/>
      <c r="T453" s="17"/>
      <c r="U453" s="17"/>
      <c r="Y453" s="1" t="e">
        <f>VLOOKUP(F453,[4]ריכוז!E:X,20,0)</f>
        <v>#N/A</v>
      </c>
    </row>
    <row r="454" spans="2:25" x14ac:dyDescent="0.2">
      <c r="B454" s="6">
        <v>451</v>
      </c>
      <c r="C454" s="6">
        <v>1001903866</v>
      </c>
      <c r="D454" s="6">
        <v>42503810</v>
      </c>
      <c r="E454" s="6">
        <v>580513216</v>
      </c>
      <c r="F454" s="7" t="s">
        <v>569</v>
      </c>
      <c r="G454" s="7" t="str">
        <f>VLOOKUP(C454,[3]ריכוז!A:BN,66,0)</f>
        <v>לא</v>
      </c>
      <c r="H454" s="7" t="str">
        <f>VLOOKUP(C454,[3]ריכוז!A:BP,68,0)</f>
        <v>כן</v>
      </c>
      <c r="I454" s="7">
        <f>VLOOKUP(C454,[3]ריכוז!A:BQ,69,0)</f>
        <v>9</v>
      </c>
      <c r="J454" s="22">
        <f t="shared" si="36"/>
        <v>866.99981462173855</v>
      </c>
      <c r="K454" s="22">
        <f>VLOOKUP(C454,'[3]דוח רשימת בקשות'!B:P,15,0)</f>
        <v>200000</v>
      </c>
      <c r="L454" s="7">
        <f t="shared" si="35"/>
        <v>1</v>
      </c>
      <c r="M454" s="23">
        <f>VLOOKUP(E454,'[1]ריכוז תמיכה ברמת עמותה'!$A:$P,16,0)+IFERROR(VLOOKUP(E454,[2]גיליון1!$B:$F,5,0),0)</f>
        <v>35161.659148548286</v>
      </c>
      <c r="N454" s="23">
        <f t="shared" si="37"/>
        <v>34294.659333926546</v>
      </c>
      <c r="O454" s="23">
        <f>VLOOKUP(C454,'[3]דוח רשימת בקשות 17.11.25'!B:I,8,0)</f>
        <v>26383</v>
      </c>
      <c r="P454" s="23">
        <f t="shared" si="38"/>
        <v>0</v>
      </c>
      <c r="Q454" s="23">
        <f t="shared" si="39"/>
        <v>7911.6593339265455</v>
      </c>
      <c r="R454" s="24"/>
      <c r="T454" s="17"/>
      <c r="U454" s="17"/>
      <c r="Y454" s="1" t="e">
        <f>VLOOKUP(F454,[4]ריכוז!E:X,20,0)</f>
        <v>#N/A</v>
      </c>
    </row>
    <row r="455" spans="2:25" x14ac:dyDescent="0.2">
      <c r="B455" s="6">
        <v>452</v>
      </c>
      <c r="C455" s="6">
        <v>1001903867</v>
      </c>
      <c r="D455" s="6">
        <v>42316996</v>
      </c>
      <c r="E455" s="6">
        <v>580451318</v>
      </c>
      <c r="F455" s="7" t="s">
        <v>570</v>
      </c>
      <c r="G455" s="7" t="str">
        <f>VLOOKUP(C455,[3]ריכוז!A:BN,66,0)</f>
        <v>לא</v>
      </c>
      <c r="H455" s="7" t="str">
        <f>VLOOKUP(C455,[3]ריכוז!A:BP,68,0)</f>
        <v>לא</v>
      </c>
      <c r="I455" s="7">
        <f>VLOOKUP(C455,[3]ריכוז!A:BQ,69,0)</f>
        <v>0</v>
      </c>
      <c r="J455" s="22">
        <f t="shared" si="36"/>
        <v>0</v>
      </c>
      <c r="K455" s="22">
        <f>VLOOKUP(C455,'[3]דוח רשימת בקשות'!B:P,15,0)</f>
        <v>200000</v>
      </c>
      <c r="L455" s="7">
        <f t="shared" si="35"/>
        <v>1</v>
      </c>
      <c r="M455" s="23">
        <f>VLOOKUP(E455,'[1]ריכוז תמיכה ברמת עמותה'!$A:$P,16,0)+IFERROR(VLOOKUP(E455,[2]גיליון1!$B:$F,5,0),0)</f>
        <v>5531.5435947727128</v>
      </c>
      <c r="N455" s="23">
        <f t="shared" si="37"/>
        <v>5531.5435947727128</v>
      </c>
      <c r="O455" s="23">
        <f>VLOOKUP(C455,'[3]דוח רשימת בקשות 17.11.25'!B:I,8,0)</f>
        <v>4840</v>
      </c>
      <c r="P455" s="23">
        <f t="shared" si="38"/>
        <v>0</v>
      </c>
      <c r="Q455" s="23">
        <f t="shared" si="39"/>
        <v>691.54359477271282</v>
      </c>
      <c r="R455" s="24"/>
      <c r="T455" s="17"/>
      <c r="U455" s="17"/>
      <c r="Y455" s="1" t="e">
        <f>VLOOKUP(F455,[4]ריכוז!E:X,20,0)</f>
        <v>#N/A</v>
      </c>
    </row>
    <row r="456" spans="2:25" x14ac:dyDescent="0.2">
      <c r="B456" s="6">
        <v>453</v>
      </c>
      <c r="C456" s="6">
        <v>1001903873</v>
      </c>
      <c r="D456" s="6">
        <v>42402272</v>
      </c>
      <c r="E456" s="6">
        <v>580464923</v>
      </c>
      <c r="F456" s="7" t="s">
        <v>571</v>
      </c>
      <c r="G456" s="7" t="str">
        <f>VLOOKUP(C456,[3]ריכוז!A:BN,66,0)</f>
        <v>לא</v>
      </c>
      <c r="H456" s="7" t="str">
        <f>VLOOKUP(C456,[3]ריכוז!A:BP,68,0)</f>
        <v>לא</v>
      </c>
      <c r="I456" s="7">
        <f>VLOOKUP(C456,[3]ריכוז!A:BQ,69,0)</f>
        <v>0</v>
      </c>
      <c r="J456" s="22">
        <f t="shared" si="36"/>
        <v>0</v>
      </c>
      <c r="K456" s="22">
        <f>VLOOKUP(C456,'[3]דוח רשימת בקשות'!B:P,15,0)</f>
        <v>200000</v>
      </c>
      <c r="L456" s="7">
        <f t="shared" si="35"/>
        <v>1</v>
      </c>
      <c r="M456" s="23">
        <f>VLOOKUP(E456,'[1]ריכוז תמיכה ברמת עמותה'!$A:$P,16,0)+IFERROR(VLOOKUP(E456,[2]גיליון1!$B:$F,5,0),0)</f>
        <v>41638.497570948181</v>
      </c>
      <c r="N456" s="23">
        <f t="shared" si="37"/>
        <v>41638.497570948181</v>
      </c>
      <c r="O456" s="23">
        <f>VLOOKUP(C456,'[3]דוח רשימת בקשות 17.11.25'!B:I,8,0)</f>
        <v>28471</v>
      </c>
      <c r="P456" s="23">
        <f t="shared" si="38"/>
        <v>0</v>
      </c>
      <c r="Q456" s="23">
        <f t="shared" si="39"/>
        <v>13167.497570948181</v>
      </c>
      <c r="R456" s="24"/>
      <c r="T456" s="17"/>
      <c r="U456" s="17"/>
      <c r="Y456" s="1" t="e">
        <f>VLOOKUP(F456,[4]ריכוז!E:X,20,0)</f>
        <v>#N/A</v>
      </c>
    </row>
    <row r="457" spans="2:25" x14ac:dyDescent="0.2">
      <c r="B457" s="6">
        <v>454</v>
      </c>
      <c r="C457" s="6">
        <v>1001903878</v>
      </c>
      <c r="D457" s="6">
        <v>40000409</v>
      </c>
      <c r="E457" s="6">
        <v>580056687</v>
      </c>
      <c r="F457" s="7" t="s">
        <v>572</v>
      </c>
      <c r="G457" s="7" t="str">
        <f>VLOOKUP(C457,[3]ריכוז!A:BN,66,0)</f>
        <v>לא</v>
      </c>
      <c r="H457" s="7" t="str">
        <f>VLOOKUP(C457,[3]ריכוז!A:BP,68,0)</f>
        <v>לא</v>
      </c>
      <c r="I457" s="7">
        <f>VLOOKUP(C457,[3]ריכוז!A:BQ,69,0)</f>
        <v>0</v>
      </c>
      <c r="J457" s="22">
        <f t="shared" si="36"/>
        <v>0</v>
      </c>
      <c r="K457" s="22">
        <f>VLOOKUP(C457,'[3]דוח רשימת בקשות'!B:P,15,0)</f>
        <v>300000</v>
      </c>
      <c r="L457" s="7">
        <f t="shared" si="35"/>
        <v>1</v>
      </c>
      <c r="M457" s="23">
        <f>VLOOKUP(E457,'[1]ריכוז תמיכה ברמת עמותה'!$A:$P,16,0)+IFERROR(VLOOKUP(E457,[2]גיליון1!$B:$F,5,0),0)</f>
        <v>89791.782708045299</v>
      </c>
      <c r="N457" s="23">
        <f t="shared" si="37"/>
        <v>89791.782708045299</v>
      </c>
      <c r="O457" s="23">
        <f>VLOOKUP(C457,'[3]דוח רשימת בקשות 17.11.25'!B:I,8,0)</f>
        <v>48747</v>
      </c>
      <c r="P457" s="23">
        <f t="shared" si="38"/>
        <v>0</v>
      </c>
      <c r="Q457" s="23">
        <f t="shared" si="39"/>
        <v>41044.782708045299</v>
      </c>
      <c r="R457" s="24"/>
      <c r="T457" s="17"/>
      <c r="U457" s="17"/>
      <c r="Y457" s="1" t="e">
        <f>VLOOKUP(F457,[4]ריכוז!E:X,20,0)</f>
        <v>#N/A</v>
      </c>
    </row>
    <row r="458" spans="2:25" x14ac:dyDescent="0.2">
      <c r="B458" s="6">
        <v>455</v>
      </c>
      <c r="C458" s="6">
        <v>1001903882</v>
      </c>
      <c r="D458" s="6">
        <v>42402210</v>
      </c>
      <c r="E458" s="6">
        <v>580360568</v>
      </c>
      <c r="F458" s="7" t="s">
        <v>573</v>
      </c>
      <c r="G458" s="7" t="str">
        <f>VLOOKUP(C458,[3]ריכוז!A:BN,66,0)</f>
        <v>לא</v>
      </c>
      <c r="H458" s="7" t="str">
        <f>VLOOKUP(C458,[3]ריכוז!A:BP,68,0)</f>
        <v>לא</v>
      </c>
      <c r="I458" s="7">
        <f>VLOOKUP(C458,[3]ריכוז!A:BQ,69,0)</f>
        <v>0</v>
      </c>
      <c r="J458" s="22">
        <f t="shared" si="36"/>
        <v>0</v>
      </c>
      <c r="K458" s="22">
        <f>VLOOKUP(C458,'[3]דוח רשימת בקשות'!B:P,15,0)</f>
        <v>500000</v>
      </c>
      <c r="L458" s="7">
        <f t="shared" si="35"/>
        <v>1</v>
      </c>
      <c r="M458" s="23">
        <f>VLOOKUP(E458,'[1]ריכוז תמיכה ברמת עמותה'!$A:$P,16,0)+IFERROR(VLOOKUP(E458,[2]גיליון1!$B:$F,5,0),0)</f>
        <v>149408.46267013464</v>
      </c>
      <c r="N458" s="23">
        <f t="shared" si="37"/>
        <v>149408.46267013464</v>
      </c>
      <c r="O458" s="23">
        <f>VLOOKUP(C458,'[3]דוח רשימת בקשות 17.11.25'!B:I,8,0)</f>
        <v>130732</v>
      </c>
      <c r="P458" s="23">
        <f t="shared" si="38"/>
        <v>0</v>
      </c>
      <c r="Q458" s="23">
        <f t="shared" si="39"/>
        <v>18676.462670134642</v>
      </c>
      <c r="R458" s="24"/>
      <c r="T458" s="17"/>
      <c r="U458" s="17"/>
      <c r="Y458" s="1" t="e">
        <f>VLOOKUP(F458,[4]ריכוז!E:X,20,0)</f>
        <v>#N/A</v>
      </c>
    </row>
    <row r="459" spans="2:25" x14ac:dyDescent="0.2">
      <c r="B459" s="6">
        <v>456</v>
      </c>
      <c r="C459" s="6">
        <v>1001903884</v>
      </c>
      <c r="D459" s="6">
        <v>40216087</v>
      </c>
      <c r="E459" s="6">
        <v>580376283</v>
      </c>
      <c r="F459" s="7" t="s">
        <v>574</v>
      </c>
      <c r="G459" s="7" t="str">
        <f>VLOOKUP(C459,[3]ריכוז!A:BN,66,0)</f>
        <v>לא</v>
      </c>
      <c r="H459" s="7" t="str">
        <f>VLOOKUP(C459,[3]ריכוז!A:BP,68,0)</f>
        <v>לא</v>
      </c>
      <c r="I459" s="7">
        <f>VLOOKUP(C459,[3]ריכוז!A:BQ,69,0)</f>
        <v>0</v>
      </c>
      <c r="J459" s="22">
        <f t="shared" si="36"/>
        <v>0</v>
      </c>
      <c r="K459" s="22">
        <f>VLOOKUP(C459,'[3]דוח רשימת בקשות'!B:P,15,0)</f>
        <v>170000</v>
      </c>
      <c r="L459" s="7">
        <f t="shared" si="35"/>
        <v>1</v>
      </c>
      <c r="M459" s="23">
        <f>VLOOKUP(E459,'[1]ריכוז תמיכה ברמת עמותה'!$A:$P,16,0)+IFERROR(VLOOKUP(E459,[2]גיליון1!$B:$F,5,0),0)</f>
        <v>59259.451706201122</v>
      </c>
      <c r="N459" s="23">
        <f t="shared" si="37"/>
        <v>59259.451706201122</v>
      </c>
      <c r="O459" s="23">
        <f>VLOOKUP(C459,'[3]דוח רשימת בקשות 17.11.25'!B:I,8,0)</f>
        <v>51852</v>
      </c>
      <c r="P459" s="23">
        <f t="shared" si="38"/>
        <v>0</v>
      </c>
      <c r="Q459" s="23">
        <f t="shared" si="39"/>
        <v>7407.4517062011219</v>
      </c>
      <c r="R459" s="24"/>
      <c r="T459" s="17"/>
      <c r="U459" s="17"/>
      <c r="Y459" s="1" t="e">
        <f>VLOOKUP(F459,[4]ריכוז!E:X,20,0)</f>
        <v>#N/A</v>
      </c>
    </row>
    <row r="460" spans="2:25" x14ac:dyDescent="0.2">
      <c r="B460" s="6">
        <v>457</v>
      </c>
      <c r="C460" s="6">
        <v>1001903885</v>
      </c>
      <c r="D460" s="6">
        <v>40221287</v>
      </c>
      <c r="E460" s="6">
        <v>580295251</v>
      </c>
      <c r="F460" s="7" t="s">
        <v>575</v>
      </c>
      <c r="G460" s="7" t="str">
        <f>VLOOKUP(C460,[3]ריכוז!A:BN,66,0)</f>
        <v>לא</v>
      </c>
      <c r="H460" s="7" t="str">
        <f>VLOOKUP(C460,[3]ריכוז!A:BP,68,0)</f>
        <v>לא</v>
      </c>
      <c r="I460" s="7">
        <f>VLOOKUP(C460,[3]ריכוז!A:BQ,69,0)</f>
        <v>0</v>
      </c>
      <c r="J460" s="22">
        <f t="shared" si="36"/>
        <v>0</v>
      </c>
      <c r="K460" s="22">
        <f>VLOOKUP(C460,'[3]דוח רשימת בקשות'!B:P,15,0)</f>
        <v>350000</v>
      </c>
      <c r="L460" s="7">
        <f t="shared" si="35"/>
        <v>1</v>
      </c>
      <c r="M460" s="23">
        <f>VLOOKUP(E460,'[1]ריכוז תמיכה ברמת עמותה'!$A:$P,16,0)+IFERROR(VLOOKUP(E460,[2]גיליון1!$B:$F,5,0),0)</f>
        <v>102598.03502861902</v>
      </c>
      <c r="N460" s="23">
        <f t="shared" si="37"/>
        <v>102598.03502861902</v>
      </c>
      <c r="O460" s="23">
        <f>VLOOKUP(C460,'[3]דוח רשימת בקשות 17.11.25'!B:I,8,0)</f>
        <v>79786</v>
      </c>
      <c r="P460" s="23">
        <f t="shared" si="38"/>
        <v>0</v>
      </c>
      <c r="Q460" s="23">
        <f t="shared" si="39"/>
        <v>22812.035028619022</v>
      </c>
      <c r="R460" s="24"/>
      <c r="T460" s="17"/>
      <c r="U460" s="17"/>
      <c r="Y460" s="1" t="e">
        <f>VLOOKUP(F460,[4]ריכוז!E:X,20,0)</f>
        <v>#N/A</v>
      </c>
    </row>
    <row r="461" spans="2:25" x14ac:dyDescent="0.2">
      <c r="B461" s="6">
        <v>458</v>
      </c>
      <c r="C461" s="6">
        <v>1001903888</v>
      </c>
      <c r="D461" s="6">
        <v>42402498</v>
      </c>
      <c r="E461" s="6">
        <v>580654465</v>
      </c>
      <c r="F461" s="7" t="s">
        <v>576</v>
      </c>
      <c r="G461" s="7" t="str">
        <f>VLOOKUP(C461,[3]ריכוז!A:BN,66,0)</f>
        <v>לא</v>
      </c>
      <c r="H461" s="7" t="str">
        <f>VLOOKUP(C461,[3]ריכוז!A:BP,68,0)</f>
        <v>לא</v>
      </c>
      <c r="I461" s="7">
        <f>VLOOKUP(C461,[3]ריכוז!A:BQ,69,0)</f>
        <v>0</v>
      </c>
      <c r="J461" s="22">
        <f t="shared" si="36"/>
        <v>0</v>
      </c>
      <c r="K461" s="22">
        <f>VLOOKUP(C461,'[3]דוח רשימת בקשות'!B:P,15,0)</f>
        <v>200000</v>
      </c>
      <c r="L461" s="7">
        <f t="shared" si="35"/>
        <v>1</v>
      </c>
      <c r="M461" s="23">
        <f>VLOOKUP(E461,'[1]ריכוז תמיכה ברמת עמותה'!$A:$P,16,0)+IFERROR(VLOOKUP(E461,[2]גיליון1!$B:$F,5,0),0)</f>
        <v>30619.248286777944</v>
      </c>
      <c r="N461" s="23">
        <f t="shared" si="37"/>
        <v>30619.248286777944</v>
      </c>
      <c r="O461" s="23">
        <f>VLOOKUP(C461,'[3]דוח רשימת בקשות 17.11.25'!B:I,8,0)</f>
        <v>22627</v>
      </c>
      <c r="P461" s="23">
        <f t="shared" si="38"/>
        <v>0</v>
      </c>
      <c r="Q461" s="23">
        <f t="shared" si="39"/>
        <v>7992.2482867779436</v>
      </c>
      <c r="R461" s="24"/>
      <c r="T461" s="17"/>
      <c r="U461" s="17"/>
      <c r="Y461" s="1" t="e">
        <f>VLOOKUP(F461,[4]ריכוז!E:X,20,0)</f>
        <v>#N/A</v>
      </c>
    </row>
    <row r="462" spans="2:25" x14ac:dyDescent="0.2">
      <c r="B462" s="6">
        <v>459</v>
      </c>
      <c r="C462" s="6">
        <v>1001903889</v>
      </c>
      <c r="D462" s="6">
        <v>42402610</v>
      </c>
      <c r="E462" s="6">
        <v>580374452</v>
      </c>
      <c r="F462" s="7" t="s">
        <v>577</v>
      </c>
      <c r="G462" s="7" t="str">
        <f>VLOOKUP(C462,[3]ריכוז!A:BN,66,0)</f>
        <v>לא</v>
      </c>
      <c r="H462" s="7" t="str">
        <f>VLOOKUP(C462,[3]ריכוז!A:BP,68,0)</f>
        <v>לא</v>
      </c>
      <c r="I462" s="7">
        <f>VLOOKUP(C462,[3]ריכוז!A:BQ,69,0)</f>
        <v>0</v>
      </c>
      <c r="J462" s="22">
        <f t="shared" si="36"/>
        <v>0</v>
      </c>
      <c r="K462" s="22">
        <f>VLOOKUP(C462,'[3]דוח רשימת בקשות'!B:P,15,0)</f>
        <v>100000</v>
      </c>
      <c r="L462" s="7">
        <f t="shared" si="35"/>
        <v>1</v>
      </c>
      <c r="M462" s="23">
        <f>VLOOKUP(E462,'[1]ריכוז תמיכה ברמת עמותה'!$A:$P,16,0)+IFERROR(VLOOKUP(E462,[2]גיליון1!$B:$F,5,0),0)</f>
        <v>1604.4027290907991</v>
      </c>
      <c r="N462" s="23">
        <f t="shared" si="37"/>
        <v>1604.4027290907991</v>
      </c>
      <c r="O462" s="23">
        <f>VLOOKUP(C462,'[3]דוח רשימת בקשות 17.11.25'!B:I,8,0)</f>
        <v>1404</v>
      </c>
      <c r="P462" s="23">
        <f t="shared" si="38"/>
        <v>0</v>
      </c>
      <c r="Q462" s="23">
        <f t="shared" si="39"/>
        <v>200.40272909079908</v>
      </c>
      <c r="R462" s="24"/>
      <c r="T462" s="17"/>
      <c r="U462" s="17"/>
      <c r="Y462" s="1" t="e">
        <f>VLOOKUP(F462,[4]ריכוז!E:X,20,0)</f>
        <v>#N/A</v>
      </c>
    </row>
    <row r="463" spans="2:25" x14ac:dyDescent="0.2">
      <c r="B463" s="6">
        <v>460</v>
      </c>
      <c r="C463" s="6">
        <v>1001903918</v>
      </c>
      <c r="D463" s="6">
        <v>40158759</v>
      </c>
      <c r="E463" s="6">
        <v>512120841</v>
      </c>
      <c r="F463" s="7" t="s">
        <v>578</v>
      </c>
      <c r="G463" s="7" t="str">
        <f>VLOOKUP(C463,[3]ריכוז!A:BN,66,0)</f>
        <v>לא</v>
      </c>
      <c r="H463" s="7" t="str">
        <f>VLOOKUP(C463,[3]ריכוז!A:BP,68,0)</f>
        <v>לא</v>
      </c>
      <c r="I463" s="7">
        <f>VLOOKUP(C463,[3]ריכוז!A:BQ,69,0)</f>
        <v>0</v>
      </c>
      <c r="J463" s="22">
        <f t="shared" si="36"/>
        <v>0</v>
      </c>
      <c r="K463" s="22">
        <f>VLOOKUP(C463,'[3]דוח רשימת בקשות'!B:P,15,0)</f>
        <v>5000000</v>
      </c>
      <c r="L463" s="7">
        <f t="shared" si="35"/>
        <v>1</v>
      </c>
      <c r="M463" s="23">
        <f>VLOOKUP(E463,'[1]ריכוז תמיכה ברמת עמותה'!$A:$P,16,0)+IFERROR(VLOOKUP(E463,[2]גיליון1!$B:$F,5,0),0)</f>
        <v>61238.496573555887</v>
      </c>
      <c r="N463" s="23">
        <f t="shared" si="37"/>
        <v>61238.496573555887</v>
      </c>
      <c r="O463" s="23">
        <f>VLOOKUP(C463,'[3]דוח רשימת בקשות 17.11.25'!B:I,8,0)</f>
        <v>29233</v>
      </c>
      <c r="P463" s="23">
        <f t="shared" si="38"/>
        <v>0</v>
      </c>
      <c r="Q463" s="23">
        <f t="shared" si="39"/>
        <v>32005.496573555887</v>
      </c>
      <c r="R463" s="24"/>
      <c r="T463" s="17"/>
      <c r="U463" s="17"/>
      <c r="Y463" s="1" t="e">
        <f>VLOOKUP(F463,[4]ריכוז!E:X,20,0)</f>
        <v>#N/A</v>
      </c>
    </row>
    <row r="464" spans="2:25" x14ac:dyDescent="0.2">
      <c r="B464" s="6">
        <v>461</v>
      </c>
      <c r="C464" s="6">
        <v>1001903919</v>
      </c>
      <c r="D464" s="6">
        <v>42490890</v>
      </c>
      <c r="E464" s="6">
        <v>580687218</v>
      </c>
      <c r="F464" s="7" t="s">
        <v>579</v>
      </c>
      <c r="G464" s="7" t="str">
        <f>VLOOKUP(C464,[3]ריכוז!A:BN,66,0)</f>
        <v>לא</v>
      </c>
      <c r="H464" s="7" t="str">
        <f>VLOOKUP(C464,[3]ריכוז!A:BP,68,0)</f>
        <v>לא</v>
      </c>
      <c r="I464" s="7">
        <f>VLOOKUP(C464,[3]ריכוז!A:BQ,69,0)</f>
        <v>0</v>
      </c>
      <c r="J464" s="22">
        <f t="shared" si="36"/>
        <v>0</v>
      </c>
      <c r="K464" s="22">
        <f>VLOOKUP(C464,'[3]דוח רשימת בקשות'!B:P,15,0)</f>
        <v>500000</v>
      </c>
      <c r="L464" s="7">
        <f t="shared" si="35"/>
        <v>1</v>
      </c>
      <c r="M464" s="23">
        <f>VLOOKUP(E464,'[1]ריכוז תמיכה ברמת עמותה'!$A:$P,16,0)+IFERROR(VLOOKUP(E464,[2]גיליון1!$B:$F,5,0),0)</f>
        <v>188974.71974507248</v>
      </c>
      <c r="N464" s="23">
        <f t="shared" si="37"/>
        <v>188974.71974507248</v>
      </c>
      <c r="O464" s="23">
        <f>VLOOKUP(C464,'[3]דוח רשימת בקשות 17.11.25'!B:I,8,0)</f>
        <v>88474</v>
      </c>
      <c r="P464" s="23">
        <f t="shared" si="38"/>
        <v>0</v>
      </c>
      <c r="Q464" s="23">
        <f t="shared" si="39"/>
        <v>100500.71974507248</v>
      </c>
      <c r="R464" s="24"/>
      <c r="T464" s="17"/>
      <c r="U464" s="17"/>
      <c r="Y464" s="1" t="e">
        <f>VLOOKUP(F464,[4]ריכוז!E:X,20,0)</f>
        <v>#N/A</v>
      </c>
    </row>
    <row r="465" spans="2:25" x14ac:dyDescent="0.2">
      <c r="B465" s="6">
        <v>462</v>
      </c>
      <c r="C465" s="6">
        <v>1001903924</v>
      </c>
      <c r="D465" s="6">
        <v>42402595</v>
      </c>
      <c r="E465" s="6">
        <v>580565406</v>
      </c>
      <c r="F465" s="7" t="s">
        <v>580</v>
      </c>
      <c r="G465" s="7" t="str">
        <f>VLOOKUP(C465,[3]ריכוז!A:BN,66,0)</f>
        <v>לא</v>
      </c>
      <c r="H465" s="7" t="str">
        <f>VLOOKUP(C465,[3]ריכוז!A:BP,68,0)</f>
        <v>לא</v>
      </c>
      <c r="I465" s="7">
        <f>VLOOKUP(C465,[3]ריכוז!A:BQ,69,0)</f>
        <v>0</v>
      </c>
      <c r="J465" s="22">
        <f t="shared" si="36"/>
        <v>0</v>
      </c>
      <c r="K465" s="22">
        <f>VLOOKUP(C465,'[3]דוח רשימת בקשות'!B:P,15,0)</f>
        <v>400000</v>
      </c>
      <c r="L465" s="7">
        <f t="shared" si="35"/>
        <v>1</v>
      </c>
      <c r="M465" s="23">
        <f>VLOOKUP(E465,'[1]ריכוז תמיכה ברמת עמותה'!$A:$P,16,0)+IFERROR(VLOOKUP(E465,[2]גיליון1!$B:$F,5,0),0)</f>
        <v>230239.27743335269</v>
      </c>
      <c r="N465" s="23">
        <f t="shared" si="37"/>
        <v>230239.27743335269</v>
      </c>
      <c r="O465" s="23">
        <f>VLOOKUP(C465,'[3]דוח רשימת בקשות 17.11.25'!B:I,8,0)</f>
        <v>201459</v>
      </c>
      <c r="P465" s="23">
        <f t="shared" si="38"/>
        <v>0</v>
      </c>
      <c r="Q465" s="23">
        <f t="shared" si="39"/>
        <v>28780.27743335269</v>
      </c>
      <c r="R465" s="24"/>
      <c r="T465" s="17"/>
      <c r="U465" s="17"/>
      <c r="Y465" s="1" t="e">
        <f>VLOOKUP(F465,[4]ריכוז!E:X,20,0)</f>
        <v>#N/A</v>
      </c>
    </row>
    <row r="466" spans="2:25" x14ac:dyDescent="0.2">
      <c r="B466" s="6">
        <v>463</v>
      </c>
      <c r="C466" s="6">
        <v>1001903925</v>
      </c>
      <c r="D466" s="6">
        <v>40477015</v>
      </c>
      <c r="E466" s="6">
        <v>580443372</v>
      </c>
      <c r="F466" s="7" t="s">
        <v>581</v>
      </c>
      <c r="G466" s="7" t="str">
        <f>VLOOKUP(C466,[3]ריכוז!A:BN,66,0)</f>
        <v>לא</v>
      </c>
      <c r="H466" s="7" t="str">
        <f>VLOOKUP(C466,[3]ריכוז!A:BP,68,0)</f>
        <v>לא</v>
      </c>
      <c r="I466" s="7">
        <f>VLOOKUP(C466,[3]ריכוז!A:BQ,69,0)</f>
        <v>0</v>
      </c>
      <c r="J466" s="22">
        <f t="shared" si="36"/>
        <v>0</v>
      </c>
      <c r="K466" s="22">
        <f>VLOOKUP(C466,'[3]דוח רשימת בקשות'!B:P,15,0)</f>
        <v>700000</v>
      </c>
      <c r="L466" s="7">
        <f t="shared" si="35"/>
        <v>1</v>
      </c>
      <c r="M466" s="23">
        <f>VLOOKUP(E466,'[1]ריכוז תמיכה ברמת עמותה'!$A:$P,16,0)+IFERROR(VLOOKUP(E466,[2]גיליון1!$B:$F,5,0),0)</f>
        <v>214105.32137132288</v>
      </c>
      <c r="N466" s="23">
        <f t="shared" si="37"/>
        <v>214105.32137132288</v>
      </c>
      <c r="O466" s="23">
        <f>VLOOKUP(C466,'[3]דוח רשימת בקשות 17.11.25'!B:I,8,0)</f>
        <v>187342</v>
      </c>
      <c r="P466" s="23">
        <f t="shared" si="38"/>
        <v>0</v>
      </c>
      <c r="Q466" s="23">
        <f t="shared" si="39"/>
        <v>26763.321371322876</v>
      </c>
      <c r="R466" s="24"/>
      <c r="T466" s="17"/>
      <c r="U466" s="17"/>
      <c r="Y466" s="1" t="e">
        <f>VLOOKUP(F466,[4]ריכוז!E:X,20,0)</f>
        <v>#N/A</v>
      </c>
    </row>
    <row r="467" spans="2:25" x14ac:dyDescent="0.2">
      <c r="B467" s="6">
        <v>464</v>
      </c>
      <c r="C467" s="6">
        <v>1001903928</v>
      </c>
      <c r="D467" s="6">
        <v>40000283</v>
      </c>
      <c r="E467" s="6">
        <v>510873938</v>
      </c>
      <c r="F467" s="7" t="s">
        <v>582</v>
      </c>
      <c r="G467" s="7" t="str">
        <f>VLOOKUP(C467,[3]ריכוז!A:BN,66,0)</f>
        <v>לא</v>
      </c>
      <c r="H467" s="7" t="str">
        <f>VLOOKUP(C467,[3]ריכוז!A:BP,68,0)</f>
        <v>לא</v>
      </c>
      <c r="I467" s="7">
        <f>VLOOKUP(C467,[3]ריכוז!A:BQ,69,0)</f>
        <v>0</v>
      </c>
      <c r="J467" s="22">
        <f t="shared" si="36"/>
        <v>0</v>
      </c>
      <c r="K467" s="22">
        <f>VLOOKUP(C467,'[3]דוח רשימת בקשות'!B:P,15,0)</f>
        <v>1000000</v>
      </c>
      <c r="L467" s="7">
        <f t="shared" si="35"/>
        <v>1</v>
      </c>
      <c r="M467" s="23">
        <f>VLOOKUP(E467,'[1]ריכוז תמיכה ברמת עמותה'!$A:$P,16,0)+IFERROR(VLOOKUP(E467,[2]גיליון1!$B:$F,5,0),0)</f>
        <v>74843.104844285263</v>
      </c>
      <c r="N467" s="23">
        <f t="shared" si="37"/>
        <v>74843.104844285263</v>
      </c>
      <c r="O467" s="23">
        <f>VLOOKUP(C467,'[3]דוח רשימת בקשות 17.11.25'!B:I,8,0)</f>
        <v>31973</v>
      </c>
      <c r="P467" s="23">
        <f t="shared" si="38"/>
        <v>0</v>
      </c>
      <c r="Q467" s="23">
        <f t="shared" si="39"/>
        <v>42870.104844285263</v>
      </c>
      <c r="R467" s="24"/>
      <c r="T467" s="17"/>
      <c r="U467" s="17"/>
      <c r="Y467" s="1" t="e">
        <f>VLOOKUP(F467,[4]ריכוז!E:X,20,0)</f>
        <v>#N/A</v>
      </c>
    </row>
    <row r="468" spans="2:25" x14ac:dyDescent="0.2">
      <c r="B468" s="6">
        <v>465</v>
      </c>
      <c r="C468" s="6">
        <v>1001903941</v>
      </c>
      <c r="D468" s="6">
        <v>41398388</v>
      </c>
      <c r="E468" s="6">
        <v>515042414</v>
      </c>
      <c r="F468" s="7" t="s">
        <v>583</v>
      </c>
      <c r="G468" s="7" t="str">
        <f>VLOOKUP(C468,[3]ריכוז!A:BN,66,0)</f>
        <v>לא</v>
      </c>
      <c r="H468" s="7" t="str">
        <f>VLOOKUP(C468,[3]ריכוז!A:BP,68,0)</f>
        <v>לא</v>
      </c>
      <c r="I468" s="7">
        <f>VLOOKUP(C468,[3]ריכוז!A:BQ,69,0)</f>
        <v>0</v>
      </c>
      <c r="J468" s="22">
        <f t="shared" si="36"/>
        <v>0</v>
      </c>
      <c r="K468" s="22">
        <f>VLOOKUP(C468,'[3]דוח רשימת בקשות'!B:P,15,0)</f>
        <v>500000</v>
      </c>
      <c r="L468" s="7">
        <f t="shared" si="35"/>
        <v>1</v>
      </c>
      <c r="M468" s="23">
        <f>VLOOKUP(E468,'[1]ריכוז תמיכה ברמת עמותה'!$A:$P,16,0)+IFERROR(VLOOKUP(E468,[2]גיליון1!$B:$F,5,0),0)</f>
        <v>156945.1062289585</v>
      </c>
      <c r="N468" s="23">
        <f t="shared" si="37"/>
        <v>156945.1062289585</v>
      </c>
      <c r="O468" s="23">
        <f>VLOOKUP(C468,'[3]דוח רשימת בקשות 17.11.25'!B:I,8,0)</f>
        <v>0</v>
      </c>
      <c r="P468" s="23">
        <f t="shared" si="38"/>
        <v>0</v>
      </c>
      <c r="Q468" s="23">
        <f t="shared" si="39"/>
        <v>156945.1062289585</v>
      </c>
      <c r="R468" s="24"/>
      <c r="T468" s="17"/>
      <c r="U468" s="17"/>
      <c r="Y468" s="1" t="e">
        <f>VLOOKUP(F468,[4]ריכוז!E:X,20,0)</f>
        <v>#N/A</v>
      </c>
    </row>
    <row r="469" spans="2:25" x14ac:dyDescent="0.2">
      <c r="B469" s="6">
        <v>466</v>
      </c>
      <c r="C469" s="6">
        <v>1001903950</v>
      </c>
      <c r="D469" s="6">
        <v>42402482</v>
      </c>
      <c r="E469" s="6">
        <v>580551323</v>
      </c>
      <c r="F469" s="7" t="s">
        <v>584</v>
      </c>
      <c r="G469" s="7" t="str">
        <f>VLOOKUP(C469,[3]ריכוז!A:BN,66,0)</f>
        <v>לא</v>
      </c>
      <c r="H469" s="7" t="str">
        <f>VLOOKUP(C469,[3]ריכוז!A:BP,68,0)</f>
        <v>לא</v>
      </c>
      <c r="I469" s="7">
        <f>VLOOKUP(C469,[3]ריכוז!A:BQ,69,0)</f>
        <v>0</v>
      </c>
      <c r="J469" s="22">
        <f t="shared" si="36"/>
        <v>0</v>
      </c>
      <c r="K469" s="22">
        <f>VLOOKUP(C469,'[3]דוח רשימת בקשות'!B:P,15,0)</f>
        <v>500000</v>
      </c>
      <c r="L469" s="7">
        <f t="shared" si="35"/>
        <v>1</v>
      </c>
      <c r="M469" s="23">
        <f>VLOOKUP(E469,'[1]ריכוז תמיכה ברמת עמותה'!$A:$P,16,0)+IFERROR(VLOOKUP(E469,[2]גיליון1!$B:$F,5,0),0)</f>
        <v>74351.041516106387</v>
      </c>
      <c r="N469" s="23">
        <f t="shared" si="37"/>
        <v>74351.041516106387</v>
      </c>
      <c r="O469" s="23">
        <f>VLOOKUP(C469,'[3]דוח רשימת בקשות 17.11.25'!B:I,8,0)</f>
        <v>41544</v>
      </c>
      <c r="P469" s="23">
        <f t="shared" si="38"/>
        <v>0</v>
      </c>
      <c r="Q469" s="23">
        <f t="shared" si="39"/>
        <v>32807.041516106387</v>
      </c>
      <c r="R469" s="24"/>
      <c r="T469" s="17"/>
      <c r="U469" s="17"/>
      <c r="Y469" s="1" t="e">
        <f>VLOOKUP(F469,[4]ריכוז!E:X,20,0)</f>
        <v>#N/A</v>
      </c>
    </row>
    <row r="470" spans="2:25" x14ac:dyDescent="0.2">
      <c r="B470" s="6">
        <v>467</v>
      </c>
      <c r="C470" s="6">
        <v>1001903953</v>
      </c>
      <c r="D470" s="6">
        <v>42402141</v>
      </c>
      <c r="E470" s="6">
        <v>580515831</v>
      </c>
      <c r="F470" s="7" t="s">
        <v>585</v>
      </c>
      <c r="G470" s="7" t="str">
        <f>VLOOKUP(C470,[3]ריכוז!A:BN,66,0)</f>
        <v>לא</v>
      </c>
      <c r="H470" s="7" t="str">
        <f>VLOOKUP(C470,[3]ריכוז!A:BP,68,0)</f>
        <v>לא</v>
      </c>
      <c r="I470" s="7">
        <f>VLOOKUP(C470,[3]ריכוז!A:BQ,69,0)</f>
        <v>0</v>
      </c>
      <c r="J470" s="22">
        <f t="shared" si="36"/>
        <v>0</v>
      </c>
      <c r="K470" s="22">
        <f>VLOOKUP(C470,'[3]דוח רשימת בקשות'!B:P,15,0)</f>
        <v>20000</v>
      </c>
      <c r="L470" s="7">
        <f t="shared" si="35"/>
        <v>1</v>
      </c>
      <c r="M470" s="23">
        <f>VLOOKUP(E470,'[1]ריכוז תמיכה ברמת עמותה'!$A:$P,16,0)+IFERROR(VLOOKUP(E470,[2]גיליון1!$B:$F,5,0),0)</f>
        <v>6970.991531483568</v>
      </c>
      <c r="N470" s="23">
        <f t="shared" si="37"/>
        <v>6970.991531483568</v>
      </c>
      <c r="O470" s="23">
        <f>VLOOKUP(C470,'[3]דוח רשימת בקשות 17.11.25'!B:I,8,0)</f>
        <v>2443</v>
      </c>
      <c r="P470" s="23">
        <f t="shared" si="38"/>
        <v>0</v>
      </c>
      <c r="Q470" s="23">
        <f t="shared" si="39"/>
        <v>4527.991531483568</v>
      </c>
      <c r="R470" s="24"/>
      <c r="T470" s="17"/>
      <c r="U470" s="17"/>
      <c r="Y470" s="1" t="e">
        <f>VLOOKUP(F470,[4]ריכוז!E:X,20,0)</f>
        <v>#N/A</v>
      </c>
    </row>
    <row r="471" spans="2:25" x14ac:dyDescent="0.2">
      <c r="B471" s="6">
        <v>468</v>
      </c>
      <c r="C471" s="6">
        <v>1001904002</v>
      </c>
      <c r="D471" s="6">
        <v>40002842</v>
      </c>
      <c r="E471" s="6">
        <v>580122570</v>
      </c>
      <c r="F471" s="7" t="s">
        <v>586</v>
      </c>
      <c r="G471" s="7" t="str">
        <f>VLOOKUP(C471,[3]ריכוז!A:BN,66,0)</f>
        <v>לא</v>
      </c>
      <c r="H471" s="7" t="str">
        <f>VLOOKUP(C471,[3]ריכוז!A:BP,68,0)</f>
        <v>לא</v>
      </c>
      <c r="I471" s="7">
        <f>VLOOKUP(C471,[3]ריכוז!A:BQ,69,0)</f>
        <v>0</v>
      </c>
      <c r="J471" s="22">
        <f t="shared" si="36"/>
        <v>0</v>
      </c>
      <c r="K471" s="22">
        <f>VLOOKUP(C471,'[3]דוח רשימת בקשות'!B:P,15,0)</f>
        <v>600000</v>
      </c>
      <c r="L471" s="7">
        <f t="shared" si="35"/>
        <v>1</v>
      </c>
      <c r="M471" s="23">
        <f>VLOOKUP(E471,'[1]ריכוז תמיכה ברמת עמותה'!$A:$P,16,0)+IFERROR(VLOOKUP(E471,[2]גיליון1!$B:$F,5,0),0)</f>
        <v>191035.5045159508</v>
      </c>
      <c r="N471" s="23">
        <f t="shared" si="37"/>
        <v>191035.5045159508</v>
      </c>
      <c r="O471" s="23">
        <f>VLOOKUP(C471,'[3]דוח רשימת בקשות 17.11.25'!B:I,8,0)</f>
        <v>167156</v>
      </c>
      <c r="P471" s="23">
        <f t="shared" si="38"/>
        <v>0</v>
      </c>
      <c r="Q471" s="23">
        <f t="shared" si="39"/>
        <v>23879.504515950801</v>
      </c>
      <c r="R471" s="24"/>
      <c r="T471" s="17"/>
      <c r="U471" s="17"/>
      <c r="Y471" s="1" t="e">
        <f>VLOOKUP(F471,[4]ריכוז!E:X,20,0)</f>
        <v>#N/A</v>
      </c>
    </row>
    <row r="472" spans="2:25" x14ac:dyDescent="0.2">
      <c r="B472" s="6">
        <v>469</v>
      </c>
      <c r="C472" s="6">
        <v>1001904004</v>
      </c>
      <c r="D472" s="6">
        <v>40454083</v>
      </c>
      <c r="E472" s="6">
        <v>580481232</v>
      </c>
      <c r="F472" s="7" t="s">
        <v>64</v>
      </c>
      <c r="G472" s="7" t="str">
        <f>VLOOKUP(C472,[3]ריכוז!A:BN,66,0)</f>
        <v>לא</v>
      </c>
      <c r="H472" s="7" t="str">
        <f>VLOOKUP(C472,[3]ריכוז!A:BP,68,0)</f>
        <v>לא</v>
      </c>
      <c r="I472" s="7">
        <f>VLOOKUP(C472,[3]ריכוז!A:BQ,69,0)</f>
        <v>0</v>
      </c>
      <c r="J472" s="22">
        <f t="shared" si="36"/>
        <v>0</v>
      </c>
      <c r="K472" s="22">
        <f>VLOOKUP(C472,'[3]דוח רשימת בקשות'!B:P,15,0)</f>
        <v>3000000</v>
      </c>
      <c r="L472" s="7">
        <f t="shared" si="35"/>
        <v>1</v>
      </c>
      <c r="M472" s="23">
        <f>VLOOKUP(E472,'[1]ריכוז תמיכה ברמת עמותה'!$A:$P,16,0)+IFERROR(VLOOKUP(E472,[2]גיליון1!$B:$F,5,0),0)</f>
        <v>200156.93782543347</v>
      </c>
      <c r="N472" s="23">
        <f t="shared" si="37"/>
        <v>200156.93782543347</v>
      </c>
      <c r="O472" s="23">
        <f>VLOOKUP(C472,'[3]דוח רשימת בקשות 17.11.25'!B:I,8,0)</f>
        <v>170528</v>
      </c>
      <c r="P472" s="23">
        <f t="shared" si="38"/>
        <v>0</v>
      </c>
      <c r="Q472" s="23">
        <f t="shared" si="39"/>
        <v>29628.937825433473</v>
      </c>
      <c r="R472" s="24"/>
      <c r="T472" s="17"/>
      <c r="U472" s="17"/>
      <c r="Y472" s="1" t="e">
        <f>VLOOKUP(F472,[4]ריכוז!E:X,20,0)</f>
        <v>#N/A</v>
      </c>
    </row>
    <row r="473" spans="2:25" x14ac:dyDescent="0.2">
      <c r="B473" s="6">
        <v>470</v>
      </c>
      <c r="C473" s="6">
        <v>1001904006</v>
      </c>
      <c r="D473" s="6">
        <v>42488393</v>
      </c>
      <c r="E473" s="6">
        <v>580669257</v>
      </c>
      <c r="F473" s="7" t="s">
        <v>587</v>
      </c>
      <c r="G473" s="7" t="str">
        <f>VLOOKUP(C473,[3]ריכוז!A:BN,66,0)</f>
        <v>לא</v>
      </c>
      <c r="H473" s="7" t="str">
        <f>VLOOKUP(C473,[3]ריכוז!A:BP,68,0)</f>
        <v>לא</v>
      </c>
      <c r="I473" s="7">
        <f>VLOOKUP(C473,[3]ריכוז!A:BQ,69,0)</f>
        <v>0</v>
      </c>
      <c r="J473" s="22">
        <f t="shared" si="36"/>
        <v>0</v>
      </c>
      <c r="K473" s="22">
        <f>VLOOKUP(C473,'[3]דוח רשימת בקשות'!B:P,15,0)</f>
        <v>300000</v>
      </c>
      <c r="L473" s="7">
        <f t="shared" si="35"/>
        <v>1</v>
      </c>
      <c r="M473" s="23">
        <f>VLOOKUP(E473,'[1]ריכוז תמיכה ברמת עמותה'!$A:$P,16,0)+IFERROR(VLOOKUP(E473,[2]גיליון1!$B:$F,5,0),0)</f>
        <v>59984.387605658332</v>
      </c>
      <c r="N473" s="23">
        <f t="shared" si="37"/>
        <v>59984.387605658332</v>
      </c>
      <c r="O473" s="23">
        <f>VLOOKUP(C473,'[3]דוח רשימת בקשות 17.11.25'!B:I,8,0)</f>
        <v>52353</v>
      </c>
      <c r="P473" s="23">
        <f t="shared" si="38"/>
        <v>0</v>
      </c>
      <c r="Q473" s="23">
        <f t="shared" si="39"/>
        <v>7631.3876056583322</v>
      </c>
      <c r="R473" s="24"/>
      <c r="T473" s="17"/>
      <c r="U473" s="17"/>
      <c r="Y473" s="1" t="e">
        <f>VLOOKUP(F473,[4]ריכוז!E:X,20,0)</f>
        <v>#N/A</v>
      </c>
    </row>
    <row r="474" spans="2:25" x14ac:dyDescent="0.2">
      <c r="B474" s="6">
        <v>471</v>
      </c>
      <c r="C474" s="6">
        <v>1001904007</v>
      </c>
      <c r="D474" s="6">
        <v>41452678</v>
      </c>
      <c r="E474" s="6">
        <v>580603892</v>
      </c>
      <c r="F474" s="7" t="s">
        <v>588</v>
      </c>
      <c r="G474" s="7" t="str">
        <f>VLOOKUP(C474,[3]ריכוז!A:BN,66,0)</f>
        <v>לא</v>
      </c>
      <c r="H474" s="7" t="str">
        <f>VLOOKUP(C474,[3]ריכוז!A:BP,68,0)</f>
        <v>לא</v>
      </c>
      <c r="I474" s="7">
        <f>VLOOKUP(C474,[3]ריכוז!A:BQ,69,0)</f>
        <v>0</v>
      </c>
      <c r="J474" s="22">
        <f t="shared" si="36"/>
        <v>0</v>
      </c>
      <c r="K474" s="22">
        <f>VLOOKUP(C474,'[3]דוח רשימת בקשות'!B:P,15,0)</f>
        <v>100000</v>
      </c>
      <c r="L474" s="7">
        <f t="shared" si="35"/>
        <v>1</v>
      </c>
      <c r="M474" s="23">
        <f>VLOOKUP(E474,'[1]ריכוז תמיכה ברמת עמותה'!$A:$P,16,0)+IFERROR(VLOOKUP(E474,[2]גיליון1!$B:$F,5,0),0)</f>
        <v>8334.3018148978808</v>
      </c>
      <c r="N474" s="23">
        <f t="shared" si="37"/>
        <v>8334.3018148978808</v>
      </c>
      <c r="O474" s="23">
        <f>VLOOKUP(C474,'[3]דוח רשימת בקשות 17.11.25'!B:I,8,0)</f>
        <v>7293</v>
      </c>
      <c r="P474" s="23">
        <f t="shared" si="38"/>
        <v>0</v>
      </c>
      <c r="Q474" s="23">
        <f t="shared" si="39"/>
        <v>1041.3018148978808</v>
      </c>
      <c r="R474" s="24"/>
      <c r="T474" s="17"/>
      <c r="U474" s="17"/>
      <c r="Y474" s="1" t="e">
        <f>VLOOKUP(F474,[4]ריכוז!E:X,20,0)</f>
        <v>#N/A</v>
      </c>
    </row>
    <row r="475" spans="2:25" x14ac:dyDescent="0.2">
      <c r="B475" s="6">
        <v>472</v>
      </c>
      <c r="C475" s="6">
        <v>1001904014</v>
      </c>
      <c r="D475" s="6">
        <v>41961226</v>
      </c>
      <c r="E475" s="6">
        <v>580547339</v>
      </c>
      <c r="F475" s="7" t="s">
        <v>589</v>
      </c>
      <c r="G475" s="7" t="str">
        <f>VLOOKUP(C475,[3]ריכוז!A:BN,66,0)</f>
        <v>לא</v>
      </c>
      <c r="H475" s="7" t="str">
        <f>VLOOKUP(C475,[3]ריכוז!A:BP,68,0)</f>
        <v>לא</v>
      </c>
      <c r="I475" s="7">
        <f>VLOOKUP(C475,[3]ריכוז!A:BQ,69,0)</f>
        <v>0</v>
      </c>
      <c r="J475" s="22">
        <f t="shared" si="36"/>
        <v>0</v>
      </c>
      <c r="K475" s="22">
        <f>VLOOKUP(C475,'[3]דוח רשימת בקשות'!B:P,15,0)</f>
        <v>100000</v>
      </c>
      <c r="L475" s="7">
        <f t="shared" si="35"/>
        <v>1</v>
      </c>
      <c r="M475" s="23">
        <f>VLOOKUP(E475,'[1]ריכוז תמיכה ברמת עמותה'!$A:$P,16,0)+IFERROR(VLOOKUP(E475,[2]גיליון1!$B:$F,5,0),0)</f>
        <v>41654.032092421381</v>
      </c>
      <c r="N475" s="23">
        <f t="shared" si="37"/>
        <v>41654.032092421381</v>
      </c>
      <c r="O475" s="23">
        <f>VLOOKUP(C475,'[3]דוח רשימת בקשות 17.11.25'!B:I,8,0)</f>
        <v>36447</v>
      </c>
      <c r="P475" s="23">
        <f t="shared" si="38"/>
        <v>0</v>
      </c>
      <c r="Q475" s="23">
        <f t="shared" si="39"/>
        <v>5207.0320924213811</v>
      </c>
      <c r="R475" s="24"/>
      <c r="T475" s="17"/>
      <c r="U475" s="17"/>
      <c r="Y475" s="1" t="e">
        <f>VLOOKUP(F475,[4]ריכוז!E:X,20,0)</f>
        <v>#N/A</v>
      </c>
    </row>
    <row r="476" spans="2:25" x14ac:dyDescent="0.2">
      <c r="B476" s="6">
        <v>473</v>
      </c>
      <c r="C476" s="6">
        <v>1001904015</v>
      </c>
      <c r="D476" s="6">
        <v>42469855</v>
      </c>
      <c r="E476" s="6">
        <v>580666386</v>
      </c>
      <c r="F476" s="7" t="s">
        <v>590</v>
      </c>
      <c r="G476" s="7" t="str">
        <f>VLOOKUP(C476,[3]ריכוז!A:BN,66,0)</f>
        <v>לא</v>
      </c>
      <c r="H476" s="7" t="str">
        <f>VLOOKUP(C476,[3]ריכוז!A:BP,68,0)</f>
        <v>לא</v>
      </c>
      <c r="I476" s="7">
        <f>VLOOKUP(C476,[3]ריכוז!A:BQ,69,0)</f>
        <v>0</v>
      </c>
      <c r="J476" s="22">
        <f t="shared" si="36"/>
        <v>0</v>
      </c>
      <c r="K476" s="22">
        <f>VLOOKUP(C476,'[3]דוח רשימת בקשות'!B:P,15,0)</f>
        <v>300000</v>
      </c>
      <c r="L476" s="7">
        <f t="shared" si="35"/>
        <v>1</v>
      </c>
      <c r="M476" s="23">
        <f>VLOOKUP(E476,'[1]ריכוז תמיכה ברמת עמותה'!$A:$P,16,0)+IFERROR(VLOOKUP(E476,[2]גיליון1!$B:$F,5,0),0)</f>
        <v>78792.849249640407</v>
      </c>
      <c r="N476" s="23">
        <f t="shared" si="37"/>
        <v>78792.849249640407</v>
      </c>
      <c r="O476" s="23">
        <f>VLOOKUP(C476,'[3]דוח רשימת בקשות 17.11.25'!B:I,8,0)</f>
        <v>50117</v>
      </c>
      <c r="P476" s="23">
        <f t="shared" si="38"/>
        <v>0</v>
      </c>
      <c r="Q476" s="23">
        <f t="shared" si="39"/>
        <v>28675.849249640407</v>
      </c>
      <c r="R476" s="24"/>
      <c r="T476" s="17"/>
      <c r="U476" s="17"/>
      <c r="Y476" s="1" t="e">
        <f>VLOOKUP(F476,[4]ריכוז!E:X,20,0)</f>
        <v>#N/A</v>
      </c>
    </row>
    <row r="477" spans="2:25" x14ac:dyDescent="0.2">
      <c r="B477" s="6">
        <v>474</v>
      </c>
      <c r="C477" s="6">
        <v>1001904016</v>
      </c>
      <c r="D477" s="6">
        <v>40992789</v>
      </c>
      <c r="E477" s="6">
        <v>580410108</v>
      </c>
      <c r="F477" s="7" t="s">
        <v>591</v>
      </c>
      <c r="G477" s="7" t="str">
        <f>VLOOKUP(C477,[3]ריכוז!A:BN,66,0)</f>
        <v>לא</v>
      </c>
      <c r="H477" s="7" t="str">
        <f>VLOOKUP(C477,[3]ריכוז!A:BP,68,0)</f>
        <v>כן</v>
      </c>
      <c r="I477" s="7">
        <f>VLOOKUP(C477,[3]ריכוז!A:BQ,69,0)</f>
        <v>2</v>
      </c>
      <c r="J477" s="22">
        <f t="shared" si="36"/>
        <v>237.79997309781427</v>
      </c>
      <c r="K477" s="22">
        <f>VLOOKUP(C477,'[3]דוח רשימת בקשות'!B:P,15,0)</f>
        <v>250000</v>
      </c>
      <c r="L477" s="7">
        <f t="shared" si="35"/>
        <v>1</v>
      </c>
      <c r="M477" s="23">
        <f>VLOOKUP(E477,'[1]ריכוז תמיכה ברמת עמותה'!$A:$P,16,0)+IFERROR(VLOOKUP(E477,[2]גיליון1!$B:$F,5,0),0)</f>
        <v>43398.495090351105</v>
      </c>
      <c r="N477" s="23">
        <f t="shared" si="37"/>
        <v>43160.695117253294</v>
      </c>
      <c r="O477" s="23">
        <f>VLOOKUP(C477,'[3]דוח רשימת בקשות 17.11.25'!B:I,8,0)</f>
        <v>37974</v>
      </c>
      <c r="P477" s="23">
        <f t="shared" si="38"/>
        <v>0</v>
      </c>
      <c r="Q477" s="23">
        <f t="shared" si="39"/>
        <v>5186.6951172532936</v>
      </c>
      <c r="R477" s="24"/>
      <c r="T477" s="17"/>
      <c r="U477" s="17"/>
      <c r="Y477" s="1" t="e">
        <f>VLOOKUP(F477,[4]ריכוז!E:X,20,0)</f>
        <v>#N/A</v>
      </c>
    </row>
    <row r="478" spans="2:25" x14ac:dyDescent="0.2">
      <c r="B478" s="6">
        <v>475</v>
      </c>
      <c r="C478" s="6">
        <v>1001904024</v>
      </c>
      <c r="D478" s="6">
        <v>42402216</v>
      </c>
      <c r="E478" s="6">
        <v>580509834</v>
      </c>
      <c r="F478" s="7" t="s">
        <v>592</v>
      </c>
      <c r="G478" s="7" t="str">
        <f>VLOOKUP(C478,[3]ריכוז!A:BN,66,0)</f>
        <v>לא</v>
      </c>
      <c r="H478" s="7" t="str">
        <f>VLOOKUP(C478,[3]ריכוז!A:BP,68,0)</f>
        <v>לא</v>
      </c>
      <c r="I478" s="7">
        <f>VLOOKUP(C478,[3]ריכוז!A:BQ,69,0)</f>
        <v>0</v>
      </c>
      <c r="J478" s="22">
        <f t="shared" si="36"/>
        <v>0</v>
      </c>
      <c r="K478" s="22">
        <f>VLOOKUP(C478,'[3]דוח רשימת בקשות'!B:P,15,0)</f>
        <v>600000</v>
      </c>
      <c r="L478" s="7">
        <f t="shared" si="35"/>
        <v>1</v>
      </c>
      <c r="M478" s="23">
        <f>VLOOKUP(E478,'[1]ריכוז תמיכה ברמת עמותה'!$A:$P,16,0)+IFERROR(VLOOKUP(E478,[2]גיליון1!$B:$F,5,0),0)</f>
        <v>376268.32459669514</v>
      </c>
      <c r="N478" s="23">
        <f t="shared" si="37"/>
        <v>376268.32459669514</v>
      </c>
      <c r="O478" s="23">
        <f>VLOOKUP(C478,'[3]דוח רשימת בקשות 17.11.25'!B:I,8,0)</f>
        <v>0</v>
      </c>
      <c r="P478" s="23">
        <f t="shared" si="38"/>
        <v>0</v>
      </c>
      <c r="Q478" s="23">
        <f t="shared" si="39"/>
        <v>376268.32459669514</v>
      </c>
      <c r="R478" s="24"/>
      <c r="T478" s="17"/>
      <c r="U478" s="17"/>
      <c r="Y478" s="1" t="e">
        <f>VLOOKUP(F478,[4]ריכוז!E:X,20,0)</f>
        <v>#N/A</v>
      </c>
    </row>
    <row r="479" spans="2:25" x14ac:dyDescent="0.2">
      <c r="B479" s="6">
        <v>476</v>
      </c>
      <c r="C479" s="6">
        <v>1001904044</v>
      </c>
      <c r="D479" s="6">
        <v>42202245</v>
      </c>
      <c r="E479" s="6">
        <v>580530228</v>
      </c>
      <c r="F479" s="7" t="s">
        <v>593</v>
      </c>
      <c r="G479" s="7" t="str">
        <f>VLOOKUP(C479,[3]ריכוז!A:BN,66,0)</f>
        <v>לא</v>
      </c>
      <c r="H479" s="7" t="str">
        <f>VLOOKUP(C479,[3]ריכוז!A:BP,68,0)</f>
        <v>לא</v>
      </c>
      <c r="I479" s="7">
        <f>VLOOKUP(C479,[3]ריכוז!A:BQ,69,0)</f>
        <v>0</v>
      </c>
      <c r="J479" s="22">
        <f t="shared" si="36"/>
        <v>0</v>
      </c>
      <c r="K479" s="22">
        <f>VLOOKUP(C479,'[3]דוח רשימת בקשות'!B:P,15,0)</f>
        <v>300000</v>
      </c>
      <c r="L479" s="7">
        <f t="shared" si="35"/>
        <v>1</v>
      </c>
      <c r="M479" s="23">
        <f>VLOOKUP(E479,'[1]ריכוז תמיכה ברמת עמותה'!$A:$P,16,0)+IFERROR(VLOOKUP(E479,[2]גיליון1!$B:$F,5,0),0)</f>
        <v>73793.742640684664</v>
      </c>
      <c r="N479" s="23">
        <f t="shared" si="37"/>
        <v>73793.742640684664</v>
      </c>
      <c r="O479" s="23">
        <f>VLOOKUP(C479,'[3]דוח רשימת בקשות 17.11.25'!B:I,8,0)</f>
        <v>64570</v>
      </c>
      <c r="P479" s="23">
        <f t="shared" si="38"/>
        <v>0</v>
      </c>
      <c r="Q479" s="23">
        <f t="shared" si="39"/>
        <v>9223.7426406846644</v>
      </c>
      <c r="R479" s="24"/>
      <c r="T479" s="17"/>
      <c r="U479" s="17"/>
      <c r="Y479" s="1" t="e">
        <f>VLOOKUP(F479,[4]ריכוז!E:X,20,0)</f>
        <v>#N/A</v>
      </c>
    </row>
    <row r="480" spans="2:25" x14ac:dyDescent="0.2">
      <c r="B480" s="6">
        <v>477</v>
      </c>
      <c r="C480" s="6">
        <v>1001904046</v>
      </c>
      <c r="D480" s="6">
        <v>42303577</v>
      </c>
      <c r="E480" s="6">
        <v>580179273</v>
      </c>
      <c r="F480" s="7" t="s">
        <v>594</v>
      </c>
      <c r="G480" s="7" t="str">
        <f>VLOOKUP(C480,[3]ריכוז!A:BN,66,0)</f>
        <v>לא</v>
      </c>
      <c r="H480" s="7" t="str">
        <f>VLOOKUP(C480,[3]ריכוז!A:BP,68,0)</f>
        <v>לא</v>
      </c>
      <c r="I480" s="7">
        <f>VLOOKUP(C480,[3]ריכוז!A:BQ,69,0)</f>
        <v>0</v>
      </c>
      <c r="J480" s="22">
        <f t="shared" si="36"/>
        <v>0</v>
      </c>
      <c r="K480" s="22">
        <f>VLOOKUP(C480,'[3]דוח רשימת בקשות'!B:P,15,0)</f>
        <v>100000</v>
      </c>
      <c r="L480" s="7">
        <f t="shared" si="35"/>
        <v>1</v>
      </c>
      <c r="M480" s="23">
        <f>VLOOKUP(E480,'[1]ריכוז תמיכה ברמת עמותה'!$A:$P,16,0)+IFERROR(VLOOKUP(E480,[2]גיליון1!$B:$F,5,0),0)</f>
        <v>5184.1152861205455</v>
      </c>
      <c r="N480" s="23">
        <f t="shared" si="37"/>
        <v>5184.1152861205455</v>
      </c>
      <c r="O480" s="23">
        <f>VLOOKUP(C480,'[3]דוח רשימת בקשות 17.11.25'!B:I,8,0)</f>
        <v>4536</v>
      </c>
      <c r="P480" s="23">
        <f t="shared" si="38"/>
        <v>0</v>
      </c>
      <c r="Q480" s="23">
        <f t="shared" si="39"/>
        <v>648.11528612054553</v>
      </c>
      <c r="R480" s="24"/>
      <c r="T480" s="17"/>
      <c r="U480" s="17"/>
      <c r="Y480" s="1" t="e">
        <f>VLOOKUP(F480,[4]ריכוז!E:X,20,0)</f>
        <v>#N/A</v>
      </c>
    </row>
    <row r="481" spans="2:25" x14ac:dyDescent="0.2">
      <c r="B481" s="6">
        <v>478</v>
      </c>
      <c r="C481" s="6">
        <v>1001904049</v>
      </c>
      <c r="D481" s="6">
        <v>42402119</v>
      </c>
      <c r="E481" s="6">
        <v>580421402</v>
      </c>
      <c r="F481" s="7" t="s">
        <v>595</v>
      </c>
      <c r="G481" s="7" t="str">
        <f>VLOOKUP(C481,[3]ריכוז!A:BN,66,0)</f>
        <v>לא</v>
      </c>
      <c r="H481" s="7" t="str">
        <f>VLOOKUP(C481,[3]ריכוז!A:BP,68,0)</f>
        <v>לא</v>
      </c>
      <c r="I481" s="7">
        <f>VLOOKUP(C481,[3]ריכוז!A:BQ,69,0)</f>
        <v>0</v>
      </c>
      <c r="J481" s="22">
        <f t="shared" si="36"/>
        <v>0</v>
      </c>
      <c r="K481" s="22">
        <f>VLOOKUP(C481,'[3]דוח רשימת בקשות'!B:P,15,0)</f>
        <v>200000</v>
      </c>
      <c r="L481" s="7">
        <f t="shared" si="35"/>
        <v>1</v>
      </c>
      <c r="M481" s="23">
        <f>VLOOKUP(E481,'[1]ריכוז תמיכה ברמת עמותה'!$A:$P,16,0)+IFERROR(VLOOKUP(E481,[2]גיליון1!$B:$F,5,0),0)</f>
        <v>32729.95035395454</v>
      </c>
      <c r="N481" s="23">
        <f t="shared" si="37"/>
        <v>32729.95035395454</v>
      </c>
      <c r="O481" s="23">
        <f>VLOOKUP(C481,'[3]דוח רשימת בקשות 17.11.25'!B:I,8,0)</f>
        <v>28639</v>
      </c>
      <c r="P481" s="23">
        <f t="shared" si="38"/>
        <v>0</v>
      </c>
      <c r="Q481" s="23">
        <f t="shared" si="39"/>
        <v>4090.9503539545403</v>
      </c>
      <c r="R481" s="24"/>
      <c r="T481" s="17"/>
      <c r="U481" s="17"/>
      <c r="Y481" s="1" t="e">
        <f>VLOOKUP(F481,[4]ריכוז!E:X,20,0)</f>
        <v>#N/A</v>
      </c>
    </row>
    <row r="482" spans="2:25" x14ac:dyDescent="0.2">
      <c r="B482" s="6">
        <v>479</v>
      </c>
      <c r="C482" s="6">
        <v>1001904063</v>
      </c>
      <c r="D482" s="6">
        <v>42135837</v>
      </c>
      <c r="E482" s="6">
        <v>580618122</v>
      </c>
      <c r="F482" s="7" t="s">
        <v>596</v>
      </c>
      <c r="G482" s="7" t="str">
        <f>VLOOKUP(C482,[3]ריכוז!A:BN,66,0)</f>
        <v>לא</v>
      </c>
      <c r="H482" s="7" t="str">
        <f>VLOOKUP(C482,[3]ריכוז!A:BP,68,0)</f>
        <v>לא</v>
      </c>
      <c r="I482" s="7">
        <f>VLOOKUP(C482,[3]ריכוז!A:BQ,69,0)</f>
        <v>0</v>
      </c>
      <c r="J482" s="22">
        <f t="shared" si="36"/>
        <v>0</v>
      </c>
      <c r="K482" s="22">
        <f>VLOOKUP(C482,'[3]דוח רשימת בקשות'!B:P,15,0)</f>
        <v>1000000</v>
      </c>
      <c r="L482" s="7">
        <f t="shared" si="35"/>
        <v>1</v>
      </c>
      <c r="M482" s="23">
        <f>VLOOKUP(E482,'[1]ריכוז תמיכה ברמת עמותה'!$A:$P,16,0)+IFERROR(VLOOKUP(E482,[2]גיליון1!$B:$F,5,0),0)</f>
        <v>50757.626691527701</v>
      </c>
      <c r="N482" s="23">
        <f t="shared" si="37"/>
        <v>50757.626691527701</v>
      </c>
      <c r="O482" s="23">
        <f>VLOOKUP(C482,'[3]דוח רשימת בקשות 17.11.25'!B:I,8,0)</f>
        <v>22897</v>
      </c>
      <c r="P482" s="23">
        <f t="shared" si="38"/>
        <v>0</v>
      </c>
      <c r="Q482" s="23">
        <f t="shared" si="39"/>
        <v>27860.626691527701</v>
      </c>
      <c r="R482" s="24"/>
      <c r="T482" s="17"/>
      <c r="U482" s="17"/>
      <c r="Y482" s="1" t="e">
        <f>VLOOKUP(F482,[4]ריכוז!E:X,20,0)</f>
        <v>#N/A</v>
      </c>
    </row>
    <row r="483" spans="2:25" x14ac:dyDescent="0.2">
      <c r="B483" s="6">
        <v>480</v>
      </c>
      <c r="C483" s="6">
        <v>1001904065</v>
      </c>
      <c r="D483" s="6">
        <v>40216402</v>
      </c>
      <c r="E483" s="6">
        <v>580374445</v>
      </c>
      <c r="F483" s="7" t="s">
        <v>597</v>
      </c>
      <c r="G483" s="7" t="str">
        <f>VLOOKUP(C483,[3]ריכוז!A:BN,66,0)</f>
        <v>לא</v>
      </c>
      <c r="H483" s="7" t="str">
        <f>VLOOKUP(C483,[3]ריכוז!A:BP,68,0)</f>
        <v>לא</v>
      </c>
      <c r="I483" s="7">
        <f>VLOOKUP(C483,[3]ריכוז!A:BQ,69,0)</f>
        <v>0</v>
      </c>
      <c r="J483" s="22">
        <f t="shared" si="36"/>
        <v>0</v>
      </c>
      <c r="K483" s="22">
        <f>VLOOKUP(C483,'[3]דוח רשימת בקשות'!B:P,15,0)</f>
        <v>500000</v>
      </c>
      <c r="L483" s="7">
        <f t="shared" si="35"/>
        <v>1</v>
      </c>
      <c r="M483" s="23">
        <f>VLOOKUP(E483,'[1]ריכוז תמיכה ברמת עמותה'!$A:$P,16,0)+IFERROR(VLOOKUP(E483,[2]גיליון1!$B:$F,5,0),0)</f>
        <v>51182.506072126904</v>
      </c>
      <c r="N483" s="23">
        <f t="shared" si="37"/>
        <v>51182.506072126904</v>
      </c>
      <c r="O483" s="23">
        <f>VLOOKUP(C483,'[3]דוח רשימת בקשות 17.11.25'!B:I,8,0)</f>
        <v>39769</v>
      </c>
      <c r="P483" s="23">
        <f t="shared" si="38"/>
        <v>0</v>
      </c>
      <c r="Q483" s="23">
        <f t="shared" si="39"/>
        <v>11413.506072126904</v>
      </c>
      <c r="R483" s="24"/>
      <c r="T483" s="17"/>
      <c r="U483" s="17"/>
      <c r="Y483" s="1" t="e">
        <f>VLOOKUP(F483,[4]ריכוז!E:X,20,0)</f>
        <v>#N/A</v>
      </c>
    </row>
    <row r="484" spans="2:25" x14ac:dyDescent="0.2">
      <c r="B484" s="6">
        <v>481</v>
      </c>
      <c r="C484" s="6">
        <v>1001904066</v>
      </c>
      <c r="D484" s="6">
        <v>42402145</v>
      </c>
      <c r="E484" s="6">
        <v>580404796</v>
      </c>
      <c r="F484" s="7" t="s">
        <v>598</v>
      </c>
      <c r="G484" s="7" t="str">
        <f>VLOOKUP(C484,[3]ריכוז!A:BN,66,0)</f>
        <v>לא</v>
      </c>
      <c r="H484" s="7" t="str">
        <f>VLOOKUP(C484,[3]ריכוז!A:BP,68,0)</f>
        <v>לא</v>
      </c>
      <c r="I484" s="7">
        <f>VLOOKUP(C484,[3]ריכוז!A:BQ,69,0)</f>
        <v>0</v>
      </c>
      <c r="J484" s="22">
        <f t="shared" si="36"/>
        <v>0</v>
      </c>
      <c r="K484" s="22">
        <f>VLOOKUP(C484,'[3]דוח רשימת בקשות'!B:P,15,0)</f>
        <v>150000</v>
      </c>
      <c r="L484" s="7">
        <f t="shared" si="35"/>
        <v>1</v>
      </c>
      <c r="M484" s="23">
        <f>VLOOKUP(E484,'[1]ריכוז תמיכה ברמת עמותה'!$A:$P,16,0)+IFERROR(VLOOKUP(E484,[2]גיליון1!$B:$F,5,0),0)</f>
        <v>73250.663209138016</v>
      </c>
      <c r="N484" s="23">
        <f t="shared" si="37"/>
        <v>73250.663209138016</v>
      </c>
      <c r="O484" s="23">
        <f>VLOOKUP(C484,'[3]דוח רשימת בקשות 17.11.25'!B:I,8,0)</f>
        <v>39352</v>
      </c>
      <c r="P484" s="23">
        <f t="shared" si="38"/>
        <v>0</v>
      </c>
      <c r="Q484" s="23">
        <f t="shared" si="39"/>
        <v>33898.663209138016</v>
      </c>
      <c r="R484" s="24"/>
      <c r="T484" s="17"/>
      <c r="U484" s="17"/>
      <c r="Y484" s="1" t="e">
        <f>VLOOKUP(F484,[4]ריכוז!E:X,20,0)</f>
        <v>#N/A</v>
      </c>
    </row>
    <row r="485" spans="2:25" x14ac:dyDescent="0.2">
      <c r="B485" s="6">
        <v>482</v>
      </c>
      <c r="C485" s="6">
        <v>1001904067</v>
      </c>
      <c r="D485" s="6">
        <v>42158128</v>
      </c>
      <c r="E485" s="6">
        <v>580491256</v>
      </c>
      <c r="F485" s="7" t="s">
        <v>599</v>
      </c>
      <c r="G485" s="7" t="str">
        <f>VLOOKUP(C485,[3]ריכוז!A:BN,66,0)</f>
        <v>לא</v>
      </c>
      <c r="H485" s="7" t="str">
        <f>VLOOKUP(C485,[3]ריכוז!A:BP,68,0)</f>
        <v>לא</v>
      </c>
      <c r="I485" s="7">
        <f>VLOOKUP(C485,[3]ריכוז!A:BQ,69,0)</f>
        <v>0</v>
      </c>
      <c r="J485" s="22">
        <f t="shared" si="36"/>
        <v>0</v>
      </c>
      <c r="K485" s="22">
        <f>VLOOKUP(C485,'[3]דוח רשימת בקשות'!B:P,15,0)</f>
        <v>280000</v>
      </c>
      <c r="L485" s="7">
        <f t="shared" si="35"/>
        <v>1</v>
      </c>
      <c r="M485" s="23">
        <f>VLOOKUP(E485,'[1]ריכוז תמיכה ברמת עמותה'!$A:$P,16,0)+IFERROR(VLOOKUP(E485,[2]גיליון1!$B:$F,5,0),0)</f>
        <v>57988.750656287528</v>
      </c>
      <c r="N485" s="23">
        <f t="shared" si="37"/>
        <v>57988.750656287528</v>
      </c>
      <c r="O485" s="23">
        <f>VLOOKUP(C485,'[3]דוח רשימת בקשות 17.11.25'!B:I,8,0)</f>
        <v>50740</v>
      </c>
      <c r="P485" s="23">
        <f t="shared" si="38"/>
        <v>0</v>
      </c>
      <c r="Q485" s="23">
        <f t="shared" si="39"/>
        <v>7248.7506562875278</v>
      </c>
      <c r="R485" s="24"/>
      <c r="T485" s="17"/>
      <c r="U485" s="17"/>
      <c r="Y485" s="1" t="e">
        <f>VLOOKUP(F485,[4]ריכוז!E:X,20,0)</f>
        <v>#N/A</v>
      </c>
    </row>
    <row r="486" spans="2:25" x14ac:dyDescent="0.2">
      <c r="B486" s="6">
        <v>483</v>
      </c>
      <c r="C486" s="6">
        <v>1001904068</v>
      </c>
      <c r="D486" s="6">
        <v>40002846</v>
      </c>
      <c r="E486" s="6">
        <v>580174738</v>
      </c>
      <c r="F486" s="7" t="s">
        <v>600</v>
      </c>
      <c r="G486" s="7" t="str">
        <f>VLOOKUP(C486,[3]ריכוז!A:BN,66,0)</f>
        <v>לא</v>
      </c>
      <c r="H486" s="7" t="str">
        <f>VLOOKUP(C486,[3]ריכוז!A:BP,68,0)</f>
        <v>לא</v>
      </c>
      <c r="I486" s="7">
        <f>VLOOKUP(C486,[3]ריכוז!A:BQ,69,0)</f>
        <v>0</v>
      </c>
      <c r="J486" s="22">
        <f t="shared" si="36"/>
        <v>0</v>
      </c>
      <c r="K486" s="22">
        <f>VLOOKUP(C486,'[3]דוח רשימת בקשות'!B:P,15,0)</f>
        <v>90000</v>
      </c>
      <c r="L486" s="7">
        <f t="shared" si="35"/>
        <v>1</v>
      </c>
      <c r="M486" s="23">
        <f>VLOOKUP(E486,'[1]ריכוז תמיכה ברמת עמותה'!$A:$P,16,0)+IFERROR(VLOOKUP(E486,[2]גיליון1!$B:$F,5,0),0)</f>
        <v>24432.917298149325</v>
      </c>
      <c r="N486" s="23">
        <f t="shared" si="37"/>
        <v>24432.917298149325</v>
      </c>
      <c r="O486" s="23">
        <f>VLOOKUP(C486,'[3]דוח רשימת בקשות 17.11.25'!B:I,8,0)</f>
        <v>21379</v>
      </c>
      <c r="P486" s="23">
        <f t="shared" si="38"/>
        <v>0</v>
      </c>
      <c r="Q486" s="23">
        <f t="shared" si="39"/>
        <v>3053.9172981493248</v>
      </c>
      <c r="R486" s="24"/>
      <c r="T486" s="17"/>
      <c r="U486" s="17"/>
      <c r="Y486" s="1" t="e">
        <f>VLOOKUP(F486,[4]ריכוז!E:X,20,0)</f>
        <v>#N/A</v>
      </c>
    </row>
    <row r="487" spans="2:25" x14ac:dyDescent="0.2">
      <c r="B487" s="6">
        <v>484</v>
      </c>
      <c r="C487" s="6">
        <v>1001904070</v>
      </c>
      <c r="D487" s="6">
        <v>42305441</v>
      </c>
      <c r="E487" s="6">
        <v>580106631</v>
      </c>
      <c r="F487" s="7" t="s">
        <v>601</v>
      </c>
      <c r="G487" s="7" t="str">
        <f>VLOOKUP(C487,[3]ריכוז!A:BN,66,0)</f>
        <v>לא</v>
      </c>
      <c r="H487" s="7" t="str">
        <f>VLOOKUP(C487,[3]ריכוז!A:BP,68,0)</f>
        <v>לא</v>
      </c>
      <c r="I487" s="7">
        <f>VLOOKUP(C487,[3]ריכוז!A:BQ,69,0)</f>
        <v>0</v>
      </c>
      <c r="J487" s="22">
        <f t="shared" si="36"/>
        <v>0</v>
      </c>
      <c r="K487" s="22">
        <f>VLOOKUP(C487,'[3]דוח רשימת בקשות'!B:P,15,0)</f>
        <v>100000</v>
      </c>
      <c r="L487" s="7">
        <f t="shared" si="35"/>
        <v>1</v>
      </c>
      <c r="M487" s="23">
        <f>VLOOKUP(E487,'[1]ריכוז תמיכה ברמת עמותה'!$A:$P,16,0)+IFERROR(VLOOKUP(E487,[2]גיליון1!$B:$F,5,0),0)</f>
        <v>5637.4794099584233</v>
      </c>
      <c r="N487" s="23">
        <f t="shared" si="37"/>
        <v>5637.4794099584233</v>
      </c>
      <c r="O487" s="23">
        <f>VLOOKUP(C487,'[3]דוח רשימת בקשות 17.11.25'!B:I,8,0)</f>
        <v>4480</v>
      </c>
      <c r="P487" s="23">
        <f t="shared" si="38"/>
        <v>0</v>
      </c>
      <c r="Q487" s="23">
        <f t="shared" si="39"/>
        <v>1157.4794099584233</v>
      </c>
      <c r="R487" s="24"/>
      <c r="T487" s="17"/>
      <c r="U487" s="17"/>
      <c r="Y487" s="1" t="e">
        <f>VLOOKUP(F487,[4]ריכוז!E:X,20,0)</f>
        <v>#N/A</v>
      </c>
    </row>
    <row r="488" spans="2:25" x14ac:dyDescent="0.2">
      <c r="B488" s="6">
        <v>485</v>
      </c>
      <c r="C488" s="6">
        <v>1001904071</v>
      </c>
      <c r="D488" s="6">
        <v>42401977</v>
      </c>
      <c r="E488" s="6">
        <v>512505678</v>
      </c>
      <c r="F488" s="7" t="s">
        <v>602</v>
      </c>
      <c r="G488" s="7" t="str">
        <f>VLOOKUP(C488,[3]ריכוז!A:BN,66,0)</f>
        <v>לא</v>
      </c>
      <c r="H488" s="7" t="str">
        <f>VLOOKUP(C488,[3]ריכוז!A:BP,68,0)</f>
        <v>לא</v>
      </c>
      <c r="I488" s="7">
        <f>VLOOKUP(C488,[3]ריכוז!A:BQ,69,0)</f>
        <v>0</v>
      </c>
      <c r="J488" s="22">
        <f t="shared" si="36"/>
        <v>0</v>
      </c>
      <c r="K488" s="22">
        <f>VLOOKUP(C488,'[3]דוח רשימת בקשות'!B:P,15,0)</f>
        <v>500000</v>
      </c>
      <c r="L488" s="7">
        <f t="shared" si="35"/>
        <v>1</v>
      </c>
      <c r="M488" s="23">
        <f>VLOOKUP(E488,'[1]ריכוז תמיכה ברמת עמותה'!$A:$P,16,0)+IFERROR(VLOOKUP(E488,[2]גיליון1!$B:$F,5,0),0)</f>
        <v>134051.9834320072</v>
      </c>
      <c r="N488" s="23">
        <f t="shared" si="37"/>
        <v>134051.9834320072</v>
      </c>
      <c r="O488" s="23">
        <f>VLOOKUP(C488,'[3]דוח רשימת בקשות 17.11.25'!B:I,8,0)</f>
        <v>117295</v>
      </c>
      <c r="P488" s="23">
        <f t="shared" si="38"/>
        <v>0</v>
      </c>
      <c r="Q488" s="23">
        <f t="shared" si="39"/>
        <v>16756.983432007197</v>
      </c>
      <c r="R488" s="24"/>
      <c r="T488" s="17"/>
      <c r="U488" s="17"/>
      <c r="Y488" s="1" t="e">
        <f>VLOOKUP(F488,[4]ריכוז!E:X,20,0)</f>
        <v>#N/A</v>
      </c>
    </row>
    <row r="489" spans="2:25" x14ac:dyDescent="0.2">
      <c r="B489" s="6">
        <v>486</v>
      </c>
      <c r="C489" s="6">
        <v>1001904072</v>
      </c>
      <c r="D489" s="6">
        <v>42402483</v>
      </c>
      <c r="E489" s="6">
        <v>580551802</v>
      </c>
      <c r="F489" s="7" t="s">
        <v>603</v>
      </c>
      <c r="G489" s="7" t="str">
        <f>VLOOKUP(C489,[3]ריכוז!A:BN,66,0)</f>
        <v>לא</v>
      </c>
      <c r="H489" s="7" t="str">
        <f>VLOOKUP(C489,[3]ריכוז!A:BP,68,0)</f>
        <v>כן</v>
      </c>
      <c r="I489" s="7">
        <f>VLOOKUP(C489,[3]ריכוז!A:BQ,69,0)</f>
        <v>1</v>
      </c>
      <c r="J489" s="22">
        <f t="shared" si="36"/>
        <v>56.527842990974669</v>
      </c>
      <c r="K489" s="22">
        <f>VLOOKUP(C489,'[3]דוח רשימת בקשות'!B:P,15,0)</f>
        <v>250000</v>
      </c>
      <c r="L489" s="7">
        <f t="shared" si="35"/>
        <v>1</v>
      </c>
      <c r="M489" s="23">
        <f>VLOOKUP(E489,'[1]ריכוז תמיכה ברמת עמותה'!$A:$P,16,0)+IFERROR(VLOOKUP(E489,[2]גיליון1!$B:$F,5,0),0)</f>
        <v>20632.662691705755</v>
      </c>
      <c r="N489" s="23">
        <f t="shared" si="37"/>
        <v>20576.134848714781</v>
      </c>
      <c r="O489" s="23">
        <f>VLOOKUP(C489,'[3]דוח רשימת בקשות 17.11.25'!B:I,8,0)</f>
        <v>11314</v>
      </c>
      <c r="P489" s="23">
        <f t="shared" si="38"/>
        <v>0</v>
      </c>
      <c r="Q489" s="23">
        <f t="shared" si="39"/>
        <v>9262.1348487147807</v>
      </c>
      <c r="R489" s="24"/>
      <c r="T489" s="17"/>
      <c r="U489" s="17"/>
      <c r="Y489" s="1" t="e">
        <f>VLOOKUP(F489,[4]ריכוז!E:X,20,0)</f>
        <v>#N/A</v>
      </c>
    </row>
    <row r="490" spans="2:25" x14ac:dyDescent="0.2">
      <c r="B490" s="6">
        <v>487</v>
      </c>
      <c r="C490" s="6">
        <v>1001904075</v>
      </c>
      <c r="D490" s="6">
        <v>42402622</v>
      </c>
      <c r="E490" s="6">
        <v>580096675</v>
      </c>
      <c r="F490" s="7" t="s">
        <v>604</v>
      </c>
      <c r="G490" s="7" t="str">
        <f>VLOOKUP(C490,[3]ריכוז!A:BN,66,0)</f>
        <v>לא</v>
      </c>
      <c r="H490" s="7" t="str">
        <f>VLOOKUP(C490,[3]ריכוז!A:BP,68,0)</f>
        <v>לא</v>
      </c>
      <c r="I490" s="7">
        <f>VLOOKUP(C490,[3]ריכוז!A:BQ,69,0)</f>
        <v>0</v>
      </c>
      <c r="J490" s="22">
        <f t="shared" si="36"/>
        <v>0</v>
      </c>
      <c r="K490" s="22">
        <f>VLOOKUP(C490,'[3]דוח רשימת בקשות'!B:P,15,0)</f>
        <v>80000</v>
      </c>
      <c r="L490" s="7">
        <f t="shared" si="35"/>
        <v>1</v>
      </c>
      <c r="M490" s="23">
        <f>VLOOKUP(E490,'[1]ריכוז תמיכה ברמת עמותה'!$A:$P,16,0)+IFERROR(VLOOKUP(E490,[2]גיליון1!$B:$F,5,0),0)</f>
        <v>11049.652096905724</v>
      </c>
      <c r="N490" s="23">
        <f t="shared" si="37"/>
        <v>11049.652096905724</v>
      </c>
      <c r="O490" s="23">
        <f>VLOOKUP(C490,'[3]דוח רשימת בקשות 17.11.25'!B:I,8,0)</f>
        <v>9668</v>
      </c>
      <c r="P490" s="23">
        <f t="shared" si="38"/>
        <v>0</v>
      </c>
      <c r="Q490" s="23">
        <f t="shared" si="39"/>
        <v>1381.6520969057237</v>
      </c>
      <c r="R490" s="24"/>
      <c r="T490" s="17"/>
      <c r="U490" s="17"/>
      <c r="Y490" s="1" t="e">
        <f>VLOOKUP(F490,[4]ריכוז!E:X,20,0)</f>
        <v>#N/A</v>
      </c>
    </row>
    <row r="491" spans="2:25" x14ac:dyDescent="0.2">
      <c r="B491" s="6">
        <v>488</v>
      </c>
      <c r="C491" s="6">
        <v>1001904076</v>
      </c>
      <c r="D491" s="6">
        <v>40227259</v>
      </c>
      <c r="E491" s="6">
        <v>580120418</v>
      </c>
      <c r="F491" s="7" t="s">
        <v>605</v>
      </c>
      <c r="G491" s="7" t="str">
        <f>VLOOKUP(C491,[3]ריכוז!A:BN,66,0)</f>
        <v>לא</v>
      </c>
      <c r="H491" s="7" t="str">
        <f>VLOOKUP(C491,[3]ריכוז!A:BP,68,0)</f>
        <v>לא</v>
      </c>
      <c r="I491" s="7">
        <f>VLOOKUP(C491,[3]ריכוז!A:BQ,69,0)</f>
        <v>0</v>
      </c>
      <c r="J491" s="22">
        <f t="shared" si="36"/>
        <v>0</v>
      </c>
      <c r="K491" s="22">
        <f>VLOOKUP(C491,'[3]דוח רשימת בקשות'!B:P,15,0)</f>
        <v>1000000</v>
      </c>
      <c r="L491" s="7">
        <f t="shared" si="35"/>
        <v>1</v>
      </c>
      <c r="M491" s="23">
        <f>VLOOKUP(E491,'[1]ריכוז תמיכה ברמת עמותה'!$A:$P,16,0)+IFERROR(VLOOKUP(E491,[2]גיליון1!$B:$F,5,0),0)</f>
        <v>130183.16325177607</v>
      </c>
      <c r="N491" s="23">
        <f t="shared" si="37"/>
        <v>130183.16325177607</v>
      </c>
      <c r="O491" s="23">
        <f>VLOOKUP(C491,'[3]דוח רשימת בקשות 17.11.25'!B:I,8,0)</f>
        <v>105561</v>
      </c>
      <c r="P491" s="23">
        <f t="shared" si="38"/>
        <v>0</v>
      </c>
      <c r="Q491" s="23">
        <f t="shared" si="39"/>
        <v>24622.163251776074</v>
      </c>
      <c r="R491" s="24"/>
      <c r="T491" s="17"/>
      <c r="U491" s="17"/>
      <c r="Y491" s="1" t="e">
        <f>VLOOKUP(F491,[4]ריכוז!E:X,20,0)</f>
        <v>#N/A</v>
      </c>
    </row>
    <row r="492" spans="2:25" x14ac:dyDescent="0.2">
      <c r="B492" s="6">
        <v>489</v>
      </c>
      <c r="C492" s="6">
        <v>1001904078</v>
      </c>
      <c r="D492" s="6">
        <v>40002833</v>
      </c>
      <c r="E492" s="6">
        <v>580049120</v>
      </c>
      <c r="F492" s="7" t="s">
        <v>606</v>
      </c>
      <c r="G492" s="7" t="str">
        <f>VLOOKUP(C492,[3]ריכוז!A:BN,66,0)</f>
        <v>לא</v>
      </c>
      <c r="H492" s="7" t="str">
        <f>VLOOKUP(C492,[3]ריכוז!A:BP,68,0)</f>
        <v>לא</v>
      </c>
      <c r="I492" s="7">
        <f>VLOOKUP(C492,[3]ריכוז!A:BQ,69,0)</f>
        <v>0</v>
      </c>
      <c r="J492" s="22">
        <f t="shared" si="36"/>
        <v>0</v>
      </c>
      <c r="K492" s="22">
        <f>VLOOKUP(C492,'[3]דוח רשימת בקשות'!B:P,15,0)</f>
        <v>1000000</v>
      </c>
      <c r="L492" s="7">
        <f t="shared" si="35"/>
        <v>1</v>
      </c>
      <c r="M492" s="23">
        <f>VLOOKUP(E492,'[1]ריכוז תמיכה ברמת עמותה'!$A:$P,16,0)+IFERROR(VLOOKUP(E492,[2]גיליון1!$B:$F,5,0),0)</f>
        <v>79702.906053247396</v>
      </c>
      <c r="N492" s="23">
        <f t="shared" si="37"/>
        <v>79702.906053247396</v>
      </c>
      <c r="O492" s="23">
        <f>VLOOKUP(C492,'[3]דוח רשימת בקשות 17.11.25'!B:I,8,0)</f>
        <v>11084</v>
      </c>
      <c r="P492" s="23">
        <f t="shared" si="38"/>
        <v>0</v>
      </c>
      <c r="Q492" s="23">
        <f t="shared" si="39"/>
        <v>68618.906053247396</v>
      </c>
      <c r="R492" s="24"/>
      <c r="T492" s="17"/>
      <c r="U492" s="17"/>
      <c r="Y492" s="1" t="e">
        <f>VLOOKUP(F492,[4]ריכוז!E:X,20,0)</f>
        <v>#N/A</v>
      </c>
    </row>
    <row r="493" spans="2:25" x14ac:dyDescent="0.2">
      <c r="B493" s="6">
        <v>490</v>
      </c>
      <c r="C493" s="6">
        <v>1001904080</v>
      </c>
      <c r="D493" s="6">
        <v>42402071</v>
      </c>
      <c r="E493" s="6">
        <v>580330603</v>
      </c>
      <c r="F493" s="7" t="s">
        <v>607</v>
      </c>
      <c r="G493" s="7" t="str">
        <f>VLOOKUP(C493,[3]ריכוז!A:BN,66,0)</f>
        <v>לא</v>
      </c>
      <c r="H493" s="7" t="str">
        <f>VLOOKUP(C493,[3]ריכוז!A:BP,68,0)</f>
        <v>לא</v>
      </c>
      <c r="I493" s="7">
        <f>VLOOKUP(C493,[3]ריכוז!A:BQ,69,0)</f>
        <v>0</v>
      </c>
      <c r="J493" s="22">
        <f t="shared" si="36"/>
        <v>0</v>
      </c>
      <c r="K493" s="22">
        <f>VLOOKUP(C493,'[3]דוח רשימת בקשות'!B:P,15,0)</f>
        <v>250000</v>
      </c>
      <c r="L493" s="7">
        <f t="shared" si="35"/>
        <v>1</v>
      </c>
      <c r="M493" s="23">
        <f>VLOOKUP(E493,'[1]ריכוז תמיכה ברמת עמותה'!$A:$P,16,0)+IFERROR(VLOOKUP(E493,[2]גיליון1!$B:$F,5,0),0)</f>
        <v>42493.309015145358</v>
      </c>
      <c r="N493" s="23">
        <f t="shared" si="37"/>
        <v>42493.309015145358</v>
      </c>
      <c r="O493" s="23">
        <f>VLOOKUP(C493,'[3]דוח רשימת בקשות 17.11.25'!B:I,8,0)</f>
        <v>30802</v>
      </c>
      <c r="P493" s="23">
        <f t="shared" si="38"/>
        <v>0</v>
      </c>
      <c r="Q493" s="23">
        <f t="shared" si="39"/>
        <v>11691.309015145358</v>
      </c>
      <c r="R493" s="24"/>
      <c r="T493" s="17"/>
      <c r="U493" s="17"/>
      <c r="Y493" s="1" t="e">
        <f>VLOOKUP(F493,[4]ריכוז!E:X,20,0)</f>
        <v>#N/A</v>
      </c>
    </row>
    <row r="494" spans="2:25" x14ac:dyDescent="0.2">
      <c r="B494" s="6">
        <v>491</v>
      </c>
      <c r="C494" s="6">
        <v>1001904084</v>
      </c>
      <c r="D494" s="6">
        <v>42402505</v>
      </c>
      <c r="E494" s="6">
        <v>580594000</v>
      </c>
      <c r="F494" s="7" t="s">
        <v>608</v>
      </c>
      <c r="G494" s="7" t="str">
        <f>VLOOKUP(C494,[3]ריכוז!A:BN,66,0)</f>
        <v>לא</v>
      </c>
      <c r="H494" s="7" t="str">
        <f>VLOOKUP(C494,[3]ריכוז!A:BP,68,0)</f>
        <v>לא</v>
      </c>
      <c r="I494" s="7">
        <f>VLOOKUP(C494,[3]ריכוז!A:BQ,69,0)</f>
        <v>0</v>
      </c>
      <c r="J494" s="22">
        <f t="shared" si="36"/>
        <v>0</v>
      </c>
      <c r="K494" s="22">
        <f>VLOOKUP(C494,'[3]דוח רשימת בקשות'!B:P,15,0)</f>
        <v>500000</v>
      </c>
      <c r="L494" s="7">
        <f t="shared" si="35"/>
        <v>1</v>
      </c>
      <c r="M494" s="23">
        <f>VLOOKUP(E494,'[1]ריכוז תמיכה ברמת עמותה'!$A:$P,16,0)+IFERROR(VLOOKUP(E494,[2]גיליון1!$B:$F,5,0),0)</f>
        <v>26691.344596761654</v>
      </c>
      <c r="N494" s="23">
        <f t="shared" si="37"/>
        <v>26691.344596761654</v>
      </c>
      <c r="O494" s="23">
        <f>VLOOKUP(C494,'[3]דוח רשימת בקשות 17.11.25'!B:I,8,0)</f>
        <v>0</v>
      </c>
      <c r="P494" s="23">
        <f t="shared" si="38"/>
        <v>0</v>
      </c>
      <c r="Q494" s="23">
        <f t="shared" si="39"/>
        <v>26691.344596761654</v>
      </c>
      <c r="R494" s="24"/>
      <c r="T494" s="17"/>
      <c r="U494" s="17"/>
      <c r="Y494" s="1" t="e">
        <f>VLOOKUP(F494,[4]ריכוז!E:X,20,0)</f>
        <v>#N/A</v>
      </c>
    </row>
    <row r="495" spans="2:25" x14ac:dyDescent="0.2">
      <c r="B495" s="6">
        <v>492</v>
      </c>
      <c r="C495" s="6">
        <v>1001904085</v>
      </c>
      <c r="D495" s="6">
        <v>41864752</v>
      </c>
      <c r="E495" s="6">
        <v>580143634</v>
      </c>
      <c r="F495" s="7" t="s">
        <v>609</v>
      </c>
      <c r="G495" s="7" t="str">
        <f>VLOOKUP(C495,[3]ריכוז!A:BN,66,0)</f>
        <v>לא</v>
      </c>
      <c r="H495" s="7" t="str">
        <f>VLOOKUP(C495,[3]ריכוז!A:BP,68,0)</f>
        <v>לא</v>
      </c>
      <c r="I495" s="7">
        <f>VLOOKUP(C495,[3]ריכוז!A:BQ,69,0)</f>
        <v>0</v>
      </c>
      <c r="J495" s="22">
        <f t="shared" si="36"/>
        <v>0</v>
      </c>
      <c r="K495" s="22">
        <f>VLOOKUP(C495,'[3]דוח רשימת בקשות'!B:P,15,0)</f>
        <v>2100000</v>
      </c>
      <c r="L495" s="7">
        <f t="shared" si="35"/>
        <v>1</v>
      </c>
      <c r="M495" s="23">
        <f>VLOOKUP(E495,'[1]ריכוז תמיכה ברמת עמותה'!$A:$P,16,0)+IFERROR(VLOOKUP(E495,[2]גיליון1!$B:$F,5,0),0)</f>
        <v>458275.60874653666</v>
      </c>
      <c r="N495" s="23">
        <f t="shared" si="37"/>
        <v>458275.60874653666</v>
      </c>
      <c r="O495" s="23">
        <f>VLOOKUP(C495,'[3]דוח רשימת בקשות 17.11.25'!B:I,8,0)</f>
        <v>388241</v>
      </c>
      <c r="P495" s="23">
        <f t="shared" si="38"/>
        <v>0</v>
      </c>
      <c r="Q495" s="23">
        <f t="shared" si="39"/>
        <v>70034.608746536658</v>
      </c>
      <c r="R495" s="24"/>
      <c r="T495" s="17"/>
      <c r="U495" s="17"/>
      <c r="Y495" s="1" t="e">
        <f>VLOOKUP(F495,[4]ריכוז!E:X,20,0)</f>
        <v>#N/A</v>
      </c>
    </row>
    <row r="496" spans="2:25" x14ac:dyDescent="0.2">
      <c r="B496" s="6">
        <v>493</v>
      </c>
      <c r="C496" s="6">
        <v>1001904087</v>
      </c>
      <c r="D496" s="6">
        <v>42402584</v>
      </c>
      <c r="E496" s="6">
        <v>580367142</v>
      </c>
      <c r="F496" s="7" t="s">
        <v>610</v>
      </c>
      <c r="G496" s="7" t="str">
        <f>VLOOKUP(C496,[3]ריכוז!A:BN,66,0)</f>
        <v>לא</v>
      </c>
      <c r="H496" s="7" t="str">
        <f>VLOOKUP(C496,[3]ריכוז!A:BP,68,0)</f>
        <v>לא</v>
      </c>
      <c r="I496" s="7">
        <f>VLOOKUP(C496,[3]ריכוז!A:BQ,69,0)</f>
        <v>0</v>
      </c>
      <c r="J496" s="22">
        <f t="shared" si="36"/>
        <v>0</v>
      </c>
      <c r="K496" s="22">
        <f>VLOOKUP(C496,'[3]דוח רשימת בקשות'!B:P,15,0)</f>
        <v>400000</v>
      </c>
      <c r="L496" s="7">
        <f t="shared" si="35"/>
        <v>1</v>
      </c>
      <c r="M496" s="23">
        <f>VLOOKUP(E496,'[1]ריכוז תמיכה ברמת עמותה'!$A:$P,16,0)+IFERROR(VLOOKUP(E496,[2]גיליון1!$B:$F,5,0),0)</f>
        <v>7845.969183899746</v>
      </c>
      <c r="N496" s="23">
        <f t="shared" si="37"/>
        <v>7845.969183899746</v>
      </c>
      <c r="O496" s="23">
        <f>VLOOKUP(C496,'[3]דוח רשימת בקשות 17.11.25'!B:I,8,0)</f>
        <v>6073</v>
      </c>
      <c r="P496" s="23">
        <f t="shared" si="38"/>
        <v>0</v>
      </c>
      <c r="Q496" s="23">
        <f t="shared" si="39"/>
        <v>1772.969183899746</v>
      </c>
      <c r="R496" s="24"/>
      <c r="T496" s="17"/>
      <c r="U496" s="17"/>
      <c r="Y496" s="1" t="e">
        <f>VLOOKUP(F496,[4]ריכוז!E:X,20,0)</f>
        <v>#N/A</v>
      </c>
    </row>
    <row r="497" spans="2:25" x14ac:dyDescent="0.2">
      <c r="B497" s="6">
        <v>494</v>
      </c>
      <c r="C497" s="6">
        <v>1001904088</v>
      </c>
      <c r="D497" s="6">
        <v>42135668</v>
      </c>
      <c r="E497" s="6">
        <v>580484236</v>
      </c>
      <c r="F497" s="7" t="s">
        <v>611</v>
      </c>
      <c r="G497" s="7" t="str">
        <f>VLOOKUP(C497,[3]ריכוז!A:BN,66,0)</f>
        <v>לא</v>
      </c>
      <c r="H497" s="7" t="str">
        <f>VLOOKUP(C497,[3]ריכוז!A:BP,68,0)</f>
        <v>לא</v>
      </c>
      <c r="I497" s="7">
        <f>VLOOKUP(C497,[3]ריכוז!A:BQ,69,0)</f>
        <v>0</v>
      </c>
      <c r="J497" s="22">
        <f t="shared" si="36"/>
        <v>0</v>
      </c>
      <c r="K497" s="22">
        <f>VLOOKUP(C497,'[3]דוח רשימת בקשות'!B:P,15,0)</f>
        <v>550000</v>
      </c>
      <c r="L497" s="7">
        <f t="shared" si="35"/>
        <v>1</v>
      </c>
      <c r="M497" s="23">
        <f>VLOOKUP(E497,'[1]ריכוז תמיכה ברמת עמותה'!$A:$P,16,0)+IFERROR(VLOOKUP(E497,[2]גיליון1!$B:$F,5,0),0)</f>
        <v>109347.73566603215</v>
      </c>
      <c r="N497" s="23">
        <f t="shared" si="37"/>
        <v>109347.73566603215</v>
      </c>
      <c r="O497" s="23">
        <f>VLOOKUP(C497,'[3]דוח רשימת בקשות 17.11.25'!B:I,8,0)</f>
        <v>87917</v>
      </c>
      <c r="P497" s="23">
        <f t="shared" si="38"/>
        <v>0</v>
      </c>
      <c r="Q497" s="23">
        <f t="shared" si="39"/>
        <v>21430.735666032153</v>
      </c>
      <c r="R497" s="24"/>
      <c r="T497" s="17"/>
      <c r="U497" s="17"/>
      <c r="Y497" s="1" t="e">
        <f>VLOOKUP(F497,[4]ריכוז!E:X,20,0)</f>
        <v>#N/A</v>
      </c>
    </row>
    <row r="498" spans="2:25" x14ac:dyDescent="0.2">
      <c r="B498" s="6">
        <v>495</v>
      </c>
      <c r="C498" s="6">
        <v>1001904089</v>
      </c>
      <c r="D498" s="6">
        <v>40224411</v>
      </c>
      <c r="E498" s="6">
        <v>580329316</v>
      </c>
      <c r="F498" s="7" t="s">
        <v>612</v>
      </c>
      <c r="G498" s="7" t="str">
        <f>VLOOKUP(C498,[3]ריכוז!A:BN,66,0)</f>
        <v>לא</v>
      </c>
      <c r="H498" s="7" t="str">
        <f>VLOOKUP(C498,[3]ריכוז!A:BP,68,0)</f>
        <v>לא</v>
      </c>
      <c r="I498" s="7">
        <f>VLOOKUP(C498,[3]ריכוז!A:BQ,69,0)</f>
        <v>0</v>
      </c>
      <c r="J498" s="22">
        <f t="shared" si="36"/>
        <v>0</v>
      </c>
      <c r="K498" s="22">
        <f>VLOOKUP(C498,'[3]דוח רשימת בקשות'!B:P,15,0)</f>
        <v>100000</v>
      </c>
      <c r="L498" s="7">
        <f t="shared" si="35"/>
        <v>1</v>
      </c>
      <c r="M498" s="23">
        <f>VLOOKUP(E498,'[1]ריכוז תמיכה ברמת עמותה'!$A:$P,16,0)+IFERROR(VLOOKUP(E498,[2]גיליון1!$B:$F,5,0),0)</f>
        <v>13809.085796729174</v>
      </c>
      <c r="N498" s="23">
        <f t="shared" si="37"/>
        <v>13809.085796729174</v>
      </c>
      <c r="O498" s="23">
        <f>VLOOKUP(C498,'[3]דוח רשימת בקשות 17.11.25'!B:I,8,0)</f>
        <v>12083</v>
      </c>
      <c r="P498" s="23">
        <f t="shared" si="38"/>
        <v>0</v>
      </c>
      <c r="Q498" s="23">
        <f t="shared" si="39"/>
        <v>1726.085796729174</v>
      </c>
      <c r="R498" s="24"/>
      <c r="T498" s="17"/>
      <c r="U498" s="17"/>
      <c r="Y498" s="1" t="e">
        <f>VLOOKUP(F498,[4]ריכוז!E:X,20,0)</f>
        <v>#N/A</v>
      </c>
    </row>
    <row r="499" spans="2:25" x14ac:dyDescent="0.2">
      <c r="B499" s="6">
        <v>496</v>
      </c>
      <c r="C499" s="6">
        <v>1001904091</v>
      </c>
      <c r="D499" s="6">
        <v>40002877</v>
      </c>
      <c r="E499" s="6">
        <v>580345973</v>
      </c>
      <c r="F499" s="7" t="s">
        <v>65</v>
      </c>
      <c r="G499" s="7" t="str">
        <f>VLOOKUP(C499,[3]ריכוז!A:BN,66,0)</f>
        <v>לא</v>
      </c>
      <c r="H499" s="7" t="str">
        <f>VLOOKUP(C499,[3]ריכוז!A:BP,68,0)</f>
        <v>לא</v>
      </c>
      <c r="I499" s="7">
        <f>VLOOKUP(C499,[3]ריכוז!A:BQ,69,0)</f>
        <v>0</v>
      </c>
      <c r="J499" s="22">
        <f t="shared" si="36"/>
        <v>0</v>
      </c>
      <c r="K499" s="22">
        <f>VLOOKUP(C499,'[3]דוח רשימת בקשות'!B:P,15,0)</f>
        <v>1000000</v>
      </c>
      <c r="L499" s="7">
        <f t="shared" si="35"/>
        <v>1</v>
      </c>
      <c r="M499" s="23">
        <f>VLOOKUP(E499,'[1]ריכוז תמיכה ברמת עמותה'!$A:$P,16,0)+IFERROR(VLOOKUP(E499,[2]גיליון1!$B:$F,5,0),0)</f>
        <v>319884.50506855338</v>
      </c>
      <c r="N499" s="23">
        <f t="shared" si="37"/>
        <v>319884.50506855338</v>
      </c>
      <c r="O499" s="23">
        <f>VLOOKUP(C499,'[3]דוח רשימת בקשות 17.11.25'!B:I,8,0)</f>
        <v>279899</v>
      </c>
      <c r="P499" s="23">
        <f t="shared" si="38"/>
        <v>0</v>
      </c>
      <c r="Q499" s="23">
        <f t="shared" si="39"/>
        <v>39985.505068553379</v>
      </c>
      <c r="R499" s="24"/>
      <c r="T499" s="17"/>
      <c r="U499" s="17"/>
      <c r="Y499" s="1" t="e">
        <f>VLOOKUP(F499,[4]ריכוז!E:X,20,0)</f>
        <v>#N/A</v>
      </c>
    </row>
    <row r="500" spans="2:25" x14ac:dyDescent="0.2">
      <c r="B500" s="6">
        <v>497</v>
      </c>
      <c r="C500" s="6">
        <v>1001904093</v>
      </c>
      <c r="D500" s="6">
        <v>42402017</v>
      </c>
      <c r="E500" s="6">
        <v>580496107</v>
      </c>
      <c r="F500" s="7" t="s">
        <v>613</v>
      </c>
      <c r="G500" s="7" t="str">
        <f>VLOOKUP(C500,[3]ריכוז!A:BN,66,0)</f>
        <v>לא</v>
      </c>
      <c r="H500" s="7" t="str">
        <f>VLOOKUP(C500,[3]ריכוז!A:BP,68,0)</f>
        <v>לא</v>
      </c>
      <c r="I500" s="7">
        <f>VLOOKUP(C500,[3]ריכוז!A:BQ,69,0)</f>
        <v>0</v>
      </c>
      <c r="J500" s="22">
        <f t="shared" si="36"/>
        <v>0</v>
      </c>
      <c r="K500" s="22">
        <f>VLOOKUP(C500,'[3]דוח רשימת בקשות'!B:P,15,0)</f>
        <v>250000</v>
      </c>
      <c r="L500" s="7">
        <f t="shared" si="35"/>
        <v>1</v>
      </c>
      <c r="M500" s="23">
        <f>VLOOKUP(E500,'[1]ריכוז תמיכה ברמת עמותה'!$A:$P,16,0)+IFERROR(VLOOKUP(E500,[2]גיליון1!$B:$F,5,0),0)</f>
        <v>30077.426281241813</v>
      </c>
      <c r="N500" s="23">
        <f t="shared" si="37"/>
        <v>30077.426281241813</v>
      </c>
      <c r="O500" s="23">
        <f>VLOOKUP(C500,'[3]דוח רשימת בקשות 17.11.25'!B:I,8,0)</f>
        <v>26318</v>
      </c>
      <c r="P500" s="23">
        <f t="shared" si="38"/>
        <v>0</v>
      </c>
      <c r="Q500" s="23">
        <f t="shared" si="39"/>
        <v>3759.4262812418128</v>
      </c>
      <c r="R500" s="24"/>
      <c r="T500" s="17"/>
      <c r="U500" s="17"/>
      <c r="Y500" s="1" t="e">
        <f>VLOOKUP(F500,[4]ריכוז!E:X,20,0)</f>
        <v>#N/A</v>
      </c>
    </row>
    <row r="501" spans="2:25" x14ac:dyDescent="0.2">
      <c r="B501" s="6">
        <v>498</v>
      </c>
      <c r="C501" s="6">
        <v>1001904095</v>
      </c>
      <c r="D501" s="6">
        <v>42500184</v>
      </c>
      <c r="E501" s="6">
        <v>580707453</v>
      </c>
      <c r="F501" s="7" t="s">
        <v>614</v>
      </c>
      <c r="G501" s="7" t="str">
        <f>VLOOKUP(C501,[3]ריכוז!A:BN,66,0)</f>
        <v>לא</v>
      </c>
      <c r="H501" s="7" t="str">
        <f>VLOOKUP(C501,[3]ריכוז!A:BP,68,0)</f>
        <v>לא</v>
      </c>
      <c r="I501" s="7">
        <f>VLOOKUP(C501,[3]ריכוז!A:BQ,69,0)</f>
        <v>0</v>
      </c>
      <c r="J501" s="22">
        <f t="shared" si="36"/>
        <v>0</v>
      </c>
      <c r="K501" s="22">
        <f>VLOOKUP(C501,'[3]דוח רשימת בקשות'!B:P,15,0)</f>
        <v>250000</v>
      </c>
      <c r="L501" s="7">
        <f t="shared" si="35"/>
        <v>1</v>
      </c>
      <c r="M501" s="23">
        <f>VLOOKUP(E501,'[1]ריכוז תמיכה ברמת עמותה'!$A:$P,16,0)+IFERROR(VLOOKUP(E501,[2]גיליון1!$B:$F,5,0),0)</f>
        <v>67407.960322340034</v>
      </c>
      <c r="N501" s="23">
        <f t="shared" si="37"/>
        <v>67407.960322340034</v>
      </c>
      <c r="O501" s="23">
        <f>VLOOKUP(C501,'[3]דוח רשימת בקשות 17.11.25'!B:I,8,0)</f>
        <v>42371</v>
      </c>
      <c r="P501" s="23">
        <f t="shared" si="38"/>
        <v>0</v>
      </c>
      <c r="Q501" s="23">
        <f t="shared" si="39"/>
        <v>25036.960322340034</v>
      </c>
      <c r="R501" s="24"/>
      <c r="T501" s="17"/>
      <c r="U501" s="17"/>
      <c r="Y501" s="1" t="e">
        <f>VLOOKUP(F501,[4]ריכוז!E:X,20,0)</f>
        <v>#N/A</v>
      </c>
    </row>
    <row r="502" spans="2:25" x14ac:dyDescent="0.2">
      <c r="B502" s="6">
        <v>499</v>
      </c>
      <c r="C502" s="6">
        <v>1001904096</v>
      </c>
      <c r="D502" s="6">
        <v>42504322</v>
      </c>
      <c r="E502" s="6">
        <v>580706943</v>
      </c>
      <c r="F502" s="7" t="s">
        <v>615</v>
      </c>
      <c r="G502" s="7" t="str">
        <f>VLOOKUP(C502,[3]ריכוז!A:BN,66,0)</f>
        <v>לא</v>
      </c>
      <c r="H502" s="7" t="str">
        <f>VLOOKUP(C502,[3]ריכוז!A:BP,68,0)</f>
        <v>לא</v>
      </c>
      <c r="I502" s="7">
        <f>VLOOKUP(C502,[3]ריכוז!A:BQ,69,0)</f>
        <v>0</v>
      </c>
      <c r="J502" s="22">
        <f t="shared" si="36"/>
        <v>0</v>
      </c>
      <c r="K502" s="22">
        <f>VLOOKUP(C502,'[3]דוח רשימת בקשות'!B:P,15,0)</f>
        <v>200000</v>
      </c>
      <c r="L502" s="7">
        <f t="shared" si="35"/>
        <v>1</v>
      </c>
      <c r="M502" s="23">
        <f>VLOOKUP(E502,'[1]ריכוז תמיכה ברמת עמותה'!$A:$P,16,0)+IFERROR(VLOOKUP(E502,[2]גיליון1!$B:$F,5,0),0)</f>
        <v>71822.052787001914</v>
      </c>
      <c r="N502" s="23">
        <f t="shared" si="37"/>
        <v>71822.052787001914</v>
      </c>
      <c r="O502" s="23">
        <f>VLOOKUP(C502,'[3]דוח רשימת בקשות 17.11.25'!B:I,8,0)</f>
        <v>3201</v>
      </c>
      <c r="P502" s="23">
        <f t="shared" si="38"/>
        <v>0</v>
      </c>
      <c r="Q502" s="23">
        <f t="shared" si="39"/>
        <v>68621.052787001914</v>
      </c>
      <c r="R502" s="24"/>
      <c r="T502" s="17"/>
      <c r="U502" s="17"/>
      <c r="Y502" s="1" t="e">
        <f>VLOOKUP(F502,[4]ריכוז!E:X,20,0)</f>
        <v>#N/A</v>
      </c>
    </row>
    <row r="503" spans="2:25" x14ac:dyDescent="0.2">
      <c r="B503" s="6">
        <v>500</v>
      </c>
      <c r="C503" s="6">
        <v>1001904097</v>
      </c>
      <c r="D503" s="6">
        <v>42783555</v>
      </c>
      <c r="E503" s="6">
        <v>580703312</v>
      </c>
      <c r="F503" s="7" t="s">
        <v>616</v>
      </c>
      <c r="G503" s="7" t="str">
        <f>VLOOKUP(C503,[3]ריכוז!A:BN,66,0)</f>
        <v>לא</v>
      </c>
      <c r="H503" s="7" t="str">
        <f>VLOOKUP(C503,[3]ריכוז!A:BP,68,0)</f>
        <v>לא</v>
      </c>
      <c r="I503" s="7">
        <f>VLOOKUP(C503,[3]ריכוז!A:BQ,69,0)</f>
        <v>0</v>
      </c>
      <c r="J503" s="22">
        <f t="shared" si="36"/>
        <v>0</v>
      </c>
      <c r="K503" s="22">
        <f>VLOOKUP(C503,'[3]דוח רשימת בקשות'!B:P,15,0)</f>
        <v>140000</v>
      </c>
      <c r="L503" s="7">
        <f t="shared" si="35"/>
        <v>1</v>
      </c>
      <c r="M503" s="23">
        <f>VLOOKUP(E503,'[1]ריכוז תמיכה ברמת עמותה'!$A:$P,16,0)+IFERROR(VLOOKUP(E503,[2]גיליון1!$B:$F,5,0),0)</f>
        <v>36216.424023011292</v>
      </c>
      <c r="N503" s="23">
        <f t="shared" si="37"/>
        <v>36216.424023011292</v>
      </c>
      <c r="O503" s="23">
        <f>VLOOKUP(C503,'[3]דוח רשימת בקשות 17.11.25'!B:I,8,0)</f>
        <v>22190</v>
      </c>
      <c r="P503" s="23">
        <f t="shared" si="38"/>
        <v>0</v>
      </c>
      <c r="Q503" s="23">
        <f t="shared" si="39"/>
        <v>14026.424023011292</v>
      </c>
      <c r="R503" s="24"/>
      <c r="T503" s="17"/>
      <c r="U503" s="17"/>
      <c r="Y503" s="1" t="e">
        <f>VLOOKUP(F503,[4]ריכוז!E:X,20,0)</f>
        <v>#N/A</v>
      </c>
    </row>
    <row r="504" spans="2:25" x14ac:dyDescent="0.2">
      <c r="B504" s="6">
        <v>501</v>
      </c>
      <c r="C504" s="6">
        <v>1001904100</v>
      </c>
      <c r="D504" s="6">
        <v>42402496</v>
      </c>
      <c r="E504" s="6">
        <v>580466902</v>
      </c>
      <c r="F504" s="7" t="s">
        <v>617</v>
      </c>
      <c r="G504" s="7" t="str">
        <f>VLOOKUP(C504,[3]ריכוז!A:BN,66,0)</f>
        <v>לא</v>
      </c>
      <c r="H504" s="7" t="str">
        <f>VLOOKUP(C504,[3]ריכוז!A:BP,68,0)</f>
        <v>לא</v>
      </c>
      <c r="I504" s="7">
        <f>VLOOKUP(C504,[3]ריכוז!A:BQ,69,0)</f>
        <v>0</v>
      </c>
      <c r="J504" s="22">
        <f t="shared" si="36"/>
        <v>0</v>
      </c>
      <c r="K504" s="22">
        <f>VLOOKUP(C504,'[3]דוח רשימת בקשות'!B:P,15,0)</f>
        <v>1000000</v>
      </c>
      <c r="L504" s="7">
        <f t="shared" si="35"/>
        <v>1</v>
      </c>
      <c r="M504" s="23">
        <f>VLOOKUP(E504,'[1]ריכוז תמיכה ברמת עמותה'!$A:$P,16,0)+IFERROR(VLOOKUP(E504,[2]גיליון1!$B:$F,5,0),0)</f>
        <v>297487.27426551672</v>
      </c>
      <c r="N504" s="23">
        <f t="shared" si="37"/>
        <v>297487.27426551672</v>
      </c>
      <c r="O504" s="23">
        <f>VLOOKUP(C504,'[3]דוח רשימת בקשות 17.11.25'!B:I,8,0)</f>
        <v>206779</v>
      </c>
      <c r="P504" s="23">
        <f t="shared" si="38"/>
        <v>0</v>
      </c>
      <c r="Q504" s="23">
        <f t="shared" si="39"/>
        <v>90708.274265516724</v>
      </c>
      <c r="R504" s="24"/>
      <c r="T504" s="17"/>
      <c r="U504" s="17"/>
      <c r="Y504" s="1" t="e">
        <f>VLOOKUP(F504,[4]ריכוז!E:X,20,0)</f>
        <v>#N/A</v>
      </c>
    </row>
    <row r="505" spans="2:25" x14ac:dyDescent="0.2">
      <c r="B505" s="6">
        <v>502</v>
      </c>
      <c r="C505" s="6">
        <v>1001904102</v>
      </c>
      <c r="D505" s="6">
        <v>42568879</v>
      </c>
      <c r="E505" s="6">
        <v>580734812</v>
      </c>
      <c r="F505" s="7" t="s">
        <v>618</v>
      </c>
      <c r="G505" s="7" t="str">
        <f>VLOOKUP(C505,[3]ריכוז!A:BN,66,0)</f>
        <v>לא</v>
      </c>
      <c r="H505" s="7" t="str">
        <f>VLOOKUP(C505,[3]ריכוז!A:BP,68,0)</f>
        <v>לא</v>
      </c>
      <c r="I505" s="7">
        <f>VLOOKUP(C505,[3]ריכוז!A:BQ,69,0)</f>
        <v>0</v>
      </c>
      <c r="J505" s="22">
        <f t="shared" si="36"/>
        <v>0</v>
      </c>
      <c r="K505" s="22">
        <f>VLOOKUP(C505,'[3]דוח רשימת בקשות'!B:P,15,0)</f>
        <v>250000</v>
      </c>
      <c r="L505" s="7">
        <f t="shared" si="35"/>
        <v>1</v>
      </c>
      <c r="M505" s="23">
        <f>VLOOKUP(E505,'[1]ריכוז תמיכה ברמת עמותה'!$A:$P,16,0)+IFERROR(VLOOKUP(E505,[2]גיליון1!$B:$F,5,0),0)</f>
        <v>4266.8084796141275</v>
      </c>
      <c r="N505" s="23">
        <f t="shared" si="37"/>
        <v>4266.8084796141275</v>
      </c>
      <c r="O505" s="23">
        <f>VLOOKUP(C505,'[3]דוח רשימת בקשות 17.11.25'!B:I,8,0)</f>
        <v>2723</v>
      </c>
      <c r="P505" s="23">
        <f t="shared" si="38"/>
        <v>0</v>
      </c>
      <c r="Q505" s="23">
        <f t="shared" si="39"/>
        <v>1543.8084796141275</v>
      </c>
      <c r="R505" s="24"/>
      <c r="T505" s="17"/>
      <c r="U505" s="17"/>
      <c r="Y505" s="1" t="e">
        <f>VLOOKUP(F505,[4]ריכוז!E:X,20,0)</f>
        <v>#N/A</v>
      </c>
    </row>
    <row r="506" spans="2:25" x14ac:dyDescent="0.2">
      <c r="B506" s="6">
        <v>503</v>
      </c>
      <c r="C506" s="6">
        <v>1001904103</v>
      </c>
      <c r="D506" s="6">
        <v>42503206</v>
      </c>
      <c r="E506" s="6">
        <v>580717387</v>
      </c>
      <c r="F506" s="7" t="s">
        <v>619</v>
      </c>
      <c r="G506" s="7" t="str">
        <f>VLOOKUP(C506,[3]ריכוז!A:BN,66,0)</f>
        <v>לא</v>
      </c>
      <c r="H506" s="7" t="str">
        <f>VLOOKUP(C506,[3]ריכוז!A:BP,68,0)</f>
        <v>לא</v>
      </c>
      <c r="I506" s="7">
        <f>VLOOKUP(C506,[3]ריכוז!A:BQ,69,0)</f>
        <v>0</v>
      </c>
      <c r="J506" s="22">
        <f t="shared" si="36"/>
        <v>0</v>
      </c>
      <c r="K506" s="22">
        <f>VLOOKUP(C506,'[3]דוח רשימת בקשות'!B:P,15,0)</f>
        <v>500000</v>
      </c>
      <c r="L506" s="7">
        <f t="shared" si="35"/>
        <v>1</v>
      </c>
      <c r="M506" s="23">
        <f>VLOOKUP(E506,'[1]ריכוז תמיכה ברמת עמותה'!$A:$P,16,0)+IFERROR(VLOOKUP(E506,[2]גיליון1!$B:$F,5,0),0)</f>
        <v>82565.739418218393</v>
      </c>
      <c r="N506" s="23">
        <f t="shared" si="37"/>
        <v>82565.739418218393</v>
      </c>
      <c r="O506" s="23">
        <f>VLOOKUP(C506,'[3]דוח רשימת בקשות 17.11.25'!B:I,8,0)</f>
        <v>46106</v>
      </c>
      <c r="P506" s="23">
        <f t="shared" si="38"/>
        <v>0</v>
      </c>
      <c r="Q506" s="23">
        <f t="shared" si="39"/>
        <v>36459.739418218393</v>
      </c>
      <c r="R506" s="24"/>
      <c r="T506" s="17"/>
      <c r="U506" s="17"/>
      <c r="Y506" s="1" t="e">
        <f>VLOOKUP(F506,[4]ריכוז!E:X,20,0)</f>
        <v>#N/A</v>
      </c>
    </row>
    <row r="507" spans="2:25" x14ac:dyDescent="0.2">
      <c r="B507" s="6">
        <v>504</v>
      </c>
      <c r="C507" s="6">
        <v>1001904104</v>
      </c>
      <c r="D507" s="6">
        <v>42792190</v>
      </c>
      <c r="E507" s="6">
        <v>580728228</v>
      </c>
      <c r="F507" s="7" t="s">
        <v>620</v>
      </c>
      <c r="G507" s="7" t="str">
        <f>VLOOKUP(C507,[3]ריכוז!A:BN,66,0)</f>
        <v>לא</v>
      </c>
      <c r="H507" s="7" t="str">
        <f>VLOOKUP(C507,[3]ריכוז!A:BP,68,0)</f>
        <v>לא</v>
      </c>
      <c r="I507" s="7">
        <f>VLOOKUP(C507,[3]ריכוז!A:BQ,69,0)</f>
        <v>0</v>
      </c>
      <c r="J507" s="22">
        <f t="shared" si="36"/>
        <v>0</v>
      </c>
      <c r="K507" s="22">
        <f>VLOOKUP(C507,'[3]דוח רשימת בקשות'!B:P,15,0)</f>
        <v>500000</v>
      </c>
      <c r="L507" s="7">
        <f t="shared" si="35"/>
        <v>1</v>
      </c>
      <c r="M507" s="23">
        <f>VLOOKUP(E507,'[1]ריכוז תמיכה ברמת עמותה'!$A:$P,16,0)+IFERROR(VLOOKUP(E507,[2]גיליון1!$B:$F,5,0),0)</f>
        <v>7027.6845546585637</v>
      </c>
      <c r="N507" s="23">
        <f t="shared" si="37"/>
        <v>7027.6845546585637</v>
      </c>
      <c r="O507" s="23">
        <f>VLOOKUP(C507,'[3]דוח רשימת בקשות 17.11.25'!B:I,8,0)</f>
        <v>2869</v>
      </c>
      <c r="P507" s="23">
        <f t="shared" si="38"/>
        <v>0</v>
      </c>
      <c r="Q507" s="23">
        <f t="shared" si="39"/>
        <v>4158.6845546585637</v>
      </c>
      <c r="R507" s="24"/>
      <c r="T507" s="17"/>
      <c r="U507" s="17"/>
      <c r="Y507" s="1" t="e">
        <f>VLOOKUP(F507,[4]ריכוז!E:X,20,0)</f>
        <v>#N/A</v>
      </c>
    </row>
    <row r="508" spans="2:25" x14ac:dyDescent="0.2">
      <c r="B508" s="6">
        <v>505</v>
      </c>
      <c r="C508" s="6">
        <v>1001904105</v>
      </c>
      <c r="D508" s="6">
        <v>42504139</v>
      </c>
      <c r="E508" s="6">
        <v>580721793</v>
      </c>
      <c r="F508" s="7" t="s">
        <v>621</v>
      </c>
      <c r="G508" s="7" t="str">
        <f>VLOOKUP(C508,[3]ריכוז!A:BN,66,0)</f>
        <v>לא</v>
      </c>
      <c r="H508" s="7" t="str">
        <f>VLOOKUP(C508,[3]ריכוז!A:BP,68,0)</f>
        <v>לא</v>
      </c>
      <c r="I508" s="7">
        <f>VLOOKUP(C508,[3]ריכוז!A:BQ,69,0)</f>
        <v>0</v>
      </c>
      <c r="J508" s="22">
        <f t="shared" si="36"/>
        <v>0</v>
      </c>
      <c r="K508" s="22">
        <f>VLOOKUP(C508,'[3]דוח רשימת בקשות'!B:P,15,0)</f>
        <v>500000</v>
      </c>
      <c r="L508" s="7">
        <f t="shared" si="35"/>
        <v>1</v>
      </c>
      <c r="M508" s="23">
        <f>VLOOKUP(E508,'[1]ריכוז תמיכה ברמת עמותה'!$A:$P,16,0)+IFERROR(VLOOKUP(E508,[2]גיליון1!$B:$F,5,0),0)</f>
        <v>75615.478400000007</v>
      </c>
      <c r="N508" s="23">
        <f t="shared" si="37"/>
        <v>75615.478400000007</v>
      </c>
      <c r="O508" s="23">
        <f>VLOOKUP(C508,'[3]דוח רשימת בקשות 17.11.25'!B:I,8,0)</f>
        <v>0</v>
      </c>
      <c r="P508" s="23">
        <f t="shared" si="38"/>
        <v>0</v>
      </c>
      <c r="Q508" s="23">
        <f t="shared" si="39"/>
        <v>75615.478400000007</v>
      </c>
      <c r="R508" s="24"/>
      <c r="T508" s="17"/>
      <c r="U508" s="17"/>
      <c r="Y508" s="1" t="e">
        <f>VLOOKUP(F508,[4]ריכוז!E:X,20,0)</f>
        <v>#N/A</v>
      </c>
    </row>
    <row r="509" spans="2:25" x14ac:dyDescent="0.2">
      <c r="B509" s="6">
        <v>506</v>
      </c>
      <c r="C509" s="6">
        <v>1001904107</v>
      </c>
      <c r="D509" s="6">
        <v>42511967</v>
      </c>
      <c r="E509" s="6">
        <v>580682151</v>
      </c>
      <c r="F509" s="7" t="s">
        <v>622</v>
      </c>
      <c r="G509" s="7" t="str">
        <f>VLOOKUP(C509,[3]ריכוז!A:BN,66,0)</f>
        <v>לא</v>
      </c>
      <c r="H509" s="7" t="str">
        <f>VLOOKUP(C509,[3]ריכוז!A:BP,68,0)</f>
        <v>לא</v>
      </c>
      <c r="I509" s="7">
        <f>VLOOKUP(C509,[3]ריכוז!A:BQ,69,0)</f>
        <v>0</v>
      </c>
      <c r="J509" s="22">
        <f t="shared" si="36"/>
        <v>0</v>
      </c>
      <c r="K509" s="22">
        <f>VLOOKUP(C509,'[3]דוח רשימת בקשות'!B:P,15,0)</f>
        <v>250000</v>
      </c>
      <c r="L509" s="7">
        <f t="shared" si="35"/>
        <v>1</v>
      </c>
      <c r="M509" s="23">
        <f>VLOOKUP(E509,'[1]ריכוז תמיכה ברמת עמותה'!$A:$P,16,0)+IFERROR(VLOOKUP(E509,[2]גיליון1!$B:$F,5,0),0)</f>
        <v>11063.793189828793</v>
      </c>
      <c r="N509" s="23">
        <f t="shared" si="37"/>
        <v>11063.793189828793</v>
      </c>
      <c r="O509" s="23">
        <f>VLOOKUP(C509,'[3]דוח רשימת בקשות 17.11.25'!B:I,8,0)</f>
        <v>9681</v>
      </c>
      <c r="P509" s="23">
        <f t="shared" si="38"/>
        <v>0</v>
      </c>
      <c r="Q509" s="23">
        <f t="shared" si="39"/>
        <v>1382.7931898287934</v>
      </c>
      <c r="R509" s="24"/>
      <c r="T509" s="17"/>
      <c r="U509" s="17"/>
      <c r="Y509" s="1" t="e">
        <f>VLOOKUP(F509,[4]ריכוז!E:X,20,0)</f>
        <v>#N/A</v>
      </c>
    </row>
    <row r="510" spans="2:25" x14ac:dyDescent="0.2">
      <c r="B510" s="6">
        <v>507</v>
      </c>
      <c r="C510" s="6">
        <v>1001904131</v>
      </c>
      <c r="D510" s="6">
        <v>40983136</v>
      </c>
      <c r="E510" s="6">
        <v>580418226</v>
      </c>
      <c r="F510" s="7" t="s">
        <v>623</v>
      </c>
      <c r="G510" s="7" t="str">
        <f>VLOOKUP(C510,[3]ריכוז!A:BN,66,0)</f>
        <v>לא</v>
      </c>
      <c r="H510" s="7" t="str">
        <f>VLOOKUP(C510,[3]ריכוז!A:BP,68,0)</f>
        <v>לא</v>
      </c>
      <c r="I510" s="7">
        <f>VLOOKUP(C510,[3]ריכוז!A:BQ,69,0)</f>
        <v>0</v>
      </c>
      <c r="J510" s="22">
        <f t="shared" si="36"/>
        <v>0</v>
      </c>
      <c r="K510" s="22">
        <f>VLOOKUP(C510,'[3]דוח רשימת בקשות'!B:P,15,0)</f>
        <v>200000</v>
      </c>
      <c r="L510" s="7">
        <f t="shared" si="35"/>
        <v>1</v>
      </c>
      <c r="M510" s="23">
        <f>VLOOKUP(E510,'[1]ריכוז תמיכה ברמת עמותה'!$A:$P,16,0)+IFERROR(VLOOKUP(E510,[2]גיליון1!$B:$F,5,0),0)</f>
        <v>22290.812752774342</v>
      </c>
      <c r="N510" s="23">
        <f t="shared" si="37"/>
        <v>22290.812752774342</v>
      </c>
      <c r="O510" s="23">
        <f>VLOOKUP(C510,'[3]דוח רשימת בקשות 17.11.25'!B:I,8,0)</f>
        <v>0</v>
      </c>
      <c r="P510" s="23">
        <f t="shared" si="38"/>
        <v>0</v>
      </c>
      <c r="Q510" s="23">
        <f t="shared" si="39"/>
        <v>22290.812752774342</v>
      </c>
      <c r="R510" s="24"/>
      <c r="T510" s="17"/>
      <c r="U510" s="17"/>
      <c r="Y510" s="1" t="e">
        <f>VLOOKUP(F510,[4]ריכוז!E:X,20,0)</f>
        <v>#N/A</v>
      </c>
    </row>
    <row r="511" spans="2:25" x14ac:dyDescent="0.2">
      <c r="B511" s="6">
        <v>508</v>
      </c>
      <c r="C511" s="6">
        <v>1001904136</v>
      </c>
      <c r="D511" s="6">
        <v>42090366</v>
      </c>
      <c r="E511" s="6">
        <v>580355048</v>
      </c>
      <c r="F511" s="7" t="s">
        <v>624</v>
      </c>
      <c r="G511" s="7" t="str">
        <f>VLOOKUP(C511,[3]ריכוז!A:BN,66,0)</f>
        <v>לא</v>
      </c>
      <c r="H511" s="7" t="str">
        <f>VLOOKUP(C511,[3]ריכוז!A:BP,68,0)</f>
        <v>לא</v>
      </c>
      <c r="I511" s="7">
        <f>VLOOKUP(C511,[3]ריכוז!A:BQ,69,0)</f>
        <v>0</v>
      </c>
      <c r="J511" s="22">
        <f t="shared" si="36"/>
        <v>0</v>
      </c>
      <c r="K511" s="22">
        <f>VLOOKUP(C511,'[3]דוח רשימת בקשות'!B:P,15,0)</f>
        <v>300000</v>
      </c>
      <c r="L511" s="7">
        <f t="shared" si="35"/>
        <v>1</v>
      </c>
      <c r="M511" s="23">
        <f>VLOOKUP(E511,'[1]ריכוז תמיכה ברמת עמותה'!$A:$P,16,0)+IFERROR(VLOOKUP(E511,[2]גיליון1!$B:$F,5,0),0)</f>
        <v>76337.245546738326</v>
      </c>
      <c r="N511" s="23">
        <f t="shared" si="37"/>
        <v>76337.245546738326</v>
      </c>
      <c r="O511" s="23">
        <f>VLOOKUP(C511,'[3]דוח רשימת בקשות 17.11.25'!B:I,8,0)</f>
        <v>60994</v>
      </c>
      <c r="P511" s="23">
        <f t="shared" si="38"/>
        <v>0</v>
      </c>
      <c r="Q511" s="23">
        <f t="shared" si="39"/>
        <v>15343.245546738326</v>
      </c>
      <c r="R511" s="24"/>
      <c r="T511" s="17"/>
      <c r="U511" s="17"/>
      <c r="Y511" s="1" t="e">
        <f>VLOOKUP(F511,[4]ריכוז!E:X,20,0)</f>
        <v>#N/A</v>
      </c>
    </row>
    <row r="512" spans="2:25" x14ac:dyDescent="0.2">
      <c r="B512" s="6">
        <v>509</v>
      </c>
      <c r="C512" s="6">
        <v>1001904139</v>
      </c>
      <c r="D512" s="6">
        <v>42133401</v>
      </c>
      <c r="E512" s="6">
        <v>580245561</v>
      </c>
      <c r="F512" s="7" t="s">
        <v>625</v>
      </c>
      <c r="G512" s="7" t="str">
        <f>VLOOKUP(C512,[3]ריכוז!A:BN,66,0)</f>
        <v>לא</v>
      </c>
      <c r="H512" s="7" t="str">
        <f>VLOOKUP(C512,[3]ריכוז!A:BP,68,0)</f>
        <v>לא</v>
      </c>
      <c r="I512" s="7">
        <f>VLOOKUP(C512,[3]ריכוז!A:BQ,69,0)</f>
        <v>0</v>
      </c>
      <c r="J512" s="22">
        <f t="shared" si="36"/>
        <v>0</v>
      </c>
      <c r="K512" s="22">
        <f>VLOOKUP(C512,'[3]דוח רשימת בקשות'!B:P,15,0)</f>
        <v>200000</v>
      </c>
      <c r="L512" s="7">
        <f t="shared" si="35"/>
        <v>1</v>
      </c>
      <c r="M512" s="23">
        <f>VLOOKUP(E512,'[1]ריכוז תמיכה ברמת עמותה'!$A:$P,16,0)+IFERROR(VLOOKUP(E512,[2]גיליון1!$B:$F,5,0),0)</f>
        <v>71634.591276656647</v>
      </c>
      <c r="N512" s="23">
        <f t="shared" si="37"/>
        <v>71634.591276656647</v>
      </c>
      <c r="O512" s="23">
        <f>VLOOKUP(C512,'[3]דוח רשימת בקשות 17.11.25'!B:I,8,0)</f>
        <v>62680</v>
      </c>
      <c r="P512" s="23">
        <f t="shared" si="38"/>
        <v>0</v>
      </c>
      <c r="Q512" s="23">
        <f t="shared" si="39"/>
        <v>8954.5912766566471</v>
      </c>
      <c r="R512" s="24"/>
      <c r="T512" s="17"/>
      <c r="U512" s="17"/>
      <c r="Y512" s="1" t="e">
        <f>VLOOKUP(F512,[4]ריכוז!E:X,20,0)</f>
        <v>#N/A</v>
      </c>
    </row>
    <row r="513" spans="2:25" x14ac:dyDescent="0.2">
      <c r="B513" s="6">
        <v>510</v>
      </c>
      <c r="C513" s="6">
        <v>1001904140</v>
      </c>
      <c r="D513" s="6">
        <v>40221280</v>
      </c>
      <c r="E513" s="6">
        <v>580241644</v>
      </c>
      <c r="F513" s="7" t="s">
        <v>626</v>
      </c>
      <c r="G513" s="7" t="str">
        <f>VLOOKUP(C513,[3]ריכוז!A:BN,66,0)</f>
        <v>לא</v>
      </c>
      <c r="H513" s="7" t="str">
        <f>VLOOKUP(C513,[3]ריכוז!A:BP,68,0)</f>
        <v>לא</v>
      </c>
      <c r="I513" s="7">
        <f>VLOOKUP(C513,[3]ריכוז!A:BQ,69,0)</f>
        <v>0</v>
      </c>
      <c r="J513" s="22">
        <f t="shared" si="36"/>
        <v>0</v>
      </c>
      <c r="K513" s="22">
        <f>VLOOKUP(C513,'[3]דוח רשימת בקשות'!B:P,15,0)</f>
        <v>1500000</v>
      </c>
      <c r="L513" s="7">
        <f t="shared" si="35"/>
        <v>1</v>
      </c>
      <c r="M513" s="23">
        <f>VLOOKUP(E513,'[1]ריכוז תמיכה ברמת עמותה'!$A:$P,16,0)+IFERROR(VLOOKUP(E513,[2]גיליון1!$B:$F,5,0),0)</f>
        <v>199184.55207806671</v>
      </c>
      <c r="N513" s="23">
        <f t="shared" si="37"/>
        <v>199184.55207806671</v>
      </c>
      <c r="O513" s="23">
        <f>VLOOKUP(C513,'[3]דוח רשימת בקשות 17.11.25'!B:I,8,0)</f>
        <v>88282</v>
      </c>
      <c r="P513" s="23">
        <f t="shared" si="38"/>
        <v>0</v>
      </c>
      <c r="Q513" s="23">
        <f t="shared" si="39"/>
        <v>110902.55207806671</v>
      </c>
      <c r="R513" s="24"/>
      <c r="T513" s="17"/>
      <c r="U513" s="17"/>
      <c r="Y513" s="1" t="e">
        <f>VLOOKUP(F513,[4]ריכוז!E:X,20,0)</f>
        <v>#N/A</v>
      </c>
    </row>
    <row r="514" spans="2:25" x14ac:dyDescent="0.2">
      <c r="B514" s="6">
        <v>511</v>
      </c>
      <c r="C514" s="6">
        <v>1001904143</v>
      </c>
      <c r="D514" s="6">
        <v>42500509</v>
      </c>
      <c r="E514" s="6">
        <v>580655447</v>
      </c>
      <c r="F514" s="7" t="s">
        <v>627</v>
      </c>
      <c r="G514" s="7" t="str">
        <f>VLOOKUP(C514,[3]ריכוז!A:BN,66,0)</f>
        <v>לא</v>
      </c>
      <c r="H514" s="7" t="str">
        <f>VLOOKUP(C514,[3]ריכוז!A:BP,68,0)</f>
        <v>לא</v>
      </c>
      <c r="I514" s="7">
        <f>VLOOKUP(C514,[3]ריכוז!A:BQ,69,0)</f>
        <v>0</v>
      </c>
      <c r="J514" s="22">
        <f t="shared" si="36"/>
        <v>0</v>
      </c>
      <c r="K514" s="22">
        <f>VLOOKUP(C514,'[3]דוח רשימת בקשות'!B:P,15,0)</f>
        <v>100000</v>
      </c>
      <c r="L514" s="7">
        <f t="shared" si="35"/>
        <v>1</v>
      </c>
      <c r="M514" s="23">
        <f>VLOOKUP(E514,'[1]ריכוז תמיכה ברמת עמותה'!$A:$P,16,0)+IFERROR(VLOOKUP(E514,[2]גיליון1!$B:$F,5,0),0)</f>
        <v>11979.644902062724</v>
      </c>
      <c r="N514" s="23">
        <f t="shared" si="37"/>
        <v>11979.644902062724</v>
      </c>
      <c r="O514" s="23">
        <f>VLOOKUP(C514,'[3]דוח רשימת בקשות 17.11.25'!B:I,8,0)</f>
        <v>0</v>
      </c>
      <c r="P514" s="23">
        <f t="shared" si="38"/>
        <v>0</v>
      </c>
      <c r="Q514" s="23">
        <f t="shared" si="39"/>
        <v>11979.644902062724</v>
      </c>
      <c r="R514" s="24"/>
      <c r="T514" s="17"/>
      <c r="U514" s="17"/>
      <c r="Y514" s="1" t="e">
        <f>VLOOKUP(F514,[4]ריכוז!E:X,20,0)</f>
        <v>#N/A</v>
      </c>
    </row>
    <row r="515" spans="2:25" x14ac:dyDescent="0.2">
      <c r="B515" s="6">
        <v>512</v>
      </c>
      <c r="C515" s="6">
        <v>1001904173</v>
      </c>
      <c r="D515" s="6">
        <v>40002867</v>
      </c>
      <c r="E515" s="6">
        <v>580295731</v>
      </c>
      <c r="F515" s="7" t="s">
        <v>628</v>
      </c>
      <c r="G515" s="7" t="str">
        <f>VLOOKUP(C515,[3]ריכוז!A:BN,66,0)</f>
        <v>לא</v>
      </c>
      <c r="H515" s="7" t="str">
        <f>VLOOKUP(C515,[3]ריכוז!A:BP,68,0)</f>
        <v>לא</v>
      </c>
      <c r="I515" s="7">
        <f>VLOOKUP(C515,[3]ריכוז!A:BQ,69,0)</f>
        <v>0</v>
      </c>
      <c r="J515" s="22">
        <f t="shared" si="36"/>
        <v>0</v>
      </c>
      <c r="K515" s="22">
        <f>VLOOKUP(C515,'[3]דוח רשימת בקשות'!B:P,15,0)</f>
        <v>300000</v>
      </c>
      <c r="L515" s="7">
        <f t="shared" si="35"/>
        <v>1</v>
      </c>
      <c r="M515" s="23">
        <f>VLOOKUP(E515,'[1]ריכוז תמיכה ברמת עמותה'!$A:$P,16,0)+IFERROR(VLOOKUP(E515,[2]גיליון1!$B:$F,5,0),0)</f>
        <v>174155.05691493058</v>
      </c>
      <c r="N515" s="23">
        <f t="shared" si="37"/>
        <v>174155.05691493058</v>
      </c>
      <c r="O515" s="23">
        <f>VLOOKUP(C515,'[3]דוח רשימת בקשות 17.11.25'!B:I,8,0)</f>
        <v>133049</v>
      </c>
      <c r="P515" s="23">
        <f t="shared" si="38"/>
        <v>0</v>
      </c>
      <c r="Q515" s="23">
        <f t="shared" si="39"/>
        <v>41106.056914930581</v>
      </c>
      <c r="R515" s="24"/>
      <c r="T515" s="17"/>
      <c r="U515" s="17"/>
      <c r="Y515" s="1" t="e">
        <f>VLOOKUP(F515,[4]ריכוז!E:X,20,0)</f>
        <v>#N/A</v>
      </c>
    </row>
    <row r="516" spans="2:25" x14ac:dyDescent="0.2">
      <c r="B516" s="6">
        <v>513</v>
      </c>
      <c r="C516" s="6">
        <v>1001904182</v>
      </c>
      <c r="D516" s="6">
        <v>41910293</v>
      </c>
      <c r="E516" s="6">
        <v>580347532</v>
      </c>
      <c r="F516" s="7" t="s">
        <v>629</v>
      </c>
      <c r="G516" s="7" t="str">
        <f>VLOOKUP(C516,[3]ריכוז!A:BN,66,0)</f>
        <v>לא</v>
      </c>
      <c r="H516" s="7" t="str">
        <f>VLOOKUP(C516,[3]ריכוז!A:BP,68,0)</f>
        <v>לא</v>
      </c>
      <c r="I516" s="7">
        <f>VLOOKUP(C516,[3]ריכוז!A:BQ,69,0)</f>
        <v>0</v>
      </c>
      <c r="J516" s="22">
        <f t="shared" si="36"/>
        <v>0</v>
      </c>
      <c r="K516" s="22">
        <f>VLOOKUP(C516,'[3]דוח רשימת בקשות'!B:P,15,0)</f>
        <v>2000000</v>
      </c>
      <c r="L516" s="7">
        <f t="shared" ref="L516:L579" si="40">COUNTIF($E$4:$E$832,E516)</f>
        <v>1</v>
      </c>
      <c r="M516" s="23">
        <f>VLOOKUP(E516,'[1]ריכוז תמיכה ברמת עמותה'!$A:$P,16,0)+IFERROR(VLOOKUP(E516,[2]גיליון1!$B:$F,5,0),0)</f>
        <v>165486.33649992227</v>
      </c>
      <c r="N516" s="23">
        <f t="shared" si="37"/>
        <v>165486.33649992227</v>
      </c>
      <c r="O516" s="23">
        <f>VLOOKUP(C516,'[3]דוח רשימת בקשות 17.11.25'!B:I,8,0)</f>
        <v>138622</v>
      </c>
      <c r="P516" s="23">
        <f t="shared" si="38"/>
        <v>0</v>
      </c>
      <c r="Q516" s="23">
        <f t="shared" si="39"/>
        <v>26864.336499922269</v>
      </c>
      <c r="R516" s="24"/>
      <c r="T516" s="17"/>
      <c r="U516" s="17"/>
      <c r="Y516" s="1" t="e">
        <f>VLOOKUP(F516,[4]ריכוז!E:X,20,0)</f>
        <v>#N/A</v>
      </c>
    </row>
    <row r="517" spans="2:25" x14ac:dyDescent="0.2">
      <c r="B517" s="6">
        <v>514</v>
      </c>
      <c r="C517" s="6">
        <v>1001904186</v>
      </c>
      <c r="D517" s="6">
        <v>40016815</v>
      </c>
      <c r="E517" s="6">
        <v>580308062</v>
      </c>
      <c r="F517" s="7" t="s">
        <v>630</v>
      </c>
      <c r="G517" s="7" t="str">
        <f>VLOOKUP(C517,[3]ריכוז!A:BN,66,0)</f>
        <v>לא</v>
      </c>
      <c r="H517" s="7" t="str">
        <f>VLOOKUP(C517,[3]ריכוז!A:BP,68,0)</f>
        <v>לא</v>
      </c>
      <c r="I517" s="7">
        <f>VLOOKUP(C517,[3]ריכוז!A:BQ,69,0)</f>
        <v>0</v>
      </c>
      <c r="J517" s="22">
        <f t="shared" ref="J517:J580" si="41">M517/365*I517</f>
        <v>0</v>
      </c>
      <c r="K517" s="22">
        <f>VLOOKUP(C517,'[3]דוח רשימת בקשות'!B:P,15,0)</f>
        <v>120000</v>
      </c>
      <c r="L517" s="7">
        <f t="shared" si="40"/>
        <v>1</v>
      </c>
      <c r="M517" s="23">
        <f>VLOOKUP(E517,'[1]ריכוז תמיכה ברמת עמותה'!$A:$P,16,0)+IFERROR(VLOOKUP(E517,[2]גיליון1!$B:$F,5,0),0)</f>
        <v>32959.050641361158</v>
      </c>
      <c r="N517" s="23">
        <f t="shared" ref="N517:N580" si="42">IF(K517&lt;M517,K517,M517)-J517</f>
        <v>32959.050641361158</v>
      </c>
      <c r="O517" s="23">
        <f>VLOOKUP(C517,'[3]דוח רשימת בקשות 17.11.25'!B:I,8,0)</f>
        <v>25885</v>
      </c>
      <c r="P517" s="23">
        <f t="shared" ref="P517:P580" si="43">IF(N517&lt;O517,N517-O517,0)*-1</f>
        <v>0</v>
      </c>
      <c r="Q517" s="23">
        <f t="shared" ref="Q517:Q580" si="44">IF((N517-O517)&gt;0,N517-O517,0)</f>
        <v>7074.0506413611583</v>
      </c>
      <c r="R517" s="24"/>
      <c r="T517" s="17"/>
      <c r="U517" s="17"/>
      <c r="Y517" s="1" t="e">
        <f>VLOOKUP(F517,[4]ריכוז!E:X,20,0)</f>
        <v>#N/A</v>
      </c>
    </row>
    <row r="518" spans="2:25" x14ac:dyDescent="0.2">
      <c r="B518" s="6">
        <v>515</v>
      </c>
      <c r="C518" s="6">
        <v>1001904187</v>
      </c>
      <c r="D518" s="6">
        <v>42402146</v>
      </c>
      <c r="E518" s="6">
        <v>580451250</v>
      </c>
      <c r="F518" s="7" t="s">
        <v>631</v>
      </c>
      <c r="G518" s="7" t="str">
        <f>VLOOKUP(C518,[3]ריכוז!A:BN,66,0)</f>
        <v>לא</v>
      </c>
      <c r="H518" s="7" t="str">
        <f>VLOOKUP(C518,[3]ריכוז!A:BP,68,0)</f>
        <v>לא</v>
      </c>
      <c r="I518" s="7">
        <f>VLOOKUP(C518,[3]ריכוז!A:BQ,69,0)</f>
        <v>0</v>
      </c>
      <c r="J518" s="22">
        <f t="shared" si="41"/>
        <v>0</v>
      </c>
      <c r="K518" s="22">
        <f>VLOOKUP(C518,'[3]דוח רשימת בקשות'!B:P,15,0)</f>
        <v>150000</v>
      </c>
      <c r="L518" s="7">
        <f t="shared" si="40"/>
        <v>1</v>
      </c>
      <c r="M518" s="23">
        <f>VLOOKUP(E518,'[1]ריכוז תמיכה ברמת עמותה'!$A:$P,16,0)+IFERROR(VLOOKUP(E518,[2]גיליון1!$B:$F,5,0),0)</f>
        <v>34326.035792066796</v>
      </c>
      <c r="N518" s="23">
        <f t="shared" si="42"/>
        <v>34326.035792066796</v>
      </c>
      <c r="O518" s="23">
        <f>VLOOKUP(C518,'[3]דוח רשימת בקשות 17.11.25'!B:I,8,0)</f>
        <v>27530</v>
      </c>
      <c r="P518" s="23">
        <f t="shared" si="43"/>
        <v>0</v>
      </c>
      <c r="Q518" s="23">
        <f t="shared" si="44"/>
        <v>6796.0357920667957</v>
      </c>
      <c r="R518" s="24"/>
      <c r="T518" s="17"/>
      <c r="U518" s="17"/>
      <c r="Y518" s="1" t="e">
        <f>VLOOKUP(F518,[4]ריכוז!E:X,20,0)</f>
        <v>#N/A</v>
      </c>
    </row>
    <row r="519" spans="2:25" x14ac:dyDescent="0.2">
      <c r="B519" s="6">
        <v>516</v>
      </c>
      <c r="C519" s="6">
        <v>1001904201</v>
      </c>
      <c r="D519" s="6">
        <v>42401984</v>
      </c>
      <c r="E519" s="6">
        <v>580193563</v>
      </c>
      <c r="F519" s="7" t="s">
        <v>632</v>
      </c>
      <c r="G519" s="7" t="str">
        <f>VLOOKUP(C519,[3]ריכוז!A:BN,66,0)</f>
        <v>לא</v>
      </c>
      <c r="H519" s="7" t="str">
        <f>VLOOKUP(C519,[3]ריכוז!A:BP,68,0)</f>
        <v>לא</v>
      </c>
      <c r="I519" s="7">
        <f>VLOOKUP(C519,[3]ריכוז!A:BQ,69,0)</f>
        <v>0</v>
      </c>
      <c r="J519" s="22">
        <f t="shared" si="41"/>
        <v>0</v>
      </c>
      <c r="K519" s="22">
        <f>VLOOKUP(C519,'[3]דוח רשימת בקשות'!B:P,15,0)</f>
        <v>643500</v>
      </c>
      <c r="L519" s="7">
        <f t="shared" si="40"/>
        <v>1</v>
      </c>
      <c r="M519" s="23">
        <f>VLOOKUP(E519,'[1]ריכוז תמיכה ברמת עמותה'!$A:$P,16,0)+IFERROR(VLOOKUP(E519,[2]גיליון1!$B:$F,5,0),0)</f>
        <v>114772.7817660751</v>
      </c>
      <c r="N519" s="23">
        <f t="shared" si="42"/>
        <v>114772.7817660751</v>
      </c>
      <c r="O519" s="23">
        <f>VLOOKUP(C519,'[3]דוח רשימת בקשות 17.11.25'!B:I,8,0)</f>
        <v>85306</v>
      </c>
      <c r="P519" s="23">
        <f t="shared" si="43"/>
        <v>0</v>
      </c>
      <c r="Q519" s="23">
        <f t="shared" si="44"/>
        <v>29466.781766075102</v>
      </c>
      <c r="R519" s="24"/>
      <c r="T519" s="17"/>
      <c r="U519" s="17"/>
      <c r="Y519" s="1" t="e">
        <f>VLOOKUP(F519,[4]ריכוז!E:X,20,0)</f>
        <v>#N/A</v>
      </c>
    </row>
    <row r="520" spans="2:25" x14ac:dyDescent="0.2">
      <c r="B520" s="6">
        <v>517</v>
      </c>
      <c r="C520" s="6">
        <v>1001904202</v>
      </c>
      <c r="D520" s="6">
        <v>42402236</v>
      </c>
      <c r="E520" s="6">
        <v>580371037</v>
      </c>
      <c r="F520" s="7" t="s">
        <v>633</v>
      </c>
      <c r="G520" s="7" t="str">
        <f>VLOOKUP(C520,[3]ריכוז!A:BN,66,0)</f>
        <v>לא</v>
      </c>
      <c r="H520" s="7" t="str">
        <f>VLOOKUP(C520,[3]ריכוז!A:BP,68,0)</f>
        <v>לא</v>
      </c>
      <c r="I520" s="7">
        <f>VLOOKUP(C520,[3]ריכוז!A:BQ,69,0)</f>
        <v>0</v>
      </c>
      <c r="J520" s="22">
        <f t="shared" si="41"/>
        <v>0</v>
      </c>
      <c r="K520" s="22">
        <f>VLOOKUP(C520,'[3]דוח רשימת בקשות'!B:P,15,0)</f>
        <v>35000</v>
      </c>
      <c r="L520" s="7">
        <f t="shared" si="40"/>
        <v>1</v>
      </c>
      <c r="M520" s="23">
        <f>VLOOKUP(E520,'[1]ריכוז תמיכה ברמת עמותה'!$A:$P,16,0)+IFERROR(VLOOKUP(E520,[2]גיליון1!$B:$F,5,0),0)</f>
        <v>19334.244665940496</v>
      </c>
      <c r="N520" s="23">
        <f t="shared" si="42"/>
        <v>19334.244665940496</v>
      </c>
      <c r="O520" s="23">
        <f>VLOOKUP(C520,'[3]דוח רשימת בקשות 17.11.25'!B:I,8,0)</f>
        <v>6972</v>
      </c>
      <c r="P520" s="23">
        <f t="shared" si="43"/>
        <v>0</v>
      </c>
      <c r="Q520" s="23">
        <f t="shared" si="44"/>
        <v>12362.244665940496</v>
      </c>
      <c r="R520" s="24"/>
      <c r="T520" s="17"/>
      <c r="U520" s="17"/>
      <c r="Y520" s="1" t="e">
        <f>VLOOKUP(F520,[4]ריכוז!E:X,20,0)</f>
        <v>#N/A</v>
      </c>
    </row>
    <row r="521" spans="2:25" x14ac:dyDescent="0.2">
      <c r="B521" s="6">
        <v>518</v>
      </c>
      <c r="C521" s="6">
        <v>1001904203</v>
      </c>
      <c r="D521" s="6">
        <v>42402565</v>
      </c>
      <c r="E521" s="6">
        <v>580353357</v>
      </c>
      <c r="F521" s="7" t="s">
        <v>634</v>
      </c>
      <c r="G521" s="7" t="str">
        <f>VLOOKUP(C521,[3]ריכוז!A:BN,66,0)</f>
        <v>לא</v>
      </c>
      <c r="H521" s="7" t="str">
        <f>VLOOKUP(C521,[3]ריכוז!A:BP,68,0)</f>
        <v>לא</v>
      </c>
      <c r="I521" s="7">
        <f>VLOOKUP(C521,[3]ריכוז!A:BQ,69,0)</f>
        <v>0</v>
      </c>
      <c r="J521" s="22">
        <f t="shared" si="41"/>
        <v>0</v>
      </c>
      <c r="K521" s="22">
        <f>VLOOKUP(C521,'[3]דוח רשימת בקשות'!B:P,15,0)</f>
        <v>400000</v>
      </c>
      <c r="L521" s="7">
        <f t="shared" si="40"/>
        <v>1</v>
      </c>
      <c r="M521" s="23">
        <f>VLOOKUP(E521,'[1]ריכוז תמיכה ברמת עמותה'!$A:$P,16,0)+IFERROR(VLOOKUP(E521,[2]גיליון1!$B:$F,5,0),0)</f>
        <v>190667.95888455611</v>
      </c>
      <c r="N521" s="23">
        <f t="shared" si="42"/>
        <v>190667.95888455611</v>
      </c>
      <c r="O521" s="23">
        <f>VLOOKUP(C521,'[3]דוח רשימת בקשות 17.11.25'!B:I,8,0)</f>
        <v>120877</v>
      </c>
      <c r="P521" s="23">
        <f t="shared" si="43"/>
        <v>0</v>
      </c>
      <c r="Q521" s="23">
        <f t="shared" si="44"/>
        <v>69790.958884556108</v>
      </c>
      <c r="R521" s="24"/>
      <c r="T521" s="17"/>
      <c r="U521" s="17"/>
      <c r="Y521" s="1" t="e">
        <f>VLOOKUP(F521,[4]ריכוז!E:X,20,0)</f>
        <v>#N/A</v>
      </c>
    </row>
    <row r="522" spans="2:25" x14ac:dyDescent="0.2">
      <c r="B522" s="6">
        <v>519</v>
      </c>
      <c r="C522" s="6">
        <v>1001904205</v>
      </c>
      <c r="D522" s="6">
        <v>42240022</v>
      </c>
      <c r="E522" s="6">
        <v>580584597</v>
      </c>
      <c r="F522" s="7" t="s">
        <v>635</v>
      </c>
      <c r="G522" s="7" t="str">
        <f>VLOOKUP(C522,[3]ריכוז!A:BN,66,0)</f>
        <v>לא</v>
      </c>
      <c r="H522" s="7" t="str">
        <f>VLOOKUP(C522,[3]ריכוז!A:BP,68,0)</f>
        <v>לא</v>
      </c>
      <c r="I522" s="7">
        <f>VLOOKUP(C522,[3]ריכוז!A:BQ,69,0)</f>
        <v>0</v>
      </c>
      <c r="J522" s="22">
        <f t="shared" si="41"/>
        <v>0</v>
      </c>
      <c r="K522" s="22">
        <f>VLOOKUP(C522,'[3]דוח רשימת בקשות'!B:P,15,0)</f>
        <v>300000</v>
      </c>
      <c r="L522" s="7">
        <f t="shared" si="40"/>
        <v>1</v>
      </c>
      <c r="M522" s="23">
        <f>VLOOKUP(E522,'[1]ריכוז תמיכה ברמת עמותה'!$A:$P,16,0)+IFERROR(VLOOKUP(E522,[2]גיליון1!$B:$F,5,0),0)</f>
        <v>126871.5341149618</v>
      </c>
      <c r="N522" s="23">
        <f t="shared" si="42"/>
        <v>126871.5341149618</v>
      </c>
      <c r="O522" s="23">
        <f>VLOOKUP(C522,'[3]דוח רשימת בקשות 17.11.25'!B:I,8,0)</f>
        <v>64166</v>
      </c>
      <c r="P522" s="23">
        <f t="shared" si="43"/>
        <v>0</v>
      </c>
      <c r="Q522" s="23">
        <f t="shared" si="44"/>
        <v>62705.534114961803</v>
      </c>
      <c r="R522" s="24"/>
      <c r="T522" s="17"/>
      <c r="U522" s="17"/>
      <c r="Y522" s="1" t="e">
        <f>VLOOKUP(F522,[4]ריכוז!E:X,20,0)</f>
        <v>#N/A</v>
      </c>
    </row>
    <row r="523" spans="2:25" x14ac:dyDescent="0.2">
      <c r="B523" s="6">
        <v>520</v>
      </c>
      <c r="C523" s="6">
        <v>1001904206</v>
      </c>
      <c r="D523" s="6">
        <v>42242259</v>
      </c>
      <c r="E523" s="6">
        <v>580686970</v>
      </c>
      <c r="F523" s="7" t="s">
        <v>636</v>
      </c>
      <c r="G523" s="7" t="str">
        <f>VLOOKUP(C523,[3]ריכוז!A:BN,66,0)</f>
        <v>לא</v>
      </c>
      <c r="H523" s="7" t="str">
        <f>VLOOKUP(C523,[3]ריכוז!A:BP,68,0)</f>
        <v>לא</v>
      </c>
      <c r="I523" s="7">
        <f>VLOOKUP(C523,[3]ריכוז!A:BQ,69,0)</f>
        <v>0</v>
      </c>
      <c r="J523" s="22">
        <f t="shared" si="41"/>
        <v>0</v>
      </c>
      <c r="K523" s="22">
        <f>VLOOKUP(C523,'[3]דוח רשימת בקשות'!B:P,15,0)</f>
        <v>500000</v>
      </c>
      <c r="L523" s="7">
        <f t="shared" si="40"/>
        <v>1</v>
      </c>
      <c r="M523" s="23">
        <f>VLOOKUP(E523,'[1]ריכוז תמיכה ברמת עמותה'!$A:$P,16,0)+IFERROR(VLOOKUP(E523,[2]גיליון1!$B:$F,5,0),0)</f>
        <v>68121.510345214541</v>
      </c>
      <c r="N523" s="23">
        <f t="shared" si="42"/>
        <v>68121.510345214541</v>
      </c>
      <c r="O523" s="23">
        <f>VLOOKUP(C523,'[3]דוח רשימת בקשות 17.11.25'!B:I,8,0)</f>
        <v>59606</v>
      </c>
      <c r="P523" s="23">
        <f t="shared" si="43"/>
        <v>0</v>
      </c>
      <c r="Q523" s="23">
        <f t="shared" si="44"/>
        <v>8515.5103452145413</v>
      </c>
      <c r="R523" s="24"/>
      <c r="T523" s="17"/>
      <c r="U523" s="17"/>
      <c r="Y523" s="1" t="e">
        <f>VLOOKUP(F523,[4]ריכוז!E:X,20,0)</f>
        <v>#N/A</v>
      </c>
    </row>
    <row r="524" spans="2:25" x14ac:dyDescent="0.2">
      <c r="B524" s="6">
        <v>521</v>
      </c>
      <c r="C524" s="6">
        <v>1001904207</v>
      </c>
      <c r="D524" s="6">
        <v>40228519</v>
      </c>
      <c r="E524" s="6">
        <v>580376911</v>
      </c>
      <c r="F524" s="7" t="s">
        <v>637</v>
      </c>
      <c r="G524" s="7" t="str">
        <f>VLOOKUP(C524,[3]ריכוז!A:BN,66,0)</f>
        <v>לא</v>
      </c>
      <c r="H524" s="7" t="str">
        <f>VLOOKUP(C524,[3]ריכוז!A:BP,68,0)</f>
        <v>לא</v>
      </c>
      <c r="I524" s="7">
        <f>VLOOKUP(C524,[3]ריכוז!A:BQ,69,0)</f>
        <v>0</v>
      </c>
      <c r="J524" s="22">
        <f t="shared" si="41"/>
        <v>0</v>
      </c>
      <c r="K524" s="22">
        <f>VLOOKUP(C524,'[3]דוח רשימת בקשות'!B:P,15,0)</f>
        <v>200000</v>
      </c>
      <c r="L524" s="7">
        <f t="shared" si="40"/>
        <v>1</v>
      </c>
      <c r="M524" s="23">
        <f>VLOOKUP(E524,'[1]ריכוז תמיכה ברמת עמותה'!$A:$P,16,0)+IFERROR(VLOOKUP(E524,[2]גיליון1!$B:$F,5,0),0)</f>
        <v>98790.206001189552</v>
      </c>
      <c r="N524" s="23">
        <f t="shared" si="42"/>
        <v>98790.206001189552</v>
      </c>
      <c r="O524" s="23">
        <f>VLOOKUP(C524,'[3]דוח רשימת בקשות 17.11.25'!B:I,8,0)</f>
        <v>56802</v>
      </c>
      <c r="P524" s="23">
        <f t="shared" si="43"/>
        <v>0</v>
      </c>
      <c r="Q524" s="23">
        <f t="shared" si="44"/>
        <v>41988.206001189552</v>
      </c>
      <c r="R524" s="24"/>
      <c r="T524" s="17"/>
      <c r="U524" s="17"/>
      <c r="Y524" s="1" t="e">
        <f>VLOOKUP(F524,[4]ריכוז!E:X,20,0)</f>
        <v>#N/A</v>
      </c>
    </row>
    <row r="525" spans="2:25" x14ac:dyDescent="0.2">
      <c r="B525" s="6">
        <v>522</v>
      </c>
      <c r="C525" s="6">
        <v>1001904208</v>
      </c>
      <c r="D525" s="6">
        <v>40331400</v>
      </c>
      <c r="E525" s="6">
        <v>580324127</v>
      </c>
      <c r="F525" s="7" t="s">
        <v>638</v>
      </c>
      <c r="G525" s="7" t="str">
        <f>VLOOKUP(C525,[3]ריכוז!A:BN,66,0)</f>
        <v>לא</v>
      </c>
      <c r="H525" s="7" t="str">
        <f>VLOOKUP(C525,[3]ריכוז!A:BP,68,0)</f>
        <v>כן</v>
      </c>
      <c r="I525" s="7">
        <f>VLOOKUP(C525,[3]ריכוז!A:BQ,69,0)</f>
        <v>38</v>
      </c>
      <c r="J525" s="22">
        <f t="shared" si="41"/>
        <v>2853.3150345257241</v>
      </c>
      <c r="K525" s="22">
        <f>VLOOKUP(C525,'[3]דוח רשימת בקשות'!B:P,15,0)</f>
        <v>100000</v>
      </c>
      <c r="L525" s="7">
        <f t="shared" si="40"/>
        <v>1</v>
      </c>
      <c r="M525" s="23">
        <f>VLOOKUP(E525,'[1]ריכוז תמיכה ברמת עמותה'!$A:$P,16,0)+IFERROR(VLOOKUP(E525,[2]גיליון1!$B:$F,5,0),0)</f>
        <v>27406.841778997088</v>
      </c>
      <c r="N525" s="23">
        <f t="shared" si="42"/>
        <v>24553.526744471365</v>
      </c>
      <c r="O525" s="23">
        <f>VLOOKUP(C525,'[3]דוח רשימת בקשות 17.11.25'!B:I,8,0)</f>
        <v>0</v>
      </c>
      <c r="P525" s="23">
        <f t="shared" si="43"/>
        <v>0</v>
      </c>
      <c r="Q525" s="23">
        <f t="shared" si="44"/>
        <v>24553.526744471365</v>
      </c>
      <c r="R525" s="24"/>
      <c r="T525" s="17"/>
      <c r="U525" s="17"/>
      <c r="Y525" s="1" t="e">
        <f>VLOOKUP(F525,[4]ריכוז!E:X,20,0)</f>
        <v>#N/A</v>
      </c>
    </row>
    <row r="526" spans="2:25" x14ac:dyDescent="0.2">
      <c r="B526" s="6">
        <v>523</v>
      </c>
      <c r="C526" s="6">
        <v>1001904209</v>
      </c>
      <c r="D526" s="6">
        <v>42402539</v>
      </c>
      <c r="E526" s="6">
        <v>580082568</v>
      </c>
      <c r="F526" s="7" t="s">
        <v>639</v>
      </c>
      <c r="G526" s="7" t="str">
        <f>VLOOKUP(C526,[3]ריכוז!A:BN,66,0)</f>
        <v>לא</v>
      </c>
      <c r="H526" s="7" t="str">
        <f>VLOOKUP(C526,[3]ריכוז!A:BP,68,0)</f>
        <v>לא</v>
      </c>
      <c r="I526" s="7">
        <f>VLOOKUP(C526,[3]ריכוז!A:BQ,69,0)</f>
        <v>0</v>
      </c>
      <c r="J526" s="22">
        <f t="shared" si="41"/>
        <v>0</v>
      </c>
      <c r="K526" s="22">
        <f>VLOOKUP(C526,'[3]דוח רשימת בקשות'!B:P,15,0)</f>
        <v>100000</v>
      </c>
      <c r="L526" s="7">
        <f t="shared" si="40"/>
        <v>1</v>
      </c>
      <c r="M526" s="23">
        <f>VLOOKUP(E526,'[1]ריכוז תמיכה ברמת עמותה'!$A:$P,16,0)+IFERROR(VLOOKUP(E526,[2]גיליון1!$B:$F,5,0),0)</f>
        <v>10113.983589121142</v>
      </c>
      <c r="N526" s="23">
        <f t="shared" si="42"/>
        <v>10113.983589121142</v>
      </c>
      <c r="O526" s="23">
        <f>VLOOKUP(C526,'[3]דוח רשימת בקשות 17.11.25'!B:I,8,0)</f>
        <v>5437</v>
      </c>
      <c r="P526" s="23">
        <f t="shared" si="43"/>
        <v>0</v>
      </c>
      <c r="Q526" s="23">
        <f t="shared" si="44"/>
        <v>4676.9835891211424</v>
      </c>
      <c r="R526" s="24"/>
      <c r="T526" s="17"/>
      <c r="U526" s="17"/>
      <c r="Y526" s="1" t="e">
        <f>VLOOKUP(F526,[4]ריכוז!E:X,20,0)</f>
        <v>#N/A</v>
      </c>
    </row>
    <row r="527" spans="2:25" x14ac:dyDescent="0.2">
      <c r="B527" s="6">
        <v>524</v>
      </c>
      <c r="C527" s="6">
        <v>1001904230</v>
      </c>
      <c r="D527" s="6">
        <v>42402545</v>
      </c>
      <c r="E527" s="6">
        <v>580040376</v>
      </c>
      <c r="F527" s="7" t="s">
        <v>640</v>
      </c>
      <c r="G527" s="7" t="str">
        <f>VLOOKUP(C527,[3]ריכוז!A:BN,66,0)</f>
        <v>לא</v>
      </c>
      <c r="H527" s="7" t="str">
        <f>VLOOKUP(C527,[3]ריכוז!A:BP,68,0)</f>
        <v>לא</v>
      </c>
      <c r="I527" s="7">
        <f>VLOOKUP(C527,[3]ריכוז!A:BQ,69,0)</f>
        <v>0</v>
      </c>
      <c r="J527" s="22">
        <f t="shared" si="41"/>
        <v>0</v>
      </c>
      <c r="K527" s="22">
        <f>VLOOKUP(C527,'[3]דוח רשימת בקשות'!B:P,15,0)</f>
        <v>100000</v>
      </c>
      <c r="L527" s="7">
        <f t="shared" si="40"/>
        <v>1</v>
      </c>
      <c r="M527" s="23">
        <f>VLOOKUP(E527,'[1]ריכוז תמיכה ברמת עמותה'!$A:$P,16,0)+IFERROR(VLOOKUP(E527,[2]גיליון1!$B:$F,5,0),0)</f>
        <v>2771.3035451643386</v>
      </c>
      <c r="N527" s="23">
        <f t="shared" si="42"/>
        <v>2771.3035451643386</v>
      </c>
      <c r="O527" s="23">
        <f>VLOOKUP(C527,'[3]דוח רשימת בקשות 17.11.25'!B:I,8,0)</f>
        <v>2425</v>
      </c>
      <c r="P527" s="23">
        <f t="shared" si="43"/>
        <v>0</v>
      </c>
      <c r="Q527" s="23">
        <f t="shared" si="44"/>
        <v>346.30354516433863</v>
      </c>
      <c r="R527" s="24"/>
      <c r="T527" s="17"/>
      <c r="U527" s="17"/>
      <c r="Y527" s="1" t="e">
        <f>VLOOKUP(F527,[4]ריכוז!E:X,20,0)</f>
        <v>#N/A</v>
      </c>
    </row>
    <row r="528" spans="2:25" x14ac:dyDescent="0.2">
      <c r="B528" s="6">
        <v>525</v>
      </c>
      <c r="C528" s="6">
        <v>1001904231</v>
      </c>
      <c r="D528" s="6">
        <v>40229347</v>
      </c>
      <c r="E528" s="6">
        <v>580419950</v>
      </c>
      <c r="F528" s="7" t="s">
        <v>641</v>
      </c>
      <c r="G528" s="7" t="str">
        <f>VLOOKUP(C528,[3]ריכוז!A:BN,66,0)</f>
        <v>לא</v>
      </c>
      <c r="H528" s="7" t="str">
        <f>VLOOKUP(C528,[3]ריכוז!A:BP,68,0)</f>
        <v>לא</v>
      </c>
      <c r="I528" s="7">
        <f>VLOOKUP(C528,[3]ריכוז!A:BQ,69,0)</f>
        <v>0</v>
      </c>
      <c r="J528" s="22">
        <f t="shared" si="41"/>
        <v>0</v>
      </c>
      <c r="K528" s="22">
        <f>VLOOKUP(C528,'[3]דוח רשימת בקשות'!B:P,15,0)</f>
        <v>300000</v>
      </c>
      <c r="L528" s="7">
        <f t="shared" si="40"/>
        <v>1</v>
      </c>
      <c r="M528" s="23">
        <f>VLOOKUP(E528,'[1]ריכוז תמיכה ברמת עמותה'!$A:$P,16,0)+IFERROR(VLOOKUP(E528,[2]גיליון1!$B:$F,5,0),0)</f>
        <v>130787.58852413208</v>
      </c>
      <c r="N528" s="23">
        <f t="shared" si="42"/>
        <v>130787.58852413208</v>
      </c>
      <c r="O528" s="23">
        <f>VLOOKUP(C528,'[3]דוח רשימת בקשות 17.11.25'!B:I,8,0)</f>
        <v>99235</v>
      </c>
      <c r="P528" s="23">
        <f t="shared" si="43"/>
        <v>0</v>
      </c>
      <c r="Q528" s="23">
        <f t="shared" si="44"/>
        <v>31552.588524132079</v>
      </c>
      <c r="R528" s="24"/>
      <c r="T528" s="17"/>
      <c r="U528" s="17"/>
      <c r="Y528" s="1" t="e">
        <f>VLOOKUP(F528,[4]ריכוז!E:X,20,0)</f>
        <v>#N/A</v>
      </c>
    </row>
    <row r="529" spans="2:25" x14ac:dyDescent="0.2">
      <c r="B529" s="6">
        <v>526</v>
      </c>
      <c r="C529" s="6">
        <v>1001904232</v>
      </c>
      <c r="D529" s="6">
        <v>42402574</v>
      </c>
      <c r="E529" s="6">
        <v>580353381</v>
      </c>
      <c r="F529" s="7" t="s">
        <v>642</v>
      </c>
      <c r="G529" s="7" t="str">
        <f>VLOOKUP(C529,[3]ריכוז!A:BN,66,0)</f>
        <v>לא</v>
      </c>
      <c r="H529" s="7" t="str">
        <f>VLOOKUP(C529,[3]ריכוז!A:BP,68,0)</f>
        <v>לא</v>
      </c>
      <c r="I529" s="7">
        <f>VLOOKUP(C529,[3]ריכוז!A:BQ,69,0)</f>
        <v>0</v>
      </c>
      <c r="J529" s="22">
        <f t="shared" si="41"/>
        <v>0</v>
      </c>
      <c r="K529" s="22">
        <f>VLOOKUP(C529,'[3]דוח רשימת בקשות'!B:P,15,0)</f>
        <v>1200000</v>
      </c>
      <c r="L529" s="7">
        <f t="shared" si="40"/>
        <v>1</v>
      </c>
      <c r="M529" s="23">
        <f>VLOOKUP(E529,'[1]ריכוז תמיכה ברמת עמותה'!$A:$P,16,0)+IFERROR(VLOOKUP(E529,[2]גיליון1!$B:$F,5,0),0)</f>
        <v>189429.8552554356</v>
      </c>
      <c r="N529" s="23">
        <f t="shared" si="42"/>
        <v>189429.8552554356</v>
      </c>
      <c r="O529" s="23">
        <f>VLOOKUP(C529,'[3]דוח רשימת בקשות 17.11.25'!B:I,8,0)</f>
        <v>163973</v>
      </c>
      <c r="P529" s="23">
        <f t="shared" si="43"/>
        <v>0</v>
      </c>
      <c r="Q529" s="23">
        <f t="shared" si="44"/>
        <v>25456.855255435599</v>
      </c>
      <c r="R529" s="24"/>
      <c r="T529" s="17"/>
      <c r="U529" s="17"/>
      <c r="Y529" s="1" t="e">
        <f>VLOOKUP(F529,[4]ריכוז!E:X,20,0)</f>
        <v>#N/A</v>
      </c>
    </row>
    <row r="530" spans="2:25" x14ac:dyDescent="0.2">
      <c r="B530" s="6">
        <v>527</v>
      </c>
      <c r="C530" s="6">
        <v>1001904239</v>
      </c>
      <c r="D530" s="6">
        <v>42140408</v>
      </c>
      <c r="E530" s="6">
        <v>580481935</v>
      </c>
      <c r="F530" s="7" t="s">
        <v>643</v>
      </c>
      <c r="G530" s="7" t="str">
        <f>VLOOKUP(C530,[3]ריכוז!A:BN,66,0)</f>
        <v>לא</v>
      </c>
      <c r="H530" s="7" t="str">
        <f>VLOOKUP(C530,[3]ריכוז!A:BP,68,0)</f>
        <v>לא</v>
      </c>
      <c r="I530" s="7">
        <f>VLOOKUP(C530,[3]ריכוז!A:BQ,69,0)</f>
        <v>0</v>
      </c>
      <c r="J530" s="22">
        <f t="shared" si="41"/>
        <v>0</v>
      </c>
      <c r="K530" s="22">
        <f>VLOOKUP(C530,'[3]דוח רשימת בקשות'!B:P,15,0)</f>
        <v>300000</v>
      </c>
      <c r="L530" s="7">
        <f t="shared" si="40"/>
        <v>1</v>
      </c>
      <c r="M530" s="23">
        <f>VLOOKUP(E530,'[1]ריכוז תמיכה ברמת עמותה'!$A:$P,16,0)+IFERROR(VLOOKUP(E530,[2]גיליון1!$B:$F,5,0),0)</f>
        <v>64206.208330582063</v>
      </c>
      <c r="N530" s="23">
        <f t="shared" si="42"/>
        <v>64206.208330582063</v>
      </c>
      <c r="O530" s="23">
        <f>VLOOKUP(C530,'[3]דוח רשימת בקשות 17.11.25'!B:I,8,0)</f>
        <v>50665</v>
      </c>
      <c r="P530" s="23">
        <f t="shared" si="43"/>
        <v>0</v>
      </c>
      <c r="Q530" s="23">
        <f t="shared" si="44"/>
        <v>13541.208330582063</v>
      </c>
      <c r="R530" s="24"/>
      <c r="T530" s="17"/>
      <c r="U530" s="17"/>
      <c r="Y530" s="1" t="e">
        <f>VLOOKUP(F530,[4]ריכוז!E:X,20,0)</f>
        <v>#N/A</v>
      </c>
    </row>
    <row r="531" spans="2:25" x14ac:dyDescent="0.2">
      <c r="B531" s="6">
        <v>528</v>
      </c>
      <c r="C531" s="6">
        <v>1001904241</v>
      </c>
      <c r="D531" s="6">
        <v>42402260</v>
      </c>
      <c r="E531" s="6">
        <v>580603025</v>
      </c>
      <c r="F531" s="7" t="s">
        <v>644</v>
      </c>
      <c r="G531" s="7" t="str">
        <f>VLOOKUP(C531,[3]ריכוז!A:BN,66,0)</f>
        <v>לא</v>
      </c>
      <c r="H531" s="7" t="str">
        <f>VLOOKUP(C531,[3]ריכוז!A:BP,68,0)</f>
        <v>לא</v>
      </c>
      <c r="I531" s="7">
        <f>VLOOKUP(C531,[3]ריכוז!A:BQ,69,0)</f>
        <v>0</v>
      </c>
      <c r="J531" s="22">
        <f t="shared" si="41"/>
        <v>0</v>
      </c>
      <c r="K531" s="22">
        <f>VLOOKUP(C531,'[3]דוח רשימת בקשות'!B:P,15,0)</f>
        <v>1200000</v>
      </c>
      <c r="L531" s="7">
        <f t="shared" si="40"/>
        <v>1</v>
      </c>
      <c r="M531" s="23">
        <f>VLOOKUP(E531,'[1]ריכוז תמיכה ברמת עמותה'!$A:$P,16,0)+IFERROR(VLOOKUP(E531,[2]גיליון1!$B:$F,5,0),0)</f>
        <v>226948.69198627153</v>
      </c>
      <c r="N531" s="23">
        <f t="shared" si="42"/>
        <v>226948.69198627153</v>
      </c>
      <c r="O531" s="23">
        <f>VLOOKUP(C531,'[3]דוח רשימת בקשות 17.11.25'!B:I,8,0)</f>
        <v>171446</v>
      </c>
      <c r="P531" s="23">
        <f t="shared" si="43"/>
        <v>0</v>
      </c>
      <c r="Q531" s="23">
        <f t="shared" si="44"/>
        <v>55502.691986271529</v>
      </c>
      <c r="R531" s="24"/>
      <c r="T531" s="17"/>
      <c r="U531" s="17"/>
      <c r="Y531" s="1" t="e">
        <f>VLOOKUP(F531,[4]ריכוז!E:X,20,0)</f>
        <v>#N/A</v>
      </c>
    </row>
    <row r="532" spans="2:25" x14ac:dyDescent="0.2">
      <c r="B532" s="6">
        <v>529</v>
      </c>
      <c r="C532" s="6">
        <v>1001904244</v>
      </c>
      <c r="D532" s="6">
        <v>42402110</v>
      </c>
      <c r="E532" s="6">
        <v>580449437</v>
      </c>
      <c r="F532" s="7" t="s">
        <v>645</v>
      </c>
      <c r="G532" s="7" t="str">
        <f>VLOOKUP(C532,[3]ריכוז!A:BN,66,0)</f>
        <v>לא</v>
      </c>
      <c r="H532" s="7" t="str">
        <f>VLOOKUP(C532,[3]ריכוז!A:BP,68,0)</f>
        <v>לא</v>
      </c>
      <c r="I532" s="7">
        <f>VLOOKUP(C532,[3]ריכוז!A:BQ,69,0)</f>
        <v>0</v>
      </c>
      <c r="J532" s="22">
        <f t="shared" si="41"/>
        <v>0</v>
      </c>
      <c r="K532" s="22">
        <f>VLOOKUP(C532,'[3]דוח רשימת בקשות'!B:P,15,0)</f>
        <v>100000</v>
      </c>
      <c r="L532" s="7">
        <f t="shared" si="40"/>
        <v>1</v>
      </c>
      <c r="M532" s="23">
        <f>VLOOKUP(E532,'[1]ריכוז תמיכה ברמת עמותה'!$A:$P,16,0)+IFERROR(VLOOKUP(E532,[2]גיליון1!$B:$F,5,0),0)</f>
        <v>28801.428908891994</v>
      </c>
      <c r="N532" s="23">
        <f t="shared" si="42"/>
        <v>28801.428908891994</v>
      </c>
      <c r="O532" s="23">
        <f>VLOOKUP(C532,'[3]דוח רשימת בקשות 17.11.25'!B:I,8,0)</f>
        <v>10267</v>
      </c>
      <c r="P532" s="23">
        <f t="shared" si="43"/>
        <v>0</v>
      </c>
      <c r="Q532" s="23">
        <f t="shared" si="44"/>
        <v>18534.428908891994</v>
      </c>
      <c r="R532" s="24"/>
      <c r="T532" s="17"/>
      <c r="U532" s="17"/>
      <c r="Y532" s="1" t="e">
        <f>VLOOKUP(F532,[4]ריכוז!E:X,20,0)</f>
        <v>#N/A</v>
      </c>
    </row>
    <row r="533" spans="2:25" x14ac:dyDescent="0.2">
      <c r="B533" s="6">
        <v>530</v>
      </c>
      <c r="C533" s="6">
        <v>1001904245</v>
      </c>
      <c r="D533" s="6">
        <v>42402248</v>
      </c>
      <c r="E533" s="6">
        <v>580364958</v>
      </c>
      <c r="F533" s="7" t="s">
        <v>646</v>
      </c>
      <c r="G533" s="7" t="str">
        <f>VLOOKUP(C533,[3]ריכוז!A:BN,66,0)</f>
        <v>לא</v>
      </c>
      <c r="H533" s="7" t="str">
        <f>VLOOKUP(C533,[3]ריכוז!A:BP,68,0)</f>
        <v>לא</v>
      </c>
      <c r="I533" s="7">
        <f>VLOOKUP(C533,[3]ריכוז!A:BQ,69,0)</f>
        <v>0</v>
      </c>
      <c r="J533" s="22">
        <f t="shared" si="41"/>
        <v>0</v>
      </c>
      <c r="K533" s="22">
        <f>VLOOKUP(C533,'[3]דוח רשימת בקשות'!B:P,15,0)</f>
        <v>300000</v>
      </c>
      <c r="L533" s="7">
        <f t="shared" si="40"/>
        <v>1</v>
      </c>
      <c r="M533" s="23">
        <f>VLOOKUP(E533,'[1]ריכוז תמיכה ברמת עמותה'!$A:$P,16,0)+IFERROR(VLOOKUP(E533,[2]גיליון1!$B:$F,5,0),0)</f>
        <v>56009.671096890728</v>
      </c>
      <c r="N533" s="23">
        <f t="shared" si="42"/>
        <v>56009.671096890728</v>
      </c>
      <c r="O533" s="23">
        <f>VLOOKUP(C533,'[3]דוח רשימת בקשות 17.11.25'!B:I,8,0)</f>
        <v>0</v>
      </c>
      <c r="P533" s="23">
        <f t="shared" si="43"/>
        <v>0</v>
      </c>
      <c r="Q533" s="23">
        <f t="shared" si="44"/>
        <v>56009.671096890728</v>
      </c>
      <c r="R533" s="24"/>
      <c r="T533" s="17"/>
      <c r="U533" s="17"/>
      <c r="Y533" s="1" t="e">
        <f>VLOOKUP(F533,[4]ריכוז!E:X,20,0)</f>
        <v>#N/A</v>
      </c>
    </row>
    <row r="534" spans="2:25" x14ac:dyDescent="0.2">
      <c r="B534" s="6">
        <v>531</v>
      </c>
      <c r="C534" s="6">
        <v>1001904246</v>
      </c>
      <c r="D534" s="6">
        <v>42402030</v>
      </c>
      <c r="E534" s="6">
        <v>580550374</v>
      </c>
      <c r="F534" s="7" t="s">
        <v>647</v>
      </c>
      <c r="G534" s="7" t="str">
        <f>VLOOKUP(C534,[3]ריכוז!A:BN,66,0)</f>
        <v>לא</v>
      </c>
      <c r="H534" s="7" t="str">
        <f>VLOOKUP(C534,[3]ריכוז!A:BP,68,0)</f>
        <v>לא</v>
      </c>
      <c r="I534" s="7">
        <f>VLOOKUP(C534,[3]ריכוז!A:BQ,69,0)</f>
        <v>0</v>
      </c>
      <c r="J534" s="22">
        <f t="shared" si="41"/>
        <v>0</v>
      </c>
      <c r="K534" s="22">
        <f>VLOOKUP(C534,'[3]דוח רשימת בקשות'!B:P,15,0)</f>
        <v>150000</v>
      </c>
      <c r="L534" s="7">
        <f t="shared" si="40"/>
        <v>1</v>
      </c>
      <c r="M534" s="23">
        <f>VLOOKUP(E534,'[1]ריכוז תמיכה ברמת עמותה'!$A:$P,16,0)+IFERROR(VLOOKUP(E534,[2]גיליון1!$B:$F,5,0),0)</f>
        <v>3645.6576050614458</v>
      </c>
      <c r="N534" s="23">
        <f t="shared" si="42"/>
        <v>3645.6576050614458</v>
      </c>
      <c r="O534" s="23">
        <f>VLOOKUP(C534,'[3]דוח רשימת בקשות 17.11.25'!B:I,8,0)</f>
        <v>2426</v>
      </c>
      <c r="P534" s="23">
        <f t="shared" si="43"/>
        <v>0</v>
      </c>
      <c r="Q534" s="23">
        <f t="shared" si="44"/>
        <v>1219.6576050614458</v>
      </c>
      <c r="R534" s="24"/>
      <c r="T534" s="17"/>
      <c r="U534" s="17"/>
      <c r="Y534" s="1" t="e">
        <f>VLOOKUP(F534,[4]ריכוז!E:X,20,0)</f>
        <v>#N/A</v>
      </c>
    </row>
    <row r="535" spans="2:25" x14ac:dyDescent="0.2">
      <c r="B535" s="6">
        <v>532</v>
      </c>
      <c r="C535" s="6">
        <v>1001904260</v>
      </c>
      <c r="D535" s="6">
        <v>41864772</v>
      </c>
      <c r="E535" s="6">
        <v>580435980</v>
      </c>
      <c r="F535" s="7" t="s">
        <v>648</v>
      </c>
      <c r="G535" s="7" t="str">
        <f>VLOOKUP(C535,[3]ריכוז!A:BN,66,0)</f>
        <v>לא</v>
      </c>
      <c r="H535" s="7" t="str">
        <f>VLOOKUP(C535,[3]ריכוז!A:BP,68,0)</f>
        <v>לא</v>
      </c>
      <c r="I535" s="7">
        <f>VLOOKUP(C535,[3]ריכוז!A:BQ,69,0)</f>
        <v>0</v>
      </c>
      <c r="J535" s="22">
        <f t="shared" si="41"/>
        <v>0</v>
      </c>
      <c r="K535" s="22">
        <f>VLOOKUP(C535,'[3]דוח רשימת בקשות'!B:P,15,0)</f>
        <v>500000</v>
      </c>
      <c r="L535" s="7">
        <f t="shared" si="40"/>
        <v>1</v>
      </c>
      <c r="M535" s="23">
        <f>VLOOKUP(E535,'[1]ריכוז תמיכה ברמת עמותה'!$A:$P,16,0)+IFERROR(VLOOKUP(E535,[2]גיליון1!$B:$F,5,0),0)</f>
        <v>138794.99190316058</v>
      </c>
      <c r="N535" s="23">
        <f t="shared" si="42"/>
        <v>138794.99190316058</v>
      </c>
      <c r="O535" s="23">
        <f>VLOOKUP(C535,'[3]דוח רשימת בקשות 17.11.25'!B:I,8,0)</f>
        <v>0</v>
      </c>
      <c r="P535" s="23">
        <f t="shared" si="43"/>
        <v>0</v>
      </c>
      <c r="Q535" s="23">
        <f t="shared" si="44"/>
        <v>138794.99190316058</v>
      </c>
      <c r="R535" s="24"/>
      <c r="T535" s="17"/>
      <c r="U535" s="17"/>
      <c r="Y535" s="1" t="e">
        <f>VLOOKUP(F535,[4]ריכוז!E:X,20,0)</f>
        <v>#N/A</v>
      </c>
    </row>
    <row r="536" spans="2:25" x14ac:dyDescent="0.2">
      <c r="B536" s="6">
        <v>533</v>
      </c>
      <c r="C536" s="6">
        <v>1001904264</v>
      </c>
      <c r="D536" s="6">
        <v>42402276</v>
      </c>
      <c r="E536" s="6">
        <v>580665933</v>
      </c>
      <c r="F536" s="7" t="s">
        <v>649</v>
      </c>
      <c r="G536" s="7" t="str">
        <f>VLOOKUP(C536,[3]ריכוז!A:BN,66,0)</f>
        <v>לא</v>
      </c>
      <c r="H536" s="7" t="str">
        <f>VLOOKUP(C536,[3]ריכוז!A:BP,68,0)</f>
        <v>לא</v>
      </c>
      <c r="I536" s="7">
        <f>VLOOKUP(C536,[3]ריכוז!A:BQ,69,0)</f>
        <v>0</v>
      </c>
      <c r="J536" s="22">
        <f t="shared" si="41"/>
        <v>0</v>
      </c>
      <c r="K536" s="22">
        <f>VLOOKUP(C536,'[3]דוח רשימת בקשות'!B:P,15,0)</f>
        <v>150000</v>
      </c>
      <c r="L536" s="7">
        <f t="shared" si="40"/>
        <v>1</v>
      </c>
      <c r="M536" s="23">
        <f>VLOOKUP(E536,'[1]ריכוז תמיכה ברמת עמותה'!$A:$P,16,0)+IFERROR(VLOOKUP(E536,[2]גיליון1!$B:$F,5,0),0)</f>
        <v>90615.246678393567</v>
      </c>
      <c r="N536" s="23">
        <f t="shared" si="42"/>
        <v>90615.246678393567</v>
      </c>
      <c r="O536" s="23">
        <f>VLOOKUP(C536,'[3]דוח רשימת בקשות 17.11.25'!B:I,8,0)</f>
        <v>79288</v>
      </c>
      <c r="P536" s="23">
        <f t="shared" si="43"/>
        <v>0</v>
      </c>
      <c r="Q536" s="23">
        <f t="shared" si="44"/>
        <v>11327.246678393567</v>
      </c>
      <c r="R536" s="24"/>
      <c r="T536" s="17"/>
      <c r="U536" s="17"/>
      <c r="Y536" s="1" t="e">
        <f>VLOOKUP(F536,[4]ריכוז!E:X,20,0)</f>
        <v>#N/A</v>
      </c>
    </row>
    <row r="537" spans="2:25" x14ac:dyDescent="0.2">
      <c r="B537" s="6">
        <v>534</v>
      </c>
      <c r="C537" s="6">
        <v>1001904269</v>
      </c>
      <c r="D537" s="6">
        <v>42470324</v>
      </c>
      <c r="E537" s="6">
        <v>580706380</v>
      </c>
      <c r="F537" s="7" t="s">
        <v>650</v>
      </c>
      <c r="G537" s="7" t="str">
        <f>VLOOKUP(C537,[3]ריכוז!A:BN,66,0)</f>
        <v>לא</v>
      </c>
      <c r="H537" s="7" t="str">
        <f>VLOOKUP(C537,[3]ריכוז!A:BP,68,0)</f>
        <v>לא</v>
      </c>
      <c r="I537" s="7">
        <f>VLOOKUP(C537,[3]ריכוז!A:BQ,69,0)</f>
        <v>0</v>
      </c>
      <c r="J537" s="22">
        <f t="shared" si="41"/>
        <v>0</v>
      </c>
      <c r="K537" s="22">
        <f>VLOOKUP(C537,'[3]דוח רשימת בקשות'!B:P,15,0)</f>
        <v>900000</v>
      </c>
      <c r="L537" s="7">
        <f t="shared" si="40"/>
        <v>1</v>
      </c>
      <c r="M537" s="23">
        <f>VLOOKUP(E537,'[1]ריכוז תמיכה ברמת עמותה'!$A:$P,16,0)+IFERROR(VLOOKUP(E537,[2]גיליון1!$B:$F,5,0),0)</f>
        <v>352325.7486772539</v>
      </c>
      <c r="N537" s="23">
        <f t="shared" si="42"/>
        <v>352325.7486772539</v>
      </c>
      <c r="O537" s="23">
        <f>VLOOKUP(C537,'[3]דוח רשימת בקשות 17.11.25'!B:I,8,0)</f>
        <v>281509</v>
      </c>
      <c r="P537" s="23">
        <f t="shared" si="43"/>
        <v>0</v>
      </c>
      <c r="Q537" s="23">
        <f t="shared" si="44"/>
        <v>70816.748677253898</v>
      </c>
      <c r="R537" s="24"/>
      <c r="T537" s="17"/>
      <c r="U537" s="17"/>
      <c r="Y537" s="1" t="e">
        <f>VLOOKUP(F537,[4]ריכוז!E:X,20,0)</f>
        <v>#N/A</v>
      </c>
    </row>
    <row r="538" spans="2:25" x14ac:dyDescent="0.2">
      <c r="B538" s="6">
        <v>535</v>
      </c>
      <c r="C538" s="6">
        <v>1001904304</v>
      </c>
      <c r="D538" s="6">
        <v>41864846</v>
      </c>
      <c r="E538" s="6">
        <v>580310373</v>
      </c>
      <c r="F538" s="7" t="s">
        <v>651</v>
      </c>
      <c r="G538" s="7" t="str">
        <f>VLOOKUP(C538,[3]ריכוז!A:BN,66,0)</f>
        <v>לא</v>
      </c>
      <c r="H538" s="7" t="str">
        <f>VLOOKUP(C538,[3]ריכוז!A:BP,68,0)</f>
        <v>לא</v>
      </c>
      <c r="I538" s="7">
        <f>VLOOKUP(C538,[3]ריכוז!A:BQ,69,0)</f>
        <v>0</v>
      </c>
      <c r="J538" s="22">
        <f t="shared" si="41"/>
        <v>0</v>
      </c>
      <c r="K538" s="22">
        <f>VLOOKUP(C538,'[3]דוח רשימת בקשות'!B:P,15,0)</f>
        <v>150000</v>
      </c>
      <c r="L538" s="7">
        <f t="shared" si="40"/>
        <v>1</v>
      </c>
      <c r="M538" s="23">
        <f>VLOOKUP(E538,'[1]ריכוז תמיכה ברמת עמותה'!$A:$P,16,0)+IFERROR(VLOOKUP(E538,[2]גיליון1!$B:$F,5,0),0)</f>
        <v>60944.204674650377</v>
      </c>
      <c r="N538" s="23">
        <f t="shared" si="42"/>
        <v>60944.204674650377</v>
      </c>
      <c r="O538" s="23">
        <f>VLOOKUP(C538,'[3]דוח רשימת בקשות 17.11.25'!B:I,8,0)</f>
        <v>47172</v>
      </c>
      <c r="P538" s="23">
        <f t="shared" si="43"/>
        <v>0</v>
      </c>
      <c r="Q538" s="23">
        <f t="shared" si="44"/>
        <v>13772.204674650377</v>
      </c>
      <c r="R538" s="24"/>
      <c r="T538" s="17"/>
      <c r="U538" s="17"/>
      <c r="Y538" s="1" t="e">
        <f>VLOOKUP(F538,[4]ריכוז!E:X,20,0)</f>
        <v>#N/A</v>
      </c>
    </row>
    <row r="539" spans="2:25" x14ac:dyDescent="0.2">
      <c r="B539" s="6">
        <v>536</v>
      </c>
      <c r="C539" s="6">
        <v>1001904309</v>
      </c>
      <c r="D539" s="6">
        <v>42201768</v>
      </c>
      <c r="E539" s="6">
        <v>512339656</v>
      </c>
      <c r="F539" s="7" t="s">
        <v>652</v>
      </c>
      <c r="G539" s="7" t="str">
        <f>VLOOKUP(C539,[3]ריכוז!A:BN,66,0)</f>
        <v>לא</v>
      </c>
      <c r="H539" s="7" t="str">
        <f>VLOOKUP(C539,[3]ריכוז!A:BP,68,0)</f>
        <v>לא</v>
      </c>
      <c r="I539" s="7">
        <f>VLOOKUP(C539,[3]ריכוז!A:BQ,69,0)</f>
        <v>0</v>
      </c>
      <c r="J539" s="22">
        <f t="shared" si="41"/>
        <v>0</v>
      </c>
      <c r="K539" s="22">
        <f>VLOOKUP(C539,'[3]דוח רשימת בקשות'!B:P,15,0)</f>
        <v>1000000</v>
      </c>
      <c r="L539" s="7">
        <f t="shared" si="40"/>
        <v>1</v>
      </c>
      <c r="M539" s="23">
        <f>VLOOKUP(E539,'[1]ריכוז תמיכה ברמת עמותה'!$A:$P,16,0)+IFERROR(VLOOKUP(E539,[2]גיליון1!$B:$F,5,0),0)</f>
        <v>217940.17978079323</v>
      </c>
      <c r="N539" s="23">
        <f t="shared" si="42"/>
        <v>217940.17978079323</v>
      </c>
      <c r="O539" s="23">
        <f>VLOOKUP(C539,'[3]דוח רשימת בקשות 17.11.25'!B:I,8,0)</f>
        <v>182361</v>
      </c>
      <c r="P539" s="23">
        <f t="shared" si="43"/>
        <v>0</v>
      </c>
      <c r="Q539" s="23">
        <f t="shared" si="44"/>
        <v>35579.179780793231</v>
      </c>
      <c r="R539" s="24"/>
      <c r="T539" s="17"/>
      <c r="U539" s="17"/>
      <c r="Y539" s="1" t="e">
        <f>VLOOKUP(F539,[4]ריכוז!E:X,20,0)</f>
        <v>#N/A</v>
      </c>
    </row>
    <row r="540" spans="2:25" x14ac:dyDescent="0.2">
      <c r="B540" s="6">
        <v>537</v>
      </c>
      <c r="C540" s="6">
        <v>1001904316</v>
      </c>
      <c r="D540" s="6">
        <v>40478058</v>
      </c>
      <c r="E540" s="6">
        <v>580184828</v>
      </c>
      <c r="F540" s="7" t="s">
        <v>653</v>
      </c>
      <c r="G540" s="7" t="str">
        <f>VLOOKUP(C540,[3]ריכוז!A:BN,66,0)</f>
        <v>לא</v>
      </c>
      <c r="H540" s="7" t="str">
        <f>VLOOKUP(C540,[3]ריכוז!A:BP,68,0)</f>
        <v>לא</v>
      </c>
      <c r="I540" s="7">
        <f>VLOOKUP(C540,[3]ריכוז!A:BQ,69,0)</f>
        <v>0</v>
      </c>
      <c r="J540" s="22">
        <f t="shared" si="41"/>
        <v>0</v>
      </c>
      <c r="K540" s="22">
        <f>VLOOKUP(C540,'[3]דוח רשימת בקשות'!B:P,15,0)</f>
        <v>500000</v>
      </c>
      <c r="L540" s="7">
        <f t="shared" si="40"/>
        <v>1</v>
      </c>
      <c r="M540" s="23">
        <f>VLOOKUP(E540,'[1]ריכוז תמיכה ברמת עמותה'!$A:$P,16,0)+IFERROR(VLOOKUP(E540,[2]גיליון1!$B:$F,5,0),0)</f>
        <v>129108.92279607462</v>
      </c>
      <c r="N540" s="23">
        <f t="shared" si="42"/>
        <v>129108.92279607462</v>
      </c>
      <c r="O540" s="23">
        <f>VLOOKUP(C540,'[3]דוח רשימת בקשות 17.11.25'!B:I,8,0)</f>
        <v>109227</v>
      </c>
      <c r="P540" s="23">
        <f t="shared" si="43"/>
        <v>0</v>
      </c>
      <c r="Q540" s="23">
        <f t="shared" si="44"/>
        <v>19881.922796074621</v>
      </c>
      <c r="R540" s="24"/>
      <c r="T540" s="17"/>
      <c r="U540" s="17"/>
      <c r="Y540" s="1" t="e">
        <f>VLOOKUP(F540,[4]ריכוז!E:X,20,0)</f>
        <v>#N/A</v>
      </c>
    </row>
    <row r="541" spans="2:25" x14ac:dyDescent="0.2">
      <c r="B541" s="6">
        <v>538</v>
      </c>
      <c r="C541" s="6">
        <v>1001904317</v>
      </c>
      <c r="D541" s="6">
        <v>40994017</v>
      </c>
      <c r="E541" s="6">
        <v>580284933</v>
      </c>
      <c r="F541" s="7" t="s">
        <v>654</v>
      </c>
      <c r="G541" s="7" t="str">
        <f>VLOOKUP(C541,[3]ריכוז!A:BN,66,0)</f>
        <v>לא</v>
      </c>
      <c r="H541" s="7" t="str">
        <f>VLOOKUP(C541,[3]ריכוז!A:BP,68,0)</f>
        <v>לא</v>
      </c>
      <c r="I541" s="7">
        <f>VLOOKUP(C541,[3]ריכוז!A:BQ,69,0)</f>
        <v>0</v>
      </c>
      <c r="J541" s="22">
        <f t="shared" si="41"/>
        <v>0</v>
      </c>
      <c r="K541" s="22">
        <f>VLOOKUP(C541,'[3]דוח רשימת בקשות'!B:P,15,0)</f>
        <v>300000</v>
      </c>
      <c r="L541" s="7">
        <f t="shared" si="40"/>
        <v>1</v>
      </c>
      <c r="M541" s="23">
        <f>VLOOKUP(E541,'[1]ריכוז תמיכה ברמת עמותה'!$A:$P,16,0)+IFERROR(VLOOKUP(E541,[2]גיליון1!$B:$F,5,0),0)</f>
        <v>81425.029394289988</v>
      </c>
      <c r="N541" s="23">
        <f t="shared" si="42"/>
        <v>81425.029394289988</v>
      </c>
      <c r="O541" s="23">
        <f>VLOOKUP(C541,'[3]דוח רשימת בקשות 17.11.25'!B:I,8,0)</f>
        <v>71247</v>
      </c>
      <c r="P541" s="23">
        <f t="shared" si="43"/>
        <v>0</v>
      </c>
      <c r="Q541" s="23">
        <f t="shared" si="44"/>
        <v>10178.029394289988</v>
      </c>
      <c r="R541" s="24"/>
      <c r="T541" s="17"/>
      <c r="U541" s="17"/>
      <c r="Y541" s="1" t="e">
        <f>VLOOKUP(F541,[4]ריכוז!E:X,20,0)</f>
        <v>#N/A</v>
      </c>
    </row>
    <row r="542" spans="2:25" x14ac:dyDescent="0.2">
      <c r="B542" s="6">
        <v>539</v>
      </c>
      <c r="C542" s="6">
        <v>1001904318</v>
      </c>
      <c r="D542" s="6">
        <v>42240020</v>
      </c>
      <c r="E542" s="6">
        <v>580439354</v>
      </c>
      <c r="F542" s="7" t="s">
        <v>655</v>
      </c>
      <c r="G542" s="7" t="str">
        <f>VLOOKUP(C542,[3]ריכוז!A:BN,66,0)</f>
        <v>לא</v>
      </c>
      <c r="H542" s="7" t="str">
        <f>VLOOKUP(C542,[3]ריכוז!A:BP,68,0)</f>
        <v>לא</v>
      </c>
      <c r="I542" s="7">
        <f>VLOOKUP(C542,[3]ריכוז!A:BQ,69,0)</f>
        <v>0</v>
      </c>
      <c r="J542" s="22">
        <f t="shared" si="41"/>
        <v>0</v>
      </c>
      <c r="K542" s="22">
        <f>VLOOKUP(C542,'[3]דוח רשימת בקשות'!B:P,15,0)</f>
        <v>250000</v>
      </c>
      <c r="L542" s="7">
        <f t="shared" si="40"/>
        <v>1</v>
      </c>
      <c r="M542" s="23">
        <f>VLOOKUP(E542,'[1]ריכוז תמיכה ברמת עמותה'!$A:$P,16,0)+IFERROR(VLOOKUP(E542,[2]גיליון1!$B:$F,5,0),0)</f>
        <v>13132.738118973826</v>
      </c>
      <c r="N542" s="23">
        <f t="shared" si="42"/>
        <v>13132.738118973826</v>
      </c>
      <c r="O542" s="23">
        <f>VLOOKUP(C542,'[3]דוח רשימת בקשות 17.11.25'!B:I,8,0)</f>
        <v>5799</v>
      </c>
      <c r="P542" s="23">
        <f t="shared" si="43"/>
        <v>0</v>
      </c>
      <c r="Q542" s="23">
        <f t="shared" si="44"/>
        <v>7333.7381189738262</v>
      </c>
      <c r="R542" s="24"/>
      <c r="T542" s="17"/>
      <c r="U542" s="17"/>
      <c r="Y542" s="1" t="e">
        <f>VLOOKUP(F542,[4]ריכוז!E:X,20,0)</f>
        <v>#N/A</v>
      </c>
    </row>
    <row r="543" spans="2:25" x14ac:dyDescent="0.2">
      <c r="B543" s="6">
        <v>540</v>
      </c>
      <c r="C543" s="6">
        <v>1001904319</v>
      </c>
      <c r="D543" s="6">
        <v>41864879</v>
      </c>
      <c r="E543" s="6">
        <v>580553741</v>
      </c>
      <c r="F543" s="7" t="s">
        <v>656</v>
      </c>
      <c r="G543" s="7" t="str">
        <f>VLOOKUP(C543,[3]ריכוז!A:BN,66,0)</f>
        <v>לא</v>
      </c>
      <c r="H543" s="7" t="str">
        <f>VLOOKUP(C543,[3]ריכוז!A:BP,68,0)</f>
        <v>לא</v>
      </c>
      <c r="I543" s="7">
        <f>VLOOKUP(C543,[3]ריכוז!A:BQ,69,0)</f>
        <v>0</v>
      </c>
      <c r="J543" s="22">
        <f t="shared" si="41"/>
        <v>0</v>
      </c>
      <c r="K543" s="22">
        <f>VLOOKUP(C543,'[3]דוח רשימת בקשות'!B:P,15,0)</f>
        <v>500000</v>
      </c>
      <c r="L543" s="7">
        <f t="shared" si="40"/>
        <v>1</v>
      </c>
      <c r="M543" s="23">
        <f>VLOOKUP(E543,'[1]ריכוז תמיכה ברמת עמותה'!$A:$P,16,0)+IFERROR(VLOOKUP(E543,[2]גיליון1!$B:$F,5,0),0)</f>
        <v>196262.82320724052</v>
      </c>
      <c r="N543" s="23">
        <f t="shared" si="42"/>
        <v>196262.82320724052</v>
      </c>
      <c r="O543" s="23">
        <f>VLOOKUP(C543,'[3]דוח רשימת בקשות 17.11.25'!B:I,8,0)</f>
        <v>134180</v>
      </c>
      <c r="P543" s="23">
        <f t="shared" si="43"/>
        <v>0</v>
      </c>
      <c r="Q543" s="23">
        <f t="shared" si="44"/>
        <v>62082.823207240523</v>
      </c>
      <c r="R543" s="24"/>
      <c r="T543" s="17"/>
      <c r="U543" s="17"/>
      <c r="Y543" s="1" t="e">
        <f>VLOOKUP(F543,[4]ריכוז!E:X,20,0)</f>
        <v>#N/A</v>
      </c>
    </row>
    <row r="544" spans="2:25" x14ac:dyDescent="0.2">
      <c r="B544" s="6">
        <v>541</v>
      </c>
      <c r="C544" s="6">
        <v>1001904351</v>
      </c>
      <c r="D544" s="6">
        <v>42402523</v>
      </c>
      <c r="E544" s="6">
        <v>580670412</v>
      </c>
      <c r="F544" s="7" t="s">
        <v>657</v>
      </c>
      <c r="G544" s="7" t="str">
        <f>VLOOKUP(C544,[3]ריכוז!A:BN,66,0)</f>
        <v>לא</v>
      </c>
      <c r="H544" s="7" t="str">
        <f>VLOOKUP(C544,[3]ריכוז!A:BP,68,0)</f>
        <v>לא</v>
      </c>
      <c r="I544" s="7">
        <f>VLOOKUP(C544,[3]ריכוז!A:BQ,69,0)</f>
        <v>0</v>
      </c>
      <c r="J544" s="22">
        <f t="shared" si="41"/>
        <v>0</v>
      </c>
      <c r="K544" s="22">
        <f>VLOOKUP(C544,'[3]דוח רשימת בקשות'!B:P,15,0)</f>
        <v>100000</v>
      </c>
      <c r="L544" s="7">
        <f t="shared" si="40"/>
        <v>1</v>
      </c>
      <c r="M544" s="23">
        <f>VLOOKUP(E544,'[1]ריכוז תמיכה ברמת עמותה'!$A:$P,16,0)+IFERROR(VLOOKUP(E544,[2]גיליון1!$B:$F,5,0),0)</f>
        <v>24049.426899678809</v>
      </c>
      <c r="N544" s="23">
        <f t="shared" si="42"/>
        <v>24049.426899678809</v>
      </c>
      <c r="O544" s="23">
        <f>VLOOKUP(C544,'[3]דוח רשימת בקשות 17.11.25'!B:I,8,0)</f>
        <v>6442</v>
      </c>
      <c r="P544" s="23">
        <f t="shared" si="43"/>
        <v>0</v>
      </c>
      <c r="Q544" s="23">
        <f t="shared" si="44"/>
        <v>17607.426899678809</v>
      </c>
      <c r="R544" s="24"/>
      <c r="T544" s="17"/>
      <c r="U544" s="17"/>
      <c r="Y544" s="1" t="e">
        <f>VLOOKUP(F544,[4]ריכוז!E:X,20,0)</f>
        <v>#N/A</v>
      </c>
    </row>
    <row r="545" spans="2:25" x14ac:dyDescent="0.2">
      <c r="B545" s="6">
        <v>542</v>
      </c>
      <c r="C545" s="6">
        <v>1001904352</v>
      </c>
      <c r="D545" s="6">
        <v>42487547</v>
      </c>
      <c r="E545" s="6">
        <v>580661734</v>
      </c>
      <c r="F545" s="7" t="s">
        <v>658</v>
      </c>
      <c r="G545" s="7" t="str">
        <f>VLOOKUP(C545,[3]ריכוז!A:BN,66,0)</f>
        <v>לא</v>
      </c>
      <c r="H545" s="7" t="str">
        <f>VLOOKUP(C545,[3]ריכוז!A:BP,68,0)</f>
        <v>לא</v>
      </c>
      <c r="I545" s="7">
        <f>VLOOKUP(C545,[3]ריכוז!A:BQ,69,0)</f>
        <v>0</v>
      </c>
      <c r="J545" s="22">
        <f t="shared" si="41"/>
        <v>0</v>
      </c>
      <c r="K545" s="22">
        <f>VLOOKUP(C545,'[3]דוח רשימת בקשות'!B:P,15,0)</f>
        <v>200000</v>
      </c>
      <c r="L545" s="7">
        <f t="shared" si="40"/>
        <v>1</v>
      </c>
      <c r="M545" s="23">
        <f>VLOOKUP(E545,'[1]ריכוז תמיכה ברמת עמותה'!$A:$P,16,0)+IFERROR(VLOOKUP(E545,[2]גיליון1!$B:$F,5,0),0)</f>
        <v>20230.797971641423</v>
      </c>
      <c r="N545" s="23">
        <f t="shared" si="42"/>
        <v>20230.797971641423</v>
      </c>
      <c r="O545" s="23">
        <f>VLOOKUP(C545,'[3]דוח רשימת בקשות 17.11.25'!B:I,8,0)</f>
        <v>17702</v>
      </c>
      <c r="P545" s="23">
        <f t="shared" si="43"/>
        <v>0</v>
      </c>
      <c r="Q545" s="23">
        <f t="shared" si="44"/>
        <v>2528.7979716414229</v>
      </c>
      <c r="R545" s="24"/>
      <c r="T545" s="17"/>
      <c r="U545" s="17"/>
      <c r="Y545" s="1" t="e">
        <f>VLOOKUP(F545,[4]ריכוז!E:X,20,0)</f>
        <v>#N/A</v>
      </c>
    </row>
    <row r="546" spans="2:25" x14ac:dyDescent="0.2">
      <c r="B546" s="6">
        <v>543</v>
      </c>
      <c r="C546" s="6">
        <v>1001904353</v>
      </c>
      <c r="D546" s="6">
        <v>42402503</v>
      </c>
      <c r="E546" s="6">
        <v>580636819</v>
      </c>
      <c r="F546" s="7" t="s">
        <v>659</v>
      </c>
      <c r="G546" s="7" t="str">
        <f>VLOOKUP(C546,[3]ריכוז!A:BN,66,0)</f>
        <v>לא</v>
      </c>
      <c r="H546" s="7" t="str">
        <f>VLOOKUP(C546,[3]ריכוז!A:BP,68,0)</f>
        <v>לא</v>
      </c>
      <c r="I546" s="7">
        <f>VLOOKUP(C546,[3]ריכוז!A:BQ,69,0)</f>
        <v>0</v>
      </c>
      <c r="J546" s="22">
        <f t="shared" si="41"/>
        <v>0</v>
      </c>
      <c r="K546" s="22">
        <f>VLOOKUP(C546,'[3]דוח רשימת בקשות'!B:P,15,0)</f>
        <v>550000</v>
      </c>
      <c r="L546" s="7">
        <f t="shared" si="40"/>
        <v>1</v>
      </c>
      <c r="M546" s="23">
        <f>VLOOKUP(E546,'[1]ריכוז תמיכה ברמת עמותה'!$A:$P,16,0)+IFERROR(VLOOKUP(E546,[2]גיליון1!$B:$F,5,0),0)</f>
        <v>16246.666782473232</v>
      </c>
      <c r="N546" s="23">
        <f t="shared" si="42"/>
        <v>16246.666782473232</v>
      </c>
      <c r="O546" s="23">
        <f>VLOOKUP(C546,'[3]דוח רשימת בקשות 17.11.25'!B:I,8,0)</f>
        <v>14216</v>
      </c>
      <c r="P546" s="23">
        <f t="shared" si="43"/>
        <v>0</v>
      </c>
      <c r="Q546" s="23">
        <f t="shared" si="44"/>
        <v>2030.6667824732322</v>
      </c>
      <c r="R546" s="24"/>
      <c r="T546" s="17"/>
      <c r="U546" s="17"/>
      <c r="Y546" s="1" t="e">
        <f>VLOOKUP(F546,[4]ריכוז!E:X,20,0)</f>
        <v>#N/A</v>
      </c>
    </row>
    <row r="547" spans="2:25" x14ac:dyDescent="0.2">
      <c r="B547" s="6">
        <v>544</v>
      </c>
      <c r="C547" s="6">
        <v>1001904354</v>
      </c>
      <c r="D547" s="6">
        <v>42428258</v>
      </c>
      <c r="E547" s="6">
        <v>580656270</v>
      </c>
      <c r="F547" s="7" t="s">
        <v>660</v>
      </c>
      <c r="G547" s="7" t="str">
        <f>VLOOKUP(C547,[3]ריכוז!A:BN,66,0)</f>
        <v>לא</v>
      </c>
      <c r="H547" s="7" t="str">
        <f>VLOOKUP(C547,[3]ריכוז!A:BP,68,0)</f>
        <v>לא</v>
      </c>
      <c r="I547" s="7">
        <f>VLOOKUP(C547,[3]ריכוז!A:BQ,69,0)</f>
        <v>0</v>
      </c>
      <c r="J547" s="22">
        <f t="shared" si="41"/>
        <v>0</v>
      </c>
      <c r="K547" s="22">
        <f>VLOOKUP(C547,'[3]דוח רשימת בקשות'!B:P,15,0)</f>
        <v>250000</v>
      </c>
      <c r="L547" s="7">
        <f t="shared" si="40"/>
        <v>1</v>
      </c>
      <c r="M547" s="23">
        <f>VLOOKUP(E547,'[1]ריכוז תמיכה ברמת עמותה'!$A:$P,16,0)+IFERROR(VLOOKUP(E547,[2]גיליון1!$B:$F,5,0),0)</f>
        <v>18876.334415661226</v>
      </c>
      <c r="N547" s="23">
        <f t="shared" si="42"/>
        <v>18876.334415661226</v>
      </c>
      <c r="O547" s="23">
        <f>VLOOKUP(C547,'[3]דוח רשימת בקשות 17.11.25'!B:I,8,0)</f>
        <v>16517</v>
      </c>
      <c r="P547" s="23">
        <f t="shared" si="43"/>
        <v>0</v>
      </c>
      <c r="Q547" s="23">
        <f t="shared" si="44"/>
        <v>2359.3344156612256</v>
      </c>
      <c r="R547" s="24"/>
      <c r="T547" s="17"/>
      <c r="U547" s="17"/>
      <c r="Y547" s="1" t="e">
        <f>VLOOKUP(F547,[4]ריכוז!E:X,20,0)</f>
        <v>#N/A</v>
      </c>
    </row>
    <row r="548" spans="2:25" x14ac:dyDescent="0.2">
      <c r="B548" s="6">
        <v>545</v>
      </c>
      <c r="C548" s="6">
        <v>1001904355</v>
      </c>
      <c r="D548" s="6">
        <v>42511700</v>
      </c>
      <c r="E548" s="6">
        <v>580648624</v>
      </c>
      <c r="F548" s="7" t="s">
        <v>661</v>
      </c>
      <c r="G548" s="7" t="str">
        <f>VLOOKUP(C548,[3]ריכוז!A:BN,66,0)</f>
        <v>לא</v>
      </c>
      <c r="H548" s="7" t="str">
        <f>VLOOKUP(C548,[3]ריכוז!A:BP,68,0)</f>
        <v>לא</v>
      </c>
      <c r="I548" s="7">
        <f>VLOOKUP(C548,[3]ריכוז!A:BQ,69,0)</f>
        <v>0</v>
      </c>
      <c r="J548" s="22">
        <f t="shared" si="41"/>
        <v>0</v>
      </c>
      <c r="K548" s="22">
        <f>VLOOKUP(C548,'[3]דוח רשימת בקשות'!B:P,15,0)</f>
        <v>100000</v>
      </c>
      <c r="L548" s="7">
        <f t="shared" si="40"/>
        <v>1</v>
      </c>
      <c r="M548" s="23">
        <f>VLOOKUP(E548,'[1]ריכוז תמיכה ברמת עמותה'!$A:$P,16,0)+IFERROR(VLOOKUP(E548,[2]גיליון1!$B:$F,5,0),0)</f>
        <v>65304.198317779657</v>
      </c>
      <c r="N548" s="23">
        <f t="shared" si="42"/>
        <v>65304.198317779657</v>
      </c>
      <c r="O548" s="23">
        <f>VLOOKUP(C548,'[3]דוח רשימת בקשות 17.11.25'!B:I,8,0)</f>
        <v>1448</v>
      </c>
      <c r="P548" s="23">
        <f t="shared" si="43"/>
        <v>0</v>
      </c>
      <c r="Q548" s="23">
        <f t="shared" si="44"/>
        <v>63856.198317779657</v>
      </c>
      <c r="R548" s="24"/>
      <c r="T548" s="17"/>
      <c r="U548" s="17"/>
      <c r="Y548" s="1" t="e">
        <f>VLOOKUP(F548,[4]ריכוז!E:X,20,0)</f>
        <v>#N/A</v>
      </c>
    </row>
    <row r="549" spans="2:25" x14ac:dyDescent="0.2">
      <c r="B549" s="6">
        <v>546</v>
      </c>
      <c r="C549" s="6">
        <v>1001904357</v>
      </c>
      <c r="D549" s="6">
        <v>42469611</v>
      </c>
      <c r="E549" s="6">
        <v>580633600</v>
      </c>
      <c r="F549" s="7" t="s">
        <v>662</v>
      </c>
      <c r="G549" s="7" t="str">
        <f>VLOOKUP(C549,[3]ריכוז!A:BN,66,0)</f>
        <v>לא</v>
      </c>
      <c r="H549" s="7" t="str">
        <f>VLOOKUP(C549,[3]ריכוז!A:BP,68,0)</f>
        <v>לא</v>
      </c>
      <c r="I549" s="7">
        <f>VLOOKUP(C549,[3]ריכוז!A:BQ,69,0)</f>
        <v>0</v>
      </c>
      <c r="J549" s="22">
        <f t="shared" si="41"/>
        <v>0</v>
      </c>
      <c r="K549" s="22">
        <f>VLOOKUP(C549,'[3]דוח רשימת בקשות'!B:P,15,0)</f>
        <v>250000</v>
      </c>
      <c r="L549" s="7">
        <f t="shared" si="40"/>
        <v>1</v>
      </c>
      <c r="M549" s="23">
        <f>VLOOKUP(E549,'[1]ריכוז תמיכה ברמת עמותה'!$A:$P,16,0)+IFERROR(VLOOKUP(E549,[2]גיליון1!$B:$F,5,0),0)</f>
        <v>23411.055450601794</v>
      </c>
      <c r="N549" s="23">
        <f t="shared" si="42"/>
        <v>23411.055450601794</v>
      </c>
      <c r="O549" s="23">
        <f>VLOOKUP(C549,'[3]דוח רשימת בקשות 17.11.25'!B:I,8,0)</f>
        <v>20485</v>
      </c>
      <c r="P549" s="23">
        <f t="shared" si="43"/>
        <v>0</v>
      </c>
      <c r="Q549" s="23">
        <f t="shared" si="44"/>
        <v>2926.0554506017943</v>
      </c>
      <c r="R549" s="24"/>
      <c r="T549" s="17"/>
      <c r="U549" s="17"/>
      <c r="Y549" s="1" t="e">
        <f>VLOOKUP(F549,[4]ריכוז!E:X,20,0)</f>
        <v>#N/A</v>
      </c>
    </row>
    <row r="550" spans="2:25" x14ac:dyDescent="0.2">
      <c r="B550" s="6">
        <v>547</v>
      </c>
      <c r="C550" s="6">
        <v>1001904358</v>
      </c>
      <c r="D550" s="6">
        <v>40000570</v>
      </c>
      <c r="E550" s="6">
        <v>580217826</v>
      </c>
      <c r="F550" s="7" t="s">
        <v>663</v>
      </c>
      <c r="G550" s="7" t="str">
        <f>VLOOKUP(C550,[3]ריכוז!A:BN,66,0)</f>
        <v>לא</v>
      </c>
      <c r="H550" s="7" t="str">
        <f>VLOOKUP(C550,[3]ריכוז!A:BP,68,0)</f>
        <v>לא</v>
      </c>
      <c r="I550" s="7">
        <f>VLOOKUP(C550,[3]ריכוז!A:BQ,69,0)</f>
        <v>0</v>
      </c>
      <c r="J550" s="22">
        <f t="shared" si="41"/>
        <v>0</v>
      </c>
      <c r="K550" s="22">
        <f>VLOOKUP(C550,'[3]דוח רשימת בקשות'!B:P,15,0)</f>
        <v>200000</v>
      </c>
      <c r="L550" s="7">
        <f t="shared" si="40"/>
        <v>1</v>
      </c>
      <c r="M550" s="23">
        <f>VLOOKUP(E550,'[1]ריכוז תמיכה ברמת עמותה'!$A:$P,16,0)+IFERROR(VLOOKUP(E550,[2]גיליון1!$B:$F,5,0),0)</f>
        <v>14146.429481822413</v>
      </c>
      <c r="N550" s="23">
        <f t="shared" si="42"/>
        <v>14146.429481822413</v>
      </c>
      <c r="O550" s="23">
        <f>VLOOKUP(C550,'[3]דוח רשימת בקשות 17.11.25'!B:I,8,0)</f>
        <v>0</v>
      </c>
      <c r="P550" s="23">
        <f t="shared" si="43"/>
        <v>0</v>
      </c>
      <c r="Q550" s="23">
        <f t="shared" si="44"/>
        <v>14146.429481822413</v>
      </c>
      <c r="R550" s="24"/>
      <c r="T550" s="17"/>
      <c r="U550" s="17"/>
      <c r="Y550" s="1" t="e">
        <f>VLOOKUP(F550,[4]ריכוז!E:X,20,0)</f>
        <v>#N/A</v>
      </c>
    </row>
    <row r="551" spans="2:25" x14ac:dyDescent="0.2">
      <c r="B551" s="6">
        <v>548</v>
      </c>
      <c r="C551" s="6">
        <v>1001904359</v>
      </c>
      <c r="D551" s="6">
        <v>40019151</v>
      </c>
      <c r="E551" s="6">
        <v>580230464</v>
      </c>
      <c r="F551" s="7" t="s">
        <v>664</v>
      </c>
      <c r="G551" s="7" t="str">
        <f>VLOOKUP(C551,[3]ריכוז!A:BN,66,0)</f>
        <v>לא</v>
      </c>
      <c r="H551" s="7" t="str">
        <f>VLOOKUP(C551,[3]ריכוז!A:BP,68,0)</f>
        <v>לא</v>
      </c>
      <c r="I551" s="7">
        <f>VLOOKUP(C551,[3]ריכוז!A:BQ,69,0)</f>
        <v>0</v>
      </c>
      <c r="J551" s="22">
        <f t="shared" si="41"/>
        <v>0</v>
      </c>
      <c r="K551" s="22">
        <f>VLOOKUP(C551,'[3]דוח רשימת בקשות'!B:P,15,0)</f>
        <v>200000</v>
      </c>
      <c r="L551" s="7">
        <f t="shared" si="40"/>
        <v>1</v>
      </c>
      <c r="M551" s="23">
        <f>VLOOKUP(E551,'[1]ריכוז תמיכה ברמת עמותה'!$A:$P,16,0)+IFERROR(VLOOKUP(E551,[2]גיליון1!$B:$F,5,0),0)</f>
        <v>22657.129664078169</v>
      </c>
      <c r="N551" s="23">
        <f t="shared" si="42"/>
        <v>22657.129664078169</v>
      </c>
      <c r="O551" s="23">
        <f>VLOOKUP(C551,'[3]דוח רשימת בקשות 17.11.25'!B:I,8,0)</f>
        <v>18696</v>
      </c>
      <c r="P551" s="23">
        <f t="shared" si="43"/>
        <v>0</v>
      </c>
      <c r="Q551" s="23">
        <f t="shared" si="44"/>
        <v>3961.1296640781693</v>
      </c>
      <c r="R551" s="24"/>
      <c r="T551" s="17"/>
      <c r="U551" s="17"/>
      <c r="Y551" s="1" t="e">
        <f>VLOOKUP(F551,[4]ריכוז!E:X,20,0)</f>
        <v>#N/A</v>
      </c>
    </row>
    <row r="552" spans="2:25" x14ac:dyDescent="0.2">
      <c r="B552" s="6">
        <v>549</v>
      </c>
      <c r="C552" s="6">
        <v>1001904360</v>
      </c>
      <c r="D552" s="6">
        <v>42504323</v>
      </c>
      <c r="E552" s="6">
        <v>580686590</v>
      </c>
      <c r="F552" s="7" t="s">
        <v>665</v>
      </c>
      <c r="G552" s="7" t="str">
        <f>VLOOKUP(C552,[3]ריכוז!A:BN,66,0)</f>
        <v>לא</v>
      </c>
      <c r="H552" s="7" t="str">
        <f>VLOOKUP(C552,[3]ריכוז!A:BP,68,0)</f>
        <v>לא</v>
      </c>
      <c r="I552" s="7">
        <f>VLOOKUP(C552,[3]ריכוז!A:BQ,69,0)</f>
        <v>0</v>
      </c>
      <c r="J552" s="22">
        <f t="shared" si="41"/>
        <v>0</v>
      </c>
      <c r="K552" s="22">
        <f>VLOOKUP(C552,'[3]דוח רשימת בקשות'!B:P,15,0)</f>
        <v>250000</v>
      </c>
      <c r="L552" s="7">
        <f t="shared" si="40"/>
        <v>1</v>
      </c>
      <c r="M552" s="23">
        <f>VLOOKUP(E552,'[1]ריכוז תמיכה ברמת עמותה'!$A:$P,16,0)+IFERROR(VLOOKUP(E552,[2]גיליון1!$B:$F,5,0),0)</f>
        <v>9299.6239623652145</v>
      </c>
      <c r="N552" s="23">
        <f t="shared" si="42"/>
        <v>9299.6239623652145</v>
      </c>
      <c r="O552" s="23">
        <f>VLOOKUP(C552,'[3]דוח רשימת בקשות 17.11.25'!B:I,8,0)</f>
        <v>8137</v>
      </c>
      <c r="P552" s="23">
        <f t="shared" si="43"/>
        <v>0</v>
      </c>
      <c r="Q552" s="23">
        <f t="shared" si="44"/>
        <v>1162.6239623652145</v>
      </c>
      <c r="R552" s="24"/>
      <c r="T552" s="17"/>
      <c r="U552" s="17"/>
      <c r="Y552" s="1" t="e">
        <f>VLOOKUP(F552,[4]ריכוז!E:X,20,0)</f>
        <v>#N/A</v>
      </c>
    </row>
    <row r="553" spans="2:25" x14ac:dyDescent="0.2">
      <c r="B553" s="6">
        <v>550</v>
      </c>
      <c r="C553" s="6">
        <v>1001904361</v>
      </c>
      <c r="D553" s="6">
        <v>42512041</v>
      </c>
      <c r="E553" s="6">
        <v>580687416</v>
      </c>
      <c r="F553" s="7" t="s">
        <v>666</v>
      </c>
      <c r="G553" s="7" t="str">
        <f>VLOOKUP(C553,[3]ריכוז!A:BN,66,0)</f>
        <v>לא</v>
      </c>
      <c r="H553" s="7" t="str">
        <f>VLOOKUP(C553,[3]ריכוז!A:BP,68,0)</f>
        <v>לא</v>
      </c>
      <c r="I553" s="7">
        <f>VLOOKUP(C553,[3]ריכוז!A:BQ,69,0)</f>
        <v>0</v>
      </c>
      <c r="J553" s="22">
        <f t="shared" si="41"/>
        <v>0</v>
      </c>
      <c r="K553" s="22">
        <f>VLOOKUP(C553,'[3]דוח רשימת בקשות'!B:P,15,0)</f>
        <v>250000</v>
      </c>
      <c r="L553" s="7">
        <f t="shared" si="40"/>
        <v>1</v>
      </c>
      <c r="M553" s="23">
        <f>VLOOKUP(E553,'[1]ריכוז תמיכה ברמת עמותה'!$A:$P,16,0)+IFERROR(VLOOKUP(E553,[2]גיליון1!$B:$F,5,0),0)</f>
        <v>57077.039288306427</v>
      </c>
      <c r="N553" s="23">
        <f t="shared" si="42"/>
        <v>57077.039288306427</v>
      </c>
      <c r="O553" s="23">
        <f>VLOOKUP(C553,'[3]דוח רשימת בקשות 17.11.25'!B:I,8,0)</f>
        <v>49942</v>
      </c>
      <c r="P553" s="23">
        <f t="shared" si="43"/>
        <v>0</v>
      </c>
      <c r="Q553" s="23">
        <f t="shared" si="44"/>
        <v>7135.0392883064269</v>
      </c>
      <c r="R553" s="24"/>
      <c r="T553" s="17"/>
      <c r="U553" s="17"/>
      <c r="Y553" s="1" t="e">
        <f>VLOOKUP(F553,[4]ריכוז!E:X,20,0)</f>
        <v>#N/A</v>
      </c>
    </row>
    <row r="554" spans="2:25" x14ac:dyDescent="0.2">
      <c r="B554" s="6">
        <v>551</v>
      </c>
      <c r="C554" s="6">
        <v>1001904362</v>
      </c>
      <c r="D554" s="6">
        <v>42506747</v>
      </c>
      <c r="E554" s="6">
        <v>580684462</v>
      </c>
      <c r="F554" s="7" t="s">
        <v>667</v>
      </c>
      <c r="G554" s="7" t="str">
        <f>VLOOKUP(C554,[3]ריכוז!A:BN,66,0)</f>
        <v>לא</v>
      </c>
      <c r="H554" s="7" t="str">
        <f>VLOOKUP(C554,[3]ריכוז!A:BP,68,0)</f>
        <v>לא</v>
      </c>
      <c r="I554" s="7">
        <f>VLOOKUP(C554,[3]ריכוז!A:BQ,69,0)</f>
        <v>0</v>
      </c>
      <c r="J554" s="22">
        <f t="shared" si="41"/>
        <v>0</v>
      </c>
      <c r="K554" s="22">
        <f>VLOOKUP(C554,'[3]דוח רשימת בקשות'!B:P,15,0)</f>
        <v>250000</v>
      </c>
      <c r="L554" s="7">
        <f t="shared" si="40"/>
        <v>1</v>
      </c>
      <c r="M554" s="23">
        <f>VLOOKUP(E554,'[1]ריכוז תמיכה ברמת עמותה'!$A:$P,16,0)+IFERROR(VLOOKUP(E554,[2]גיליון1!$B:$F,5,0),0)</f>
        <v>23411.230208675817</v>
      </c>
      <c r="N554" s="23">
        <f t="shared" si="42"/>
        <v>23411.230208675817</v>
      </c>
      <c r="O554" s="23">
        <f>VLOOKUP(C554,'[3]דוח רשימת בקשות 17.11.25'!B:I,8,0)</f>
        <v>20429</v>
      </c>
      <c r="P554" s="23">
        <f t="shared" si="43"/>
        <v>0</v>
      </c>
      <c r="Q554" s="23">
        <f t="shared" si="44"/>
        <v>2982.2302086758173</v>
      </c>
      <c r="R554" s="24"/>
      <c r="T554" s="17"/>
      <c r="U554" s="17"/>
      <c r="Y554" s="1" t="e">
        <f>VLOOKUP(F554,[4]ריכוז!E:X,20,0)</f>
        <v>#N/A</v>
      </c>
    </row>
    <row r="555" spans="2:25" x14ac:dyDescent="0.2">
      <c r="B555" s="6">
        <v>552</v>
      </c>
      <c r="C555" s="6">
        <v>1001904363</v>
      </c>
      <c r="D555" s="6">
        <v>42503228</v>
      </c>
      <c r="E555" s="6">
        <v>580684850</v>
      </c>
      <c r="F555" s="7" t="s">
        <v>668</v>
      </c>
      <c r="G555" s="7" t="str">
        <f>VLOOKUP(C555,[3]ריכוז!A:BN,66,0)</f>
        <v>לא</v>
      </c>
      <c r="H555" s="7" t="str">
        <f>VLOOKUP(C555,[3]ריכוז!A:BP,68,0)</f>
        <v>לא</v>
      </c>
      <c r="I555" s="7">
        <f>VLOOKUP(C555,[3]ריכוז!A:BQ,69,0)</f>
        <v>0</v>
      </c>
      <c r="J555" s="22">
        <f t="shared" si="41"/>
        <v>0</v>
      </c>
      <c r="K555" s="22">
        <f>VLOOKUP(C555,'[3]דוח רשימת בקשות'!B:P,15,0)</f>
        <v>150000</v>
      </c>
      <c r="L555" s="7">
        <f t="shared" si="40"/>
        <v>1</v>
      </c>
      <c r="M555" s="23">
        <f>VLOOKUP(E555,'[1]ריכוז תמיכה ברמת עמותה'!$A:$P,16,0)+IFERROR(VLOOKUP(E555,[2]גיליון1!$B:$F,5,0),0)</f>
        <v>823.4266695183602</v>
      </c>
      <c r="N555" s="23">
        <f t="shared" si="42"/>
        <v>823.4266695183602</v>
      </c>
      <c r="O555" s="23">
        <f>VLOOKUP(C555,'[3]דוח רשימת בקשות 17.11.25'!B:I,8,0)</f>
        <v>0</v>
      </c>
      <c r="P555" s="23">
        <f t="shared" si="43"/>
        <v>0</v>
      </c>
      <c r="Q555" s="23">
        <f t="shared" si="44"/>
        <v>823.4266695183602</v>
      </c>
      <c r="R555" s="24"/>
      <c r="T555" s="17"/>
      <c r="U555" s="17"/>
      <c r="Y555" s="1" t="e">
        <f>VLOOKUP(F555,[4]ריכוז!E:X,20,0)</f>
        <v>#N/A</v>
      </c>
    </row>
    <row r="556" spans="2:25" x14ac:dyDescent="0.2">
      <c r="B556" s="6">
        <v>553</v>
      </c>
      <c r="C556" s="6">
        <v>1001904364</v>
      </c>
      <c r="D556" s="6">
        <v>42402521</v>
      </c>
      <c r="E556" s="6">
        <v>580667707</v>
      </c>
      <c r="F556" s="7" t="s">
        <v>669</v>
      </c>
      <c r="G556" s="7" t="str">
        <f>VLOOKUP(C556,[3]ריכוז!A:BN,66,0)</f>
        <v>לא</v>
      </c>
      <c r="H556" s="7" t="str">
        <f>VLOOKUP(C556,[3]ריכוז!A:BP,68,0)</f>
        <v>לא</v>
      </c>
      <c r="I556" s="7">
        <f>VLOOKUP(C556,[3]ריכוז!A:BQ,69,0)</f>
        <v>0</v>
      </c>
      <c r="J556" s="22">
        <f t="shared" si="41"/>
        <v>0</v>
      </c>
      <c r="K556" s="22">
        <f>VLOOKUP(C556,'[3]דוח רשימת בקשות'!B:P,15,0)</f>
        <v>200000</v>
      </c>
      <c r="L556" s="7">
        <f t="shared" si="40"/>
        <v>1</v>
      </c>
      <c r="M556" s="23">
        <f>VLOOKUP(E556,'[1]ריכוז תמיכה ברמת עמותה'!$A:$P,16,0)+IFERROR(VLOOKUP(E556,[2]גיליון1!$B:$F,5,0),0)</f>
        <v>24374.074571566725</v>
      </c>
      <c r="N556" s="23">
        <f t="shared" si="42"/>
        <v>24374.074571566725</v>
      </c>
      <c r="O556" s="23">
        <f>VLOOKUP(C556,'[3]דוח רשימת בקשות 17.11.25'!B:I,8,0)</f>
        <v>21327</v>
      </c>
      <c r="P556" s="23">
        <f t="shared" si="43"/>
        <v>0</v>
      </c>
      <c r="Q556" s="23">
        <f t="shared" si="44"/>
        <v>3047.0745715667254</v>
      </c>
      <c r="R556" s="24"/>
      <c r="T556" s="17"/>
      <c r="U556" s="17"/>
      <c r="Y556" s="1" t="e">
        <f>VLOOKUP(F556,[4]ריכוז!E:X,20,0)</f>
        <v>#N/A</v>
      </c>
    </row>
    <row r="557" spans="2:25" x14ac:dyDescent="0.2">
      <c r="B557" s="6">
        <v>554</v>
      </c>
      <c r="C557" s="6">
        <v>1001904365</v>
      </c>
      <c r="D557" s="6">
        <v>42470308</v>
      </c>
      <c r="E557" s="6">
        <v>580653376</v>
      </c>
      <c r="F557" s="7" t="s">
        <v>670</v>
      </c>
      <c r="G557" s="7" t="str">
        <f>VLOOKUP(C557,[3]ריכוז!A:BN,66,0)</f>
        <v>לא</v>
      </c>
      <c r="H557" s="7" t="str">
        <f>VLOOKUP(C557,[3]ריכוז!A:BP,68,0)</f>
        <v>כן</v>
      </c>
      <c r="I557" s="7">
        <f>VLOOKUP(C557,[3]ריכוז!A:BQ,69,0)</f>
        <v>21</v>
      </c>
      <c r="J557" s="22">
        <f t="shared" si="41"/>
        <v>1604.0935122046155</v>
      </c>
      <c r="K557" s="22">
        <f>VLOOKUP(C557,'[3]דוח רשימת בקשות'!B:P,15,0)</f>
        <v>200000</v>
      </c>
      <c r="L557" s="7">
        <f t="shared" si="40"/>
        <v>1</v>
      </c>
      <c r="M557" s="23">
        <f>VLOOKUP(E557,'[1]ריכוז תמיכה ברמת עמותה'!$A:$P,16,0)+IFERROR(VLOOKUP(E557,[2]גיליון1!$B:$F,5,0),0)</f>
        <v>27880.672950223077</v>
      </c>
      <c r="N557" s="23">
        <f t="shared" si="42"/>
        <v>26276.579438018463</v>
      </c>
      <c r="O557" s="23">
        <f>VLOOKUP(C557,'[3]דוח רשימת בקשות 17.11.25'!B:I,8,0)</f>
        <v>18648</v>
      </c>
      <c r="P557" s="23">
        <f t="shared" si="43"/>
        <v>0</v>
      </c>
      <c r="Q557" s="23">
        <f t="shared" si="44"/>
        <v>7628.5794380184634</v>
      </c>
      <c r="R557" s="24"/>
      <c r="T557" s="17"/>
      <c r="U557" s="17"/>
      <c r="Y557" s="1" t="e">
        <f>VLOOKUP(F557,[4]ריכוז!E:X,20,0)</f>
        <v>#N/A</v>
      </c>
    </row>
    <row r="558" spans="2:25" x14ac:dyDescent="0.2">
      <c r="B558" s="6">
        <v>555</v>
      </c>
      <c r="C558" s="6">
        <v>1001904366</v>
      </c>
      <c r="D558" s="6">
        <v>42141457</v>
      </c>
      <c r="E558" s="6">
        <v>580639656</v>
      </c>
      <c r="F558" s="7" t="s">
        <v>671</v>
      </c>
      <c r="G558" s="7" t="str">
        <f>VLOOKUP(C558,[3]ריכוז!A:BN,66,0)</f>
        <v>לא</v>
      </c>
      <c r="H558" s="7" t="str">
        <f>VLOOKUP(C558,[3]ריכוז!A:BP,68,0)</f>
        <v>לא</v>
      </c>
      <c r="I558" s="7">
        <f>VLOOKUP(C558,[3]ריכוז!A:BQ,69,0)</f>
        <v>0</v>
      </c>
      <c r="J558" s="22">
        <f t="shared" si="41"/>
        <v>0</v>
      </c>
      <c r="K558" s="22">
        <f>VLOOKUP(C558,'[3]דוח רשימת בקשות'!B:P,15,0)</f>
        <v>200000</v>
      </c>
      <c r="L558" s="7">
        <f t="shared" si="40"/>
        <v>1</v>
      </c>
      <c r="M558" s="23">
        <f>VLOOKUP(E558,'[1]ריכוז תמיכה ברמת עמותה'!$A:$P,16,0)+IFERROR(VLOOKUP(E558,[2]גיליון1!$B:$F,5,0),0)</f>
        <v>9513.0703594171082</v>
      </c>
      <c r="N558" s="23">
        <f t="shared" si="42"/>
        <v>9513.0703594171082</v>
      </c>
      <c r="O558" s="23">
        <f>VLOOKUP(C558,'[3]דוח רשימת בקשות 17.11.25'!B:I,8,0)</f>
        <v>5865</v>
      </c>
      <c r="P558" s="23">
        <f t="shared" si="43"/>
        <v>0</v>
      </c>
      <c r="Q558" s="23">
        <f t="shared" si="44"/>
        <v>3648.0703594171082</v>
      </c>
      <c r="R558" s="24"/>
      <c r="T558" s="17"/>
      <c r="U558" s="17"/>
      <c r="Y558" s="1" t="e">
        <f>VLOOKUP(F558,[4]ריכוז!E:X,20,0)</f>
        <v>#N/A</v>
      </c>
    </row>
    <row r="559" spans="2:25" x14ac:dyDescent="0.2">
      <c r="B559" s="6">
        <v>556</v>
      </c>
      <c r="C559" s="6">
        <v>1001904367</v>
      </c>
      <c r="D559" s="6">
        <v>42503229</v>
      </c>
      <c r="E559" s="6">
        <v>580651982</v>
      </c>
      <c r="F559" s="7" t="s">
        <v>672</v>
      </c>
      <c r="G559" s="7" t="str">
        <f>VLOOKUP(C559,[3]ריכוז!A:BN,66,0)</f>
        <v>לא</v>
      </c>
      <c r="H559" s="7" t="str">
        <f>VLOOKUP(C559,[3]ריכוז!A:BP,68,0)</f>
        <v>לא</v>
      </c>
      <c r="I559" s="7">
        <f>VLOOKUP(C559,[3]ריכוז!A:BQ,69,0)</f>
        <v>0</v>
      </c>
      <c r="J559" s="22">
        <f t="shared" si="41"/>
        <v>0</v>
      </c>
      <c r="K559" s="22">
        <f>VLOOKUP(C559,'[3]דוח רשימת בקשות'!B:P,15,0)</f>
        <v>100000</v>
      </c>
      <c r="L559" s="7">
        <f t="shared" si="40"/>
        <v>1</v>
      </c>
      <c r="M559" s="23">
        <f>VLOOKUP(E559,'[1]ריכוז תמיכה ברמת עמותה'!$A:$P,16,0)+IFERROR(VLOOKUP(E559,[2]גיליון1!$B:$F,5,0),0)</f>
        <v>5467.5614922043642</v>
      </c>
      <c r="N559" s="23">
        <f t="shared" si="42"/>
        <v>5467.5614922043642</v>
      </c>
      <c r="O559" s="23">
        <f>VLOOKUP(C559,'[3]דוח רשימת בקשות 17.11.25'!B:I,8,0)</f>
        <v>4784</v>
      </c>
      <c r="P559" s="23">
        <f t="shared" si="43"/>
        <v>0</v>
      </c>
      <c r="Q559" s="23">
        <f t="shared" si="44"/>
        <v>683.56149220436419</v>
      </c>
      <c r="R559" s="24"/>
      <c r="T559" s="17"/>
      <c r="U559" s="17"/>
      <c r="Y559" s="1" t="e">
        <f>VLOOKUP(F559,[4]ריכוז!E:X,20,0)</f>
        <v>#N/A</v>
      </c>
    </row>
    <row r="560" spans="2:25" x14ac:dyDescent="0.2">
      <c r="B560" s="6">
        <v>557</v>
      </c>
      <c r="C560" s="6">
        <v>1001904368</v>
      </c>
      <c r="D560" s="6">
        <v>42402494</v>
      </c>
      <c r="E560" s="6">
        <v>580651925</v>
      </c>
      <c r="F560" s="7" t="s">
        <v>673</v>
      </c>
      <c r="G560" s="7" t="str">
        <f>VLOOKUP(C560,[3]ריכוז!A:BN,66,0)</f>
        <v>לא</v>
      </c>
      <c r="H560" s="7" t="str">
        <f>VLOOKUP(C560,[3]ריכוז!A:BP,68,0)</f>
        <v>לא</v>
      </c>
      <c r="I560" s="7">
        <f>VLOOKUP(C560,[3]ריכוז!A:BQ,69,0)</f>
        <v>0</v>
      </c>
      <c r="J560" s="22">
        <f t="shared" si="41"/>
        <v>0</v>
      </c>
      <c r="K560" s="22">
        <f>VLOOKUP(C560,'[3]דוח רשימת בקשות'!B:P,15,0)</f>
        <v>500000</v>
      </c>
      <c r="L560" s="7">
        <f t="shared" si="40"/>
        <v>1</v>
      </c>
      <c r="M560" s="23">
        <f>VLOOKUP(E560,'[1]ריכוז תמיכה ברמת עמותה'!$A:$P,16,0)+IFERROR(VLOOKUP(E560,[2]גיליון1!$B:$F,5,0),0)</f>
        <v>83151.200000000012</v>
      </c>
      <c r="N560" s="23">
        <f t="shared" si="42"/>
        <v>83151.200000000012</v>
      </c>
      <c r="O560" s="23">
        <f>VLOOKUP(C560,'[3]דוח רשימת בקשות 17.11.25'!B:I,8,0)</f>
        <v>72757</v>
      </c>
      <c r="P560" s="23">
        <f t="shared" si="43"/>
        <v>0</v>
      </c>
      <c r="Q560" s="23">
        <f t="shared" si="44"/>
        <v>10394.200000000012</v>
      </c>
      <c r="R560" s="24"/>
      <c r="T560" s="17"/>
      <c r="U560" s="17"/>
      <c r="Y560" s="1" t="e">
        <f>VLOOKUP(F560,[4]ריכוז!E:X,20,0)</f>
        <v>#N/A</v>
      </c>
    </row>
    <row r="561" spans="2:25" x14ac:dyDescent="0.2">
      <c r="B561" s="6">
        <v>558</v>
      </c>
      <c r="C561" s="6">
        <v>1001904369</v>
      </c>
      <c r="D561" s="6">
        <v>42402598</v>
      </c>
      <c r="E561" s="6">
        <v>580636264</v>
      </c>
      <c r="F561" s="7" t="s">
        <v>674</v>
      </c>
      <c r="G561" s="7" t="str">
        <f>VLOOKUP(C561,[3]ריכוז!A:BN,66,0)</f>
        <v>לא</v>
      </c>
      <c r="H561" s="7" t="str">
        <f>VLOOKUP(C561,[3]ריכוז!A:BP,68,0)</f>
        <v>לא</v>
      </c>
      <c r="I561" s="7">
        <f>VLOOKUP(C561,[3]ריכוז!A:BQ,69,0)</f>
        <v>0</v>
      </c>
      <c r="J561" s="22">
        <f t="shared" si="41"/>
        <v>0</v>
      </c>
      <c r="K561" s="22">
        <f>VLOOKUP(C561,'[3]דוח רשימת בקשות'!B:P,15,0)</f>
        <v>500000</v>
      </c>
      <c r="L561" s="7">
        <f t="shared" si="40"/>
        <v>1</v>
      </c>
      <c r="M561" s="23">
        <f>VLOOKUP(E561,'[1]ריכוז תמיכה ברמת עמותה'!$A:$P,16,0)+IFERROR(VLOOKUP(E561,[2]גיליון1!$B:$F,5,0),0)</f>
        <v>90621.712158848415</v>
      </c>
      <c r="N561" s="23">
        <f t="shared" si="42"/>
        <v>90621.712158848415</v>
      </c>
      <c r="O561" s="23">
        <f>VLOOKUP(C561,'[3]דוח רשימת בקשות 17.11.25'!B:I,8,0)</f>
        <v>70000</v>
      </c>
      <c r="P561" s="23">
        <f t="shared" si="43"/>
        <v>0</v>
      </c>
      <c r="Q561" s="23">
        <f t="shared" si="44"/>
        <v>20621.712158848415</v>
      </c>
      <c r="R561" s="24"/>
      <c r="T561" s="17"/>
      <c r="U561" s="17"/>
      <c r="Y561" s="1" t="e">
        <f>VLOOKUP(F561,[4]ריכוז!E:X,20,0)</f>
        <v>#N/A</v>
      </c>
    </row>
    <row r="562" spans="2:25" x14ac:dyDescent="0.2">
      <c r="B562" s="6">
        <v>559</v>
      </c>
      <c r="C562" s="6">
        <v>1001904372</v>
      </c>
      <c r="D562" s="6">
        <v>42402262</v>
      </c>
      <c r="E562" s="6">
        <v>580645166</v>
      </c>
      <c r="F562" s="7" t="s">
        <v>675</v>
      </c>
      <c r="G562" s="7" t="str">
        <f>VLOOKUP(C562,[3]ריכוז!A:BN,66,0)</f>
        <v>לא</v>
      </c>
      <c r="H562" s="7" t="str">
        <f>VLOOKUP(C562,[3]ריכוז!A:BP,68,0)</f>
        <v>לא</v>
      </c>
      <c r="I562" s="7">
        <f>VLOOKUP(C562,[3]ריכוז!A:BQ,69,0)</f>
        <v>0</v>
      </c>
      <c r="J562" s="22">
        <f t="shared" si="41"/>
        <v>0</v>
      </c>
      <c r="K562" s="22">
        <f>VLOOKUP(C562,'[3]דוח רשימת בקשות'!B:P,15,0)</f>
        <v>300000</v>
      </c>
      <c r="L562" s="7">
        <f t="shared" si="40"/>
        <v>1</v>
      </c>
      <c r="M562" s="23">
        <f>VLOOKUP(E562,'[1]ריכוז תמיכה ברמת עמותה'!$A:$P,16,0)+IFERROR(VLOOKUP(E562,[2]גיליון1!$B:$F,5,0),0)</f>
        <v>36051.371134097746</v>
      </c>
      <c r="N562" s="23">
        <f t="shared" si="42"/>
        <v>36051.371134097746</v>
      </c>
      <c r="O562" s="23">
        <f>VLOOKUP(C562,'[3]דוח רשימת בקשות 17.11.25'!B:I,8,0)</f>
        <v>31545</v>
      </c>
      <c r="P562" s="23">
        <f t="shared" si="43"/>
        <v>0</v>
      </c>
      <c r="Q562" s="23">
        <f t="shared" si="44"/>
        <v>4506.3711340977461</v>
      </c>
      <c r="R562" s="24"/>
      <c r="T562" s="17"/>
      <c r="U562" s="17"/>
      <c r="Y562" s="1" t="e">
        <f>VLOOKUP(F562,[4]ריכוז!E:X,20,0)</f>
        <v>#N/A</v>
      </c>
    </row>
    <row r="563" spans="2:25" x14ac:dyDescent="0.2">
      <c r="B563" s="6">
        <v>560</v>
      </c>
      <c r="C563" s="6">
        <v>1001904378</v>
      </c>
      <c r="D563" s="6">
        <v>42205060</v>
      </c>
      <c r="E563" s="6">
        <v>580540136</v>
      </c>
      <c r="F563" s="7" t="s">
        <v>676</v>
      </c>
      <c r="G563" s="7" t="str">
        <f>VLOOKUP(C563,[3]ריכוז!A:BN,66,0)</f>
        <v>לא</v>
      </c>
      <c r="H563" s="7" t="str">
        <f>VLOOKUP(C563,[3]ריכוז!A:BP,68,0)</f>
        <v>לא</v>
      </c>
      <c r="I563" s="7">
        <f>VLOOKUP(C563,[3]ריכוז!A:BQ,69,0)</f>
        <v>0</v>
      </c>
      <c r="J563" s="22">
        <f t="shared" si="41"/>
        <v>0</v>
      </c>
      <c r="K563" s="22">
        <f>VLOOKUP(C563,'[3]דוח רשימת בקשות'!B:P,15,0)</f>
        <v>300000</v>
      </c>
      <c r="L563" s="7">
        <f t="shared" si="40"/>
        <v>1</v>
      </c>
      <c r="M563" s="23">
        <f>VLOOKUP(E563,'[1]ריכוז תמיכה ברמת עמותה'!$A:$P,16,0)+IFERROR(VLOOKUP(E563,[2]גיליון1!$B:$F,5,0),0)</f>
        <v>76285.701871363199</v>
      </c>
      <c r="N563" s="23">
        <f t="shared" si="42"/>
        <v>76285.701871363199</v>
      </c>
      <c r="O563" s="23">
        <f>VLOOKUP(C563,'[3]דוח רשימת בקשות 17.11.25'!B:I,8,0)</f>
        <v>66750</v>
      </c>
      <c r="P563" s="23">
        <f t="shared" si="43"/>
        <v>0</v>
      </c>
      <c r="Q563" s="23">
        <f t="shared" si="44"/>
        <v>9535.7018713631987</v>
      </c>
      <c r="R563" s="24"/>
      <c r="T563" s="17"/>
      <c r="U563" s="17"/>
      <c r="Y563" s="1" t="e">
        <f>VLOOKUP(F563,[4]ריכוז!E:X,20,0)</f>
        <v>#N/A</v>
      </c>
    </row>
    <row r="564" spans="2:25" x14ac:dyDescent="0.2">
      <c r="B564" s="6">
        <v>561</v>
      </c>
      <c r="C564" s="6">
        <v>1001904380</v>
      </c>
      <c r="D564" s="6">
        <v>40016780</v>
      </c>
      <c r="E564" s="6">
        <v>580247724</v>
      </c>
      <c r="F564" s="7" t="s">
        <v>677</v>
      </c>
      <c r="G564" s="7" t="str">
        <f>VLOOKUP(C564,[3]ריכוז!A:BN,66,0)</f>
        <v>לא</v>
      </c>
      <c r="H564" s="7" t="str">
        <f>VLOOKUP(C564,[3]ריכוז!A:BP,68,0)</f>
        <v>לא</v>
      </c>
      <c r="I564" s="7">
        <f>VLOOKUP(C564,[3]ריכוז!A:BQ,69,0)</f>
        <v>0</v>
      </c>
      <c r="J564" s="22">
        <f t="shared" si="41"/>
        <v>0</v>
      </c>
      <c r="K564" s="22">
        <f>VLOOKUP(C564,'[3]דוח רשימת בקשות'!B:P,15,0)</f>
        <v>500000</v>
      </c>
      <c r="L564" s="7">
        <f t="shared" si="40"/>
        <v>1</v>
      </c>
      <c r="M564" s="23">
        <f>VLOOKUP(E564,'[1]ריכוז תמיכה ברמת עמותה'!$A:$P,16,0)+IFERROR(VLOOKUP(E564,[2]גיליון1!$B:$F,5,0),0)</f>
        <v>65160.148796243782</v>
      </c>
      <c r="N564" s="23">
        <f t="shared" si="42"/>
        <v>65160.148796243782</v>
      </c>
      <c r="O564" s="23">
        <f>VLOOKUP(C564,'[3]דוח רשימת בקשות 17.11.25'!B:I,8,0)</f>
        <v>57015</v>
      </c>
      <c r="P564" s="23">
        <f t="shared" si="43"/>
        <v>0</v>
      </c>
      <c r="Q564" s="23">
        <f t="shared" si="44"/>
        <v>8145.1487962437823</v>
      </c>
      <c r="R564" s="24"/>
      <c r="T564" s="17"/>
      <c r="U564" s="17"/>
      <c r="Y564" s="1" t="e">
        <f>VLOOKUP(F564,[4]ריכוז!E:X,20,0)</f>
        <v>#N/A</v>
      </c>
    </row>
    <row r="565" spans="2:25" x14ac:dyDescent="0.2">
      <c r="B565" s="6">
        <v>562</v>
      </c>
      <c r="C565" s="6">
        <v>1001904382</v>
      </c>
      <c r="D565" s="6">
        <v>42109673</v>
      </c>
      <c r="E565" s="6">
        <v>580628659</v>
      </c>
      <c r="F565" s="7" t="s">
        <v>678</v>
      </c>
      <c r="G565" s="7" t="str">
        <f>VLOOKUP(C565,[3]ריכוז!A:BN,66,0)</f>
        <v>לא</v>
      </c>
      <c r="H565" s="7" t="str">
        <f>VLOOKUP(C565,[3]ריכוז!A:BP,68,0)</f>
        <v>לא</v>
      </c>
      <c r="I565" s="7">
        <f>VLOOKUP(C565,[3]ריכוז!A:BQ,69,0)</f>
        <v>0</v>
      </c>
      <c r="J565" s="22">
        <f t="shared" si="41"/>
        <v>0</v>
      </c>
      <c r="K565" s="22">
        <f>VLOOKUP(C565,'[3]דוח רשימת בקשות'!B:P,15,0)</f>
        <v>180000</v>
      </c>
      <c r="L565" s="7">
        <f t="shared" si="40"/>
        <v>1</v>
      </c>
      <c r="M565" s="23">
        <f>VLOOKUP(E565,'[1]ריכוז תמיכה ברמת עמותה'!$A:$P,16,0)+IFERROR(VLOOKUP(E565,[2]גיליון1!$B:$F,5,0),0)</f>
        <v>41815.540796443005</v>
      </c>
      <c r="N565" s="23">
        <f t="shared" si="42"/>
        <v>41815.540796443005</v>
      </c>
      <c r="O565" s="23">
        <f>VLOOKUP(C565,'[3]דוח רשימת בקשות 17.11.25'!B:I,8,0)</f>
        <v>32657</v>
      </c>
      <c r="P565" s="23">
        <f t="shared" si="43"/>
        <v>0</v>
      </c>
      <c r="Q565" s="23">
        <f t="shared" si="44"/>
        <v>9158.5407964430051</v>
      </c>
      <c r="R565" s="24"/>
      <c r="T565" s="17"/>
      <c r="U565" s="17"/>
      <c r="Y565" s="1" t="e">
        <f>VLOOKUP(F565,[4]ריכוז!E:X,20,0)</f>
        <v>#N/A</v>
      </c>
    </row>
    <row r="566" spans="2:25" x14ac:dyDescent="0.2">
      <c r="B566" s="6">
        <v>563</v>
      </c>
      <c r="C566" s="6">
        <v>1001904383</v>
      </c>
      <c r="D566" s="6">
        <v>42144294</v>
      </c>
      <c r="E566" s="6">
        <v>580611234</v>
      </c>
      <c r="F566" s="7" t="s">
        <v>679</v>
      </c>
      <c r="G566" s="7" t="str">
        <f>VLOOKUP(C566,[3]ריכוז!A:BN,66,0)</f>
        <v>לא</v>
      </c>
      <c r="H566" s="7" t="str">
        <f>VLOOKUP(C566,[3]ריכוז!A:BP,68,0)</f>
        <v>לא</v>
      </c>
      <c r="I566" s="7">
        <f>VLOOKUP(C566,[3]ריכוז!A:BQ,69,0)</f>
        <v>0</v>
      </c>
      <c r="J566" s="22">
        <f t="shared" si="41"/>
        <v>0</v>
      </c>
      <c r="K566" s="22">
        <f>VLOOKUP(C566,'[3]דוח רשימת בקשות'!B:P,15,0)</f>
        <v>200000</v>
      </c>
      <c r="L566" s="7">
        <f t="shared" si="40"/>
        <v>1</v>
      </c>
      <c r="M566" s="23">
        <f>VLOOKUP(E566,'[1]ריכוז תמיכה ברמת עמותה'!$A:$P,16,0)+IFERROR(VLOOKUP(E566,[2]גיליון1!$B:$F,5,0),0)</f>
        <v>28821.109756956197</v>
      </c>
      <c r="N566" s="23">
        <f t="shared" si="42"/>
        <v>28821.109756956197</v>
      </c>
      <c r="O566" s="23">
        <f>VLOOKUP(C566,'[3]דוח רשימת בקשות 17.11.25'!B:I,8,0)</f>
        <v>25218</v>
      </c>
      <c r="P566" s="23">
        <f t="shared" si="43"/>
        <v>0</v>
      </c>
      <c r="Q566" s="23">
        <f t="shared" si="44"/>
        <v>3603.1097569561971</v>
      </c>
      <c r="R566" s="24"/>
      <c r="T566" s="17"/>
      <c r="U566" s="17"/>
      <c r="Y566" s="1" t="e">
        <f>VLOOKUP(F566,[4]ריכוז!E:X,20,0)</f>
        <v>#N/A</v>
      </c>
    </row>
    <row r="567" spans="2:25" x14ac:dyDescent="0.2">
      <c r="B567" s="6">
        <v>564</v>
      </c>
      <c r="C567" s="6">
        <v>1001904384</v>
      </c>
      <c r="D567" s="6">
        <v>41864779</v>
      </c>
      <c r="E567" s="6">
        <v>580601755</v>
      </c>
      <c r="F567" s="7" t="s">
        <v>680</v>
      </c>
      <c r="G567" s="7" t="str">
        <f>VLOOKUP(C567,[3]ריכוז!A:BN,66,0)</f>
        <v>לא</v>
      </c>
      <c r="H567" s="7" t="str">
        <f>VLOOKUP(C567,[3]ריכוז!A:BP,68,0)</f>
        <v>לא</v>
      </c>
      <c r="I567" s="7">
        <f>VLOOKUP(C567,[3]ריכוז!A:BQ,69,0)</f>
        <v>0</v>
      </c>
      <c r="J567" s="22">
        <f t="shared" si="41"/>
        <v>0</v>
      </c>
      <c r="K567" s="22">
        <f>VLOOKUP(C567,'[3]דוח רשימת בקשות'!B:P,15,0)</f>
        <v>250000</v>
      </c>
      <c r="L567" s="7">
        <f t="shared" si="40"/>
        <v>1</v>
      </c>
      <c r="M567" s="23">
        <f>VLOOKUP(E567,'[1]ריכוז תמיכה ברמת עמותה'!$A:$P,16,0)+IFERROR(VLOOKUP(E567,[2]גיליון1!$B:$F,5,0),0)</f>
        <v>23636.01639454472</v>
      </c>
      <c r="N567" s="23">
        <f t="shared" si="42"/>
        <v>23636.01639454472</v>
      </c>
      <c r="O567" s="23">
        <f>VLOOKUP(C567,'[3]דוח רשימת בקשות 17.11.25'!B:I,8,0)</f>
        <v>15645</v>
      </c>
      <c r="P567" s="23">
        <f t="shared" si="43"/>
        <v>0</v>
      </c>
      <c r="Q567" s="23">
        <f t="shared" si="44"/>
        <v>7991.0163945447202</v>
      </c>
      <c r="R567" s="24"/>
      <c r="T567" s="17"/>
      <c r="U567" s="17"/>
      <c r="Y567" s="1" t="e">
        <f>VLOOKUP(F567,[4]ריכוז!E:X,20,0)</f>
        <v>#N/A</v>
      </c>
    </row>
    <row r="568" spans="2:25" x14ac:dyDescent="0.2">
      <c r="B568" s="6">
        <v>565</v>
      </c>
      <c r="C568" s="6">
        <v>1001904385</v>
      </c>
      <c r="D568" s="6">
        <v>41910552</v>
      </c>
      <c r="E568" s="6">
        <v>580585289</v>
      </c>
      <c r="F568" s="7" t="s">
        <v>681</v>
      </c>
      <c r="G568" s="7" t="str">
        <f>VLOOKUP(C568,[3]ריכוז!A:BN,66,0)</f>
        <v>לא</v>
      </c>
      <c r="H568" s="7" t="str">
        <f>VLOOKUP(C568,[3]ריכוז!A:BP,68,0)</f>
        <v>לא</v>
      </c>
      <c r="I568" s="7">
        <f>VLOOKUP(C568,[3]ריכוז!A:BQ,69,0)</f>
        <v>0</v>
      </c>
      <c r="J568" s="22">
        <f t="shared" si="41"/>
        <v>0</v>
      </c>
      <c r="K568" s="22">
        <f>VLOOKUP(C568,'[3]דוח רשימת בקשות'!B:P,15,0)</f>
        <v>250000</v>
      </c>
      <c r="L568" s="7">
        <f t="shared" si="40"/>
        <v>1</v>
      </c>
      <c r="M568" s="23">
        <f>VLOOKUP(E568,'[1]ריכוז תמיכה ברמת עמותה'!$A:$P,16,0)+IFERROR(VLOOKUP(E568,[2]גיליון1!$B:$F,5,0),0)</f>
        <v>102104.72949311457</v>
      </c>
      <c r="N568" s="23">
        <f t="shared" si="42"/>
        <v>102104.72949311457</v>
      </c>
      <c r="O568" s="23">
        <f>VLOOKUP(C568,'[3]דוח רשימת בקשות 17.11.25'!B:I,8,0)</f>
        <v>41430</v>
      </c>
      <c r="P568" s="23">
        <f t="shared" si="43"/>
        <v>0</v>
      </c>
      <c r="Q568" s="23">
        <f t="shared" si="44"/>
        <v>60674.729493114573</v>
      </c>
      <c r="R568" s="24"/>
      <c r="T568" s="17"/>
      <c r="U568" s="17"/>
      <c r="Y568" s="1" t="e">
        <f>VLOOKUP(F568,[4]ריכוז!E:X,20,0)</f>
        <v>#N/A</v>
      </c>
    </row>
    <row r="569" spans="2:25" x14ac:dyDescent="0.2">
      <c r="B569" s="6">
        <v>566</v>
      </c>
      <c r="C569" s="6">
        <v>1001904386</v>
      </c>
      <c r="D569" s="6">
        <v>42090289</v>
      </c>
      <c r="E569" s="6">
        <v>580402048</v>
      </c>
      <c r="F569" s="7" t="s">
        <v>682</v>
      </c>
      <c r="G569" s="7" t="str">
        <f>VLOOKUP(C569,[3]ריכוז!A:BN,66,0)</f>
        <v>לא</v>
      </c>
      <c r="H569" s="7" t="str">
        <f>VLOOKUP(C569,[3]ריכוז!A:BP,68,0)</f>
        <v>לא</v>
      </c>
      <c r="I569" s="7">
        <f>VLOOKUP(C569,[3]ריכוז!A:BQ,69,0)</f>
        <v>0</v>
      </c>
      <c r="J569" s="22">
        <f t="shared" si="41"/>
        <v>0</v>
      </c>
      <c r="K569" s="22">
        <f>VLOOKUP(C569,'[3]דוח רשימת בקשות'!B:P,15,0)</f>
        <v>1000000</v>
      </c>
      <c r="L569" s="7">
        <f t="shared" si="40"/>
        <v>1</v>
      </c>
      <c r="M569" s="23">
        <f>VLOOKUP(E569,'[1]ריכוז תמיכה ברמת עמותה'!$A:$P,16,0)+IFERROR(VLOOKUP(E569,[2]גיליון1!$B:$F,5,0),0)</f>
        <v>114614.40000000001</v>
      </c>
      <c r="N569" s="23">
        <f t="shared" si="42"/>
        <v>114614.40000000001</v>
      </c>
      <c r="O569" s="23">
        <f>VLOOKUP(C569,'[3]דוח רשימת בקשות 17.11.25'!B:I,8,0)</f>
        <v>100288</v>
      </c>
      <c r="P569" s="23">
        <f t="shared" si="43"/>
        <v>0</v>
      </c>
      <c r="Q569" s="23">
        <f t="shared" si="44"/>
        <v>14326.400000000009</v>
      </c>
      <c r="R569" s="24"/>
      <c r="T569" s="17"/>
      <c r="U569" s="17"/>
      <c r="Y569" s="1" t="e">
        <f>VLOOKUP(F569,[4]ריכוז!E:X,20,0)</f>
        <v>#N/A</v>
      </c>
    </row>
    <row r="570" spans="2:25" x14ac:dyDescent="0.2">
      <c r="B570" s="6">
        <v>567</v>
      </c>
      <c r="C570" s="6">
        <v>1001904387</v>
      </c>
      <c r="D570" s="6">
        <v>40225520</v>
      </c>
      <c r="E570" s="6">
        <v>580264851</v>
      </c>
      <c r="F570" s="7" t="s">
        <v>683</v>
      </c>
      <c r="G570" s="7" t="str">
        <f>VLOOKUP(C570,[3]ריכוז!A:BN,66,0)</f>
        <v>לא</v>
      </c>
      <c r="H570" s="7" t="str">
        <f>VLOOKUP(C570,[3]ריכוז!A:BP,68,0)</f>
        <v>לא</v>
      </c>
      <c r="I570" s="7">
        <f>VLOOKUP(C570,[3]ריכוז!A:BQ,69,0)</f>
        <v>0</v>
      </c>
      <c r="J570" s="22">
        <f t="shared" si="41"/>
        <v>0</v>
      </c>
      <c r="K570" s="22">
        <f>VLOOKUP(C570,'[3]דוח רשימת בקשות'!B:P,15,0)</f>
        <v>200000</v>
      </c>
      <c r="L570" s="7">
        <f t="shared" si="40"/>
        <v>1</v>
      </c>
      <c r="M570" s="23">
        <f>VLOOKUP(E570,'[1]ריכוז תמיכה ברמת עמותה'!$A:$P,16,0)+IFERROR(VLOOKUP(E570,[2]גיליון1!$B:$F,5,0),0)</f>
        <v>17378.676079355329</v>
      </c>
      <c r="N570" s="23">
        <f t="shared" si="42"/>
        <v>17378.676079355329</v>
      </c>
      <c r="O570" s="23">
        <f>VLOOKUP(C570,'[3]דוח רשימת בקשות 17.11.25'!B:I,8,0)</f>
        <v>13929</v>
      </c>
      <c r="P570" s="23">
        <f t="shared" si="43"/>
        <v>0</v>
      </c>
      <c r="Q570" s="23">
        <f t="shared" si="44"/>
        <v>3449.6760793553294</v>
      </c>
      <c r="R570" s="24"/>
      <c r="T570" s="17"/>
      <c r="U570" s="17"/>
      <c r="Y570" s="1" t="e">
        <f>VLOOKUP(F570,[4]ריכוז!E:X,20,0)</f>
        <v>#N/A</v>
      </c>
    </row>
    <row r="571" spans="2:25" x14ac:dyDescent="0.2">
      <c r="B571" s="6">
        <v>568</v>
      </c>
      <c r="C571" s="6">
        <v>1001904388</v>
      </c>
      <c r="D571" s="6">
        <v>42402558</v>
      </c>
      <c r="E571" s="6">
        <v>580000263</v>
      </c>
      <c r="F571" s="7" t="s">
        <v>684</v>
      </c>
      <c r="G571" s="7" t="str">
        <f>VLOOKUP(C571,[3]ריכוז!A:BN,66,0)</f>
        <v>לא</v>
      </c>
      <c r="H571" s="7" t="str">
        <f>VLOOKUP(C571,[3]ריכוז!A:BP,68,0)</f>
        <v>לא</v>
      </c>
      <c r="I571" s="7">
        <f>VLOOKUP(C571,[3]ריכוז!A:BQ,69,0)</f>
        <v>0</v>
      </c>
      <c r="J571" s="22">
        <f t="shared" si="41"/>
        <v>0</v>
      </c>
      <c r="K571" s="22">
        <f>VLOOKUP(C571,'[3]דוח רשימת בקשות'!B:P,15,0)</f>
        <v>200000</v>
      </c>
      <c r="L571" s="7">
        <f t="shared" si="40"/>
        <v>1</v>
      </c>
      <c r="M571" s="23">
        <f>VLOOKUP(E571,'[1]ריכוז תמיכה ברמת עמותה'!$A:$P,16,0)+IFERROR(VLOOKUP(E571,[2]גיליון1!$B:$F,5,0),0)</f>
        <v>36129.273276253218</v>
      </c>
      <c r="N571" s="23">
        <f t="shared" si="42"/>
        <v>36129.273276253218</v>
      </c>
      <c r="O571" s="23">
        <f>VLOOKUP(C571,'[3]דוח רשימת בקשות 17.11.25'!B:I,8,0)</f>
        <v>31613</v>
      </c>
      <c r="P571" s="23">
        <f t="shared" si="43"/>
        <v>0</v>
      </c>
      <c r="Q571" s="23">
        <f t="shared" si="44"/>
        <v>4516.2732762532178</v>
      </c>
      <c r="R571" s="24"/>
      <c r="T571" s="17"/>
      <c r="U571" s="17"/>
      <c r="Y571" s="1" t="e">
        <f>VLOOKUP(F571,[4]ריכוז!E:X,20,0)</f>
        <v>#N/A</v>
      </c>
    </row>
    <row r="572" spans="2:25" x14ac:dyDescent="0.2">
      <c r="B572" s="6">
        <v>569</v>
      </c>
      <c r="C572" s="6">
        <v>1001904389</v>
      </c>
      <c r="D572" s="6">
        <v>42402209</v>
      </c>
      <c r="E572" s="6">
        <v>580384204</v>
      </c>
      <c r="F572" s="7" t="s">
        <v>685</v>
      </c>
      <c r="G572" s="7" t="str">
        <f>VLOOKUP(C572,[3]ריכוז!A:BN,66,0)</f>
        <v>לא</v>
      </c>
      <c r="H572" s="7" t="str">
        <f>VLOOKUP(C572,[3]ריכוז!A:BP,68,0)</f>
        <v>לא</v>
      </c>
      <c r="I572" s="7">
        <f>VLOOKUP(C572,[3]ריכוז!A:BQ,69,0)</f>
        <v>0</v>
      </c>
      <c r="J572" s="22">
        <f t="shared" si="41"/>
        <v>0</v>
      </c>
      <c r="K572" s="22">
        <f>VLOOKUP(C572,'[3]דוח רשימת בקשות'!B:P,15,0)</f>
        <v>250000</v>
      </c>
      <c r="L572" s="7">
        <f t="shared" si="40"/>
        <v>1</v>
      </c>
      <c r="M572" s="23">
        <f>VLOOKUP(E572,'[1]ריכוז תמיכה ברמת עמותה'!$A:$P,16,0)+IFERROR(VLOOKUP(E572,[2]גיליון1!$B:$F,5,0),0)</f>
        <v>96740.613694805899</v>
      </c>
      <c r="N572" s="23">
        <f t="shared" si="42"/>
        <v>96740.613694805899</v>
      </c>
      <c r="O572" s="23">
        <f>VLOOKUP(C572,'[3]דוח רשימת בקשות 17.11.25'!B:I,8,0)</f>
        <v>84648</v>
      </c>
      <c r="P572" s="23">
        <f t="shared" si="43"/>
        <v>0</v>
      </c>
      <c r="Q572" s="23">
        <f t="shared" si="44"/>
        <v>12092.613694805899</v>
      </c>
      <c r="R572" s="24"/>
      <c r="T572" s="17"/>
      <c r="U572" s="17"/>
      <c r="Y572" s="1" t="e">
        <f>VLOOKUP(F572,[4]ריכוז!E:X,20,0)</f>
        <v>#N/A</v>
      </c>
    </row>
    <row r="573" spans="2:25" x14ac:dyDescent="0.2">
      <c r="B573" s="6">
        <v>570</v>
      </c>
      <c r="C573" s="6">
        <v>1001904402</v>
      </c>
      <c r="D573" s="6">
        <v>42402036</v>
      </c>
      <c r="E573" s="6">
        <v>580566164</v>
      </c>
      <c r="F573" s="7" t="s">
        <v>686</v>
      </c>
      <c r="G573" s="7" t="str">
        <f>VLOOKUP(C573,[3]ריכוז!A:BN,66,0)</f>
        <v>לא</v>
      </c>
      <c r="H573" s="7" t="str">
        <f>VLOOKUP(C573,[3]ריכוז!A:BP,68,0)</f>
        <v>לא</v>
      </c>
      <c r="I573" s="7">
        <f>VLOOKUP(C573,[3]ריכוז!A:BQ,69,0)</f>
        <v>0</v>
      </c>
      <c r="J573" s="22">
        <f t="shared" si="41"/>
        <v>0</v>
      </c>
      <c r="K573" s="22">
        <f>VLOOKUP(C573,'[3]דוח רשימת בקשות'!B:P,15,0)</f>
        <v>250000</v>
      </c>
      <c r="L573" s="7">
        <f t="shared" si="40"/>
        <v>1</v>
      </c>
      <c r="M573" s="23">
        <f>VLOOKUP(E573,'[1]ריכוז תמיכה ברמת עמותה'!$A:$P,16,0)+IFERROR(VLOOKUP(E573,[2]גיליון1!$B:$F,5,0),0)</f>
        <v>17754.885447382778</v>
      </c>
      <c r="N573" s="23">
        <f t="shared" si="42"/>
        <v>17754.885447382778</v>
      </c>
      <c r="O573" s="23">
        <f>VLOOKUP(C573,'[3]דוח רשימת בקשות 17.11.25'!B:I,8,0)</f>
        <v>15450</v>
      </c>
      <c r="P573" s="23">
        <f t="shared" si="43"/>
        <v>0</v>
      </c>
      <c r="Q573" s="23">
        <f t="shared" si="44"/>
        <v>2304.8854473827778</v>
      </c>
      <c r="R573" s="24"/>
      <c r="T573" s="17"/>
      <c r="U573" s="17"/>
      <c r="Y573" s="1" t="e">
        <f>VLOOKUP(F573,[4]ריכוז!E:X,20,0)</f>
        <v>#N/A</v>
      </c>
    </row>
    <row r="574" spans="2:25" x14ac:dyDescent="0.2">
      <c r="B574" s="6">
        <v>571</v>
      </c>
      <c r="C574" s="6">
        <v>1001904404</v>
      </c>
      <c r="D574" s="6">
        <v>42402294</v>
      </c>
      <c r="E574" s="6">
        <v>580533677</v>
      </c>
      <c r="F574" s="7" t="s">
        <v>687</v>
      </c>
      <c r="G574" s="7" t="str">
        <f>VLOOKUP(C574,[3]ריכוז!A:BN,66,0)</f>
        <v>לא</v>
      </c>
      <c r="H574" s="7" t="str">
        <f>VLOOKUP(C574,[3]ריכוז!A:BP,68,0)</f>
        <v>לא</v>
      </c>
      <c r="I574" s="7">
        <f>VLOOKUP(C574,[3]ריכוז!A:BQ,69,0)</f>
        <v>0</v>
      </c>
      <c r="J574" s="22">
        <f t="shared" si="41"/>
        <v>0</v>
      </c>
      <c r="K574" s="22">
        <f>VLOOKUP(C574,'[3]דוח רשימת בקשות'!B:P,15,0)</f>
        <v>500000</v>
      </c>
      <c r="L574" s="7">
        <f t="shared" si="40"/>
        <v>1</v>
      </c>
      <c r="M574" s="23">
        <f>VLOOKUP(E574,'[1]ריכוז תמיכה ברמת עמותה'!$A:$P,16,0)+IFERROR(VLOOKUP(E574,[2]גיליון1!$B:$F,5,0),0)</f>
        <v>121428.11613392644</v>
      </c>
      <c r="N574" s="23">
        <f t="shared" si="42"/>
        <v>121428.11613392644</v>
      </c>
      <c r="O574" s="23">
        <f>VLOOKUP(C574,'[3]דוח רשימת בקשות 17.11.25'!B:I,8,0)</f>
        <v>106250</v>
      </c>
      <c r="P574" s="23">
        <f t="shared" si="43"/>
        <v>0</v>
      </c>
      <c r="Q574" s="23">
        <f t="shared" si="44"/>
        <v>15178.116133926436</v>
      </c>
      <c r="R574" s="24"/>
      <c r="T574" s="17"/>
      <c r="U574" s="17"/>
      <c r="Y574" s="1" t="e">
        <f>VLOOKUP(F574,[4]ריכוז!E:X,20,0)</f>
        <v>#N/A</v>
      </c>
    </row>
    <row r="575" spans="2:25" x14ac:dyDescent="0.2">
      <c r="B575" s="6">
        <v>572</v>
      </c>
      <c r="C575" s="6">
        <v>1001904405</v>
      </c>
      <c r="D575" s="6">
        <v>42402460</v>
      </c>
      <c r="E575" s="6">
        <v>580409605</v>
      </c>
      <c r="F575" s="7" t="s">
        <v>688</v>
      </c>
      <c r="G575" s="7" t="str">
        <f>VLOOKUP(C575,[3]ריכוז!A:BN,66,0)</f>
        <v>לא</v>
      </c>
      <c r="H575" s="7" t="str">
        <f>VLOOKUP(C575,[3]ריכוז!A:BP,68,0)</f>
        <v>לא</v>
      </c>
      <c r="I575" s="7">
        <f>VLOOKUP(C575,[3]ריכוז!A:BQ,69,0)</f>
        <v>0</v>
      </c>
      <c r="J575" s="22">
        <f t="shared" si="41"/>
        <v>0</v>
      </c>
      <c r="K575" s="22">
        <f>VLOOKUP(C575,'[3]דוח רשימת בקשות'!B:P,15,0)</f>
        <v>500000</v>
      </c>
      <c r="L575" s="7">
        <f t="shared" si="40"/>
        <v>1</v>
      </c>
      <c r="M575" s="23">
        <f>VLOOKUP(E575,'[1]ריכוז תמיכה ברמת עמותה'!$A:$P,16,0)+IFERROR(VLOOKUP(E575,[2]גיליון1!$B:$F,5,0),0)</f>
        <v>4087.3442570530256</v>
      </c>
      <c r="N575" s="23">
        <f t="shared" si="42"/>
        <v>4087.3442570530256</v>
      </c>
      <c r="O575" s="23">
        <f>VLOOKUP(C575,'[3]דוח רשימת בקשות 17.11.25'!B:I,8,0)</f>
        <v>3368</v>
      </c>
      <c r="P575" s="23">
        <f t="shared" si="43"/>
        <v>0</v>
      </c>
      <c r="Q575" s="23">
        <f t="shared" si="44"/>
        <v>719.34425705302556</v>
      </c>
      <c r="R575" s="24"/>
      <c r="T575" s="17"/>
      <c r="U575" s="17"/>
      <c r="Y575" s="1" t="e">
        <f>VLOOKUP(F575,[4]ריכוז!E:X,20,0)</f>
        <v>#N/A</v>
      </c>
    </row>
    <row r="576" spans="2:25" x14ac:dyDescent="0.2">
      <c r="B576" s="6">
        <v>573</v>
      </c>
      <c r="C576" s="6">
        <v>1001904423</v>
      </c>
      <c r="D576" s="6">
        <v>42402474</v>
      </c>
      <c r="E576" s="6">
        <v>580361178</v>
      </c>
      <c r="F576" s="7" t="s">
        <v>689</v>
      </c>
      <c r="G576" s="7" t="str">
        <f>VLOOKUP(C576,[3]ריכוז!A:BN,66,0)</f>
        <v>לא</v>
      </c>
      <c r="H576" s="7" t="str">
        <f>VLOOKUP(C576,[3]ריכוז!A:BP,68,0)</f>
        <v>לא</v>
      </c>
      <c r="I576" s="7">
        <f>VLOOKUP(C576,[3]ריכוז!A:BQ,69,0)</f>
        <v>0</v>
      </c>
      <c r="J576" s="22">
        <f t="shared" si="41"/>
        <v>0</v>
      </c>
      <c r="K576" s="22">
        <f>VLOOKUP(C576,'[3]דוח רשימת בקשות'!B:P,15,0)</f>
        <v>100000</v>
      </c>
      <c r="L576" s="7">
        <f t="shared" si="40"/>
        <v>1</v>
      </c>
      <c r="M576" s="23">
        <f>VLOOKUP(E576,'[1]ריכוז תמיכה ברמת עמותה'!$A:$P,16,0)+IFERROR(VLOOKUP(E576,[2]גיליון1!$B:$F,5,0),0)</f>
        <v>1282.9027212061542</v>
      </c>
      <c r="N576" s="23">
        <f t="shared" si="42"/>
        <v>1282.9027212061542</v>
      </c>
      <c r="O576" s="23">
        <f>VLOOKUP(C576,'[3]דוח רשימת בקשות 17.11.25'!B:I,8,0)</f>
        <v>0</v>
      </c>
      <c r="P576" s="23">
        <f t="shared" si="43"/>
        <v>0</v>
      </c>
      <c r="Q576" s="23">
        <f t="shared" si="44"/>
        <v>1282.9027212061542</v>
      </c>
      <c r="R576" s="24"/>
      <c r="T576" s="17"/>
      <c r="U576" s="17"/>
      <c r="Y576" s="1" t="e">
        <f>VLOOKUP(F576,[4]ריכוז!E:X,20,0)</f>
        <v>#N/A</v>
      </c>
    </row>
    <row r="577" spans="2:25" x14ac:dyDescent="0.2">
      <c r="B577" s="6">
        <v>574</v>
      </c>
      <c r="C577" s="6">
        <v>1001904424</v>
      </c>
      <c r="D577" s="6">
        <v>42229331</v>
      </c>
      <c r="E577" s="6">
        <v>580484582</v>
      </c>
      <c r="F577" s="7" t="s">
        <v>690</v>
      </c>
      <c r="G577" s="7" t="str">
        <f>VLOOKUP(C577,[3]ריכוז!A:BN,66,0)</f>
        <v>לא</v>
      </c>
      <c r="H577" s="7" t="str">
        <f>VLOOKUP(C577,[3]ריכוז!A:BP,68,0)</f>
        <v>לא</v>
      </c>
      <c r="I577" s="7">
        <f>VLOOKUP(C577,[3]ריכוז!A:BQ,69,0)</f>
        <v>0</v>
      </c>
      <c r="J577" s="22">
        <f t="shared" si="41"/>
        <v>0</v>
      </c>
      <c r="K577" s="22">
        <f>VLOOKUP(C577,'[3]דוח רשימת בקשות'!B:P,15,0)</f>
        <v>200000</v>
      </c>
      <c r="L577" s="7">
        <f t="shared" si="40"/>
        <v>1</v>
      </c>
      <c r="M577" s="23">
        <f>VLOOKUP(E577,'[1]ריכוז תמיכה ברמת עמותה'!$A:$P,16,0)+IFERROR(VLOOKUP(E577,[2]גיליון1!$B:$F,5,0),0)</f>
        <v>23216.671472253751</v>
      </c>
      <c r="N577" s="23">
        <f t="shared" si="42"/>
        <v>23216.671472253751</v>
      </c>
      <c r="O577" s="23">
        <f>VLOOKUP(C577,'[3]דוח רשימת בקשות 17.11.25'!B:I,8,0)</f>
        <v>20315</v>
      </c>
      <c r="P577" s="23">
        <f t="shared" si="43"/>
        <v>0</v>
      </c>
      <c r="Q577" s="23">
        <f t="shared" si="44"/>
        <v>2901.6714722537508</v>
      </c>
      <c r="R577" s="24"/>
      <c r="T577" s="17"/>
      <c r="U577" s="17"/>
      <c r="Y577" s="1" t="e">
        <f>VLOOKUP(F577,[4]ריכוז!E:X,20,0)</f>
        <v>#N/A</v>
      </c>
    </row>
    <row r="578" spans="2:25" x14ac:dyDescent="0.2">
      <c r="B578" s="6">
        <v>575</v>
      </c>
      <c r="C578" s="6">
        <v>1001904425</v>
      </c>
      <c r="D578" s="6">
        <v>41344208</v>
      </c>
      <c r="E578" s="6">
        <v>580082576</v>
      </c>
      <c r="F578" s="7" t="s">
        <v>691</v>
      </c>
      <c r="G578" s="7" t="str">
        <f>VLOOKUP(C578,[3]ריכוז!A:BN,66,0)</f>
        <v>לא</v>
      </c>
      <c r="H578" s="7" t="str">
        <f>VLOOKUP(C578,[3]ריכוז!A:BP,68,0)</f>
        <v>לא</v>
      </c>
      <c r="I578" s="7">
        <f>VLOOKUP(C578,[3]ריכוז!A:BQ,69,0)</f>
        <v>0</v>
      </c>
      <c r="J578" s="22">
        <f t="shared" si="41"/>
        <v>0</v>
      </c>
      <c r="K578" s="22">
        <f>VLOOKUP(C578,'[3]דוח רשימת בקשות'!B:P,15,0)</f>
        <v>100000</v>
      </c>
      <c r="L578" s="7">
        <f t="shared" si="40"/>
        <v>1</v>
      </c>
      <c r="M578" s="23">
        <f>VLOOKUP(E578,'[1]ריכוז תמיכה ברמת עמותה'!$A:$P,16,0)+IFERROR(VLOOKUP(E578,[2]גיליון1!$B:$F,5,0),0)</f>
        <v>6213.3173458088459</v>
      </c>
      <c r="N578" s="23">
        <f t="shared" si="42"/>
        <v>6213.3173458088459</v>
      </c>
      <c r="O578" s="23">
        <f>VLOOKUP(C578,'[3]דוח רשימת בקשות 17.11.25'!B:I,8,0)</f>
        <v>5437</v>
      </c>
      <c r="P578" s="23">
        <f t="shared" si="43"/>
        <v>0</v>
      </c>
      <c r="Q578" s="23">
        <f t="shared" si="44"/>
        <v>776.31734580884586</v>
      </c>
      <c r="R578" s="24"/>
      <c r="T578" s="17"/>
      <c r="U578" s="17"/>
      <c r="Y578" s="1" t="e">
        <f>VLOOKUP(F578,[4]ריכוז!E:X,20,0)</f>
        <v>#N/A</v>
      </c>
    </row>
    <row r="579" spans="2:25" x14ac:dyDescent="0.2">
      <c r="B579" s="6">
        <v>576</v>
      </c>
      <c r="C579" s="6">
        <v>1001904426</v>
      </c>
      <c r="D579" s="6">
        <v>42402280</v>
      </c>
      <c r="E579" s="6">
        <v>580433589</v>
      </c>
      <c r="F579" s="7" t="s">
        <v>692</v>
      </c>
      <c r="G579" s="7" t="str">
        <f>VLOOKUP(C579,[3]ריכוז!A:BN,66,0)</f>
        <v>לא</v>
      </c>
      <c r="H579" s="7" t="str">
        <f>VLOOKUP(C579,[3]ריכוז!A:BP,68,0)</f>
        <v>לא</v>
      </c>
      <c r="I579" s="7">
        <f>VLOOKUP(C579,[3]ריכוז!A:BQ,69,0)</f>
        <v>0</v>
      </c>
      <c r="J579" s="22">
        <f t="shared" si="41"/>
        <v>0</v>
      </c>
      <c r="K579" s="22">
        <f>VLOOKUP(C579,'[3]דוח רשימת בקשות'!B:P,15,0)</f>
        <v>600000</v>
      </c>
      <c r="L579" s="7">
        <f t="shared" si="40"/>
        <v>1</v>
      </c>
      <c r="M579" s="23">
        <f>VLOOKUP(E579,'[1]ריכוז תמיכה ברמת עמותה'!$A:$P,16,0)+IFERROR(VLOOKUP(E579,[2]גיליון1!$B:$F,5,0),0)</f>
        <v>94492.915622486267</v>
      </c>
      <c r="N579" s="23">
        <f t="shared" si="42"/>
        <v>94492.915622486267</v>
      </c>
      <c r="O579" s="23">
        <f>VLOOKUP(C579,'[3]דוח רשימת בקשות 17.11.25'!B:I,8,0)</f>
        <v>82681</v>
      </c>
      <c r="P579" s="23">
        <f t="shared" si="43"/>
        <v>0</v>
      </c>
      <c r="Q579" s="23">
        <f t="shared" si="44"/>
        <v>11811.915622486267</v>
      </c>
      <c r="R579" s="24"/>
      <c r="T579" s="17"/>
      <c r="U579" s="17"/>
      <c r="Y579" s="1" t="e">
        <f>VLOOKUP(F579,[4]ריכוז!E:X,20,0)</f>
        <v>#N/A</v>
      </c>
    </row>
    <row r="580" spans="2:25" x14ac:dyDescent="0.2">
      <c r="B580" s="6">
        <v>577</v>
      </c>
      <c r="C580" s="6">
        <v>1001904430</v>
      </c>
      <c r="D580" s="6">
        <v>42402512</v>
      </c>
      <c r="E580" s="6">
        <v>580592806</v>
      </c>
      <c r="F580" s="7" t="s">
        <v>693</v>
      </c>
      <c r="G580" s="7" t="str">
        <f>VLOOKUP(C580,[3]ריכוז!A:BN,66,0)</f>
        <v>לא</v>
      </c>
      <c r="H580" s="7" t="str">
        <f>VLOOKUP(C580,[3]ריכוז!A:BP,68,0)</f>
        <v>לא</v>
      </c>
      <c r="I580" s="7">
        <f>VLOOKUP(C580,[3]ריכוז!A:BQ,69,0)</f>
        <v>0</v>
      </c>
      <c r="J580" s="22">
        <f t="shared" si="41"/>
        <v>0</v>
      </c>
      <c r="K580" s="22">
        <f>VLOOKUP(C580,'[3]דוח רשימת בקשות'!B:P,15,0)</f>
        <v>500000</v>
      </c>
      <c r="L580" s="7">
        <f t="shared" ref="L580:L643" si="45">COUNTIF($E$4:$E$832,E580)</f>
        <v>1</v>
      </c>
      <c r="M580" s="23">
        <f>VLOOKUP(E580,'[1]ריכוז תמיכה ברמת עמותה'!$A:$P,16,0)+IFERROR(VLOOKUP(E580,[2]גיליון1!$B:$F,5,0),0)</f>
        <v>89361.822603220935</v>
      </c>
      <c r="N580" s="23">
        <f t="shared" si="42"/>
        <v>89361.822603220935</v>
      </c>
      <c r="O580" s="23">
        <f>VLOOKUP(C580,'[3]דוח רשימת בקשות 17.11.25'!B:I,8,0)</f>
        <v>50983</v>
      </c>
      <c r="P580" s="23">
        <f t="shared" si="43"/>
        <v>0</v>
      </c>
      <c r="Q580" s="23">
        <f t="shared" si="44"/>
        <v>38378.822603220935</v>
      </c>
      <c r="R580" s="24"/>
      <c r="T580" s="17"/>
      <c r="U580" s="17"/>
      <c r="Y580" s="1" t="e">
        <f>VLOOKUP(F580,[4]ריכוז!E:X,20,0)</f>
        <v>#N/A</v>
      </c>
    </row>
    <row r="581" spans="2:25" x14ac:dyDescent="0.2">
      <c r="B581" s="6">
        <v>578</v>
      </c>
      <c r="C581" s="6">
        <v>1001904434</v>
      </c>
      <c r="D581" s="6">
        <v>42244126</v>
      </c>
      <c r="E581" s="6">
        <v>580584183</v>
      </c>
      <c r="F581" s="7" t="s">
        <v>694</v>
      </c>
      <c r="G581" s="7" t="str">
        <f>VLOOKUP(C581,[3]ריכוז!A:BN,66,0)</f>
        <v>לא</v>
      </c>
      <c r="H581" s="7" t="str">
        <f>VLOOKUP(C581,[3]ריכוז!A:BP,68,0)</f>
        <v>לא</v>
      </c>
      <c r="I581" s="7">
        <f>VLOOKUP(C581,[3]ריכוז!A:BQ,69,0)</f>
        <v>0</v>
      </c>
      <c r="J581" s="22">
        <f t="shared" ref="J581:J644" si="46">M581/365*I581</f>
        <v>0</v>
      </c>
      <c r="K581" s="22">
        <f>VLOOKUP(C581,'[3]דוח רשימת בקשות'!B:P,15,0)</f>
        <v>250000</v>
      </c>
      <c r="L581" s="7">
        <f t="shared" si="45"/>
        <v>1</v>
      </c>
      <c r="M581" s="23">
        <f>VLOOKUP(E581,'[1]ריכוז תמיכה ברמת עמותה'!$A:$P,16,0)+IFERROR(VLOOKUP(E581,[2]גיליון1!$B:$F,5,0),0)</f>
        <v>16199.105059350164</v>
      </c>
      <c r="N581" s="23">
        <f t="shared" ref="N581:N644" si="47">IF(K581&lt;M581,K581,M581)-J581</f>
        <v>16199.105059350164</v>
      </c>
      <c r="O581" s="23">
        <f>VLOOKUP(C581,'[3]דוח רשימת בקשות 17.11.25'!B:I,8,0)</f>
        <v>14174</v>
      </c>
      <c r="P581" s="23">
        <f t="shared" ref="P581:P644" si="48">IF(N581&lt;O581,N581-O581,0)*-1</f>
        <v>0</v>
      </c>
      <c r="Q581" s="23">
        <f t="shared" ref="Q581:Q644" si="49">IF((N581-O581)&gt;0,N581-O581,0)</f>
        <v>2025.1050593501641</v>
      </c>
      <c r="R581" s="24"/>
      <c r="T581" s="17"/>
      <c r="U581" s="17"/>
      <c r="Y581" s="1" t="e">
        <f>VLOOKUP(F581,[4]ריכוז!E:X,20,0)</f>
        <v>#N/A</v>
      </c>
    </row>
    <row r="582" spans="2:25" x14ac:dyDescent="0.2">
      <c r="B582" s="6">
        <v>579</v>
      </c>
      <c r="C582" s="6">
        <v>1001904436</v>
      </c>
      <c r="D582" s="6">
        <v>42764515</v>
      </c>
      <c r="E582" s="6">
        <v>580698991</v>
      </c>
      <c r="F582" s="7" t="s">
        <v>695</v>
      </c>
      <c r="G582" s="7" t="str">
        <f>VLOOKUP(C582,[3]ריכוז!A:BN,66,0)</f>
        <v>לא</v>
      </c>
      <c r="H582" s="7" t="str">
        <f>VLOOKUP(C582,[3]ריכוז!A:BP,68,0)</f>
        <v>לא</v>
      </c>
      <c r="I582" s="7">
        <f>VLOOKUP(C582,[3]ריכוז!A:BQ,69,0)</f>
        <v>0</v>
      </c>
      <c r="J582" s="22">
        <f t="shared" si="46"/>
        <v>0</v>
      </c>
      <c r="K582" s="22">
        <f>VLOOKUP(C582,'[3]דוח רשימת בקשות'!B:P,15,0)</f>
        <v>200000</v>
      </c>
      <c r="L582" s="7">
        <f t="shared" si="45"/>
        <v>1</v>
      </c>
      <c r="M582" s="23">
        <f>VLOOKUP(E582,'[1]ריכוז תמיכה ברמת עמותה'!$A:$P,16,0)+IFERROR(VLOOKUP(E582,[2]גיליון1!$B:$F,5,0),0)</f>
        <v>102543.73535468632</v>
      </c>
      <c r="N582" s="23">
        <f t="shared" si="47"/>
        <v>102543.73535468632</v>
      </c>
      <c r="O582" s="23">
        <f>VLOOKUP(C582,'[3]דוח רשימת בקשות 17.11.25'!B:I,8,0)</f>
        <v>53098</v>
      </c>
      <c r="P582" s="23">
        <f t="shared" si="48"/>
        <v>0</v>
      </c>
      <c r="Q582" s="23">
        <f t="shared" si="49"/>
        <v>49445.735354686316</v>
      </c>
      <c r="R582" s="24"/>
      <c r="T582" s="17"/>
      <c r="U582" s="17"/>
      <c r="Y582" s="1" t="e">
        <f>VLOOKUP(F582,[4]ריכוז!E:X,20,0)</f>
        <v>#N/A</v>
      </c>
    </row>
    <row r="583" spans="2:25" x14ac:dyDescent="0.2">
      <c r="B583" s="6">
        <v>580</v>
      </c>
      <c r="C583" s="6">
        <v>1001904439</v>
      </c>
      <c r="D583" s="6">
        <v>42402311</v>
      </c>
      <c r="E583" s="6">
        <v>580428845</v>
      </c>
      <c r="F583" s="7" t="s">
        <v>696</v>
      </c>
      <c r="G583" s="7" t="str">
        <f>VLOOKUP(C583,[3]ריכוז!A:BN,66,0)</f>
        <v>לא</v>
      </c>
      <c r="H583" s="7" t="str">
        <f>VLOOKUP(C583,[3]ריכוז!A:BP,68,0)</f>
        <v>לא</v>
      </c>
      <c r="I583" s="7">
        <f>VLOOKUP(C583,[3]ריכוז!A:BQ,69,0)</f>
        <v>0</v>
      </c>
      <c r="J583" s="22">
        <f t="shared" si="46"/>
        <v>0</v>
      </c>
      <c r="K583" s="22">
        <f>VLOOKUP(C583,'[3]דוח רשימת בקשות'!B:P,15,0)</f>
        <v>250000</v>
      </c>
      <c r="L583" s="7">
        <f t="shared" si="45"/>
        <v>1</v>
      </c>
      <c r="M583" s="23">
        <f>VLOOKUP(E583,'[1]ריכוז תמיכה ברמת עמותה'!$A:$P,16,0)+IFERROR(VLOOKUP(E583,[2]גיליון1!$B:$F,5,0),0)</f>
        <v>48044.420274170967</v>
      </c>
      <c r="N583" s="23">
        <f t="shared" si="47"/>
        <v>48044.420274170967</v>
      </c>
      <c r="O583" s="23">
        <f>VLOOKUP(C583,'[3]דוח רשימת בקשות 17.11.25'!B:I,8,0)</f>
        <v>0</v>
      </c>
      <c r="P583" s="23">
        <f t="shared" si="48"/>
        <v>0</v>
      </c>
      <c r="Q583" s="23">
        <f t="shared" si="49"/>
        <v>48044.420274170967</v>
      </c>
      <c r="R583" s="24"/>
      <c r="T583" s="17"/>
      <c r="U583" s="17"/>
      <c r="Y583" s="1" t="e">
        <f>VLOOKUP(F583,[4]ריכוז!E:X,20,0)</f>
        <v>#N/A</v>
      </c>
    </row>
    <row r="584" spans="2:25" x14ac:dyDescent="0.2">
      <c r="B584" s="6">
        <v>581</v>
      </c>
      <c r="C584" s="6">
        <v>1001904450</v>
      </c>
      <c r="D584" s="6">
        <v>40224903</v>
      </c>
      <c r="E584" s="6">
        <v>580029874</v>
      </c>
      <c r="F584" s="7" t="s">
        <v>697</v>
      </c>
      <c r="G584" s="7" t="str">
        <f>VLOOKUP(C584,[3]ריכוז!A:BN,66,0)</f>
        <v>לא</v>
      </c>
      <c r="H584" s="7" t="str">
        <f>VLOOKUP(C584,[3]ריכוז!A:BP,68,0)</f>
        <v>לא</v>
      </c>
      <c r="I584" s="7">
        <f>VLOOKUP(C584,[3]ריכוז!A:BQ,69,0)</f>
        <v>0</v>
      </c>
      <c r="J584" s="22">
        <f t="shared" si="46"/>
        <v>0</v>
      </c>
      <c r="K584" s="22">
        <f>VLOOKUP(C584,'[3]דוח רשימת בקשות'!B:P,15,0)</f>
        <v>200000</v>
      </c>
      <c r="L584" s="7">
        <f t="shared" si="45"/>
        <v>1</v>
      </c>
      <c r="M584" s="23">
        <f>VLOOKUP(E584,'[1]ריכוז תמיכה ברמת עמותה'!$A:$P,16,0)+IFERROR(VLOOKUP(E584,[2]גיליון1!$B:$F,5,0),0)</f>
        <v>42107.722347567003</v>
      </c>
      <c r="N584" s="23">
        <f t="shared" si="47"/>
        <v>42107.722347567003</v>
      </c>
      <c r="O584" s="23">
        <f>VLOOKUP(C584,'[3]דוח רשימת בקשות 17.11.25'!B:I,8,0)</f>
        <v>36844</v>
      </c>
      <c r="P584" s="23">
        <f t="shared" si="48"/>
        <v>0</v>
      </c>
      <c r="Q584" s="23">
        <f t="shared" si="49"/>
        <v>5263.7223475670035</v>
      </c>
      <c r="R584" s="24"/>
      <c r="T584" s="17"/>
      <c r="U584" s="17"/>
      <c r="Y584" s="1" t="e">
        <f>VLOOKUP(F584,[4]ריכוז!E:X,20,0)</f>
        <v>#N/A</v>
      </c>
    </row>
    <row r="585" spans="2:25" x14ac:dyDescent="0.2">
      <c r="B585" s="6">
        <v>582</v>
      </c>
      <c r="C585" s="6">
        <v>1001904451</v>
      </c>
      <c r="D585" s="6">
        <v>40229399</v>
      </c>
      <c r="E585" s="6">
        <v>512390683</v>
      </c>
      <c r="F585" s="7" t="s">
        <v>698</v>
      </c>
      <c r="G585" s="7" t="str">
        <f>VLOOKUP(C585,[3]ריכוז!A:BN,66,0)</f>
        <v>לא</v>
      </c>
      <c r="H585" s="7" t="str">
        <f>VLOOKUP(C585,[3]ריכוז!A:BP,68,0)</f>
        <v>לא</v>
      </c>
      <c r="I585" s="7">
        <f>VLOOKUP(C585,[3]ריכוז!A:BQ,69,0)</f>
        <v>0</v>
      </c>
      <c r="J585" s="22">
        <f t="shared" si="46"/>
        <v>0</v>
      </c>
      <c r="K585" s="22">
        <f>VLOOKUP(C585,'[3]דוח רשימת בקשות'!B:P,15,0)</f>
        <v>500000</v>
      </c>
      <c r="L585" s="7">
        <f t="shared" si="45"/>
        <v>1</v>
      </c>
      <c r="M585" s="23">
        <f>VLOOKUP(E585,'[1]ריכוז תמיכה ברמת עמותה'!$A:$P,16,0)+IFERROR(VLOOKUP(E585,[2]גיליון1!$B:$F,5,0),0)</f>
        <v>268448.88939029811</v>
      </c>
      <c r="N585" s="23">
        <f t="shared" si="47"/>
        <v>268448.88939029811</v>
      </c>
      <c r="O585" s="23">
        <f>VLOOKUP(C585,'[3]דוח רשימת בקשות 17.11.25'!B:I,8,0)</f>
        <v>157781</v>
      </c>
      <c r="P585" s="23">
        <f t="shared" si="48"/>
        <v>0</v>
      </c>
      <c r="Q585" s="23">
        <f t="shared" si="49"/>
        <v>110667.88939029811</v>
      </c>
      <c r="R585" s="24"/>
      <c r="T585" s="17"/>
      <c r="U585" s="17"/>
      <c r="Y585" s="1" t="e">
        <f>VLOOKUP(F585,[4]ריכוז!E:X,20,0)</f>
        <v>#N/A</v>
      </c>
    </row>
    <row r="586" spans="2:25" x14ac:dyDescent="0.2">
      <c r="B586" s="6">
        <v>583</v>
      </c>
      <c r="C586" s="6">
        <v>1001904476</v>
      </c>
      <c r="D586" s="6">
        <v>42402533</v>
      </c>
      <c r="E586" s="6">
        <v>580026896</v>
      </c>
      <c r="F586" s="7" t="s">
        <v>699</v>
      </c>
      <c r="G586" s="7" t="str">
        <f>VLOOKUP(C586,[3]ריכוז!A:BN,66,0)</f>
        <v>לא</v>
      </c>
      <c r="H586" s="7" t="str">
        <f>VLOOKUP(C586,[3]ריכוז!A:BP,68,0)</f>
        <v>לא</v>
      </c>
      <c r="I586" s="7">
        <f>VLOOKUP(C586,[3]ריכוז!A:BQ,69,0)</f>
        <v>0</v>
      </c>
      <c r="J586" s="22">
        <f t="shared" si="46"/>
        <v>0</v>
      </c>
      <c r="K586" s="22">
        <f>VLOOKUP(C586,'[3]דוח רשימת בקשות'!B:P,15,0)</f>
        <v>100000</v>
      </c>
      <c r="L586" s="7">
        <f t="shared" si="45"/>
        <v>1</v>
      </c>
      <c r="M586" s="23">
        <f>VLOOKUP(E586,'[1]ריכוז תמיכה ברמת עמותה'!$A:$P,16,0)+IFERROR(VLOOKUP(E586,[2]גיליון1!$B:$F,5,0),0)</f>
        <v>17268.187643861922</v>
      </c>
      <c r="N586" s="23">
        <f t="shared" si="47"/>
        <v>17268.187643861922</v>
      </c>
      <c r="O586" s="23">
        <f>VLOOKUP(C586,'[3]דוח רשימת בקשות 17.11.25'!B:I,8,0)</f>
        <v>4539</v>
      </c>
      <c r="P586" s="23">
        <f t="shared" si="48"/>
        <v>0</v>
      </c>
      <c r="Q586" s="23">
        <f t="shared" si="49"/>
        <v>12729.187643861922</v>
      </c>
      <c r="R586" s="24"/>
      <c r="T586" s="17"/>
      <c r="U586" s="17"/>
      <c r="Y586" s="1" t="e">
        <f>VLOOKUP(F586,[4]ריכוז!E:X,20,0)</f>
        <v>#N/A</v>
      </c>
    </row>
    <row r="587" spans="2:25" x14ac:dyDescent="0.2">
      <c r="B587" s="6">
        <v>584</v>
      </c>
      <c r="C587" s="6">
        <v>1001904477</v>
      </c>
      <c r="D587" s="6">
        <v>42402579</v>
      </c>
      <c r="E587" s="6">
        <v>580405074</v>
      </c>
      <c r="F587" s="7" t="s">
        <v>700</v>
      </c>
      <c r="G587" s="7" t="str">
        <f>VLOOKUP(C587,[3]ריכוז!A:BN,66,0)</f>
        <v>לא</v>
      </c>
      <c r="H587" s="7" t="str">
        <f>VLOOKUP(C587,[3]ריכוז!A:BP,68,0)</f>
        <v>לא</v>
      </c>
      <c r="I587" s="7">
        <f>VLOOKUP(C587,[3]ריכוז!A:BQ,69,0)</f>
        <v>0</v>
      </c>
      <c r="J587" s="22">
        <f t="shared" si="46"/>
        <v>0</v>
      </c>
      <c r="K587" s="22">
        <f>VLOOKUP(C587,'[3]דוח רשימת בקשות'!B:P,15,0)</f>
        <v>100000</v>
      </c>
      <c r="L587" s="7">
        <f t="shared" si="45"/>
        <v>1</v>
      </c>
      <c r="M587" s="23">
        <f>VLOOKUP(E587,'[1]ריכוז תמיכה ברמת עמותה'!$A:$P,16,0)+IFERROR(VLOOKUP(E587,[2]גיליון1!$B:$F,5,0),0)</f>
        <v>5684.1546640476827</v>
      </c>
      <c r="N587" s="23">
        <f t="shared" si="47"/>
        <v>5684.1546640476827</v>
      </c>
      <c r="O587" s="23">
        <f>VLOOKUP(C587,'[3]דוח רשימת בקשות 17.11.25'!B:I,8,0)</f>
        <v>0</v>
      </c>
      <c r="P587" s="23">
        <f t="shared" si="48"/>
        <v>0</v>
      </c>
      <c r="Q587" s="23">
        <f t="shared" si="49"/>
        <v>5684.1546640476827</v>
      </c>
      <c r="R587" s="24"/>
      <c r="T587" s="17"/>
      <c r="U587" s="17"/>
      <c r="Y587" s="1" t="e">
        <f>VLOOKUP(F587,[4]ריכוז!E:X,20,0)</f>
        <v>#N/A</v>
      </c>
    </row>
    <row r="588" spans="2:25" x14ac:dyDescent="0.2">
      <c r="B588" s="6">
        <v>585</v>
      </c>
      <c r="C588" s="6">
        <v>1001904478</v>
      </c>
      <c r="D588" s="6">
        <v>42402484</v>
      </c>
      <c r="E588" s="6">
        <v>580415495</v>
      </c>
      <c r="F588" s="7" t="s">
        <v>701</v>
      </c>
      <c r="G588" s="7" t="str">
        <f>VLOOKUP(C588,[3]ריכוז!A:BN,66,0)</f>
        <v>לא</v>
      </c>
      <c r="H588" s="7" t="str">
        <f>VLOOKUP(C588,[3]ריכוז!A:BP,68,0)</f>
        <v>לא</v>
      </c>
      <c r="I588" s="7">
        <f>VLOOKUP(C588,[3]ריכוז!A:BQ,69,0)</f>
        <v>0</v>
      </c>
      <c r="J588" s="22">
        <f t="shared" si="46"/>
        <v>0</v>
      </c>
      <c r="K588" s="22">
        <f>VLOOKUP(C588,'[3]דוח רשימת בקשות'!B:P,15,0)</f>
        <v>100000</v>
      </c>
      <c r="L588" s="7">
        <f t="shared" si="45"/>
        <v>1</v>
      </c>
      <c r="M588" s="23">
        <f>VLOOKUP(E588,'[1]ריכוז תמיכה ברמת עמותה'!$A:$P,16,0)+IFERROR(VLOOKUP(E588,[2]גיליון1!$B:$F,5,0),0)</f>
        <v>30855.194353856474</v>
      </c>
      <c r="N588" s="23">
        <f t="shared" si="47"/>
        <v>30855.194353856474</v>
      </c>
      <c r="O588" s="23">
        <f>VLOOKUP(C588,'[3]דוח רשימת בקשות 17.11.25'!B:I,8,0)</f>
        <v>11730</v>
      </c>
      <c r="P588" s="23">
        <f t="shared" si="48"/>
        <v>0</v>
      </c>
      <c r="Q588" s="23">
        <f t="shared" si="49"/>
        <v>19125.194353856474</v>
      </c>
      <c r="R588" s="24"/>
      <c r="T588" s="17"/>
      <c r="U588" s="17"/>
      <c r="Y588" s="1" t="e">
        <f>VLOOKUP(F588,[4]ריכוז!E:X,20,0)</f>
        <v>#N/A</v>
      </c>
    </row>
    <row r="589" spans="2:25" x14ac:dyDescent="0.2">
      <c r="B589" s="6">
        <v>586</v>
      </c>
      <c r="C589" s="6">
        <v>1001904479</v>
      </c>
      <c r="D589" s="6">
        <v>40274344</v>
      </c>
      <c r="E589" s="6">
        <v>580373744</v>
      </c>
      <c r="F589" s="7" t="s">
        <v>702</v>
      </c>
      <c r="G589" s="7" t="str">
        <f>VLOOKUP(C589,[3]ריכוז!A:BN,66,0)</f>
        <v>לא</v>
      </c>
      <c r="H589" s="7" t="str">
        <f>VLOOKUP(C589,[3]ריכוז!A:BP,68,0)</f>
        <v>לא</v>
      </c>
      <c r="I589" s="7">
        <f>VLOOKUP(C589,[3]ריכוז!A:BQ,69,0)</f>
        <v>0</v>
      </c>
      <c r="J589" s="22">
        <f t="shared" si="46"/>
        <v>0</v>
      </c>
      <c r="K589" s="22">
        <f>VLOOKUP(C589,'[3]דוח רשימת בקשות'!B:P,15,0)</f>
        <v>300000</v>
      </c>
      <c r="L589" s="7">
        <f t="shared" si="45"/>
        <v>1</v>
      </c>
      <c r="M589" s="23">
        <f>VLOOKUP(E589,'[1]ריכוז תמיכה ברמת עמותה'!$A:$P,16,0)+IFERROR(VLOOKUP(E589,[2]גיליון1!$B:$F,5,0),0)</f>
        <v>112937.9196423848</v>
      </c>
      <c r="N589" s="23">
        <f t="shared" si="47"/>
        <v>112937.9196423848</v>
      </c>
      <c r="O589" s="23">
        <f>VLOOKUP(C589,'[3]דוח רשימת בקשות 17.11.25'!B:I,8,0)</f>
        <v>94346</v>
      </c>
      <c r="P589" s="23">
        <f t="shared" si="48"/>
        <v>0</v>
      </c>
      <c r="Q589" s="23">
        <f t="shared" si="49"/>
        <v>18591.919642384804</v>
      </c>
      <c r="R589" s="24"/>
      <c r="T589" s="17"/>
      <c r="U589" s="17"/>
      <c r="Y589" s="1" t="e">
        <f>VLOOKUP(F589,[4]ריכוז!E:X,20,0)</f>
        <v>#N/A</v>
      </c>
    </row>
    <row r="590" spans="2:25" x14ac:dyDescent="0.2">
      <c r="B590" s="6">
        <v>587</v>
      </c>
      <c r="C590" s="6">
        <v>1001904490</v>
      </c>
      <c r="D590" s="6">
        <v>41092002</v>
      </c>
      <c r="E590" s="6">
        <v>580379485</v>
      </c>
      <c r="F590" s="7" t="s">
        <v>703</v>
      </c>
      <c r="G590" s="7" t="str">
        <f>VLOOKUP(C590,[3]ריכוז!A:BN,66,0)</f>
        <v>לא</v>
      </c>
      <c r="H590" s="7" t="str">
        <f>VLOOKUP(C590,[3]ריכוז!A:BP,68,0)</f>
        <v>לא</v>
      </c>
      <c r="I590" s="7">
        <f>VLOOKUP(C590,[3]ריכוז!A:BQ,69,0)</f>
        <v>0</v>
      </c>
      <c r="J590" s="22">
        <f t="shared" si="46"/>
        <v>0</v>
      </c>
      <c r="K590" s="22">
        <f>VLOOKUP(C590,'[3]דוח רשימת בקשות'!B:P,15,0)</f>
        <v>100000</v>
      </c>
      <c r="L590" s="7">
        <f t="shared" si="45"/>
        <v>1</v>
      </c>
      <c r="M590" s="23">
        <f>VLOOKUP(E590,'[1]ריכוז תמיכה ברמת עמותה'!$A:$P,16,0)+IFERROR(VLOOKUP(E590,[2]גיליון1!$B:$F,5,0),0)</f>
        <v>32517.219068001716</v>
      </c>
      <c r="N590" s="23">
        <f t="shared" si="47"/>
        <v>32517.219068001716</v>
      </c>
      <c r="O590" s="23">
        <f>VLOOKUP(C590,'[3]דוח רשימת בקשות 17.11.25'!B:I,8,0)</f>
        <v>0</v>
      </c>
      <c r="P590" s="23">
        <f t="shared" si="48"/>
        <v>0</v>
      </c>
      <c r="Q590" s="23">
        <f t="shared" si="49"/>
        <v>32517.219068001716</v>
      </c>
      <c r="R590" s="24"/>
      <c r="T590" s="17"/>
      <c r="U590" s="17"/>
      <c r="Y590" s="1" t="e">
        <f>VLOOKUP(F590,[4]ריכוז!E:X,20,0)</f>
        <v>#N/A</v>
      </c>
    </row>
    <row r="591" spans="2:25" x14ac:dyDescent="0.2">
      <c r="B591" s="6">
        <v>588</v>
      </c>
      <c r="C591" s="6">
        <v>1001904491</v>
      </c>
      <c r="D591" s="6">
        <v>42402603</v>
      </c>
      <c r="E591" s="6">
        <v>580616118</v>
      </c>
      <c r="F591" s="7" t="s">
        <v>704</v>
      </c>
      <c r="G591" s="7" t="str">
        <f>VLOOKUP(C591,[3]ריכוז!A:BN,66,0)</f>
        <v>לא</v>
      </c>
      <c r="H591" s="7" t="str">
        <f>VLOOKUP(C591,[3]ריכוז!A:BP,68,0)</f>
        <v>לא</v>
      </c>
      <c r="I591" s="7">
        <f>VLOOKUP(C591,[3]ריכוז!A:BQ,69,0)</f>
        <v>0</v>
      </c>
      <c r="J591" s="22">
        <f t="shared" si="46"/>
        <v>0</v>
      </c>
      <c r="K591" s="22">
        <f>VLOOKUP(C591,'[3]דוח רשימת בקשות'!B:P,15,0)</f>
        <v>200000</v>
      </c>
      <c r="L591" s="7">
        <f t="shared" si="45"/>
        <v>1</v>
      </c>
      <c r="M591" s="23">
        <f>VLOOKUP(E591,'[1]ריכוז תמיכה ברמת עמותה'!$A:$P,16,0)+IFERROR(VLOOKUP(E591,[2]גיליון1!$B:$F,5,0),0)</f>
        <v>27324.950596073704</v>
      </c>
      <c r="N591" s="23">
        <f t="shared" si="47"/>
        <v>27324.950596073704</v>
      </c>
      <c r="O591" s="23">
        <f>VLOOKUP(C591,'[3]דוח רשימת בקשות 17.11.25'!B:I,8,0)</f>
        <v>0</v>
      </c>
      <c r="P591" s="23">
        <f t="shared" si="48"/>
        <v>0</v>
      </c>
      <c r="Q591" s="23">
        <f t="shared" si="49"/>
        <v>27324.950596073704</v>
      </c>
      <c r="R591" s="24"/>
      <c r="T591" s="17"/>
      <c r="U591" s="17"/>
      <c r="Y591" s="1" t="e">
        <f>VLOOKUP(F591,[4]ריכוז!E:X,20,0)</f>
        <v>#N/A</v>
      </c>
    </row>
    <row r="592" spans="2:25" x14ac:dyDescent="0.2">
      <c r="B592" s="6">
        <v>589</v>
      </c>
      <c r="C592" s="6">
        <v>1001904492</v>
      </c>
      <c r="D592" s="6">
        <v>42402105</v>
      </c>
      <c r="E592" s="6">
        <v>580531317</v>
      </c>
      <c r="F592" s="7" t="s">
        <v>705</v>
      </c>
      <c r="G592" s="7" t="str">
        <f>VLOOKUP(C592,[3]ריכוז!A:BN,66,0)</f>
        <v>לא</v>
      </c>
      <c r="H592" s="7" t="str">
        <f>VLOOKUP(C592,[3]ריכוז!A:BP,68,0)</f>
        <v>לא</v>
      </c>
      <c r="I592" s="7">
        <f>VLOOKUP(C592,[3]ריכוז!A:BQ,69,0)</f>
        <v>0</v>
      </c>
      <c r="J592" s="22">
        <f t="shared" si="46"/>
        <v>0</v>
      </c>
      <c r="K592" s="22">
        <f>VLOOKUP(C592,'[3]דוח רשימת בקשות'!B:P,15,0)</f>
        <v>300000</v>
      </c>
      <c r="L592" s="7">
        <f t="shared" si="45"/>
        <v>1</v>
      </c>
      <c r="M592" s="23">
        <f>VLOOKUP(E592,'[1]ריכוז תמיכה ברמת עמותה'!$A:$P,16,0)+IFERROR(VLOOKUP(E592,[2]גיליון1!$B:$F,5,0),0)</f>
        <v>116190.26892789558</v>
      </c>
      <c r="N592" s="23">
        <f t="shared" si="47"/>
        <v>116190.26892789558</v>
      </c>
      <c r="O592" s="23">
        <f>VLOOKUP(C592,'[3]דוח רשימת בקשות 17.11.25'!B:I,8,0)</f>
        <v>70386</v>
      </c>
      <c r="P592" s="23">
        <f t="shared" si="48"/>
        <v>0</v>
      </c>
      <c r="Q592" s="23">
        <f t="shared" si="49"/>
        <v>45804.26892789558</v>
      </c>
      <c r="R592" s="24"/>
      <c r="T592" s="17"/>
      <c r="U592" s="17"/>
      <c r="Y592" s="1" t="e">
        <f>VLOOKUP(F592,[4]ריכוז!E:X,20,0)</f>
        <v>#N/A</v>
      </c>
    </row>
    <row r="593" spans="2:25" x14ac:dyDescent="0.2">
      <c r="B593" s="6">
        <v>590</v>
      </c>
      <c r="C593" s="6">
        <v>1001904493</v>
      </c>
      <c r="D593" s="6">
        <v>42402527</v>
      </c>
      <c r="E593" s="6">
        <v>580411908</v>
      </c>
      <c r="F593" s="7" t="s">
        <v>706</v>
      </c>
      <c r="G593" s="7" t="str">
        <f>VLOOKUP(C593,[3]ריכוז!A:BN,66,0)</f>
        <v>לא</v>
      </c>
      <c r="H593" s="7" t="str">
        <f>VLOOKUP(C593,[3]ריכוז!A:BP,68,0)</f>
        <v>לא</v>
      </c>
      <c r="I593" s="7">
        <f>VLOOKUP(C593,[3]ריכוז!A:BQ,69,0)</f>
        <v>0</v>
      </c>
      <c r="J593" s="22">
        <f t="shared" si="46"/>
        <v>0</v>
      </c>
      <c r="K593" s="22">
        <f>VLOOKUP(C593,'[3]דוח רשימת בקשות'!B:P,15,0)</f>
        <v>300000</v>
      </c>
      <c r="L593" s="7">
        <f t="shared" si="45"/>
        <v>1</v>
      </c>
      <c r="M593" s="23">
        <f>VLOOKUP(E593,'[1]ריכוז תמיכה ברמת עמותה'!$A:$P,16,0)+IFERROR(VLOOKUP(E593,[2]גיליון1!$B:$F,5,0),0)</f>
        <v>72066.630411256454</v>
      </c>
      <c r="N593" s="23">
        <f t="shared" si="47"/>
        <v>72066.630411256454</v>
      </c>
      <c r="O593" s="23">
        <f>VLOOKUP(C593,'[3]דוח רשימת בקשות 17.11.25'!B:I,8,0)</f>
        <v>56515</v>
      </c>
      <c r="P593" s="23">
        <f t="shared" si="48"/>
        <v>0</v>
      </c>
      <c r="Q593" s="23">
        <f t="shared" si="49"/>
        <v>15551.630411256454</v>
      </c>
      <c r="R593" s="24"/>
      <c r="T593" s="17"/>
      <c r="U593" s="17"/>
      <c r="Y593" s="1" t="e">
        <f>VLOOKUP(F593,[4]ריכוז!E:X,20,0)</f>
        <v>#N/A</v>
      </c>
    </row>
    <row r="594" spans="2:25" x14ac:dyDescent="0.2">
      <c r="B594" s="6">
        <v>591</v>
      </c>
      <c r="C594" s="6">
        <v>1001904494</v>
      </c>
      <c r="D594" s="6">
        <v>41368811</v>
      </c>
      <c r="E594" s="6">
        <v>580579258</v>
      </c>
      <c r="F594" s="7" t="s">
        <v>707</v>
      </c>
      <c r="G594" s="7" t="str">
        <f>VLOOKUP(C594,[3]ריכוז!A:BN,66,0)</f>
        <v>לא</v>
      </c>
      <c r="H594" s="7" t="str">
        <f>VLOOKUP(C594,[3]ריכוז!A:BP,68,0)</f>
        <v>לא</v>
      </c>
      <c r="I594" s="7">
        <f>VLOOKUP(C594,[3]ריכוז!A:BQ,69,0)</f>
        <v>0</v>
      </c>
      <c r="J594" s="22">
        <f t="shared" si="46"/>
        <v>0</v>
      </c>
      <c r="K594" s="22">
        <f>VLOOKUP(C594,'[3]דוח רשימת בקשות'!B:P,15,0)</f>
        <v>100000</v>
      </c>
      <c r="L594" s="7">
        <f t="shared" si="45"/>
        <v>1</v>
      </c>
      <c r="M594" s="23">
        <f>VLOOKUP(E594,'[1]ריכוז תמיכה ברמת עמותה'!$A:$P,16,0)+IFERROR(VLOOKUP(E594,[2]גיליון1!$B:$F,5,0),0)</f>
        <v>5184.2976015832874</v>
      </c>
      <c r="N594" s="23">
        <f t="shared" si="47"/>
        <v>5184.2976015832874</v>
      </c>
      <c r="O594" s="23">
        <f>VLOOKUP(C594,'[3]דוח רשימת בקשות 17.11.25'!B:I,8,0)</f>
        <v>4536</v>
      </c>
      <c r="P594" s="23">
        <f t="shared" si="48"/>
        <v>0</v>
      </c>
      <c r="Q594" s="23">
        <f t="shared" si="49"/>
        <v>648.29760158328736</v>
      </c>
      <c r="R594" s="24"/>
      <c r="T594" s="17"/>
      <c r="U594" s="17"/>
      <c r="Y594" s="1" t="e">
        <f>VLOOKUP(F594,[4]ריכוז!E:X,20,0)</f>
        <v>#N/A</v>
      </c>
    </row>
    <row r="595" spans="2:25" x14ac:dyDescent="0.2">
      <c r="B595" s="6">
        <v>592</v>
      </c>
      <c r="C595" s="6">
        <v>1001904496</v>
      </c>
      <c r="D595" s="6">
        <v>40275317</v>
      </c>
      <c r="E595" s="6">
        <v>580309680</v>
      </c>
      <c r="F595" s="7" t="s">
        <v>708</v>
      </c>
      <c r="G595" s="7" t="str">
        <f>VLOOKUP(C595,[3]ריכוז!A:BN,66,0)</f>
        <v>לא</v>
      </c>
      <c r="H595" s="7" t="str">
        <f>VLOOKUP(C595,[3]ריכוז!A:BP,68,0)</f>
        <v>לא</v>
      </c>
      <c r="I595" s="7">
        <f>VLOOKUP(C595,[3]ריכוז!A:BQ,69,0)</f>
        <v>0</v>
      </c>
      <c r="J595" s="22">
        <f t="shared" si="46"/>
        <v>0</v>
      </c>
      <c r="K595" s="22">
        <f>VLOOKUP(C595,'[3]דוח רשימת בקשות'!B:P,15,0)</f>
        <v>225000</v>
      </c>
      <c r="L595" s="7">
        <f t="shared" si="45"/>
        <v>1</v>
      </c>
      <c r="M595" s="23">
        <f>VLOOKUP(E595,'[1]ריכוז תמיכה ברמת עמותה'!$A:$P,16,0)+IFERROR(VLOOKUP(E595,[2]גיליון1!$B:$F,5,0),0)</f>
        <v>85404.149452197555</v>
      </c>
      <c r="N595" s="23">
        <f t="shared" si="47"/>
        <v>85404.149452197555</v>
      </c>
      <c r="O595" s="23">
        <f>VLOOKUP(C595,'[3]דוח רשימת בקשות 17.11.25'!B:I,8,0)</f>
        <v>73293</v>
      </c>
      <c r="P595" s="23">
        <f t="shared" si="48"/>
        <v>0</v>
      </c>
      <c r="Q595" s="23">
        <f t="shared" si="49"/>
        <v>12111.149452197555</v>
      </c>
      <c r="R595" s="24"/>
      <c r="T595" s="17"/>
      <c r="U595" s="17"/>
      <c r="Y595" s="1" t="e">
        <f>VLOOKUP(F595,[4]ריכוז!E:X,20,0)</f>
        <v>#N/A</v>
      </c>
    </row>
    <row r="596" spans="2:25" x14ac:dyDescent="0.2">
      <c r="B596" s="6">
        <v>593</v>
      </c>
      <c r="C596" s="6">
        <v>1001904500</v>
      </c>
      <c r="D596" s="6">
        <v>40002851</v>
      </c>
      <c r="E596" s="6">
        <v>580197317</v>
      </c>
      <c r="F596" s="7" t="s">
        <v>709</v>
      </c>
      <c r="G596" s="7" t="str">
        <f>VLOOKUP(C596,[3]ריכוז!A:BN,66,0)</f>
        <v>לא</v>
      </c>
      <c r="H596" s="7" t="str">
        <f>VLOOKUP(C596,[3]ריכוז!A:BP,68,0)</f>
        <v>לא</v>
      </c>
      <c r="I596" s="7">
        <f>VLOOKUP(C596,[3]ריכוז!A:BQ,69,0)</f>
        <v>0</v>
      </c>
      <c r="J596" s="22">
        <f t="shared" si="46"/>
        <v>0</v>
      </c>
      <c r="K596" s="22">
        <f>VLOOKUP(C596,'[3]דוח רשימת בקשות'!B:P,15,0)</f>
        <v>750000</v>
      </c>
      <c r="L596" s="7">
        <f t="shared" si="45"/>
        <v>1</v>
      </c>
      <c r="M596" s="23">
        <f>VLOOKUP(E596,'[1]ריכוז תמיכה ברמת עמותה'!$A:$P,16,0)+IFERROR(VLOOKUP(E596,[2]גיליון1!$B:$F,5,0),0)</f>
        <v>305344.5652229148</v>
      </c>
      <c r="N596" s="23">
        <f t="shared" si="47"/>
        <v>305344.5652229148</v>
      </c>
      <c r="O596" s="23">
        <f>VLOOKUP(C596,'[3]דוח רשימת בקשות 17.11.25'!B:I,8,0)</f>
        <v>170688</v>
      </c>
      <c r="P596" s="23">
        <f t="shared" si="48"/>
        <v>0</v>
      </c>
      <c r="Q596" s="23">
        <f t="shared" si="49"/>
        <v>134656.5652229148</v>
      </c>
      <c r="R596" s="24"/>
      <c r="T596" s="17"/>
      <c r="U596" s="17"/>
      <c r="Y596" s="1" t="e">
        <f>VLOOKUP(F596,[4]ריכוז!E:X,20,0)</f>
        <v>#N/A</v>
      </c>
    </row>
    <row r="597" spans="2:25" x14ac:dyDescent="0.2">
      <c r="B597" s="6">
        <v>594</v>
      </c>
      <c r="C597" s="6">
        <v>1001904504</v>
      </c>
      <c r="D597" s="6">
        <v>41642576</v>
      </c>
      <c r="E597" s="6">
        <v>580459873</v>
      </c>
      <c r="F597" s="7" t="s">
        <v>710</v>
      </c>
      <c r="G597" s="7" t="str">
        <f>VLOOKUP(C597,[3]ריכוז!A:BN,66,0)</f>
        <v>לא</v>
      </c>
      <c r="H597" s="7" t="str">
        <f>VLOOKUP(C597,[3]ריכוז!A:BP,68,0)</f>
        <v>לא</v>
      </c>
      <c r="I597" s="7">
        <f>VLOOKUP(C597,[3]ריכוז!A:BQ,69,0)</f>
        <v>0</v>
      </c>
      <c r="J597" s="22">
        <f t="shared" si="46"/>
        <v>0</v>
      </c>
      <c r="K597" s="22">
        <f>VLOOKUP(C597,'[3]דוח רשימת בקשות'!B:P,15,0)</f>
        <v>400000</v>
      </c>
      <c r="L597" s="7">
        <f t="shared" si="45"/>
        <v>1</v>
      </c>
      <c r="M597" s="23">
        <f>VLOOKUP(E597,'[1]ריכוז תמיכה ברמת עמותה'!$A:$P,16,0)+IFERROR(VLOOKUP(E597,[2]גיליון1!$B:$F,5,0),0)</f>
        <v>224573.52941701209</v>
      </c>
      <c r="N597" s="23">
        <f t="shared" si="47"/>
        <v>224573.52941701209</v>
      </c>
      <c r="O597" s="23">
        <f>VLOOKUP(C597,'[3]דוח רשימת בקשות 17.11.25'!B:I,8,0)</f>
        <v>196502</v>
      </c>
      <c r="P597" s="23">
        <f t="shared" si="48"/>
        <v>0</v>
      </c>
      <c r="Q597" s="23">
        <f t="shared" si="49"/>
        <v>28071.529417012091</v>
      </c>
      <c r="R597" s="24"/>
      <c r="T597" s="17"/>
      <c r="U597" s="17"/>
      <c r="Y597" s="1" t="e">
        <f>VLOOKUP(F597,[4]ריכוז!E:X,20,0)</f>
        <v>#N/A</v>
      </c>
    </row>
    <row r="598" spans="2:25" x14ac:dyDescent="0.2">
      <c r="B598" s="6">
        <v>595</v>
      </c>
      <c r="C598" s="6">
        <v>1001904506</v>
      </c>
      <c r="D598" s="6">
        <v>42138801</v>
      </c>
      <c r="E598" s="6">
        <v>580467819</v>
      </c>
      <c r="F598" s="7" t="s">
        <v>711</v>
      </c>
      <c r="G598" s="7" t="str">
        <f>VLOOKUP(C598,[3]ריכוז!A:BN,66,0)</f>
        <v>לא</v>
      </c>
      <c r="H598" s="7" t="str">
        <f>VLOOKUP(C598,[3]ריכוז!A:BP,68,0)</f>
        <v>לא</v>
      </c>
      <c r="I598" s="7">
        <f>VLOOKUP(C598,[3]ריכוז!A:BQ,69,0)</f>
        <v>0</v>
      </c>
      <c r="J598" s="22">
        <f t="shared" si="46"/>
        <v>0</v>
      </c>
      <c r="K598" s="22">
        <f>VLOOKUP(C598,'[3]דוח רשימת בקשות'!B:P,15,0)</f>
        <v>800000</v>
      </c>
      <c r="L598" s="7">
        <f t="shared" si="45"/>
        <v>1</v>
      </c>
      <c r="M598" s="23">
        <f>VLOOKUP(E598,'[1]ריכוז תמיכה ברמת עמותה'!$A:$P,16,0)+IFERROR(VLOOKUP(E598,[2]גיליון1!$B:$F,5,0),0)</f>
        <v>532148.80721678352</v>
      </c>
      <c r="N598" s="23">
        <f t="shared" si="47"/>
        <v>532148.80721678352</v>
      </c>
      <c r="O598" s="23">
        <f>VLOOKUP(C598,'[3]דוח רשימת בקשות 17.11.25'!B:I,8,0)</f>
        <v>338943</v>
      </c>
      <c r="P598" s="23">
        <f t="shared" si="48"/>
        <v>0</v>
      </c>
      <c r="Q598" s="23">
        <f t="shared" si="49"/>
        <v>193205.80721678352</v>
      </c>
      <c r="R598" s="24"/>
      <c r="T598" s="17"/>
      <c r="U598" s="17"/>
      <c r="Y598" s="1" t="e">
        <f>VLOOKUP(F598,[4]ריכוז!E:X,20,0)</f>
        <v>#N/A</v>
      </c>
    </row>
    <row r="599" spans="2:25" x14ac:dyDescent="0.2">
      <c r="B599" s="6">
        <v>596</v>
      </c>
      <c r="C599" s="6">
        <v>1001904626</v>
      </c>
      <c r="D599" s="6">
        <v>42402275</v>
      </c>
      <c r="E599" s="6">
        <v>580397545</v>
      </c>
      <c r="F599" s="7" t="s">
        <v>712</v>
      </c>
      <c r="G599" s="7" t="str">
        <f>VLOOKUP(C599,[3]ריכוז!A:BN,66,0)</f>
        <v>לא</v>
      </c>
      <c r="H599" s="7" t="str">
        <f>VLOOKUP(C599,[3]ריכוז!A:BP,68,0)</f>
        <v>לא</v>
      </c>
      <c r="I599" s="7">
        <f>VLOOKUP(C599,[3]ריכוז!A:BQ,69,0)</f>
        <v>0</v>
      </c>
      <c r="J599" s="22">
        <f t="shared" si="46"/>
        <v>0</v>
      </c>
      <c r="K599" s="22">
        <f>VLOOKUP(C599,'[3]דוח רשימת בקשות'!B:P,15,0)</f>
        <v>400000</v>
      </c>
      <c r="L599" s="7">
        <f t="shared" si="45"/>
        <v>1</v>
      </c>
      <c r="M599" s="23">
        <f>VLOOKUP(E599,'[1]ריכוז תמיכה ברמת עמותה'!$A:$P,16,0)+IFERROR(VLOOKUP(E599,[2]גיליון1!$B:$F,5,0),0)</f>
        <v>72066.630411256454</v>
      </c>
      <c r="N599" s="23">
        <f t="shared" si="47"/>
        <v>72066.630411256454</v>
      </c>
      <c r="O599" s="23">
        <f>VLOOKUP(C599,'[3]דוח רשימת בקשות 17.11.25'!B:I,8,0)</f>
        <v>57581</v>
      </c>
      <c r="P599" s="23">
        <f t="shared" si="48"/>
        <v>0</v>
      </c>
      <c r="Q599" s="23">
        <f t="shared" si="49"/>
        <v>14485.630411256454</v>
      </c>
      <c r="R599" s="24"/>
      <c r="T599" s="17"/>
      <c r="U599" s="17"/>
      <c r="Y599" s="1" t="e">
        <f>VLOOKUP(F599,[4]ריכוז!E:X,20,0)</f>
        <v>#N/A</v>
      </c>
    </row>
    <row r="600" spans="2:25" x14ac:dyDescent="0.2">
      <c r="B600" s="6">
        <v>597</v>
      </c>
      <c r="C600" s="6">
        <v>1001904627</v>
      </c>
      <c r="D600" s="6">
        <v>42455703</v>
      </c>
      <c r="E600" s="6">
        <v>580663698</v>
      </c>
      <c r="F600" s="7" t="s">
        <v>713</v>
      </c>
      <c r="G600" s="7" t="str">
        <f>VLOOKUP(C600,[3]ריכוז!A:BN,66,0)</f>
        <v>לא</v>
      </c>
      <c r="H600" s="7" t="str">
        <f>VLOOKUP(C600,[3]ריכוז!A:BP,68,0)</f>
        <v>לא</v>
      </c>
      <c r="I600" s="7">
        <f>VLOOKUP(C600,[3]ריכוז!A:BQ,69,0)</f>
        <v>0</v>
      </c>
      <c r="J600" s="22">
        <f t="shared" si="46"/>
        <v>0</v>
      </c>
      <c r="K600" s="22">
        <f>VLOOKUP(C600,'[3]דוח רשימת בקשות'!B:P,15,0)</f>
        <v>35000</v>
      </c>
      <c r="L600" s="7">
        <f t="shared" si="45"/>
        <v>1</v>
      </c>
      <c r="M600" s="23">
        <f>VLOOKUP(E600,'[1]ריכוז תמיכה ברמת עמותה'!$A:$P,16,0)+IFERROR(VLOOKUP(E600,[2]גיליון1!$B:$F,5,0),0)</f>
        <v>24374.074571566725</v>
      </c>
      <c r="N600" s="23">
        <f t="shared" si="47"/>
        <v>24374.074571566725</v>
      </c>
      <c r="O600" s="23">
        <f>VLOOKUP(C600,'[3]דוח רשימת בקשות 17.11.25'!B:I,8,0)</f>
        <v>21327</v>
      </c>
      <c r="P600" s="23">
        <f t="shared" si="48"/>
        <v>0</v>
      </c>
      <c r="Q600" s="23">
        <f t="shared" si="49"/>
        <v>3047.0745715667254</v>
      </c>
      <c r="R600" s="24"/>
      <c r="T600" s="17"/>
      <c r="U600" s="17"/>
      <c r="Y600" s="1" t="e">
        <f>VLOOKUP(F600,[4]ריכוז!E:X,20,0)</f>
        <v>#N/A</v>
      </c>
    </row>
    <row r="601" spans="2:25" x14ac:dyDescent="0.2">
      <c r="B601" s="6">
        <v>598</v>
      </c>
      <c r="C601" s="6">
        <v>1001904642</v>
      </c>
      <c r="D601" s="6">
        <v>42220559</v>
      </c>
      <c r="E601" s="6">
        <v>580507531</v>
      </c>
      <c r="F601" s="7" t="s">
        <v>714</v>
      </c>
      <c r="G601" s="7" t="str">
        <f>VLOOKUP(C601,[3]ריכוז!A:BN,66,0)</f>
        <v>לא</v>
      </c>
      <c r="H601" s="7" t="str">
        <f>VLOOKUP(C601,[3]ריכוז!A:BP,68,0)</f>
        <v>לא</v>
      </c>
      <c r="I601" s="7">
        <f>VLOOKUP(C601,[3]ריכוז!A:BQ,69,0)</f>
        <v>0</v>
      </c>
      <c r="J601" s="22">
        <f t="shared" si="46"/>
        <v>0</v>
      </c>
      <c r="K601" s="22">
        <f>VLOOKUP(C601,'[3]דוח רשימת בקשות'!B:P,15,0)</f>
        <v>550000</v>
      </c>
      <c r="L601" s="7">
        <f t="shared" si="45"/>
        <v>1</v>
      </c>
      <c r="M601" s="23">
        <f>VLOOKUP(E601,'[1]ריכוז תמיכה ברמת עמותה'!$A:$P,16,0)+IFERROR(VLOOKUP(E601,[2]גיליון1!$B:$F,5,0),0)</f>
        <v>147820.30942139874</v>
      </c>
      <c r="N601" s="23">
        <f t="shared" si="47"/>
        <v>147820.30942139874</v>
      </c>
      <c r="O601" s="23">
        <f>VLOOKUP(C601,'[3]דוח רשימת בקשות 17.11.25'!B:I,8,0)</f>
        <v>95853</v>
      </c>
      <c r="P601" s="23">
        <f t="shared" si="48"/>
        <v>0</v>
      </c>
      <c r="Q601" s="23">
        <f t="shared" si="49"/>
        <v>51967.309421398735</v>
      </c>
      <c r="R601" s="24"/>
      <c r="T601" s="17"/>
      <c r="U601" s="17"/>
      <c r="Y601" s="1" t="e">
        <f>VLOOKUP(F601,[4]ריכוז!E:X,20,0)</f>
        <v>#N/A</v>
      </c>
    </row>
    <row r="602" spans="2:25" x14ac:dyDescent="0.2">
      <c r="B602" s="6">
        <v>599</v>
      </c>
      <c r="C602" s="6">
        <v>1001904646</v>
      </c>
      <c r="D602" s="6">
        <v>42092252</v>
      </c>
      <c r="E602" s="6">
        <v>580445229</v>
      </c>
      <c r="F602" s="7" t="s">
        <v>715</v>
      </c>
      <c r="G602" s="7" t="str">
        <f>VLOOKUP(C602,[3]ריכוז!A:BN,66,0)</f>
        <v>לא</v>
      </c>
      <c r="H602" s="7" t="str">
        <f>VLOOKUP(C602,[3]ריכוז!A:BP,68,0)</f>
        <v>לא</v>
      </c>
      <c r="I602" s="7">
        <f>VLOOKUP(C602,[3]ריכוז!A:BQ,69,0)</f>
        <v>0</v>
      </c>
      <c r="J602" s="22">
        <f t="shared" si="46"/>
        <v>0</v>
      </c>
      <c r="K602" s="22">
        <f>VLOOKUP(C602,'[3]דוח רשימת בקשות'!B:P,15,0)</f>
        <v>200000</v>
      </c>
      <c r="L602" s="7">
        <f t="shared" si="45"/>
        <v>1</v>
      </c>
      <c r="M602" s="23">
        <f>VLOOKUP(E602,'[1]ריכוז תמיכה ברמת עמותה'!$A:$P,16,0)+IFERROR(VLOOKUP(E602,[2]גיליון1!$B:$F,5,0),0)</f>
        <v>20925.791508254995</v>
      </c>
      <c r="N602" s="23">
        <f t="shared" si="47"/>
        <v>20925.791508254995</v>
      </c>
      <c r="O602" s="23">
        <f>VLOOKUP(C602,'[3]דוח רשימת בקשות 17.11.25'!B:I,8,0)</f>
        <v>16942</v>
      </c>
      <c r="P602" s="23">
        <f t="shared" si="48"/>
        <v>0</v>
      </c>
      <c r="Q602" s="23">
        <f t="shared" si="49"/>
        <v>3983.7915082549953</v>
      </c>
      <c r="R602" s="24"/>
      <c r="T602" s="17"/>
      <c r="U602" s="17"/>
      <c r="Y602" s="1" t="e">
        <f>VLOOKUP(F602,[4]ריכוז!E:X,20,0)</f>
        <v>#N/A</v>
      </c>
    </row>
    <row r="603" spans="2:25" x14ac:dyDescent="0.2">
      <c r="B603" s="6">
        <v>600</v>
      </c>
      <c r="C603" s="6">
        <v>1001904648</v>
      </c>
      <c r="D603" s="6">
        <v>42402606</v>
      </c>
      <c r="E603" s="6">
        <v>580641603</v>
      </c>
      <c r="F603" s="7" t="s">
        <v>716</v>
      </c>
      <c r="G603" s="7" t="str">
        <f>VLOOKUP(C603,[3]ריכוז!A:BN,66,0)</f>
        <v>לא</v>
      </c>
      <c r="H603" s="7" t="str">
        <f>VLOOKUP(C603,[3]ריכוז!A:BP,68,0)</f>
        <v>לא</v>
      </c>
      <c r="I603" s="7">
        <f>VLOOKUP(C603,[3]ריכוז!A:BQ,69,0)</f>
        <v>0</v>
      </c>
      <c r="J603" s="22">
        <f t="shared" si="46"/>
        <v>0</v>
      </c>
      <c r="K603" s="22">
        <f>VLOOKUP(C603,'[3]דוח רשימת בקשות'!B:P,15,0)</f>
        <v>100000</v>
      </c>
      <c r="L603" s="7">
        <f t="shared" si="45"/>
        <v>1</v>
      </c>
      <c r="M603" s="23">
        <f>VLOOKUP(E603,'[1]ריכוז תמיכה ברמת עמותה'!$A:$P,16,0)+IFERROR(VLOOKUP(E603,[2]גיליון1!$B:$F,5,0),0)</f>
        <v>9224.5142586401234</v>
      </c>
      <c r="N603" s="23">
        <f t="shared" si="47"/>
        <v>9224.5142586401234</v>
      </c>
      <c r="O603" s="23">
        <f>VLOOKUP(C603,'[3]דוח רשימת בקשות 17.11.25'!B:I,8,0)</f>
        <v>7856</v>
      </c>
      <c r="P603" s="23">
        <f t="shared" si="48"/>
        <v>0</v>
      </c>
      <c r="Q603" s="23">
        <f t="shared" si="49"/>
        <v>1368.5142586401234</v>
      </c>
      <c r="R603" s="24"/>
      <c r="T603" s="17"/>
      <c r="U603" s="17"/>
      <c r="Y603" s="1" t="e">
        <f>VLOOKUP(F603,[4]ריכוז!E:X,20,0)</f>
        <v>#N/A</v>
      </c>
    </row>
    <row r="604" spans="2:25" x14ac:dyDescent="0.2">
      <c r="B604" s="6">
        <v>601</v>
      </c>
      <c r="C604" s="6">
        <v>1001904649</v>
      </c>
      <c r="D604" s="6">
        <v>42402532</v>
      </c>
      <c r="E604" s="6">
        <v>580399731</v>
      </c>
      <c r="F604" s="7" t="s">
        <v>717</v>
      </c>
      <c r="G604" s="7" t="str">
        <f>VLOOKUP(C604,[3]ריכוז!A:BN,66,0)</f>
        <v>לא</v>
      </c>
      <c r="H604" s="7" t="str">
        <f>VLOOKUP(C604,[3]ריכוז!A:BP,68,0)</f>
        <v>לא</v>
      </c>
      <c r="I604" s="7">
        <f>VLOOKUP(C604,[3]ריכוז!A:BQ,69,0)</f>
        <v>0</v>
      </c>
      <c r="J604" s="22">
        <f t="shared" si="46"/>
        <v>0</v>
      </c>
      <c r="K604" s="22">
        <f>VLOOKUP(C604,'[3]דוח רשימת בקשות'!B:P,15,0)</f>
        <v>100000</v>
      </c>
      <c r="L604" s="7">
        <f t="shared" si="45"/>
        <v>1</v>
      </c>
      <c r="M604" s="23">
        <f>VLOOKUP(E604,'[1]ריכוז תמיכה ברמת עמותה'!$A:$P,16,0)+IFERROR(VLOOKUP(E604,[2]גיליון1!$B:$F,5,0),0)</f>
        <v>6767.7571259338592</v>
      </c>
      <c r="N604" s="23">
        <f t="shared" si="47"/>
        <v>6767.7571259338592</v>
      </c>
      <c r="O604" s="23">
        <f>VLOOKUP(C604,'[3]דוח רשימת בקשות 17.11.25'!B:I,8,0)</f>
        <v>4536</v>
      </c>
      <c r="P604" s="23">
        <f t="shared" si="48"/>
        <v>0</v>
      </c>
      <c r="Q604" s="23">
        <f t="shared" si="49"/>
        <v>2231.7571259338592</v>
      </c>
      <c r="R604" s="24"/>
      <c r="T604" s="17"/>
      <c r="U604" s="17"/>
      <c r="Y604" s="1" t="e">
        <f>VLOOKUP(F604,[4]ריכוז!E:X,20,0)</f>
        <v>#N/A</v>
      </c>
    </row>
    <row r="605" spans="2:25" x14ac:dyDescent="0.2">
      <c r="B605" s="6">
        <v>602</v>
      </c>
      <c r="C605" s="6">
        <v>1001904750</v>
      </c>
      <c r="D605" s="6">
        <v>42402600</v>
      </c>
      <c r="E605" s="6">
        <v>580642106</v>
      </c>
      <c r="F605" s="7" t="s">
        <v>718</v>
      </c>
      <c r="G605" s="7" t="str">
        <f>VLOOKUP(C605,[3]ריכוז!A:BN,66,0)</f>
        <v>לא</v>
      </c>
      <c r="H605" s="7" t="str">
        <f>VLOOKUP(C605,[3]ריכוז!A:BP,68,0)</f>
        <v>לא</v>
      </c>
      <c r="I605" s="7">
        <f>VLOOKUP(C605,[3]ריכוז!A:BQ,69,0)</f>
        <v>0</v>
      </c>
      <c r="J605" s="22">
        <f t="shared" si="46"/>
        <v>0</v>
      </c>
      <c r="K605" s="22">
        <f>VLOOKUP(C605,'[3]דוח רשימת בקשות'!B:P,15,0)</f>
        <v>200000</v>
      </c>
      <c r="L605" s="7">
        <f t="shared" si="45"/>
        <v>1</v>
      </c>
      <c r="M605" s="23">
        <f>VLOOKUP(E605,'[1]ריכוז תמיכה ברמת עמותה'!$A:$P,16,0)+IFERROR(VLOOKUP(E605,[2]גיליון1!$B:$F,5,0),0)</f>
        <v>106916.71772261371</v>
      </c>
      <c r="N605" s="23">
        <f t="shared" si="47"/>
        <v>106916.71772261371</v>
      </c>
      <c r="O605" s="23">
        <f>VLOOKUP(C605,'[3]דוח רשימת בקשות 17.11.25'!B:I,8,0)</f>
        <v>0</v>
      </c>
      <c r="P605" s="23">
        <f t="shared" si="48"/>
        <v>0</v>
      </c>
      <c r="Q605" s="23">
        <f t="shared" si="49"/>
        <v>106916.71772261371</v>
      </c>
      <c r="R605" s="24"/>
      <c r="T605" s="17"/>
      <c r="U605" s="17"/>
      <c r="Y605" s="1" t="e">
        <f>VLOOKUP(F605,[4]ריכוז!E:X,20,0)</f>
        <v>#N/A</v>
      </c>
    </row>
    <row r="606" spans="2:25" x14ac:dyDescent="0.2">
      <c r="B606" s="6">
        <v>603</v>
      </c>
      <c r="C606" s="6">
        <v>1001904753</v>
      </c>
      <c r="D606" s="6">
        <v>42402097</v>
      </c>
      <c r="E606" s="6">
        <v>580641892</v>
      </c>
      <c r="F606" s="7" t="s">
        <v>719</v>
      </c>
      <c r="G606" s="7" t="str">
        <f>VLOOKUP(C606,[3]ריכוז!A:BN,66,0)</f>
        <v>לא</v>
      </c>
      <c r="H606" s="7" t="str">
        <f>VLOOKUP(C606,[3]ריכוז!A:BP,68,0)</f>
        <v>לא</v>
      </c>
      <c r="I606" s="7">
        <f>VLOOKUP(C606,[3]ריכוז!A:BQ,69,0)</f>
        <v>0</v>
      </c>
      <c r="J606" s="22">
        <f t="shared" si="46"/>
        <v>0</v>
      </c>
      <c r="K606" s="22">
        <f>VLOOKUP(C606,'[3]דוח רשימת בקשות'!B:P,15,0)</f>
        <v>900000</v>
      </c>
      <c r="L606" s="7">
        <f t="shared" si="45"/>
        <v>1</v>
      </c>
      <c r="M606" s="23">
        <f>VLOOKUP(E606,'[1]ריכוז תמיכה ברמת עמותה'!$A:$P,16,0)+IFERROR(VLOOKUP(E606,[2]גיליון1!$B:$F,5,0),0)</f>
        <v>393879.18312625494</v>
      </c>
      <c r="N606" s="23">
        <f t="shared" si="47"/>
        <v>393879.18312625494</v>
      </c>
      <c r="O606" s="23">
        <f>VLOOKUP(C606,'[3]דוח רשימת בקשות 17.11.25'!B:I,8,0)</f>
        <v>251248</v>
      </c>
      <c r="P606" s="23">
        <f t="shared" si="48"/>
        <v>0</v>
      </c>
      <c r="Q606" s="23">
        <f t="shared" si="49"/>
        <v>142631.18312625494</v>
      </c>
      <c r="R606" s="24"/>
      <c r="T606" s="17"/>
      <c r="U606" s="17"/>
      <c r="Y606" s="1" t="e">
        <f>VLOOKUP(F606,[4]ריכוז!E:X,20,0)</f>
        <v>#N/A</v>
      </c>
    </row>
    <row r="607" spans="2:25" x14ac:dyDescent="0.2">
      <c r="B607" s="6">
        <v>604</v>
      </c>
      <c r="C607" s="6">
        <v>1001904758</v>
      </c>
      <c r="D607" s="6">
        <v>41124787</v>
      </c>
      <c r="E607" s="6">
        <v>513997569</v>
      </c>
      <c r="F607" s="7" t="s">
        <v>720</v>
      </c>
      <c r="G607" s="7" t="str">
        <f>VLOOKUP(C607,[3]ריכוז!A:BN,66,0)</f>
        <v>לא</v>
      </c>
      <c r="H607" s="7" t="str">
        <f>VLOOKUP(C607,[3]ריכוז!A:BP,68,0)</f>
        <v>לא</v>
      </c>
      <c r="I607" s="7">
        <f>VLOOKUP(C607,[3]ריכוז!A:BQ,69,0)</f>
        <v>0</v>
      </c>
      <c r="J607" s="22">
        <f t="shared" si="46"/>
        <v>0</v>
      </c>
      <c r="K607" s="22">
        <f>VLOOKUP(C607,'[3]דוח רשימת בקשות'!B:P,15,0)</f>
        <v>1000000</v>
      </c>
      <c r="L607" s="7">
        <f t="shared" si="45"/>
        <v>1</v>
      </c>
      <c r="M607" s="23">
        <f>VLOOKUP(E607,'[1]ריכוז תמיכה ברמת עמותה'!$A:$P,16,0)+IFERROR(VLOOKUP(E607,[2]גיליון1!$B:$F,5,0),0)</f>
        <v>117441.91622575128</v>
      </c>
      <c r="N607" s="23">
        <f t="shared" si="47"/>
        <v>117441.91622575128</v>
      </c>
      <c r="O607" s="23">
        <f>VLOOKUP(C607,'[3]דוח רשימת בקשות 17.11.25'!B:I,8,0)</f>
        <v>102367</v>
      </c>
      <c r="P607" s="23">
        <f t="shared" si="48"/>
        <v>0</v>
      </c>
      <c r="Q607" s="23">
        <f t="shared" si="49"/>
        <v>15074.91622575128</v>
      </c>
      <c r="R607" s="24"/>
      <c r="T607" s="17"/>
      <c r="U607" s="17"/>
      <c r="Y607" s="1" t="e">
        <f>VLOOKUP(F607,[4]ריכוז!E:X,20,0)</f>
        <v>#N/A</v>
      </c>
    </row>
    <row r="608" spans="2:25" x14ac:dyDescent="0.2">
      <c r="B608" s="6">
        <v>605</v>
      </c>
      <c r="C608" s="6">
        <v>1001904759</v>
      </c>
      <c r="D608" s="6">
        <v>41099674</v>
      </c>
      <c r="E608" s="6">
        <v>580536266</v>
      </c>
      <c r="F608" s="7" t="s">
        <v>721</v>
      </c>
      <c r="G608" s="7" t="str">
        <f>VLOOKUP(C608,[3]ריכוז!A:BN,66,0)</f>
        <v>לא</v>
      </c>
      <c r="H608" s="7" t="str">
        <f>VLOOKUP(C608,[3]ריכוז!A:BP,68,0)</f>
        <v>לא</v>
      </c>
      <c r="I608" s="7">
        <f>VLOOKUP(C608,[3]ריכוז!A:BQ,69,0)</f>
        <v>0</v>
      </c>
      <c r="J608" s="22">
        <f t="shared" si="46"/>
        <v>0</v>
      </c>
      <c r="K608" s="22">
        <f>VLOOKUP(C608,'[3]דוח רשימת בקשות'!B:P,15,0)</f>
        <v>500000</v>
      </c>
      <c r="L608" s="7">
        <f t="shared" si="45"/>
        <v>1</v>
      </c>
      <c r="M608" s="23">
        <f>VLOOKUP(E608,'[1]ריכוז תמיכה ברמת עמותה'!$A:$P,16,0)+IFERROR(VLOOKUP(E608,[2]גיליון1!$B:$F,5,0),0)</f>
        <v>104096.24392737042</v>
      </c>
      <c r="N608" s="23">
        <f t="shared" si="47"/>
        <v>104096.24392737042</v>
      </c>
      <c r="O608" s="23">
        <f>VLOOKUP(C608,'[3]דוח רשימת בקשות 17.11.25'!B:I,8,0)</f>
        <v>83173</v>
      </c>
      <c r="P608" s="23">
        <f t="shared" si="48"/>
        <v>0</v>
      </c>
      <c r="Q608" s="23">
        <f t="shared" si="49"/>
        <v>20923.243927370422</v>
      </c>
      <c r="R608" s="24"/>
      <c r="T608" s="17"/>
      <c r="U608" s="17"/>
      <c r="Y608" s="1" t="e">
        <f>VLOOKUP(F608,[4]ריכוז!E:X,20,0)</f>
        <v>#N/A</v>
      </c>
    </row>
    <row r="609" spans="2:25" x14ac:dyDescent="0.2">
      <c r="B609" s="6">
        <v>606</v>
      </c>
      <c r="C609" s="6">
        <v>1001904762</v>
      </c>
      <c r="D609" s="6">
        <v>42143637</v>
      </c>
      <c r="E609" s="6">
        <v>580638898</v>
      </c>
      <c r="F609" s="7" t="s">
        <v>722</v>
      </c>
      <c r="G609" s="7" t="str">
        <f>VLOOKUP(C609,[3]ריכוז!A:BN,66,0)</f>
        <v>לא</v>
      </c>
      <c r="H609" s="7" t="str">
        <f>VLOOKUP(C609,[3]ריכוז!A:BP,68,0)</f>
        <v>לא</v>
      </c>
      <c r="I609" s="7">
        <f>VLOOKUP(C609,[3]ריכוז!A:BQ,69,0)</f>
        <v>0</v>
      </c>
      <c r="J609" s="22">
        <f t="shared" si="46"/>
        <v>0</v>
      </c>
      <c r="K609" s="22">
        <f>VLOOKUP(C609,'[3]דוח רשימת בקשות'!B:P,15,0)</f>
        <v>200000</v>
      </c>
      <c r="L609" s="7">
        <f t="shared" si="45"/>
        <v>1</v>
      </c>
      <c r="M609" s="23">
        <f>VLOOKUP(E609,'[1]ריכוז תמיכה ברמת עמותה'!$A:$P,16,0)+IFERROR(VLOOKUP(E609,[2]גיליון1!$B:$F,5,0),0)</f>
        <v>11683.487564353407</v>
      </c>
      <c r="N609" s="23">
        <f t="shared" si="47"/>
        <v>11683.487564353407</v>
      </c>
      <c r="O609" s="23">
        <f>VLOOKUP(C609,'[3]דוח רשימת בקשות 17.11.25'!B:I,8,0)</f>
        <v>5842</v>
      </c>
      <c r="P609" s="23">
        <f t="shared" si="48"/>
        <v>0</v>
      </c>
      <c r="Q609" s="23">
        <f t="shared" si="49"/>
        <v>5841.4875643534069</v>
      </c>
      <c r="R609" s="24"/>
      <c r="T609" s="17"/>
      <c r="U609" s="17"/>
      <c r="Y609" s="1" t="e">
        <f>VLOOKUP(F609,[4]ריכוז!E:X,20,0)</f>
        <v>#N/A</v>
      </c>
    </row>
    <row r="610" spans="2:25" x14ac:dyDescent="0.2">
      <c r="B610" s="6">
        <v>607</v>
      </c>
      <c r="C610" s="6">
        <v>1001904768</v>
      </c>
      <c r="D610" s="6">
        <v>42402185</v>
      </c>
      <c r="E610" s="6">
        <v>580418853</v>
      </c>
      <c r="F610" s="7" t="s">
        <v>723</v>
      </c>
      <c r="G610" s="7" t="str">
        <f>VLOOKUP(C610,[3]ריכוז!A:BN,66,0)</f>
        <v>לא</v>
      </c>
      <c r="H610" s="7" t="str">
        <f>VLOOKUP(C610,[3]ריכוז!A:BP,68,0)</f>
        <v>לא</v>
      </c>
      <c r="I610" s="7">
        <f>VLOOKUP(C610,[3]ריכוז!A:BQ,69,0)</f>
        <v>0</v>
      </c>
      <c r="J610" s="22">
        <f t="shared" si="46"/>
        <v>0</v>
      </c>
      <c r="K610" s="22">
        <f>VLOOKUP(C610,'[3]דוח רשימת בקשות'!B:P,15,0)</f>
        <v>500000</v>
      </c>
      <c r="L610" s="7">
        <f t="shared" si="45"/>
        <v>1</v>
      </c>
      <c r="M610" s="23">
        <f>VLOOKUP(E610,'[1]ריכוז תמיכה ברמת עמותה'!$A:$P,16,0)+IFERROR(VLOOKUP(E610,[2]גיליון1!$B:$F,5,0),0)</f>
        <v>112788</v>
      </c>
      <c r="N610" s="23">
        <f t="shared" si="47"/>
        <v>112788</v>
      </c>
      <c r="O610" s="23">
        <f>VLOOKUP(C610,'[3]דוח רשימת בקשות 17.11.25'!B:I,8,0)</f>
        <v>98690</v>
      </c>
      <c r="P610" s="23">
        <f t="shared" si="48"/>
        <v>0</v>
      </c>
      <c r="Q610" s="23">
        <f t="shared" si="49"/>
        <v>14098</v>
      </c>
      <c r="R610" s="24"/>
      <c r="T610" s="17"/>
      <c r="U610" s="17"/>
      <c r="Y610" s="1" t="e">
        <f>VLOOKUP(F610,[4]ריכוז!E:X,20,0)</f>
        <v>#N/A</v>
      </c>
    </row>
    <row r="611" spans="2:25" x14ac:dyDescent="0.2">
      <c r="B611" s="6">
        <v>608</v>
      </c>
      <c r="C611" s="6">
        <v>1001904769</v>
      </c>
      <c r="D611" s="6">
        <v>41865329</v>
      </c>
      <c r="E611" s="6">
        <v>580536332</v>
      </c>
      <c r="F611" s="7" t="s">
        <v>724</v>
      </c>
      <c r="G611" s="7" t="str">
        <f>VLOOKUP(C611,[3]ריכוז!A:BN,66,0)</f>
        <v>לא</v>
      </c>
      <c r="H611" s="7" t="str">
        <f>VLOOKUP(C611,[3]ריכוז!A:BP,68,0)</f>
        <v>לא</v>
      </c>
      <c r="I611" s="7">
        <f>VLOOKUP(C611,[3]ריכוז!A:BQ,69,0)</f>
        <v>0</v>
      </c>
      <c r="J611" s="22">
        <f t="shared" si="46"/>
        <v>0</v>
      </c>
      <c r="K611" s="22">
        <f>VLOOKUP(C611,'[3]דוח רשימת בקשות'!B:P,15,0)</f>
        <v>300000</v>
      </c>
      <c r="L611" s="7">
        <f t="shared" si="45"/>
        <v>1</v>
      </c>
      <c r="M611" s="23">
        <f>VLOOKUP(E611,'[1]ריכוז תמיכה ברמת עמותה'!$A:$P,16,0)+IFERROR(VLOOKUP(E611,[2]גיליון1!$B:$F,5,0),0)</f>
        <v>67262.188383839355</v>
      </c>
      <c r="N611" s="23">
        <f t="shared" si="47"/>
        <v>67262.188383839355</v>
      </c>
      <c r="O611" s="23">
        <f>VLOOKUP(C611,'[3]דוח רשימת בקשות 17.11.25'!B:I,8,0)</f>
        <v>46065</v>
      </c>
      <c r="P611" s="23">
        <f t="shared" si="48"/>
        <v>0</v>
      </c>
      <c r="Q611" s="23">
        <f t="shared" si="49"/>
        <v>21197.188383839355</v>
      </c>
      <c r="R611" s="24"/>
      <c r="T611" s="17"/>
      <c r="U611" s="17"/>
      <c r="Y611" s="1" t="e">
        <f>VLOOKUP(F611,[4]ריכוז!E:X,20,0)</f>
        <v>#N/A</v>
      </c>
    </row>
    <row r="612" spans="2:25" x14ac:dyDescent="0.2">
      <c r="B612" s="6">
        <v>609</v>
      </c>
      <c r="C612" s="6">
        <v>1001905010</v>
      </c>
      <c r="D612" s="6">
        <v>40002873</v>
      </c>
      <c r="E612" s="6">
        <v>580331270</v>
      </c>
      <c r="F612" s="7" t="s">
        <v>725</v>
      </c>
      <c r="G612" s="7" t="str">
        <f>VLOOKUP(C612,[3]ריכוז!A:BN,66,0)</f>
        <v>לא</v>
      </c>
      <c r="H612" s="7" t="str">
        <f>VLOOKUP(C612,[3]ריכוז!A:BP,68,0)</f>
        <v>לא</v>
      </c>
      <c r="I612" s="7">
        <f>VLOOKUP(C612,[3]ריכוז!A:BQ,69,0)</f>
        <v>0</v>
      </c>
      <c r="J612" s="22">
        <f t="shared" si="46"/>
        <v>0</v>
      </c>
      <c r="K612" s="22">
        <f>VLOOKUP(C612,'[3]דוח רשימת בקשות'!B:P,15,0)</f>
        <v>200000</v>
      </c>
      <c r="L612" s="7">
        <f t="shared" si="45"/>
        <v>1</v>
      </c>
      <c r="M612" s="23">
        <f>VLOOKUP(E612,'[1]ריכוז תמיכה ברמת עמותה'!$A:$P,16,0)+IFERROR(VLOOKUP(E612,[2]גיליון1!$B:$F,5,0),0)</f>
        <v>17153.542401555183</v>
      </c>
      <c r="N612" s="23">
        <f t="shared" si="47"/>
        <v>17153.542401555183</v>
      </c>
      <c r="O612" s="23">
        <f>VLOOKUP(C612,'[3]דוח רשימת בקשות 17.11.25'!B:I,8,0)</f>
        <v>8500</v>
      </c>
      <c r="P612" s="23">
        <f t="shared" si="48"/>
        <v>0</v>
      </c>
      <c r="Q612" s="23">
        <f t="shared" si="49"/>
        <v>8653.5424015551835</v>
      </c>
      <c r="R612" s="24"/>
      <c r="T612" s="17"/>
      <c r="U612" s="17"/>
      <c r="Y612" s="1" t="e">
        <f>VLOOKUP(F612,[4]ריכוז!E:X,20,0)</f>
        <v>#N/A</v>
      </c>
    </row>
    <row r="613" spans="2:25" x14ac:dyDescent="0.2">
      <c r="B613" s="6">
        <v>610</v>
      </c>
      <c r="C613" s="6">
        <v>1001905017</v>
      </c>
      <c r="D613" s="6">
        <v>42141734</v>
      </c>
      <c r="E613" s="6">
        <v>580424406</v>
      </c>
      <c r="F613" s="7" t="s">
        <v>726</v>
      </c>
      <c r="G613" s="7" t="str">
        <f>VLOOKUP(C613,[3]ריכוז!A:BN,66,0)</f>
        <v>לא</v>
      </c>
      <c r="H613" s="7" t="str">
        <f>VLOOKUP(C613,[3]ריכוז!A:BP,68,0)</f>
        <v>לא</v>
      </c>
      <c r="I613" s="7">
        <f>VLOOKUP(C613,[3]ריכוז!A:BQ,69,0)</f>
        <v>0</v>
      </c>
      <c r="J613" s="22">
        <f t="shared" si="46"/>
        <v>0</v>
      </c>
      <c r="K613" s="22">
        <f>VLOOKUP(C613,'[3]דוח רשימת בקשות'!B:P,15,0)</f>
        <v>80000</v>
      </c>
      <c r="L613" s="7">
        <f t="shared" si="45"/>
        <v>1</v>
      </c>
      <c r="M613" s="23">
        <f>VLOOKUP(E613,'[1]ריכוז תמיכה ברמת עמותה'!$A:$P,16,0)+IFERROR(VLOOKUP(E613,[2]גיליון1!$B:$F,5,0),0)</f>
        <v>42940.489010659054</v>
      </c>
      <c r="N613" s="23">
        <f t="shared" si="47"/>
        <v>42940.489010659054</v>
      </c>
      <c r="O613" s="23">
        <f>VLOOKUP(C613,'[3]דוח רשימת בקשות 17.11.25'!B:I,8,0)</f>
        <v>37573</v>
      </c>
      <c r="P613" s="23">
        <f t="shared" si="48"/>
        <v>0</v>
      </c>
      <c r="Q613" s="23">
        <f t="shared" si="49"/>
        <v>5367.4890106590537</v>
      </c>
      <c r="R613" s="24"/>
      <c r="T613" s="17"/>
      <c r="U613" s="17"/>
      <c r="Y613" s="1" t="e">
        <f>VLOOKUP(F613,[4]ריכוז!E:X,20,0)</f>
        <v>#N/A</v>
      </c>
    </row>
    <row r="614" spans="2:25" x14ac:dyDescent="0.2">
      <c r="B614" s="6">
        <v>611</v>
      </c>
      <c r="C614" s="6">
        <v>1001905021</v>
      </c>
      <c r="D614" s="6">
        <v>42402182</v>
      </c>
      <c r="E614" s="6">
        <v>580530897</v>
      </c>
      <c r="F614" s="7" t="s">
        <v>727</v>
      </c>
      <c r="G614" s="7" t="str">
        <f>VLOOKUP(C614,[3]ריכוז!A:BN,66,0)</f>
        <v>לא</v>
      </c>
      <c r="H614" s="7" t="str">
        <f>VLOOKUP(C614,[3]ריכוז!A:BP,68,0)</f>
        <v>לא</v>
      </c>
      <c r="I614" s="7">
        <f>VLOOKUP(C614,[3]ריכוז!A:BQ,69,0)</f>
        <v>0</v>
      </c>
      <c r="J614" s="22">
        <f t="shared" si="46"/>
        <v>0</v>
      </c>
      <c r="K614" s="22">
        <f>VLOOKUP(C614,'[3]דוח רשימת בקשות'!B:P,15,0)</f>
        <v>30000</v>
      </c>
      <c r="L614" s="7">
        <f t="shared" si="45"/>
        <v>1</v>
      </c>
      <c r="M614" s="23">
        <f>VLOOKUP(E614,'[1]ריכוז תמיכה ברמת עמותה'!$A:$P,16,0)+IFERROR(VLOOKUP(E614,[2]גיליון1!$B:$F,5,0),0)</f>
        <v>1604.5122843919705</v>
      </c>
      <c r="N614" s="23">
        <f t="shared" si="47"/>
        <v>1604.5122843919705</v>
      </c>
      <c r="O614" s="23">
        <f>VLOOKUP(C614,'[3]דוח רשימת בקשות 17.11.25'!B:I,8,0)</f>
        <v>0</v>
      </c>
      <c r="P614" s="23">
        <f t="shared" si="48"/>
        <v>0</v>
      </c>
      <c r="Q614" s="23">
        <f t="shared" si="49"/>
        <v>1604.5122843919705</v>
      </c>
      <c r="R614" s="24"/>
      <c r="T614" s="17"/>
      <c r="U614" s="17"/>
      <c r="Y614" s="1" t="e">
        <f>VLOOKUP(F614,[4]ריכוז!E:X,20,0)</f>
        <v>#N/A</v>
      </c>
    </row>
    <row r="615" spans="2:25" x14ac:dyDescent="0.2">
      <c r="B615" s="6">
        <v>612</v>
      </c>
      <c r="C615" s="6">
        <v>1001905024</v>
      </c>
      <c r="D615" s="6">
        <v>42470301</v>
      </c>
      <c r="E615" s="6">
        <v>580615714</v>
      </c>
      <c r="F615" s="7" t="s">
        <v>728</v>
      </c>
      <c r="G615" s="7" t="str">
        <f>VLOOKUP(C615,[3]ריכוז!A:BN,66,0)</f>
        <v>לא</v>
      </c>
      <c r="H615" s="7" t="str">
        <f>VLOOKUP(C615,[3]ריכוז!A:BP,68,0)</f>
        <v>לא</v>
      </c>
      <c r="I615" s="7">
        <f>VLOOKUP(C615,[3]ריכוז!A:BQ,69,0)</f>
        <v>0</v>
      </c>
      <c r="J615" s="22">
        <f t="shared" si="46"/>
        <v>0</v>
      </c>
      <c r="K615" s="22">
        <f>VLOOKUP(C615,'[3]דוח רשימת בקשות'!B:P,15,0)</f>
        <v>300000</v>
      </c>
      <c r="L615" s="7">
        <f t="shared" si="45"/>
        <v>1</v>
      </c>
      <c r="M615" s="23">
        <f>VLOOKUP(E615,'[1]ריכוז תמיכה ברמת עמותה'!$A:$P,16,0)+IFERROR(VLOOKUP(E615,[2]גיליון1!$B:$F,5,0),0)</f>
        <v>143855.70171016999</v>
      </c>
      <c r="N615" s="23">
        <f t="shared" si="47"/>
        <v>143855.70171016999</v>
      </c>
      <c r="O615" s="23">
        <f>VLOOKUP(C615,'[3]דוח רשימת בקשות 17.11.25'!B:I,8,0)</f>
        <v>125874</v>
      </c>
      <c r="P615" s="23">
        <f t="shared" si="48"/>
        <v>0</v>
      </c>
      <c r="Q615" s="23">
        <f t="shared" si="49"/>
        <v>17981.701710169989</v>
      </c>
      <c r="R615" s="24"/>
      <c r="T615" s="17"/>
      <c r="U615" s="17"/>
      <c r="Y615" s="1" t="e">
        <f>VLOOKUP(F615,[4]ריכוז!E:X,20,0)</f>
        <v>#N/A</v>
      </c>
    </row>
    <row r="616" spans="2:25" x14ac:dyDescent="0.2">
      <c r="B616" s="6">
        <v>613</v>
      </c>
      <c r="C616" s="6">
        <v>1001905025</v>
      </c>
      <c r="D616" s="6">
        <v>42402249</v>
      </c>
      <c r="E616" s="6">
        <v>580318830</v>
      </c>
      <c r="F616" s="7" t="s">
        <v>729</v>
      </c>
      <c r="G616" s="7" t="str">
        <f>VLOOKUP(C616,[3]ריכוז!A:BN,66,0)</f>
        <v>לא</v>
      </c>
      <c r="H616" s="7" t="str">
        <f>VLOOKUP(C616,[3]ריכוז!A:BP,68,0)</f>
        <v>לא</v>
      </c>
      <c r="I616" s="7">
        <f>VLOOKUP(C616,[3]ריכוז!A:BQ,69,0)</f>
        <v>0</v>
      </c>
      <c r="J616" s="22">
        <f t="shared" si="46"/>
        <v>0</v>
      </c>
      <c r="K616" s="22">
        <f>VLOOKUP(C616,'[3]דוח רשימת בקשות'!B:P,15,0)</f>
        <v>300000</v>
      </c>
      <c r="L616" s="7">
        <f t="shared" si="45"/>
        <v>1</v>
      </c>
      <c r="M616" s="23">
        <f>VLOOKUP(E616,'[1]ריכוז תמיכה ברמת עמותה'!$A:$P,16,0)+IFERROR(VLOOKUP(E616,[2]גיליון1!$B:$F,5,0),0)</f>
        <v>30748.428975469422</v>
      </c>
      <c r="N616" s="23">
        <f t="shared" si="47"/>
        <v>30748.428975469422</v>
      </c>
      <c r="O616" s="23">
        <f>VLOOKUP(C616,'[3]דוח רשימת בקשות 17.11.25'!B:I,8,0)</f>
        <v>0</v>
      </c>
      <c r="P616" s="23">
        <f t="shared" si="48"/>
        <v>0</v>
      </c>
      <c r="Q616" s="23">
        <f t="shared" si="49"/>
        <v>30748.428975469422</v>
      </c>
      <c r="R616" s="24"/>
      <c r="T616" s="17"/>
      <c r="U616" s="17"/>
      <c r="Y616" s="1" t="e">
        <f>VLOOKUP(F616,[4]ריכוז!E:X,20,0)</f>
        <v>#N/A</v>
      </c>
    </row>
    <row r="617" spans="2:25" x14ac:dyDescent="0.2">
      <c r="B617" s="6">
        <v>614</v>
      </c>
      <c r="C617" s="6">
        <v>1001905027</v>
      </c>
      <c r="D617" s="6">
        <v>41865192</v>
      </c>
      <c r="E617" s="6">
        <v>580220580</v>
      </c>
      <c r="F617" s="7" t="s">
        <v>730</v>
      </c>
      <c r="G617" s="7" t="str">
        <f>VLOOKUP(C617,[3]ריכוז!A:BN,66,0)</f>
        <v>לא</v>
      </c>
      <c r="H617" s="7" t="str">
        <f>VLOOKUP(C617,[3]ריכוז!A:BP,68,0)</f>
        <v>לא</v>
      </c>
      <c r="I617" s="7">
        <f>VLOOKUP(C617,[3]ריכוז!A:BQ,69,0)</f>
        <v>0</v>
      </c>
      <c r="J617" s="22">
        <f t="shared" si="46"/>
        <v>0</v>
      </c>
      <c r="K617" s="22">
        <f>VLOOKUP(C617,'[3]דוח רשימת בקשות'!B:P,15,0)</f>
        <v>1200000</v>
      </c>
      <c r="L617" s="7">
        <f t="shared" si="45"/>
        <v>1</v>
      </c>
      <c r="M617" s="23">
        <f>VLOOKUP(E617,'[1]ריכוז תמיכה ברמת עמותה'!$A:$P,16,0)+IFERROR(VLOOKUP(E617,[2]גיליון1!$B:$F,5,0),0)</f>
        <v>153556.90799166608</v>
      </c>
      <c r="N617" s="23">
        <f t="shared" si="47"/>
        <v>153556.90799166608</v>
      </c>
      <c r="O617" s="23">
        <f>VLOOKUP(C617,'[3]דוח רשימת בקשות 17.11.25'!B:I,8,0)</f>
        <v>0</v>
      </c>
      <c r="P617" s="23">
        <f t="shared" si="48"/>
        <v>0</v>
      </c>
      <c r="Q617" s="23">
        <f t="shared" si="49"/>
        <v>153556.90799166608</v>
      </c>
      <c r="R617" s="24"/>
      <c r="T617" s="17"/>
      <c r="U617" s="17"/>
      <c r="Y617" s="1" t="e">
        <f>VLOOKUP(F617,[4]ריכוז!E:X,20,0)</f>
        <v>#N/A</v>
      </c>
    </row>
    <row r="618" spans="2:25" x14ac:dyDescent="0.2">
      <c r="B618" s="6">
        <v>615</v>
      </c>
      <c r="C618" s="6">
        <v>1001905029</v>
      </c>
      <c r="D618" s="6">
        <v>42402567</v>
      </c>
      <c r="E618" s="6">
        <v>580447258</v>
      </c>
      <c r="F618" s="7" t="s">
        <v>731</v>
      </c>
      <c r="G618" s="7" t="str">
        <f>VLOOKUP(C618,[3]ריכוז!A:BN,66,0)</f>
        <v>לא</v>
      </c>
      <c r="H618" s="7" t="str">
        <f>VLOOKUP(C618,[3]ריכוז!A:BP,68,0)</f>
        <v>לא</v>
      </c>
      <c r="I618" s="7">
        <f>VLOOKUP(C618,[3]ריכוז!A:BQ,69,0)</f>
        <v>0</v>
      </c>
      <c r="J618" s="22">
        <f t="shared" si="46"/>
        <v>0</v>
      </c>
      <c r="K618" s="22">
        <f>VLOOKUP(C618,'[3]דוח רשימת בקשות'!B:P,15,0)</f>
        <v>200000</v>
      </c>
      <c r="L618" s="7">
        <f t="shared" si="45"/>
        <v>1</v>
      </c>
      <c r="M618" s="23">
        <f>VLOOKUP(E618,'[1]ריכוז תמיכה ברמת עמותה'!$A:$P,16,0)+IFERROR(VLOOKUP(E618,[2]גיליון1!$B:$F,5,0),0)</f>
        <v>19577.121259405998</v>
      </c>
      <c r="N618" s="23">
        <f t="shared" si="47"/>
        <v>19577.121259405998</v>
      </c>
      <c r="O618" s="23">
        <f>VLOOKUP(C618,'[3]דוח רשימת בקשות 17.11.25'!B:I,8,0)</f>
        <v>0</v>
      </c>
      <c r="P618" s="23">
        <f t="shared" si="48"/>
        <v>0</v>
      </c>
      <c r="Q618" s="23">
        <f t="shared" si="49"/>
        <v>19577.121259405998</v>
      </c>
      <c r="R618" s="24"/>
      <c r="T618" s="17"/>
      <c r="U618" s="17"/>
      <c r="Y618" s="1" t="e">
        <f>VLOOKUP(F618,[4]ריכוז!E:X,20,0)</f>
        <v>#N/A</v>
      </c>
    </row>
    <row r="619" spans="2:25" x14ac:dyDescent="0.2">
      <c r="B619" s="6">
        <v>616</v>
      </c>
      <c r="C619" s="6">
        <v>1001905030</v>
      </c>
      <c r="D619" s="6">
        <v>42402189</v>
      </c>
      <c r="E619" s="6">
        <v>580106805</v>
      </c>
      <c r="F619" s="7" t="s">
        <v>732</v>
      </c>
      <c r="G619" s="7" t="str">
        <f>VLOOKUP(C619,[3]ריכוז!A:BN,66,0)</f>
        <v>לא</v>
      </c>
      <c r="H619" s="7" t="str">
        <f>VLOOKUP(C619,[3]ריכוז!A:BP,68,0)</f>
        <v>לא</v>
      </c>
      <c r="I619" s="7">
        <f>VLOOKUP(C619,[3]ריכוז!A:BQ,69,0)</f>
        <v>0</v>
      </c>
      <c r="J619" s="22">
        <f t="shared" si="46"/>
        <v>0</v>
      </c>
      <c r="K619" s="22">
        <f>VLOOKUP(C619,'[3]דוח רשימת בקשות'!B:P,15,0)</f>
        <v>650000</v>
      </c>
      <c r="L619" s="7">
        <f t="shared" si="45"/>
        <v>1</v>
      </c>
      <c r="M619" s="23">
        <f>VLOOKUP(E619,'[1]ריכוז תמיכה ברמת עמותה'!$A:$P,16,0)+IFERROR(VLOOKUP(E619,[2]גיליון1!$B:$F,5,0),0)</f>
        <v>245560.37029020721</v>
      </c>
      <c r="N619" s="23">
        <f t="shared" si="47"/>
        <v>245560.37029020721</v>
      </c>
      <c r="O619" s="23">
        <f>VLOOKUP(C619,'[3]דוח רשימת בקשות 17.11.25'!B:I,8,0)</f>
        <v>142887</v>
      </c>
      <c r="P619" s="23">
        <f t="shared" si="48"/>
        <v>0</v>
      </c>
      <c r="Q619" s="23">
        <f t="shared" si="49"/>
        <v>102673.37029020721</v>
      </c>
      <c r="R619" s="24"/>
      <c r="T619" s="17"/>
      <c r="U619" s="17"/>
      <c r="Y619" s="1" t="e">
        <f>VLOOKUP(F619,[4]ריכוז!E:X,20,0)</f>
        <v>#N/A</v>
      </c>
    </row>
    <row r="620" spans="2:25" x14ac:dyDescent="0.2">
      <c r="B620" s="6">
        <v>617</v>
      </c>
      <c r="C620" s="6">
        <v>1001905031</v>
      </c>
      <c r="D620" s="6">
        <v>40942994</v>
      </c>
      <c r="E620" s="6">
        <v>580344802</v>
      </c>
      <c r="F620" s="7" t="s">
        <v>733</v>
      </c>
      <c r="G620" s="7" t="str">
        <f>VLOOKUP(C620,[3]ריכוז!A:BN,66,0)</f>
        <v>לא</v>
      </c>
      <c r="H620" s="7" t="str">
        <f>VLOOKUP(C620,[3]ריכוז!A:BP,68,0)</f>
        <v>לא</v>
      </c>
      <c r="I620" s="7">
        <f>VLOOKUP(C620,[3]ריכוז!A:BQ,69,0)</f>
        <v>0</v>
      </c>
      <c r="J620" s="22">
        <f t="shared" si="46"/>
        <v>0</v>
      </c>
      <c r="K620" s="22">
        <f>VLOOKUP(C620,'[3]דוח רשימת בקשות'!B:P,15,0)</f>
        <v>900000</v>
      </c>
      <c r="L620" s="7">
        <f t="shared" si="45"/>
        <v>1</v>
      </c>
      <c r="M620" s="23">
        <f>VLOOKUP(E620,'[1]ריכוז תמיכה ברמת עמותה'!$A:$P,16,0)+IFERROR(VLOOKUP(E620,[2]גיליון1!$B:$F,5,0),0)</f>
        <v>188974.71974507245</v>
      </c>
      <c r="N620" s="23">
        <f t="shared" si="47"/>
        <v>188974.71974507245</v>
      </c>
      <c r="O620" s="23">
        <f>VLOOKUP(C620,'[3]דוח רשימת בקשות 17.11.25'!B:I,8,0)</f>
        <v>150991</v>
      </c>
      <c r="P620" s="23">
        <f t="shared" si="48"/>
        <v>0</v>
      </c>
      <c r="Q620" s="23">
        <f t="shared" si="49"/>
        <v>37983.719745072449</v>
      </c>
      <c r="R620" s="24"/>
      <c r="T620" s="17"/>
      <c r="U620" s="17"/>
      <c r="Y620" s="1" t="e">
        <f>VLOOKUP(F620,[4]ריכוז!E:X,20,0)</f>
        <v>#N/A</v>
      </c>
    </row>
    <row r="621" spans="2:25" x14ac:dyDescent="0.2">
      <c r="B621" s="6">
        <v>618</v>
      </c>
      <c r="C621" s="6">
        <v>1001905053</v>
      </c>
      <c r="D621" s="6">
        <v>40820926</v>
      </c>
      <c r="E621" s="6">
        <v>580495257</v>
      </c>
      <c r="F621" s="7" t="s">
        <v>734</v>
      </c>
      <c r="G621" s="7" t="str">
        <f>VLOOKUP(C621,[3]ריכוז!A:BN,66,0)</f>
        <v>לא</v>
      </c>
      <c r="H621" s="7" t="str">
        <f>VLOOKUP(C621,[3]ריכוז!A:BP,68,0)</f>
        <v>לא</v>
      </c>
      <c r="I621" s="7">
        <f>VLOOKUP(C621,[3]ריכוז!A:BQ,69,0)</f>
        <v>0</v>
      </c>
      <c r="J621" s="22">
        <f t="shared" si="46"/>
        <v>0</v>
      </c>
      <c r="K621" s="22">
        <f>VLOOKUP(C621,'[3]דוח רשימת בקשות'!B:P,15,0)</f>
        <v>120000</v>
      </c>
      <c r="L621" s="7">
        <f t="shared" si="45"/>
        <v>1</v>
      </c>
      <c r="M621" s="23">
        <f>VLOOKUP(E621,'[1]ריכוז תמיכה ברמת עמותה'!$A:$P,16,0)+IFERROR(VLOOKUP(E621,[2]גיליון1!$B:$F,5,0),0)</f>
        <v>51070.400000000001</v>
      </c>
      <c r="N621" s="23">
        <f t="shared" si="47"/>
        <v>51070.400000000001</v>
      </c>
      <c r="O621" s="23">
        <f>VLOOKUP(C621,'[3]דוח רשימת בקשות 17.11.25'!B:I,8,0)</f>
        <v>44687</v>
      </c>
      <c r="P621" s="23">
        <f t="shared" si="48"/>
        <v>0</v>
      </c>
      <c r="Q621" s="23">
        <f t="shared" si="49"/>
        <v>6383.4000000000015</v>
      </c>
      <c r="R621" s="24"/>
      <c r="T621" s="17"/>
      <c r="U621" s="17"/>
      <c r="Y621" s="1" t="e">
        <f>VLOOKUP(F621,[4]ריכוז!E:X,20,0)</f>
        <v>#N/A</v>
      </c>
    </row>
    <row r="622" spans="2:25" x14ac:dyDescent="0.2">
      <c r="B622" s="6">
        <v>619</v>
      </c>
      <c r="C622" s="6">
        <v>1001905054</v>
      </c>
      <c r="D622" s="6">
        <v>42402628</v>
      </c>
      <c r="E622" s="6">
        <v>580541647</v>
      </c>
      <c r="F622" s="7" t="s">
        <v>735</v>
      </c>
      <c r="G622" s="7" t="str">
        <f>VLOOKUP(C622,[3]ריכוז!A:BN,66,0)</f>
        <v>לא</v>
      </c>
      <c r="H622" s="7" t="str">
        <f>VLOOKUP(C622,[3]ריכוז!A:BP,68,0)</f>
        <v>לא</v>
      </c>
      <c r="I622" s="7">
        <f>VLOOKUP(C622,[3]ריכוז!A:BQ,69,0)</f>
        <v>0</v>
      </c>
      <c r="J622" s="22">
        <f t="shared" si="46"/>
        <v>0</v>
      </c>
      <c r="K622" s="22">
        <f>VLOOKUP(C622,'[3]דוח רשימת בקשות'!B:P,15,0)</f>
        <v>500000</v>
      </c>
      <c r="L622" s="7">
        <f t="shared" si="45"/>
        <v>1</v>
      </c>
      <c r="M622" s="23">
        <f>VLOOKUP(E622,'[1]ריכוז תמיכה ברמת עמותה'!$A:$P,16,0)+IFERROR(VLOOKUP(E622,[2]גיליון1!$B:$F,5,0),0)</f>
        <v>56666.454195832346</v>
      </c>
      <c r="N622" s="23">
        <f t="shared" si="47"/>
        <v>56666.454195832346</v>
      </c>
      <c r="O622" s="23">
        <f>VLOOKUP(C622,'[3]דוח רשימת בקשות 17.11.25'!B:I,8,0)</f>
        <v>49583</v>
      </c>
      <c r="P622" s="23">
        <f t="shared" si="48"/>
        <v>0</v>
      </c>
      <c r="Q622" s="23">
        <f t="shared" si="49"/>
        <v>7083.4541958323462</v>
      </c>
      <c r="R622" s="24"/>
      <c r="T622" s="17"/>
      <c r="U622" s="17"/>
      <c r="Y622" s="1" t="e">
        <f>VLOOKUP(F622,[4]ריכוז!E:X,20,0)</f>
        <v>#N/A</v>
      </c>
    </row>
    <row r="623" spans="2:25" x14ac:dyDescent="0.2">
      <c r="B623" s="6">
        <v>620</v>
      </c>
      <c r="C623" s="6">
        <v>1001905070</v>
      </c>
      <c r="D623" s="6">
        <v>42228428</v>
      </c>
      <c r="E623" s="6">
        <v>580037828</v>
      </c>
      <c r="F623" s="7" t="s">
        <v>736</v>
      </c>
      <c r="G623" s="7" t="str">
        <f>VLOOKUP(C623,[3]ריכוז!A:BN,66,0)</f>
        <v>לא</v>
      </c>
      <c r="H623" s="7" t="str">
        <f>VLOOKUP(C623,[3]ריכוז!A:BP,68,0)</f>
        <v>לא</v>
      </c>
      <c r="I623" s="7">
        <f>VLOOKUP(C623,[3]ריכוז!A:BQ,69,0)</f>
        <v>0</v>
      </c>
      <c r="J623" s="22">
        <f t="shared" si="46"/>
        <v>0</v>
      </c>
      <c r="K623" s="22">
        <f>VLOOKUP(C623,'[3]דוח רשימת בקשות'!B:P,15,0)</f>
        <v>300000</v>
      </c>
      <c r="L623" s="7">
        <f t="shared" si="45"/>
        <v>1</v>
      </c>
      <c r="M623" s="23">
        <f>VLOOKUP(E623,'[1]ריכוז תמיכה ברמת עמותה'!$A:$P,16,0)+IFERROR(VLOOKUP(E623,[2]גיליון1!$B:$F,5,0),0)</f>
        <v>32681.789833110968</v>
      </c>
      <c r="N623" s="23">
        <f t="shared" si="47"/>
        <v>32681.789833110968</v>
      </c>
      <c r="O623" s="23">
        <f>VLOOKUP(C623,'[3]דוח רשימת בקשות 17.11.25'!B:I,8,0)</f>
        <v>28597</v>
      </c>
      <c r="P623" s="23">
        <f t="shared" si="48"/>
        <v>0</v>
      </c>
      <c r="Q623" s="23">
        <f t="shared" si="49"/>
        <v>4084.7898331109682</v>
      </c>
      <c r="R623" s="24"/>
      <c r="T623" s="17"/>
      <c r="U623" s="17"/>
      <c r="Y623" s="1" t="e">
        <f>VLOOKUP(F623,[4]ריכוז!E:X,20,0)</f>
        <v>#N/A</v>
      </c>
    </row>
    <row r="624" spans="2:25" x14ac:dyDescent="0.2">
      <c r="B624" s="6">
        <v>621</v>
      </c>
      <c r="C624" s="6">
        <v>1001905072</v>
      </c>
      <c r="D624" s="6">
        <v>42504605</v>
      </c>
      <c r="E624" s="6">
        <v>580567030</v>
      </c>
      <c r="F624" s="7" t="s">
        <v>737</v>
      </c>
      <c r="G624" s="7" t="str">
        <f>VLOOKUP(C624,[3]ריכוז!A:BN,66,0)</f>
        <v>לא</v>
      </c>
      <c r="H624" s="7" t="str">
        <f>VLOOKUP(C624,[3]ריכוז!A:BP,68,0)</f>
        <v>לא</v>
      </c>
      <c r="I624" s="7">
        <f>VLOOKUP(C624,[3]ריכוז!A:BQ,69,0)</f>
        <v>0</v>
      </c>
      <c r="J624" s="22">
        <f t="shared" si="46"/>
        <v>0</v>
      </c>
      <c r="K624" s="22">
        <f>VLOOKUP(C624,'[3]דוח רשימת בקשות'!B:P,15,0)</f>
        <v>200000</v>
      </c>
      <c r="L624" s="7">
        <f t="shared" si="45"/>
        <v>1</v>
      </c>
      <c r="M624" s="23">
        <f>VLOOKUP(E624,'[1]ריכוז תמיכה ברמת עמותה'!$A:$P,16,0)+IFERROR(VLOOKUP(E624,[2]גיליון1!$B:$F,5,0),0)</f>
        <v>13892.911476484862</v>
      </c>
      <c r="N624" s="23">
        <f t="shared" si="47"/>
        <v>13892.911476484862</v>
      </c>
      <c r="O624" s="23">
        <f>VLOOKUP(C624,'[3]דוח רשימת בקשות 17.11.25'!B:I,8,0)</f>
        <v>11956</v>
      </c>
      <c r="P624" s="23">
        <f t="shared" si="48"/>
        <v>0</v>
      </c>
      <c r="Q624" s="23">
        <f t="shared" si="49"/>
        <v>1936.9114764848619</v>
      </c>
      <c r="R624" s="24"/>
      <c r="T624" s="17"/>
      <c r="U624" s="17"/>
      <c r="Y624" s="1" t="e">
        <f>VLOOKUP(F624,[4]ריכוז!E:X,20,0)</f>
        <v>#N/A</v>
      </c>
    </row>
    <row r="625" spans="2:25" x14ac:dyDescent="0.2">
      <c r="B625" s="6">
        <v>622</v>
      </c>
      <c r="C625" s="6">
        <v>1001905073</v>
      </c>
      <c r="D625" s="6">
        <v>40236943</v>
      </c>
      <c r="E625" s="6">
        <v>580422962</v>
      </c>
      <c r="F625" s="7" t="s">
        <v>738</v>
      </c>
      <c r="G625" s="7" t="str">
        <f>VLOOKUP(C625,[3]ריכוז!A:BN,66,0)</f>
        <v>לא</v>
      </c>
      <c r="H625" s="7" t="str">
        <f>VLOOKUP(C625,[3]ריכוז!A:BP,68,0)</f>
        <v>לא</v>
      </c>
      <c r="I625" s="7">
        <f>VLOOKUP(C625,[3]ריכוז!A:BQ,69,0)</f>
        <v>0</v>
      </c>
      <c r="J625" s="22">
        <f t="shared" si="46"/>
        <v>0</v>
      </c>
      <c r="K625" s="22">
        <f>VLOOKUP(C625,'[3]דוח רשימת בקשות'!B:P,15,0)</f>
        <v>190000</v>
      </c>
      <c r="L625" s="7">
        <f t="shared" si="45"/>
        <v>1</v>
      </c>
      <c r="M625" s="23">
        <f>VLOOKUP(E625,'[1]ריכוז תמיכה ברמת עמותה'!$A:$P,16,0)+IFERROR(VLOOKUP(E625,[2]גיליון1!$B:$F,5,0),0)</f>
        <v>56321.876600393283</v>
      </c>
      <c r="N625" s="23">
        <f t="shared" si="47"/>
        <v>56321.876600393283</v>
      </c>
      <c r="O625" s="23">
        <f>VLOOKUP(C625,'[3]דוח רשימת בקשות 17.11.25'!B:I,8,0)</f>
        <v>42000</v>
      </c>
      <c r="P625" s="23">
        <f t="shared" si="48"/>
        <v>0</v>
      </c>
      <c r="Q625" s="23">
        <f t="shared" si="49"/>
        <v>14321.876600393283</v>
      </c>
      <c r="R625" s="24"/>
      <c r="T625" s="17"/>
      <c r="U625" s="17"/>
      <c r="Y625" s="1" t="e">
        <f>VLOOKUP(F625,[4]ריכוז!E:X,20,0)</f>
        <v>#N/A</v>
      </c>
    </row>
    <row r="626" spans="2:25" x14ac:dyDescent="0.2">
      <c r="B626" s="6">
        <v>623</v>
      </c>
      <c r="C626" s="6">
        <v>1001905074</v>
      </c>
      <c r="D626" s="6">
        <v>42092683</v>
      </c>
      <c r="E626" s="6">
        <v>580531614</v>
      </c>
      <c r="F626" s="7" t="s">
        <v>739</v>
      </c>
      <c r="G626" s="7" t="str">
        <f>VLOOKUP(C626,[3]ריכוז!A:BN,66,0)</f>
        <v>לא</v>
      </c>
      <c r="H626" s="7" t="str">
        <f>VLOOKUP(C626,[3]ריכוז!A:BP,68,0)</f>
        <v>לא</v>
      </c>
      <c r="I626" s="7">
        <f>VLOOKUP(C626,[3]ריכוז!A:BQ,69,0)</f>
        <v>0</v>
      </c>
      <c r="J626" s="22">
        <f t="shared" si="46"/>
        <v>0</v>
      </c>
      <c r="K626" s="22">
        <f>VLOOKUP(C626,'[3]דוח רשימת בקשות'!B:P,15,0)</f>
        <v>300000</v>
      </c>
      <c r="L626" s="7">
        <f t="shared" si="45"/>
        <v>1</v>
      </c>
      <c r="M626" s="23">
        <f>VLOOKUP(E626,'[1]ריכוז תמיכה ברמת עמותה'!$A:$P,16,0)+IFERROR(VLOOKUP(E626,[2]גיליון1!$B:$F,5,0),0)</f>
        <v>20523.629068435224</v>
      </c>
      <c r="N626" s="23">
        <f t="shared" si="47"/>
        <v>20523.629068435224</v>
      </c>
      <c r="O626" s="23">
        <f>VLOOKUP(C626,'[3]דוח רשימת בקשות 17.11.25'!B:I,8,0)</f>
        <v>0</v>
      </c>
      <c r="P626" s="23">
        <f t="shared" si="48"/>
        <v>0</v>
      </c>
      <c r="Q626" s="23">
        <f t="shared" si="49"/>
        <v>20523.629068435224</v>
      </c>
      <c r="R626" s="24"/>
      <c r="T626" s="17"/>
      <c r="U626" s="17"/>
      <c r="Y626" s="1" t="e">
        <f>VLOOKUP(F626,[4]ריכוז!E:X,20,0)</f>
        <v>#N/A</v>
      </c>
    </row>
    <row r="627" spans="2:25" x14ac:dyDescent="0.2">
      <c r="B627" s="6">
        <v>624</v>
      </c>
      <c r="C627" s="6">
        <v>1001905077</v>
      </c>
      <c r="D627" s="6">
        <v>41583364</v>
      </c>
      <c r="E627" s="6">
        <v>580603454</v>
      </c>
      <c r="F627" s="7" t="s">
        <v>740</v>
      </c>
      <c r="G627" s="7" t="str">
        <f>VLOOKUP(C627,[3]ריכוז!A:BN,66,0)</f>
        <v>לא</v>
      </c>
      <c r="H627" s="7" t="str">
        <f>VLOOKUP(C627,[3]ריכוז!A:BP,68,0)</f>
        <v>לא</v>
      </c>
      <c r="I627" s="7">
        <f>VLOOKUP(C627,[3]ריכוז!A:BQ,69,0)</f>
        <v>0</v>
      </c>
      <c r="J627" s="22">
        <f t="shared" si="46"/>
        <v>0</v>
      </c>
      <c r="K627" s="22">
        <f>VLOOKUP(C627,'[3]דוח רשימת בקשות'!B:P,15,0)</f>
        <v>200000</v>
      </c>
      <c r="L627" s="7">
        <f t="shared" si="45"/>
        <v>1</v>
      </c>
      <c r="M627" s="23">
        <f>VLOOKUP(E627,'[1]ריכוז תמיכה ברמת עמותה'!$A:$P,16,0)+IFERROR(VLOOKUP(E627,[2]גיליון1!$B:$F,5,0),0)</f>
        <v>77151.592571122092</v>
      </c>
      <c r="N627" s="23">
        <f t="shared" si="47"/>
        <v>77151.592571122092</v>
      </c>
      <c r="O627" s="23">
        <f>VLOOKUP(C627,'[3]דוח רשימת בקשות 17.11.25'!B:I,8,0)</f>
        <v>66148</v>
      </c>
      <c r="P627" s="23">
        <f t="shared" si="48"/>
        <v>0</v>
      </c>
      <c r="Q627" s="23">
        <f t="shared" si="49"/>
        <v>11003.592571122092</v>
      </c>
      <c r="R627" s="24"/>
      <c r="T627" s="17"/>
      <c r="U627" s="17"/>
      <c r="Y627" s="1" t="e">
        <f>VLOOKUP(F627,[4]ריכוז!E:X,20,0)</f>
        <v>#N/A</v>
      </c>
    </row>
    <row r="628" spans="2:25" x14ac:dyDescent="0.2">
      <c r="B628" s="6">
        <v>625</v>
      </c>
      <c r="C628" s="6">
        <v>1001905078</v>
      </c>
      <c r="D628" s="6">
        <v>42304812</v>
      </c>
      <c r="E628" s="6">
        <v>580353233</v>
      </c>
      <c r="F628" s="7" t="s">
        <v>741</v>
      </c>
      <c r="G628" s="7" t="str">
        <f>VLOOKUP(C628,[3]ריכוז!A:BN,66,0)</f>
        <v>לא</v>
      </c>
      <c r="H628" s="7" t="str">
        <f>VLOOKUP(C628,[3]ריכוז!A:BP,68,0)</f>
        <v>לא</v>
      </c>
      <c r="I628" s="7">
        <f>VLOOKUP(C628,[3]ריכוז!A:BQ,69,0)</f>
        <v>0</v>
      </c>
      <c r="J628" s="22">
        <f t="shared" si="46"/>
        <v>0</v>
      </c>
      <c r="K628" s="22">
        <f>VLOOKUP(C628,'[3]דוח רשימת בקשות'!B:P,15,0)</f>
        <v>200000</v>
      </c>
      <c r="L628" s="7">
        <f t="shared" si="45"/>
        <v>1</v>
      </c>
      <c r="M628" s="23">
        <f>VLOOKUP(E628,'[1]ריכוז תמיכה ברמת עמותה'!$A:$P,16,0)+IFERROR(VLOOKUP(E628,[2]גיליון1!$B:$F,5,0),0)</f>
        <v>77822.855381591129</v>
      </c>
      <c r="N628" s="23">
        <f t="shared" si="47"/>
        <v>77822.855381591129</v>
      </c>
      <c r="O628" s="23">
        <f>VLOOKUP(C628,'[3]דוח רשימת בקשות 17.11.25'!B:I,8,0)</f>
        <v>68095</v>
      </c>
      <c r="P628" s="23">
        <f t="shared" si="48"/>
        <v>0</v>
      </c>
      <c r="Q628" s="23">
        <f t="shared" si="49"/>
        <v>9727.8553815911291</v>
      </c>
      <c r="R628" s="24"/>
      <c r="T628" s="17"/>
      <c r="U628" s="17"/>
      <c r="Y628" s="1" t="e">
        <f>VLOOKUP(F628,[4]ריכוז!E:X,20,0)</f>
        <v>#N/A</v>
      </c>
    </row>
    <row r="629" spans="2:25" x14ac:dyDescent="0.2">
      <c r="B629" s="6">
        <v>626</v>
      </c>
      <c r="C629" s="6">
        <v>1001905079</v>
      </c>
      <c r="D629" s="6">
        <v>42402214</v>
      </c>
      <c r="E629" s="6">
        <v>580336303</v>
      </c>
      <c r="F629" s="7" t="s">
        <v>742</v>
      </c>
      <c r="G629" s="7" t="str">
        <f>VLOOKUP(C629,[3]ריכוז!A:BN,66,0)</f>
        <v>לא</v>
      </c>
      <c r="H629" s="7" t="str">
        <f>VLOOKUP(C629,[3]ריכוז!A:BP,68,0)</f>
        <v>לא</v>
      </c>
      <c r="I629" s="7">
        <f>VLOOKUP(C629,[3]ריכוז!A:BQ,69,0)</f>
        <v>0</v>
      </c>
      <c r="J629" s="22">
        <f t="shared" si="46"/>
        <v>0</v>
      </c>
      <c r="K629" s="22">
        <f>VLOOKUP(C629,'[3]דוח רשימת בקשות'!B:P,15,0)</f>
        <v>400000</v>
      </c>
      <c r="L629" s="7">
        <f t="shared" si="45"/>
        <v>1</v>
      </c>
      <c r="M629" s="23">
        <f>VLOOKUP(E629,'[1]ריכוז תמיכה ברמת עמותה'!$A:$P,16,0)+IFERROR(VLOOKUP(E629,[2]גיליון1!$B:$F,5,0),0)</f>
        <v>83194.816677589624</v>
      </c>
      <c r="N629" s="23">
        <f t="shared" si="47"/>
        <v>83194.816677589624</v>
      </c>
      <c r="O629" s="23">
        <f>VLOOKUP(C629,'[3]דוח רשימת בקשות 17.11.25'!B:I,8,0)</f>
        <v>72795</v>
      </c>
      <c r="P629" s="23">
        <f t="shared" si="48"/>
        <v>0</v>
      </c>
      <c r="Q629" s="23">
        <f t="shared" si="49"/>
        <v>10399.816677589624</v>
      </c>
      <c r="R629" s="24"/>
      <c r="T629" s="17"/>
      <c r="U629" s="17"/>
      <c r="Y629" s="1" t="e">
        <f>VLOOKUP(F629,[4]ריכוז!E:X,20,0)</f>
        <v>#N/A</v>
      </c>
    </row>
    <row r="630" spans="2:25" x14ac:dyDescent="0.2">
      <c r="B630" s="6">
        <v>627</v>
      </c>
      <c r="C630" s="6">
        <v>1001905090</v>
      </c>
      <c r="D630" s="6">
        <v>42402059</v>
      </c>
      <c r="E630" s="6">
        <v>580279388</v>
      </c>
      <c r="F630" s="7" t="s">
        <v>743</v>
      </c>
      <c r="G630" s="7" t="str">
        <f>VLOOKUP(C630,[3]ריכוז!A:BN,66,0)</f>
        <v>לא</v>
      </c>
      <c r="H630" s="7" t="str">
        <f>VLOOKUP(C630,[3]ריכוז!A:BP,68,0)</f>
        <v>לא</v>
      </c>
      <c r="I630" s="7">
        <f>VLOOKUP(C630,[3]ריכוז!A:BQ,69,0)</f>
        <v>0</v>
      </c>
      <c r="J630" s="22">
        <f t="shared" si="46"/>
        <v>0</v>
      </c>
      <c r="K630" s="22">
        <f>VLOOKUP(C630,'[3]דוח רשימת בקשות'!B:P,15,0)</f>
        <v>50000</v>
      </c>
      <c r="L630" s="7">
        <f t="shared" si="45"/>
        <v>1</v>
      </c>
      <c r="M630" s="23">
        <f>VLOOKUP(E630,'[1]ריכוז תמיכה ברמת עמותה'!$A:$P,16,0)+IFERROR(VLOOKUP(E630,[2]גיליון1!$B:$F,5,0),0)</f>
        <v>21197.941121615499</v>
      </c>
      <c r="N630" s="23">
        <f t="shared" si="47"/>
        <v>21197.941121615499</v>
      </c>
      <c r="O630" s="23">
        <f>VLOOKUP(C630,'[3]דוח רשימת בקשות 17.11.25'!B:I,8,0)</f>
        <v>7870</v>
      </c>
      <c r="P630" s="23">
        <f t="shared" si="48"/>
        <v>0</v>
      </c>
      <c r="Q630" s="23">
        <f t="shared" si="49"/>
        <v>13327.941121615499</v>
      </c>
      <c r="R630" s="24"/>
      <c r="T630" s="17"/>
      <c r="U630" s="17"/>
      <c r="Y630" s="1" t="e">
        <f>VLOOKUP(F630,[4]ריכוז!E:X,20,0)</f>
        <v>#N/A</v>
      </c>
    </row>
    <row r="631" spans="2:25" x14ac:dyDescent="0.2">
      <c r="B631" s="6">
        <v>628</v>
      </c>
      <c r="C631" s="6">
        <v>1001905091</v>
      </c>
      <c r="D631" s="6">
        <v>42227781</v>
      </c>
      <c r="E631" s="6">
        <v>580685477</v>
      </c>
      <c r="F631" s="7" t="s">
        <v>744</v>
      </c>
      <c r="G631" s="7" t="str">
        <f>VLOOKUP(C631,[3]ריכוז!A:BN,66,0)</f>
        <v>לא</v>
      </c>
      <c r="H631" s="7" t="str">
        <f>VLOOKUP(C631,[3]ריכוז!A:BP,68,0)</f>
        <v>לא</v>
      </c>
      <c r="I631" s="7">
        <f>VLOOKUP(C631,[3]ריכוז!A:BQ,69,0)</f>
        <v>0</v>
      </c>
      <c r="J631" s="22">
        <f t="shared" si="46"/>
        <v>0</v>
      </c>
      <c r="K631" s="22">
        <f>VLOOKUP(C631,'[3]דוח רשימת בקשות'!B:P,15,0)</f>
        <v>200000</v>
      </c>
      <c r="L631" s="7">
        <f t="shared" si="45"/>
        <v>1</v>
      </c>
      <c r="M631" s="23">
        <f>VLOOKUP(E631,'[1]ריכוז תמיכה ברמת עמותה'!$A:$P,16,0)+IFERROR(VLOOKUP(E631,[2]גיליון1!$B:$F,5,0),0)</f>
        <v>11100.778529339226</v>
      </c>
      <c r="N631" s="23">
        <f t="shared" si="47"/>
        <v>11100.778529339226</v>
      </c>
      <c r="O631" s="23">
        <f>VLOOKUP(C631,'[3]דוח רשימת בקשות 17.11.25'!B:I,8,0)</f>
        <v>9713</v>
      </c>
      <c r="P631" s="23">
        <f t="shared" si="48"/>
        <v>0</v>
      </c>
      <c r="Q631" s="23">
        <f t="shared" si="49"/>
        <v>1387.7785293392262</v>
      </c>
      <c r="R631" s="24"/>
      <c r="T631" s="17"/>
      <c r="U631" s="17"/>
      <c r="Y631" s="1" t="e">
        <f>VLOOKUP(F631,[4]ריכוז!E:X,20,0)</f>
        <v>#N/A</v>
      </c>
    </row>
    <row r="632" spans="2:25" x14ac:dyDescent="0.2">
      <c r="B632" s="6">
        <v>629</v>
      </c>
      <c r="C632" s="6">
        <v>1001905092</v>
      </c>
      <c r="D632" s="6">
        <v>42228325</v>
      </c>
      <c r="E632" s="6">
        <v>580631513</v>
      </c>
      <c r="F632" s="7" t="s">
        <v>745</v>
      </c>
      <c r="G632" s="7" t="str">
        <f>VLOOKUP(C632,[3]ריכוז!A:BN,66,0)</f>
        <v>לא</v>
      </c>
      <c r="H632" s="7" t="str">
        <f>VLOOKUP(C632,[3]ריכוז!A:BP,68,0)</f>
        <v>לא</v>
      </c>
      <c r="I632" s="7">
        <f>VLOOKUP(C632,[3]ריכוז!A:BQ,69,0)</f>
        <v>0</v>
      </c>
      <c r="J632" s="22">
        <f t="shared" si="46"/>
        <v>0</v>
      </c>
      <c r="K632" s="22">
        <f>VLOOKUP(C632,'[3]דוח רשימת בקשות'!B:P,15,0)</f>
        <v>250000</v>
      </c>
      <c r="L632" s="7">
        <f t="shared" si="45"/>
        <v>1</v>
      </c>
      <c r="M632" s="23">
        <f>VLOOKUP(E632,'[1]ריכוז תמיכה ברמת עמותה'!$A:$P,16,0)+IFERROR(VLOOKUP(E632,[2]גיליון1!$B:$F,5,0),0)</f>
        <v>37477.959903016206</v>
      </c>
      <c r="N632" s="23">
        <f t="shared" si="47"/>
        <v>37477.959903016206</v>
      </c>
      <c r="O632" s="23">
        <f>VLOOKUP(C632,'[3]דוח רשימת בקשות 17.11.25'!B:I,8,0)</f>
        <v>31285</v>
      </c>
      <c r="P632" s="23">
        <f t="shared" si="48"/>
        <v>0</v>
      </c>
      <c r="Q632" s="23">
        <f t="shared" si="49"/>
        <v>6192.9599030162062</v>
      </c>
      <c r="R632" s="24"/>
      <c r="T632" s="17"/>
      <c r="U632" s="17"/>
      <c r="Y632" s="1" t="e">
        <f>VLOOKUP(F632,[4]ריכוז!E:X,20,0)</f>
        <v>#N/A</v>
      </c>
    </row>
    <row r="633" spans="2:25" x14ac:dyDescent="0.2">
      <c r="B633" s="6">
        <v>630</v>
      </c>
      <c r="C633" s="6">
        <v>1001905093</v>
      </c>
      <c r="D633" s="6">
        <v>42227780</v>
      </c>
      <c r="E633" s="6">
        <v>580666352</v>
      </c>
      <c r="F633" s="7" t="s">
        <v>746</v>
      </c>
      <c r="G633" s="7" t="str">
        <f>VLOOKUP(C633,[3]ריכוז!A:BN,66,0)</f>
        <v>לא</v>
      </c>
      <c r="H633" s="7" t="str">
        <f>VLOOKUP(C633,[3]ריכוז!A:BP,68,0)</f>
        <v>לא</v>
      </c>
      <c r="I633" s="7">
        <f>VLOOKUP(C633,[3]ריכוז!A:BQ,69,0)</f>
        <v>0</v>
      </c>
      <c r="J633" s="22">
        <f t="shared" si="46"/>
        <v>0</v>
      </c>
      <c r="K633" s="22">
        <f>VLOOKUP(C633,'[3]דוח רשימת בקשות'!B:P,15,0)</f>
        <v>300000</v>
      </c>
      <c r="L633" s="7">
        <f t="shared" si="45"/>
        <v>1</v>
      </c>
      <c r="M633" s="23">
        <f>VLOOKUP(E633,'[1]ריכוז תמיכה ברמת עמותה'!$A:$P,16,0)+IFERROR(VLOOKUP(E633,[2]גיליון1!$B:$F,5,0),0)</f>
        <v>110829.46584524744</v>
      </c>
      <c r="N633" s="23">
        <f t="shared" si="47"/>
        <v>110829.46584524744</v>
      </c>
      <c r="O633" s="23">
        <f>VLOOKUP(C633,'[3]דוח רשימת בקשות 17.11.25'!B:I,8,0)</f>
        <v>96976</v>
      </c>
      <c r="P633" s="23">
        <f t="shared" si="48"/>
        <v>0</v>
      </c>
      <c r="Q633" s="23">
        <f t="shared" si="49"/>
        <v>13853.46584524744</v>
      </c>
      <c r="R633" s="24"/>
      <c r="T633" s="17"/>
      <c r="U633" s="17"/>
      <c r="Y633" s="1" t="e">
        <f>VLOOKUP(F633,[4]ריכוז!E:X,20,0)</f>
        <v>#N/A</v>
      </c>
    </row>
    <row r="634" spans="2:25" x14ac:dyDescent="0.2">
      <c r="B634" s="6">
        <v>631</v>
      </c>
      <c r="C634" s="6">
        <v>1001905099</v>
      </c>
      <c r="D634" s="6">
        <v>40002869</v>
      </c>
      <c r="E634" s="6">
        <v>580309417</v>
      </c>
      <c r="F634" s="7" t="s">
        <v>747</v>
      </c>
      <c r="G634" s="7" t="str">
        <f>VLOOKUP(C634,[3]ריכוז!A:BN,66,0)</f>
        <v>לא</v>
      </c>
      <c r="H634" s="7" t="str">
        <f>VLOOKUP(C634,[3]ריכוז!A:BP,68,0)</f>
        <v>לא</v>
      </c>
      <c r="I634" s="7">
        <f>VLOOKUP(C634,[3]ריכוז!A:BQ,69,0)</f>
        <v>0</v>
      </c>
      <c r="J634" s="22">
        <f t="shared" si="46"/>
        <v>0</v>
      </c>
      <c r="K634" s="22">
        <f>VLOOKUP(C634,'[3]דוח רשימת בקשות'!B:P,15,0)</f>
        <v>95000</v>
      </c>
      <c r="L634" s="7">
        <f t="shared" si="45"/>
        <v>1</v>
      </c>
      <c r="M634" s="23">
        <f>VLOOKUP(E634,'[1]ריכוז תמיכה ברמת עמותה'!$A:$P,16,0)+IFERROR(VLOOKUP(E634,[2]גיליון1!$B:$F,5,0),0)</f>
        <v>19323.161622893771</v>
      </c>
      <c r="N634" s="23">
        <f t="shared" si="47"/>
        <v>19323.161622893771</v>
      </c>
      <c r="O634" s="23">
        <f>VLOOKUP(C634,'[3]דוח רשימת בקשות 17.11.25'!B:I,8,0)</f>
        <v>0</v>
      </c>
      <c r="P634" s="23">
        <f t="shared" si="48"/>
        <v>0</v>
      </c>
      <c r="Q634" s="23">
        <f t="shared" si="49"/>
        <v>19323.161622893771</v>
      </c>
      <c r="R634" s="24"/>
      <c r="T634" s="17"/>
      <c r="U634" s="17"/>
      <c r="Y634" s="1" t="e">
        <f>VLOOKUP(F634,[4]ריכוז!E:X,20,0)</f>
        <v>#N/A</v>
      </c>
    </row>
    <row r="635" spans="2:25" x14ac:dyDescent="0.2">
      <c r="B635" s="6">
        <v>632</v>
      </c>
      <c r="C635" s="6">
        <v>1001905100</v>
      </c>
      <c r="D635" s="6">
        <v>42206063</v>
      </c>
      <c r="E635" s="6">
        <v>580553022</v>
      </c>
      <c r="F635" s="7" t="s">
        <v>748</v>
      </c>
      <c r="G635" s="7" t="str">
        <f>VLOOKUP(C635,[3]ריכוז!A:BN,66,0)</f>
        <v>לא</v>
      </c>
      <c r="H635" s="7" t="str">
        <f>VLOOKUP(C635,[3]ריכוז!A:BP,68,0)</f>
        <v>לא</v>
      </c>
      <c r="I635" s="7">
        <f>VLOOKUP(C635,[3]ריכוז!A:BQ,69,0)</f>
        <v>0</v>
      </c>
      <c r="J635" s="22">
        <f t="shared" si="46"/>
        <v>0</v>
      </c>
      <c r="K635" s="22">
        <f>VLOOKUP(C635,'[3]דוח רשימת בקשות'!B:P,15,0)</f>
        <v>500000</v>
      </c>
      <c r="L635" s="7">
        <f t="shared" si="45"/>
        <v>1</v>
      </c>
      <c r="M635" s="23">
        <f>VLOOKUP(E635,'[1]ריכוז תמיכה ברמת עמותה'!$A:$P,16,0)+IFERROR(VLOOKUP(E635,[2]גיליון1!$B:$F,5,0),0)</f>
        <v>31031.629678670091</v>
      </c>
      <c r="N635" s="23">
        <f t="shared" si="47"/>
        <v>31031.629678670091</v>
      </c>
      <c r="O635" s="23">
        <f>VLOOKUP(C635,'[3]דוח רשימת בקשות 17.11.25'!B:I,8,0)</f>
        <v>27153</v>
      </c>
      <c r="P635" s="23">
        <f t="shared" si="48"/>
        <v>0</v>
      </c>
      <c r="Q635" s="23">
        <f t="shared" si="49"/>
        <v>3878.6296786700914</v>
      </c>
      <c r="R635" s="24"/>
      <c r="T635" s="17"/>
      <c r="U635" s="17"/>
      <c r="Y635" s="1" t="e">
        <f>VLOOKUP(F635,[4]ריכוז!E:X,20,0)</f>
        <v>#N/A</v>
      </c>
    </row>
    <row r="636" spans="2:25" x14ac:dyDescent="0.2">
      <c r="B636" s="6">
        <v>633</v>
      </c>
      <c r="C636" s="6">
        <v>1001905102</v>
      </c>
      <c r="D636" s="6">
        <v>40245739</v>
      </c>
      <c r="E636" s="6">
        <v>580388536</v>
      </c>
      <c r="F636" s="7" t="s">
        <v>749</v>
      </c>
      <c r="G636" s="7" t="str">
        <f>VLOOKUP(C636,[3]ריכוז!A:BN,66,0)</f>
        <v>לא</v>
      </c>
      <c r="H636" s="7" t="str">
        <f>VLOOKUP(C636,[3]ריכוז!A:BP,68,0)</f>
        <v>לא</v>
      </c>
      <c r="I636" s="7">
        <f>VLOOKUP(C636,[3]ריכוז!A:BQ,69,0)</f>
        <v>0</v>
      </c>
      <c r="J636" s="22">
        <f t="shared" si="46"/>
        <v>0</v>
      </c>
      <c r="K636" s="22">
        <f>VLOOKUP(C636,'[3]דוח רשימת בקשות'!B:P,15,0)</f>
        <v>1000000</v>
      </c>
      <c r="L636" s="7">
        <f t="shared" si="45"/>
        <v>1</v>
      </c>
      <c r="M636" s="23">
        <f>VLOOKUP(E636,'[1]ריכוז תמיכה ברמת עמותה'!$A:$P,16,0)+IFERROR(VLOOKUP(E636,[2]גיליון1!$B:$F,5,0),0)</f>
        <v>328083.01849212573</v>
      </c>
      <c r="N636" s="23">
        <f t="shared" si="47"/>
        <v>328083.01849212573</v>
      </c>
      <c r="O636" s="23">
        <f>VLOOKUP(C636,'[3]דוח רשימת בקשות 17.11.25'!B:I,8,0)</f>
        <v>227315</v>
      </c>
      <c r="P636" s="23">
        <f t="shared" si="48"/>
        <v>0</v>
      </c>
      <c r="Q636" s="23">
        <f t="shared" si="49"/>
        <v>100768.01849212573</v>
      </c>
      <c r="R636" s="24"/>
      <c r="T636" s="17"/>
      <c r="U636" s="17"/>
      <c r="Y636" s="1" t="e">
        <f>VLOOKUP(F636,[4]ריכוז!E:X,20,0)</f>
        <v>#N/A</v>
      </c>
    </row>
    <row r="637" spans="2:25" x14ac:dyDescent="0.2">
      <c r="B637" s="6">
        <v>634</v>
      </c>
      <c r="C637" s="6">
        <v>1001905105</v>
      </c>
      <c r="D637" s="6">
        <v>41900584</v>
      </c>
      <c r="E637" s="6">
        <v>580546992</v>
      </c>
      <c r="F637" s="7" t="s">
        <v>750</v>
      </c>
      <c r="G637" s="7" t="str">
        <f>VLOOKUP(C637,[3]ריכוז!A:BN,66,0)</f>
        <v>לא</v>
      </c>
      <c r="H637" s="7" t="str">
        <f>VLOOKUP(C637,[3]ריכוז!A:BP,68,0)</f>
        <v>לא</v>
      </c>
      <c r="I637" s="7">
        <f>VLOOKUP(C637,[3]ריכוז!A:BQ,69,0)</f>
        <v>0</v>
      </c>
      <c r="J637" s="22">
        <f t="shared" si="46"/>
        <v>0</v>
      </c>
      <c r="K637" s="22">
        <f>VLOOKUP(C637,'[3]דוח רשימת בקשות'!B:P,15,0)</f>
        <v>1000000</v>
      </c>
      <c r="L637" s="7">
        <f t="shared" si="45"/>
        <v>1</v>
      </c>
      <c r="M637" s="23">
        <f>VLOOKUP(E637,'[1]ריכוז תמיכה ברמת עמותה'!$A:$P,16,0)+IFERROR(VLOOKUP(E637,[2]גיליון1!$B:$F,5,0),0)</f>
        <v>30748.428975469422</v>
      </c>
      <c r="N637" s="23">
        <f t="shared" si="47"/>
        <v>30748.428975469422</v>
      </c>
      <c r="O637" s="23">
        <f>VLOOKUP(C637,'[3]דוח רשימת בקשות 17.11.25'!B:I,8,0)</f>
        <v>0</v>
      </c>
      <c r="P637" s="23">
        <f t="shared" si="48"/>
        <v>0</v>
      </c>
      <c r="Q637" s="23">
        <f t="shared" si="49"/>
        <v>30748.428975469422</v>
      </c>
      <c r="R637" s="24"/>
      <c r="T637" s="17"/>
      <c r="U637" s="17"/>
      <c r="Y637" s="1" t="e">
        <f>VLOOKUP(F637,[4]ריכוז!E:X,20,0)</f>
        <v>#N/A</v>
      </c>
    </row>
    <row r="638" spans="2:25" x14ac:dyDescent="0.2">
      <c r="B638" s="6">
        <v>635</v>
      </c>
      <c r="C638" s="6">
        <v>1001905106</v>
      </c>
      <c r="D638" s="6">
        <v>42503979</v>
      </c>
      <c r="E638" s="6">
        <v>580353365</v>
      </c>
      <c r="F638" s="7" t="s">
        <v>751</v>
      </c>
      <c r="G638" s="7" t="str">
        <f>VLOOKUP(C638,[3]ריכוז!A:BN,66,0)</f>
        <v>לא</v>
      </c>
      <c r="H638" s="7" t="str">
        <f>VLOOKUP(C638,[3]ריכוז!A:BP,68,0)</f>
        <v>לא</v>
      </c>
      <c r="I638" s="7">
        <f>VLOOKUP(C638,[3]ריכוז!A:BQ,69,0)</f>
        <v>0</v>
      </c>
      <c r="J638" s="22">
        <f t="shared" si="46"/>
        <v>0</v>
      </c>
      <c r="K638" s="22">
        <f>VLOOKUP(C638,'[3]דוח רשימת בקשות'!B:P,15,0)</f>
        <v>500000</v>
      </c>
      <c r="L638" s="7">
        <f t="shared" si="45"/>
        <v>1</v>
      </c>
      <c r="M638" s="23">
        <f>VLOOKUP(E638,'[1]ריכוז תמיכה ברמת עמותה'!$A:$P,16,0)+IFERROR(VLOOKUP(E638,[2]גיליון1!$B:$F,5,0),0)</f>
        <v>123129.59353685076</v>
      </c>
      <c r="N638" s="23">
        <f t="shared" si="47"/>
        <v>123129.59353685076</v>
      </c>
      <c r="O638" s="23">
        <f>VLOOKUP(C638,'[3]דוח רשימת בקשות 17.11.25'!B:I,8,0)</f>
        <v>70000</v>
      </c>
      <c r="P638" s="23">
        <f t="shared" si="48"/>
        <v>0</v>
      </c>
      <c r="Q638" s="23">
        <f t="shared" si="49"/>
        <v>53129.593536850763</v>
      </c>
      <c r="R638" s="24"/>
      <c r="T638" s="17"/>
      <c r="U638" s="17"/>
      <c r="Y638" s="1" t="e">
        <f>VLOOKUP(F638,[4]ריכוז!E:X,20,0)</f>
        <v>#N/A</v>
      </c>
    </row>
    <row r="639" spans="2:25" x14ac:dyDescent="0.2">
      <c r="B639" s="6">
        <v>636</v>
      </c>
      <c r="C639" s="6">
        <v>1001905107</v>
      </c>
      <c r="D639" s="6">
        <v>42209686</v>
      </c>
      <c r="E639" s="6">
        <v>580504660</v>
      </c>
      <c r="F639" s="7" t="s">
        <v>752</v>
      </c>
      <c r="G639" s="7" t="str">
        <f>VLOOKUP(C639,[3]ריכוז!A:BN,66,0)</f>
        <v>לא</v>
      </c>
      <c r="H639" s="7" t="str">
        <f>VLOOKUP(C639,[3]ריכוז!A:BP,68,0)</f>
        <v>לא</v>
      </c>
      <c r="I639" s="7">
        <f>VLOOKUP(C639,[3]ריכוז!A:BQ,69,0)</f>
        <v>0</v>
      </c>
      <c r="J639" s="22">
        <f t="shared" si="46"/>
        <v>0</v>
      </c>
      <c r="K639" s="22">
        <f>VLOOKUP(C639,'[3]דוח רשימת בקשות'!B:P,15,0)</f>
        <v>500000</v>
      </c>
      <c r="L639" s="7">
        <f t="shared" si="45"/>
        <v>1</v>
      </c>
      <c r="M639" s="23">
        <f>VLOOKUP(E639,'[1]ריכוז תמיכה ברמת עמותה'!$A:$P,16,0)+IFERROR(VLOOKUP(E639,[2]גיליון1!$B:$F,5,0),0)</f>
        <v>203921.87271925897</v>
      </c>
      <c r="N639" s="23">
        <f t="shared" si="47"/>
        <v>203921.87271925897</v>
      </c>
      <c r="O639" s="23">
        <f>VLOOKUP(C639,'[3]דוח רשימת בקשות 17.11.25'!B:I,8,0)</f>
        <v>162934</v>
      </c>
      <c r="P639" s="23">
        <f t="shared" si="48"/>
        <v>0</v>
      </c>
      <c r="Q639" s="23">
        <f t="shared" si="49"/>
        <v>40987.872719258972</v>
      </c>
      <c r="R639" s="24"/>
      <c r="T639" s="17"/>
      <c r="U639" s="17"/>
      <c r="Y639" s="1" t="e">
        <f>VLOOKUP(F639,[4]ריכוז!E:X,20,0)</f>
        <v>#N/A</v>
      </c>
    </row>
    <row r="640" spans="2:25" x14ac:dyDescent="0.2">
      <c r="B640" s="6">
        <v>637</v>
      </c>
      <c r="C640" s="6">
        <v>1001905109</v>
      </c>
      <c r="D640" s="6">
        <v>42094152</v>
      </c>
      <c r="E640" s="6">
        <v>580252740</v>
      </c>
      <c r="F640" s="7" t="s">
        <v>753</v>
      </c>
      <c r="G640" s="7" t="str">
        <f>VLOOKUP(C640,[3]ריכוז!A:BN,66,0)</f>
        <v>לא</v>
      </c>
      <c r="H640" s="7" t="str">
        <f>VLOOKUP(C640,[3]ריכוז!A:BP,68,0)</f>
        <v>לא</v>
      </c>
      <c r="I640" s="7">
        <f>VLOOKUP(C640,[3]ריכוז!A:BQ,69,0)</f>
        <v>0</v>
      </c>
      <c r="J640" s="22">
        <f t="shared" si="46"/>
        <v>0</v>
      </c>
      <c r="K640" s="22">
        <f>VLOOKUP(C640,'[3]דוח רשימת בקשות'!B:P,15,0)</f>
        <v>6000000</v>
      </c>
      <c r="L640" s="7">
        <f t="shared" si="45"/>
        <v>1</v>
      </c>
      <c r="M640" s="23">
        <f>VLOOKUP(E640,'[1]ריכוז תמיכה ברמת עמותה'!$A:$P,16,0)+IFERROR(VLOOKUP(E640,[2]גיליון1!$B:$F,5,0),0)</f>
        <v>281860.59894180315</v>
      </c>
      <c r="N640" s="23">
        <f t="shared" si="47"/>
        <v>281860.59894180315</v>
      </c>
      <c r="O640" s="23">
        <f>VLOOKUP(C640,'[3]דוח רשימת בקשות 17.11.25'!B:I,8,0)</f>
        <v>225207</v>
      </c>
      <c r="P640" s="23">
        <f t="shared" si="48"/>
        <v>0</v>
      </c>
      <c r="Q640" s="23">
        <f t="shared" si="49"/>
        <v>56653.598941803153</v>
      </c>
      <c r="R640" s="24"/>
      <c r="T640" s="17"/>
      <c r="U640" s="17"/>
      <c r="Y640" s="1" t="e">
        <f>VLOOKUP(F640,[4]ריכוז!E:X,20,0)</f>
        <v>#N/A</v>
      </c>
    </row>
    <row r="641" spans="2:25" x14ac:dyDescent="0.2">
      <c r="B641" s="6">
        <v>638</v>
      </c>
      <c r="C641" s="6">
        <v>1001905110</v>
      </c>
      <c r="D641" s="6">
        <v>42134382</v>
      </c>
      <c r="E641" s="6">
        <v>580513802</v>
      </c>
      <c r="F641" s="7" t="s">
        <v>754</v>
      </c>
      <c r="G641" s="7" t="str">
        <f>VLOOKUP(C641,[3]ריכוז!A:BN,66,0)</f>
        <v>לא</v>
      </c>
      <c r="H641" s="7" t="str">
        <f>VLOOKUP(C641,[3]ריכוז!A:BP,68,0)</f>
        <v>לא</v>
      </c>
      <c r="I641" s="7">
        <f>VLOOKUP(C641,[3]ריכוז!A:BQ,69,0)</f>
        <v>0</v>
      </c>
      <c r="J641" s="22">
        <f t="shared" si="46"/>
        <v>0</v>
      </c>
      <c r="K641" s="22">
        <f>VLOOKUP(C641,'[3]דוח רשימת בקשות'!B:P,15,0)</f>
        <v>300000</v>
      </c>
      <c r="L641" s="7">
        <f t="shared" si="45"/>
        <v>1</v>
      </c>
      <c r="M641" s="23">
        <f>VLOOKUP(E641,'[1]ריכוז תמיכה ברמת עמותה'!$A:$P,16,0)+IFERROR(VLOOKUP(E641,[2]גיליון1!$B:$F,5,0),0)</f>
        <v>146647.44285048347</v>
      </c>
      <c r="N641" s="23">
        <f t="shared" si="47"/>
        <v>146647.44285048347</v>
      </c>
      <c r="O641" s="23">
        <f>VLOOKUP(C641,'[3]דוח רשימת בקשות 17.11.25'!B:I,8,0)</f>
        <v>92720</v>
      </c>
      <c r="P641" s="23">
        <f t="shared" si="48"/>
        <v>0</v>
      </c>
      <c r="Q641" s="23">
        <f t="shared" si="49"/>
        <v>53927.442850483465</v>
      </c>
      <c r="R641" s="24"/>
      <c r="T641" s="17"/>
      <c r="U641" s="17"/>
      <c r="Y641" s="1" t="e">
        <f>VLOOKUP(F641,[4]ריכוז!E:X,20,0)</f>
        <v>#N/A</v>
      </c>
    </row>
    <row r="642" spans="2:25" x14ac:dyDescent="0.2">
      <c r="B642" s="6">
        <v>639</v>
      </c>
      <c r="C642" s="6">
        <v>1001905112</v>
      </c>
      <c r="D642" s="6">
        <v>42305451</v>
      </c>
      <c r="E642" s="6">
        <v>580373850</v>
      </c>
      <c r="F642" s="7" t="s">
        <v>755</v>
      </c>
      <c r="G642" s="7" t="str">
        <f>VLOOKUP(C642,[3]ריכוז!A:BN,66,0)</f>
        <v>לא</v>
      </c>
      <c r="H642" s="7" t="str">
        <f>VLOOKUP(C642,[3]ריכוז!A:BP,68,0)</f>
        <v>לא</v>
      </c>
      <c r="I642" s="7">
        <f>VLOOKUP(C642,[3]ריכוז!A:BQ,69,0)</f>
        <v>0</v>
      </c>
      <c r="J642" s="22">
        <f t="shared" si="46"/>
        <v>0</v>
      </c>
      <c r="K642" s="22">
        <f>VLOOKUP(C642,'[3]דוח רשימת בקשות'!B:P,15,0)</f>
        <v>100000</v>
      </c>
      <c r="L642" s="7">
        <f t="shared" si="45"/>
        <v>1</v>
      </c>
      <c r="M642" s="23">
        <f>VLOOKUP(E642,'[1]ריכוז תמיכה ברמת עמותה'!$A:$P,16,0)+IFERROR(VLOOKUP(E642,[2]גיליון1!$B:$F,5,0),0)</f>
        <v>1321.2842367090057</v>
      </c>
      <c r="N642" s="23">
        <f t="shared" si="47"/>
        <v>1321.2842367090057</v>
      </c>
      <c r="O642" s="23">
        <f>VLOOKUP(C642,'[3]דוח רשימת בקשות 17.11.25'!B:I,8,0)</f>
        <v>0</v>
      </c>
      <c r="P642" s="23">
        <f t="shared" si="48"/>
        <v>0</v>
      </c>
      <c r="Q642" s="23">
        <f t="shared" si="49"/>
        <v>1321.2842367090057</v>
      </c>
      <c r="R642" s="24"/>
      <c r="T642" s="17"/>
      <c r="U642" s="17"/>
      <c r="Y642" s="1" t="e">
        <f>VLOOKUP(F642,[4]ריכוז!E:X,20,0)</f>
        <v>#N/A</v>
      </c>
    </row>
    <row r="643" spans="2:25" x14ac:dyDescent="0.2">
      <c r="B643" s="6">
        <v>640</v>
      </c>
      <c r="C643" s="6">
        <v>1001905116</v>
      </c>
      <c r="D643" s="6">
        <v>40288632</v>
      </c>
      <c r="E643" s="6">
        <v>580445989</v>
      </c>
      <c r="F643" s="7" t="s">
        <v>756</v>
      </c>
      <c r="G643" s="7" t="str">
        <f>VLOOKUP(C643,[3]ריכוז!A:BN,66,0)</f>
        <v>לא</v>
      </c>
      <c r="H643" s="7" t="str">
        <f>VLOOKUP(C643,[3]ריכוז!A:BP,68,0)</f>
        <v>לא</v>
      </c>
      <c r="I643" s="7">
        <f>VLOOKUP(C643,[3]ריכוז!A:BQ,69,0)</f>
        <v>0</v>
      </c>
      <c r="J643" s="22">
        <f t="shared" si="46"/>
        <v>0</v>
      </c>
      <c r="K643" s="22">
        <f>VLOOKUP(C643,'[3]דוח רשימת בקשות'!B:P,15,0)</f>
        <v>480000</v>
      </c>
      <c r="L643" s="7">
        <f t="shared" si="45"/>
        <v>1</v>
      </c>
      <c r="M643" s="23">
        <f>VLOOKUP(E643,'[1]ריכוז תמיכה ברמת עמותה'!$A:$P,16,0)+IFERROR(VLOOKUP(E643,[2]גיליון1!$B:$F,5,0),0)</f>
        <v>176125.67576183524</v>
      </c>
      <c r="N643" s="23">
        <f t="shared" si="47"/>
        <v>176125.67576183524</v>
      </c>
      <c r="O643" s="23">
        <f>VLOOKUP(C643,'[3]דוח רשימת בקשות 17.11.25'!B:I,8,0)</f>
        <v>151553</v>
      </c>
      <c r="P643" s="23">
        <f t="shared" si="48"/>
        <v>0</v>
      </c>
      <c r="Q643" s="23">
        <f t="shared" si="49"/>
        <v>24572.675761835242</v>
      </c>
      <c r="R643" s="24"/>
      <c r="T643" s="17"/>
      <c r="U643" s="17"/>
      <c r="Y643" s="1" t="e">
        <f>VLOOKUP(F643,[4]ריכוז!E:X,20,0)</f>
        <v>#N/A</v>
      </c>
    </row>
    <row r="644" spans="2:25" x14ac:dyDescent="0.2">
      <c r="B644" s="6">
        <v>641</v>
      </c>
      <c r="C644" s="6">
        <v>1001905118</v>
      </c>
      <c r="D644" s="6">
        <v>42402075</v>
      </c>
      <c r="E644" s="6">
        <v>580294247</v>
      </c>
      <c r="F644" s="7" t="s">
        <v>757</v>
      </c>
      <c r="G644" s="7" t="str">
        <f>VLOOKUP(C644,[3]ריכוז!A:BN,66,0)</f>
        <v>לא</v>
      </c>
      <c r="H644" s="7" t="str">
        <f>VLOOKUP(C644,[3]ריכוז!A:BP,68,0)</f>
        <v>לא</v>
      </c>
      <c r="I644" s="7">
        <f>VLOOKUP(C644,[3]ריכוז!A:BQ,69,0)</f>
        <v>0</v>
      </c>
      <c r="J644" s="22">
        <f t="shared" si="46"/>
        <v>0</v>
      </c>
      <c r="K644" s="22">
        <f>VLOOKUP(C644,'[3]דוח רשימת בקשות'!B:P,15,0)</f>
        <v>300000</v>
      </c>
      <c r="L644" s="7">
        <f t="shared" ref="L644:L707" si="50">COUNTIF($E$4:$E$832,E644)</f>
        <v>1</v>
      </c>
      <c r="M644" s="23">
        <f>VLOOKUP(E644,'[1]ריכוז תמיכה ברמת עמותה'!$A:$P,16,0)+IFERROR(VLOOKUP(E644,[2]גיליון1!$B:$F,5,0),0)</f>
        <v>110822.46276575436</v>
      </c>
      <c r="N644" s="23">
        <f t="shared" si="47"/>
        <v>110822.46276575436</v>
      </c>
      <c r="O644" s="23">
        <f>VLOOKUP(C644,'[3]דוח רשימת בקשות 17.11.25'!B:I,8,0)</f>
        <v>87438</v>
      </c>
      <c r="P644" s="23">
        <f t="shared" si="48"/>
        <v>0</v>
      </c>
      <c r="Q644" s="23">
        <f t="shared" si="49"/>
        <v>23384.462765754361</v>
      </c>
      <c r="R644" s="24"/>
      <c r="T644" s="17"/>
      <c r="U644" s="17"/>
      <c r="Y644" s="1" t="e">
        <f>VLOOKUP(F644,[4]ריכוז!E:X,20,0)</f>
        <v>#N/A</v>
      </c>
    </row>
    <row r="645" spans="2:25" x14ac:dyDescent="0.2">
      <c r="B645" s="6">
        <v>642</v>
      </c>
      <c r="C645" s="6">
        <v>1001905119</v>
      </c>
      <c r="D645" s="6">
        <v>41499082</v>
      </c>
      <c r="E645" s="6">
        <v>580310639</v>
      </c>
      <c r="F645" s="7" t="s">
        <v>758</v>
      </c>
      <c r="G645" s="7" t="str">
        <f>VLOOKUP(C645,[3]ריכוז!A:BN,66,0)</f>
        <v>לא</v>
      </c>
      <c r="H645" s="7" t="str">
        <f>VLOOKUP(C645,[3]ריכוז!A:BP,68,0)</f>
        <v>לא</v>
      </c>
      <c r="I645" s="7">
        <f>VLOOKUP(C645,[3]ריכוז!A:BQ,69,0)</f>
        <v>0</v>
      </c>
      <c r="J645" s="22">
        <f t="shared" ref="J645:J708" si="51">M645/365*I645</f>
        <v>0</v>
      </c>
      <c r="K645" s="22">
        <f>VLOOKUP(C645,'[3]דוח רשימת בקשות'!B:P,15,0)</f>
        <v>300000</v>
      </c>
      <c r="L645" s="7">
        <f t="shared" si="50"/>
        <v>1</v>
      </c>
      <c r="M645" s="23">
        <f>VLOOKUP(E645,'[1]ריכוז תמיכה ברמת עמותה'!$A:$P,16,0)+IFERROR(VLOOKUP(E645,[2]גיליון1!$B:$F,5,0),0)</f>
        <v>110822.46276575436</v>
      </c>
      <c r="N645" s="23">
        <f t="shared" ref="N645:N708" si="52">IF(K645&lt;M645,K645,M645)-J645</f>
        <v>110822.46276575436</v>
      </c>
      <c r="O645" s="23">
        <f>VLOOKUP(C645,'[3]דוח רשימת בקשות 17.11.25'!B:I,8,0)</f>
        <v>88505</v>
      </c>
      <c r="P645" s="23">
        <f t="shared" ref="P645:P708" si="53">IF(N645&lt;O645,N645-O645,0)*-1</f>
        <v>0</v>
      </c>
      <c r="Q645" s="23">
        <f t="shared" ref="Q645:Q708" si="54">IF((N645-O645)&gt;0,N645-O645,0)</f>
        <v>22317.462765754361</v>
      </c>
      <c r="R645" s="24"/>
      <c r="T645" s="17"/>
      <c r="U645" s="17"/>
      <c r="Y645" s="1" t="e">
        <f>VLOOKUP(F645,[4]ריכוז!E:X,20,0)</f>
        <v>#N/A</v>
      </c>
    </row>
    <row r="646" spans="2:25" x14ac:dyDescent="0.2">
      <c r="B646" s="6">
        <v>643</v>
      </c>
      <c r="C646" s="6">
        <v>1001905221</v>
      </c>
      <c r="D646" s="6">
        <v>42402602</v>
      </c>
      <c r="E646" s="6">
        <v>580360485</v>
      </c>
      <c r="F646" s="7" t="s">
        <v>759</v>
      </c>
      <c r="G646" s="7" t="str">
        <f>VLOOKUP(C646,[3]ריכוז!A:BN,66,0)</f>
        <v>לא</v>
      </c>
      <c r="H646" s="7" t="str">
        <f>VLOOKUP(C646,[3]ריכוז!A:BP,68,0)</f>
        <v>לא</v>
      </c>
      <c r="I646" s="7">
        <f>VLOOKUP(C646,[3]ריכוז!A:BQ,69,0)</f>
        <v>0</v>
      </c>
      <c r="J646" s="22">
        <f t="shared" si="51"/>
        <v>0</v>
      </c>
      <c r="K646" s="22">
        <f>VLOOKUP(C646,'[3]דוח רשימת בקשות'!B:P,15,0)</f>
        <v>100000</v>
      </c>
      <c r="L646" s="7">
        <f t="shared" si="50"/>
        <v>1</v>
      </c>
      <c r="M646" s="23">
        <f>VLOOKUP(E646,'[1]ריכוז תמיכה ברמת עמותה'!$A:$P,16,0)+IFERROR(VLOOKUP(E646,[2]גיליון1!$B:$F,5,0),0)</f>
        <v>33254.558028938365</v>
      </c>
      <c r="N646" s="23">
        <f t="shared" si="52"/>
        <v>33254.558028938365</v>
      </c>
      <c r="O646" s="23">
        <f>VLOOKUP(C646,'[3]דוח רשימת בקשות 17.11.25'!B:I,8,0)</f>
        <v>27828</v>
      </c>
      <c r="P646" s="23">
        <f t="shared" si="53"/>
        <v>0</v>
      </c>
      <c r="Q646" s="23">
        <f t="shared" si="54"/>
        <v>5426.5580289383652</v>
      </c>
      <c r="R646" s="24"/>
      <c r="T646" s="17"/>
      <c r="U646" s="17"/>
      <c r="Y646" s="1" t="e">
        <f>VLOOKUP(F646,[4]ריכוז!E:X,20,0)</f>
        <v>#N/A</v>
      </c>
    </row>
    <row r="647" spans="2:25" x14ac:dyDescent="0.2">
      <c r="B647" s="6">
        <v>644</v>
      </c>
      <c r="C647" s="6">
        <v>1001905223</v>
      </c>
      <c r="D647" s="6">
        <v>42402140</v>
      </c>
      <c r="E647" s="6">
        <v>580245553</v>
      </c>
      <c r="F647" s="7" t="s">
        <v>760</v>
      </c>
      <c r="G647" s="7" t="str">
        <f>VLOOKUP(C647,[3]ריכוז!A:BN,66,0)</f>
        <v>לא</v>
      </c>
      <c r="H647" s="7" t="str">
        <f>VLOOKUP(C647,[3]ריכוז!A:BP,68,0)</f>
        <v>לא</v>
      </c>
      <c r="I647" s="7">
        <f>VLOOKUP(C647,[3]ריכוז!A:BQ,69,0)</f>
        <v>0</v>
      </c>
      <c r="J647" s="22">
        <f t="shared" si="51"/>
        <v>0</v>
      </c>
      <c r="K647" s="22">
        <f>VLOOKUP(C647,'[3]דוח רשימת בקשות'!B:P,15,0)</f>
        <v>75000</v>
      </c>
      <c r="L647" s="7">
        <f t="shared" si="50"/>
        <v>1</v>
      </c>
      <c r="M647" s="23">
        <f>VLOOKUP(E647,'[1]ריכוז תמיכה ברמת עמותה'!$A:$P,16,0)+IFERROR(VLOOKUP(E647,[2]גיליון1!$B:$F,5,0),0)</f>
        <v>7650.7933005885152</v>
      </c>
      <c r="N647" s="23">
        <f t="shared" si="52"/>
        <v>7650.7933005885152</v>
      </c>
      <c r="O647" s="23">
        <f>VLOOKUP(C647,'[3]דוח רשימת בקשות 17.11.25'!B:I,8,0)</f>
        <v>3247</v>
      </c>
      <c r="P647" s="23">
        <f t="shared" si="53"/>
        <v>0</v>
      </c>
      <c r="Q647" s="23">
        <f t="shared" si="54"/>
        <v>4403.7933005885152</v>
      </c>
      <c r="R647" s="24"/>
      <c r="T647" s="17"/>
      <c r="U647" s="17"/>
      <c r="Y647" s="1" t="e">
        <f>VLOOKUP(F647,[4]ריכוז!E:X,20,0)</f>
        <v>#N/A</v>
      </c>
    </row>
    <row r="648" spans="2:25" x14ac:dyDescent="0.2">
      <c r="B648" s="6">
        <v>645</v>
      </c>
      <c r="C648" s="6">
        <v>1001905260</v>
      </c>
      <c r="D648" s="6">
        <v>42402290</v>
      </c>
      <c r="E648" s="6">
        <v>580457554</v>
      </c>
      <c r="F648" s="7" t="s">
        <v>761</v>
      </c>
      <c r="G648" s="7" t="str">
        <f>VLOOKUP(C648,[3]ריכוז!A:BN,66,0)</f>
        <v>לא</v>
      </c>
      <c r="H648" s="7" t="str">
        <f>VLOOKUP(C648,[3]ריכוז!A:BP,68,0)</f>
        <v>לא</v>
      </c>
      <c r="I648" s="7">
        <f>VLOOKUP(C648,[3]ריכוז!A:BQ,69,0)</f>
        <v>0</v>
      </c>
      <c r="J648" s="22">
        <f t="shared" si="51"/>
        <v>0</v>
      </c>
      <c r="K648" s="22">
        <f>VLOOKUP(C648,'[3]דוח רשימת בקשות'!B:P,15,0)</f>
        <v>75000</v>
      </c>
      <c r="L648" s="7">
        <f t="shared" si="50"/>
        <v>1</v>
      </c>
      <c r="M648" s="23">
        <f>VLOOKUP(E648,'[1]ריכוז תמיכה ברמת עמותה'!$A:$P,16,0)+IFERROR(VLOOKUP(E648,[2]גיליון1!$B:$F,5,0),0)</f>
        <v>33566.159195335233</v>
      </c>
      <c r="N648" s="23">
        <f t="shared" si="52"/>
        <v>33566.159195335233</v>
      </c>
      <c r="O648" s="23">
        <f>VLOOKUP(C648,'[3]דוח רשימת בקשות 17.11.25'!B:I,8,0)</f>
        <v>24586</v>
      </c>
      <c r="P648" s="23">
        <f t="shared" si="53"/>
        <v>0</v>
      </c>
      <c r="Q648" s="23">
        <f t="shared" si="54"/>
        <v>8980.1591953352327</v>
      </c>
      <c r="R648" s="24"/>
      <c r="T648" s="17"/>
      <c r="U648" s="17"/>
      <c r="Y648" s="1" t="e">
        <f>VLOOKUP(F648,[4]ריכוז!E:X,20,0)</f>
        <v>#N/A</v>
      </c>
    </row>
    <row r="649" spans="2:25" x14ac:dyDescent="0.2">
      <c r="B649" s="6">
        <v>646</v>
      </c>
      <c r="C649" s="6">
        <v>1001905314</v>
      </c>
      <c r="D649" s="6">
        <v>41864878</v>
      </c>
      <c r="E649" s="6">
        <v>580563146</v>
      </c>
      <c r="F649" s="7" t="s">
        <v>762</v>
      </c>
      <c r="G649" s="7" t="str">
        <f>VLOOKUP(C649,[3]ריכוז!A:BN,66,0)</f>
        <v>לא</v>
      </c>
      <c r="H649" s="7" t="str">
        <f>VLOOKUP(C649,[3]ריכוז!A:BP,68,0)</f>
        <v>לא</v>
      </c>
      <c r="I649" s="7">
        <f>VLOOKUP(C649,[3]ריכוז!A:BQ,69,0)</f>
        <v>0</v>
      </c>
      <c r="J649" s="22">
        <f t="shared" si="51"/>
        <v>0</v>
      </c>
      <c r="K649" s="22">
        <f>VLOOKUP(C649,'[3]דוח רשימת בקשות'!B:P,15,0)</f>
        <v>250000</v>
      </c>
      <c r="L649" s="7">
        <f t="shared" si="50"/>
        <v>1</v>
      </c>
      <c r="M649" s="23">
        <f>VLOOKUP(E649,'[1]ריכוז תמיכה ברמת עמותה'!$A:$P,16,0)+IFERROR(VLOOKUP(E649,[2]גיליון1!$B:$F,5,0),0)</f>
        <v>91390.102325144398</v>
      </c>
      <c r="N649" s="23">
        <f t="shared" si="52"/>
        <v>91390.102325144398</v>
      </c>
      <c r="O649" s="23">
        <f>VLOOKUP(C649,'[3]דוח רשימת בקשות 17.11.25'!B:I,8,0)</f>
        <v>63000</v>
      </c>
      <c r="P649" s="23">
        <f t="shared" si="53"/>
        <v>0</v>
      </c>
      <c r="Q649" s="23">
        <f t="shared" si="54"/>
        <v>28390.102325144398</v>
      </c>
      <c r="R649" s="24"/>
      <c r="T649" s="17"/>
      <c r="U649" s="17"/>
      <c r="Y649" s="1" t="e">
        <f>VLOOKUP(F649,[4]ריכוז!E:X,20,0)</f>
        <v>#N/A</v>
      </c>
    </row>
    <row r="650" spans="2:25" x14ac:dyDescent="0.2">
      <c r="B650" s="6">
        <v>647</v>
      </c>
      <c r="C650" s="6">
        <v>1001905316</v>
      </c>
      <c r="D650" s="6">
        <v>42809344</v>
      </c>
      <c r="E650" s="6">
        <v>580512671</v>
      </c>
      <c r="F650" s="7" t="s">
        <v>763</v>
      </c>
      <c r="G650" s="7" t="str">
        <f>VLOOKUP(C650,[3]ריכוז!A:BN,66,0)</f>
        <v>לא</v>
      </c>
      <c r="H650" s="7" t="str">
        <f>VLOOKUP(C650,[3]ריכוז!A:BP,68,0)</f>
        <v>לא</v>
      </c>
      <c r="I650" s="7">
        <f>VLOOKUP(C650,[3]ריכוז!A:BQ,69,0)</f>
        <v>0</v>
      </c>
      <c r="J650" s="22">
        <f t="shared" si="51"/>
        <v>0</v>
      </c>
      <c r="K650" s="22">
        <f>VLOOKUP(C650,'[3]דוח רשימת בקשות'!B:P,15,0)</f>
        <v>300000</v>
      </c>
      <c r="L650" s="7">
        <f t="shared" si="50"/>
        <v>1</v>
      </c>
      <c r="M650" s="23">
        <f>VLOOKUP(E650,'[1]ריכוז תמיכה ברמת עמותה'!$A:$P,16,0)+IFERROR(VLOOKUP(E650,[2]גיליון1!$B:$F,5,0),0)</f>
        <v>230613.21731602069</v>
      </c>
      <c r="N650" s="23">
        <f t="shared" si="52"/>
        <v>230613.21731602069</v>
      </c>
      <c r="O650" s="23">
        <f>VLOOKUP(C650,'[3]דוח רשימת בקשות 17.11.25'!B:I,8,0)</f>
        <v>75069</v>
      </c>
      <c r="P650" s="23">
        <f t="shared" si="53"/>
        <v>0</v>
      </c>
      <c r="Q650" s="23">
        <f t="shared" si="54"/>
        <v>155544.21731602069</v>
      </c>
      <c r="R650" s="24"/>
      <c r="T650" s="17"/>
      <c r="U650" s="17"/>
      <c r="Y650" s="1" t="e">
        <f>VLOOKUP(F650,[4]ריכוז!E:X,20,0)</f>
        <v>#N/A</v>
      </c>
    </row>
    <row r="651" spans="2:25" x14ac:dyDescent="0.2">
      <c r="B651" s="6">
        <v>648</v>
      </c>
      <c r="C651" s="6">
        <v>1001905319</v>
      </c>
      <c r="D651" s="6">
        <v>40343352</v>
      </c>
      <c r="E651" s="6">
        <v>580209450</v>
      </c>
      <c r="F651" s="7" t="s">
        <v>764</v>
      </c>
      <c r="G651" s="7" t="str">
        <f>VLOOKUP(C651,[3]ריכוז!A:BN,66,0)</f>
        <v>לא</v>
      </c>
      <c r="H651" s="7" t="str">
        <f>VLOOKUP(C651,[3]ריכוז!A:BP,68,0)</f>
        <v>לא</v>
      </c>
      <c r="I651" s="7">
        <f>VLOOKUP(C651,[3]ריכוז!A:BQ,69,0)</f>
        <v>0</v>
      </c>
      <c r="J651" s="22">
        <f t="shared" si="51"/>
        <v>0</v>
      </c>
      <c r="K651" s="22">
        <f>VLOOKUP(C651,'[3]דוח רשימת בקשות'!B:P,15,0)</f>
        <v>250000</v>
      </c>
      <c r="L651" s="7">
        <f t="shared" si="50"/>
        <v>1</v>
      </c>
      <c r="M651" s="23">
        <f>VLOOKUP(E651,'[1]ריכוז תמיכה ברמת עמותה'!$A:$P,16,0)+IFERROR(VLOOKUP(E651,[2]גיליון1!$B:$F,5,0),0)</f>
        <v>155729.31264388931</v>
      </c>
      <c r="N651" s="23">
        <f t="shared" si="52"/>
        <v>155729.31264388931</v>
      </c>
      <c r="O651" s="23">
        <f>VLOOKUP(C651,'[3]דוח רשימת בקשות 17.11.25'!B:I,8,0)</f>
        <v>102784</v>
      </c>
      <c r="P651" s="23">
        <f t="shared" si="53"/>
        <v>0</v>
      </c>
      <c r="Q651" s="23">
        <f t="shared" si="54"/>
        <v>52945.312643889309</v>
      </c>
      <c r="R651" s="24"/>
      <c r="T651" s="17"/>
      <c r="U651" s="17"/>
      <c r="Y651" s="1" t="e">
        <f>VLOOKUP(F651,[4]ריכוז!E:X,20,0)</f>
        <v>#N/A</v>
      </c>
    </row>
    <row r="652" spans="2:25" x14ac:dyDescent="0.2">
      <c r="B652" s="6">
        <v>649</v>
      </c>
      <c r="C652" s="6">
        <v>1001905326</v>
      </c>
      <c r="D652" s="6">
        <v>40016834</v>
      </c>
      <c r="E652" s="6">
        <v>580348704</v>
      </c>
      <c r="F652" s="7" t="s">
        <v>765</v>
      </c>
      <c r="G652" s="7" t="str">
        <f>VLOOKUP(C652,[3]ריכוז!A:BN,66,0)</f>
        <v>לא</v>
      </c>
      <c r="H652" s="7" t="str">
        <f>VLOOKUP(C652,[3]ריכוז!A:BP,68,0)</f>
        <v>לא</v>
      </c>
      <c r="I652" s="7">
        <f>VLOOKUP(C652,[3]ריכוז!A:BQ,69,0)</f>
        <v>0</v>
      </c>
      <c r="J652" s="22">
        <f t="shared" si="51"/>
        <v>0</v>
      </c>
      <c r="K652" s="22">
        <f>VLOOKUP(C652,'[3]דוח רשימת בקשות'!B:P,15,0)</f>
        <v>150000</v>
      </c>
      <c r="L652" s="7">
        <f t="shared" si="50"/>
        <v>1</v>
      </c>
      <c r="M652" s="23">
        <f>VLOOKUP(E652,'[1]ריכוז תמיכה ברמת עמותה'!$A:$P,16,0)+IFERROR(VLOOKUP(E652,[2]גיליון1!$B:$F,5,0),0)</f>
        <v>49906.599887439603</v>
      </c>
      <c r="N652" s="23">
        <f t="shared" si="52"/>
        <v>49906.599887439603</v>
      </c>
      <c r="O652" s="23">
        <f>VLOOKUP(C652,'[3]דוח רשימת בקשות 17.11.25'!B:I,8,0)</f>
        <v>26684</v>
      </c>
      <c r="P652" s="23">
        <f t="shared" si="53"/>
        <v>0</v>
      </c>
      <c r="Q652" s="23">
        <f t="shared" si="54"/>
        <v>23222.599887439603</v>
      </c>
      <c r="R652" s="24"/>
      <c r="T652" s="17"/>
      <c r="U652" s="17"/>
      <c r="Y652" s="1" t="e">
        <f>VLOOKUP(F652,[4]ריכוז!E:X,20,0)</f>
        <v>#N/A</v>
      </c>
    </row>
    <row r="653" spans="2:25" x14ac:dyDescent="0.2">
      <c r="B653" s="6">
        <v>650</v>
      </c>
      <c r="C653" s="6">
        <v>1001905329</v>
      </c>
      <c r="D653" s="6">
        <v>42402625</v>
      </c>
      <c r="E653" s="6">
        <v>580221976</v>
      </c>
      <c r="F653" s="7" t="s">
        <v>766</v>
      </c>
      <c r="G653" s="7" t="str">
        <f>VLOOKUP(C653,[3]ריכוז!A:BN,66,0)</f>
        <v>לא</v>
      </c>
      <c r="H653" s="7" t="str">
        <f>VLOOKUP(C653,[3]ריכוז!A:BP,68,0)</f>
        <v>לא</v>
      </c>
      <c r="I653" s="7">
        <f>VLOOKUP(C653,[3]ריכוז!A:BQ,69,0)</f>
        <v>0</v>
      </c>
      <c r="J653" s="22">
        <f t="shared" si="51"/>
        <v>0</v>
      </c>
      <c r="K653" s="22">
        <f>VLOOKUP(C653,'[3]דוח רשימת בקשות'!B:P,15,0)</f>
        <v>200000</v>
      </c>
      <c r="L653" s="7">
        <f t="shared" si="50"/>
        <v>1</v>
      </c>
      <c r="M653" s="23">
        <f>VLOOKUP(E653,'[1]ריכוז תמיכה ברמת עמותה'!$A:$P,16,0)+IFERROR(VLOOKUP(E653,[2]גיליון1!$B:$F,5,0),0)</f>
        <v>11742.495077304673</v>
      </c>
      <c r="N653" s="23">
        <f t="shared" si="52"/>
        <v>11742.495077304673</v>
      </c>
      <c r="O653" s="23">
        <f>VLOOKUP(C653,'[3]דוח רשימת בקשות 17.11.25'!B:I,8,0)</f>
        <v>10275</v>
      </c>
      <c r="P653" s="23">
        <f t="shared" si="53"/>
        <v>0</v>
      </c>
      <c r="Q653" s="23">
        <f t="shared" si="54"/>
        <v>1467.495077304673</v>
      </c>
      <c r="R653" s="24"/>
      <c r="T653" s="17"/>
      <c r="U653" s="17"/>
      <c r="Y653" s="1" t="e">
        <f>VLOOKUP(F653,[4]ריכוז!E:X,20,0)</f>
        <v>#N/A</v>
      </c>
    </row>
    <row r="654" spans="2:25" x14ac:dyDescent="0.2">
      <c r="B654" s="6">
        <v>651</v>
      </c>
      <c r="C654" s="6">
        <v>1001905332</v>
      </c>
      <c r="D654" s="6">
        <v>42402034</v>
      </c>
      <c r="E654" s="6">
        <v>580598183</v>
      </c>
      <c r="F654" s="7" t="s">
        <v>767</v>
      </c>
      <c r="G654" s="7" t="str">
        <f>VLOOKUP(C654,[3]ריכוז!A:BN,66,0)</f>
        <v>לא</v>
      </c>
      <c r="H654" s="7" t="str">
        <f>VLOOKUP(C654,[3]ריכוז!A:BP,68,0)</f>
        <v>לא</v>
      </c>
      <c r="I654" s="7">
        <f>VLOOKUP(C654,[3]ריכוז!A:BQ,69,0)</f>
        <v>0</v>
      </c>
      <c r="J654" s="22">
        <f t="shared" si="51"/>
        <v>0</v>
      </c>
      <c r="K654" s="22">
        <f>VLOOKUP(C654,'[3]דוח רשימת בקשות'!B:P,15,0)</f>
        <v>300000</v>
      </c>
      <c r="L654" s="7">
        <f t="shared" si="50"/>
        <v>1</v>
      </c>
      <c r="M654" s="23">
        <f>VLOOKUP(E654,'[1]ריכוז תמיכה ברמת עמותה'!$A:$P,16,0)+IFERROR(VLOOKUP(E654,[2]גיליון1!$B:$F,5,0),0)</f>
        <v>36208.05583795745</v>
      </c>
      <c r="N654" s="23">
        <f t="shared" si="52"/>
        <v>36208.05583795745</v>
      </c>
      <c r="O654" s="23">
        <f>VLOOKUP(C654,'[3]דוח רשימת בקשות 17.11.25'!B:I,8,0)</f>
        <v>31682</v>
      </c>
      <c r="P654" s="23">
        <f t="shared" si="53"/>
        <v>0</v>
      </c>
      <c r="Q654" s="23">
        <f t="shared" si="54"/>
        <v>4526.0558379574504</v>
      </c>
      <c r="R654" s="24"/>
      <c r="T654" s="17"/>
      <c r="U654" s="17"/>
      <c r="Y654" s="1" t="e">
        <f>VLOOKUP(F654,[4]ריכוז!E:X,20,0)</f>
        <v>#N/A</v>
      </c>
    </row>
    <row r="655" spans="2:25" x14ac:dyDescent="0.2">
      <c r="B655" s="6">
        <v>652</v>
      </c>
      <c r="C655" s="6">
        <v>1001905334</v>
      </c>
      <c r="D655" s="6">
        <v>42402164</v>
      </c>
      <c r="E655" s="6">
        <v>580562494</v>
      </c>
      <c r="F655" s="7" t="s">
        <v>768</v>
      </c>
      <c r="G655" s="7" t="str">
        <f>VLOOKUP(C655,[3]ריכוז!A:BN,66,0)</f>
        <v>לא</v>
      </c>
      <c r="H655" s="7" t="str">
        <f>VLOOKUP(C655,[3]ריכוז!A:BP,68,0)</f>
        <v>לא</v>
      </c>
      <c r="I655" s="7">
        <f>VLOOKUP(C655,[3]ריכוז!A:BQ,69,0)</f>
        <v>0</v>
      </c>
      <c r="J655" s="22">
        <f t="shared" si="51"/>
        <v>0</v>
      </c>
      <c r="K655" s="22">
        <f>VLOOKUP(C655,'[3]דוח רשימת בקשות'!B:P,15,0)</f>
        <v>300000</v>
      </c>
      <c r="L655" s="7">
        <f t="shared" si="50"/>
        <v>1</v>
      </c>
      <c r="M655" s="23">
        <f>VLOOKUP(E655,'[1]ריכוז תמיכה ברמת עמותה'!$A:$P,16,0)+IFERROR(VLOOKUP(E655,[2]גיליון1!$B:$F,5,0),0)</f>
        <v>61238.496573555887</v>
      </c>
      <c r="N655" s="23">
        <f t="shared" si="52"/>
        <v>61238.496573555887</v>
      </c>
      <c r="O655" s="23">
        <f>VLOOKUP(C655,'[3]דוח רשימת בקשות 17.11.25'!B:I,8,0)</f>
        <v>51157</v>
      </c>
      <c r="P655" s="23">
        <f t="shared" si="53"/>
        <v>0</v>
      </c>
      <c r="Q655" s="23">
        <f t="shared" si="54"/>
        <v>10081.496573555887</v>
      </c>
      <c r="R655" s="24"/>
      <c r="T655" s="17"/>
      <c r="U655" s="17"/>
      <c r="Y655" s="1" t="e">
        <f>VLOOKUP(F655,[4]ריכוז!E:X,20,0)</f>
        <v>#N/A</v>
      </c>
    </row>
    <row r="656" spans="2:25" x14ac:dyDescent="0.2">
      <c r="B656" s="6">
        <v>653</v>
      </c>
      <c r="C656" s="6">
        <v>1001905336</v>
      </c>
      <c r="D656" s="6">
        <v>42181766</v>
      </c>
      <c r="E656" s="6">
        <v>580613685</v>
      </c>
      <c r="F656" s="7" t="s">
        <v>769</v>
      </c>
      <c r="G656" s="7" t="str">
        <f>VLOOKUP(C656,[3]ריכוז!A:BN,66,0)</f>
        <v>לא</v>
      </c>
      <c r="H656" s="7" t="str">
        <f>VLOOKUP(C656,[3]ריכוז!A:BP,68,0)</f>
        <v>לא</v>
      </c>
      <c r="I656" s="7">
        <f>VLOOKUP(C656,[3]ריכוז!A:BQ,69,0)</f>
        <v>0</v>
      </c>
      <c r="J656" s="22">
        <f t="shared" si="51"/>
        <v>0</v>
      </c>
      <c r="K656" s="22">
        <f>VLOOKUP(C656,'[3]דוח רשימת בקשות'!B:P,15,0)</f>
        <v>500000</v>
      </c>
      <c r="L656" s="7">
        <f t="shared" si="50"/>
        <v>1</v>
      </c>
      <c r="M656" s="23">
        <f>VLOOKUP(E656,'[1]ריכוז תמיכה ברמת עמותה'!$A:$P,16,0)+IFERROR(VLOOKUP(E656,[2]גיליון1!$B:$F,5,0),0)</f>
        <v>77404.899330608794</v>
      </c>
      <c r="N656" s="23">
        <f t="shared" si="52"/>
        <v>77404.899330608794</v>
      </c>
      <c r="O656" s="23">
        <f>VLOOKUP(C656,'[3]דוח רשימת בקשות 17.11.25'!B:I,8,0)</f>
        <v>44786</v>
      </c>
      <c r="P656" s="23">
        <f t="shared" si="53"/>
        <v>0</v>
      </c>
      <c r="Q656" s="23">
        <f t="shared" si="54"/>
        <v>32618.899330608794</v>
      </c>
      <c r="R656" s="24"/>
      <c r="T656" s="17"/>
      <c r="U656" s="17"/>
      <c r="Y656" s="1" t="e">
        <f>VLOOKUP(F656,[4]ריכוז!E:X,20,0)</f>
        <v>#N/A</v>
      </c>
    </row>
    <row r="657" spans="2:25" x14ac:dyDescent="0.2">
      <c r="B657" s="6">
        <v>654</v>
      </c>
      <c r="C657" s="6">
        <v>1001905337</v>
      </c>
      <c r="D657" s="6">
        <v>42207902</v>
      </c>
      <c r="E657" s="6">
        <v>512371717</v>
      </c>
      <c r="F657" s="7" t="s">
        <v>770</v>
      </c>
      <c r="G657" s="7" t="str">
        <f>VLOOKUP(C657,[3]ריכוז!A:BN,66,0)</f>
        <v>לא</v>
      </c>
      <c r="H657" s="7" t="str">
        <f>VLOOKUP(C657,[3]ריכוז!A:BP,68,0)</f>
        <v>לא</v>
      </c>
      <c r="I657" s="7">
        <f>VLOOKUP(C657,[3]ריכוז!A:BQ,69,0)</f>
        <v>0</v>
      </c>
      <c r="J657" s="22">
        <f t="shared" si="51"/>
        <v>0</v>
      </c>
      <c r="K657" s="22">
        <f>VLOOKUP(C657,'[3]דוח רשימת בקשות'!B:P,15,0)</f>
        <v>300000</v>
      </c>
      <c r="L657" s="7">
        <f t="shared" si="50"/>
        <v>1</v>
      </c>
      <c r="M657" s="23">
        <f>VLOOKUP(E657,'[1]ריכוז תמיכה ברמת עמותה'!$A:$P,16,0)+IFERROR(VLOOKUP(E657,[2]גיליון1!$B:$F,5,0),0)</f>
        <v>117441.91622575127</v>
      </c>
      <c r="N657" s="23">
        <f t="shared" si="52"/>
        <v>117441.91622575127</v>
      </c>
      <c r="O657" s="23">
        <f>VLOOKUP(C657,'[3]דוח רשימת בקשות 17.11.25'!B:I,8,0)</f>
        <v>81041</v>
      </c>
      <c r="P657" s="23">
        <f t="shared" si="53"/>
        <v>0</v>
      </c>
      <c r="Q657" s="23">
        <f t="shared" si="54"/>
        <v>36400.916225751265</v>
      </c>
      <c r="R657" s="24"/>
      <c r="T657" s="17"/>
      <c r="U657" s="17"/>
      <c r="Y657" s="1" t="e">
        <f>VLOOKUP(F657,[4]ריכוז!E:X,20,0)</f>
        <v>#N/A</v>
      </c>
    </row>
    <row r="658" spans="2:25" x14ac:dyDescent="0.2">
      <c r="B658" s="6">
        <v>655</v>
      </c>
      <c r="C658" s="6">
        <v>1001905411</v>
      </c>
      <c r="D658" s="6">
        <v>40478400</v>
      </c>
      <c r="E658" s="6">
        <v>580202687</v>
      </c>
      <c r="F658" s="7" t="s">
        <v>771</v>
      </c>
      <c r="G658" s="7" t="str">
        <f>VLOOKUP(C658,[3]ריכוז!A:BN,66,0)</f>
        <v>לא</v>
      </c>
      <c r="H658" s="7" t="str">
        <f>VLOOKUP(C658,[3]ריכוז!A:BP,68,0)</f>
        <v>לא</v>
      </c>
      <c r="I658" s="7">
        <f>VLOOKUP(C658,[3]ריכוז!A:BQ,69,0)</f>
        <v>0</v>
      </c>
      <c r="J658" s="22">
        <f t="shared" si="51"/>
        <v>0</v>
      </c>
      <c r="K658" s="22">
        <f>VLOOKUP(C658,'[3]דוח רשימת בקשות'!B:P,15,0)</f>
        <v>150000</v>
      </c>
      <c r="L658" s="7">
        <f t="shared" si="50"/>
        <v>1</v>
      </c>
      <c r="M658" s="23">
        <f>VLOOKUP(E658,'[1]ריכוז תמיכה ברמת עמותה'!$A:$P,16,0)+IFERROR(VLOOKUP(E658,[2]גיליון1!$B:$F,5,0),0)</f>
        <v>15586.018057905801</v>
      </c>
      <c r="N658" s="23">
        <f t="shared" si="52"/>
        <v>15586.018057905801</v>
      </c>
      <c r="O658" s="23">
        <f>VLOOKUP(C658,'[3]דוח רשימת בקשות 17.11.25'!B:I,8,0)</f>
        <v>13638</v>
      </c>
      <c r="P658" s="23">
        <f t="shared" si="53"/>
        <v>0</v>
      </c>
      <c r="Q658" s="23">
        <f t="shared" si="54"/>
        <v>1948.0180579058015</v>
      </c>
      <c r="R658" s="24"/>
      <c r="T658" s="17"/>
      <c r="U658" s="17"/>
      <c r="Y658" s="1" t="e">
        <f>VLOOKUP(F658,[4]ריכוז!E:X,20,0)</f>
        <v>#N/A</v>
      </c>
    </row>
    <row r="659" spans="2:25" x14ac:dyDescent="0.2">
      <c r="B659" s="6">
        <v>656</v>
      </c>
      <c r="C659" s="6">
        <v>1001905412</v>
      </c>
      <c r="D659" s="6">
        <v>42402604</v>
      </c>
      <c r="E659" s="6">
        <v>580610210</v>
      </c>
      <c r="F659" s="7" t="s">
        <v>772</v>
      </c>
      <c r="G659" s="7" t="str">
        <f>VLOOKUP(C659,[3]ריכוז!A:BN,66,0)</f>
        <v>לא</v>
      </c>
      <c r="H659" s="7" t="str">
        <f>VLOOKUP(C659,[3]ריכוז!A:BP,68,0)</f>
        <v>לא</v>
      </c>
      <c r="I659" s="7">
        <f>VLOOKUP(C659,[3]ריכוז!A:BQ,69,0)</f>
        <v>0</v>
      </c>
      <c r="J659" s="22">
        <f t="shared" si="51"/>
        <v>0</v>
      </c>
      <c r="K659" s="22">
        <f>VLOOKUP(C659,'[3]דוח רשימת בקשות'!B:P,15,0)</f>
        <v>200000</v>
      </c>
      <c r="L659" s="7">
        <f t="shared" si="50"/>
        <v>1</v>
      </c>
      <c r="M659" s="23">
        <f>VLOOKUP(E659,'[1]ריכוז תמיכה ברמת עמותה'!$A:$P,16,0)+IFERROR(VLOOKUP(E659,[2]גיליון1!$B:$F,5,0),0)</f>
        <v>55040.951225938072</v>
      </c>
      <c r="N659" s="23">
        <f t="shared" si="52"/>
        <v>55040.951225938072</v>
      </c>
      <c r="O659" s="23">
        <f>VLOOKUP(C659,'[3]דוח רשימת בקשות 17.11.25'!B:I,8,0)</f>
        <v>19351</v>
      </c>
      <c r="P659" s="23">
        <f t="shared" si="53"/>
        <v>0</v>
      </c>
      <c r="Q659" s="23">
        <f t="shared" si="54"/>
        <v>35689.951225938072</v>
      </c>
      <c r="R659" s="24"/>
      <c r="T659" s="17"/>
      <c r="U659" s="17"/>
      <c r="Y659" s="1" t="e">
        <f>VLOOKUP(F659,[4]ריכוז!E:X,20,0)</f>
        <v>#N/A</v>
      </c>
    </row>
    <row r="660" spans="2:25" x14ac:dyDescent="0.2">
      <c r="B660" s="6">
        <v>657</v>
      </c>
      <c r="C660" s="6">
        <v>1001905413</v>
      </c>
      <c r="D660" s="6">
        <v>40002868</v>
      </c>
      <c r="E660" s="6">
        <v>580302081</v>
      </c>
      <c r="F660" s="7" t="s">
        <v>773</v>
      </c>
      <c r="G660" s="7" t="str">
        <f>VLOOKUP(C660,[3]ריכוז!A:BN,66,0)</f>
        <v>לא</v>
      </c>
      <c r="H660" s="7" t="str">
        <f>VLOOKUP(C660,[3]ריכוז!A:BP,68,0)</f>
        <v>לא</v>
      </c>
      <c r="I660" s="7">
        <f>VLOOKUP(C660,[3]ריכוז!A:BQ,69,0)</f>
        <v>0</v>
      </c>
      <c r="J660" s="22">
        <f t="shared" si="51"/>
        <v>0</v>
      </c>
      <c r="K660" s="22">
        <f>VLOOKUP(C660,'[3]דוח רשימת בקשות'!B:P,15,0)</f>
        <v>400000</v>
      </c>
      <c r="L660" s="7">
        <f t="shared" si="50"/>
        <v>1</v>
      </c>
      <c r="M660" s="23">
        <f>VLOOKUP(E660,'[1]ריכוז תמיכה ברמת עמותה'!$A:$P,16,0)+IFERROR(VLOOKUP(E660,[2]גיליון1!$B:$F,5,0),0)</f>
        <v>192227.80306673478</v>
      </c>
      <c r="N660" s="23">
        <f t="shared" si="52"/>
        <v>192227.80306673478</v>
      </c>
      <c r="O660" s="23">
        <f>VLOOKUP(C660,'[3]דוח רשימת בקשות 17.11.25'!B:I,8,0)</f>
        <v>143651</v>
      </c>
      <c r="P660" s="23">
        <f t="shared" si="53"/>
        <v>0</v>
      </c>
      <c r="Q660" s="23">
        <f t="shared" si="54"/>
        <v>48576.803066734778</v>
      </c>
      <c r="R660" s="24"/>
      <c r="T660" s="17"/>
      <c r="U660" s="17"/>
      <c r="Y660" s="1" t="e">
        <f>VLOOKUP(F660,[4]ריכוז!E:X,20,0)</f>
        <v>#N/A</v>
      </c>
    </row>
    <row r="661" spans="2:25" x14ac:dyDescent="0.2">
      <c r="B661" s="6">
        <v>658</v>
      </c>
      <c r="C661" s="6">
        <v>1001905414</v>
      </c>
      <c r="D661" s="6">
        <v>40221589</v>
      </c>
      <c r="E661" s="6">
        <v>511602591</v>
      </c>
      <c r="F661" s="7" t="s">
        <v>774</v>
      </c>
      <c r="G661" s="7" t="str">
        <f>VLOOKUP(C661,[3]ריכוז!A:BN,66,0)</f>
        <v>לא</v>
      </c>
      <c r="H661" s="7" t="str">
        <f>VLOOKUP(C661,[3]ריכוז!A:BP,68,0)</f>
        <v>לא</v>
      </c>
      <c r="I661" s="7">
        <f>VLOOKUP(C661,[3]ריכוז!A:BQ,69,0)</f>
        <v>0</v>
      </c>
      <c r="J661" s="22">
        <f t="shared" si="51"/>
        <v>0</v>
      </c>
      <c r="K661" s="22">
        <f>VLOOKUP(C661,'[3]דוח רשימת בקשות'!B:P,15,0)</f>
        <v>300000</v>
      </c>
      <c r="L661" s="7">
        <f t="shared" si="50"/>
        <v>1</v>
      </c>
      <c r="M661" s="23">
        <f>VLOOKUP(E661,'[1]ריכוז תמיכה ברמת עמותה'!$A:$P,16,0)+IFERROR(VLOOKUP(E661,[2]גיליון1!$B:$F,5,0),0)</f>
        <v>65627.922207876385</v>
      </c>
      <c r="N661" s="23">
        <f t="shared" si="52"/>
        <v>65627.922207876385</v>
      </c>
      <c r="O661" s="23">
        <f>VLOOKUP(C661,'[3]דוח רשימת בקשות 17.11.25'!B:I,8,0)</f>
        <v>46294</v>
      </c>
      <c r="P661" s="23">
        <f t="shared" si="53"/>
        <v>0</v>
      </c>
      <c r="Q661" s="23">
        <f t="shared" si="54"/>
        <v>19333.922207876385</v>
      </c>
      <c r="R661" s="24"/>
      <c r="T661" s="17"/>
      <c r="U661" s="17"/>
      <c r="Y661" s="1" t="e">
        <f>VLOOKUP(F661,[4]ריכוז!E:X,20,0)</f>
        <v>#N/A</v>
      </c>
    </row>
    <row r="662" spans="2:25" x14ac:dyDescent="0.2">
      <c r="B662" s="6">
        <v>659</v>
      </c>
      <c r="C662" s="6">
        <v>1001905415</v>
      </c>
      <c r="D662" s="6">
        <v>42402160</v>
      </c>
      <c r="E662" s="6">
        <v>580368546</v>
      </c>
      <c r="F662" s="7" t="s">
        <v>775</v>
      </c>
      <c r="G662" s="7" t="str">
        <f>VLOOKUP(C662,[3]ריכוז!A:BN,66,0)</f>
        <v>לא</v>
      </c>
      <c r="H662" s="7" t="str">
        <f>VLOOKUP(C662,[3]ריכוז!A:BP,68,0)</f>
        <v>כן</v>
      </c>
      <c r="I662" s="7">
        <f>VLOOKUP(C662,[3]ריכוז!A:BQ,69,0)</f>
        <v>29</v>
      </c>
      <c r="J662" s="22">
        <f t="shared" si="51"/>
        <v>35482.718234182263</v>
      </c>
      <c r="K662" s="22">
        <f>VLOOKUP(C662,'[3]דוח רשימת בקשות'!B:P,15,0)</f>
        <v>8000000</v>
      </c>
      <c r="L662" s="7">
        <f t="shared" si="50"/>
        <v>1</v>
      </c>
      <c r="M662" s="23">
        <f>VLOOKUP(E662,'[1]ריכוז תמיכה ברמת עמותה'!$A:$P,16,0)+IFERROR(VLOOKUP(E662,[2]גיליון1!$B:$F,5,0),0)</f>
        <v>446592.83294746641</v>
      </c>
      <c r="N662" s="23">
        <f t="shared" si="52"/>
        <v>411110.11471328413</v>
      </c>
      <c r="O662" s="23">
        <f>VLOOKUP(C662,'[3]דוח רשימת בקשות 17.11.25'!B:I,8,0)</f>
        <v>296685</v>
      </c>
      <c r="P662" s="23">
        <f t="shared" si="53"/>
        <v>0</v>
      </c>
      <c r="Q662" s="23">
        <f t="shared" si="54"/>
        <v>114425.11471328413</v>
      </c>
      <c r="R662" s="24"/>
      <c r="T662" s="17"/>
      <c r="U662" s="17"/>
      <c r="Y662" s="1" t="e">
        <f>VLOOKUP(F662,[4]ריכוז!E:X,20,0)</f>
        <v>#N/A</v>
      </c>
    </row>
    <row r="663" spans="2:25" x14ac:dyDescent="0.2">
      <c r="B663" s="6">
        <v>660</v>
      </c>
      <c r="C663" s="6">
        <v>1001905451</v>
      </c>
      <c r="D663" s="6">
        <v>40158346</v>
      </c>
      <c r="E663" s="6">
        <v>580395523</v>
      </c>
      <c r="F663" s="7" t="s">
        <v>240</v>
      </c>
      <c r="G663" s="7" t="str">
        <f>VLOOKUP(C663,[3]ריכוז!A:BN,66,0)</f>
        <v>לא</v>
      </c>
      <c r="H663" s="7" t="str">
        <f>VLOOKUP(C663,[3]ריכוז!A:BP,68,0)</f>
        <v>לא</v>
      </c>
      <c r="I663" s="7">
        <f>VLOOKUP(C663,[3]ריכוז!A:BQ,69,0)</f>
        <v>0</v>
      </c>
      <c r="J663" s="22">
        <f t="shared" si="51"/>
        <v>0</v>
      </c>
      <c r="K663" s="22">
        <f>VLOOKUP(C663,'[3]דוח רשימת בקשות'!B:P,15,0)</f>
        <v>1000000</v>
      </c>
      <c r="L663" s="7">
        <f t="shared" si="50"/>
        <v>1</v>
      </c>
      <c r="M663" s="23">
        <f>VLOOKUP(E663,'[1]ריכוז תמיכה ברמת עמותה'!$A:$P,16,0)+IFERROR(VLOOKUP(E663,[2]גיליון1!$B:$F,5,0),0)</f>
        <v>121983.58358496104</v>
      </c>
      <c r="N663" s="23">
        <f t="shared" si="52"/>
        <v>121983.58358496104</v>
      </c>
      <c r="O663" s="23">
        <f>VLOOKUP(C663,'[3]דוח רשימת בקשות 17.11.25'!B:I,8,0)</f>
        <v>103301</v>
      </c>
      <c r="P663" s="23">
        <f t="shared" si="53"/>
        <v>0</v>
      </c>
      <c r="Q663" s="23">
        <f t="shared" si="54"/>
        <v>18682.583584961045</v>
      </c>
      <c r="R663" s="24"/>
      <c r="T663" s="17"/>
      <c r="U663" s="17"/>
      <c r="Y663" s="1" t="e">
        <f>VLOOKUP(F663,[4]ריכוז!E:X,20,0)</f>
        <v>#N/A</v>
      </c>
    </row>
    <row r="664" spans="2:25" x14ac:dyDescent="0.2">
      <c r="B664" s="6">
        <v>661</v>
      </c>
      <c r="C664" s="6">
        <v>1001905452</v>
      </c>
      <c r="D664" s="6">
        <v>42402128</v>
      </c>
      <c r="E664" s="6">
        <v>580419315</v>
      </c>
      <c r="F664" s="7" t="s">
        <v>776</v>
      </c>
      <c r="G664" s="7" t="str">
        <f>VLOOKUP(C664,[3]ריכוז!A:BN,66,0)</f>
        <v>לא</v>
      </c>
      <c r="H664" s="7" t="str">
        <f>VLOOKUP(C664,[3]ריכוז!A:BP,68,0)</f>
        <v>לא</v>
      </c>
      <c r="I664" s="7">
        <f>VLOOKUP(C664,[3]ריכוז!A:BQ,69,0)</f>
        <v>0</v>
      </c>
      <c r="J664" s="22">
        <f t="shared" si="51"/>
        <v>0</v>
      </c>
      <c r="K664" s="22">
        <f>VLOOKUP(C664,'[3]דוח רשימת בקשות'!B:P,15,0)</f>
        <v>1000000</v>
      </c>
      <c r="L664" s="7">
        <f t="shared" si="50"/>
        <v>1</v>
      </c>
      <c r="M664" s="23">
        <f>VLOOKUP(E664,'[1]ריכוז תמיכה ברמת עמותה'!$A:$P,16,0)+IFERROR(VLOOKUP(E664,[2]גיליון1!$B:$F,5,0),0)</f>
        <v>484764.06518891925</v>
      </c>
      <c r="N664" s="23">
        <f t="shared" si="52"/>
        <v>484764.06518891925</v>
      </c>
      <c r="O664" s="23">
        <f>VLOOKUP(C664,'[3]דוח רשימת בקשות 17.11.25'!B:I,8,0)</f>
        <v>356864</v>
      </c>
      <c r="P664" s="23">
        <f t="shared" si="53"/>
        <v>0</v>
      </c>
      <c r="Q664" s="23">
        <f t="shared" si="54"/>
        <v>127900.06518891925</v>
      </c>
      <c r="R664" s="24"/>
      <c r="T664" s="17"/>
      <c r="U664" s="17"/>
      <c r="Y664" s="1" t="e">
        <f>VLOOKUP(F664,[4]ריכוז!E:X,20,0)</f>
        <v>#N/A</v>
      </c>
    </row>
    <row r="665" spans="2:25" x14ac:dyDescent="0.2">
      <c r="B665" s="6">
        <v>662</v>
      </c>
      <c r="C665" s="6">
        <v>1001905455</v>
      </c>
      <c r="D665" s="6">
        <v>42802911</v>
      </c>
      <c r="E665" s="6">
        <v>580725844</v>
      </c>
      <c r="F665" s="7" t="s">
        <v>777</v>
      </c>
      <c r="G665" s="7" t="str">
        <f>VLOOKUP(C665,[3]ריכוז!A:BN,66,0)</f>
        <v>לא</v>
      </c>
      <c r="H665" s="7" t="str">
        <f>VLOOKUP(C665,[3]ריכוז!A:BP,68,0)</f>
        <v>כן</v>
      </c>
      <c r="I665" s="7">
        <f>VLOOKUP(C665,[3]ריכוז!A:BQ,69,0)</f>
        <v>37</v>
      </c>
      <c r="J665" s="22">
        <f t="shared" si="51"/>
        <v>14340.199110753314</v>
      </c>
      <c r="K665" s="22">
        <f>VLOOKUP(C665,'[3]דוח רשימת בקשות'!B:P,15,0)</f>
        <v>400000</v>
      </c>
      <c r="L665" s="7">
        <f t="shared" si="50"/>
        <v>1</v>
      </c>
      <c r="M665" s="23">
        <f>VLOOKUP(E665,'[1]ריכוז תמיכה ברמת עמותה'!$A:$P,16,0)+IFERROR(VLOOKUP(E665,[2]גיליון1!$B:$F,5,0),0)</f>
        <v>141464.12636283675</v>
      </c>
      <c r="N665" s="23">
        <f t="shared" si="52"/>
        <v>127123.92725208343</v>
      </c>
      <c r="O665" s="23">
        <f>VLOOKUP(C665,'[3]דוח רשימת בקשות 17.11.25'!B:I,8,0)</f>
        <v>113030</v>
      </c>
      <c r="P665" s="23">
        <f t="shared" si="53"/>
        <v>0</v>
      </c>
      <c r="Q665" s="23">
        <f t="shared" si="54"/>
        <v>14093.927252083435</v>
      </c>
      <c r="R665" s="24"/>
      <c r="T665" s="17"/>
      <c r="U665" s="17"/>
      <c r="Y665" s="1" t="e">
        <f>VLOOKUP(F665,[4]ריכוז!E:X,20,0)</f>
        <v>#N/A</v>
      </c>
    </row>
    <row r="666" spans="2:25" x14ac:dyDescent="0.2">
      <c r="B666" s="6">
        <v>663</v>
      </c>
      <c r="C666" s="6">
        <v>1001905465</v>
      </c>
      <c r="D666" s="6">
        <v>42402466</v>
      </c>
      <c r="E666" s="6">
        <v>580444313</v>
      </c>
      <c r="F666" s="7" t="s">
        <v>778</v>
      </c>
      <c r="G666" s="7" t="str">
        <f>VLOOKUP(C666,[3]ריכוז!A:BN,66,0)</f>
        <v>לא</v>
      </c>
      <c r="H666" s="7" t="str">
        <f>VLOOKUP(C666,[3]ריכוז!A:BP,68,0)</f>
        <v>לא</v>
      </c>
      <c r="I666" s="7">
        <f>VLOOKUP(C666,[3]ריכוז!A:BQ,69,0)</f>
        <v>0</v>
      </c>
      <c r="J666" s="22">
        <f t="shared" si="51"/>
        <v>0</v>
      </c>
      <c r="K666" s="22">
        <f>VLOOKUP(C666,'[3]דוח רשימת בקשות'!B:P,15,0)</f>
        <v>180000</v>
      </c>
      <c r="L666" s="7">
        <f t="shared" si="50"/>
        <v>1</v>
      </c>
      <c r="M666" s="23">
        <f>VLOOKUP(E666,'[1]ריכוז תמיכה ברמת עמותה'!$A:$P,16,0)+IFERROR(VLOOKUP(E666,[2]גיליון1!$B:$F,5,0),0)</f>
        <v>4251.5476173040615</v>
      </c>
      <c r="N666" s="23">
        <f t="shared" si="52"/>
        <v>4251.5476173040615</v>
      </c>
      <c r="O666" s="23">
        <f>VLOOKUP(C666,'[3]דוח רשימת בקשות 17.11.25'!B:I,8,0)</f>
        <v>3720</v>
      </c>
      <c r="P666" s="23">
        <f t="shared" si="53"/>
        <v>0</v>
      </c>
      <c r="Q666" s="23">
        <f t="shared" si="54"/>
        <v>531.54761730406153</v>
      </c>
      <c r="R666" s="24"/>
      <c r="T666" s="17"/>
      <c r="U666" s="17"/>
      <c r="Y666" s="1" t="e">
        <f>VLOOKUP(F666,[4]ריכוז!E:X,20,0)</f>
        <v>#N/A</v>
      </c>
    </row>
    <row r="667" spans="2:25" x14ac:dyDescent="0.2">
      <c r="B667" s="6">
        <v>664</v>
      </c>
      <c r="C667" s="6">
        <v>1001905466</v>
      </c>
      <c r="D667" s="6">
        <v>42402623</v>
      </c>
      <c r="E667" s="6">
        <v>580235687</v>
      </c>
      <c r="F667" s="7" t="s">
        <v>779</v>
      </c>
      <c r="G667" s="7" t="str">
        <f>VLOOKUP(C667,[3]ריכוז!A:BN,66,0)</f>
        <v>לא</v>
      </c>
      <c r="H667" s="7" t="str">
        <f>VLOOKUP(C667,[3]ריכוז!A:BP,68,0)</f>
        <v>לא</v>
      </c>
      <c r="I667" s="7">
        <f>VLOOKUP(C667,[3]ריכוז!A:BQ,69,0)</f>
        <v>0</v>
      </c>
      <c r="J667" s="22">
        <f t="shared" si="51"/>
        <v>0</v>
      </c>
      <c r="K667" s="22">
        <f>VLOOKUP(C667,'[3]דוח רשימת בקשות'!B:P,15,0)</f>
        <v>500000</v>
      </c>
      <c r="L667" s="7">
        <f t="shared" si="50"/>
        <v>1</v>
      </c>
      <c r="M667" s="23">
        <f>VLOOKUP(E667,'[1]ריכוז תמיכה ברמת עמותה'!$A:$P,16,0)+IFERROR(VLOOKUP(E667,[2]גיליון1!$B:$F,5,0),0)</f>
        <v>102011.31391711794</v>
      </c>
      <c r="N667" s="23">
        <f t="shared" si="52"/>
        <v>102011.31391711794</v>
      </c>
      <c r="O667" s="23">
        <f>VLOOKUP(C667,'[3]דוח רשימת בקשות 17.11.25'!B:I,8,0)</f>
        <v>51452</v>
      </c>
      <c r="P667" s="23">
        <f t="shared" si="53"/>
        <v>0</v>
      </c>
      <c r="Q667" s="23">
        <f t="shared" si="54"/>
        <v>50559.313917117935</v>
      </c>
      <c r="R667" s="24"/>
      <c r="T667" s="17"/>
      <c r="U667" s="17"/>
      <c r="Y667" s="1" t="e">
        <f>VLOOKUP(F667,[4]ריכוז!E:X,20,0)</f>
        <v>#N/A</v>
      </c>
    </row>
    <row r="668" spans="2:25" x14ac:dyDescent="0.2">
      <c r="B668" s="6">
        <v>665</v>
      </c>
      <c r="C668" s="6">
        <v>1001905494</v>
      </c>
      <c r="D668" s="6">
        <v>42175586</v>
      </c>
      <c r="E668" s="6">
        <v>580404598</v>
      </c>
      <c r="F668" s="7" t="s">
        <v>780</v>
      </c>
      <c r="G668" s="7" t="str">
        <f>VLOOKUP(C668,[3]ריכוז!A:BN,66,0)</f>
        <v>לא</v>
      </c>
      <c r="H668" s="7" t="str">
        <f>VLOOKUP(C668,[3]ריכוז!A:BP,68,0)</f>
        <v>לא</v>
      </c>
      <c r="I668" s="7">
        <f>VLOOKUP(C668,[3]ריכוז!A:BQ,69,0)</f>
        <v>0</v>
      </c>
      <c r="J668" s="22">
        <f t="shared" si="51"/>
        <v>0</v>
      </c>
      <c r="K668" s="22">
        <f>VLOOKUP(C668,'[3]דוח רשימת בקשות'!B:P,15,0)</f>
        <v>500000</v>
      </c>
      <c r="L668" s="7">
        <f t="shared" si="50"/>
        <v>1</v>
      </c>
      <c r="M668" s="23">
        <f>VLOOKUP(E668,'[1]ריכוז תמיכה ברמת עמותה'!$A:$P,16,0)+IFERROR(VLOOKUP(E668,[2]גיליון1!$B:$F,5,0),0)</f>
        <v>72562.274327591454</v>
      </c>
      <c r="N668" s="23">
        <f t="shared" si="52"/>
        <v>72562.274327591454</v>
      </c>
      <c r="O668" s="23">
        <f>VLOOKUP(C668,'[3]דוח רשימת בקשות 17.11.25'!B:I,8,0)</f>
        <v>63492</v>
      </c>
      <c r="P668" s="23">
        <f t="shared" si="53"/>
        <v>0</v>
      </c>
      <c r="Q668" s="23">
        <f t="shared" si="54"/>
        <v>9070.2743275914545</v>
      </c>
      <c r="R668" s="24"/>
      <c r="T668" s="17"/>
      <c r="U668" s="17"/>
      <c r="Y668" s="1" t="e">
        <f>VLOOKUP(F668,[4]ריכוז!E:X,20,0)</f>
        <v>#N/A</v>
      </c>
    </row>
    <row r="669" spans="2:25" x14ac:dyDescent="0.2">
      <c r="B669" s="6">
        <v>666</v>
      </c>
      <c r="C669" s="6">
        <v>1001905496</v>
      </c>
      <c r="D669" s="6">
        <v>42512026</v>
      </c>
      <c r="E669" s="6">
        <v>580649168</v>
      </c>
      <c r="F669" s="7" t="s">
        <v>781</v>
      </c>
      <c r="G669" s="7" t="str">
        <f>VLOOKUP(C669,[3]ריכוז!A:BN,66,0)</f>
        <v>לא</v>
      </c>
      <c r="H669" s="7" t="str">
        <f>VLOOKUP(C669,[3]ריכוז!A:BP,68,0)</f>
        <v>לא</v>
      </c>
      <c r="I669" s="7">
        <f>VLOOKUP(C669,[3]ריכוז!A:BQ,69,0)</f>
        <v>0</v>
      </c>
      <c r="J669" s="22">
        <f t="shared" si="51"/>
        <v>0</v>
      </c>
      <c r="K669" s="22">
        <f>VLOOKUP(C669,'[3]דוח רשימת בקשות'!B:P,15,0)</f>
        <v>30000</v>
      </c>
      <c r="L669" s="7">
        <f t="shared" si="50"/>
        <v>1</v>
      </c>
      <c r="M669" s="23">
        <f>VLOOKUP(E669,'[1]ריכוז תמיכה ברמת עמותה'!$A:$P,16,0)+IFERROR(VLOOKUP(E669,[2]גיליון1!$B:$F,5,0),0)</f>
        <v>12295.91573664251</v>
      </c>
      <c r="N669" s="23">
        <f t="shared" si="52"/>
        <v>12295.91573664251</v>
      </c>
      <c r="O669" s="23">
        <f>VLOOKUP(C669,'[3]דוח רשימת בקשות 17.11.25'!B:I,8,0)</f>
        <v>5448</v>
      </c>
      <c r="P669" s="23">
        <f t="shared" si="53"/>
        <v>0</v>
      </c>
      <c r="Q669" s="23">
        <f t="shared" si="54"/>
        <v>6847.9157366425097</v>
      </c>
      <c r="R669" s="24"/>
      <c r="T669" s="17"/>
      <c r="U669" s="17"/>
      <c r="Y669" s="1" t="e">
        <f>VLOOKUP(F669,[4]ריכוז!E:X,20,0)</f>
        <v>#N/A</v>
      </c>
    </row>
    <row r="670" spans="2:25" x14ac:dyDescent="0.2">
      <c r="B670" s="6">
        <v>667</v>
      </c>
      <c r="C670" s="6">
        <v>1001905497</v>
      </c>
      <c r="D670" s="6">
        <v>42369643</v>
      </c>
      <c r="E670" s="6">
        <v>580483832</v>
      </c>
      <c r="F670" s="7" t="s">
        <v>782</v>
      </c>
      <c r="G670" s="7" t="str">
        <f>VLOOKUP(C670,[3]ריכוז!A:BN,66,0)</f>
        <v>לא</v>
      </c>
      <c r="H670" s="7" t="str">
        <f>VLOOKUP(C670,[3]ריכוז!A:BP,68,0)</f>
        <v>לא</v>
      </c>
      <c r="I670" s="7">
        <f>VLOOKUP(C670,[3]ריכוז!A:BQ,69,0)</f>
        <v>0</v>
      </c>
      <c r="J670" s="22">
        <f t="shared" si="51"/>
        <v>0</v>
      </c>
      <c r="K670" s="22">
        <f>VLOOKUP(C670,'[3]דוח רשימת בקשות'!B:P,15,0)</f>
        <v>145000</v>
      </c>
      <c r="L670" s="7">
        <f t="shared" si="50"/>
        <v>1</v>
      </c>
      <c r="M670" s="23">
        <f>VLOOKUP(E670,'[1]ריכוז תמיכה ברמת עמותה'!$A:$P,16,0)+IFERROR(VLOOKUP(E670,[2]גיליון1!$B:$F,5,0),0)</f>
        <v>35558.456488892109</v>
      </c>
      <c r="N670" s="23">
        <f t="shared" si="52"/>
        <v>35558.456488892109</v>
      </c>
      <c r="O670" s="23">
        <f>VLOOKUP(C670,'[3]דוח רשימת בקשות 17.11.25'!B:I,8,0)</f>
        <v>31114</v>
      </c>
      <c r="P670" s="23">
        <f t="shared" si="53"/>
        <v>0</v>
      </c>
      <c r="Q670" s="23">
        <f t="shared" si="54"/>
        <v>4444.4564888921086</v>
      </c>
      <c r="R670" s="24"/>
      <c r="T670" s="17"/>
      <c r="U670" s="17"/>
      <c r="Y670" s="1" t="e">
        <f>VLOOKUP(F670,[4]ריכוז!E:X,20,0)</f>
        <v>#N/A</v>
      </c>
    </row>
    <row r="671" spans="2:25" x14ac:dyDescent="0.2">
      <c r="B671" s="6">
        <v>668</v>
      </c>
      <c r="C671" s="6">
        <v>1001905498</v>
      </c>
      <c r="D671" s="6">
        <v>42402056</v>
      </c>
      <c r="E671" s="6">
        <v>580585016</v>
      </c>
      <c r="F671" s="7" t="s">
        <v>783</v>
      </c>
      <c r="G671" s="7" t="str">
        <f>VLOOKUP(C671,[3]ריכוז!A:BN,66,0)</f>
        <v>לא</v>
      </c>
      <c r="H671" s="7" t="str">
        <f>VLOOKUP(C671,[3]ריכוז!A:BP,68,0)</f>
        <v>לא</v>
      </c>
      <c r="I671" s="7">
        <f>VLOOKUP(C671,[3]ריכוז!A:BQ,69,0)</f>
        <v>0</v>
      </c>
      <c r="J671" s="22">
        <f t="shared" si="51"/>
        <v>0</v>
      </c>
      <c r="K671" s="22">
        <f>VLOOKUP(C671,'[3]דוח רשימת בקשות'!B:P,15,0)</f>
        <v>500000</v>
      </c>
      <c r="L671" s="7">
        <f t="shared" si="50"/>
        <v>1</v>
      </c>
      <c r="M671" s="23">
        <f>VLOOKUP(E671,'[1]ריכוז תמיכה ברמת עמותה'!$A:$P,16,0)+IFERROR(VLOOKUP(E671,[2]גיליון1!$B:$F,5,0),0)</f>
        <v>3616.4899325246379</v>
      </c>
      <c r="N671" s="23">
        <f t="shared" si="52"/>
        <v>3616.4899325246379</v>
      </c>
      <c r="O671" s="23">
        <f>VLOOKUP(C671,'[3]דוח רשימת בקשות 17.11.25'!B:I,8,0)</f>
        <v>0</v>
      </c>
      <c r="P671" s="23">
        <f t="shared" si="53"/>
        <v>0</v>
      </c>
      <c r="Q671" s="23">
        <f t="shared" si="54"/>
        <v>3616.4899325246379</v>
      </c>
      <c r="R671" s="24"/>
      <c r="T671" s="17"/>
      <c r="U671" s="17"/>
      <c r="Y671" s="1" t="e">
        <f>VLOOKUP(F671,[4]ריכוז!E:X,20,0)</f>
        <v>#N/A</v>
      </c>
    </row>
    <row r="672" spans="2:25" x14ac:dyDescent="0.2">
      <c r="B672" s="6">
        <v>669</v>
      </c>
      <c r="C672" s="6">
        <v>1001905499</v>
      </c>
      <c r="D672" s="6">
        <v>42402511</v>
      </c>
      <c r="E672" s="6">
        <v>580600583</v>
      </c>
      <c r="F672" s="7" t="s">
        <v>784</v>
      </c>
      <c r="G672" s="7" t="str">
        <f>VLOOKUP(C672,[3]ריכוז!A:BN,66,0)</f>
        <v>לא</v>
      </c>
      <c r="H672" s="7" t="str">
        <f>VLOOKUP(C672,[3]ריכוז!A:BP,68,0)</f>
        <v>לא</v>
      </c>
      <c r="I672" s="7">
        <f>VLOOKUP(C672,[3]ריכוז!A:BQ,69,0)</f>
        <v>0</v>
      </c>
      <c r="J672" s="22">
        <f t="shared" si="51"/>
        <v>0</v>
      </c>
      <c r="K672" s="22">
        <f>VLOOKUP(C672,'[3]דוח רשימת בקשות'!B:P,15,0)</f>
        <v>250000</v>
      </c>
      <c r="L672" s="7">
        <f t="shared" si="50"/>
        <v>1</v>
      </c>
      <c r="M672" s="23">
        <f>VLOOKUP(E672,'[1]ריכוז תמיכה ברמת עמותה'!$A:$P,16,0)+IFERROR(VLOOKUP(E672,[2]גיליון1!$B:$F,5,0),0)</f>
        <v>28532.399291913767</v>
      </c>
      <c r="N672" s="23">
        <f t="shared" si="52"/>
        <v>28532.399291913767</v>
      </c>
      <c r="O672" s="23">
        <f>VLOOKUP(C672,'[3]דוח רשימת בקשות 17.11.25'!B:I,8,0)</f>
        <v>16208</v>
      </c>
      <c r="P672" s="23">
        <f t="shared" si="53"/>
        <v>0</v>
      </c>
      <c r="Q672" s="23">
        <f t="shared" si="54"/>
        <v>12324.399291913767</v>
      </c>
      <c r="R672" s="24"/>
      <c r="T672" s="17"/>
      <c r="U672" s="17"/>
      <c r="Y672" s="1" t="e">
        <f>VLOOKUP(F672,[4]ריכוז!E:X,20,0)</f>
        <v>#N/A</v>
      </c>
    </row>
    <row r="673" spans="2:25" x14ac:dyDescent="0.2">
      <c r="B673" s="6">
        <v>670</v>
      </c>
      <c r="C673" s="6">
        <v>1001905514</v>
      </c>
      <c r="D673" s="6">
        <v>41969102</v>
      </c>
      <c r="E673" s="6">
        <v>580664068</v>
      </c>
      <c r="F673" s="7" t="s">
        <v>785</v>
      </c>
      <c r="G673" s="7" t="str">
        <f>VLOOKUP(C673,[3]ריכוז!A:BN,66,0)</f>
        <v>לא</v>
      </c>
      <c r="H673" s="7" t="str">
        <f>VLOOKUP(C673,[3]ריכוז!A:BP,68,0)</f>
        <v>לא</v>
      </c>
      <c r="I673" s="7">
        <f>VLOOKUP(C673,[3]ריכוז!A:BQ,69,0)</f>
        <v>0</v>
      </c>
      <c r="J673" s="22">
        <f t="shared" si="51"/>
        <v>0</v>
      </c>
      <c r="K673" s="22">
        <f>VLOOKUP(C673,'[3]דוח רשימת בקשות'!B:P,15,0)</f>
        <v>2400000</v>
      </c>
      <c r="L673" s="7">
        <f t="shared" si="50"/>
        <v>1</v>
      </c>
      <c r="M673" s="23">
        <f>VLOOKUP(E673,'[1]ריכוז תמיכה ברמת עמותה'!$A:$P,16,0)+IFERROR(VLOOKUP(E673,[2]גיליון1!$B:$F,5,0),0)</f>
        <v>311975.52507812582</v>
      </c>
      <c r="N673" s="23">
        <f t="shared" si="52"/>
        <v>311975.52507812582</v>
      </c>
      <c r="O673" s="23">
        <f>VLOOKUP(C673,'[3]דוח רשימת בקשות 17.11.25'!B:I,8,0)</f>
        <v>272979</v>
      </c>
      <c r="P673" s="23">
        <f t="shared" si="53"/>
        <v>0</v>
      </c>
      <c r="Q673" s="23">
        <f t="shared" si="54"/>
        <v>38996.525078125822</v>
      </c>
      <c r="R673" s="24"/>
      <c r="T673" s="17"/>
      <c r="U673" s="17"/>
      <c r="Y673" s="1" t="e">
        <f>VLOOKUP(F673,[4]ריכוז!E:X,20,0)</f>
        <v>#N/A</v>
      </c>
    </row>
    <row r="674" spans="2:25" x14ac:dyDescent="0.2">
      <c r="B674" s="6">
        <v>671</v>
      </c>
      <c r="C674" s="6">
        <v>1001905517</v>
      </c>
      <c r="D674" s="6">
        <v>42402520</v>
      </c>
      <c r="E674" s="6">
        <v>580411726</v>
      </c>
      <c r="F674" s="7" t="s">
        <v>786</v>
      </c>
      <c r="G674" s="7" t="str">
        <f>VLOOKUP(C674,[3]ריכוז!A:BN,66,0)</f>
        <v>לא</v>
      </c>
      <c r="H674" s="7" t="str">
        <f>VLOOKUP(C674,[3]ריכוז!A:BP,68,0)</f>
        <v>לא</v>
      </c>
      <c r="I674" s="7">
        <f>VLOOKUP(C674,[3]ריכוז!A:BQ,69,0)</f>
        <v>0</v>
      </c>
      <c r="J674" s="22">
        <f t="shared" si="51"/>
        <v>0</v>
      </c>
      <c r="K674" s="22">
        <f>VLOOKUP(C674,'[3]דוח רשימת בקשות'!B:P,15,0)</f>
        <v>500000</v>
      </c>
      <c r="L674" s="7">
        <f t="shared" si="50"/>
        <v>1</v>
      </c>
      <c r="M674" s="23">
        <f>VLOOKUP(E674,'[1]ריכוז תמיכה ברמת עמותה'!$A:$P,16,0)+IFERROR(VLOOKUP(E674,[2]גיליון1!$B:$F,5,0),0)</f>
        <v>4957.8405389754407</v>
      </c>
      <c r="N674" s="23">
        <f t="shared" si="52"/>
        <v>4957.8405389754407</v>
      </c>
      <c r="O674" s="23">
        <f>VLOOKUP(C674,'[3]דוח רשימת בקשות 17.11.25'!B:I,8,0)</f>
        <v>1030</v>
      </c>
      <c r="P674" s="23">
        <f t="shared" si="53"/>
        <v>0</v>
      </c>
      <c r="Q674" s="23">
        <f t="shared" si="54"/>
        <v>3927.8405389754407</v>
      </c>
      <c r="R674" s="24"/>
      <c r="T674" s="17"/>
      <c r="U674" s="17"/>
      <c r="Y674" s="1" t="e">
        <f>VLOOKUP(F674,[4]ריכוז!E:X,20,0)</f>
        <v>#N/A</v>
      </c>
    </row>
    <row r="675" spans="2:25" x14ac:dyDescent="0.2">
      <c r="B675" s="6">
        <v>672</v>
      </c>
      <c r="C675" s="6">
        <v>1001905530</v>
      </c>
      <c r="D675" s="6">
        <v>42240014</v>
      </c>
      <c r="E675" s="6">
        <v>580255842</v>
      </c>
      <c r="F675" s="7" t="s">
        <v>787</v>
      </c>
      <c r="G675" s="7" t="str">
        <f>VLOOKUP(C675,[3]ריכוז!A:BN,66,0)</f>
        <v>לא</v>
      </c>
      <c r="H675" s="7" t="str">
        <f>VLOOKUP(C675,[3]ריכוז!A:BP,68,0)</f>
        <v>לא</v>
      </c>
      <c r="I675" s="7">
        <f>VLOOKUP(C675,[3]ריכוז!A:BQ,69,0)</f>
        <v>0</v>
      </c>
      <c r="J675" s="22">
        <f t="shared" si="51"/>
        <v>0</v>
      </c>
      <c r="K675" s="22">
        <f>VLOOKUP(C675,'[3]דוח רשימת בקשות'!B:P,15,0)</f>
        <v>200000</v>
      </c>
      <c r="L675" s="7">
        <f t="shared" si="50"/>
        <v>1</v>
      </c>
      <c r="M675" s="23">
        <f>VLOOKUP(E675,'[1]ריכוז תמיכה ברמת עמותה'!$A:$P,16,0)+IFERROR(VLOOKUP(E675,[2]גיליון1!$B:$F,5,0),0)</f>
        <v>10035.628793236188</v>
      </c>
      <c r="N675" s="23">
        <f t="shared" si="52"/>
        <v>10035.628793236188</v>
      </c>
      <c r="O675" s="23">
        <f>VLOOKUP(C675,'[3]דוח רשימת בקשות 17.11.25'!B:I,8,0)</f>
        <v>8781</v>
      </c>
      <c r="P675" s="23">
        <f t="shared" si="53"/>
        <v>0</v>
      </c>
      <c r="Q675" s="23">
        <f t="shared" si="54"/>
        <v>1254.6287932361884</v>
      </c>
      <c r="R675" s="24"/>
      <c r="T675" s="17"/>
      <c r="U675" s="17"/>
      <c r="Y675" s="1" t="e">
        <f>VLOOKUP(F675,[4]ריכוז!E:X,20,0)</f>
        <v>#N/A</v>
      </c>
    </row>
    <row r="676" spans="2:25" x14ac:dyDescent="0.2">
      <c r="B676" s="6">
        <v>673</v>
      </c>
      <c r="C676" s="6">
        <v>1001905531</v>
      </c>
      <c r="D676" s="6">
        <v>42402089</v>
      </c>
      <c r="E676" s="6">
        <v>580399111</v>
      </c>
      <c r="F676" s="7" t="s">
        <v>788</v>
      </c>
      <c r="G676" s="7" t="str">
        <f>VLOOKUP(C676,[3]ריכוז!A:BN,66,0)</f>
        <v>לא</v>
      </c>
      <c r="H676" s="7" t="str">
        <f>VLOOKUP(C676,[3]ריכוז!A:BP,68,0)</f>
        <v>לא</v>
      </c>
      <c r="I676" s="7">
        <f>VLOOKUP(C676,[3]ריכוז!A:BQ,69,0)</f>
        <v>0</v>
      </c>
      <c r="J676" s="22">
        <f t="shared" si="51"/>
        <v>0</v>
      </c>
      <c r="K676" s="22">
        <f>VLOOKUP(C676,'[3]דוח רשימת בקשות'!B:P,15,0)</f>
        <v>200000</v>
      </c>
      <c r="L676" s="7">
        <f t="shared" si="50"/>
        <v>1</v>
      </c>
      <c r="M676" s="23">
        <f>VLOOKUP(E676,'[1]ריכוז תמיכה ברמת עמותה'!$A:$P,16,0)+IFERROR(VLOOKUP(E676,[2]גיליון1!$B:$F,5,0),0)</f>
        <v>78899.614628027426</v>
      </c>
      <c r="N676" s="23">
        <f t="shared" si="52"/>
        <v>78899.614628027426</v>
      </c>
      <c r="O676" s="23">
        <f>VLOOKUP(C676,'[3]דוח רשימת בקשות 17.11.25'!B:I,8,0)</f>
        <v>43719</v>
      </c>
      <c r="P676" s="23">
        <f t="shared" si="53"/>
        <v>0</v>
      </c>
      <c r="Q676" s="23">
        <f t="shared" si="54"/>
        <v>35180.614628027426</v>
      </c>
      <c r="R676" s="24"/>
      <c r="T676" s="17"/>
      <c r="U676" s="17"/>
      <c r="Y676" s="1" t="e">
        <f>VLOOKUP(F676,[4]ריכוז!E:X,20,0)</f>
        <v>#N/A</v>
      </c>
    </row>
    <row r="677" spans="2:25" x14ac:dyDescent="0.2">
      <c r="B677" s="6">
        <v>674</v>
      </c>
      <c r="C677" s="6">
        <v>1001905532</v>
      </c>
      <c r="D677" s="6">
        <v>42133378</v>
      </c>
      <c r="E677" s="6">
        <v>580561868</v>
      </c>
      <c r="F677" s="7" t="s">
        <v>789</v>
      </c>
      <c r="G677" s="7" t="str">
        <f>VLOOKUP(C677,[3]ריכוז!A:BN,66,0)</f>
        <v>לא</v>
      </c>
      <c r="H677" s="7" t="str">
        <f>VLOOKUP(C677,[3]ריכוז!A:BP,68,0)</f>
        <v>לא</v>
      </c>
      <c r="I677" s="7">
        <f>VLOOKUP(C677,[3]ריכוז!A:BQ,69,0)</f>
        <v>0</v>
      </c>
      <c r="J677" s="22">
        <f t="shared" si="51"/>
        <v>0</v>
      </c>
      <c r="K677" s="22">
        <f>VLOOKUP(C677,'[3]דוח רשימת בקשות'!B:P,15,0)</f>
        <v>250000</v>
      </c>
      <c r="L677" s="7">
        <f t="shared" si="50"/>
        <v>1</v>
      </c>
      <c r="M677" s="23">
        <f>VLOOKUP(E677,'[1]ריכוז תמיכה ברמת עמותה'!$A:$P,16,0)+IFERROR(VLOOKUP(E677,[2]גיליון1!$B:$F,5,0),0)</f>
        <v>9115.2313680759798</v>
      </c>
      <c r="N677" s="23">
        <f t="shared" si="52"/>
        <v>9115.2313680759798</v>
      </c>
      <c r="O677" s="23">
        <f>VLOOKUP(C677,'[3]דוח רשימת בקשות 17.11.25'!B:I,8,0)</f>
        <v>7976</v>
      </c>
      <c r="P677" s="23">
        <f t="shared" si="53"/>
        <v>0</v>
      </c>
      <c r="Q677" s="23">
        <f t="shared" si="54"/>
        <v>1139.2313680759798</v>
      </c>
      <c r="R677" s="24"/>
      <c r="T677" s="17"/>
      <c r="U677" s="17"/>
      <c r="Y677" s="1" t="e">
        <f>VLOOKUP(F677,[4]ריכוז!E:X,20,0)</f>
        <v>#N/A</v>
      </c>
    </row>
    <row r="678" spans="2:25" x14ac:dyDescent="0.2">
      <c r="B678" s="6">
        <v>675</v>
      </c>
      <c r="C678" s="6">
        <v>1001905533</v>
      </c>
      <c r="D678" s="6">
        <v>42402475</v>
      </c>
      <c r="E678" s="6">
        <v>580542710</v>
      </c>
      <c r="F678" s="7" t="s">
        <v>790</v>
      </c>
      <c r="G678" s="7" t="str">
        <f>VLOOKUP(C678,[3]ריכוז!A:BN,66,0)</f>
        <v>לא</v>
      </c>
      <c r="H678" s="7" t="str">
        <f>VLOOKUP(C678,[3]ריכוז!A:BP,68,0)</f>
        <v>לא</v>
      </c>
      <c r="I678" s="7">
        <f>VLOOKUP(C678,[3]ריכוז!A:BQ,69,0)</f>
        <v>0</v>
      </c>
      <c r="J678" s="22">
        <f t="shared" si="51"/>
        <v>0</v>
      </c>
      <c r="K678" s="22">
        <f>VLOOKUP(C678,'[3]דוח רשימת בקשות'!B:P,15,0)</f>
        <v>500000</v>
      </c>
      <c r="L678" s="7">
        <f t="shared" si="50"/>
        <v>1</v>
      </c>
      <c r="M678" s="23">
        <f>VLOOKUP(E678,'[1]ריכוז תמיכה ברמת עמותה'!$A:$P,16,0)+IFERROR(VLOOKUP(E678,[2]גיליון1!$B:$F,5,0),0)</f>
        <v>114324.81763172029</v>
      </c>
      <c r="N678" s="23">
        <f t="shared" si="52"/>
        <v>114324.81763172029</v>
      </c>
      <c r="O678" s="23">
        <f>VLOOKUP(C678,'[3]דוח רשימת בקשות 17.11.25'!B:I,8,0)</f>
        <v>100034</v>
      </c>
      <c r="P678" s="23">
        <f t="shared" si="53"/>
        <v>0</v>
      </c>
      <c r="Q678" s="23">
        <f t="shared" si="54"/>
        <v>14290.817631720289</v>
      </c>
      <c r="R678" s="24"/>
      <c r="T678" s="17"/>
      <c r="U678" s="17"/>
      <c r="Y678" s="1" t="e">
        <f>VLOOKUP(F678,[4]ריכוז!E:X,20,0)</f>
        <v>#N/A</v>
      </c>
    </row>
    <row r="679" spans="2:25" x14ac:dyDescent="0.2">
      <c r="B679" s="6">
        <v>676</v>
      </c>
      <c r="C679" s="6">
        <v>1001905535</v>
      </c>
      <c r="D679" s="6">
        <v>42402281</v>
      </c>
      <c r="E679" s="6">
        <v>580488294</v>
      </c>
      <c r="F679" s="7" t="s">
        <v>791</v>
      </c>
      <c r="G679" s="7" t="str">
        <f>VLOOKUP(C679,[3]ריכוז!A:BN,66,0)</f>
        <v>לא</v>
      </c>
      <c r="H679" s="7" t="str">
        <f>VLOOKUP(C679,[3]ריכוז!A:BP,68,0)</f>
        <v>לא</v>
      </c>
      <c r="I679" s="7">
        <f>VLOOKUP(C679,[3]ריכוז!A:BQ,69,0)</f>
        <v>0</v>
      </c>
      <c r="J679" s="22">
        <f t="shared" si="51"/>
        <v>0</v>
      </c>
      <c r="K679" s="22">
        <f>VLOOKUP(C679,'[3]דוח רשימת בקשות'!B:P,15,0)</f>
        <v>500000</v>
      </c>
      <c r="L679" s="7">
        <f t="shared" si="50"/>
        <v>1</v>
      </c>
      <c r="M679" s="23">
        <f>VLOOKUP(E679,'[1]ריכוז תמיכה ברמת עמותה'!$A:$P,16,0)+IFERROR(VLOOKUP(E679,[2]גיליון1!$B:$F,5,0),0)</f>
        <v>32958.005030490982</v>
      </c>
      <c r="N679" s="23">
        <f t="shared" si="52"/>
        <v>32958.005030490982</v>
      </c>
      <c r="O679" s="23">
        <f>VLOOKUP(C679,'[3]דוח רשימת בקשות 17.11.25'!B:I,8,0)</f>
        <v>0</v>
      </c>
      <c r="P679" s="23">
        <f t="shared" si="53"/>
        <v>0</v>
      </c>
      <c r="Q679" s="23">
        <f t="shared" si="54"/>
        <v>32958.005030490982</v>
      </c>
      <c r="R679" s="24"/>
      <c r="T679" s="17"/>
      <c r="U679" s="17"/>
      <c r="Y679" s="1" t="e">
        <f>VLOOKUP(F679,[4]ריכוז!E:X,20,0)</f>
        <v>#N/A</v>
      </c>
    </row>
    <row r="680" spans="2:25" x14ac:dyDescent="0.2">
      <c r="B680" s="6">
        <v>677</v>
      </c>
      <c r="C680" s="6">
        <v>1001905536</v>
      </c>
      <c r="D680" s="6">
        <v>42402465</v>
      </c>
      <c r="E680" s="6">
        <v>580479624</v>
      </c>
      <c r="F680" s="7" t="s">
        <v>792</v>
      </c>
      <c r="G680" s="7" t="str">
        <f>VLOOKUP(C680,[3]ריכוז!A:BN,66,0)</f>
        <v>לא</v>
      </c>
      <c r="H680" s="7" t="str">
        <f>VLOOKUP(C680,[3]ריכוז!A:BP,68,0)</f>
        <v>לא</v>
      </c>
      <c r="I680" s="7">
        <f>VLOOKUP(C680,[3]ריכוז!A:BQ,69,0)</f>
        <v>0</v>
      </c>
      <c r="J680" s="22">
        <f t="shared" si="51"/>
        <v>0</v>
      </c>
      <c r="K680" s="22">
        <f>VLOOKUP(C680,'[3]דוח רשימת בקשות'!B:P,15,0)</f>
        <v>100000</v>
      </c>
      <c r="L680" s="7">
        <f t="shared" si="50"/>
        <v>1</v>
      </c>
      <c r="M680" s="23">
        <f>VLOOKUP(E680,'[1]ריכוז תמיכה ברמת עמותה'!$A:$P,16,0)+IFERROR(VLOOKUP(E680,[2]גיליון1!$B:$F,5,0),0)</f>
        <v>10604.274015511583</v>
      </c>
      <c r="N680" s="23">
        <f t="shared" si="52"/>
        <v>10604.274015511583</v>
      </c>
      <c r="O680" s="23">
        <f>VLOOKUP(C680,'[3]דוח רשימת בקשות 17.11.25'!B:I,8,0)</f>
        <v>1353</v>
      </c>
      <c r="P680" s="23">
        <f t="shared" si="53"/>
        <v>0</v>
      </c>
      <c r="Q680" s="23">
        <f t="shared" si="54"/>
        <v>9251.2740155115825</v>
      </c>
      <c r="R680" s="24"/>
      <c r="T680" s="17"/>
      <c r="U680" s="17"/>
      <c r="Y680" s="1" t="e">
        <f>VLOOKUP(F680,[4]ריכוז!E:X,20,0)</f>
        <v>#N/A</v>
      </c>
    </row>
    <row r="681" spans="2:25" x14ac:dyDescent="0.2">
      <c r="B681" s="6">
        <v>678</v>
      </c>
      <c r="C681" s="6">
        <v>1001905539</v>
      </c>
      <c r="D681" s="6">
        <v>42402163</v>
      </c>
      <c r="E681" s="6">
        <v>580317584</v>
      </c>
      <c r="F681" s="7" t="s">
        <v>793</v>
      </c>
      <c r="G681" s="7" t="str">
        <f>VLOOKUP(C681,[3]ריכוז!A:BN,66,0)</f>
        <v>לא</v>
      </c>
      <c r="H681" s="7" t="str">
        <f>VLOOKUP(C681,[3]ריכוז!A:BP,68,0)</f>
        <v>לא</v>
      </c>
      <c r="I681" s="7">
        <f>VLOOKUP(C681,[3]ריכוז!A:BQ,69,0)</f>
        <v>0</v>
      </c>
      <c r="J681" s="22">
        <f t="shared" si="51"/>
        <v>0</v>
      </c>
      <c r="K681" s="22">
        <f>VLOOKUP(C681,'[3]דוח רשימת בקשות'!B:P,15,0)</f>
        <v>50000</v>
      </c>
      <c r="L681" s="7">
        <f t="shared" si="50"/>
        <v>1</v>
      </c>
      <c r="M681" s="23">
        <f>VLOOKUP(E681,'[1]ריכוז תמיכה ברמת עמותה'!$A:$P,16,0)+IFERROR(VLOOKUP(E681,[2]גיליון1!$B:$F,5,0),0)</f>
        <v>12988.818474307507</v>
      </c>
      <c r="N681" s="23">
        <f t="shared" si="52"/>
        <v>12988.818474307507</v>
      </c>
      <c r="O681" s="23">
        <f>VLOOKUP(C681,'[3]דוח רשימת בקשות 17.11.25'!B:I,8,0)</f>
        <v>11365</v>
      </c>
      <c r="P681" s="23">
        <f t="shared" si="53"/>
        <v>0</v>
      </c>
      <c r="Q681" s="23">
        <f t="shared" si="54"/>
        <v>1623.8184743075071</v>
      </c>
      <c r="R681" s="24"/>
      <c r="T681" s="17"/>
      <c r="U681" s="17"/>
      <c r="Y681" s="1" t="e">
        <f>VLOOKUP(F681,[4]ריכוז!E:X,20,0)</f>
        <v>#N/A</v>
      </c>
    </row>
    <row r="682" spans="2:25" x14ac:dyDescent="0.2">
      <c r="B682" s="6">
        <v>679</v>
      </c>
      <c r="C682" s="6">
        <v>1001905540</v>
      </c>
      <c r="D682" s="6">
        <v>40000231</v>
      </c>
      <c r="E682" s="6">
        <v>580311181</v>
      </c>
      <c r="F682" s="7" t="s">
        <v>794</v>
      </c>
      <c r="G682" s="7" t="str">
        <f>VLOOKUP(C682,[3]ריכוז!A:BN,66,0)</f>
        <v>לא</v>
      </c>
      <c r="H682" s="7" t="str">
        <f>VLOOKUP(C682,[3]ריכוז!A:BP,68,0)</f>
        <v>לא</v>
      </c>
      <c r="I682" s="7">
        <f>VLOOKUP(C682,[3]ריכוז!A:BQ,69,0)</f>
        <v>0</v>
      </c>
      <c r="J682" s="22">
        <f t="shared" si="51"/>
        <v>0</v>
      </c>
      <c r="K682" s="22">
        <f>VLOOKUP(C682,'[3]דוח רשימת בקשות'!B:P,15,0)</f>
        <v>500000</v>
      </c>
      <c r="L682" s="7">
        <f t="shared" si="50"/>
        <v>1</v>
      </c>
      <c r="M682" s="23">
        <f>VLOOKUP(E682,'[1]ריכוז תמיכה ברמת עמותה'!$A:$P,16,0)+IFERROR(VLOOKUP(E682,[2]גיליון1!$B:$F,5,0),0)</f>
        <v>145719.57417090028</v>
      </c>
      <c r="N682" s="23">
        <f t="shared" si="52"/>
        <v>145719.57417090028</v>
      </c>
      <c r="O682" s="23">
        <f>VLOOKUP(C682,'[3]דוח רשימת בקשות 17.11.25'!B:I,8,0)</f>
        <v>100839</v>
      </c>
      <c r="P682" s="23">
        <f t="shared" si="53"/>
        <v>0</v>
      </c>
      <c r="Q682" s="23">
        <f t="shared" si="54"/>
        <v>44880.574170900276</v>
      </c>
      <c r="R682" s="24"/>
      <c r="T682" s="17"/>
      <c r="U682" s="17"/>
      <c r="Y682" s="1" t="e">
        <f>VLOOKUP(F682,[4]ריכוז!E:X,20,0)</f>
        <v>#N/A</v>
      </c>
    </row>
    <row r="683" spans="2:25" x14ac:dyDescent="0.2">
      <c r="B683" s="6">
        <v>680</v>
      </c>
      <c r="C683" s="6">
        <v>1001905542</v>
      </c>
      <c r="D683" s="6">
        <v>40233421</v>
      </c>
      <c r="E683" s="6">
        <v>580352771</v>
      </c>
      <c r="F683" s="7" t="s">
        <v>795</v>
      </c>
      <c r="G683" s="7" t="str">
        <f>VLOOKUP(C683,[3]ריכוז!A:BN,66,0)</f>
        <v>לא</v>
      </c>
      <c r="H683" s="7" t="str">
        <f>VLOOKUP(C683,[3]ריכוז!A:BP,68,0)</f>
        <v>לא</v>
      </c>
      <c r="I683" s="7">
        <f>VLOOKUP(C683,[3]ריכוז!A:BQ,69,0)</f>
        <v>0</v>
      </c>
      <c r="J683" s="22">
        <f t="shared" si="51"/>
        <v>0</v>
      </c>
      <c r="K683" s="22">
        <f>VLOOKUP(C683,'[3]דוח רשימת בקשות'!B:P,15,0)</f>
        <v>500000</v>
      </c>
      <c r="L683" s="7">
        <f t="shared" si="50"/>
        <v>1</v>
      </c>
      <c r="M683" s="23">
        <f>VLOOKUP(E683,'[1]ריכוז תמיכה ברמת עמותה'!$A:$P,16,0)+IFERROR(VLOOKUP(E683,[2]גיליון1!$B:$F,5,0),0)</f>
        <v>89831.237880499597</v>
      </c>
      <c r="N683" s="23">
        <f t="shared" si="52"/>
        <v>89831.237880499597</v>
      </c>
      <c r="O683" s="23">
        <f>VLOOKUP(C683,'[3]דוח רשימת בקשות 17.11.25'!B:I,8,0)</f>
        <v>78602</v>
      </c>
      <c r="P683" s="23">
        <f t="shared" si="53"/>
        <v>0</v>
      </c>
      <c r="Q683" s="23">
        <f t="shared" si="54"/>
        <v>11229.237880499597</v>
      </c>
      <c r="R683" s="24"/>
      <c r="T683" s="17"/>
      <c r="U683" s="17"/>
      <c r="Y683" s="1" t="e">
        <f>VLOOKUP(F683,[4]ריכוז!E:X,20,0)</f>
        <v>#N/A</v>
      </c>
    </row>
    <row r="684" spans="2:25" x14ac:dyDescent="0.2">
      <c r="B684" s="6">
        <v>681</v>
      </c>
      <c r="C684" s="6">
        <v>1001905544</v>
      </c>
      <c r="D684" s="6">
        <v>42402195</v>
      </c>
      <c r="E684" s="6">
        <v>580370203</v>
      </c>
      <c r="F684" s="7" t="s">
        <v>796</v>
      </c>
      <c r="G684" s="7" t="str">
        <f>VLOOKUP(C684,[3]ריכוז!A:BN,66,0)</f>
        <v>לא</v>
      </c>
      <c r="H684" s="7" t="str">
        <f>VLOOKUP(C684,[3]ריכוז!A:BP,68,0)</f>
        <v>לא</v>
      </c>
      <c r="I684" s="7">
        <f>VLOOKUP(C684,[3]ריכוז!A:BQ,69,0)</f>
        <v>0</v>
      </c>
      <c r="J684" s="22">
        <f t="shared" si="51"/>
        <v>0</v>
      </c>
      <c r="K684" s="22">
        <f>VLOOKUP(C684,'[3]דוח רשימת בקשות'!B:P,15,0)</f>
        <v>1000000</v>
      </c>
      <c r="L684" s="7">
        <f t="shared" si="50"/>
        <v>1</v>
      </c>
      <c r="M684" s="23">
        <f>VLOOKUP(E684,'[1]ריכוז תמיכה ברמת עמותה'!$A:$P,16,0)+IFERROR(VLOOKUP(E684,[2]גיליון1!$B:$F,5,0),0)</f>
        <v>167617.49690393871</v>
      </c>
      <c r="N684" s="23">
        <f t="shared" si="52"/>
        <v>167617.49690393871</v>
      </c>
      <c r="O684" s="23">
        <f>VLOOKUP(C684,'[3]דוח רשימת בקשות 17.11.25'!B:I,8,0)</f>
        <v>146665</v>
      </c>
      <c r="P684" s="23">
        <f t="shared" si="53"/>
        <v>0</v>
      </c>
      <c r="Q684" s="23">
        <f t="shared" si="54"/>
        <v>20952.496903938707</v>
      </c>
      <c r="R684" s="24"/>
      <c r="T684" s="17"/>
      <c r="U684" s="17"/>
      <c r="Y684" s="1" t="e">
        <f>VLOOKUP(F684,[4]ריכוז!E:X,20,0)</f>
        <v>#N/A</v>
      </c>
    </row>
    <row r="685" spans="2:25" x14ac:dyDescent="0.2">
      <c r="B685" s="6">
        <v>682</v>
      </c>
      <c r="C685" s="6">
        <v>1001905546</v>
      </c>
      <c r="D685" s="6">
        <v>42402159</v>
      </c>
      <c r="E685" s="6">
        <v>580424638</v>
      </c>
      <c r="F685" s="7" t="s">
        <v>797</v>
      </c>
      <c r="G685" s="7" t="str">
        <f>VLOOKUP(C685,[3]ריכוז!A:BN,66,0)</f>
        <v>לא</v>
      </c>
      <c r="H685" s="7" t="str">
        <f>VLOOKUP(C685,[3]ריכוז!A:BP,68,0)</f>
        <v>לא</v>
      </c>
      <c r="I685" s="7">
        <f>VLOOKUP(C685,[3]ריכוז!A:BQ,69,0)</f>
        <v>0</v>
      </c>
      <c r="J685" s="22">
        <f t="shared" si="51"/>
        <v>0</v>
      </c>
      <c r="K685" s="22">
        <f>VLOOKUP(C685,'[3]דוח רשימת בקשות'!B:P,15,0)</f>
        <v>1400000</v>
      </c>
      <c r="L685" s="7">
        <f t="shared" si="50"/>
        <v>1</v>
      </c>
      <c r="M685" s="23">
        <f>VLOOKUP(E685,'[1]ריכוז תמיכה ברמת עמותה'!$A:$P,16,0)+IFERROR(VLOOKUP(E685,[2]גיליון1!$B:$F,5,0),0)</f>
        <v>732993.82983913738</v>
      </c>
      <c r="N685" s="23">
        <f t="shared" si="52"/>
        <v>732993.82983913738</v>
      </c>
      <c r="O685" s="23">
        <f>VLOOKUP(C685,'[3]דוח רשימת בקשות 17.11.25'!B:I,8,0)</f>
        <v>313180</v>
      </c>
      <c r="P685" s="23">
        <f t="shared" si="53"/>
        <v>0</v>
      </c>
      <c r="Q685" s="23">
        <f t="shared" si="54"/>
        <v>419813.82983913738</v>
      </c>
      <c r="R685" s="24"/>
      <c r="T685" s="17"/>
      <c r="U685" s="17"/>
      <c r="Y685" s="1" t="e">
        <f>VLOOKUP(F685,[4]ריכוז!E:X,20,0)</f>
        <v>#N/A</v>
      </c>
    </row>
    <row r="686" spans="2:25" x14ac:dyDescent="0.2">
      <c r="B686" s="6">
        <v>683</v>
      </c>
      <c r="C686" s="6">
        <v>1001905550</v>
      </c>
      <c r="D686" s="6">
        <v>40002876</v>
      </c>
      <c r="E686" s="6">
        <v>580343614</v>
      </c>
      <c r="F686" s="7" t="s">
        <v>798</v>
      </c>
      <c r="G686" s="7" t="str">
        <f>VLOOKUP(C686,[3]ריכוז!A:BN,66,0)</f>
        <v>לא</v>
      </c>
      <c r="H686" s="7" t="str">
        <f>VLOOKUP(C686,[3]ריכוז!A:BP,68,0)</f>
        <v>לא</v>
      </c>
      <c r="I686" s="7">
        <f>VLOOKUP(C686,[3]ריכוז!A:BQ,69,0)</f>
        <v>0</v>
      </c>
      <c r="J686" s="22">
        <f t="shared" si="51"/>
        <v>0</v>
      </c>
      <c r="K686" s="22">
        <f>VLOOKUP(C686,'[3]דוח רשימת בקשות'!B:P,15,0)</f>
        <v>500000</v>
      </c>
      <c r="L686" s="7">
        <f t="shared" si="50"/>
        <v>1</v>
      </c>
      <c r="M686" s="23">
        <f>VLOOKUP(E686,'[1]ריכוז תמיכה ברמת עמותה'!$A:$P,16,0)+IFERROR(VLOOKUP(E686,[2]גיליון1!$B:$F,5,0),0)</f>
        <v>31481.562115376251</v>
      </c>
      <c r="N686" s="23">
        <f t="shared" si="52"/>
        <v>31481.562115376251</v>
      </c>
      <c r="O686" s="23">
        <f>VLOOKUP(C686,'[3]דוח רשימת בקשות 17.11.25'!B:I,8,0)</f>
        <v>27546</v>
      </c>
      <c r="P686" s="23">
        <f t="shared" si="53"/>
        <v>0</v>
      </c>
      <c r="Q686" s="23">
        <f t="shared" si="54"/>
        <v>3935.5621153762513</v>
      </c>
      <c r="R686" s="24"/>
      <c r="T686" s="17"/>
      <c r="U686" s="17"/>
      <c r="Y686" s="1" t="e">
        <f>VLOOKUP(F686,[4]ריכוז!E:X,20,0)</f>
        <v>#N/A</v>
      </c>
    </row>
    <row r="687" spans="2:25" x14ac:dyDescent="0.2">
      <c r="B687" s="6">
        <v>684</v>
      </c>
      <c r="C687" s="6">
        <v>1001905552</v>
      </c>
      <c r="D687" s="6">
        <v>42402614</v>
      </c>
      <c r="E687" s="6">
        <v>580259075</v>
      </c>
      <c r="F687" s="7" t="s">
        <v>799</v>
      </c>
      <c r="G687" s="7" t="str">
        <f>VLOOKUP(C687,[3]ריכוז!A:BN,66,0)</f>
        <v>לא</v>
      </c>
      <c r="H687" s="7" t="str">
        <f>VLOOKUP(C687,[3]ריכוז!A:BP,68,0)</f>
        <v>לא</v>
      </c>
      <c r="I687" s="7">
        <f>VLOOKUP(C687,[3]ריכוז!A:BQ,69,0)</f>
        <v>0</v>
      </c>
      <c r="J687" s="22">
        <f t="shared" si="51"/>
        <v>0</v>
      </c>
      <c r="K687" s="22">
        <f>VLOOKUP(C687,'[3]דוח רשימת בקשות'!B:P,15,0)</f>
        <v>200000</v>
      </c>
      <c r="L687" s="7">
        <f t="shared" si="50"/>
        <v>1</v>
      </c>
      <c r="M687" s="23">
        <f>VLOOKUP(E687,'[1]ריכוז תמיכה ברמת עמותה'!$A:$P,16,0)+IFERROR(VLOOKUP(E687,[2]גיליון1!$B:$F,5,0),0)</f>
        <v>14131.960747743666</v>
      </c>
      <c r="N687" s="23">
        <f t="shared" si="52"/>
        <v>14131.960747743666</v>
      </c>
      <c r="O687" s="23">
        <f>VLOOKUP(C687,'[3]דוח רשימת בקשות 17.11.25'!B:I,8,0)</f>
        <v>11806</v>
      </c>
      <c r="P687" s="23">
        <f t="shared" si="53"/>
        <v>0</v>
      </c>
      <c r="Q687" s="23">
        <f t="shared" si="54"/>
        <v>2325.9607477436657</v>
      </c>
      <c r="R687" s="24"/>
      <c r="T687" s="17"/>
      <c r="U687" s="17"/>
      <c r="Y687" s="1" t="e">
        <f>VLOOKUP(F687,[4]ריכוז!E:X,20,0)</f>
        <v>#N/A</v>
      </c>
    </row>
    <row r="688" spans="2:25" x14ac:dyDescent="0.2">
      <c r="B688" s="6">
        <v>685</v>
      </c>
      <c r="C688" s="6">
        <v>1001905553</v>
      </c>
      <c r="D688" s="6">
        <v>42470300</v>
      </c>
      <c r="E688" s="6">
        <v>580628436</v>
      </c>
      <c r="F688" s="7" t="s">
        <v>800</v>
      </c>
      <c r="G688" s="7" t="str">
        <f>VLOOKUP(C688,[3]ריכוז!A:BN,66,0)</f>
        <v>לא</v>
      </c>
      <c r="H688" s="7" t="str">
        <f>VLOOKUP(C688,[3]ריכוז!A:BP,68,0)</f>
        <v>כן</v>
      </c>
      <c r="I688" s="7">
        <f>VLOOKUP(C688,[3]ריכוז!A:BQ,69,0)</f>
        <v>48</v>
      </c>
      <c r="J688" s="22">
        <f t="shared" si="51"/>
        <v>5096.657405523013</v>
      </c>
      <c r="K688" s="22">
        <f>VLOOKUP(C688,'[3]דוח רשימת בקשות'!B:P,15,0)</f>
        <v>200000</v>
      </c>
      <c r="L688" s="7">
        <f t="shared" si="50"/>
        <v>1</v>
      </c>
      <c r="M688" s="23">
        <f>VLOOKUP(E688,'[1]ריכוז תמיכה ברמת עמותה'!$A:$P,16,0)+IFERROR(VLOOKUP(E688,[2]גיליון1!$B:$F,5,0),0)</f>
        <v>38755.832354497914</v>
      </c>
      <c r="N688" s="23">
        <f t="shared" si="52"/>
        <v>33659.174948974898</v>
      </c>
      <c r="O688" s="23">
        <f>VLOOKUP(C688,'[3]דוח רשימת בקשות 17.11.25'!B:I,8,0)</f>
        <v>30923</v>
      </c>
      <c r="P688" s="23">
        <f t="shared" si="53"/>
        <v>0</v>
      </c>
      <c r="Q688" s="23">
        <f t="shared" si="54"/>
        <v>2736.1749489748981</v>
      </c>
      <c r="R688" s="24"/>
      <c r="T688" s="17"/>
      <c r="U688" s="17"/>
      <c r="Y688" s="1" t="e">
        <f>VLOOKUP(F688,[4]ריכוז!E:X,20,0)</f>
        <v>#N/A</v>
      </c>
    </row>
    <row r="689" spans="2:25" x14ac:dyDescent="0.2">
      <c r="B689" s="6">
        <v>686</v>
      </c>
      <c r="C689" s="6">
        <v>1001905554</v>
      </c>
      <c r="D689" s="6">
        <v>40224401</v>
      </c>
      <c r="E689" s="6">
        <v>580382315</v>
      </c>
      <c r="F689" s="7" t="s">
        <v>801</v>
      </c>
      <c r="G689" s="7" t="str">
        <f>VLOOKUP(C689,[3]ריכוז!A:BN,66,0)</f>
        <v>לא</v>
      </c>
      <c r="H689" s="7" t="str">
        <f>VLOOKUP(C689,[3]ריכוז!A:BP,68,0)</f>
        <v>לא</v>
      </c>
      <c r="I689" s="7">
        <f>VLOOKUP(C689,[3]ריכוז!A:BQ,69,0)</f>
        <v>0</v>
      </c>
      <c r="J689" s="22">
        <f t="shared" si="51"/>
        <v>0</v>
      </c>
      <c r="K689" s="22">
        <f>VLOOKUP(C689,'[3]דוח רשימת בקשות'!B:P,15,0)</f>
        <v>200000</v>
      </c>
      <c r="L689" s="7">
        <f t="shared" si="50"/>
        <v>1</v>
      </c>
      <c r="M689" s="23">
        <f>VLOOKUP(E689,'[1]ריכוז תמיכה ברמת עמותה'!$A:$P,16,0)+IFERROR(VLOOKUP(E689,[2]גיליון1!$B:$F,5,0),0)</f>
        <v>20453.141080818572</v>
      </c>
      <c r="N689" s="23">
        <f t="shared" si="52"/>
        <v>20453.141080818572</v>
      </c>
      <c r="O689" s="23">
        <f>VLOOKUP(C689,'[3]דוח רשימת בקשות 17.11.25'!B:I,8,0)</f>
        <v>17896</v>
      </c>
      <c r="P689" s="23">
        <f t="shared" si="53"/>
        <v>0</v>
      </c>
      <c r="Q689" s="23">
        <f t="shared" si="54"/>
        <v>2557.1410808185719</v>
      </c>
      <c r="R689" s="24"/>
      <c r="T689" s="17"/>
      <c r="U689" s="17"/>
      <c r="Y689" s="1" t="e">
        <f>VLOOKUP(F689,[4]ריכוז!E:X,20,0)</f>
        <v>#N/A</v>
      </c>
    </row>
    <row r="690" spans="2:25" x14ac:dyDescent="0.2">
      <c r="B690" s="6">
        <v>687</v>
      </c>
      <c r="C690" s="6">
        <v>1001905555</v>
      </c>
      <c r="D690" s="6">
        <v>42345227</v>
      </c>
      <c r="E690" s="6">
        <v>580539062</v>
      </c>
      <c r="F690" s="7" t="s">
        <v>802</v>
      </c>
      <c r="G690" s="7" t="str">
        <f>VLOOKUP(C690,[3]ריכוז!A:BN,66,0)</f>
        <v>לא</v>
      </c>
      <c r="H690" s="7" t="str">
        <f>VLOOKUP(C690,[3]ריכוז!A:BP,68,0)</f>
        <v>לא</v>
      </c>
      <c r="I690" s="7">
        <f>VLOOKUP(C690,[3]ריכוז!A:BQ,69,0)</f>
        <v>0</v>
      </c>
      <c r="J690" s="22">
        <f t="shared" si="51"/>
        <v>0</v>
      </c>
      <c r="K690" s="22">
        <f>VLOOKUP(C690,'[3]דוח רשימת בקשות'!B:P,15,0)</f>
        <v>1000000</v>
      </c>
      <c r="L690" s="7">
        <f t="shared" si="50"/>
        <v>1</v>
      </c>
      <c r="M690" s="23">
        <f>VLOOKUP(E690,'[1]ריכוז תמיכה ברמת עמותה'!$A:$P,16,0)+IFERROR(VLOOKUP(E690,[2]גיליון1!$B:$F,5,0),0)</f>
        <v>282770.10377483792</v>
      </c>
      <c r="N690" s="23">
        <f t="shared" si="52"/>
        <v>282770.10377483792</v>
      </c>
      <c r="O690" s="23">
        <f>VLOOKUP(C690,'[3]דוח רשימת בקשות 17.11.25'!B:I,8,0)</f>
        <v>247424</v>
      </c>
      <c r="P690" s="23">
        <f t="shared" si="53"/>
        <v>0</v>
      </c>
      <c r="Q690" s="23">
        <f t="shared" si="54"/>
        <v>35346.103774837917</v>
      </c>
      <c r="R690" s="24"/>
      <c r="T690" s="17"/>
      <c r="U690" s="17"/>
      <c r="Y690" s="1" t="e">
        <f>VLOOKUP(F690,[4]ריכוז!E:X,20,0)</f>
        <v>#N/A</v>
      </c>
    </row>
    <row r="691" spans="2:25" x14ac:dyDescent="0.2">
      <c r="B691" s="6">
        <v>688</v>
      </c>
      <c r="C691" s="6">
        <v>1001905662</v>
      </c>
      <c r="D691" s="6">
        <v>42402266</v>
      </c>
      <c r="E691" s="6">
        <v>580592137</v>
      </c>
      <c r="F691" s="7" t="s">
        <v>803</v>
      </c>
      <c r="G691" s="7" t="str">
        <f>VLOOKUP(C691,[3]ריכוז!A:BN,66,0)</f>
        <v>לא</v>
      </c>
      <c r="H691" s="7" t="str">
        <f>VLOOKUP(C691,[3]ריכוז!A:BP,68,0)</f>
        <v>לא</v>
      </c>
      <c r="I691" s="7">
        <f>VLOOKUP(C691,[3]ריכוז!A:BQ,69,0)</f>
        <v>0</v>
      </c>
      <c r="J691" s="22">
        <f t="shared" si="51"/>
        <v>0</v>
      </c>
      <c r="K691" s="22">
        <f>VLOOKUP(C691,'[3]דוח רשימת בקשות'!B:P,15,0)</f>
        <v>300000</v>
      </c>
      <c r="L691" s="7">
        <f t="shared" si="50"/>
        <v>1</v>
      </c>
      <c r="M691" s="23">
        <f>VLOOKUP(E691,'[1]ריכוז תמיכה ברמת עמותה'!$A:$P,16,0)+IFERROR(VLOOKUP(E691,[2]גיליון1!$B:$F,5,0),0)</f>
        <v>93419.706088665771</v>
      </c>
      <c r="N691" s="23">
        <f t="shared" si="52"/>
        <v>93419.706088665771</v>
      </c>
      <c r="O691" s="23">
        <f>VLOOKUP(C691,'[3]דוח רשימת בקשות 17.11.25'!B:I,8,0)</f>
        <v>61847</v>
      </c>
      <c r="P691" s="23">
        <f t="shared" si="53"/>
        <v>0</v>
      </c>
      <c r="Q691" s="23">
        <f t="shared" si="54"/>
        <v>31572.706088665771</v>
      </c>
      <c r="R691" s="24"/>
      <c r="T691" s="17"/>
      <c r="U691" s="17"/>
      <c r="Y691" s="1" t="e">
        <f>VLOOKUP(F691,[4]ריכוז!E:X,20,0)</f>
        <v>#N/A</v>
      </c>
    </row>
    <row r="692" spans="2:25" x14ac:dyDescent="0.2">
      <c r="B692" s="6">
        <v>689</v>
      </c>
      <c r="C692" s="6">
        <v>1001905690</v>
      </c>
      <c r="D692" s="6">
        <v>42402504</v>
      </c>
      <c r="E692" s="6">
        <v>580503662</v>
      </c>
      <c r="F692" s="7" t="s">
        <v>804</v>
      </c>
      <c r="G692" s="7" t="str">
        <f>VLOOKUP(C692,[3]ריכוז!A:BN,66,0)</f>
        <v>לא</v>
      </c>
      <c r="H692" s="7" t="str">
        <f>VLOOKUP(C692,[3]ריכוז!A:BP,68,0)</f>
        <v>לא</v>
      </c>
      <c r="I692" s="7">
        <f>VLOOKUP(C692,[3]ריכוז!A:BQ,69,0)</f>
        <v>0</v>
      </c>
      <c r="J692" s="22">
        <f t="shared" si="51"/>
        <v>0</v>
      </c>
      <c r="K692" s="22">
        <f>VLOOKUP(C692,'[3]דוח רשימת בקשות'!B:P,15,0)</f>
        <v>250000</v>
      </c>
      <c r="L692" s="7">
        <f t="shared" si="50"/>
        <v>1</v>
      </c>
      <c r="M692" s="23">
        <f>VLOOKUP(E692,'[1]ריכוז תמיכה ברמת עמותה'!$A:$P,16,0)+IFERROR(VLOOKUP(E692,[2]גיליון1!$B:$F,5,0),0)</f>
        <v>13438.090461475444</v>
      </c>
      <c r="N692" s="23">
        <f t="shared" si="52"/>
        <v>13438.090461475444</v>
      </c>
      <c r="O692" s="23">
        <f>VLOOKUP(C692,'[3]דוח רשימת בקשות 17.11.25'!B:I,8,0)</f>
        <v>0</v>
      </c>
      <c r="P692" s="23">
        <f t="shared" si="53"/>
        <v>0</v>
      </c>
      <c r="Q692" s="23">
        <f t="shared" si="54"/>
        <v>13438.090461475444</v>
      </c>
      <c r="R692" s="24"/>
      <c r="T692" s="17"/>
      <c r="U692" s="17"/>
      <c r="Y692" s="1" t="e">
        <f>VLOOKUP(F692,[4]ריכוז!E:X,20,0)</f>
        <v>#N/A</v>
      </c>
    </row>
    <row r="693" spans="2:25" x14ac:dyDescent="0.2">
      <c r="B693" s="6">
        <v>690</v>
      </c>
      <c r="C693" s="6">
        <v>1001905695</v>
      </c>
      <c r="D693" s="6">
        <v>42402011</v>
      </c>
      <c r="E693" s="6">
        <v>580448397</v>
      </c>
      <c r="F693" s="7" t="s">
        <v>805</v>
      </c>
      <c r="G693" s="7" t="str">
        <f>VLOOKUP(C693,[3]ריכוז!A:BN,66,0)</f>
        <v>לא</v>
      </c>
      <c r="H693" s="7" t="str">
        <f>VLOOKUP(C693,[3]ריכוז!A:BP,68,0)</f>
        <v>לא</v>
      </c>
      <c r="I693" s="7">
        <f>VLOOKUP(C693,[3]ריכוז!A:BQ,69,0)</f>
        <v>0</v>
      </c>
      <c r="J693" s="22">
        <f t="shared" si="51"/>
        <v>0</v>
      </c>
      <c r="K693" s="22">
        <f>VLOOKUP(C693,'[3]דוח רשימת בקשות'!B:P,15,0)</f>
        <v>1000000</v>
      </c>
      <c r="L693" s="7">
        <f t="shared" si="50"/>
        <v>1</v>
      </c>
      <c r="M693" s="23">
        <f>VLOOKUP(E693,'[1]ריכוז תמיכה ברמת עמותה'!$A:$P,16,0)+IFERROR(VLOOKUP(E693,[2]גיליון1!$B:$F,5,0),0)</f>
        <v>53989.471473085847</v>
      </c>
      <c r="N693" s="23">
        <f t="shared" si="52"/>
        <v>53989.471473085847</v>
      </c>
      <c r="O693" s="23">
        <f>VLOOKUP(C693,'[3]דוח רשימת בקשות 17.11.25'!B:I,8,0)</f>
        <v>47241</v>
      </c>
      <c r="P693" s="23">
        <f t="shared" si="53"/>
        <v>0</v>
      </c>
      <c r="Q693" s="23">
        <f t="shared" si="54"/>
        <v>6748.4714730858468</v>
      </c>
      <c r="R693" s="24"/>
      <c r="T693" s="17"/>
      <c r="U693" s="17"/>
      <c r="Y693" s="1" t="e">
        <f>VLOOKUP(F693,[4]ריכוז!E:X,20,0)</f>
        <v>#N/A</v>
      </c>
    </row>
    <row r="694" spans="2:25" x14ac:dyDescent="0.2">
      <c r="B694" s="6">
        <v>691</v>
      </c>
      <c r="C694" s="6">
        <v>1001905696</v>
      </c>
      <c r="D694" s="6">
        <v>42402273</v>
      </c>
      <c r="E694" s="6">
        <v>580632974</v>
      </c>
      <c r="F694" s="7" t="s">
        <v>806</v>
      </c>
      <c r="G694" s="7" t="str">
        <f>VLOOKUP(C694,[3]ריכוז!A:BN,66,0)</f>
        <v>לא</v>
      </c>
      <c r="H694" s="7" t="str">
        <f>VLOOKUP(C694,[3]ריכוז!A:BP,68,0)</f>
        <v>לא</v>
      </c>
      <c r="I694" s="7">
        <f>VLOOKUP(C694,[3]ריכוז!A:BQ,69,0)</f>
        <v>0</v>
      </c>
      <c r="J694" s="22">
        <f t="shared" si="51"/>
        <v>0</v>
      </c>
      <c r="K694" s="22">
        <f>VLOOKUP(C694,'[3]דוח רשימת בקשות'!B:P,15,0)</f>
        <v>500000</v>
      </c>
      <c r="L694" s="7">
        <f t="shared" si="50"/>
        <v>1</v>
      </c>
      <c r="M694" s="23">
        <f>VLOOKUP(E694,'[1]ריכוז תמיכה ברמת עמותה'!$A:$P,16,0)+IFERROR(VLOOKUP(E694,[2]גיליון1!$B:$F,5,0),0)</f>
        <v>13191.39714834537</v>
      </c>
      <c r="N694" s="23">
        <f t="shared" si="52"/>
        <v>13191.39714834537</v>
      </c>
      <c r="O694" s="23">
        <f>VLOOKUP(C694,'[3]דוח רשימת בקשות 17.11.25'!B:I,8,0)</f>
        <v>0</v>
      </c>
      <c r="P694" s="23">
        <f t="shared" si="53"/>
        <v>0</v>
      </c>
      <c r="Q694" s="23">
        <f t="shared" si="54"/>
        <v>13191.39714834537</v>
      </c>
      <c r="R694" s="24"/>
      <c r="T694" s="17"/>
      <c r="U694" s="17"/>
      <c r="Y694" s="1" t="e">
        <f>VLOOKUP(F694,[4]ריכוז!E:X,20,0)</f>
        <v>#N/A</v>
      </c>
    </row>
    <row r="695" spans="2:25" x14ac:dyDescent="0.2">
      <c r="B695" s="6">
        <v>692</v>
      </c>
      <c r="C695" s="6">
        <v>1001905698</v>
      </c>
      <c r="D695" s="6">
        <v>42402245</v>
      </c>
      <c r="E695" s="6">
        <v>580454817</v>
      </c>
      <c r="F695" s="7" t="s">
        <v>807</v>
      </c>
      <c r="G695" s="7" t="str">
        <f>VLOOKUP(C695,[3]ריכוז!A:BN,66,0)</f>
        <v>לא</v>
      </c>
      <c r="H695" s="7" t="str">
        <f>VLOOKUP(C695,[3]ריכוז!A:BP,68,0)</f>
        <v>לא</v>
      </c>
      <c r="I695" s="7">
        <f>VLOOKUP(C695,[3]ריכוז!A:BQ,69,0)</f>
        <v>0</v>
      </c>
      <c r="J695" s="22">
        <f t="shared" si="51"/>
        <v>0</v>
      </c>
      <c r="K695" s="22">
        <f>VLOOKUP(C695,'[3]דוח רשימת בקשות'!B:P,15,0)</f>
        <v>500000</v>
      </c>
      <c r="L695" s="7">
        <f t="shared" si="50"/>
        <v>1</v>
      </c>
      <c r="M695" s="23">
        <f>VLOOKUP(E695,'[1]ריכוז תמיכה ברמת עמותה'!$A:$P,16,0)+IFERROR(VLOOKUP(E695,[2]גיליון1!$B:$F,5,0),0)</f>
        <v>181501.14325797922</v>
      </c>
      <c r="N695" s="23">
        <f t="shared" si="52"/>
        <v>181501.14325797922</v>
      </c>
      <c r="O695" s="23">
        <f>VLOOKUP(C695,'[3]דוח רשימת בקשות 17.11.25'!B:I,8,0)</f>
        <v>82747</v>
      </c>
      <c r="P695" s="23">
        <f t="shared" si="53"/>
        <v>0</v>
      </c>
      <c r="Q695" s="23">
        <f t="shared" si="54"/>
        <v>98754.143257979216</v>
      </c>
      <c r="R695" s="24"/>
      <c r="T695" s="17"/>
      <c r="U695" s="17"/>
      <c r="Y695" s="1" t="e">
        <f>VLOOKUP(F695,[4]ריכוז!E:X,20,0)</f>
        <v>#N/A</v>
      </c>
    </row>
    <row r="696" spans="2:25" x14ac:dyDescent="0.2">
      <c r="B696" s="6">
        <v>693</v>
      </c>
      <c r="C696" s="6">
        <v>1001905699</v>
      </c>
      <c r="D696" s="6">
        <v>42205169</v>
      </c>
      <c r="E696" s="6">
        <v>580548311</v>
      </c>
      <c r="F696" s="7" t="s">
        <v>808</v>
      </c>
      <c r="G696" s="7" t="str">
        <f>VLOOKUP(C696,[3]ריכוז!A:BN,66,0)</f>
        <v>לא</v>
      </c>
      <c r="H696" s="7" t="str">
        <f>VLOOKUP(C696,[3]ריכוז!A:BP,68,0)</f>
        <v>לא</v>
      </c>
      <c r="I696" s="7">
        <f>VLOOKUP(C696,[3]ריכוז!A:BQ,69,0)</f>
        <v>0</v>
      </c>
      <c r="J696" s="22">
        <f t="shared" si="51"/>
        <v>0</v>
      </c>
      <c r="K696" s="22">
        <f>VLOOKUP(C696,'[3]דוח רשימת בקשות'!B:P,15,0)</f>
        <v>200000</v>
      </c>
      <c r="L696" s="7">
        <f t="shared" si="50"/>
        <v>1</v>
      </c>
      <c r="M696" s="23">
        <f>VLOOKUP(E696,'[1]ריכוז תמיכה ברמת עמותה'!$A:$P,16,0)+IFERROR(VLOOKUP(E696,[2]גיליון1!$B:$F,5,0),0)</f>
        <v>5702.3556293084466</v>
      </c>
      <c r="N696" s="23">
        <f t="shared" si="52"/>
        <v>5702.3556293084466</v>
      </c>
      <c r="O696" s="23">
        <f>VLOOKUP(C696,'[3]דוח רשימת בקשות 17.11.25'!B:I,8,0)</f>
        <v>4990</v>
      </c>
      <c r="P696" s="23">
        <f t="shared" si="53"/>
        <v>0</v>
      </c>
      <c r="Q696" s="23">
        <f t="shared" si="54"/>
        <v>712.35562930844662</v>
      </c>
      <c r="R696" s="24"/>
      <c r="T696" s="17"/>
      <c r="U696" s="17"/>
      <c r="Y696" s="1" t="e">
        <f>VLOOKUP(F696,[4]ריכוז!E:X,20,0)</f>
        <v>#N/A</v>
      </c>
    </row>
    <row r="697" spans="2:25" x14ac:dyDescent="0.2">
      <c r="B697" s="6">
        <v>694</v>
      </c>
      <c r="C697" s="6">
        <v>1001905732</v>
      </c>
      <c r="D697" s="6">
        <v>42402147</v>
      </c>
      <c r="E697" s="6">
        <v>580406437</v>
      </c>
      <c r="F697" s="7" t="s">
        <v>809</v>
      </c>
      <c r="G697" s="7" t="str">
        <f>VLOOKUP(C697,[3]ריכוז!A:BN,66,0)</f>
        <v>לא</v>
      </c>
      <c r="H697" s="7" t="str">
        <f>VLOOKUP(C697,[3]ריכוז!A:BP,68,0)</f>
        <v>לא</v>
      </c>
      <c r="I697" s="7">
        <f>VLOOKUP(C697,[3]ריכוז!A:BQ,69,0)</f>
        <v>0</v>
      </c>
      <c r="J697" s="22">
        <f t="shared" si="51"/>
        <v>0</v>
      </c>
      <c r="K697" s="22">
        <f>VLOOKUP(C697,'[3]דוח רשימת בקשות'!B:P,15,0)</f>
        <v>300000</v>
      </c>
      <c r="L697" s="7">
        <f t="shared" si="50"/>
        <v>1</v>
      </c>
      <c r="M697" s="23">
        <f>VLOOKUP(E697,'[1]ריכוז תמיכה ברמת עמותה'!$A:$P,16,0)+IFERROR(VLOOKUP(E697,[2]גיליון1!$B:$F,5,0),0)</f>
        <v>157478.93312089378</v>
      </c>
      <c r="N697" s="23">
        <f t="shared" si="52"/>
        <v>157478.93312089378</v>
      </c>
      <c r="O697" s="23">
        <f>VLOOKUP(C697,'[3]דוח רשימת בקשות 17.11.25'!B:I,8,0)</f>
        <v>113030</v>
      </c>
      <c r="P697" s="23">
        <f t="shared" si="53"/>
        <v>0</v>
      </c>
      <c r="Q697" s="23">
        <f t="shared" si="54"/>
        <v>44448.93312089378</v>
      </c>
      <c r="R697" s="24"/>
      <c r="T697" s="17"/>
      <c r="U697" s="17"/>
      <c r="Y697" s="1" t="e">
        <f>VLOOKUP(F697,[4]ריכוז!E:X,20,0)</f>
        <v>#N/A</v>
      </c>
    </row>
    <row r="698" spans="2:25" x14ac:dyDescent="0.2">
      <c r="B698" s="6">
        <v>695</v>
      </c>
      <c r="C698" s="6">
        <v>1001905733</v>
      </c>
      <c r="D698" s="6">
        <v>42402268</v>
      </c>
      <c r="E698" s="6">
        <v>580156511</v>
      </c>
      <c r="F698" s="7" t="s">
        <v>810</v>
      </c>
      <c r="G698" s="7" t="str">
        <f>VLOOKUP(C698,[3]ריכוז!A:BN,66,0)</f>
        <v>לא</v>
      </c>
      <c r="H698" s="7" t="str">
        <f>VLOOKUP(C698,[3]ריכוז!A:BP,68,0)</f>
        <v>לא</v>
      </c>
      <c r="I698" s="7">
        <f>VLOOKUP(C698,[3]ריכוז!A:BQ,69,0)</f>
        <v>0</v>
      </c>
      <c r="J698" s="22">
        <f t="shared" si="51"/>
        <v>0</v>
      </c>
      <c r="K698" s="22">
        <f>VLOOKUP(C698,'[3]דוח רשימת בקשות'!B:P,15,0)</f>
        <v>300000</v>
      </c>
      <c r="L698" s="7">
        <f t="shared" si="50"/>
        <v>1</v>
      </c>
      <c r="M698" s="23">
        <f>VLOOKUP(E698,'[1]ריכוז תמיכה ברמת עמותה'!$A:$P,16,0)+IFERROR(VLOOKUP(E698,[2]גיליון1!$B:$F,5,0),0)</f>
        <v>185771.75839346106</v>
      </c>
      <c r="N698" s="23">
        <f t="shared" si="52"/>
        <v>185771.75839346106</v>
      </c>
      <c r="O698" s="23">
        <f>VLOOKUP(C698,'[3]דוח רשימת בקשות 17.11.25'!B:I,8,0)</f>
        <v>111004</v>
      </c>
      <c r="P698" s="23">
        <f t="shared" si="53"/>
        <v>0</v>
      </c>
      <c r="Q698" s="23">
        <f t="shared" si="54"/>
        <v>74767.758393461059</v>
      </c>
      <c r="R698" s="24"/>
      <c r="T698" s="17"/>
      <c r="U698" s="17"/>
      <c r="Y698" s="1" t="e">
        <f>VLOOKUP(F698,[4]ריכוז!E:X,20,0)</f>
        <v>#N/A</v>
      </c>
    </row>
    <row r="699" spans="2:25" x14ac:dyDescent="0.2">
      <c r="B699" s="6">
        <v>696</v>
      </c>
      <c r="C699" s="6">
        <v>1001905734</v>
      </c>
      <c r="D699" s="6">
        <v>42783571</v>
      </c>
      <c r="E699" s="6">
        <v>580686376</v>
      </c>
      <c r="F699" s="7" t="s">
        <v>811</v>
      </c>
      <c r="G699" s="7" t="str">
        <f>VLOOKUP(C699,[3]ריכוז!A:BN,66,0)</f>
        <v>לא</v>
      </c>
      <c r="H699" s="7" t="str">
        <f>VLOOKUP(C699,[3]ריכוז!A:BP,68,0)</f>
        <v>לא</v>
      </c>
      <c r="I699" s="7">
        <f>VLOOKUP(C699,[3]ריכוז!A:BQ,69,0)</f>
        <v>0</v>
      </c>
      <c r="J699" s="22">
        <f t="shared" si="51"/>
        <v>0</v>
      </c>
      <c r="K699" s="22">
        <f>VLOOKUP(C699,'[3]דוח רשימת בקשות'!B:P,15,0)</f>
        <v>400000</v>
      </c>
      <c r="L699" s="7">
        <f t="shared" si="50"/>
        <v>1</v>
      </c>
      <c r="M699" s="23">
        <f>VLOOKUP(E699,'[1]ריכוז תמיכה ברמת עמותה'!$A:$P,16,0)+IFERROR(VLOOKUP(E699,[2]גיליון1!$B:$F,5,0),0)</f>
        <v>228477.90974827972</v>
      </c>
      <c r="N699" s="23">
        <f t="shared" si="52"/>
        <v>228477.90974827972</v>
      </c>
      <c r="O699" s="23">
        <f>VLOOKUP(C699,'[3]דוח רשימת בקשות 17.11.25'!B:I,8,0)</f>
        <v>107485</v>
      </c>
      <c r="P699" s="23">
        <f t="shared" si="53"/>
        <v>0</v>
      </c>
      <c r="Q699" s="23">
        <f t="shared" si="54"/>
        <v>120992.90974827972</v>
      </c>
      <c r="R699" s="24"/>
      <c r="T699" s="17"/>
      <c r="U699" s="17"/>
      <c r="Y699" s="1" t="e">
        <f>VLOOKUP(F699,[4]ריכוז!E:X,20,0)</f>
        <v>#N/A</v>
      </c>
    </row>
    <row r="700" spans="2:25" x14ac:dyDescent="0.2">
      <c r="B700" s="6">
        <v>697</v>
      </c>
      <c r="C700" s="6">
        <v>1001905739</v>
      </c>
      <c r="D700" s="6">
        <v>42575573</v>
      </c>
      <c r="E700" s="6">
        <v>580681351</v>
      </c>
      <c r="F700" s="7" t="s">
        <v>812</v>
      </c>
      <c r="G700" s="7" t="str">
        <f>VLOOKUP(C700,[3]ריכוז!A:BN,66,0)</f>
        <v>לא</v>
      </c>
      <c r="H700" s="7" t="str">
        <f>VLOOKUP(C700,[3]ריכוז!A:BP,68,0)</f>
        <v>לא</v>
      </c>
      <c r="I700" s="7">
        <f>VLOOKUP(C700,[3]ריכוז!A:BQ,69,0)</f>
        <v>0</v>
      </c>
      <c r="J700" s="22">
        <f t="shared" si="51"/>
        <v>0</v>
      </c>
      <c r="K700" s="22">
        <f>VLOOKUP(C700,'[3]דוח רשימת בקשות'!B:P,15,0)</f>
        <v>200000</v>
      </c>
      <c r="L700" s="7">
        <f t="shared" si="50"/>
        <v>1</v>
      </c>
      <c r="M700" s="23">
        <f>VLOOKUP(E700,'[1]ריכוז תמיכה ברמת עמותה'!$A:$P,16,0)+IFERROR(VLOOKUP(E700,[2]גיליון1!$B:$F,5,0),0)</f>
        <v>1621.8100828990482</v>
      </c>
      <c r="N700" s="23">
        <f t="shared" si="52"/>
        <v>1621.8100828990482</v>
      </c>
      <c r="O700" s="23">
        <f>VLOOKUP(C700,'[3]דוח רשימת בקשות 17.11.25'!B:I,8,0)</f>
        <v>1419</v>
      </c>
      <c r="P700" s="23">
        <f t="shared" si="53"/>
        <v>0</v>
      </c>
      <c r="Q700" s="23">
        <f t="shared" si="54"/>
        <v>202.81008289904821</v>
      </c>
      <c r="R700" s="24"/>
      <c r="T700" s="17"/>
      <c r="U700" s="17"/>
      <c r="Y700" s="1" t="e">
        <f>VLOOKUP(F700,[4]ריכוז!E:X,20,0)</f>
        <v>#N/A</v>
      </c>
    </row>
    <row r="701" spans="2:25" x14ac:dyDescent="0.2">
      <c r="B701" s="6">
        <v>698</v>
      </c>
      <c r="C701" s="6">
        <v>1001905751</v>
      </c>
      <c r="D701" s="6">
        <v>42402074</v>
      </c>
      <c r="E701" s="6">
        <v>580543585</v>
      </c>
      <c r="F701" s="7" t="s">
        <v>813</v>
      </c>
      <c r="G701" s="7" t="str">
        <f>VLOOKUP(C701,[3]ריכוז!A:BN,66,0)</f>
        <v>לא</v>
      </c>
      <c r="H701" s="7" t="str">
        <f>VLOOKUP(C701,[3]ריכוז!A:BP,68,0)</f>
        <v>לא</v>
      </c>
      <c r="I701" s="7">
        <f>VLOOKUP(C701,[3]ריכוז!A:BQ,69,0)</f>
        <v>0</v>
      </c>
      <c r="J701" s="22">
        <f t="shared" si="51"/>
        <v>0</v>
      </c>
      <c r="K701" s="22">
        <f>VLOOKUP(C701,'[3]דוח רשימת בקשות'!B:P,15,0)</f>
        <v>200000</v>
      </c>
      <c r="L701" s="7">
        <f t="shared" si="50"/>
        <v>1</v>
      </c>
      <c r="M701" s="23">
        <f>VLOOKUP(E701,'[1]ריכוז תמיכה ברמת עמותה'!$A:$P,16,0)+IFERROR(VLOOKUP(E701,[2]גיליון1!$B:$F,5,0),0)</f>
        <v>76865.597279768364</v>
      </c>
      <c r="N701" s="23">
        <f t="shared" si="52"/>
        <v>76865.597279768364</v>
      </c>
      <c r="O701" s="23">
        <f>VLOOKUP(C701,'[3]דוח רשימת בקשות 17.11.25'!B:I,8,0)</f>
        <v>60992</v>
      </c>
      <c r="P701" s="23">
        <f t="shared" si="53"/>
        <v>0</v>
      </c>
      <c r="Q701" s="23">
        <f t="shared" si="54"/>
        <v>15873.597279768364</v>
      </c>
      <c r="R701" s="24"/>
      <c r="T701" s="17"/>
      <c r="U701" s="17"/>
      <c r="Y701" s="1" t="e">
        <f>VLOOKUP(F701,[4]ריכוז!E:X,20,0)</f>
        <v>#N/A</v>
      </c>
    </row>
    <row r="702" spans="2:25" x14ac:dyDescent="0.2">
      <c r="B702" s="6">
        <v>699</v>
      </c>
      <c r="C702" s="6">
        <v>1001905752</v>
      </c>
      <c r="D702" s="6">
        <v>42402568</v>
      </c>
      <c r="E702" s="6">
        <v>580302354</v>
      </c>
      <c r="F702" s="7" t="s">
        <v>814</v>
      </c>
      <c r="G702" s="7" t="str">
        <f>VLOOKUP(C702,[3]ריכוז!A:BN,66,0)</f>
        <v>לא</v>
      </c>
      <c r="H702" s="7" t="str">
        <f>VLOOKUP(C702,[3]ריכוז!A:BP,68,0)</f>
        <v>לא</v>
      </c>
      <c r="I702" s="7">
        <f>VLOOKUP(C702,[3]ריכוז!A:BQ,69,0)</f>
        <v>0</v>
      </c>
      <c r="J702" s="22">
        <f t="shared" si="51"/>
        <v>0</v>
      </c>
      <c r="K702" s="22">
        <f>VLOOKUP(C702,'[3]דוח רשימת בקשות'!B:P,15,0)</f>
        <v>100000</v>
      </c>
      <c r="L702" s="7">
        <f t="shared" si="50"/>
        <v>1</v>
      </c>
      <c r="M702" s="23">
        <f>VLOOKUP(E702,'[1]ריכוז תמיכה ברמת עמותה'!$A:$P,16,0)+IFERROR(VLOOKUP(E702,[2]גיליון1!$B:$F,5,0),0)</f>
        <v>12910.061228975093</v>
      </c>
      <c r="N702" s="23">
        <f t="shared" si="52"/>
        <v>12910.061228975093</v>
      </c>
      <c r="O702" s="23">
        <f>VLOOKUP(C702,'[3]דוח רשימת בקשות 17.11.25'!B:I,8,0)</f>
        <v>0</v>
      </c>
      <c r="P702" s="23">
        <f t="shared" si="53"/>
        <v>0</v>
      </c>
      <c r="Q702" s="23">
        <f t="shared" si="54"/>
        <v>12910.061228975093</v>
      </c>
      <c r="R702" s="24"/>
      <c r="T702" s="17"/>
      <c r="U702" s="17"/>
      <c r="Y702" s="1" t="e">
        <f>VLOOKUP(F702,[4]ריכוז!E:X,20,0)</f>
        <v>#N/A</v>
      </c>
    </row>
    <row r="703" spans="2:25" x14ac:dyDescent="0.2">
      <c r="B703" s="6">
        <v>700</v>
      </c>
      <c r="C703" s="6">
        <v>1001905756</v>
      </c>
      <c r="D703" s="6">
        <v>40277357</v>
      </c>
      <c r="E703" s="6">
        <v>580355014</v>
      </c>
      <c r="F703" s="7" t="s">
        <v>815</v>
      </c>
      <c r="G703" s="7" t="str">
        <f>VLOOKUP(C703,[3]ריכוז!A:BN,66,0)</f>
        <v>לא</v>
      </c>
      <c r="H703" s="7" t="str">
        <f>VLOOKUP(C703,[3]ריכוז!A:BP,68,0)</f>
        <v>לא</v>
      </c>
      <c r="I703" s="7">
        <f>VLOOKUP(C703,[3]ריכוז!A:BQ,69,0)</f>
        <v>0</v>
      </c>
      <c r="J703" s="22">
        <f t="shared" si="51"/>
        <v>0</v>
      </c>
      <c r="K703" s="22">
        <f>VLOOKUP(C703,'[3]דוח רשימת בקשות'!B:P,15,0)</f>
        <v>58000</v>
      </c>
      <c r="L703" s="7">
        <f t="shared" si="50"/>
        <v>1</v>
      </c>
      <c r="M703" s="23">
        <f>VLOOKUP(E703,'[1]ריכוז תמיכה ברמת עמותה'!$A:$P,16,0)+IFERROR(VLOOKUP(E703,[2]גיליון1!$B:$F,5,0),0)</f>
        <v>58720.958112875633</v>
      </c>
      <c r="N703" s="23">
        <f t="shared" si="52"/>
        <v>58000</v>
      </c>
      <c r="O703" s="23">
        <f>VLOOKUP(C703,'[3]דוח רשימת בקשות 17.11.25'!B:I,8,0)</f>
        <v>18127</v>
      </c>
      <c r="P703" s="23">
        <f t="shared" si="53"/>
        <v>0</v>
      </c>
      <c r="Q703" s="23">
        <f t="shared" si="54"/>
        <v>39873</v>
      </c>
      <c r="R703" s="24"/>
      <c r="T703" s="17"/>
      <c r="U703" s="17"/>
      <c r="Y703" s="1" t="e">
        <f>VLOOKUP(F703,[4]ריכוז!E:X,20,0)</f>
        <v>#N/A</v>
      </c>
    </row>
    <row r="704" spans="2:25" x14ac:dyDescent="0.2">
      <c r="B704" s="6">
        <v>701</v>
      </c>
      <c r="C704" s="6">
        <v>1001905758</v>
      </c>
      <c r="D704" s="6">
        <v>41864281</v>
      </c>
      <c r="E704" s="6">
        <v>580224046</v>
      </c>
      <c r="F704" s="7" t="s">
        <v>816</v>
      </c>
      <c r="G704" s="7" t="str">
        <f>VLOOKUP(C704,[3]ריכוז!A:BN,66,0)</f>
        <v>לא</v>
      </c>
      <c r="H704" s="7" t="str">
        <f>VLOOKUP(C704,[3]ריכוז!A:BP,68,0)</f>
        <v>לא</v>
      </c>
      <c r="I704" s="7">
        <f>VLOOKUP(C704,[3]ריכוז!A:BQ,69,0)</f>
        <v>0</v>
      </c>
      <c r="J704" s="22">
        <f t="shared" si="51"/>
        <v>0</v>
      </c>
      <c r="K704" s="22">
        <f>VLOOKUP(C704,'[3]דוח רשימת בקשות'!B:P,15,0)</f>
        <v>550000</v>
      </c>
      <c r="L704" s="7">
        <f t="shared" si="50"/>
        <v>1</v>
      </c>
      <c r="M704" s="23">
        <f>VLOOKUP(E704,'[1]ריכוז תמיכה ברמת עמותה'!$A:$P,16,0)+IFERROR(VLOOKUP(E704,[2]גיליון1!$B:$F,5,0),0)</f>
        <v>215094.40000000002</v>
      </c>
      <c r="N704" s="23">
        <f t="shared" si="52"/>
        <v>215094.40000000002</v>
      </c>
      <c r="O704" s="23">
        <f>VLOOKUP(C704,'[3]דוח רשימת בקשות 17.11.25'!B:I,8,0)</f>
        <v>188208</v>
      </c>
      <c r="P704" s="23">
        <f t="shared" si="53"/>
        <v>0</v>
      </c>
      <c r="Q704" s="23">
        <f t="shared" si="54"/>
        <v>26886.400000000023</v>
      </c>
      <c r="R704" s="24"/>
      <c r="T704" s="17"/>
      <c r="U704" s="17"/>
      <c r="Y704" s="1" t="e">
        <f>VLOOKUP(F704,[4]ריכוז!E:X,20,0)</f>
        <v>#N/A</v>
      </c>
    </row>
    <row r="705" spans="2:25" x14ac:dyDescent="0.2">
      <c r="B705" s="6">
        <v>702</v>
      </c>
      <c r="C705" s="6">
        <v>1001905842</v>
      </c>
      <c r="D705" s="6">
        <v>40227148</v>
      </c>
      <c r="E705" s="6">
        <v>580364966</v>
      </c>
      <c r="F705" s="7" t="s">
        <v>817</v>
      </c>
      <c r="G705" s="7" t="str">
        <f>VLOOKUP(C705,[3]ריכוז!A:BN,66,0)</f>
        <v>לא</v>
      </c>
      <c r="H705" s="7" t="str">
        <f>VLOOKUP(C705,[3]ריכוז!A:BP,68,0)</f>
        <v>לא</v>
      </c>
      <c r="I705" s="7">
        <f>VLOOKUP(C705,[3]ריכוז!A:BQ,69,0)</f>
        <v>0</v>
      </c>
      <c r="J705" s="22">
        <f t="shared" si="51"/>
        <v>0</v>
      </c>
      <c r="K705" s="22">
        <f>VLOOKUP(C705,'[3]דוח רשימת בקשות'!B:P,15,0)</f>
        <v>20000</v>
      </c>
      <c r="L705" s="7">
        <f t="shared" si="50"/>
        <v>1</v>
      </c>
      <c r="M705" s="23">
        <f>VLOOKUP(E705,'[1]ריכוז תמיכה ברמת עמותה'!$A:$P,16,0)+IFERROR(VLOOKUP(E705,[2]גיליון1!$B:$F,5,0),0)</f>
        <v>30933.418981616858</v>
      </c>
      <c r="N705" s="23">
        <f t="shared" si="52"/>
        <v>20000</v>
      </c>
      <c r="O705" s="23">
        <f>VLOOKUP(C705,'[3]דוח רשימת בקשות 17.11.25'!B:I,8,0)</f>
        <v>6027</v>
      </c>
      <c r="P705" s="23">
        <f t="shared" si="53"/>
        <v>0</v>
      </c>
      <c r="Q705" s="23">
        <f t="shared" si="54"/>
        <v>13973</v>
      </c>
      <c r="R705" s="24"/>
      <c r="T705" s="17"/>
      <c r="U705" s="17"/>
      <c r="Y705" s="1" t="e">
        <f>VLOOKUP(F705,[4]ריכוז!E:X,20,0)</f>
        <v>#N/A</v>
      </c>
    </row>
    <row r="706" spans="2:25" x14ac:dyDescent="0.2">
      <c r="B706" s="6">
        <v>703</v>
      </c>
      <c r="C706" s="6">
        <v>1001905846</v>
      </c>
      <c r="D706" s="6">
        <v>40224981</v>
      </c>
      <c r="E706" s="6">
        <v>580170074</v>
      </c>
      <c r="F706" s="7" t="s">
        <v>818</v>
      </c>
      <c r="G706" s="7" t="str">
        <f>VLOOKUP(C706,[3]ריכוז!A:BN,66,0)</f>
        <v>לא</v>
      </c>
      <c r="H706" s="7" t="str">
        <f>VLOOKUP(C706,[3]ריכוז!A:BP,68,0)</f>
        <v>לא</v>
      </c>
      <c r="I706" s="7">
        <f>VLOOKUP(C706,[3]ריכוז!A:BQ,69,0)</f>
        <v>0</v>
      </c>
      <c r="J706" s="22">
        <f t="shared" si="51"/>
        <v>0</v>
      </c>
      <c r="K706" s="22">
        <f>VLOOKUP(C706,'[3]דוח רשימת בקשות'!B:P,15,0)</f>
        <v>100000</v>
      </c>
      <c r="L706" s="7">
        <f t="shared" si="50"/>
        <v>1</v>
      </c>
      <c r="M706" s="23">
        <f>VLOOKUP(E706,'[1]ריכוז תמיכה ברמת עמותה'!$A:$P,16,0)+IFERROR(VLOOKUP(E706,[2]גיליון1!$B:$F,5,0),0)</f>
        <v>54049.154728770074</v>
      </c>
      <c r="N706" s="23">
        <f t="shared" si="52"/>
        <v>54049.154728770074</v>
      </c>
      <c r="O706" s="23">
        <f>VLOOKUP(C706,'[3]דוח רשימת בקשות 17.11.25'!B:I,8,0)</f>
        <v>46112</v>
      </c>
      <c r="P706" s="23">
        <f t="shared" si="53"/>
        <v>0</v>
      </c>
      <c r="Q706" s="23">
        <f t="shared" si="54"/>
        <v>7937.1547287700741</v>
      </c>
      <c r="R706" s="24"/>
      <c r="T706" s="17"/>
      <c r="U706" s="17"/>
      <c r="Y706" s="1" t="e">
        <f>VLOOKUP(F706,[4]ריכוז!E:X,20,0)</f>
        <v>#N/A</v>
      </c>
    </row>
    <row r="707" spans="2:25" x14ac:dyDescent="0.2">
      <c r="B707" s="6">
        <v>704</v>
      </c>
      <c r="C707" s="6">
        <v>1001905847</v>
      </c>
      <c r="D707" s="6">
        <v>42402062</v>
      </c>
      <c r="E707" s="6">
        <v>580315141</v>
      </c>
      <c r="F707" s="7" t="s">
        <v>819</v>
      </c>
      <c r="G707" s="7" t="str">
        <f>VLOOKUP(C707,[3]ריכוז!A:BN,66,0)</f>
        <v>לא</v>
      </c>
      <c r="H707" s="7" t="str">
        <f>VLOOKUP(C707,[3]ריכוז!A:BP,68,0)</f>
        <v>לא</v>
      </c>
      <c r="I707" s="7">
        <f>VLOOKUP(C707,[3]ריכוז!A:BQ,69,0)</f>
        <v>0</v>
      </c>
      <c r="J707" s="22">
        <f t="shared" si="51"/>
        <v>0</v>
      </c>
      <c r="K707" s="22">
        <f>VLOOKUP(C707,'[3]דוח רשימת בקשות'!B:P,15,0)</f>
        <v>200000</v>
      </c>
      <c r="L707" s="7">
        <f t="shared" si="50"/>
        <v>1</v>
      </c>
      <c r="M707" s="23">
        <f>VLOOKUP(E707,'[1]ריכוז תמיכה ברמת עמותה'!$A:$P,16,0)+IFERROR(VLOOKUP(E707,[2]גיליון1!$B:$F,5,0),0)</f>
        <v>36984.949810696729</v>
      </c>
      <c r="N707" s="23">
        <f t="shared" si="52"/>
        <v>36984.949810696729</v>
      </c>
      <c r="O707" s="23">
        <f>VLOOKUP(C707,'[3]דוח רשימת בקשות 17.11.25'!B:I,8,0)</f>
        <v>19740</v>
      </c>
      <c r="P707" s="23">
        <f t="shared" si="53"/>
        <v>0</v>
      </c>
      <c r="Q707" s="23">
        <f t="shared" si="54"/>
        <v>17244.949810696729</v>
      </c>
      <c r="R707" s="24"/>
      <c r="T707" s="17"/>
      <c r="U707" s="17"/>
      <c r="Y707" s="1" t="e">
        <f>VLOOKUP(F707,[4]ריכוז!E:X,20,0)</f>
        <v>#N/A</v>
      </c>
    </row>
    <row r="708" spans="2:25" x14ac:dyDescent="0.2">
      <c r="B708" s="6">
        <v>705</v>
      </c>
      <c r="C708" s="6">
        <v>1001905849</v>
      </c>
      <c r="D708" s="6">
        <v>40016999</v>
      </c>
      <c r="E708" s="6">
        <v>580361897</v>
      </c>
      <c r="F708" s="7" t="s">
        <v>820</v>
      </c>
      <c r="G708" s="7" t="str">
        <f>VLOOKUP(C708,[3]ריכוז!A:BN,66,0)</f>
        <v>לא</v>
      </c>
      <c r="H708" s="7" t="str">
        <f>VLOOKUP(C708,[3]ריכוז!A:BP,68,0)</f>
        <v>לא</v>
      </c>
      <c r="I708" s="7">
        <f>VLOOKUP(C708,[3]ריכוז!A:BQ,69,0)</f>
        <v>0</v>
      </c>
      <c r="J708" s="22">
        <f t="shared" si="51"/>
        <v>0</v>
      </c>
      <c r="K708" s="22">
        <f>VLOOKUP(C708,'[3]דוח רשימת בקשות'!B:P,15,0)</f>
        <v>50000</v>
      </c>
      <c r="L708" s="7">
        <f t="shared" ref="L708:L771" si="55">COUNTIF($E$4:$E$832,E708)</f>
        <v>1</v>
      </c>
      <c r="M708" s="23">
        <f>VLOOKUP(E708,'[1]ריכוז תמיכה ברמת עמותה'!$A:$P,16,0)+IFERROR(VLOOKUP(E708,[2]גיליון1!$B:$F,5,0),0)</f>
        <v>7926.288146153026</v>
      </c>
      <c r="N708" s="23">
        <f t="shared" si="52"/>
        <v>7926.288146153026</v>
      </c>
      <c r="O708" s="23">
        <f>VLOOKUP(C708,'[3]דוח רשימת בקשות 17.11.25'!B:I,8,0)</f>
        <v>6936</v>
      </c>
      <c r="P708" s="23">
        <f t="shared" si="53"/>
        <v>0</v>
      </c>
      <c r="Q708" s="23">
        <f t="shared" si="54"/>
        <v>990.28814615302599</v>
      </c>
      <c r="R708" s="24"/>
      <c r="T708" s="17"/>
      <c r="U708" s="17"/>
      <c r="Y708" s="1" t="e">
        <f>VLOOKUP(F708,[4]ריכוז!E:X,20,0)</f>
        <v>#N/A</v>
      </c>
    </row>
    <row r="709" spans="2:25" x14ac:dyDescent="0.2">
      <c r="B709" s="6">
        <v>706</v>
      </c>
      <c r="C709" s="6">
        <v>1001905860</v>
      </c>
      <c r="D709" s="6">
        <v>42402250</v>
      </c>
      <c r="E709" s="6">
        <v>580579068</v>
      </c>
      <c r="F709" s="7" t="s">
        <v>821</v>
      </c>
      <c r="G709" s="7" t="str">
        <f>VLOOKUP(C709,[3]ריכוז!A:BN,66,0)</f>
        <v>לא</v>
      </c>
      <c r="H709" s="7" t="str">
        <f>VLOOKUP(C709,[3]ריכוז!A:BP,68,0)</f>
        <v>לא</v>
      </c>
      <c r="I709" s="7">
        <f>VLOOKUP(C709,[3]ריכוז!A:BQ,69,0)</f>
        <v>0</v>
      </c>
      <c r="J709" s="22">
        <f t="shared" ref="J709:J772" si="56">M709/365*I709</f>
        <v>0</v>
      </c>
      <c r="K709" s="22">
        <f>VLOOKUP(C709,'[3]דוח רשימת בקשות'!B:P,15,0)</f>
        <v>60000</v>
      </c>
      <c r="L709" s="7">
        <f t="shared" si="55"/>
        <v>1</v>
      </c>
      <c r="M709" s="23">
        <f>VLOOKUP(E709,'[1]ריכוז תמיכה ברמת עמותה'!$A:$P,16,0)+IFERROR(VLOOKUP(E709,[2]גיליון1!$B:$F,5,0),0)</f>
        <v>11160.176127538842</v>
      </c>
      <c r="N709" s="23">
        <f t="shared" ref="N709:N772" si="57">IF(K709&lt;M709,K709,M709)-J709</f>
        <v>11160.176127538842</v>
      </c>
      <c r="O709" s="23">
        <f>VLOOKUP(C709,'[3]דוח רשימת בקשות 17.11.25'!B:I,8,0)</f>
        <v>9765</v>
      </c>
      <c r="P709" s="23">
        <f t="shared" ref="P709:P772" si="58">IF(N709&lt;O709,N709-O709,0)*-1</f>
        <v>0</v>
      </c>
      <c r="Q709" s="23">
        <f t="shared" ref="Q709:Q772" si="59">IF((N709-O709)&gt;0,N709-O709,0)</f>
        <v>1395.1761275388417</v>
      </c>
      <c r="R709" s="24"/>
      <c r="T709" s="17"/>
      <c r="U709" s="17"/>
      <c r="Y709" s="1" t="e">
        <f>VLOOKUP(F709,[4]ריכוז!E:X,20,0)</f>
        <v>#N/A</v>
      </c>
    </row>
    <row r="710" spans="2:25" x14ac:dyDescent="0.2">
      <c r="B710" s="6">
        <v>707</v>
      </c>
      <c r="C710" s="6">
        <v>1001905863</v>
      </c>
      <c r="D710" s="6">
        <v>42503977</v>
      </c>
      <c r="E710" s="6">
        <v>580294551</v>
      </c>
      <c r="F710" s="7" t="s">
        <v>822</v>
      </c>
      <c r="G710" s="7" t="str">
        <f>VLOOKUP(C710,[3]ריכוז!A:BN,66,0)</f>
        <v>לא</v>
      </c>
      <c r="H710" s="7" t="str">
        <f>VLOOKUP(C710,[3]ריכוז!A:BP,68,0)</f>
        <v>לא</v>
      </c>
      <c r="I710" s="7">
        <f>VLOOKUP(C710,[3]ריכוז!A:BQ,69,0)</f>
        <v>0</v>
      </c>
      <c r="J710" s="22">
        <f t="shared" si="56"/>
        <v>0</v>
      </c>
      <c r="K710" s="22">
        <f>VLOOKUP(C710,'[3]דוח רשימת בקשות'!B:P,15,0)</f>
        <v>150000</v>
      </c>
      <c r="L710" s="7">
        <f t="shared" si="55"/>
        <v>1</v>
      </c>
      <c r="M710" s="23">
        <f>VLOOKUP(E710,'[1]ריכוז תמיכה ברמת עמותה'!$A:$P,16,0)+IFERROR(VLOOKUP(E710,[2]גיליון1!$B:$F,5,0),0)</f>
        <v>33293.911162539051</v>
      </c>
      <c r="N710" s="23">
        <f t="shared" si="57"/>
        <v>33293.911162539051</v>
      </c>
      <c r="O710" s="23">
        <f>VLOOKUP(C710,'[3]דוח רשימת בקשות 17.11.25'!B:I,8,0)</f>
        <v>10099</v>
      </c>
      <c r="P710" s="23">
        <f t="shared" si="58"/>
        <v>0</v>
      </c>
      <c r="Q710" s="23">
        <f t="shared" si="59"/>
        <v>23194.911162539051</v>
      </c>
      <c r="R710" s="24"/>
      <c r="T710" s="17"/>
      <c r="U710" s="17"/>
      <c r="Y710" s="1" t="e">
        <f>VLOOKUP(F710,[4]ריכוז!E:X,20,0)</f>
        <v>#N/A</v>
      </c>
    </row>
    <row r="711" spans="2:25" x14ac:dyDescent="0.2">
      <c r="B711" s="6">
        <v>708</v>
      </c>
      <c r="C711" s="6">
        <v>1001905865</v>
      </c>
      <c r="D711" s="6">
        <v>42316736</v>
      </c>
      <c r="E711" s="6">
        <v>580352797</v>
      </c>
      <c r="F711" s="7" t="s">
        <v>823</v>
      </c>
      <c r="G711" s="7" t="str">
        <f>VLOOKUP(C711,[3]ריכוז!A:BN,66,0)</f>
        <v>לא</v>
      </c>
      <c r="H711" s="7" t="str">
        <f>VLOOKUP(C711,[3]ריכוז!A:BP,68,0)</f>
        <v>לא</v>
      </c>
      <c r="I711" s="7">
        <f>VLOOKUP(C711,[3]ריכוז!A:BQ,69,0)</f>
        <v>0</v>
      </c>
      <c r="J711" s="22">
        <f t="shared" si="56"/>
        <v>0</v>
      </c>
      <c r="K711" s="22">
        <f>VLOOKUP(C711,'[3]דוח רשימת בקשות'!B:P,15,0)</f>
        <v>200000</v>
      </c>
      <c r="L711" s="7">
        <f t="shared" si="55"/>
        <v>1</v>
      </c>
      <c r="M711" s="23">
        <f>VLOOKUP(E711,'[1]ריכוז תמיכה ברמת עמותה'!$A:$P,16,0)+IFERROR(VLOOKUP(E711,[2]גיליון1!$B:$F,5,0),0)</f>
        <v>94521.223458332999</v>
      </c>
      <c r="N711" s="23">
        <f t="shared" si="57"/>
        <v>94521.223458332999</v>
      </c>
      <c r="O711" s="23">
        <f>VLOOKUP(C711,'[3]דוח רשימת בקשות 17.11.25'!B:I,8,0)</f>
        <v>82706</v>
      </c>
      <c r="P711" s="23">
        <f t="shared" si="58"/>
        <v>0</v>
      </c>
      <c r="Q711" s="23">
        <f t="shared" si="59"/>
        <v>11815.223458332999</v>
      </c>
      <c r="R711" s="24"/>
      <c r="T711" s="17"/>
      <c r="U711" s="17"/>
      <c r="Y711" s="1" t="e">
        <f>VLOOKUP(F711,[4]ריכוז!E:X,20,0)</f>
        <v>#N/A</v>
      </c>
    </row>
    <row r="712" spans="2:25" x14ac:dyDescent="0.2">
      <c r="B712" s="6">
        <v>709</v>
      </c>
      <c r="C712" s="6">
        <v>1001905900</v>
      </c>
      <c r="D712" s="6">
        <v>41900995</v>
      </c>
      <c r="E712" s="6">
        <v>580438745</v>
      </c>
      <c r="F712" s="7" t="s">
        <v>824</v>
      </c>
      <c r="G712" s="7" t="str">
        <f>VLOOKUP(C712,[3]ריכוז!A:BN,66,0)</f>
        <v>לא</v>
      </c>
      <c r="H712" s="7" t="str">
        <f>VLOOKUP(C712,[3]ריכוז!A:BP,68,0)</f>
        <v>לא</v>
      </c>
      <c r="I712" s="7">
        <f>VLOOKUP(C712,[3]ריכוז!A:BQ,69,0)</f>
        <v>0</v>
      </c>
      <c r="J712" s="22">
        <f t="shared" si="56"/>
        <v>0</v>
      </c>
      <c r="K712" s="22">
        <f>VLOOKUP(C712,'[3]דוח רשימת בקשות'!B:P,15,0)</f>
        <v>1500000</v>
      </c>
      <c r="L712" s="7">
        <f t="shared" si="55"/>
        <v>1</v>
      </c>
      <c r="M712" s="23">
        <f>VLOOKUP(E712,'[1]ריכוז תמיכה ברמת עמותה'!$A:$P,16,0)+IFERROR(VLOOKUP(E712,[2]גיליון1!$B:$F,5,0),0)</f>
        <v>405708.43787077715</v>
      </c>
      <c r="N712" s="23">
        <f t="shared" si="57"/>
        <v>405708.43787077715</v>
      </c>
      <c r="O712" s="23">
        <f>VLOOKUP(C712,'[3]דוח רשימת בקשות 17.11.25'!B:I,8,0)</f>
        <v>324162</v>
      </c>
      <c r="P712" s="23">
        <f t="shared" si="58"/>
        <v>0</v>
      </c>
      <c r="Q712" s="23">
        <f t="shared" si="59"/>
        <v>81546.437870777154</v>
      </c>
      <c r="R712" s="24"/>
      <c r="T712" s="17"/>
      <c r="U712" s="17"/>
      <c r="Y712" s="1" t="e">
        <f>VLOOKUP(F712,[4]ריכוז!E:X,20,0)</f>
        <v>#N/A</v>
      </c>
    </row>
    <row r="713" spans="2:25" x14ac:dyDescent="0.2">
      <c r="B713" s="6">
        <v>710</v>
      </c>
      <c r="C713" s="6">
        <v>1001905901</v>
      </c>
      <c r="D713" s="6">
        <v>42226130</v>
      </c>
      <c r="E713" s="6">
        <v>580666030</v>
      </c>
      <c r="F713" s="7" t="s">
        <v>825</v>
      </c>
      <c r="G713" s="7" t="str">
        <f>VLOOKUP(C713,[3]ריכוז!A:BN,66,0)</f>
        <v>לא</v>
      </c>
      <c r="H713" s="7" t="str">
        <f>VLOOKUP(C713,[3]ריכוז!A:BP,68,0)</f>
        <v>לא</v>
      </c>
      <c r="I713" s="7">
        <f>VLOOKUP(C713,[3]ריכוז!A:BQ,69,0)</f>
        <v>0</v>
      </c>
      <c r="J713" s="22">
        <f t="shared" si="56"/>
        <v>0</v>
      </c>
      <c r="K713" s="22">
        <f>VLOOKUP(C713,'[3]דוח רשימת בקשות'!B:P,15,0)</f>
        <v>200000</v>
      </c>
      <c r="L713" s="7">
        <f t="shared" si="55"/>
        <v>1</v>
      </c>
      <c r="M713" s="23">
        <f>VLOOKUP(E713,'[1]ריכוז תמיכה ברמת עמותה'!$A:$P,16,0)+IFERROR(VLOOKUP(E713,[2]גיליון1!$B:$F,5,0),0)</f>
        <v>48284.199221457529</v>
      </c>
      <c r="N713" s="23">
        <f t="shared" si="57"/>
        <v>48284.199221457529</v>
      </c>
      <c r="O713" s="23">
        <f>VLOOKUP(C713,'[3]דוח רשימת בקשות 17.11.25'!B:I,8,0)</f>
        <v>25579</v>
      </c>
      <c r="P713" s="23">
        <f t="shared" si="58"/>
        <v>0</v>
      </c>
      <c r="Q713" s="23">
        <f t="shared" si="59"/>
        <v>22705.199221457529</v>
      </c>
      <c r="R713" s="24"/>
      <c r="T713" s="17"/>
      <c r="U713" s="17"/>
      <c r="Y713" s="1" t="e">
        <f>VLOOKUP(F713,[4]ריכוז!E:X,20,0)</f>
        <v>#N/A</v>
      </c>
    </row>
    <row r="714" spans="2:25" x14ac:dyDescent="0.2">
      <c r="B714" s="6">
        <v>711</v>
      </c>
      <c r="C714" s="6">
        <v>1001905941</v>
      </c>
      <c r="D714" s="6">
        <v>42561868</v>
      </c>
      <c r="E714" s="6">
        <v>580455111</v>
      </c>
      <c r="F714" s="7" t="s">
        <v>826</v>
      </c>
      <c r="G714" s="7" t="str">
        <f>VLOOKUP(C714,[3]ריכוז!A:BN,66,0)</f>
        <v>לא</v>
      </c>
      <c r="H714" s="7" t="str">
        <f>VLOOKUP(C714,[3]ריכוז!A:BP,68,0)</f>
        <v>לא</v>
      </c>
      <c r="I714" s="7">
        <f>VLOOKUP(C714,[3]ריכוז!A:BQ,69,0)</f>
        <v>0</v>
      </c>
      <c r="J714" s="22">
        <f t="shared" si="56"/>
        <v>0</v>
      </c>
      <c r="K714" s="22">
        <f>VLOOKUP(C714,'[3]דוח רשימת בקשות'!B:P,15,0)</f>
        <v>500000</v>
      </c>
      <c r="L714" s="7">
        <f t="shared" si="55"/>
        <v>1</v>
      </c>
      <c r="M714" s="23">
        <f>VLOOKUP(E714,'[1]ריכוז תמיכה ברמת עמותה'!$A:$P,16,0)+IFERROR(VLOOKUP(E714,[2]גיליון1!$B:$F,5,0),0)</f>
        <v>61290.292491342145</v>
      </c>
      <c r="N714" s="23">
        <f t="shared" si="57"/>
        <v>61290.292491342145</v>
      </c>
      <c r="O714" s="23">
        <f>VLOOKUP(C714,'[3]דוח רשימת בקשות 17.11.25'!B:I,8,0)</f>
        <v>53629</v>
      </c>
      <c r="P714" s="23">
        <f t="shared" si="58"/>
        <v>0</v>
      </c>
      <c r="Q714" s="23">
        <f t="shared" si="59"/>
        <v>7661.2924913421448</v>
      </c>
      <c r="R714" s="24"/>
      <c r="T714" s="17"/>
      <c r="U714" s="17"/>
      <c r="Y714" s="1" t="e">
        <f>VLOOKUP(F714,[4]ריכוז!E:X,20,0)</f>
        <v>#N/A</v>
      </c>
    </row>
    <row r="715" spans="2:25" x14ac:dyDescent="0.2">
      <c r="B715" s="6">
        <v>712</v>
      </c>
      <c r="C715" s="6">
        <v>1001905945</v>
      </c>
      <c r="D715" s="6">
        <v>40224982</v>
      </c>
      <c r="E715" s="6">
        <v>580100139</v>
      </c>
      <c r="F715" s="7" t="s">
        <v>827</v>
      </c>
      <c r="G715" s="7" t="str">
        <f>VLOOKUP(C715,[3]ריכוז!A:BN,66,0)</f>
        <v>לא</v>
      </c>
      <c r="H715" s="7" t="str">
        <f>VLOOKUP(C715,[3]ריכוז!A:BP,68,0)</f>
        <v>לא</v>
      </c>
      <c r="I715" s="7">
        <f>VLOOKUP(C715,[3]ריכוז!A:BQ,69,0)</f>
        <v>0</v>
      </c>
      <c r="J715" s="22">
        <f t="shared" si="56"/>
        <v>0</v>
      </c>
      <c r="K715" s="22">
        <f>VLOOKUP(C715,'[3]דוח רשימת בקשות'!B:P,15,0)</f>
        <v>300000</v>
      </c>
      <c r="L715" s="7">
        <f t="shared" si="55"/>
        <v>1</v>
      </c>
      <c r="M715" s="23">
        <f>VLOOKUP(E715,'[1]ריכוז תמיכה ברמת עמותה'!$A:$P,16,0)+IFERROR(VLOOKUP(E715,[2]גיליון1!$B:$F,5,0),0)</f>
        <v>54926.220772897053</v>
      </c>
      <c r="N715" s="23">
        <f t="shared" si="57"/>
        <v>54926.220772897053</v>
      </c>
      <c r="O715" s="23">
        <f>VLOOKUP(C715,'[3]דוח רשימת בקשות 17.11.25'!B:I,8,0)</f>
        <v>36597</v>
      </c>
      <c r="P715" s="23">
        <f t="shared" si="58"/>
        <v>0</v>
      </c>
      <c r="Q715" s="23">
        <f t="shared" si="59"/>
        <v>18329.220772897053</v>
      </c>
      <c r="R715" s="24"/>
      <c r="T715" s="17"/>
      <c r="U715" s="17"/>
      <c r="Y715" s="1" t="e">
        <f>VLOOKUP(F715,[4]ריכוז!E:X,20,0)</f>
        <v>#N/A</v>
      </c>
    </row>
    <row r="716" spans="2:25" x14ac:dyDescent="0.2">
      <c r="B716" s="6">
        <v>713</v>
      </c>
      <c r="C716" s="6">
        <v>1001905965</v>
      </c>
      <c r="D716" s="6">
        <v>42243892</v>
      </c>
      <c r="E716" s="6">
        <v>580251957</v>
      </c>
      <c r="F716" s="7" t="s">
        <v>828</v>
      </c>
      <c r="G716" s="7" t="str">
        <f>VLOOKUP(C716,[3]ריכוז!A:BN,66,0)</f>
        <v>לא</v>
      </c>
      <c r="H716" s="7" t="str">
        <f>VLOOKUP(C716,[3]ריכוז!A:BP,68,0)</f>
        <v>לא</v>
      </c>
      <c r="I716" s="7">
        <f>VLOOKUP(C716,[3]ריכוז!A:BQ,69,0)</f>
        <v>0</v>
      </c>
      <c r="J716" s="22">
        <f t="shared" si="56"/>
        <v>0</v>
      </c>
      <c r="K716" s="22">
        <f>VLOOKUP(C716,'[3]דוח רשימת בקשות'!B:P,15,0)</f>
        <v>100000</v>
      </c>
      <c r="L716" s="7">
        <f t="shared" si="55"/>
        <v>1</v>
      </c>
      <c r="M716" s="23">
        <f>VLOOKUP(E716,'[1]ריכוז תמיכה ברמת עמותה'!$A:$P,16,0)+IFERROR(VLOOKUP(E716,[2]גיליון1!$B:$F,5,0),0)</f>
        <v>15871.531367717087</v>
      </c>
      <c r="N716" s="23">
        <f t="shared" si="57"/>
        <v>15871.531367717087</v>
      </c>
      <c r="O716" s="23">
        <f>VLOOKUP(C716,'[3]דוח רשימת בקשות 17.11.25'!B:I,8,0)</f>
        <v>11319</v>
      </c>
      <c r="P716" s="23">
        <f t="shared" si="58"/>
        <v>0</v>
      </c>
      <c r="Q716" s="23">
        <f t="shared" si="59"/>
        <v>4552.5313677170871</v>
      </c>
      <c r="R716" s="24"/>
      <c r="T716" s="17"/>
      <c r="U716" s="17"/>
      <c r="Y716" s="1" t="e">
        <f>VLOOKUP(F716,[4]ריכוז!E:X,20,0)</f>
        <v>#N/A</v>
      </c>
    </row>
    <row r="717" spans="2:25" x14ac:dyDescent="0.2">
      <c r="B717" s="6">
        <v>714</v>
      </c>
      <c r="C717" s="6">
        <v>1001905966</v>
      </c>
      <c r="D717" s="6">
        <v>42402541</v>
      </c>
      <c r="E717" s="6">
        <v>580358588</v>
      </c>
      <c r="F717" s="7" t="s">
        <v>829</v>
      </c>
      <c r="G717" s="7" t="str">
        <f>VLOOKUP(C717,[3]ריכוז!A:BN,66,0)</f>
        <v>לא</v>
      </c>
      <c r="H717" s="7" t="str">
        <f>VLOOKUP(C717,[3]ריכוז!A:BP,68,0)</f>
        <v>לא</v>
      </c>
      <c r="I717" s="7">
        <f>VLOOKUP(C717,[3]ריכוז!A:BQ,69,0)</f>
        <v>0</v>
      </c>
      <c r="J717" s="22">
        <f t="shared" si="56"/>
        <v>0</v>
      </c>
      <c r="K717" s="22">
        <f>VLOOKUP(C717,'[3]דוח רשימת בקשות'!B:P,15,0)</f>
        <v>200000</v>
      </c>
      <c r="L717" s="7">
        <f t="shared" si="55"/>
        <v>1</v>
      </c>
      <c r="M717" s="23">
        <f>VLOOKUP(E717,'[1]ריכוז תמיכה ברמת עמותה'!$A:$P,16,0)+IFERROR(VLOOKUP(E717,[2]גיליון1!$B:$F,5,0),0)</f>
        <v>73363.740466335832</v>
      </c>
      <c r="N717" s="23">
        <f t="shared" si="57"/>
        <v>73363.740466335832</v>
      </c>
      <c r="O717" s="23">
        <f>VLOOKUP(C717,'[3]דוח רשימת בקשות 17.11.25'!B:I,8,0)</f>
        <v>32218</v>
      </c>
      <c r="P717" s="23">
        <f t="shared" si="58"/>
        <v>0</v>
      </c>
      <c r="Q717" s="23">
        <f t="shared" si="59"/>
        <v>41145.740466335832</v>
      </c>
      <c r="R717" s="24"/>
      <c r="T717" s="17"/>
      <c r="U717" s="17"/>
      <c r="Y717" s="1" t="e">
        <f>VLOOKUP(F717,[4]ריכוז!E:X,20,0)</f>
        <v>#N/A</v>
      </c>
    </row>
    <row r="718" spans="2:25" x14ac:dyDescent="0.2">
      <c r="B718" s="6">
        <v>715</v>
      </c>
      <c r="C718" s="6">
        <v>1001905969</v>
      </c>
      <c r="D718" s="6">
        <v>42183433</v>
      </c>
      <c r="E718" s="6">
        <v>580516722</v>
      </c>
      <c r="F718" s="7" t="s">
        <v>830</v>
      </c>
      <c r="G718" s="7" t="str">
        <f>VLOOKUP(C718,[3]ריכוז!A:BN,66,0)</f>
        <v>לא</v>
      </c>
      <c r="H718" s="7" t="str">
        <f>VLOOKUP(C718,[3]ריכוז!A:BP,68,0)</f>
        <v>לא</v>
      </c>
      <c r="I718" s="7">
        <f>VLOOKUP(C718,[3]ריכוז!A:BQ,69,0)</f>
        <v>0</v>
      </c>
      <c r="J718" s="22">
        <f t="shared" si="56"/>
        <v>0</v>
      </c>
      <c r="K718" s="22">
        <f>VLOOKUP(C718,'[3]דוח רשימת בקשות'!B:P,15,0)</f>
        <v>570000</v>
      </c>
      <c r="L718" s="7">
        <f t="shared" si="55"/>
        <v>1</v>
      </c>
      <c r="M718" s="23">
        <f>VLOOKUP(E718,'[1]ריכוז תמיכה ברמת עמותה'!$A:$P,16,0)+IFERROR(VLOOKUP(E718,[2]גיליון1!$B:$F,5,0),0)</f>
        <v>16357.938607552218</v>
      </c>
      <c r="N718" s="23">
        <f t="shared" si="57"/>
        <v>16357.938607552218</v>
      </c>
      <c r="O718" s="23">
        <f>VLOOKUP(C718,'[3]דוח רשימת בקשות 17.11.25'!B:I,8,0)</f>
        <v>5361</v>
      </c>
      <c r="P718" s="23">
        <f t="shared" si="58"/>
        <v>0</v>
      </c>
      <c r="Q718" s="23">
        <f t="shared" si="59"/>
        <v>10996.938607552218</v>
      </c>
      <c r="R718" s="24"/>
      <c r="T718" s="17"/>
      <c r="U718" s="17"/>
      <c r="Y718" s="1" t="e">
        <f>VLOOKUP(F718,[4]ריכוז!E:X,20,0)</f>
        <v>#N/A</v>
      </c>
    </row>
    <row r="719" spans="2:25" x14ac:dyDescent="0.2">
      <c r="B719" s="6">
        <v>716</v>
      </c>
      <c r="C719" s="6">
        <v>1001906061</v>
      </c>
      <c r="D719" s="6">
        <v>42402144</v>
      </c>
      <c r="E719" s="6">
        <v>580417020</v>
      </c>
      <c r="F719" s="7" t="s">
        <v>831</v>
      </c>
      <c r="G719" s="7" t="str">
        <f>VLOOKUP(C719,[3]ריכוז!A:BN,66,0)</f>
        <v>לא</v>
      </c>
      <c r="H719" s="7" t="str">
        <f>VLOOKUP(C719,[3]ריכוז!A:BP,68,0)</f>
        <v>לא</v>
      </c>
      <c r="I719" s="7">
        <f>VLOOKUP(C719,[3]ריכוז!A:BQ,69,0)</f>
        <v>0</v>
      </c>
      <c r="J719" s="22">
        <f t="shared" si="56"/>
        <v>0</v>
      </c>
      <c r="K719" s="22">
        <f>VLOOKUP(C719,'[3]דוח רשימת בקשות'!B:P,15,0)</f>
        <v>100000</v>
      </c>
      <c r="L719" s="7">
        <f t="shared" si="55"/>
        <v>1</v>
      </c>
      <c r="M719" s="23">
        <f>VLOOKUP(E719,'[1]ריכוז תמיכה ברמת עמותה'!$A:$P,16,0)+IFERROR(VLOOKUP(E719,[2]גיליון1!$B:$F,5,0),0)</f>
        <v>35097.246571289157</v>
      </c>
      <c r="N719" s="23">
        <f t="shared" si="57"/>
        <v>35097.246571289157</v>
      </c>
      <c r="O719" s="23">
        <f>VLOOKUP(C719,'[3]דוח רשימת בקשות 17.11.25'!B:I,8,0)</f>
        <v>30710</v>
      </c>
      <c r="P719" s="23">
        <f t="shared" si="58"/>
        <v>0</v>
      </c>
      <c r="Q719" s="23">
        <f t="shared" si="59"/>
        <v>4387.2465712891571</v>
      </c>
      <c r="R719" s="24"/>
      <c r="T719" s="17"/>
      <c r="U719" s="17"/>
      <c r="Y719" s="1" t="e">
        <f>VLOOKUP(F719,[4]ריכוז!E:X,20,0)</f>
        <v>#N/A</v>
      </c>
    </row>
    <row r="720" spans="2:25" x14ac:dyDescent="0.2">
      <c r="B720" s="6">
        <v>717</v>
      </c>
      <c r="C720" s="6">
        <v>1001906108</v>
      </c>
      <c r="D720" s="6">
        <v>42402006</v>
      </c>
      <c r="E720" s="6">
        <v>580455103</v>
      </c>
      <c r="F720" s="7" t="s">
        <v>832</v>
      </c>
      <c r="G720" s="7" t="str">
        <f>VLOOKUP(C720,[3]ריכוז!A:BN,66,0)</f>
        <v>לא</v>
      </c>
      <c r="H720" s="7" t="str">
        <f>VLOOKUP(C720,[3]ריכוז!A:BP,68,0)</f>
        <v>לא</v>
      </c>
      <c r="I720" s="7">
        <f>VLOOKUP(C720,[3]ריכוז!A:BQ,69,0)</f>
        <v>0</v>
      </c>
      <c r="J720" s="22">
        <f t="shared" si="56"/>
        <v>0</v>
      </c>
      <c r="K720" s="22">
        <f>VLOOKUP(C720,'[3]דוח רשימת בקשות'!B:P,15,0)</f>
        <v>1000000</v>
      </c>
      <c r="L720" s="7">
        <f t="shared" si="55"/>
        <v>1</v>
      </c>
      <c r="M720" s="23">
        <f>VLOOKUP(E720,'[1]ריכוז תמיכה ברמת עמותה'!$A:$P,16,0)+IFERROR(VLOOKUP(E720,[2]גיליון1!$B:$F,5,0),0)</f>
        <v>199880.28384680161</v>
      </c>
      <c r="N720" s="23">
        <f t="shared" si="57"/>
        <v>199880.28384680161</v>
      </c>
      <c r="O720" s="23">
        <f>VLOOKUP(C720,'[3]דוח רשימת בקשות 17.11.25'!B:I,8,0)</f>
        <v>174895</v>
      </c>
      <c r="P720" s="23">
        <f t="shared" si="58"/>
        <v>0</v>
      </c>
      <c r="Q720" s="23">
        <f t="shared" si="59"/>
        <v>24985.283846801613</v>
      </c>
      <c r="R720" s="24"/>
      <c r="T720" s="17"/>
      <c r="U720" s="17"/>
      <c r="Y720" s="1" t="e">
        <f>VLOOKUP(F720,[4]ריכוז!E:X,20,0)</f>
        <v>#N/A</v>
      </c>
    </row>
    <row r="721" spans="2:25" x14ac:dyDescent="0.2">
      <c r="B721" s="6">
        <v>718</v>
      </c>
      <c r="C721" s="6">
        <v>1001906109</v>
      </c>
      <c r="D721" s="6">
        <v>42560955</v>
      </c>
      <c r="E721" s="6">
        <v>580455129</v>
      </c>
      <c r="F721" s="7" t="s">
        <v>833</v>
      </c>
      <c r="G721" s="7" t="str">
        <f>VLOOKUP(C721,[3]ריכוז!A:BN,66,0)</f>
        <v>לא</v>
      </c>
      <c r="H721" s="7" t="str">
        <f>VLOOKUP(C721,[3]ריכוז!A:BP,68,0)</f>
        <v>לא</v>
      </c>
      <c r="I721" s="7">
        <f>VLOOKUP(C721,[3]ריכוז!A:BQ,69,0)</f>
        <v>0</v>
      </c>
      <c r="J721" s="22">
        <f t="shared" si="56"/>
        <v>0</v>
      </c>
      <c r="K721" s="22">
        <f>VLOOKUP(C721,'[3]דוח רשימת בקשות'!B:P,15,0)</f>
        <v>1000000</v>
      </c>
      <c r="L721" s="7">
        <f t="shared" si="55"/>
        <v>1</v>
      </c>
      <c r="M721" s="23">
        <f>VLOOKUP(E721,'[1]ריכוז תמיכה ברמת עמותה'!$A:$P,16,0)+IFERROR(VLOOKUP(E721,[2]גיליון1!$B:$F,5,0),0)</f>
        <v>153440.107193337</v>
      </c>
      <c r="N721" s="23">
        <f t="shared" si="57"/>
        <v>153440.107193337</v>
      </c>
      <c r="O721" s="23">
        <f>VLOOKUP(C721,'[3]דוח רשימת בקשות 17.11.25'!B:I,8,0)</f>
        <v>61245</v>
      </c>
      <c r="P721" s="23">
        <f t="shared" si="58"/>
        <v>0</v>
      </c>
      <c r="Q721" s="23">
        <f t="shared" si="59"/>
        <v>92195.107193336997</v>
      </c>
      <c r="R721" s="24"/>
      <c r="T721" s="17"/>
      <c r="U721" s="17"/>
      <c r="Y721" s="1" t="e">
        <f>VLOOKUP(F721,[4]ריכוז!E:X,20,0)</f>
        <v>#N/A</v>
      </c>
    </row>
    <row r="722" spans="2:25" x14ac:dyDescent="0.2">
      <c r="B722" s="6">
        <v>719</v>
      </c>
      <c r="C722" s="6">
        <v>1001906116</v>
      </c>
      <c r="D722" s="6">
        <v>42156822</v>
      </c>
      <c r="E722" s="6">
        <v>580410694</v>
      </c>
      <c r="F722" s="7" t="s">
        <v>834</v>
      </c>
      <c r="G722" s="7" t="str">
        <f>VLOOKUP(C722,[3]ריכוז!A:BN,66,0)</f>
        <v>לא</v>
      </c>
      <c r="H722" s="7" t="str">
        <f>VLOOKUP(C722,[3]ריכוז!A:BP,68,0)</f>
        <v>לא</v>
      </c>
      <c r="I722" s="7">
        <f>VLOOKUP(C722,[3]ריכוז!A:BQ,69,0)</f>
        <v>0</v>
      </c>
      <c r="J722" s="22">
        <f t="shared" si="56"/>
        <v>0</v>
      </c>
      <c r="K722" s="22">
        <f>VLOOKUP(C722,'[3]דוח רשימת בקשות'!B:P,15,0)</f>
        <v>500000</v>
      </c>
      <c r="L722" s="7">
        <f t="shared" si="55"/>
        <v>1</v>
      </c>
      <c r="M722" s="23">
        <f>VLOOKUP(E722,'[1]ריכוז תמיכה ברמת עמותה'!$A:$P,16,0)+IFERROR(VLOOKUP(E722,[2]גיליון1!$B:$F,5,0),0)</f>
        <v>31092.198933075415</v>
      </c>
      <c r="N722" s="23">
        <f t="shared" si="57"/>
        <v>31092.198933075415</v>
      </c>
      <c r="O722" s="23">
        <f>VLOOKUP(C722,'[3]דוח רשימת בקשות 17.11.25'!B:I,8,0)</f>
        <v>27206</v>
      </c>
      <c r="P722" s="23">
        <f t="shared" si="58"/>
        <v>0</v>
      </c>
      <c r="Q722" s="23">
        <f t="shared" si="59"/>
        <v>3886.198933075415</v>
      </c>
      <c r="R722" s="24"/>
      <c r="T722" s="17"/>
      <c r="U722" s="17"/>
      <c r="Y722" s="1" t="e">
        <f>VLOOKUP(F722,[4]ריכוז!E:X,20,0)</f>
        <v>#N/A</v>
      </c>
    </row>
    <row r="723" spans="2:25" x14ac:dyDescent="0.2">
      <c r="B723" s="6">
        <v>720</v>
      </c>
      <c r="C723" s="6">
        <v>1001906118</v>
      </c>
      <c r="D723" s="6">
        <v>42402549</v>
      </c>
      <c r="E723" s="6">
        <v>580391845</v>
      </c>
      <c r="F723" s="7" t="s">
        <v>835</v>
      </c>
      <c r="G723" s="7" t="str">
        <f>VLOOKUP(C723,[3]ריכוז!A:BN,66,0)</f>
        <v>לא</v>
      </c>
      <c r="H723" s="7" t="str">
        <f>VLOOKUP(C723,[3]ריכוז!A:BP,68,0)</f>
        <v>לא</v>
      </c>
      <c r="I723" s="7">
        <f>VLOOKUP(C723,[3]ריכוז!A:BQ,69,0)</f>
        <v>0</v>
      </c>
      <c r="J723" s="22">
        <f t="shared" si="56"/>
        <v>0</v>
      </c>
      <c r="K723" s="22">
        <f>VLOOKUP(C723,'[3]דוח רשימת בקשות'!B:P,15,0)</f>
        <v>1000000</v>
      </c>
      <c r="L723" s="7">
        <f t="shared" si="55"/>
        <v>1</v>
      </c>
      <c r="M723" s="23">
        <f>VLOOKUP(E723,'[1]ריכוז תמיכה ברמת עמותה'!$A:$P,16,0)+IFERROR(VLOOKUP(E723,[2]גיליון1!$B:$F,5,0),0)</f>
        <v>40326.646026138311</v>
      </c>
      <c r="N723" s="23">
        <f t="shared" si="57"/>
        <v>40326.646026138311</v>
      </c>
      <c r="O723" s="23">
        <f>VLOOKUP(C723,'[3]דוח רשימת בקשות 17.11.25'!B:I,8,0)</f>
        <v>28285</v>
      </c>
      <c r="P723" s="23">
        <f t="shared" si="58"/>
        <v>0</v>
      </c>
      <c r="Q723" s="23">
        <f t="shared" si="59"/>
        <v>12041.646026138311</v>
      </c>
      <c r="R723" s="24"/>
      <c r="T723" s="17"/>
      <c r="U723" s="17"/>
      <c r="Y723" s="1" t="e">
        <f>VLOOKUP(F723,[4]ריכוז!E:X,20,0)</f>
        <v>#N/A</v>
      </c>
    </row>
    <row r="724" spans="2:25" x14ac:dyDescent="0.2">
      <c r="B724" s="6">
        <v>721</v>
      </c>
      <c r="C724" s="6">
        <v>1001906130</v>
      </c>
      <c r="D724" s="6">
        <v>42402488</v>
      </c>
      <c r="E724" s="6">
        <v>580442309</v>
      </c>
      <c r="F724" s="7" t="s">
        <v>836</v>
      </c>
      <c r="G724" s="7" t="str">
        <f>VLOOKUP(C724,[3]ריכוז!A:BN,66,0)</f>
        <v>לא</v>
      </c>
      <c r="H724" s="7" t="str">
        <f>VLOOKUP(C724,[3]ריכוז!A:BP,68,0)</f>
        <v>לא</v>
      </c>
      <c r="I724" s="7">
        <f>VLOOKUP(C724,[3]ריכוז!A:BQ,69,0)</f>
        <v>0</v>
      </c>
      <c r="J724" s="22">
        <f t="shared" si="56"/>
        <v>0</v>
      </c>
      <c r="K724" s="22">
        <f>VLOOKUP(C724,'[3]דוח רשימת בקשות'!B:P,15,0)</f>
        <v>500000</v>
      </c>
      <c r="L724" s="7">
        <f t="shared" si="55"/>
        <v>1</v>
      </c>
      <c r="M724" s="23">
        <f>VLOOKUP(E724,'[1]ריכוז תמיכה ברמת עמותה'!$A:$P,16,0)+IFERROR(VLOOKUP(E724,[2]גיליון1!$B:$F,5,0),0)</f>
        <v>28209.335988420873</v>
      </c>
      <c r="N724" s="23">
        <f t="shared" si="57"/>
        <v>28209.335988420873</v>
      </c>
      <c r="O724" s="23">
        <f>VLOOKUP(C724,'[3]דוח רשימת בקשות 17.11.25'!B:I,8,0)</f>
        <v>16715</v>
      </c>
      <c r="P724" s="23">
        <f t="shared" si="58"/>
        <v>0</v>
      </c>
      <c r="Q724" s="23">
        <f t="shared" si="59"/>
        <v>11494.335988420873</v>
      </c>
      <c r="R724" s="24"/>
      <c r="T724" s="17"/>
      <c r="U724" s="17"/>
      <c r="Y724" s="1" t="e">
        <f>VLOOKUP(F724,[4]ריכוז!E:X,20,0)</f>
        <v>#N/A</v>
      </c>
    </row>
    <row r="725" spans="2:25" x14ac:dyDescent="0.2">
      <c r="B725" s="6">
        <v>722</v>
      </c>
      <c r="C725" s="6">
        <v>1001906131</v>
      </c>
      <c r="D725" s="6">
        <v>42485300</v>
      </c>
      <c r="E725" s="6">
        <v>580671592</v>
      </c>
      <c r="F725" s="7" t="s">
        <v>837</v>
      </c>
      <c r="G725" s="7" t="str">
        <f>VLOOKUP(C725,[3]ריכוז!A:BN,66,0)</f>
        <v>לא</v>
      </c>
      <c r="H725" s="7" t="str">
        <f>VLOOKUP(C725,[3]ריכוז!A:BP,68,0)</f>
        <v>לא</v>
      </c>
      <c r="I725" s="7">
        <f>VLOOKUP(C725,[3]ריכוז!A:BQ,69,0)</f>
        <v>0</v>
      </c>
      <c r="J725" s="22">
        <f t="shared" si="56"/>
        <v>0</v>
      </c>
      <c r="K725" s="22">
        <f>VLOOKUP(C725,'[3]דוח רשימת בקשות'!B:P,15,0)</f>
        <v>500000</v>
      </c>
      <c r="L725" s="7">
        <f t="shared" si="55"/>
        <v>1</v>
      </c>
      <c r="M725" s="23">
        <f>VLOOKUP(E725,'[1]ריכוז תמיכה ברמת עמותה'!$A:$P,16,0)+IFERROR(VLOOKUP(E725,[2]גיליון1!$B:$F,5,0),0)</f>
        <v>219045.39159002685</v>
      </c>
      <c r="N725" s="23">
        <f t="shared" si="57"/>
        <v>219045.39159002685</v>
      </c>
      <c r="O725" s="23">
        <f>VLOOKUP(C725,'[3]דוח רשימת בקשות 17.11.25'!B:I,8,0)</f>
        <v>140000</v>
      </c>
      <c r="P725" s="23">
        <f t="shared" si="58"/>
        <v>0</v>
      </c>
      <c r="Q725" s="23">
        <f t="shared" si="59"/>
        <v>79045.391590026848</v>
      </c>
      <c r="R725" s="24"/>
      <c r="T725" s="17"/>
      <c r="U725" s="17"/>
      <c r="Y725" s="1" t="e">
        <f>VLOOKUP(F725,[4]ריכוז!E:X,20,0)</f>
        <v>#N/A</v>
      </c>
    </row>
    <row r="726" spans="2:25" x14ac:dyDescent="0.2">
      <c r="B726" s="6">
        <v>723</v>
      </c>
      <c r="C726" s="6">
        <v>1001906133</v>
      </c>
      <c r="D726" s="6">
        <v>42402277</v>
      </c>
      <c r="E726" s="6">
        <v>580379261</v>
      </c>
      <c r="F726" s="7" t="s">
        <v>838</v>
      </c>
      <c r="G726" s="7" t="str">
        <f>VLOOKUP(C726,[3]ריכוז!A:BN,66,0)</f>
        <v>לא</v>
      </c>
      <c r="H726" s="7" t="str">
        <f>VLOOKUP(C726,[3]ריכוז!A:BP,68,0)</f>
        <v>לא</v>
      </c>
      <c r="I726" s="7">
        <f>VLOOKUP(C726,[3]ריכוז!A:BQ,69,0)</f>
        <v>0</v>
      </c>
      <c r="J726" s="22">
        <f t="shared" si="56"/>
        <v>0</v>
      </c>
      <c r="K726" s="22">
        <f>VLOOKUP(C726,'[3]דוח רשימת בקשות'!B:P,15,0)</f>
        <v>1000000</v>
      </c>
      <c r="L726" s="7">
        <f t="shared" si="55"/>
        <v>1</v>
      </c>
      <c r="M726" s="23">
        <f>VLOOKUP(E726,'[1]ריכוז תמיכה ברמת עמותה'!$A:$P,16,0)+IFERROR(VLOOKUP(E726,[2]גיליון1!$B:$F,5,0),0)</f>
        <v>28812.462981322944</v>
      </c>
      <c r="N726" s="23">
        <f t="shared" si="57"/>
        <v>28812.462981322944</v>
      </c>
      <c r="O726" s="23">
        <f>VLOOKUP(C726,'[3]דוח רשימת בקשות 17.11.25'!B:I,8,0)</f>
        <v>25211</v>
      </c>
      <c r="P726" s="23">
        <f t="shared" si="58"/>
        <v>0</v>
      </c>
      <c r="Q726" s="23">
        <f t="shared" si="59"/>
        <v>3601.462981322944</v>
      </c>
      <c r="R726" s="24"/>
      <c r="T726" s="17"/>
      <c r="U726" s="17"/>
      <c r="Y726" s="1" t="e">
        <f>VLOOKUP(F726,[4]ריכוז!E:X,20,0)</f>
        <v>#N/A</v>
      </c>
    </row>
    <row r="727" spans="2:25" x14ac:dyDescent="0.2">
      <c r="B727" s="6">
        <v>724</v>
      </c>
      <c r="C727" s="6">
        <v>1001906138</v>
      </c>
      <c r="D727" s="6">
        <v>40000268</v>
      </c>
      <c r="E727" s="6">
        <v>510623754</v>
      </c>
      <c r="F727" s="7" t="s">
        <v>839</v>
      </c>
      <c r="G727" s="7" t="str">
        <f>VLOOKUP(C727,[3]ריכוז!A:BN,66,0)</f>
        <v>לא</v>
      </c>
      <c r="H727" s="7" t="str">
        <f>VLOOKUP(C727,[3]ריכוז!A:BP,68,0)</f>
        <v>לא</v>
      </c>
      <c r="I727" s="7">
        <f>VLOOKUP(C727,[3]ריכוז!A:BQ,69,0)</f>
        <v>0</v>
      </c>
      <c r="J727" s="22">
        <f t="shared" si="56"/>
        <v>0</v>
      </c>
      <c r="K727" s="22">
        <f>VLOOKUP(C727,'[3]דוח רשימת בקשות'!B:P,15,0)</f>
        <v>1000000</v>
      </c>
      <c r="L727" s="7">
        <f t="shared" si="55"/>
        <v>1</v>
      </c>
      <c r="M727" s="23">
        <f>VLOOKUP(E727,'[1]ריכוז תמיכה ברמת עמותה'!$A:$P,16,0)+IFERROR(VLOOKUP(E727,[2]גיליון1!$B:$F,5,0),0)</f>
        <v>111766.17008905536</v>
      </c>
      <c r="N727" s="23">
        <f t="shared" si="57"/>
        <v>111766.17008905536</v>
      </c>
      <c r="O727" s="23">
        <f>VLOOKUP(C727,'[3]דוח רשימת בקשות 17.11.25'!B:I,8,0)</f>
        <v>66222</v>
      </c>
      <c r="P727" s="23">
        <f t="shared" si="58"/>
        <v>0</v>
      </c>
      <c r="Q727" s="23">
        <f t="shared" si="59"/>
        <v>45544.170089055362</v>
      </c>
      <c r="R727" s="24"/>
      <c r="T727" s="17"/>
      <c r="U727" s="17"/>
      <c r="Y727" s="1" t="e">
        <f>VLOOKUP(F727,[4]ריכוז!E:X,20,0)</f>
        <v>#N/A</v>
      </c>
    </row>
    <row r="728" spans="2:25" x14ac:dyDescent="0.2">
      <c r="B728" s="6">
        <v>725</v>
      </c>
      <c r="C728" s="6">
        <v>1001906151</v>
      </c>
      <c r="D728" s="6">
        <v>42161905</v>
      </c>
      <c r="E728" s="6">
        <v>580399285</v>
      </c>
      <c r="F728" s="7" t="s">
        <v>840</v>
      </c>
      <c r="G728" s="7" t="str">
        <f>VLOOKUP(C728,[3]ריכוז!A:BN,66,0)</f>
        <v>לא</v>
      </c>
      <c r="H728" s="7" t="str">
        <f>VLOOKUP(C728,[3]ריכוז!A:BP,68,0)</f>
        <v>לא</v>
      </c>
      <c r="I728" s="7">
        <f>VLOOKUP(C728,[3]ריכוז!A:BQ,69,0)</f>
        <v>0</v>
      </c>
      <c r="J728" s="22">
        <f t="shared" si="56"/>
        <v>0</v>
      </c>
      <c r="K728" s="22">
        <f>VLOOKUP(C728,'[3]דוח רשימת בקשות'!B:P,15,0)</f>
        <v>250000</v>
      </c>
      <c r="L728" s="7">
        <f t="shared" si="55"/>
        <v>1</v>
      </c>
      <c r="M728" s="23">
        <f>VLOOKUP(E728,'[1]ריכוז תמיכה ברמת עמותה'!$A:$P,16,0)+IFERROR(VLOOKUP(E728,[2]גיליון1!$B:$F,5,0),0)</f>
        <v>1475.6053034566553</v>
      </c>
      <c r="N728" s="23">
        <f t="shared" si="57"/>
        <v>1475.6053034566553</v>
      </c>
      <c r="O728" s="23">
        <f>VLOOKUP(C728,'[3]דוח רשימת בקשות 17.11.25'!B:I,8,0)</f>
        <v>0</v>
      </c>
      <c r="P728" s="23">
        <f t="shared" si="58"/>
        <v>0</v>
      </c>
      <c r="Q728" s="23">
        <f t="shared" si="59"/>
        <v>1475.6053034566553</v>
      </c>
      <c r="R728" s="24"/>
      <c r="T728" s="17"/>
      <c r="U728" s="17"/>
      <c r="Y728" s="1" t="e">
        <f>VLOOKUP(F728,[4]ריכוז!E:X,20,0)</f>
        <v>#N/A</v>
      </c>
    </row>
    <row r="729" spans="2:25" x14ac:dyDescent="0.2">
      <c r="B729" s="6">
        <v>726</v>
      </c>
      <c r="C729" s="6">
        <v>1001906152</v>
      </c>
      <c r="D729" s="6">
        <v>42402481</v>
      </c>
      <c r="E729" s="6">
        <v>580373215</v>
      </c>
      <c r="F729" s="7" t="s">
        <v>841</v>
      </c>
      <c r="G729" s="7" t="str">
        <f>VLOOKUP(C729,[3]ריכוז!A:BN,66,0)</f>
        <v>לא</v>
      </c>
      <c r="H729" s="7" t="str">
        <f>VLOOKUP(C729,[3]ריכוז!A:BP,68,0)</f>
        <v>לא</v>
      </c>
      <c r="I729" s="7">
        <f>VLOOKUP(C729,[3]ריכוז!A:BQ,69,0)</f>
        <v>0</v>
      </c>
      <c r="J729" s="22">
        <f t="shared" si="56"/>
        <v>0</v>
      </c>
      <c r="K729" s="22">
        <f>VLOOKUP(C729,'[3]דוח רשימת בקשות'!B:P,15,0)</f>
        <v>500000</v>
      </c>
      <c r="L729" s="7">
        <f t="shared" si="55"/>
        <v>1</v>
      </c>
      <c r="M729" s="23">
        <f>VLOOKUP(E729,'[1]ריכוז תמיכה ברמת עמותה'!$A:$P,16,0)+IFERROR(VLOOKUP(E729,[2]גיליון1!$B:$F,5,0),0)</f>
        <v>22221.749558622065</v>
      </c>
      <c r="N729" s="23">
        <f t="shared" si="57"/>
        <v>22221.749558622065</v>
      </c>
      <c r="O729" s="23">
        <f>VLOOKUP(C729,'[3]דוח רשימת בקשות 17.11.25'!B:I,8,0)</f>
        <v>12139</v>
      </c>
      <c r="P729" s="23">
        <f t="shared" si="58"/>
        <v>0</v>
      </c>
      <c r="Q729" s="23">
        <f t="shared" si="59"/>
        <v>10082.749558622065</v>
      </c>
      <c r="R729" s="24"/>
      <c r="T729" s="17"/>
      <c r="U729" s="17"/>
      <c r="Y729" s="1" t="e">
        <f>VLOOKUP(F729,[4]ריכוז!E:X,20,0)</f>
        <v>#N/A</v>
      </c>
    </row>
    <row r="730" spans="2:25" x14ac:dyDescent="0.2">
      <c r="B730" s="6">
        <v>727</v>
      </c>
      <c r="C730" s="6">
        <v>1001906153</v>
      </c>
      <c r="D730" s="6">
        <v>42402467</v>
      </c>
      <c r="E730" s="6">
        <v>580375103</v>
      </c>
      <c r="F730" s="7" t="s">
        <v>842</v>
      </c>
      <c r="G730" s="7" t="str">
        <f>VLOOKUP(C730,[3]ריכוז!A:BN,66,0)</f>
        <v>לא</v>
      </c>
      <c r="H730" s="7" t="str">
        <f>VLOOKUP(C730,[3]ריכוז!A:BP,68,0)</f>
        <v>לא</v>
      </c>
      <c r="I730" s="7">
        <f>VLOOKUP(C730,[3]ריכוז!A:BQ,69,0)</f>
        <v>0</v>
      </c>
      <c r="J730" s="22">
        <f t="shared" si="56"/>
        <v>0</v>
      </c>
      <c r="K730" s="22">
        <f>VLOOKUP(C730,'[3]דוח רשימת בקשות'!B:P,15,0)</f>
        <v>1000000</v>
      </c>
      <c r="L730" s="7">
        <f t="shared" si="55"/>
        <v>1</v>
      </c>
      <c r="M730" s="23">
        <f>VLOOKUP(E730,'[1]ריכוז תמיכה ברמת עמותה'!$A:$P,16,0)+IFERROR(VLOOKUP(E730,[2]גיליון1!$B:$F,5,0),0)</f>
        <v>184042.85173489741</v>
      </c>
      <c r="N730" s="23">
        <f t="shared" si="57"/>
        <v>184042.85173489741</v>
      </c>
      <c r="O730" s="23">
        <f>VLOOKUP(C730,'[3]דוח רשימת בקשות 17.11.25'!B:I,8,0)</f>
        <v>132533</v>
      </c>
      <c r="P730" s="23">
        <f t="shared" si="58"/>
        <v>0</v>
      </c>
      <c r="Q730" s="23">
        <f t="shared" si="59"/>
        <v>51509.851734897413</v>
      </c>
      <c r="R730" s="24"/>
      <c r="T730" s="17"/>
      <c r="U730" s="17"/>
      <c r="Y730" s="1" t="e">
        <f>VLOOKUP(F730,[4]ריכוז!E:X,20,0)</f>
        <v>#N/A</v>
      </c>
    </row>
    <row r="731" spans="2:25" x14ac:dyDescent="0.2">
      <c r="B731" s="6">
        <v>728</v>
      </c>
      <c r="C731" s="6">
        <v>1001906155</v>
      </c>
      <c r="D731" s="6">
        <v>42364930</v>
      </c>
      <c r="E731" s="6">
        <v>580675502</v>
      </c>
      <c r="F731" s="7" t="s">
        <v>843</v>
      </c>
      <c r="G731" s="7" t="str">
        <f>VLOOKUP(C731,[3]ריכוז!A:BN,66,0)</f>
        <v>לא</v>
      </c>
      <c r="H731" s="7" t="str">
        <f>VLOOKUP(C731,[3]ריכוז!A:BP,68,0)</f>
        <v>לא</v>
      </c>
      <c r="I731" s="7">
        <f>VLOOKUP(C731,[3]ריכוז!A:BQ,69,0)</f>
        <v>0</v>
      </c>
      <c r="J731" s="22">
        <f t="shared" si="56"/>
        <v>0</v>
      </c>
      <c r="K731" s="22">
        <f>VLOOKUP(C731,'[3]דוח רשימת בקשות'!B:P,15,0)</f>
        <v>50000</v>
      </c>
      <c r="L731" s="7">
        <f t="shared" si="55"/>
        <v>1</v>
      </c>
      <c r="M731" s="23">
        <f>VLOOKUP(E731,'[1]ריכוז תמיכה ברמת עמותה'!$A:$P,16,0)+IFERROR(VLOOKUP(E731,[2]גיליון1!$B:$F,5,0),0)</f>
        <v>18041.071217813886</v>
      </c>
      <c r="N731" s="23">
        <f t="shared" si="57"/>
        <v>18041.071217813886</v>
      </c>
      <c r="O731" s="23">
        <f>VLOOKUP(C731,'[3]דוח רשימת בקשות 17.11.25'!B:I,8,0)</f>
        <v>15786</v>
      </c>
      <c r="P731" s="23">
        <f t="shared" si="58"/>
        <v>0</v>
      </c>
      <c r="Q731" s="23">
        <f t="shared" si="59"/>
        <v>2255.0712178138856</v>
      </c>
      <c r="R731" s="24"/>
      <c r="T731" s="17"/>
      <c r="U731" s="17"/>
      <c r="Y731" s="1" t="e">
        <f>VLOOKUP(F731,[4]ריכוז!E:X,20,0)</f>
        <v>#N/A</v>
      </c>
    </row>
    <row r="732" spans="2:25" x14ac:dyDescent="0.2">
      <c r="B732" s="6">
        <v>729</v>
      </c>
      <c r="C732" s="6">
        <v>1001906156</v>
      </c>
      <c r="D732" s="6">
        <v>40517710</v>
      </c>
      <c r="E732" s="6">
        <v>580226504</v>
      </c>
      <c r="F732" s="7" t="s">
        <v>844</v>
      </c>
      <c r="G732" s="7" t="str">
        <f>VLOOKUP(C732,[3]ריכוז!A:BN,66,0)</f>
        <v>לא</v>
      </c>
      <c r="H732" s="7" t="str">
        <f>VLOOKUP(C732,[3]ריכוז!A:BP,68,0)</f>
        <v>לא</v>
      </c>
      <c r="I732" s="7">
        <f>VLOOKUP(C732,[3]ריכוז!A:BQ,69,0)</f>
        <v>0</v>
      </c>
      <c r="J732" s="22">
        <f t="shared" si="56"/>
        <v>0</v>
      </c>
      <c r="K732" s="22">
        <f>VLOOKUP(C732,'[3]דוח רשימת בקשות'!B:P,15,0)</f>
        <v>1000000</v>
      </c>
      <c r="L732" s="7">
        <f t="shared" si="55"/>
        <v>1</v>
      </c>
      <c r="M732" s="23">
        <f>VLOOKUP(E732,'[1]ריכוז תמיכה ברמת עמותה'!$A:$P,16,0)+IFERROR(VLOOKUP(E732,[2]גיליון1!$B:$F,5,0),0)</f>
        <v>76679.291984249576</v>
      </c>
      <c r="N732" s="23">
        <f t="shared" si="57"/>
        <v>76679.291984249576</v>
      </c>
      <c r="O732" s="23">
        <f>VLOOKUP(C732,'[3]דוח רשימת בקשות 17.11.25'!B:I,8,0)</f>
        <v>50883</v>
      </c>
      <c r="P732" s="23">
        <f t="shared" si="58"/>
        <v>0</v>
      </c>
      <c r="Q732" s="23">
        <f t="shared" si="59"/>
        <v>25796.291984249576</v>
      </c>
      <c r="R732" s="24"/>
      <c r="T732" s="17"/>
      <c r="U732" s="17"/>
      <c r="Y732" s="1" t="e">
        <f>VLOOKUP(F732,[4]ריכוז!E:X,20,0)</f>
        <v>#N/A</v>
      </c>
    </row>
    <row r="733" spans="2:25" x14ac:dyDescent="0.2">
      <c r="B733" s="6">
        <v>730</v>
      </c>
      <c r="C733" s="6">
        <v>1001906183</v>
      </c>
      <c r="D733" s="6">
        <v>40000178</v>
      </c>
      <c r="E733" s="6">
        <v>580205052</v>
      </c>
      <c r="F733" s="7" t="s">
        <v>845</v>
      </c>
      <c r="G733" s="7" t="str">
        <f>VLOOKUP(C733,[3]ריכוז!A:BN,66,0)</f>
        <v>לא</v>
      </c>
      <c r="H733" s="7" t="str">
        <f>VLOOKUP(C733,[3]ריכוז!A:BP,68,0)</f>
        <v>לא</v>
      </c>
      <c r="I733" s="7">
        <f>VLOOKUP(C733,[3]ריכוז!A:BQ,69,0)</f>
        <v>0</v>
      </c>
      <c r="J733" s="22">
        <f t="shared" si="56"/>
        <v>0</v>
      </c>
      <c r="K733" s="22">
        <f>VLOOKUP(C733,'[3]דוח רשימת בקשות'!B:P,15,0)</f>
        <v>150000</v>
      </c>
      <c r="L733" s="7">
        <f t="shared" si="55"/>
        <v>1</v>
      </c>
      <c r="M733" s="23">
        <f>VLOOKUP(E733,'[1]ריכוז תמיכה ברמת עמותה'!$A:$P,16,0)+IFERROR(VLOOKUP(E733,[2]גיליון1!$B:$F,5,0),0)</f>
        <v>57453.890324716194</v>
      </c>
      <c r="N733" s="23">
        <f t="shared" si="57"/>
        <v>57453.890324716194</v>
      </c>
      <c r="O733" s="23">
        <f>VLOOKUP(C733,'[3]דוח רשימת בקשות 17.11.25'!B:I,8,0)</f>
        <v>36379</v>
      </c>
      <c r="P733" s="23">
        <f t="shared" si="58"/>
        <v>0</v>
      </c>
      <c r="Q733" s="23">
        <f t="shared" si="59"/>
        <v>21074.890324716194</v>
      </c>
      <c r="R733" s="24"/>
      <c r="T733" s="17"/>
      <c r="U733" s="17"/>
      <c r="Y733" s="1" t="e">
        <f>VLOOKUP(F733,[4]ריכוז!E:X,20,0)</f>
        <v>#N/A</v>
      </c>
    </row>
    <row r="734" spans="2:25" x14ac:dyDescent="0.2">
      <c r="B734" s="6">
        <v>731</v>
      </c>
      <c r="C734" s="6">
        <v>1001906185</v>
      </c>
      <c r="D734" s="6">
        <v>42204182</v>
      </c>
      <c r="E734" s="6">
        <v>580632107</v>
      </c>
      <c r="F734" s="7" t="s">
        <v>846</v>
      </c>
      <c r="G734" s="7" t="str">
        <f>VLOOKUP(C734,[3]ריכוז!A:BN,66,0)</f>
        <v>לא</v>
      </c>
      <c r="H734" s="7" t="str">
        <f>VLOOKUP(C734,[3]ריכוז!A:BP,68,0)</f>
        <v>לא</v>
      </c>
      <c r="I734" s="7">
        <f>VLOOKUP(C734,[3]ריכוז!A:BQ,69,0)</f>
        <v>0</v>
      </c>
      <c r="J734" s="22">
        <f t="shared" si="56"/>
        <v>0</v>
      </c>
      <c r="K734" s="22">
        <f>VLOOKUP(C734,'[3]דוח רשימת בקשות'!B:P,15,0)</f>
        <v>50000</v>
      </c>
      <c r="L734" s="7">
        <f t="shared" si="55"/>
        <v>1</v>
      </c>
      <c r="M734" s="23">
        <f>VLOOKUP(E734,'[1]ריכוז תמיכה ברמת עמותה'!$A:$P,16,0)+IFERROR(VLOOKUP(E734,[2]גיליון1!$B:$F,5,0),0)</f>
        <v>12682.06103384484</v>
      </c>
      <c r="N734" s="23">
        <f t="shared" si="57"/>
        <v>12682.06103384484</v>
      </c>
      <c r="O734" s="23">
        <f>VLOOKUP(C734,'[3]דוח רשימת בקשות 17.11.25'!B:I,8,0)</f>
        <v>11097</v>
      </c>
      <c r="P734" s="23">
        <f t="shared" si="58"/>
        <v>0</v>
      </c>
      <c r="Q734" s="23">
        <f t="shared" si="59"/>
        <v>1585.0610338448405</v>
      </c>
      <c r="R734" s="24"/>
      <c r="T734" s="17"/>
      <c r="U734" s="17"/>
      <c r="Y734" s="1" t="e">
        <f>VLOOKUP(F734,[4]ריכוז!E:X,20,0)</f>
        <v>#N/A</v>
      </c>
    </row>
    <row r="735" spans="2:25" x14ac:dyDescent="0.2">
      <c r="B735" s="6">
        <v>732</v>
      </c>
      <c r="C735" s="6">
        <v>1001906188</v>
      </c>
      <c r="D735" s="6">
        <v>42214598</v>
      </c>
      <c r="E735" s="6">
        <v>580626687</v>
      </c>
      <c r="F735" s="7" t="s">
        <v>847</v>
      </c>
      <c r="G735" s="7" t="str">
        <f>VLOOKUP(C735,[3]ריכוז!A:BN,66,0)</f>
        <v>לא</v>
      </c>
      <c r="H735" s="7" t="str">
        <f>VLOOKUP(C735,[3]ריכוז!A:BP,68,0)</f>
        <v>לא</v>
      </c>
      <c r="I735" s="7">
        <f>VLOOKUP(C735,[3]ריכוז!A:BQ,69,0)</f>
        <v>0</v>
      </c>
      <c r="J735" s="22">
        <f t="shared" si="56"/>
        <v>0</v>
      </c>
      <c r="K735" s="22">
        <f>VLOOKUP(C735,'[3]דוח רשימת בקשות'!B:P,15,0)</f>
        <v>500000</v>
      </c>
      <c r="L735" s="7">
        <f t="shared" si="55"/>
        <v>1</v>
      </c>
      <c r="M735" s="23">
        <f>VLOOKUP(E735,'[1]ריכוז תמיכה ברמת עמותה'!$A:$P,16,0)+IFERROR(VLOOKUP(E735,[2]גיליון1!$B:$F,5,0),0)</f>
        <v>213569.47746519579</v>
      </c>
      <c r="N735" s="23">
        <f t="shared" si="57"/>
        <v>213569.47746519579</v>
      </c>
      <c r="O735" s="23">
        <f>VLOOKUP(C735,'[3]דוח רשימת בקשות 17.11.25'!B:I,8,0)</f>
        <v>167063</v>
      </c>
      <c r="P735" s="23">
        <f t="shared" si="58"/>
        <v>0</v>
      </c>
      <c r="Q735" s="23">
        <f t="shared" si="59"/>
        <v>46506.477465195785</v>
      </c>
      <c r="R735" s="24"/>
      <c r="T735" s="17"/>
      <c r="U735" s="17"/>
      <c r="Y735" s="1" t="e">
        <f>VLOOKUP(F735,[4]ריכוז!E:X,20,0)</f>
        <v>#N/A</v>
      </c>
    </row>
    <row r="736" spans="2:25" x14ac:dyDescent="0.2">
      <c r="B736" s="6">
        <v>733</v>
      </c>
      <c r="C736" s="6">
        <v>1001906206</v>
      </c>
      <c r="D736" s="6">
        <v>41568444</v>
      </c>
      <c r="E736" s="6">
        <v>580592475</v>
      </c>
      <c r="F736" s="7" t="s">
        <v>848</v>
      </c>
      <c r="G736" s="7" t="str">
        <f>VLOOKUP(C736,[3]ריכוז!A:BN,66,0)</f>
        <v>לא</v>
      </c>
      <c r="H736" s="7" t="str">
        <f>VLOOKUP(C736,[3]ריכוז!A:BP,68,0)</f>
        <v>לא</v>
      </c>
      <c r="I736" s="7">
        <f>VLOOKUP(C736,[3]ריכוז!A:BQ,69,0)</f>
        <v>0</v>
      </c>
      <c r="J736" s="22">
        <f t="shared" si="56"/>
        <v>0</v>
      </c>
      <c r="K736" s="22">
        <f>VLOOKUP(C736,'[3]דוח רשימת בקשות'!B:P,15,0)</f>
        <v>350000</v>
      </c>
      <c r="L736" s="7">
        <f t="shared" si="55"/>
        <v>1</v>
      </c>
      <c r="M736" s="23">
        <f>VLOOKUP(E736,'[1]ריכוז תמיכה ברמת עמותה'!$A:$P,16,0)+IFERROR(VLOOKUP(E736,[2]גיליון1!$B:$F,5,0),0)</f>
        <v>173557.79910598294</v>
      </c>
      <c r="N736" s="23">
        <f t="shared" si="57"/>
        <v>173557.79910598294</v>
      </c>
      <c r="O736" s="23">
        <f>VLOOKUP(C736,'[3]דוח רשימת בקשות 17.11.25'!B:I,8,0)</f>
        <v>70438</v>
      </c>
      <c r="P736" s="23">
        <f t="shared" si="58"/>
        <v>0</v>
      </c>
      <c r="Q736" s="23">
        <f t="shared" si="59"/>
        <v>103119.79910598294</v>
      </c>
      <c r="R736" s="24"/>
      <c r="T736" s="17"/>
      <c r="U736" s="17"/>
      <c r="Y736" s="1" t="e">
        <f>VLOOKUP(F736,[4]ריכוז!E:X,20,0)</f>
        <v>#N/A</v>
      </c>
    </row>
    <row r="737" spans="2:25" x14ac:dyDescent="0.2">
      <c r="B737" s="6">
        <v>734</v>
      </c>
      <c r="C737" s="6">
        <v>1001906218</v>
      </c>
      <c r="D737" s="6">
        <v>42402167</v>
      </c>
      <c r="E737" s="6">
        <v>580498251</v>
      </c>
      <c r="F737" s="7" t="s">
        <v>849</v>
      </c>
      <c r="G737" s="7" t="str">
        <f>VLOOKUP(C737,[3]ריכוז!A:BN,66,0)</f>
        <v>לא</v>
      </c>
      <c r="H737" s="7" t="str">
        <f>VLOOKUP(C737,[3]ריכוז!A:BP,68,0)</f>
        <v>לא</v>
      </c>
      <c r="I737" s="7">
        <f>VLOOKUP(C737,[3]ריכוז!A:BQ,69,0)</f>
        <v>0</v>
      </c>
      <c r="J737" s="22">
        <f t="shared" si="56"/>
        <v>0</v>
      </c>
      <c r="K737" s="22">
        <f>VLOOKUP(C737,'[3]דוח רשימת בקשות'!B:P,15,0)</f>
        <v>120000</v>
      </c>
      <c r="L737" s="7">
        <f t="shared" si="55"/>
        <v>1</v>
      </c>
      <c r="M737" s="23">
        <f>VLOOKUP(E737,'[1]ריכוז תמיכה ברמת עמותה'!$A:$P,16,0)+IFERROR(VLOOKUP(E737,[2]גיליון1!$B:$F,5,0),0)</f>
        <v>47106.535825812214</v>
      </c>
      <c r="N737" s="23">
        <f t="shared" si="57"/>
        <v>47106.535825812214</v>
      </c>
      <c r="O737" s="23">
        <f>VLOOKUP(C737,'[3]דוח רשימת בקשות 17.11.25'!B:I,8,0)</f>
        <v>39352</v>
      </c>
      <c r="P737" s="23">
        <f t="shared" si="58"/>
        <v>0</v>
      </c>
      <c r="Q737" s="23">
        <f t="shared" si="59"/>
        <v>7754.5358258122142</v>
      </c>
      <c r="R737" s="24"/>
      <c r="T737" s="17"/>
      <c r="U737" s="17"/>
      <c r="Y737" s="1" t="e">
        <f>VLOOKUP(F737,[4]ריכוז!E:X,20,0)</f>
        <v>#N/A</v>
      </c>
    </row>
    <row r="738" spans="2:25" x14ac:dyDescent="0.2">
      <c r="B738" s="6">
        <v>735</v>
      </c>
      <c r="C738" s="6">
        <v>1001906226</v>
      </c>
      <c r="D738" s="6">
        <v>42402588</v>
      </c>
      <c r="E738" s="6">
        <v>580549483</v>
      </c>
      <c r="F738" s="7" t="s">
        <v>850</v>
      </c>
      <c r="G738" s="7" t="str">
        <f>VLOOKUP(C738,[3]ריכוז!A:BN,66,0)</f>
        <v>לא</v>
      </c>
      <c r="H738" s="7" t="str">
        <f>VLOOKUP(C738,[3]ריכוז!A:BP,68,0)</f>
        <v>כן</v>
      </c>
      <c r="I738" s="7">
        <f>VLOOKUP(C738,[3]ריכוז!A:BQ,69,0)</f>
        <v>24</v>
      </c>
      <c r="J738" s="22">
        <f t="shared" si="56"/>
        <v>1895.4511012275671</v>
      </c>
      <c r="K738" s="22">
        <f>VLOOKUP(C738,'[3]דוח רשימת בקשות'!B:P,15,0)</f>
        <v>200000</v>
      </c>
      <c r="L738" s="7">
        <f t="shared" si="55"/>
        <v>1</v>
      </c>
      <c r="M738" s="23">
        <f>VLOOKUP(E738,'[1]ריכוז תמיכה ברמת עמותה'!$A:$P,16,0)+IFERROR(VLOOKUP(E738,[2]גיליון1!$B:$F,5,0),0)</f>
        <v>28826.652164502582</v>
      </c>
      <c r="N738" s="23">
        <f t="shared" si="57"/>
        <v>26931.201063275017</v>
      </c>
      <c r="O738" s="23">
        <f>VLOOKUP(C738,'[3]דוח רשימת בקשות 17.11.25'!B:I,8,0)</f>
        <v>15355</v>
      </c>
      <c r="P738" s="23">
        <f t="shared" si="58"/>
        <v>0</v>
      </c>
      <c r="Q738" s="23">
        <f t="shared" si="59"/>
        <v>11576.201063275017</v>
      </c>
      <c r="R738" s="24"/>
      <c r="T738" s="17"/>
      <c r="U738" s="17"/>
      <c r="Y738" s="1" t="e">
        <f>VLOOKUP(F738,[4]ריכוז!E:X,20,0)</f>
        <v>#N/A</v>
      </c>
    </row>
    <row r="739" spans="2:25" x14ac:dyDescent="0.2">
      <c r="B739" s="6">
        <v>736</v>
      </c>
      <c r="C739" s="6">
        <v>1001906232</v>
      </c>
      <c r="D739" s="6">
        <v>42372597</v>
      </c>
      <c r="E739" s="6">
        <v>580460855</v>
      </c>
      <c r="F739" s="7" t="s">
        <v>851</v>
      </c>
      <c r="G739" s="7" t="str">
        <f>VLOOKUP(C739,[3]ריכוז!A:BN,66,0)</f>
        <v>לא</v>
      </c>
      <c r="H739" s="7" t="str">
        <f>VLOOKUP(C739,[3]ריכוז!A:BP,68,0)</f>
        <v>כן</v>
      </c>
      <c r="I739" s="7">
        <f>VLOOKUP(C739,[3]ריכוז!A:BQ,69,0)</f>
        <v>29</v>
      </c>
      <c r="J739" s="22">
        <f t="shared" si="56"/>
        <v>5825.9292171508996</v>
      </c>
      <c r="K739" s="22">
        <f>VLOOKUP(C739,'[3]דוח רשימת בקשות'!B:P,15,0)</f>
        <v>1000000</v>
      </c>
      <c r="L739" s="7">
        <f t="shared" si="55"/>
        <v>1</v>
      </c>
      <c r="M739" s="23">
        <f>VLOOKUP(E739,'[1]ריכוז תמיכה ברמת עמותה'!$A:$P,16,0)+IFERROR(VLOOKUP(E739,[2]גיליון1!$B:$F,5,0),0)</f>
        <v>73326.350491726844</v>
      </c>
      <c r="N739" s="23">
        <f t="shared" si="57"/>
        <v>67500.421274575943</v>
      </c>
      <c r="O739" s="23">
        <f>VLOOKUP(C739,'[3]דוח רשימת בקשות 17.11.25'!B:I,8,0)</f>
        <v>0</v>
      </c>
      <c r="P739" s="23">
        <f t="shared" si="58"/>
        <v>0</v>
      </c>
      <c r="Q739" s="23">
        <f t="shared" si="59"/>
        <v>67500.421274575943</v>
      </c>
      <c r="R739" s="24"/>
      <c r="T739" s="17"/>
      <c r="U739" s="17"/>
      <c r="Y739" s="1" t="e">
        <f>VLOOKUP(F739,[4]ריכוז!E:X,20,0)</f>
        <v>#N/A</v>
      </c>
    </row>
    <row r="740" spans="2:25" x14ac:dyDescent="0.2">
      <c r="B740" s="6">
        <v>737</v>
      </c>
      <c r="C740" s="6">
        <v>1001906234</v>
      </c>
      <c r="D740" s="6">
        <v>42402518</v>
      </c>
      <c r="E740" s="6">
        <v>580687143</v>
      </c>
      <c r="F740" s="7" t="s">
        <v>852</v>
      </c>
      <c r="G740" s="7" t="str">
        <f>VLOOKUP(C740,[3]ריכוז!A:BN,66,0)</f>
        <v>לא</v>
      </c>
      <c r="H740" s="7" t="str">
        <f>VLOOKUP(C740,[3]ריכוז!A:BP,68,0)</f>
        <v>לא</v>
      </c>
      <c r="I740" s="7">
        <f>VLOOKUP(C740,[3]ריכוז!A:BQ,69,0)</f>
        <v>0</v>
      </c>
      <c r="J740" s="22">
        <f t="shared" si="56"/>
        <v>0</v>
      </c>
      <c r="K740" s="22">
        <f>VLOOKUP(C740,'[3]דוח רשימת בקשות'!B:P,15,0)</f>
        <v>1000000</v>
      </c>
      <c r="L740" s="7">
        <f t="shared" si="55"/>
        <v>1</v>
      </c>
      <c r="M740" s="23">
        <f>VLOOKUP(E740,'[1]ריכוז תמיכה ברמת עמותה'!$A:$P,16,0)+IFERROR(VLOOKUP(E740,[2]גיליון1!$B:$F,5,0),0)</f>
        <v>3352.0617367646555</v>
      </c>
      <c r="N740" s="23">
        <f t="shared" si="57"/>
        <v>3352.0617367646555</v>
      </c>
      <c r="O740" s="23">
        <f>VLOOKUP(C740,'[3]דוח רשימת בקשות 17.11.25'!B:I,8,0)</f>
        <v>0</v>
      </c>
      <c r="P740" s="23">
        <f t="shared" si="58"/>
        <v>0</v>
      </c>
      <c r="Q740" s="23">
        <f t="shared" si="59"/>
        <v>3352.0617367646555</v>
      </c>
      <c r="R740" s="24"/>
      <c r="T740" s="17"/>
      <c r="U740" s="17"/>
      <c r="Y740" s="1" t="e">
        <f>VLOOKUP(F740,[4]ריכוז!E:X,20,0)</f>
        <v>#N/A</v>
      </c>
    </row>
    <row r="741" spans="2:25" x14ac:dyDescent="0.2">
      <c r="B741" s="6">
        <v>738</v>
      </c>
      <c r="C741" s="6">
        <v>1001906244</v>
      </c>
      <c r="D741" s="6">
        <v>42500675</v>
      </c>
      <c r="E741" s="6">
        <v>580676138</v>
      </c>
      <c r="F741" s="7" t="s">
        <v>853</v>
      </c>
      <c r="G741" s="7" t="str">
        <f>VLOOKUP(C741,[3]ריכוז!A:BN,66,0)</f>
        <v>לא</v>
      </c>
      <c r="H741" s="7" t="str">
        <f>VLOOKUP(C741,[3]ריכוז!A:BP,68,0)</f>
        <v>לא</v>
      </c>
      <c r="I741" s="7">
        <f>VLOOKUP(C741,[3]ריכוז!A:BQ,69,0)</f>
        <v>0</v>
      </c>
      <c r="J741" s="22">
        <f t="shared" si="56"/>
        <v>0</v>
      </c>
      <c r="K741" s="22">
        <f>VLOOKUP(C741,'[3]דוח רשימת בקשות'!B:P,15,0)</f>
        <v>10000</v>
      </c>
      <c r="L741" s="7">
        <f t="shared" si="55"/>
        <v>1</v>
      </c>
      <c r="M741" s="23">
        <f>VLOOKUP(E741,'[1]ריכוז תמיכה ברמת עמותה'!$A:$P,16,0)+IFERROR(VLOOKUP(E741,[2]גיליון1!$B:$F,5,0),0)</f>
        <v>2582.3092810491471</v>
      </c>
      <c r="N741" s="23">
        <f t="shared" si="57"/>
        <v>2582.3092810491471</v>
      </c>
      <c r="O741" s="23">
        <f>VLOOKUP(C741,'[3]דוח רשימת בקשות 17.11.25'!B:I,8,0)</f>
        <v>0</v>
      </c>
      <c r="P741" s="23">
        <f t="shared" si="58"/>
        <v>0</v>
      </c>
      <c r="Q741" s="23">
        <f t="shared" si="59"/>
        <v>2582.3092810491471</v>
      </c>
      <c r="R741" s="24"/>
      <c r="T741" s="17"/>
      <c r="U741" s="17"/>
      <c r="Y741" s="1" t="e">
        <f>VLOOKUP(F741,[4]ריכוז!E:X,20,0)</f>
        <v>#N/A</v>
      </c>
    </row>
    <row r="742" spans="2:25" x14ac:dyDescent="0.2">
      <c r="B742" s="6">
        <v>739</v>
      </c>
      <c r="C742" s="6">
        <v>1001906248</v>
      </c>
      <c r="D742" s="6">
        <v>42240847</v>
      </c>
      <c r="E742" s="6">
        <v>580480226</v>
      </c>
      <c r="F742" s="7" t="s">
        <v>854</v>
      </c>
      <c r="G742" s="7" t="str">
        <f>VLOOKUP(C742,[3]ריכוז!A:BN,66,0)</f>
        <v>לא</v>
      </c>
      <c r="H742" s="7" t="str">
        <f>VLOOKUP(C742,[3]ריכוז!A:BP,68,0)</f>
        <v>כן</v>
      </c>
      <c r="I742" s="7">
        <f>VLOOKUP(C742,[3]ריכוז!A:BQ,69,0)</f>
        <v>4</v>
      </c>
      <c r="J742" s="22">
        <f t="shared" si="56"/>
        <v>59.18592230850804</v>
      </c>
      <c r="K742" s="22">
        <f>VLOOKUP(C742,'[3]דוח רשימת בקשות'!B:P,15,0)</f>
        <v>40000</v>
      </c>
      <c r="L742" s="7">
        <f t="shared" si="55"/>
        <v>1</v>
      </c>
      <c r="M742" s="23">
        <f>VLOOKUP(E742,'[1]ריכוז תמיכה ברמת עמותה'!$A:$P,16,0)+IFERROR(VLOOKUP(E742,[2]גיליון1!$B:$F,5,0),0)</f>
        <v>5400.715410651359</v>
      </c>
      <c r="N742" s="23">
        <f t="shared" si="57"/>
        <v>5341.5294883428505</v>
      </c>
      <c r="O742" s="23">
        <f>VLOOKUP(C742,'[3]דוח רשימת בקשות 17.11.25'!B:I,8,0)</f>
        <v>0</v>
      </c>
      <c r="P742" s="23">
        <f t="shared" si="58"/>
        <v>0</v>
      </c>
      <c r="Q742" s="23">
        <f t="shared" si="59"/>
        <v>5341.5294883428505</v>
      </c>
      <c r="R742" s="24"/>
      <c r="T742" s="17"/>
      <c r="U742" s="17"/>
      <c r="Y742" s="1" t="e">
        <f>VLOOKUP(F742,[4]ריכוז!E:X,20,0)</f>
        <v>#N/A</v>
      </c>
    </row>
    <row r="743" spans="2:25" x14ac:dyDescent="0.2">
      <c r="B743" s="6">
        <v>740</v>
      </c>
      <c r="C743" s="6">
        <v>1001906251</v>
      </c>
      <c r="D743" s="6">
        <v>40225142</v>
      </c>
      <c r="E743" s="6">
        <v>580320141</v>
      </c>
      <c r="F743" s="7" t="s">
        <v>855</v>
      </c>
      <c r="G743" s="7" t="str">
        <f>VLOOKUP(C743,[3]ריכוז!A:BN,66,0)</f>
        <v>לא</v>
      </c>
      <c r="H743" s="7" t="str">
        <f>VLOOKUP(C743,[3]ריכוז!A:BP,68,0)</f>
        <v>כן</v>
      </c>
      <c r="I743" s="7">
        <f>VLOOKUP(C743,[3]ריכוז!A:BQ,69,0)</f>
        <v>4</v>
      </c>
      <c r="J743" s="22">
        <f t="shared" si="56"/>
        <v>618.37551449266755</v>
      </c>
      <c r="K743" s="22">
        <f>VLOOKUP(C743,'[3]דוח רשימת בקשות'!B:P,15,0)</f>
        <v>500000</v>
      </c>
      <c r="L743" s="7">
        <f t="shared" si="55"/>
        <v>1</v>
      </c>
      <c r="M743" s="23">
        <f>VLOOKUP(E743,'[1]ריכוז תמיכה ברמת עמותה'!$A:$P,16,0)+IFERROR(VLOOKUP(E743,[2]גיליון1!$B:$F,5,0),0)</f>
        <v>56426.765697455914</v>
      </c>
      <c r="N743" s="23">
        <f t="shared" si="57"/>
        <v>55808.390182963245</v>
      </c>
      <c r="O743" s="23">
        <f>VLOOKUP(C743,'[3]דוח רשימת בקשות 17.11.25'!B:I,8,0)</f>
        <v>27300</v>
      </c>
      <c r="P743" s="23">
        <f t="shared" si="58"/>
        <v>0</v>
      </c>
      <c r="Q743" s="23">
        <f t="shared" si="59"/>
        <v>28508.390182963245</v>
      </c>
      <c r="R743" s="24"/>
      <c r="T743" s="17"/>
      <c r="U743" s="17"/>
      <c r="Y743" s="1" t="e">
        <f>VLOOKUP(F743,[4]ריכוז!E:X,20,0)</f>
        <v>#N/A</v>
      </c>
    </row>
    <row r="744" spans="2:25" x14ac:dyDescent="0.2">
      <c r="B744" s="6">
        <v>741</v>
      </c>
      <c r="C744" s="6">
        <v>1001906261</v>
      </c>
      <c r="D744" s="6">
        <v>41864893</v>
      </c>
      <c r="E744" s="6">
        <v>580597862</v>
      </c>
      <c r="F744" s="7" t="s">
        <v>856</v>
      </c>
      <c r="G744" s="7" t="str">
        <f>VLOOKUP(C744,[3]ריכוז!A:BN,66,0)</f>
        <v>לא</v>
      </c>
      <c r="H744" s="7" t="str">
        <f>VLOOKUP(C744,[3]ריכוז!A:BP,68,0)</f>
        <v>לא</v>
      </c>
      <c r="I744" s="7">
        <f>VLOOKUP(C744,[3]ריכוז!A:BQ,69,0)</f>
        <v>0</v>
      </c>
      <c r="J744" s="22">
        <f t="shared" si="56"/>
        <v>0</v>
      </c>
      <c r="K744" s="22">
        <f>VLOOKUP(C744,'[3]דוח רשימת בקשות'!B:P,15,0)</f>
        <v>200000</v>
      </c>
      <c r="L744" s="7">
        <f t="shared" si="55"/>
        <v>1</v>
      </c>
      <c r="M744" s="23">
        <f>VLOOKUP(E744,'[1]ריכוז תמיכה ברמת עמותה'!$A:$P,16,0)+IFERROR(VLOOKUP(E744,[2]גיליון1!$B:$F,5,0),0)</f>
        <v>36432.224459291974</v>
      </c>
      <c r="N744" s="23">
        <f t="shared" si="57"/>
        <v>36432.224459291974</v>
      </c>
      <c r="O744" s="23">
        <f>VLOOKUP(C744,'[3]דוח רשימת בקשות 17.11.25'!B:I,8,0)</f>
        <v>31878</v>
      </c>
      <c r="P744" s="23">
        <f t="shared" si="58"/>
        <v>0</v>
      </c>
      <c r="Q744" s="23">
        <f t="shared" si="59"/>
        <v>4554.2244592919742</v>
      </c>
      <c r="R744" s="24"/>
      <c r="T744" s="17"/>
      <c r="U744" s="17"/>
      <c r="Y744" s="1" t="e">
        <f>VLOOKUP(F744,[4]ריכוז!E:X,20,0)</f>
        <v>#N/A</v>
      </c>
    </row>
    <row r="745" spans="2:25" x14ac:dyDescent="0.2">
      <c r="B745" s="6">
        <v>742</v>
      </c>
      <c r="C745" s="6">
        <v>1001906271</v>
      </c>
      <c r="D745" s="6">
        <v>40224402</v>
      </c>
      <c r="E745" s="6">
        <v>580164499</v>
      </c>
      <c r="F745" s="7" t="s">
        <v>857</v>
      </c>
      <c r="G745" s="7" t="str">
        <f>VLOOKUP(C745,[3]ריכוז!A:BN,66,0)</f>
        <v>לא</v>
      </c>
      <c r="H745" s="7" t="str">
        <f>VLOOKUP(C745,[3]ריכוז!A:BP,68,0)</f>
        <v>לא</v>
      </c>
      <c r="I745" s="7">
        <f>VLOOKUP(C745,[3]ריכוז!A:BQ,69,0)</f>
        <v>0</v>
      </c>
      <c r="J745" s="22">
        <f t="shared" si="56"/>
        <v>0</v>
      </c>
      <c r="K745" s="22">
        <f>VLOOKUP(C745,'[3]דוח רשימת בקשות'!B:P,15,0)</f>
        <v>200000</v>
      </c>
      <c r="L745" s="7">
        <f t="shared" si="55"/>
        <v>1</v>
      </c>
      <c r="M745" s="23">
        <f>VLOOKUP(E745,'[1]ריכוז תמיכה ברמת עמותה'!$A:$P,16,0)+IFERROR(VLOOKUP(E745,[2]גיליון1!$B:$F,5,0),0)</f>
        <v>20074.962441378877</v>
      </c>
      <c r="N745" s="23">
        <f t="shared" si="57"/>
        <v>20074.962441378877</v>
      </c>
      <c r="O745" s="23">
        <f>VLOOKUP(C745,'[3]דוח רשימת בקשות 17.11.25'!B:I,8,0)</f>
        <v>17566</v>
      </c>
      <c r="P745" s="23">
        <f t="shared" si="58"/>
        <v>0</v>
      </c>
      <c r="Q745" s="23">
        <f t="shared" si="59"/>
        <v>2508.962441378877</v>
      </c>
      <c r="R745" s="24"/>
      <c r="T745" s="17"/>
      <c r="U745" s="17"/>
      <c r="Y745" s="1" t="e">
        <f>VLOOKUP(F745,[4]ריכוז!E:X,20,0)</f>
        <v>#N/A</v>
      </c>
    </row>
    <row r="746" spans="2:25" x14ac:dyDescent="0.2">
      <c r="B746" s="6">
        <v>743</v>
      </c>
      <c r="C746" s="6">
        <v>1001906302</v>
      </c>
      <c r="D746" s="6">
        <v>41864753</v>
      </c>
      <c r="E746" s="6">
        <v>580507341</v>
      </c>
      <c r="F746" s="7" t="s">
        <v>858</v>
      </c>
      <c r="G746" s="7" t="str">
        <f>VLOOKUP(C746,[3]ריכוז!A:BN,66,0)</f>
        <v>לא</v>
      </c>
      <c r="H746" s="7" t="str">
        <f>VLOOKUP(C746,[3]ריכוז!A:BP,68,0)</f>
        <v>לא</v>
      </c>
      <c r="I746" s="7">
        <f>VLOOKUP(C746,[3]ריכוז!A:BQ,69,0)</f>
        <v>0</v>
      </c>
      <c r="J746" s="22">
        <f t="shared" si="56"/>
        <v>0</v>
      </c>
      <c r="K746" s="22">
        <f>VLOOKUP(C746,'[3]דוח רשימת בקשות'!B:P,15,0)</f>
        <v>450000</v>
      </c>
      <c r="L746" s="7">
        <f t="shared" si="55"/>
        <v>1</v>
      </c>
      <c r="M746" s="23">
        <f>VLOOKUP(E746,'[1]ריכוז תמיכה ברמת עמותה'!$A:$P,16,0)+IFERROR(VLOOKUP(E746,[2]גיליון1!$B:$F,5,0),0)</f>
        <v>196905.31975189515</v>
      </c>
      <c r="N746" s="23">
        <f t="shared" si="57"/>
        <v>196905.31975189515</v>
      </c>
      <c r="O746" s="23">
        <f>VLOOKUP(C746,'[3]דוח רשימת בקשות 17.11.25'!B:I,8,0)</f>
        <v>164490</v>
      </c>
      <c r="P746" s="23">
        <f t="shared" si="58"/>
        <v>0</v>
      </c>
      <c r="Q746" s="23">
        <f t="shared" si="59"/>
        <v>32415.319751895149</v>
      </c>
      <c r="R746" s="24"/>
      <c r="T746" s="17"/>
      <c r="U746" s="17"/>
      <c r="Y746" s="1" t="e">
        <f>VLOOKUP(F746,[4]ריכוז!E:X,20,0)</f>
        <v>#N/A</v>
      </c>
    </row>
    <row r="747" spans="2:25" x14ac:dyDescent="0.2">
      <c r="B747" s="6">
        <v>744</v>
      </c>
      <c r="C747" s="6">
        <v>1001906330</v>
      </c>
      <c r="D747" s="6">
        <v>42090327</v>
      </c>
      <c r="E747" s="6">
        <v>580353670</v>
      </c>
      <c r="F747" s="7" t="s">
        <v>859</v>
      </c>
      <c r="G747" s="7" t="str">
        <f>VLOOKUP(C747,[3]ריכוז!A:BN,66,0)</f>
        <v>לא</v>
      </c>
      <c r="H747" s="7" t="str">
        <f>VLOOKUP(C747,[3]ריכוז!A:BP,68,0)</f>
        <v>לא</v>
      </c>
      <c r="I747" s="7">
        <f>VLOOKUP(C747,[3]ריכוז!A:BQ,69,0)</f>
        <v>0</v>
      </c>
      <c r="J747" s="22">
        <f t="shared" si="56"/>
        <v>0</v>
      </c>
      <c r="K747" s="22">
        <f>VLOOKUP(C747,'[3]דוח רשימת בקשות'!B:P,15,0)</f>
        <v>300000</v>
      </c>
      <c r="L747" s="7">
        <f t="shared" si="55"/>
        <v>1</v>
      </c>
      <c r="M747" s="23">
        <f>VLOOKUP(E747,'[1]ריכוז תמיכה ברמת עמותה'!$A:$P,16,0)+IFERROR(VLOOKUP(E747,[2]גיליון1!$B:$F,5,0),0)</f>
        <v>58184.305647506415</v>
      </c>
      <c r="N747" s="23">
        <f t="shared" si="57"/>
        <v>58184.305647506415</v>
      </c>
      <c r="O747" s="23">
        <f>VLOOKUP(C747,'[3]דוח רשימת בקשות 17.11.25'!B:I,8,0)</f>
        <v>50911</v>
      </c>
      <c r="P747" s="23">
        <f t="shared" si="58"/>
        <v>0</v>
      </c>
      <c r="Q747" s="23">
        <f t="shared" si="59"/>
        <v>7273.305647506415</v>
      </c>
      <c r="R747" s="24"/>
      <c r="T747" s="17"/>
      <c r="U747" s="17"/>
      <c r="Y747" s="1" t="e">
        <f>VLOOKUP(F747,[4]ריכוז!E:X,20,0)</f>
        <v>#N/A</v>
      </c>
    </row>
    <row r="748" spans="2:25" x14ac:dyDescent="0.2">
      <c r="B748" s="6">
        <v>745</v>
      </c>
      <c r="C748" s="6">
        <v>1001906337</v>
      </c>
      <c r="D748" s="6">
        <v>42402221</v>
      </c>
      <c r="E748" s="6">
        <v>580431955</v>
      </c>
      <c r="F748" s="7" t="s">
        <v>860</v>
      </c>
      <c r="G748" s="7" t="str">
        <f>VLOOKUP(C748,[3]ריכוז!A:BN,66,0)</f>
        <v>לא</v>
      </c>
      <c r="H748" s="7" t="str">
        <f>VLOOKUP(C748,[3]ריכוז!A:BP,68,0)</f>
        <v>לא</v>
      </c>
      <c r="I748" s="7">
        <f>VLOOKUP(C748,[3]ריכוז!A:BQ,69,0)</f>
        <v>0</v>
      </c>
      <c r="J748" s="22">
        <f t="shared" si="56"/>
        <v>0</v>
      </c>
      <c r="K748" s="22">
        <f>VLOOKUP(C748,'[3]דוח רשימת בקשות'!B:P,15,0)</f>
        <v>400000</v>
      </c>
      <c r="L748" s="7">
        <f t="shared" si="55"/>
        <v>1</v>
      </c>
      <c r="M748" s="23">
        <f>VLOOKUP(E748,'[1]ריכוז תמיכה ברמת עמותה'!$A:$P,16,0)+IFERROR(VLOOKUP(E748,[2]גיליון1!$B:$F,5,0),0)</f>
        <v>163084.11548621373</v>
      </c>
      <c r="N748" s="23">
        <f t="shared" si="57"/>
        <v>163084.11548621373</v>
      </c>
      <c r="O748" s="23">
        <f>VLOOKUP(C748,'[3]דוח רשימת בקשות 17.11.25'!B:I,8,0)</f>
        <v>110898</v>
      </c>
      <c r="P748" s="23">
        <f t="shared" si="58"/>
        <v>0</v>
      </c>
      <c r="Q748" s="23">
        <f t="shared" si="59"/>
        <v>52186.115486213734</v>
      </c>
      <c r="R748" s="24"/>
      <c r="T748" s="17"/>
      <c r="U748" s="17"/>
      <c r="Y748" s="1" t="e">
        <f>VLOOKUP(F748,[4]ריכוז!E:X,20,0)</f>
        <v>#N/A</v>
      </c>
    </row>
    <row r="749" spans="2:25" x14ac:dyDescent="0.2">
      <c r="B749" s="6">
        <v>746</v>
      </c>
      <c r="C749" s="6">
        <v>1001906338</v>
      </c>
      <c r="D749" s="6">
        <v>42402157</v>
      </c>
      <c r="E749" s="6">
        <v>580096121</v>
      </c>
      <c r="F749" s="7" t="s">
        <v>861</v>
      </c>
      <c r="G749" s="7" t="str">
        <f>VLOOKUP(C749,[3]ריכוז!A:BN,66,0)</f>
        <v>לא</v>
      </c>
      <c r="H749" s="7" t="str">
        <f>VLOOKUP(C749,[3]ריכוז!A:BP,68,0)</f>
        <v>לא</v>
      </c>
      <c r="I749" s="7">
        <f>VLOOKUP(C749,[3]ריכוז!A:BQ,69,0)</f>
        <v>0</v>
      </c>
      <c r="J749" s="22">
        <f t="shared" si="56"/>
        <v>0</v>
      </c>
      <c r="K749" s="22">
        <f>VLOOKUP(C749,'[3]דוח רשימת בקשות'!B:P,15,0)</f>
        <v>45000</v>
      </c>
      <c r="L749" s="7">
        <f t="shared" si="55"/>
        <v>1</v>
      </c>
      <c r="M749" s="23">
        <f>VLOOKUP(E749,'[1]ריכוז תמיכה ברמת עמותה'!$A:$P,16,0)+IFERROR(VLOOKUP(E749,[2]גיליון1!$B:$F,5,0),0)</f>
        <v>16302.848925388273</v>
      </c>
      <c r="N749" s="23">
        <f t="shared" si="57"/>
        <v>16302.848925388273</v>
      </c>
      <c r="O749" s="23">
        <f>VLOOKUP(C749,'[3]דוח רשימת בקשות 17.11.25'!B:I,8,0)</f>
        <v>14265</v>
      </c>
      <c r="P749" s="23">
        <f t="shared" si="58"/>
        <v>0</v>
      </c>
      <c r="Q749" s="23">
        <f t="shared" si="59"/>
        <v>2037.8489253882726</v>
      </c>
      <c r="R749" s="24"/>
      <c r="T749" s="17"/>
      <c r="U749" s="17"/>
      <c r="Y749" s="1" t="e">
        <f>VLOOKUP(F749,[4]ריכוז!E:X,20,0)</f>
        <v>#N/A</v>
      </c>
    </row>
    <row r="750" spans="2:25" x14ac:dyDescent="0.2">
      <c r="B750" s="6">
        <v>747</v>
      </c>
      <c r="C750" s="6">
        <v>1001906360</v>
      </c>
      <c r="D750" s="6">
        <v>40226231</v>
      </c>
      <c r="E750" s="6">
        <v>580350759</v>
      </c>
      <c r="F750" s="7" t="s">
        <v>862</v>
      </c>
      <c r="G750" s="7" t="str">
        <f>VLOOKUP(C750,[3]ריכוז!A:BN,66,0)</f>
        <v>לא</v>
      </c>
      <c r="H750" s="7" t="str">
        <f>VLOOKUP(C750,[3]ריכוז!A:BP,68,0)</f>
        <v>כן</v>
      </c>
      <c r="I750" s="7">
        <f>VLOOKUP(C750,[3]ריכוז!A:BQ,69,0)</f>
        <v>57</v>
      </c>
      <c r="J750" s="22">
        <f t="shared" si="56"/>
        <v>34354.215812254668</v>
      </c>
      <c r="K750" s="22">
        <f>VLOOKUP(C750,'[3]דוח רשימת בקשות'!B:P,15,0)</f>
        <v>1000000</v>
      </c>
      <c r="L750" s="7">
        <f t="shared" si="55"/>
        <v>1</v>
      </c>
      <c r="M750" s="23">
        <f>VLOOKUP(E750,'[1]ריכוז תמיכה ברמת עמותה'!$A:$P,16,0)+IFERROR(VLOOKUP(E750,[2]גיליון1!$B:$F,5,0),0)</f>
        <v>219987.52230654308</v>
      </c>
      <c r="N750" s="23">
        <f t="shared" si="57"/>
        <v>185633.30649428841</v>
      </c>
      <c r="O750" s="23">
        <f>VLOOKUP(C750,'[3]דוח רשימת בקשות 17.11.25'!B:I,8,0)</f>
        <v>183772</v>
      </c>
      <c r="P750" s="23">
        <f t="shared" si="58"/>
        <v>0</v>
      </c>
      <c r="Q750" s="23">
        <f t="shared" si="59"/>
        <v>1861.3064942884084</v>
      </c>
      <c r="R750" s="24"/>
      <c r="T750" s="17"/>
      <c r="U750" s="17"/>
      <c r="Y750" s="1" t="e">
        <f>VLOOKUP(F750,[4]ריכוז!E:X,20,0)</f>
        <v>#N/A</v>
      </c>
    </row>
    <row r="751" spans="2:25" x14ac:dyDescent="0.2">
      <c r="B751" s="6">
        <v>748</v>
      </c>
      <c r="C751" s="6">
        <v>1001906362</v>
      </c>
      <c r="D751" s="6">
        <v>42402028</v>
      </c>
      <c r="E751" s="6">
        <v>580528214</v>
      </c>
      <c r="F751" s="7" t="s">
        <v>863</v>
      </c>
      <c r="G751" s="7" t="str">
        <f>VLOOKUP(C751,[3]ריכוז!A:BN,66,0)</f>
        <v>לא</v>
      </c>
      <c r="H751" s="7" t="str">
        <f>VLOOKUP(C751,[3]ריכוז!A:BP,68,0)</f>
        <v>לא</v>
      </c>
      <c r="I751" s="7">
        <f>VLOOKUP(C751,[3]ריכוז!A:BQ,69,0)</f>
        <v>0</v>
      </c>
      <c r="J751" s="22">
        <f t="shared" si="56"/>
        <v>0</v>
      </c>
      <c r="K751" s="22">
        <f>VLOOKUP(C751,'[3]דוח רשימת בקשות'!B:P,15,0)</f>
        <v>15000</v>
      </c>
      <c r="L751" s="7">
        <f t="shared" si="55"/>
        <v>1</v>
      </c>
      <c r="M751" s="23">
        <f>VLOOKUP(E751,'[1]ריכוז תמיכה ברמת עמותה'!$A:$P,16,0)+IFERROR(VLOOKUP(E751,[2]גיליון1!$B:$F,5,0),0)</f>
        <v>2899.6171105384451</v>
      </c>
      <c r="N751" s="23">
        <f t="shared" si="57"/>
        <v>2899.6171105384451</v>
      </c>
      <c r="O751" s="23">
        <f>VLOOKUP(C751,'[3]דוח רשימת בקשות 17.11.25'!B:I,8,0)</f>
        <v>0</v>
      </c>
      <c r="P751" s="23">
        <f t="shared" si="58"/>
        <v>0</v>
      </c>
      <c r="Q751" s="23">
        <f t="shared" si="59"/>
        <v>2899.6171105384451</v>
      </c>
      <c r="R751" s="24"/>
      <c r="T751" s="17"/>
      <c r="U751" s="17"/>
      <c r="Y751" s="1" t="e">
        <f>VLOOKUP(F751,[4]ריכוז!E:X,20,0)</f>
        <v>#N/A</v>
      </c>
    </row>
    <row r="752" spans="2:25" x14ac:dyDescent="0.2">
      <c r="B752" s="6">
        <v>749</v>
      </c>
      <c r="C752" s="6">
        <v>1001906376</v>
      </c>
      <c r="D752" s="6">
        <v>42402608</v>
      </c>
      <c r="E752" s="6">
        <v>580479749</v>
      </c>
      <c r="F752" s="7" t="s">
        <v>864</v>
      </c>
      <c r="G752" s="7" t="str">
        <f>VLOOKUP(C752,[3]ריכוז!A:BN,66,0)</f>
        <v>לא</v>
      </c>
      <c r="H752" s="7" t="str">
        <f>VLOOKUP(C752,[3]ריכוז!A:BP,68,0)</f>
        <v>לא</v>
      </c>
      <c r="I752" s="7">
        <f>VLOOKUP(C752,[3]ריכוז!A:BQ,69,0)</f>
        <v>0</v>
      </c>
      <c r="J752" s="22">
        <f t="shared" si="56"/>
        <v>0</v>
      </c>
      <c r="K752" s="22">
        <f>VLOOKUP(C752,'[3]דוח רשימת בקשות'!B:P,15,0)</f>
        <v>100000</v>
      </c>
      <c r="L752" s="7">
        <f t="shared" si="55"/>
        <v>1</v>
      </c>
      <c r="M752" s="23">
        <f>VLOOKUP(E752,'[1]ריכוז תמיכה ברמת עמותה'!$A:$P,16,0)+IFERROR(VLOOKUP(E752,[2]גיליון1!$B:$F,5,0),0)</f>
        <v>13345.672298380827</v>
      </c>
      <c r="N752" s="23">
        <f t="shared" si="57"/>
        <v>13345.672298380827</v>
      </c>
      <c r="O752" s="23">
        <f>VLOOKUP(C752,'[3]דוח רשימת בקשות 17.11.25'!B:I,8,0)</f>
        <v>9612</v>
      </c>
      <c r="P752" s="23">
        <f t="shared" si="58"/>
        <v>0</v>
      </c>
      <c r="Q752" s="23">
        <f t="shared" si="59"/>
        <v>3733.6722983808268</v>
      </c>
      <c r="R752" s="24"/>
      <c r="T752" s="17"/>
      <c r="U752" s="17"/>
      <c r="Y752" s="1" t="e">
        <f>VLOOKUP(F752,[4]ריכוז!E:X,20,0)</f>
        <v>#N/A</v>
      </c>
    </row>
    <row r="753" spans="2:25" x14ac:dyDescent="0.2">
      <c r="B753" s="6">
        <v>750</v>
      </c>
      <c r="C753" s="6">
        <v>1001906386</v>
      </c>
      <c r="D753" s="6">
        <v>42473974</v>
      </c>
      <c r="E753" s="6">
        <v>580677888</v>
      </c>
      <c r="F753" s="7" t="s">
        <v>865</v>
      </c>
      <c r="G753" s="7" t="str">
        <f>VLOOKUP(C753,[3]ריכוז!A:BN,66,0)</f>
        <v>לא</v>
      </c>
      <c r="H753" s="7" t="str">
        <f>VLOOKUP(C753,[3]ריכוז!A:BP,68,0)</f>
        <v>לא</v>
      </c>
      <c r="I753" s="7">
        <f>VLOOKUP(C753,[3]ריכוז!A:BQ,69,0)</f>
        <v>0</v>
      </c>
      <c r="J753" s="22">
        <f t="shared" si="56"/>
        <v>0</v>
      </c>
      <c r="K753" s="22">
        <f>VLOOKUP(C753,'[3]דוח רשימת בקשות'!B:P,15,0)</f>
        <v>30000</v>
      </c>
      <c r="L753" s="7">
        <f t="shared" si="55"/>
        <v>1</v>
      </c>
      <c r="M753" s="23">
        <f>VLOOKUP(E753,'[1]ריכוז תמיכה ברמת עמותה'!$A:$P,16,0)+IFERROR(VLOOKUP(E753,[2]גיליון1!$B:$F,5,0),0)</f>
        <v>3561.2541084314043</v>
      </c>
      <c r="N753" s="23">
        <f t="shared" si="57"/>
        <v>3561.2541084314043</v>
      </c>
      <c r="O753" s="23">
        <f>VLOOKUP(C753,'[3]דוח רשימת בקשות 17.11.25'!B:I,8,0)</f>
        <v>0</v>
      </c>
      <c r="P753" s="23">
        <f t="shared" si="58"/>
        <v>0</v>
      </c>
      <c r="Q753" s="23">
        <f t="shared" si="59"/>
        <v>3561.2541084314043</v>
      </c>
      <c r="R753" s="24"/>
      <c r="T753" s="17"/>
      <c r="U753" s="17"/>
      <c r="Y753" s="1" t="e">
        <f>VLOOKUP(F753,[4]ריכוז!E:X,20,0)</f>
        <v>#N/A</v>
      </c>
    </row>
    <row r="754" spans="2:25" x14ac:dyDescent="0.2">
      <c r="B754" s="6">
        <v>751</v>
      </c>
      <c r="C754" s="6">
        <v>1001906403</v>
      </c>
      <c r="D754" s="6">
        <v>42741689</v>
      </c>
      <c r="E754" s="6">
        <v>516434024</v>
      </c>
      <c r="F754" s="7" t="s">
        <v>866</v>
      </c>
      <c r="G754" s="7" t="str">
        <f>VLOOKUP(C754,[3]ריכוז!A:BN,66,0)</f>
        <v>לא</v>
      </c>
      <c r="H754" s="7" t="str">
        <f>VLOOKUP(C754,[3]ריכוז!A:BP,68,0)</f>
        <v>לא</v>
      </c>
      <c r="I754" s="7">
        <f>VLOOKUP(C754,[3]ריכוז!A:BQ,69,0)</f>
        <v>0</v>
      </c>
      <c r="J754" s="22">
        <f t="shared" si="56"/>
        <v>0</v>
      </c>
      <c r="K754" s="22">
        <f>VLOOKUP(C754,'[3]דוח רשימת בקשות'!B:P,15,0)</f>
        <v>300000</v>
      </c>
      <c r="L754" s="7">
        <f t="shared" si="55"/>
        <v>1</v>
      </c>
      <c r="M754" s="23">
        <f>VLOOKUP(E754,'[1]ריכוז תמיכה ברמת עמותה'!$A:$P,16,0)+IFERROR(VLOOKUP(E754,[2]גיליון1!$B:$F,5,0),0)</f>
        <v>114772.78176607509</v>
      </c>
      <c r="N754" s="23">
        <f t="shared" si="57"/>
        <v>114772.78176607509</v>
      </c>
      <c r="O754" s="23">
        <f>VLOOKUP(C754,'[3]דוח רשימת בקשות 17.11.25'!B:I,8,0)</f>
        <v>65152</v>
      </c>
      <c r="P754" s="23">
        <f t="shared" si="58"/>
        <v>0</v>
      </c>
      <c r="Q754" s="23">
        <f t="shared" si="59"/>
        <v>49620.781766075088</v>
      </c>
      <c r="R754" s="24"/>
      <c r="T754" s="17"/>
      <c r="U754" s="17"/>
      <c r="Y754" s="1" t="e">
        <f>VLOOKUP(F754,[4]ריכוז!E:X,20,0)</f>
        <v>#N/A</v>
      </c>
    </row>
    <row r="755" spans="2:25" x14ac:dyDescent="0.2">
      <c r="B755" s="6">
        <v>752</v>
      </c>
      <c r="C755" s="6">
        <v>1001906451</v>
      </c>
      <c r="D755" s="6">
        <v>42140050</v>
      </c>
      <c r="E755" s="6">
        <v>580301794</v>
      </c>
      <c r="F755" s="7" t="s">
        <v>867</v>
      </c>
      <c r="G755" s="7" t="str">
        <f>VLOOKUP(C755,[3]ריכוז!A:BN,66,0)</f>
        <v>לא</v>
      </c>
      <c r="H755" s="7" t="str">
        <f>VLOOKUP(C755,[3]ריכוז!A:BP,68,0)</f>
        <v>לא</v>
      </c>
      <c r="I755" s="7">
        <f>VLOOKUP(C755,[3]ריכוז!A:BQ,69,0)</f>
        <v>0</v>
      </c>
      <c r="J755" s="22">
        <f t="shared" si="56"/>
        <v>0</v>
      </c>
      <c r="K755" s="22">
        <f>VLOOKUP(C755,'[3]דוח רשימת בקשות'!B:P,15,0)</f>
        <v>300000</v>
      </c>
      <c r="L755" s="7">
        <f t="shared" si="55"/>
        <v>1</v>
      </c>
      <c r="M755" s="23">
        <f>VLOOKUP(E755,'[1]ריכוז תמיכה ברמת עמותה'!$A:$P,16,0)+IFERROR(VLOOKUP(E755,[2]גיליון1!$B:$F,5,0),0)</f>
        <v>125449.31960477978</v>
      </c>
      <c r="N755" s="23">
        <f t="shared" si="57"/>
        <v>125449.31960477978</v>
      </c>
      <c r="O755" s="23">
        <f>VLOOKUP(C755,'[3]דוח רשימת בקשות 17.11.25'!B:I,8,0)</f>
        <v>81041</v>
      </c>
      <c r="P755" s="23">
        <f t="shared" si="58"/>
        <v>0</v>
      </c>
      <c r="Q755" s="23">
        <f t="shared" si="59"/>
        <v>44408.319604779783</v>
      </c>
      <c r="R755" s="24"/>
      <c r="T755" s="17"/>
      <c r="U755" s="17"/>
      <c r="Y755" s="1" t="e">
        <f>VLOOKUP(F755,[4]ריכוז!E:X,20,0)</f>
        <v>#N/A</v>
      </c>
    </row>
    <row r="756" spans="2:25" x14ac:dyDescent="0.2">
      <c r="B756" s="6">
        <v>753</v>
      </c>
      <c r="C756" s="6">
        <v>1001906456</v>
      </c>
      <c r="D756" s="6">
        <v>40334151</v>
      </c>
      <c r="E756" s="6">
        <v>580052728</v>
      </c>
      <c r="F756" s="7" t="s">
        <v>868</v>
      </c>
      <c r="G756" s="7" t="str">
        <f>VLOOKUP(C756,[3]ריכוז!A:BN,66,0)</f>
        <v>לא</v>
      </c>
      <c r="H756" s="7" t="str">
        <f>VLOOKUP(C756,[3]ריכוז!A:BP,68,0)</f>
        <v>לא</v>
      </c>
      <c r="I756" s="7">
        <f>VLOOKUP(C756,[3]ריכוז!A:BQ,69,0)</f>
        <v>0</v>
      </c>
      <c r="J756" s="22">
        <f t="shared" si="56"/>
        <v>0</v>
      </c>
      <c r="K756" s="22">
        <f>VLOOKUP(C756,'[3]דוח רשימת בקשות'!B:P,15,0)</f>
        <v>1305000</v>
      </c>
      <c r="L756" s="7">
        <f t="shared" si="55"/>
        <v>1</v>
      </c>
      <c r="M756" s="23">
        <f>VLOOKUP(E756,'[1]ריכוז תמיכה ברמת עמותה'!$A:$P,16,0)+IFERROR(VLOOKUP(E756,[2]גיליון1!$B:$F,5,0),0)</f>
        <v>697533.91340251977</v>
      </c>
      <c r="N756" s="23">
        <f t="shared" si="57"/>
        <v>697533.91340251977</v>
      </c>
      <c r="O756" s="23">
        <f>VLOOKUP(C756,'[3]דוח רשימת בקשות 17.11.25'!B:I,8,0)</f>
        <v>0</v>
      </c>
      <c r="P756" s="23">
        <f t="shared" si="58"/>
        <v>0</v>
      </c>
      <c r="Q756" s="23">
        <f t="shared" si="59"/>
        <v>697533.91340251977</v>
      </c>
      <c r="R756" s="24"/>
      <c r="T756" s="17"/>
      <c r="U756" s="17"/>
      <c r="Y756" s="1" t="e">
        <f>VLOOKUP(F756,[4]ריכוז!E:X,20,0)</f>
        <v>#N/A</v>
      </c>
    </row>
    <row r="757" spans="2:25" x14ac:dyDescent="0.2">
      <c r="B757" s="6">
        <v>754</v>
      </c>
      <c r="C757" s="6">
        <v>1001906494</v>
      </c>
      <c r="D757" s="6">
        <v>41864826</v>
      </c>
      <c r="E757" s="6">
        <v>580417715</v>
      </c>
      <c r="F757" s="7" t="s">
        <v>869</v>
      </c>
      <c r="G757" s="7" t="str">
        <f>VLOOKUP(C757,[3]ריכוז!A:BN,66,0)</f>
        <v>לא</v>
      </c>
      <c r="H757" s="7" t="str">
        <f>VLOOKUP(C757,[3]ריכוז!A:BP,68,0)</f>
        <v>לא</v>
      </c>
      <c r="I757" s="7">
        <f>VLOOKUP(C757,[3]ריכוז!A:BQ,69,0)</f>
        <v>0</v>
      </c>
      <c r="J757" s="22">
        <f t="shared" si="56"/>
        <v>0</v>
      </c>
      <c r="K757" s="22">
        <f>VLOOKUP(C757,'[3]דוח רשימת בקשות'!B:P,15,0)</f>
        <v>460000</v>
      </c>
      <c r="L757" s="7">
        <f t="shared" si="55"/>
        <v>1</v>
      </c>
      <c r="M757" s="23">
        <f>VLOOKUP(E757,'[1]ריכוז תמיכה ברמת עמותה'!$A:$P,16,0)+IFERROR(VLOOKUP(E757,[2]גיליון1!$B:$F,5,0),0)</f>
        <v>159112.0823876668</v>
      </c>
      <c r="N757" s="23">
        <f t="shared" si="57"/>
        <v>159112.0823876668</v>
      </c>
      <c r="O757" s="23">
        <f>VLOOKUP(C757,'[3]דוח רשימת בקשות 17.11.25'!B:I,8,0)</f>
        <v>139223</v>
      </c>
      <c r="P757" s="23">
        <f t="shared" si="58"/>
        <v>0</v>
      </c>
      <c r="Q757" s="23">
        <f t="shared" si="59"/>
        <v>19889.0823876668</v>
      </c>
      <c r="R757" s="24"/>
      <c r="T757" s="17"/>
      <c r="U757" s="17"/>
      <c r="Y757" s="1" t="e">
        <f>VLOOKUP(F757,[4]ריכוז!E:X,20,0)</f>
        <v>#N/A</v>
      </c>
    </row>
    <row r="758" spans="2:25" x14ac:dyDescent="0.2">
      <c r="B758" s="6">
        <v>755</v>
      </c>
      <c r="C758" s="6">
        <v>1001906514</v>
      </c>
      <c r="D758" s="6">
        <v>42771037</v>
      </c>
      <c r="E758" s="6">
        <v>580722684</v>
      </c>
      <c r="F758" s="7" t="s">
        <v>870</v>
      </c>
      <c r="G758" s="7" t="str">
        <f>VLOOKUP(C758,[3]ריכוז!A:BN,66,0)</f>
        <v>לא</v>
      </c>
      <c r="H758" s="7" t="str">
        <f>VLOOKUP(C758,[3]ריכוז!A:BP,68,0)</f>
        <v>לא</v>
      </c>
      <c r="I758" s="7">
        <f>VLOOKUP(C758,[3]ריכוז!A:BQ,69,0)</f>
        <v>0</v>
      </c>
      <c r="J758" s="22">
        <f t="shared" si="56"/>
        <v>0</v>
      </c>
      <c r="K758" s="22">
        <f>VLOOKUP(C758,'[3]דוח רשימת בקשות'!B:P,15,0)</f>
        <v>150000</v>
      </c>
      <c r="L758" s="7">
        <f t="shared" si="55"/>
        <v>1</v>
      </c>
      <c r="M758" s="23">
        <f>VLOOKUP(E758,'[1]ריכוז תמיכה ברמת עמותה'!$A:$P,16,0)+IFERROR(VLOOKUP(E758,[2]גיליון1!$B:$F,5,0),0)</f>
        <v>79604.266125381939</v>
      </c>
      <c r="N758" s="23">
        <f t="shared" si="57"/>
        <v>79604.266125381939</v>
      </c>
      <c r="O758" s="23">
        <f>VLOOKUP(C758,'[3]דוח רשימת בקשות 17.11.25'!B:I,8,0)</f>
        <v>21913</v>
      </c>
      <c r="P758" s="23">
        <f t="shared" si="58"/>
        <v>0</v>
      </c>
      <c r="Q758" s="23">
        <f t="shared" si="59"/>
        <v>57691.266125381939</v>
      </c>
      <c r="R758" s="24"/>
      <c r="T758" s="17"/>
      <c r="U758" s="17"/>
      <c r="Y758" s="1" t="e">
        <f>VLOOKUP(F758,[4]ריכוז!E:X,20,0)</f>
        <v>#N/A</v>
      </c>
    </row>
    <row r="759" spans="2:25" x14ac:dyDescent="0.2">
      <c r="B759" s="6">
        <v>756</v>
      </c>
      <c r="C759" s="6">
        <v>1001906521</v>
      </c>
      <c r="D759" s="6">
        <v>40224980</v>
      </c>
      <c r="E759" s="6">
        <v>580062206</v>
      </c>
      <c r="F759" s="7" t="s">
        <v>871</v>
      </c>
      <c r="G759" s="7" t="str">
        <f>VLOOKUP(C759,[3]ריכוז!A:BN,66,0)</f>
        <v>לא</v>
      </c>
      <c r="H759" s="7" t="str">
        <f>VLOOKUP(C759,[3]ריכוז!A:BP,68,0)</f>
        <v>כן</v>
      </c>
      <c r="I759" s="7">
        <f>VLOOKUP(C759,[3]ריכוז!A:BQ,69,0)</f>
        <v>20</v>
      </c>
      <c r="J759" s="22">
        <f t="shared" si="56"/>
        <v>249.88380223367326</v>
      </c>
      <c r="K759" s="22">
        <f>VLOOKUP(C759,'[3]דוח רשימת בקשות'!B:P,15,0)</f>
        <v>20000</v>
      </c>
      <c r="L759" s="7">
        <f t="shared" si="55"/>
        <v>1</v>
      </c>
      <c r="M759" s="23">
        <f>VLOOKUP(E759,'[1]ריכוז תמיכה ברמת עמותה'!$A:$P,16,0)+IFERROR(VLOOKUP(E759,[2]גיליון1!$B:$F,5,0),0)</f>
        <v>4560.3793907645368</v>
      </c>
      <c r="N759" s="23">
        <f t="shared" si="57"/>
        <v>4310.4955885308636</v>
      </c>
      <c r="O759" s="23">
        <f>VLOOKUP(C759,'[3]דוח רשימת בקשות 17.11.25'!B:I,8,0)</f>
        <v>0</v>
      </c>
      <c r="P759" s="23">
        <f t="shared" si="58"/>
        <v>0</v>
      </c>
      <c r="Q759" s="23">
        <f t="shared" si="59"/>
        <v>4310.4955885308636</v>
      </c>
      <c r="R759" s="24"/>
      <c r="T759" s="17"/>
      <c r="U759" s="17"/>
      <c r="Y759" s="1" t="e">
        <f>VLOOKUP(F759,[4]ריכוז!E:X,20,0)</f>
        <v>#N/A</v>
      </c>
    </row>
    <row r="760" spans="2:25" x14ac:dyDescent="0.2">
      <c r="B760" s="6">
        <v>757</v>
      </c>
      <c r="C760" s="6">
        <v>1001906523</v>
      </c>
      <c r="D760" s="6">
        <v>40000194</v>
      </c>
      <c r="E760" s="6">
        <v>580239275</v>
      </c>
      <c r="F760" s="7" t="s">
        <v>872</v>
      </c>
      <c r="G760" s="7" t="str">
        <f>VLOOKUP(C760,[3]ריכוז!A:BN,66,0)</f>
        <v>לא</v>
      </c>
      <c r="H760" s="7" t="str">
        <f>VLOOKUP(C760,[3]ריכוז!A:BP,68,0)</f>
        <v>לא</v>
      </c>
      <c r="I760" s="7">
        <f>VLOOKUP(C760,[3]ריכוז!A:BQ,69,0)</f>
        <v>0</v>
      </c>
      <c r="J760" s="22">
        <f t="shared" si="56"/>
        <v>0</v>
      </c>
      <c r="K760" s="22">
        <f>VLOOKUP(C760,'[3]דוח רשימת בקשות'!B:P,15,0)</f>
        <v>250000</v>
      </c>
      <c r="L760" s="7">
        <f t="shared" si="55"/>
        <v>1</v>
      </c>
      <c r="M760" s="23">
        <f>VLOOKUP(E760,'[1]ריכוז תמיכה ברמת עמותה'!$A:$P,16,0)+IFERROR(VLOOKUP(E760,[2]גיליון1!$B:$F,5,0),0)</f>
        <v>121599.88250364736</v>
      </c>
      <c r="N760" s="23">
        <f t="shared" si="57"/>
        <v>121599.88250364736</v>
      </c>
      <c r="O760" s="23">
        <f>VLOOKUP(C760,'[3]דוח רשימת בקשות 17.11.25'!B:I,8,0)</f>
        <v>87447</v>
      </c>
      <c r="P760" s="23">
        <f t="shared" si="58"/>
        <v>0</v>
      </c>
      <c r="Q760" s="23">
        <f t="shared" si="59"/>
        <v>34152.882503647357</v>
      </c>
      <c r="R760" s="24"/>
      <c r="T760" s="17"/>
      <c r="U760" s="17"/>
      <c r="Y760" s="1" t="e">
        <f>VLOOKUP(F760,[4]ריכוז!E:X,20,0)</f>
        <v>#N/A</v>
      </c>
    </row>
    <row r="761" spans="2:25" x14ac:dyDescent="0.2">
      <c r="B761" s="6">
        <v>758</v>
      </c>
      <c r="C761" s="6">
        <v>1001906525</v>
      </c>
      <c r="D761" s="6">
        <v>42304484</v>
      </c>
      <c r="E761" s="6">
        <v>580364875</v>
      </c>
      <c r="F761" s="7" t="s">
        <v>873</v>
      </c>
      <c r="G761" s="7" t="str">
        <f>VLOOKUP(C761,[3]ריכוז!A:BN,66,0)</f>
        <v>לא</v>
      </c>
      <c r="H761" s="7" t="str">
        <f>VLOOKUP(C761,[3]ריכוז!A:BP,68,0)</f>
        <v>לא</v>
      </c>
      <c r="I761" s="7">
        <f>VLOOKUP(C761,[3]ריכוז!A:BQ,69,0)</f>
        <v>0</v>
      </c>
      <c r="J761" s="22">
        <f t="shared" si="56"/>
        <v>0</v>
      </c>
      <c r="K761" s="22">
        <f>VLOOKUP(C761,'[3]דוח רשימת בקשות'!B:P,15,0)</f>
        <v>300000</v>
      </c>
      <c r="L761" s="7">
        <f t="shared" si="55"/>
        <v>1</v>
      </c>
      <c r="M761" s="23">
        <f>VLOOKUP(E761,'[1]ריכוז תמיכה ברמת עמותה'!$A:$P,16,0)+IFERROR(VLOOKUP(E761,[2]גיליון1!$B:$F,5,0),0)</f>
        <v>95698.390227990385</v>
      </c>
      <c r="N761" s="23">
        <f t="shared" si="57"/>
        <v>95698.390227990385</v>
      </c>
      <c r="O761" s="23">
        <f>VLOOKUP(C761,'[3]דוח רשימת בקשות 17.11.25'!B:I,8,0)</f>
        <v>67833</v>
      </c>
      <c r="P761" s="23">
        <f t="shared" si="58"/>
        <v>0</v>
      </c>
      <c r="Q761" s="23">
        <f t="shared" si="59"/>
        <v>27865.390227990385</v>
      </c>
      <c r="R761" s="24"/>
      <c r="T761" s="17"/>
      <c r="U761" s="17"/>
      <c r="Y761" s="1" t="e">
        <f>VLOOKUP(F761,[4]ריכוז!E:X,20,0)</f>
        <v>#N/A</v>
      </c>
    </row>
    <row r="762" spans="2:25" x14ac:dyDescent="0.2">
      <c r="B762" s="6">
        <v>759</v>
      </c>
      <c r="C762" s="6">
        <v>1001906527</v>
      </c>
      <c r="D762" s="6">
        <v>40284861</v>
      </c>
      <c r="E762" s="6">
        <v>580049534</v>
      </c>
      <c r="F762" s="7" t="s">
        <v>874</v>
      </c>
      <c r="G762" s="7" t="str">
        <f>VLOOKUP(C762,[3]ריכוז!A:BN,66,0)</f>
        <v>לא</v>
      </c>
      <c r="H762" s="7" t="str">
        <f>VLOOKUP(C762,[3]ריכוז!A:BP,68,0)</f>
        <v>לא</v>
      </c>
      <c r="I762" s="7">
        <f>VLOOKUP(C762,[3]ריכוז!A:BQ,69,0)</f>
        <v>0</v>
      </c>
      <c r="J762" s="22">
        <f t="shared" si="56"/>
        <v>0</v>
      </c>
      <c r="K762" s="22">
        <f>VLOOKUP(C762,'[3]דוח רשימת בקשות'!B:P,15,0)</f>
        <v>500000</v>
      </c>
      <c r="L762" s="7">
        <f t="shared" si="55"/>
        <v>1</v>
      </c>
      <c r="M762" s="23">
        <f>VLOOKUP(E762,'[1]ריכוז תמיכה ברמת עמותה'!$A:$P,16,0)+IFERROR(VLOOKUP(E762,[2]גיליון1!$B:$F,5,0),0)</f>
        <v>157890.34909300486</v>
      </c>
      <c r="N762" s="23">
        <f t="shared" si="57"/>
        <v>157890.34909300486</v>
      </c>
      <c r="O762" s="23">
        <f>VLOOKUP(C762,'[3]דוח רשימת בקשות 17.11.25'!B:I,8,0)</f>
        <v>138154</v>
      </c>
      <c r="P762" s="23">
        <f t="shared" si="58"/>
        <v>0</v>
      </c>
      <c r="Q762" s="23">
        <f t="shared" si="59"/>
        <v>19736.349093004857</v>
      </c>
      <c r="R762" s="24"/>
      <c r="T762" s="17"/>
      <c r="U762" s="17"/>
      <c r="Y762" s="1" t="e">
        <f>VLOOKUP(F762,[4]ריכוז!E:X,20,0)</f>
        <v>#N/A</v>
      </c>
    </row>
    <row r="763" spans="2:25" x14ac:dyDescent="0.2">
      <c r="B763" s="6">
        <v>760</v>
      </c>
      <c r="C763" s="6">
        <v>1001906539</v>
      </c>
      <c r="D763" s="6">
        <v>42402244</v>
      </c>
      <c r="E763" s="6">
        <v>580357358</v>
      </c>
      <c r="F763" s="7" t="s">
        <v>875</v>
      </c>
      <c r="G763" s="7" t="str">
        <f>VLOOKUP(C763,[3]ריכוז!A:BN,66,0)</f>
        <v>לא</v>
      </c>
      <c r="H763" s="7" t="str">
        <f>VLOOKUP(C763,[3]ריכוז!A:BP,68,0)</f>
        <v>לא</v>
      </c>
      <c r="I763" s="7">
        <f>VLOOKUP(C763,[3]ריכוז!A:BQ,69,0)</f>
        <v>0</v>
      </c>
      <c r="J763" s="22">
        <f t="shared" si="56"/>
        <v>0</v>
      </c>
      <c r="K763" s="22">
        <f>VLOOKUP(C763,'[3]דוח רשימת בקשות'!B:P,15,0)</f>
        <v>4092300</v>
      </c>
      <c r="L763" s="7">
        <f t="shared" si="55"/>
        <v>1</v>
      </c>
      <c r="M763" s="23">
        <f>VLOOKUP(E763,'[1]ריכוז תמיכה ברמת עמותה'!$A:$P,16,0)+IFERROR(VLOOKUP(E763,[2]גיליון1!$B:$F,5,0),0)</f>
        <v>756763.04969350016</v>
      </c>
      <c r="N763" s="23">
        <f t="shared" si="57"/>
        <v>756763.04969350016</v>
      </c>
      <c r="O763" s="23">
        <f>VLOOKUP(C763,'[3]דוח רשימת בקשות 17.11.25'!B:I,8,0)</f>
        <v>528525</v>
      </c>
      <c r="P763" s="23">
        <f t="shared" si="58"/>
        <v>0</v>
      </c>
      <c r="Q763" s="23">
        <f t="shared" si="59"/>
        <v>228238.04969350016</v>
      </c>
      <c r="R763" s="24"/>
      <c r="T763" s="17"/>
      <c r="U763" s="17"/>
      <c r="Y763" s="1" t="e">
        <f>VLOOKUP(F763,[4]ריכוז!E:X,20,0)</f>
        <v>#N/A</v>
      </c>
    </row>
    <row r="764" spans="2:25" x14ac:dyDescent="0.2">
      <c r="B764" s="6">
        <v>761</v>
      </c>
      <c r="C764" s="6">
        <v>1001906574</v>
      </c>
      <c r="D764" s="6">
        <v>42069016</v>
      </c>
      <c r="E764" s="6">
        <v>580270544</v>
      </c>
      <c r="F764" s="7" t="s">
        <v>876</v>
      </c>
      <c r="G764" s="7" t="str">
        <f>VLOOKUP(C764,[3]ריכוז!A:BN,66,0)</f>
        <v>לא</v>
      </c>
      <c r="H764" s="7" t="str">
        <f>VLOOKUP(C764,[3]ריכוז!A:BP,68,0)</f>
        <v>לא</v>
      </c>
      <c r="I764" s="7">
        <f>VLOOKUP(C764,[3]ריכוז!A:BQ,69,0)</f>
        <v>0</v>
      </c>
      <c r="J764" s="22">
        <f t="shared" si="56"/>
        <v>0</v>
      </c>
      <c r="K764" s="22">
        <f>VLOOKUP(C764,'[3]דוח רשימת בקשות'!B:P,15,0)</f>
        <v>200000</v>
      </c>
      <c r="L764" s="7">
        <f t="shared" si="55"/>
        <v>1</v>
      </c>
      <c r="M764" s="23">
        <f>VLOOKUP(E764,'[1]ריכוז תמיכה ברמת עמותה'!$A:$P,16,0)+IFERROR(VLOOKUP(E764,[2]גיליון1!$B:$F,5,0),0)</f>
        <v>25507.016515081395</v>
      </c>
      <c r="N764" s="23">
        <f t="shared" si="57"/>
        <v>25507.016515081395</v>
      </c>
      <c r="O764" s="23">
        <f>VLOOKUP(C764,'[3]דוח רשימת בקשות 17.11.25'!B:I,8,0)</f>
        <v>8717</v>
      </c>
      <c r="P764" s="23">
        <f t="shared" si="58"/>
        <v>0</v>
      </c>
      <c r="Q764" s="23">
        <f t="shared" si="59"/>
        <v>16790.016515081395</v>
      </c>
      <c r="R764" s="24"/>
      <c r="T764" s="17"/>
      <c r="U764" s="17"/>
      <c r="Y764" s="1" t="e">
        <f>VLOOKUP(F764,[4]ריכוז!E:X,20,0)</f>
        <v>#N/A</v>
      </c>
    </row>
    <row r="765" spans="2:25" x14ac:dyDescent="0.2">
      <c r="B765" s="6">
        <v>762</v>
      </c>
      <c r="C765" s="6">
        <v>1001906585</v>
      </c>
      <c r="D765" s="6">
        <v>40404741</v>
      </c>
      <c r="E765" s="6">
        <v>580382406</v>
      </c>
      <c r="F765" s="7" t="s">
        <v>877</v>
      </c>
      <c r="G765" s="7" t="str">
        <f>VLOOKUP(C765,[3]ריכוז!A:BN,66,0)</f>
        <v>לא</v>
      </c>
      <c r="H765" s="7" t="str">
        <f>VLOOKUP(C765,[3]ריכוז!A:BP,68,0)</f>
        <v>לא</v>
      </c>
      <c r="I765" s="7">
        <f>VLOOKUP(C765,[3]ריכוז!A:BQ,69,0)</f>
        <v>0</v>
      </c>
      <c r="J765" s="22">
        <f t="shared" si="56"/>
        <v>0</v>
      </c>
      <c r="K765" s="22">
        <f>VLOOKUP(C765,'[3]דוח רשימת בקשות'!B:P,15,0)</f>
        <v>60000</v>
      </c>
      <c r="L765" s="7">
        <f t="shared" si="55"/>
        <v>1</v>
      </c>
      <c r="M765" s="23">
        <f>VLOOKUP(E765,'[1]ריכוז תמיכה ברמת עמותה'!$A:$P,16,0)+IFERROR(VLOOKUP(E765,[2]גיליון1!$B:$F,5,0),0)</f>
        <v>28305.975161218357</v>
      </c>
      <c r="N765" s="23">
        <f t="shared" si="57"/>
        <v>28305.975161218357</v>
      </c>
      <c r="O765" s="23">
        <f>VLOOKUP(C765,'[3]דוח רשימת בקשות 17.11.25'!B:I,8,0)</f>
        <v>19480</v>
      </c>
      <c r="P765" s="23">
        <f t="shared" si="58"/>
        <v>0</v>
      </c>
      <c r="Q765" s="23">
        <f t="shared" si="59"/>
        <v>8825.9751612183572</v>
      </c>
      <c r="R765" s="24"/>
      <c r="T765" s="17"/>
      <c r="U765" s="17"/>
      <c r="Y765" s="1" t="e">
        <f>VLOOKUP(F765,[4]ריכוז!E:X,20,0)</f>
        <v>#N/A</v>
      </c>
    </row>
    <row r="766" spans="2:25" x14ac:dyDescent="0.2">
      <c r="B766" s="6">
        <v>763</v>
      </c>
      <c r="C766" s="6">
        <v>1001906586</v>
      </c>
      <c r="D766" s="6">
        <v>40019177</v>
      </c>
      <c r="E766" s="6">
        <v>580283323</v>
      </c>
      <c r="F766" s="7" t="s">
        <v>878</v>
      </c>
      <c r="G766" s="7" t="str">
        <f>VLOOKUP(C766,[3]ריכוז!A:BN,66,0)</f>
        <v>לא</v>
      </c>
      <c r="H766" s="7" t="str">
        <f>VLOOKUP(C766,[3]ריכוז!A:BP,68,0)</f>
        <v>לא</v>
      </c>
      <c r="I766" s="7">
        <f>VLOOKUP(C766,[3]ריכוז!A:BQ,69,0)</f>
        <v>0</v>
      </c>
      <c r="J766" s="22">
        <f t="shared" si="56"/>
        <v>0</v>
      </c>
      <c r="K766" s="22">
        <f>VLOOKUP(C766,'[3]דוח רשימת בקשות'!B:P,15,0)</f>
        <v>120000</v>
      </c>
      <c r="L766" s="7">
        <f t="shared" si="55"/>
        <v>1</v>
      </c>
      <c r="M766" s="23">
        <f>VLOOKUP(E766,'[1]ריכוז תמיכה ברמת עמותה'!$A:$P,16,0)+IFERROR(VLOOKUP(E766,[2]גיליון1!$B:$F,5,0),0)</f>
        <v>59307.006533687418</v>
      </c>
      <c r="N766" s="23">
        <f t="shared" si="57"/>
        <v>59307.006533687418</v>
      </c>
      <c r="O766" s="23">
        <f>VLOOKUP(C766,'[3]דוח רשימת בקשות 17.11.25'!B:I,8,0)</f>
        <v>45431</v>
      </c>
      <c r="P766" s="23">
        <f t="shared" si="58"/>
        <v>0</v>
      </c>
      <c r="Q766" s="23">
        <f t="shared" si="59"/>
        <v>13876.006533687418</v>
      </c>
      <c r="R766" s="24"/>
      <c r="T766" s="17"/>
      <c r="U766" s="17"/>
      <c r="Y766" s="1" t="e">
        <f>VLOOKUP(F766,[4]ריכוז!E:X,20,0)</f>
        <v>#N/A</v>
      </c>
    </row>
    <row r="767" spans="2:25" x14ac:dyDescent="0.2">
      <c r="B767" s="6">
        <v>764</v>
      </c>
      <c r="C767" s="6">
        <v>1001906606</v>
      </c>
      <c r="D767" s="6">
        <v>42402060</v>
      </c>
      <c r="E767" s="6">
        <v>580582351</v>
      </c>
      <c r="F767" s="7" t="s">
        <v>879</v>
      </c>
      <c r="G767" s="7" t="str">
        <f>VLOOKUP(C767,[3]ריכוז!A:BN,66,0)</f>
        <v>לא</v>
      </c>
      <c r="H767" s="7" t="str">
        <f>VLOOKUP(C767,[3]ריכוז!A:BP,68,0)</f>
        <v>לא</v>
      </c>
      <c r="I767" s="7">
        <f>VLOOKUP(C767,[3]ריכוז!A:BQ,69,0)</f>
        <v>0</v>
      </c>
      <c r="J767" s="22">
        <f t="shared" si="56"/>
        <v>0</v>
      </c>
      <c r="K767" s="22">
        <f>VLOOKUP(C767,'[3]דוח רשימת בקשות'!B:P,15,0)</f>
        <v>700000</v>
      </c>
      <c r="L767" s="7">
        <f t="shared" si="55"/>
        <v>1</v>
      </c>
      <c r="M767" s="23">
        <f>VLOOKUP(E767,'[1]ריכוז תמיכה ברמת עמותה'!$A:$P,16,0)+IFERROR(VLOOKUP(E767,[2]גיליון1!$B:$F,5,0),0)</f>
        <v>324299.83685065404</v>
      </c>
      <c r="N767" s="23">
        <f t="shared" si="57"/>
        <v>324299.83685065404</v>
      </c>
      <c r="O767" s="23">
        <f>VLOOKUP(C767,'[3]דוח רשימת בקשות 17.11.25'!B:I,8,0)</f>
        <v>154617</v>
      </c>
      <c r="P767" s="23">
        <f t="shared" si="58"/>
        <v>0</v>
      </c>
      <c r="Q767" s="23">
        <f t="shared" si="59"/>
        <v>169682.83685065404</v>
      </c>
      <c r="R767" s="24"/>
      <c r="T767" s="17"/>
      <c r="U767" s="17"/>
      <c r="Y767" s="1" t="e">
        <f>VLOOKUP(F767,[4]ריכוז!E:X,20,0)</f>
        <v>#N/A</v>
      </c>
    </row>
    <row r="768" spans="2:25" x14ac:dyDescent="0.2">
      <c r="B768" s="6">
        <v>765</v>
      </c>
      <c r="C768" s="6">
        <v>1001906617</v>
      </c>
      <c r="D768" s="6">
        <v>42402630</v>
      </c>
      <c r="E768" s="6">
        <v>580593887</v>
      </c>
      <c r="F768" s="7" t="s">
        <v>880</v>
      </c>
      <c r="G768" s="7" t="str">
        <f>VLOOKUP(C768,[3]ריכוז!A:BN,66,0)</f>
        <v>לא</v>
      </c>
      <c r="H768" s="7" t="str">
        <f>VLOOKUP(C768,[3]ריכוז!A:BP,68,0)</f>
        <v>לא</v>
      </c>
      <c r="I768" s="7">
        <f>VLOOKUP(C768,[3]ריכוז!A:BQ,69,0)</f>
        <v>0</v>
      </c>
      <c r="J768" s="22">
        <f t="shared" si="56"/>
        <v>0</v>
      </c>
      <c r="K768" s="22">
        <f>VLOOKUP(C768,'[3]דוח רשימת בקשות'!B:P,15,0)</f>
        <v>150000</v>
      </c>
      <c r="L768" s="7">
        <f t="shared" si="55"/>
        <v>1</v>
      </c>
      <c r="M768" s="23">
        <f>VLOOKUP(E768,'[1]ריכוז תמיכה ברמת עמותה'!$A:$P,16,0)+IFERROR(VLOOKUP(E768,[2]גיליון1!$B:$F,5,0),0)</f>
        <v>78338.169078325722</v>
      </c>
      <c r="N768" s="23">
        <f t="shared" si="57"/>
        <v>78338.169078325722</v>
      </c>
      <c r="O768" s="23">
        <f>VLOOKUP(C768,'[3]דוח רשימת בקשות 17.11.25'!B:I,8,0)</f>
        <v>23611</v>
      </c>
      <c r="P768" s="23">
        <f t="shared" si="58"/>
        <v>0</v>
      </c>
      <c r="Q768" s="23">
        <f t="shared" si="59"/>
        <v>54727.169078325722</v>
      </c>
      <c r="R768" s="24"/>
      <c r="T768" s="17"/>
      <c r="U768" s="17"/>
      <c r="Y768" s="1" t="e">
        <f>VLOOKUP(F768,[4]ריכוז!E:X,20,0)</f>
        <v>#N/A</v>
      </c>
    </row>
    <row r="769" spans="2:25" x14ac:dyDescent="0.2">
      <c r="B769" s="6">
        <v>766</v>
      </c>
      <c r="C769" s="6">
        <v>1001906672</v>
      </c>
      <c r="D769" s="6">
        <v>42208351</v>
      </c>
      <c r="E769" s="6">
        <v>580103778</v>
      </c>
      <c r="F769" s="7" t="s">
        <v>881</v>
      </c>
      <c r="G769" s="7" t="str">
        <f>VLOOKUP(C769,[3]ריכוז!A:BN,66,0)</f>
        <v>לא</v>
      </c>
      <c r="H769" s="7" t="str">
        <f>VLOOKUP(C769,[3]ריכוז!A:BP,68,0)</f>
        <v>לא</v>
      </c>
      <c r="I769" s="7">
        <f>VLOOKUP(C769,[3]ריכוז!A:BQ,69,0)</f>
        <v>0</v>
      </c>
      <c r="J769" s="22">
        <f t="shared" si="56"/>
        <v>0</v>
      </c>
      <c r="K769" s="22">
        <f>VLOOKUP(C769,'[3]דוח רשימת בקשות'!B:P,15,0)</f>
        <v>250000</v>
      </c>
      <c r="L769" s="7">
        <f t="shared" si="55"/>
        <v>1</v>
      </c>
      <c r="M769" s="23">
        <f>VLOOKUP(E769,'[1]ריכוז תמיכה ברמת עמותה'!$A:$P,16,0)+IFERROR(VLOOKUP(E769,[2]גיליון1!$B:$F,5,0),0)</f>
        <v>147183.27266258551</v>
      </c>
      <c r="N769" s="23">
        <f t="shared" si="57"/>
        <v>147183.27266258551</v>
      </c>
      <c r="O769" s="23">
        <f>VLOOKUP(C769,'[3]דוח רשימת בקשות 17.11.25'!B:I,8,0)</f>
        <v>59529</v>
      </c>
      <c r="P769" s="23">
        <f t="shared" si="58"/>
        <v>0</v>
      </c>
      <c r="Q769" s="23">
        <f t="shared" si="59"/>
        <v>87654.272662585514</v>
      </c>
      <c r="R769" s="24"/>
      <c r="T769" s="17"/>
      <c r="U769" s="17"/>
      <c r="Y769" s="1" t="e">
        <f>VLOOKUP(F769,[4]ריכוז!E:X,20,0)</f>
        <v>#N/A</v>
      </c>
    </row>
    <row r="770" spans="2:25" x14ac:dyDescent="0.2">
      <c r="B770" s="6">
        <v>767</v>
      </c>
      <c r="C770" s="6">
        <v>1001906685</v>
      </c>
      <c r="D770" s="6">
        <v>42402632</v>
      </c>
      <c r="E770" s="6">
        <v>580641579</v>
      </c>
      <c r="F770" s="7" t="s">
        <v>882</v>
      </c>
      <c r="G770" s="7" t="str">
        <f>VLOOKUP(C770,[3]ריכוז!A:BN,66,0)</f>
        <v>לא</v>
      </c>
      <c r="H770" s="7" t="str">
        <f>VLOOKUP(C770,[3]ריכוז!A:BP,68,0)</f>
        <v>כן</v>
      </c>
      <c r="I770" s="7">
        <f>VLOOKUP(C770,[3]ריכוז!A:BQ,69,0)</f>
        <v>58</v>
      </c>
      <c r="J770" s="22">
        <f t="shared" si="56"/>
        <v>4377.203273117947</v>
      </c>
      <c r="K770" s="22">
        <f>VLOOKUP(C770,'[3]דוח רשימת בקשות'!B:P,15,0)</f>
        <v>500000</v>
      </c>
      <c r="L770" s="7">
        <f t="shared" si="55"/>
        <v>1</v>
      </c>
      <c r="M770" s="23">
        <f>VLOOKUP(E770,'[1]ריכוז תמיכה ברמת עמותה'!$A:$P,16,0)+IFERROR(VLOOKUP(E770,[2]גיליון1!$B:$F,5,0),0)</f>
        <v>27546.193011862943</v>
      </c>
      <c r="N770" s="23">
        <f t="shared" si="57"/>
        <v>23168.989738744996</v>
      </c>
      <c r="O770" s="23">
        <f>VLOOKUP(C770,'[3]דוח רשימת בקשות 17.11.25'!B:I,8,0)</f>
        <v>13773</v>
      </c>
      <c r="P770" s="23">
        <f t="shared" si="58"/>
        <v>0</v>
      </c>
      <c r="Q770" s="23">
        <f t="shared" si="59"/>
        <v>9395.9897387449964</v>
      </c>
      <c r="R770" s="24"/>
      <c r="T770" s="17"/>
      <c r="U770" s="17"/>
      <c r="Y770" s="1" t="e">
        <f>VLOOKUP(F770,[4]ריכוז!E:X,20,0)</f>
        <v>#N/A</v>
      </c>
    </row>
    <row r="771" spans="2:25" x14ac:dyDescent="0.2">
      <c r="B771" s="6">
        <v>768</v>
      </c>
      <c r="C771" s="6">
        <v>1001906686</v>
      </c>
      <c r="D771" s="6">
        <v>41495549</v>
      </c>
      <c r="E771" s="6">
        <v>580600997</v>
      </c>
      <c r="F771" s="7" t="s">
        <v>883</v>
      </c>
      <c r="G771" s="7" t="str">
        <f>VLOOKUP(C771,[3]ריכוז!A:BN,66,0)</f>
        <v>לא</v>
      </c>
      <c r="H771" s="7" t="str">
        <f>VLOOKUP(C771,[3]ריכוז!A:BP,68,0)</f>
        <v>כן</v>
      </c>
      <c r="I771" s="7">
        <f>VLOOKUP(C771,[3]ריכוז!A:BQ,69,0)</f>
        <v>35</v>
      </c>
      <c r="J771" s="22">
        <f t="shared" si="56"/>
        <v>321.63219917809187</v>
      </c>
      <c r="K771" s="22">
        <f>VLOOKUP(C771,'[3]דוח רשימת בקשות'!B:P,15,0)</f>
        <v>10000</v>
      </c>
      <c r="L771" s="7">
        <f t="shared" si="55"/>
        <v>1</v>
      </c>
      <c r="M771" s="23">
        <f>VLOOKUP(E771,'[1]ריכוז תמיכה ברמת עמותה'!$A:$P,16,0)+IFERROR(VLOOKUP(E771,[2]גיליון1!$B:$F,5,0),0)</f>
        <v>3354.1643628572433</v>
      </c>
      <c r="N771" s="23">
        <f t="shared" si="57"/>
        <v>3032.5321636791514</v>
      </c>
      <c r="O771" s="23">
        <f>VLOOKUP(C771,'[3]דוח רשימת בקשות 17.11.25'!B:I,8,0)</f>
        <v>0</v>
      </c>
      <c r="P771" s="23">
        <f t="shared" si="58"/>
        <v>0</v>
      </c>
      <c r="Q771" s="23">
        <f t="shared" si="59"/>
        <v>3032.5321636791514</v>
      </c>
      <c r="R771" s="24"/>
      <c r="T771" s="17"/>
      <c r="U771" s="17"/>
      <c r="Y771" s="1" t="e">
        <f>VLOOKUP(F771,[4]ריכוז!E:X,20,0)</f>
        <v>#N/A</v>
      </c>
    </row>
    <row r="772" spans="2:25" x14ac:dyDescent="0.2">
      <c r="B772" s="6">
        <v>769</v>
      </c>
      <c r="C772" s="6">
        <v>1001906693</v>
      </c>
      <c r="D772" s="6">
        <v>42402253</v>
      </c>
      <c r="E772" s="6">
        <v>580347425</v>
      </c>
      <c r="F772" s="7" t="s">
        <v>884</v>
      </c>
      <c r="G772" s="7" t="str">
        <f>VLOOKUP(C772,[3]ריכוז!A:BN,66,0)</f>
        <v>לא</v>
      </c>
      <c r="H772" s="7" t="str">
        <f>VLOOKUP(C772,[3]ריכוז!A:BP,68,0)</f>
        <v>לא</v>
      </c>
      <c r="I772" s="7">
        <f>VLOOKUP(C772,[3]ריכוז!A:BQ,69,0)</f>
        <v>0</v>
      </c>
      <c r="J772" s="22">
        <f t="shared" si="56"/>
        <v>0</v>
      </c>
      <c r="K772" s="22">
        <f>VLOOKUP(C772,'[3]דוח רשימת בקשות'!B:P,15,0)</f>
        <v>300000</v>
      </c>
      <c r="L772" s="7">
        <f t="shared" ref="L772:L835" si="60">COUNTIF($E$4:$E$832,E772)</f>
        <v>1</v>
      </c>
      <c r="M772" s="23">
        <f>VLOOKUP(E772,'[1]ריכוז תמיכה ברמת עמותה'!$A:$P,16,0)+IFERROR(VLOOKUP(E772,[2]גיליון1!$B:$F,5,0),0)</f>
        <v>38755.832354497914</v>
      </c>
      <c r="N772" s="23">
        <f t="shared" si="57"/>
        <v>38755.832354497914</v>
      </c>
      <c r="O772" s="23">
        <f>VLOOKUP(C772,'[3]דוח רשימת בקשות 17.11.25'!B:I,8,0)</f>
        <v>28466</v>
      </c>
      <c r="P772" s="23">
        <f t="shared" si="58"/>
        <v>0</v>
      </c>
      <c r="Q772" s="23">
        <f t="shared" si="59"/>
        <v>10289.832354497914</v>
      </c>
      <c r="R772" s="24"/>
      <c r="T772" s="17"/>
      <c r="U772" s="17"/>
      <c r="Y772" s="1" t="e">
        <f>VLOOKUP(F772,[4]ריכוז!E:X,20,0)</f>
        <v>#N/A</v>
      </c>
    </row>
    <row r="773" spans="2:25" x14ac:dyDescent="0.2">
      <c r="B773" s="6">
        <v>770</v>
      </c>
      <c r="C773" s="6">
        <v>1001906698</v>
      </c>
      <c r="D773" s="6">
        <v>42402246</v>
      </c>
      <c r="E773" s="6">
        <v>580414118</v>
      </c>
      <c r="F773" s="7" t="s">
        <v>885</v>
      </c>
      <c r="G773" s="7" t="str">
        <f>VLOOKUP(C773,[3]ריכוז!A:BN,66,0)</f>
        <v>לא</v>
      </c>
      <c r="H773" s="7" t="str">
        <f>VLOOKUP(C773,[3]ריכוז!A:BP,68,0)</f>
        <v>לא</v>
      </c>
      <c r="I773" s="7">
        <f>VLOOKUP(C773,[3]ריכוז!A:BQ,69,0)</f>
        <v>0</v>
      </c>
      <c r="J773" s="22">
        <f t="shared" ref="J773:J832" si="61">M773/365*I773</f>
        <v>0</v>
      </c>
      <c r="K773" s="22">
        <f>VLOOKUP(C773,'[3]דוח רשימת בקשות'!B:P,15,0)</f>
        <v>300000</v>
      </c>
      <c r="L773" s="7">
        <f t="shared" si="60"/>
        <v>1</v>
      </c>
      <c r="M773" s="23">
        <f>VLOOKUP(E773,'[1]ריכוז תמיכה ברמת עמותה'!$A:$P,16,0)+IFERROR(VLOOKUP(E773,[2]גיליון1!$B:$F,5,0),0)</f>
        <v>56051.82365319947</v>
      </c>
      <c r="N773" s="23">
        <f t="shared" ref="N773:N836" si="62">IF(K773&lt;M773,K773,M773)-J773</f>
        <v>56051.82365319947</v>
      </c>
      <c r="O773" s="23">
        <f>VLOOKUP(C773,'[3]דוח רשימת בקשות 17.11.25'!B:I,8,0)</f>
        <v>27391</v>
      </c>
      <c r="P773" s="23">
        <f t="shared" ref="P773:P836" si="63">IF(N773&lt;O773,N773-O773,0)*-1</f>
        <v>0</v>
      </c>
      <c r="Q773" s="23">
        <f t="shared" ref="Q773:Q836" si="64">IF((N773-O773)&gt;0,N773-O773,0)</f>
        <v>28660.82365319947</v>
      </c>
      <c r="R773" s="24"/>
      <c r="T773" s="17"/>
      <c r="U773" s="17"/>
      <c r="Y773" s="1" t="e">
        <f>VLOOKUP(F773,[4]ריכוז!E:X,20,0)</f>
        <v>#N/A</v>
      </c>
    </row>
    <row r="774" spans="2:25" x14ac:dyDescent="0.2">
      <c r="B774" s="6">
        <v>771</v>
      </c>
      <c r="C774" s="6">
        <v>1001906702</v>
      </c>
      <c r="D774" s="6">
        <v>42402208</v>
      </c>
      <c r="E774" s="6">
        <v>580125383</v>
      </c>
      <c r="F774" s="7" t="s">
        <v>886</v>
      </c>
      <c r="G774" s="7" t="str">
        <f>VLOOKUP(C774,[3]ריכוז!A:BN,66,0)</f>
        <v>לא</v>
      </c>
      <c r="H774" s="7" t="str">
        <f>VLOOKUP(C774,[3]ריכוז!A:BP,68,0)</f>
        <v>לא</v>
      </c>
      <c r="I774" s="7">
        <f>VLOOKUP(C774,[3]ריכוז!A:BQ,69,0)</f>
        <v>0</v>
      </c>
      <c r="J774" s="22">
        <f t="shared" si="61"/>
        <v>0</v>
      </c>
      <c r="K774" s="22">
        <f>VLOOKUP(C774,'[3]דוח רשימת בקשות'!B:P,15,0)</f>
        <v>300000</v>
      </c>
      <c r="L774" s="7">
        <f t="shared" si="60"/>
        <v>1</v>
      </c>
      <c r="M774" s="23">
        <f>VLOOKUP(E774,'[1]ריכוז תמיכה ברמת עמותה'!$A:$P,16,0)+IFERROR(VLOOKUP(E774,[2]גיליון1!$B:$F,5,0),0)</f>
        <v>68732.10786877459</v>
      </c>
      <c r="N774" s="23">
        <f t="shared" si="62"/>
        <v>68732.10786877459</v>
      </c>
      <c r="O774" s="23">
        <f>VLOOKUP(C774,'[3]דוח רשימת בקשות 17.11.25'!B:I,8,0)</f>
        <v>60141</v>
      </c>
      <c r="P774" s="23">
        <f t="shared" si="63"/>
        <v>0</v>
      </c>
      <c r="Q774" s="23">
        <f t="shared" si="64"/>
        <v>8591.1078687745903</v>
      </c>
      <c r="R774" s="24"/>
      <c r="T774" s="17"/>
      <c r="U774" s="17"/>
      <c r="Y774" s="1" t="e">
        <f>VLOOKUP(F774,[4]ריכוז!E:X,20,0)</f>
        <v>#N/A</v>
      </c>
    </row>
    <row r="775" spans="2:25" x14ac:dyDescent="0.2">
      <c r="B775" s="6">
        <v>772</v>
      </c>
      <c r="C775" s="6">
        <v>1001906706</v>
      </c>
      <c r="D775" s="6">
        <v>42507650</v>
      </c>
      <c r="E775" s="6">
        <v>580304244</v>
      </c>
      <c r="F775" s="7" t="s">
        <v>887</v>
      </c>
      <c r="G775" s="7" t="str">
        <f>VLOOKUP(C775,[3]ריכוז!A:BN,66,0)</f>
        <v>לא</v>
      </c>
      <c r="H775" s="7" t="str">
        <f>VLOOKUP(C775,[3]ריכוז!A:BP,68,0)</f>
        <v>לא</v>
      </c>
      <c r="I775" s="7">
        <f>VLOOKUP(C775,[3]ריכוז!A:BQ,69,0)</f>
        <v>0</v>
      </c>
      <c r="J775" s="22">
        <f t="shared" si="61"/>
        <v>0</v>
      </c>
      <c r="K775" s="22">
        <f>VLOOKUP(C775,'[3]דוח רשימת בקשות'!B:P,15,0)</f>
        <v>300000</v>
      </c>
      <c r="L775" s="7">
        <f t="shared" si="60"/>
        <v>1</v>
      </c>
      <c r="M775" s="23">
        <f>VLOOKUP(E775,'[1]ריכוז תמיכה ברמת עמותה'!$A:$P,16,0)+IFERROR(VLOOKUP(E775,[2]גיליון1!$B:$F,5,0),0)</f>
        <v>86800.252628668881</v>
      </c>
      <c r="N775" s="23">
        <f t="shared" si="62"/>
        <v>86800.252628668881</v>
      </c>
      <c r="O775" s="23">
        <f>VLOOKUP(C775,'[3]דוח רשימת בקשות 17.11.25'!B:I,8,0)</f>
        <v>60152</v>
      </c>
      <c r="P775" s="23">
        <f t="shared" si="63"/>
        <v>0</v>
      </c>
      <c r="Q775" s="23">
        <f t="shared" si="64"/>
        <v>26648.252628668881</v>
      </c>
      <c r="R775" s="24"/>
      <c r="T775" s="17"/>
      <c r="U775" s="17"/>
      <c r="Y775" s="1" t="e">
        <f>VLOOKUP(F775,[4]ריכוז!E:X,20,0)</f>
        <v>#N/A</v>
      </c>
    </row>
    <row r="776" spans="2:25" x14ac:dyDescent="0.2">
      <c r="B776" s="6">
        <v>773</v>
      </c>
      <c r="C776" s="6">
        <v>1001906712</v>
      </c>
      <c r="D776" s="6">
        <v>40221296</v>
      </c>
      <c r="E776" s="6">
        <v>580420768</v>
      </c>
      <c r="F776" s="7" t="s">
        <v>888</v>
      </c>
      <c r="G776" s="7" t="str">
        <f>VLOOKUP(C776,[3]ריכוז!A:BN,66,0)</f>
        <v>לא</v>
      </c>
      <c r="H776" s="7" t="str">
        <f>VLOOKUP(C776,[3]ריכוז!A:BP,68,0)</f>
        <v>לא</v>
      </c>
      <c r="I776" s="7">
        <f>VLOOKUP(C776,[3]ריכוז!A:BQ,69,0)</f>
        <v>0</v>
      </c>
      <c r="J776" s="22">
        <f t="shared" si="61"/>
        <v>0</v>
      </c>
      <c r="K776" s="22">
        <f>VLOOKUP(C776,'[3]דוח רשימת בקשות'!B:P,15,0)</f>
        <v>500000</v>
      </c>
      <c r="L776" s="7">
        <f t="shared" si="60"/>
        <v>1</v>
      </c>
      <c r="M776" s="23">
        <f>VLOOKUP(E776,'[1]ריכוז תמיכה ברמת עמותה'!$A:$P,16,0)+IFERROR(VLOOKUP(E776,[2]גיליון1!$B:$F,5,0),0)</f>
        <v>154848.83704380685</v>
      </c>
      <c r="N776" s="23">
        <f t="shared" si="62"/>
        <v>154848.83704380685</v>
      </c>
      <c r="O776" s="23">
        <f>VLOOKUP(C776,'[3]דוח רשימת בקשות 17.11.25'!B:I,8,0)</f>
        <v>130957</v>
      </c>
      <c r="P776" s="23">
        <f t="shared" si="63"/>
        <v>0</v>
      </c>
      <c r="Q776" s="23">
        <f t="shared" si="64"/>
        <v>23891.837043806852</v>
      </c>
      <c r="R776" s="24"/>
      <c r="T776" s="17"/>
      <c r="U776" s="17"/>
      <c r="Y776" s="1" t="e">
        <f>VLOOKUP(F776,[4]ריכוז!E:X,20,0)</f>
        <v>#N/A</v>
      </c>
    </row>
    <row r="777" spans="2:25" x14ac:dyDescent="0.2">
      <c r="B777" s="6">
        <v>774</v>
      </c>
      <c r="C777" s="6">
        <v>1001906735</v>
      </c>
      <c r="D777" s="6">
        <v>42402154</v>
      </c>
      <c r="E777" s="6">
        <v>580459758</v>
      </c>
      <c r="F777" s="7" t="s">
        <v>889</v>
      </c>
      <c r="G777" s="7" t="str">
        <f>VLOOKUP(C777,[3]ריכוז!A:BN,66,0)</f>
        <v>לא</v>
      </c>
      <c r="H777" s="7" t="str">
        <f>VLOOKUP(C777,[3]ריכוז!A:BP,68,0)</f>
        <v>לא</v>
      </c>
      <c r="I777" s="7">
        <f>VLOOKUP(C777,[3]ריכוז!A:BQ,69,0)</f>
        <v>0</v>
      </c>
      <c r="J777" s="22">
        <f t="shared" si="61"/>
        <v>0</v>
      </c>
      <c r="K777" s="22">
        <f>VLOOKUP(C777,'[3]דוח רשימת בקשות'!B:P,15,0)</f>
        <v>100000</v>
      </c>
      <c r="L777" s="7">
        <f t="shared" si="60"/>
        <v>1</v>
      </c>
      <c r="M777" s="23">
        <f>VLOOKUP(E777,'[1]ריכוז תמיכה ברמת עמותה'!$A:$P,16,0)+IFERROR(VLOOKUP(E777,[2]גיליון1!$B:$F,5,0),0)</f>
        <v>29345.128065698893</v>
      </c>
      <c r="N777" s="23">
        <f t="shared" si="62"/>
        <v>29345.128065698893</v>
      </c>
      <c r="O777" s="23">
        <f>VLOOKUP(C777,'[3]דוח רשימת בקשות 17.11.25'!B:I,8,0)</f>
        <v>25677</v>
      </c>
      <c r="P777" s="23">
        <f t="shared" si="63"/>
        <v>0</v>
      </c>
      <c r="Q777" s="23">
        <f t="shared" si="64"/>
        <v>3668.1280656988929</v>
      </c>
      <c r="R777" s="24"/>
      <c r="T777" s="17"/>
      <c r="U777" s="17"/>
      <c r="Y777" s="1" t="e">
        <f>VLOOKUP(F777,[4]ריכוז!E:X,20,0)</f>
        <v>#N/A</v>
      </c>
    </row>
    <row r="778" spans="2:25" x14ac:dyDescent="0.2">
      <c r="B778" s="6">
        <v>775</v>
      </c>
      <c r="C778" s="6">
        <v>1001906737</v>
      </c>
      <c r="D778" s="6">
        <v>42110334</v>
      </c>
      <c r="E778" s="6">
        <v>580369015</v>
      </c>
      <c r="F778" s="7" t="s">
        <v>890</v>
      </c>
      <c r="G778" s="7" t="str">
        <f>VLOOKUP(C778,[3]ריכוז!A:BN,66,0)</f>
        <v>לא</v>
      </c>
      <c r="H778" s="7" t="str">
        <f>VLOOKUP(C778,[3]ריכוז!A:BP,68,0)</f>
        <v>לא</v>
      </c>
      <c r="I778" s="7">
        <f>VLOOKUP(C778,[3]ריכוז!A:BQ,69,0)</f>
        <v>0</v>
      </c>
      <c r="J778" s="22">
        <f t="shared" si="61"/>
        <v>0</v>
      </c>
      <c r="K778" s="22">
        <f>VLOOKUP(C778,'[3]דוח רשימת בקשות'!B:P,15,0)</f>
        <v>200000</v>
      </c>
      <c r="L778" s="7">
        <f t="shared" si="60"/>
        <v>1</v>
      </c>
      <c r="M778" s="23">
        <f>VLOOKUP(E778,'[1]ריכוז תמיכה ברמת עמותה'!$A:$P,16,0)+IFERROR(VLOOKUP(E778,[2]גיליון1!$B:$F,5,0),0)</f>
        <v>32726.01370819741</v>
      </c>
      <c r="N778" s="23">
        <f t="shared" si="62"/>
        <v>32726.01370819741</v>
      </c>
      <c r="O778" s="23">
        <f>VLOOKUP(C778,'[3]דוח רשימת בקשות 17.11.25'!B:I,8,0)</f>
        <v>20051</v>
      </c>
      <c r="P778" s="23">
        <f t="shared" si="63"/>
        <v>0</v>
      </c>
      <c r="Q778" s="23">
        <f t="shared" si="64"/>
        <v>12675.01370819741</v>
      </c>
      <c r="R778" s="24"/>
      <c r="T778" s="17"/>
      <c r="U778" s="17"/>
      <c r="Y778" s="1" t="e">
        <f>VLOOKUP(F778,[4]ריכוז!E:X,20,0)</f>
        <v>#N/A</v>
      </c>
    </row>
    <row r="779" spans="2:25" x14ac:dyDescent="0.2">
      <c r="B779" s="6">
        <v>776</v>
      </c>
      <c r="C779" s="6">
        <v>1001906739</v>
      </c>
      <c r="D779" s="6">
        <v>40469074</v>
      </c>
      <c r="E779" s="6">
        <v>580238178</v>
      </c>
      <c r="F779" s="7" t="s">
        <v>891</v>
      </c>
      <c r="G779" s="7" t="str">
        <f>VLOOKUP(C779,[3]ריכוז!A:BN,66,0)</f>
        <v>לא</v>
      </c>
      <c r="H779" s="7" t="str">
        <f>VLOOKUP(C779,[3]ריכוז!A:BP,68,0)</f>
        <v>לא</v>
      </c>
      <c r="I779" s="7">
        <f>VLOOKUP(C779,[3]ריכוז!A:BQ,69,0)</f>
        <v>0</v>
      </c>
      <c r="J779" s="22">
        <f t="shared" si="61"/>
        <v>0</v>
      </c>
      <c r="K779" s="22">
        <f>VLOOKUP(C779,'[3]דוח רשימת בקשות'!B:P,15,0)</f>
        <v>40000</v>
      </c>
      <c r="L779" s="7">
        <f t="shared" si="60"/>
        <v>1</v>
      </c>
      <c r="M779" s="23">
        <f>VLOOKUP(E779,'[1]ריכוז תמיכה ברמת עמותה'!$A:$P,16,0)+IFERROR(VLOOKUP(E779,[2]גיליון1!$B:$F,5,0),0)</f>
        <v>48574.195562250257</v>
      </c>
      <c r="N779" s="23">
        <f t="shared" si="62"/>
        <v>40000</v>
      </c>
      <c r="O779" s="23">
        <f>VLOOKUP(C779,'[3]דוח רשימת בקשות 17.11.25'!B:I,8,0)</f>
        <v>11806</v>
      </c>
      <c r="P779" s="23">
        <f t="shared" si="63"/>
        <v>0</v>
      </c>
      <c r="Q779" s="23">
        <f t="shared" si="64"/>
        <v>28194</v>
      </c>
      <c r="R779" s="24"/>
      <c r="T779" s="17"/>
      <c r="U779" s="17"/>
      <c r="Y779" s="1" t="e">
        <f>VLOOKUP(F779,[4]ריכוז!E:X,20,0)</f>
        <v>#N/A</v>
      </c>
    </row>
    <row r="780" spans="2:25" x14ac:dyDescent="0.2">
      <c r="B780" s="6">
        <v>777</v>
      </c>
      <c r="C780" s="6">
        <v>1001906746</v>
      </c>
      <c r="D780" s="6">
        <v>41513533</v>
      </c>
      <c r="E780" s="6">
        <v>580258952</v>
      </c>
      <c r="F780" s="7" t="s">
        <v>892</v>
      </c>
      <c r="G780" s="7" t="str">
        <f>VLOOKUP(C780,[3]ריכוז!A:BN,66,0)</f>
        <v>לא</v>
      </c>
      <c r="H780" s="7" t="str">
        <f>VLOOKUP(C780,[3]ריכוז!A:BP,68,0)</f>
        <v>כן</v>
      </c>
      <c r="I780" s="7">
        <f>VLOOKUP(C780,[3]ריכוז!A:BQ,69,0)</f>
        <v>91</v>
      </c>
      <c r="J780" s="22">
        <f t="shared" si="61"/>
        <v>16769.284749371262</v>
      </c>
      <c r="K780" s="22">
        <f>VLOOKUP(C780,'[3]דוח רשימת בקשות'!B:P,15,0)</f>
        <v>200000</v>
      </c>
      <c r="L780" s="7">
        <f t="shared" si="60"/>
        <v>1</v>
      </c>
      <c r="M780" s="23">
        <f>VLOOKUP(E780,'[1]ריכוז תמיכה ברמת עמותה'!$A:$P,16,0)+IFERROR(VLOOKUP(E780,[2]גיליון1!$B:$F,5,0),0)</f>
        <v>67261.416851873742</v>
      </c>
      <c r="N780" s="23">
        <f t="shared" si="62"/>
        <v>50492.132102502481</v>
      </c>
      <c r="O780" s="23">
        <f>VLOOKUP(C780,'[3]דוח רשימת בקשות 17.11.25'!B:I,8,0)</f>
        <v>0</v>
      </c>
      <c r="P780" s="23">
        <f t="shared" si="63"/>
        <v>0</v>
      </c>
      <c r="Q780" s="23">
        <f t="shared" si="64"/>
        <v>50492.132102502481</v>
      </c>
      <c r="R780" s="24"/>
      <c r="T780" s="17"/>
      <c r="U780" s="17"/>
      <c r="Y780" s="1" t="e">
        <f>VLOOKUP(F780,[4]ריכוז!E:X,20,0)</f>
        <v>#N/A</v>
      </c>
    </row>
    <row r="781" spans="2:25" x14ac:dyDescent="0.2">
      <c r="B781" s="6">
        <v>778</v>
      </c>
      <c r="C781" s="6">
        <v>1001906804</v>
      </c>
      <c r="D781" s="6">
        <v>42402497</v>
      </c>
      <c r="E781" s="6">
        <v>580462984</v>
      </c>
      <c r="F781" s="7" t="s">
        <v>893</v>
      </c>
      <c r="G781" s="7" t="str">
        <f>VLOOKUP(C781,[3]ריכוז!A:BN,66,0)</f>
        <v>לא</v>
      </c>
      <c r="H781" s="7" t="str">
        <f>VLOOKUP(C781,[3]ריכוז!A:BP,68,0)</f>
        <v>לא</v>
      </c>
      <c r="I781" s="7">
        <f>VLOOKUP(C781,[3]ריכוז!A:BQ,69,0)</f>
        <v>0</v>
      </c>
      <c r="J781" s="22">
        <f t="shared" si="61"/>
        <v>0</v>
      </c>
      <c r="K781" s="22">
        <f>VLOOKUP(C781,'[3]דוח רשימת בקשות'!B:P,15,0)</f>
        <v>600000</v>
      </c>
      <c r="L781" s="7">
        <f t="shared" si="60"/>
        <v>1</v>
      </c>
      <c r="M781" s="23">
        <f>VLOOKUP(E781,'[1]ריכוז תמיכה ברמת עמותה'!$A:$P,16,0)+IFERROR(VLOOKUP(E781,[2]גיליון1!$B:$F,5,0),0)</f>
        <v>46763.235733526417</v>
      </c>
      <c r="N781" s="23">
        <f t="shared" si="62"/>
        <v>46763.235733526417</v>
      </c>
      <c r="O781" s="23">
        <f>VLOOKUP(C781,'[3]דוח רשימת בקשות 17.11.25'!B:I,8,0)</f>
        <v>24525</v>
      </c>
      <c r="P781" s="23">
        <f t="shared" si="63"/>
        <v>0</v>
      </c>
      <c r="Q781" s="23">
        <f t="shared" si="64"/>
        <v>22238.235733526417</v>
      </c>
      <c r="R781" s="24"/>
      <c r="T781" s="17"/>
      <c r="U781" s="17"/>
      <c r="Y781" s="1" t="e">
        <f>VLOOKUP(F781,[4]ריכוז!E:X,20,0)</f>
        <v>#N/A</v>
      </c>
    </row>
    <row r="782" spans="2:25" x14ac:dyDescent="0.2">
      <c r="B782" s="6">
        <v>779</v>
      </c>
      <c r="C782" s="6">
        <v>1001906810</v>
      </c>
      <c r="D782" s="6">
        <v>42402020</v>
      </c>
      <c r="E782" s="6">
        <v>580433449</v>
      </c>
      <c r="F782" s="7" t="s">
        <v>894</v>
      </c>
      <c r="G782" s="7" t="str">
        <f>VLOOKUP(C782,[3]ריכוז!A:BN,66,0)</f>
        <v>לא</v>
      </c>
      <c r="H782" s="7" t="str">
        <f>VLOOKUP(C782,[3]ריכוז!A:BP,68,0)</f>
        <v>לא</v>
      </c>
      <c r="I782" s="7">
        <f>VLOOKUP(C782,[3]ריכוז!A:BQ,69,0)</f>
        <v>0</v>
      </c>
      <c r="J782" s="22">
        <f t="shared" si="61"/>
        <v>0</v>
      </c>
      <c r="K782" s="22">
        <f>VLOOKUP(C782,'[3]דוח רשימת בקשות'!B:P,15,0)</f>
        <v>300000</v>
      </c>
      <c r="L782" s="7">
        <f t="shared" si="60"/>
        <v>1</v>
      </c>
      <c r="M782" s="23">
        <f>VLOOKUP(E782,'[1]ריכוז תמיכה ברמת עמותה'!$A:$P,16,0)+IFERROR(VLOOKUP(E782,[2]גיליון1!$B:$F,5,0),0)</f>
        <v>86800.252628668881</v>
      </c>
      <c r="N782" s="23">
        <f t="shared" si="62"/>
        <v>86800.252628668881</v>
      </c>
      <c r="O782" s="23">
        <f>VLOOKUP(C782,'[3]דוח רשימת בקשות 17.11.25'!B:I,8,0)</f>
        <v>69311</v>
      </c>
      <c r="P782" s="23">
        <f t="shared" si="63"/>
        <v>0</v>
      </c>
      <c r="Q782" s="23">
        <f t="shared" si="64"/>
        <v>17489.252628668881</v>
      </c>
      <c r="R782" s="24"/>
      <c r="T782" s="17"/>
      <c r="U782" s="17"/>
      <c r="Y782" s="1" t="e">
        <f>VLOOKUP(F782,[4]ריכוז!E:X,20,0)</f>
        <v>#N/A</v>
      </c>
    </row>
    <row r="783" spans="2:25" x14ac:dyDescent="0.2">
      <c r="B783" s="6">
        <v>780</v>
      </c>
      <c r="C783" s="6">
        <v>1001906812</v>
      </c>
      <c r="D783" s="6">
        <v>41897731</v>
      </c>
      <c r="E783" s="6">
        <v>580614907</v>
      </c>
      <c r="F783" s="7" t="s">
        <v>895</v>
      </c>
      <c r="G783" s="7" t="str">
        <f>VLOOKUP(C783,[3]ריכוז!A:BN,66,0)</f>
        <v>לא</v>
      </c>
      <c r="H783" s="7" t="str">
        <f>VLOOKUP(C783,[3]ריכוז!A:BP,68,0)</f>
        <v>לא</v>
      </c>
      <c r="I783" s="7">
        <f>VLOOKUP(C783,[3]ריכוז!A:BQ,69,0)</f>
        <v>0</v>
      </c>
      <c r="J783" s="22">
        <f t="shared" si="61"/>
        <v>0</v>
      </c>
      <c r="K783" s="22">
        <f>VLOOKUP(C783,'[3]דוח רשימת בקשות'!B:P,15,0)</f>
        <v>300000</v>
      </c>
      <c r="L783" s="7">
        <f t="shared" si="60"/>
        <v>1</v>
      </c>
      <c r="M783" s="23">
        <f>VLOOKUP(E783,'[1]ריכוז תמיכה ברמת עמותה'!$A:$P,16,0)+IFERROR(VLOOKUP(E783,[2]גיליון1!$B:$F,5,0),0)</f>
        <v>104096.24392737045</v>
      </c>
      <c r="N783" s="23">
        <f t="shared" si="62"/>
        <v>104096.24392737045</v>
      </c>
      <c r="O783" s="23">
        <f>VLOOKUP(C783,'[3]דוח רשימת בקשות 17.11.25'!B:I,8,0)</f>
        <v>89571</v>
      </c>
      <c r="P783" s="23">
        <f t="shared" si="63"/>
        <v>0</v>
      </c>
      <c r="Q783" s="23">
        <f t="shared" si="64"/>
        <v>14525.243927370451</v>
      </c>
      <c r="R783" s="24"/>
      <c r="T783" s="17"/>
      <c r="U783" s="17"/>
      <c r="Y783" s="1" t="e">
        <f>VLOOKUP(F783,[4]ריכוז!E:X,20,0)</f>
        <v>#N/A</v>
      </c>
    </row>
    <row r="784" spans="2:25" x14ac:dyDescent="0.2">
      <c r="B784" s="6">
        <v>781</v>
      </c>
      <c r="C784" s="6">
        <v>1001906813</v>
      </c>
      <c r="D784" s="6">
        <v>42316994</v>
      </c>
      <c r="E784" s="6">
        <v>580512325</v>
      </c>
      <c r="F784" s="7" t="s">
        <v>896</v>
      </c>
      <c r="G784" s="7" t="str">
        <f>VLOOKUP(C784,[3]ריכוז!A:BN,66,0)</f>
        <v>לא</v>
      </c>
      <c r="H784" s="7" t="str">
        <f>VLOOKUP(C784,[3]ריכוז!A:BP,68,0)</f>
        <v>לא</v>
      </c>
      <c r="I784" s="7">
        <f>VLOOKUP(C784,[3]ריכוז!A:BQ,69,0)</f>
        <v>0</v>
      </c>
      <c r="J784" s="22">
        <f t="shared" si="61"/>
        <v>0</v>
      </c>
      <c r="K784" s="22">
        <f>VLOOKUP(C784,'[3]דוח רשימת בקשות'!B:P,15,0)</f>
        <v>300000</v>
      </c>
      <c r="L784" s="7">
        <f t="shared" si="60"/>
        <v>1</v>
      </c>
      <c r="M784" s="23">
        <f>VLOOKUP(E784,'[1]ריכוז תמיכה ברמת עמותה'!$A:$P,16,0)+IFERROR(VLOOKUP(E784,[2]גיליון1!$B:$F,5,0),0)</f>
        <v>61714.065730127026</v>
      </c>
      <c r="N784" s="23">
        <f t="shared" si="62"/>
        <v>61714.065730127026</v>
      </c>
      <c r="O784" s="23">
        <f>VLOOKUP(C784,'[3]דוח רשימת בקשות 17.11.25'!B:I,8,0)</f>
        <v>48716</v>
      </c>
      <c r="P784" s="23">
        <f t="shared" si="63"/>
        <v>0</v>
      </c>
      <c r="Q784" s="23">
        <f t="shared" si="64"/>
        <v>12998.065730127026</v>
      </c>
      <c r="R784" s="24"/>
      <c r="T784" s="17"/>
      <c r="U784" s="17"/>
      <c r="Y784" s="1" t="e">
        <f>VLOOKUP(F784,[4]ריכוז!E:X,20,0)</f>
        <v>#N/A</v>
      </c>
    </row>
    <row r="785" spans="2:25" x14ac:dyDescent="0.2">
      <c r="B785" s="6">
        <v>782</v>
      </c>
      <c r="C785" s="6">
        <v>1001906816</v>
      </c>
      <c r="D785" s="6">
        <v>40000546</v>
      </c>
      <c r="E785" s="6">
        <v>580197903</v>
      </c>
      <c r="F785" s="7" t="s">
        <v>897</v>
      </c>
      <c r="G785" s="7" t="str">
        <f>VLOOKUP(C785,[3]ריכוז!A:BN,66,0)</f>
        <v>לא</v>
      </c>
      <c r="H785" s="7" t="str">
        <f>VLOOKUP(C785,[3]ריכוז!A:BP,68,0)</f>
        <v>לא</v>
      </c>
      <c r="I785" s="7">
        <f>VLOOKUP(C785,[3]ריכוז!A:BQ,69,0)</f>
        <v>0</v>
      </c>
      <c r="J785" s="22">
        <f t="shared" si="61"/>
        <v>0</v>
      </c>
      <c r="K785" s="22">
        <f>VLOOKUP(C785,'[3]דוח רשימת בקשות'!B:P,15,0)</f>
        <v>200000</v>
      </c>
      <c r="L785" s="7">
        <f t="shared" si="60"/>
        <v>1</v>
      </c>
      <c r="M785" s="23">
        <f>VLOOKUP(E785,'[1]ריכוז תמיכה ברמת עמותה'!$A:$P,16,0)+IFERROR(VLOOKUP(E785,[2]גיליון1!$B:$F,5,0),0)</f>
        <v>8007.4033790284948</v>
      </c>
      <c r="N785" s="23">
        <f t="shared" si="62"/>
        <v>8007.4033790284948</v>
      </c>
      <c r="O785" s="23">
        <f>VLOOKUP(C785,'[3]דוח רשימת בקשות 17.11.25'!B:I,8,0)</f>
        <v>0</v>
      </c>
      <c r="P785" s="23">
        <f t="shared" si="63"/>
        <v>0</v>
      </c>
      <c r="Q785" s="23">
        <f t="shared" si="64"/>
        <v>8007.4033790284948</v>
      </c>
      <c r="R785" s="24"/>
      <c r="T785" s="17"/>
      <c r="U785" s="17"/>
      <c r="Y785" s="1" t="e">
        <f>VLOOKUP(F785,[4]ריכוז!E:X,20,0)</f>
        <v>#N/A</v>
      </c>
    </row>
    <row r="786" spans="2:25" x14ac:dyDescent="0.2">
      <c r="B786" s="6">
        <v>783</v>
      </c>
      <c r="C786" s="6">
        <v>1001906818</v>
      </c>
      <c r="D786" s="6">
        <v>40299559</v>
      </c>
      <c r="E786" s="6">
        <v>580378610</v>
      </c>
      <c r="F786" s="7" t="s">
        <v>898</v>
      </c>
      <c r="G786" s="7" t="str">
        <f>VLOOKUP(C786,[3]ריכוז!A:BN,66,0)</f>
        <v>לא</v>
      </c>
      <c r="H786" s="7" t="str">
        <f>VLOOKUP(C786,[3]ריכוז!A:BP,68,0)</f>
        <v>לא</v>
      </c>
      <c r="I786" s="7">
        <f>VLOOKUP(C786,[3]ריכוז!A:BQ,69,0)</f>
        <v>0</v>
      </c>
      <c r="J786" s="22">
        <f t="shared" si="61"/>
        <v>0</v>
      </c>
      <c r="K786" s="22">
        <f>VLOOKUP(C786,'[3]דוח רשימת בקשות'!B:P,15,0)</f>
        <v>250000</v>
      </c>
      <c r="L786" s="7">
        <f t="shared" si="60"/>
        <v>1</v>
      </c>
      <c r="M786" s="23">
        <f>VLOOKUP(E786,'[1]ריכוז תמיכה ברמת עמותה'!$A:$P,16,0)+IFERROR(VLOOKUP(E786,[2]גיליון1!$B:$F,5,0),0)</f>
        <v>104246.76378252242</v>
      </c>
      <c r="N786" s="23">
        <f t="shared" si="62"/>
        <v>104246.76378252242</v>
      </c>
      <c r="O786" s="23">
        <f>VLOOKUP(C786,'[3]דוח רשימת בקשות 17.11.25'!B:I,8,0)</f>
        <v>87066</v>
      </c>
      <c r="P786" s="23">
        <f t="shared" si="63"/>
        <v>0</v>
      </c>
      <c r="Q786" s="23">
        <f t="shared" si="64"/>
        <v>17180.763782522423</v>
      </c>
      <c r="R786" s="25"/>
      <c r="T786" s="17"/>
      <c r="U786" s="17"/>
      <c r="Y786" s="1" t="e">
        <f>VLOOKUP(F786,[4]ריכוז!E:X,20,0)</f>
        <v>#N/A</v>
      </c>
    </row>
    <row r="787" spans="2:25" x14ac:dyDescent="0.2">
      <c r="B787" s="6">
        <v>784</v>
      </c>
      <c r="C787" s="6">
        <v>1001906827</v>
      </c>
      <c r="D787" s="6">
        <v>40019112</v>
      </c>
      <c r="E787" s="6">
        <v>580060937</v>
      </c>
      <c r="F787" s="7" t="s">
        <v>899</v>
      </c>
      <c r="G787" s="7" t="str">
        <f>VLOOKUP(C787,[3]ריכוז!A:BN,66,0)</f>
        <v>לא</v>
      </c>
      <c r="H787" s="7" t="str">
        <f>VLOOKUP(C787,[3]ריכוז!A:BP,68,0)</f>
        <v>לא</v>
      </c>
      <c r="I787" s="7">
        <f>VLOOKUP(C787,[3]ריכוז!A:BQ,69,0)</f>
        <v>0</v>
      </c>
      <c r="J787" s="22">
        <f t="shared" si="61"/>
        <v>0</v>
      </c>
      <c r="K787" s="22">
        <f>VLOOKUP(C787,'[3]דוח רשימת בקשות'!B:P,15,0)</f>
        <v>300000</v>
      </c>
      <c r="L787" s="7">
        <f t="shared" si="60"/>
        <v>1</v>
      </c>
      <c r="M787" s="23">
        <f>VLOOKUP(E787,'[1]ריכוז תמיכה ברמת עמותה'!$A:$P,16,0)+IFERROR(VLOOKUP(E787,[2]גיליון1!$B:$F,5,0),0)</f>
        <v>9665.5668717618428</v>
      </c>
      <c r="N787" s="23">
        <f t="shared" si="62"/>
        <v>9665.5668717618428</v>
      </c>
      <c r="O787" s="23">
        <f>VLOOKUP(C787,'[3]דוח רשימת בקשות 17.11.25'!B:I,8,0)</f>
        <v>7183</v>
      </c>
      <c r="P787" s="23">
        <f t="shared" si="63"/>
        <v>0</v>
      </c>
      <c r="Q787" s="23">
        <f t="shared" si="64"/>
        <v>2482.5668717618428</v>
      </c>
      <c r="R787" s="25"/>
      <c r="T787" s="17"/>
      <c r="U787" s="17"/>
      <c r="Y787" s="1" t="e">
        <f>VLOOKUP(F787,[4]ריכוז!E:X,20,0)</f>
        <v>#N/A</v>
      </c>
    </row>
    <row r="788" spans="2:25" x14ac:dyDescent="0.2">
      <c r="B788" s="6">
        <v>785</v>
      </c>
      <c r="C788" s="6">
        <v>1001906872</v>
      </c>
      <c r="D788" s="6">
        <v>42402203</v>
      </c>
      <c r="E788" s="6">
        <v>580251791</v>
      </c>
      <c r="F788" s="7" t="s">
        <v>900</v>
      </c>
      <c r="G788" s="7" t="str">
        <f>VLOOKUP(C788,[3]ריכוז!A:BN,66,0)</f>
        <v>לא</v>
      </c>
      <c r="H788" s="7" t="str">
        <f>VLOOKUP(C788,[3]ריכוז!A:BP,68,0)</f>
        <v>לא</v>
      </c>
      <c r="I788" s="7">
        <f>VLOOKUP(C788,[3]ריכוז!A:BQ,69,0)</f>
        <v>0</v>
      </c>
      <c r="J788" s="22">
        <f t="shared" si="61"/>
        <v>0</v>
      </c>
      <c r="K788" s="22">
        <f>VLOOKUP(C788,'[3]דוח רשימת בקשות'!B:P,15,0)</f>
        <v>300000</v>
      </c>
      <c r="L788" s="7">
        <f t="shared" si="60"/>
        <v>1</v>
      </c>
      <c r="M788" s="23">
        <f>VLOOKUP(E788,'[1]ריכוז תמיכה ברמת עמותה'!$A:$P,16,0)+IFERROR(VLOOKUP(E788,[2]גיליון1!$B:$F,5,0),0)</f>
        <v>90750.571628989608</v>
      </c>
      <c r="N788" s="23">
        <f t="shared" si="62"/>
        <v>90750.571628989608</v>
      </c>
      <c r="O788" s="23">
        <f>VLOOKUP(C788,'[3]דוח רשימת בקשות 17.11.25'!B:I,8,0)</f>
        <v>72510</v>
      </c>
      <c r="P788" s="23">
        <f t="shared" si="63"/>
        <v>0</v>
      </c>
      <c r="Q788" s="23">
        <f t="shared" si="64"/>
        <v>18240.571628989608</v>
      </c>
      <c r="R788" s="25"/>
      <c r="T788" s="17"/>
      <c r="U788" s="17"/>
      <c r="Y788" s="1" t="e">
        <f>VLOOKUP(F788,[4]ריכוז!E:X,20,0)</f>
        <v>#N/A</v>
      </c>
    </row>
    <row r="789" spans="2:25" x14ac:dyDescent="0.2">
      <c r="B789" s="6">
        <v>786</v>
      </c>
      <c r="C789" s="6">
        <v>1001906879</v>
      </c>
      <c r="D789" s="6">
        <v>40216040</v>
      </c>
      <c r="E789" s="6">
        <v>580171353</v>
      </c>
      <c r="F789" s="7" t="s">
        <v>901</v>
      </c>
      <c r="G789" s="7" t="str">
        <f>VLOOKUP(C789,[3]ריכוז!A:BN,66,0)</f>
        <v>לא</v>
      </c>
      <c r="H789" s="7" t="str">
        <f>VLOOKUP(C789,[3]ריכוז!A:BP,68,0)</f>
        <v>לא</v>
      </c>
      <c r="I789" s="7">
        <f>VLOOKUP(C789,[3]ריכוז!A:BQ,69,0)</f>
        <v>0</v>
      </c>
      <c r="J789" s="22">
        <f t="shared" si="61"/>
        <v>0</v>
      </c>
      <c r="K789" s="22">
        <f>VLOOKUP(C789,'[3]דוח רשימת בקשות'!B:P,15,0)</f>
        <v>1350000</v>
      </c>
      <c r="L789" s="7">
        <f t="shared" si="60"/>
        <v>1</v>
      </c>
      <c r="M789" s="23">
        <f>VLOOKUP(E789,'[1]ריכוז תמיכה ברמת עמותה'!$A:$P,16,0)+IFERROR(VLOOKUP(E789,[2]גיליון1!$B:$F,5,0),0)</f>
        <v>280339.37669758423</v>
      </c>
      <c r="N789" s="23">
        <f t="shared" si="62"/>
        <v>280339.37669758423</v>
      </c>
      <c r="O789" s="23">
        <f>VLOOKUP(C789,'[3]דוח רשימת בקשות 17.11.25'!B:I,8,0)</f>
        <v>222551</v>
      </c>
      <c r="P789" s="23">
        <f t="shared" si="63"/>
        <v>0</v>
      </c>
      <c r="Q789" s="23">
        <f t="shared" si="64"/>
        <v>57788.37669758423</v>
      </c>
      <c r="R789" s="25"/>
      <c r="T789" s="17"/>
      <c r="U789" s="17"/>
      <c r="Y789" s="1" t="e">
        <f>VLOOKUP(F789,[4]ריכוז!E:X,20,0)</f>
        <v>#N/A</v>
      </c>
    </row>
    <row r="790" spans="2:25" x14ac:dyDescent="0.2">
      <c r="B790" s="6">
        <v>787</v>
      </c>
      <c r="C790" s="6">
        <v>1001906926</v>
      </c>
      <c r="D790" s="6">
        <v>42402213</v>
      </c>
      <c r="E790" s="6">
        <v>580453850</v>
      </c>
      <c r="F790" s="7" t="s">
        <v>902</v>
      </c>
      <c r="G790" s="7" t="str">
        <f>VLOOKUP(C790,[3]ריכוז!A:BN,66,0)</f>
        <v>לא</v>
      </c>
      <c r="H790" s="7" t="str">
        <f>VLOOKUP(C790,[3]ריכוז!A:BP,68,0)</f>
        <v>לא</v>
      </c>
      <c r="I790" s="7">
        <f>VLOOKUP(C790,[3]ריכוז!A:BQ,69,0)</f>
        <v>0</v>
      </c>
      <c r="J790" s="22">
        <f t="shared" si="61"/>
        <v>0</v>
      </c>
      <c r="K790" s="22">
        <f>VLOOKUP(C790,'[3]דוח רשימת בקשות'!B:P,15,0)</f>
        <v>100000</v>
      </c>
      <c r="L790" s="7">
        <f t="shared" si="60"/>
        <v>1</v>
      </c>
      <c r="M790" s="23">
        <f>VLOOKUP(E790,'[1]ריכוז תמיכה ברמת עמותה'!$A:$P,16,0)+IFERROR(VLOOKUP(E790,[2]גיליון1!$B:$F,5,0),0)</f>
        <v>33523.098941608041</v>
      </c>
      <c r="N790" s="23">
        <f t="shared" si="62"/>
        <v>33523.098941608041</v>
      </c>
      <c r="O790" s="23">
        <f>VLOOKUP(C790,'[3]דוח רשימת בקשות 17.11.25'!B:I,8,0)</f>
        <v>29333</v>
      </c>
      <c r="P790" s="23">
        <f t="shared" si="63"/>
        <v>0</v>
      </c>
      <c r="Q790" s="23">
        <f t="shared" si="64"/>
        <v>4190.0989416080411</v>
      </c>
      <c r="R790" s="25"/>
      <c r="T790" s="17"/>
      <c r="U790" s="17"/>
      <c r="Y790" s="1" t="e">
        <f>VLOOKUP(F790,[4]ריכוז!E:X,20,0)</f>
        <v>#N/A</v>
      </c>
    </row>
    <row r="791" spans="2:25" x14ac:dyDescent="0.2">
      <c r="B791" s="6">
        <v>788</v>
      </c>
      <c r="C791" s="6">
        <v>1001906962</v>
      </c>
      <c r="D791" s="6">
        <v>40155196</v>
      </c>
      <c r="E791" s="6">
        <v>580388205</v>
      </c>
      <c r="F791" s="7" t="s">
        <v>903</v>
      </c>
      <c r="G791" s="7" t="str">
        <f>VLOOKUP(C791,[3]ריכוז!A:BN,66,0)</f>
        <v>לא</v>
      </c>
      <c r="H791" s="7" t="str">
        <f>VLOOKUP(C791,[3]ריכוז!A:BP,68,0)</f>
        <v>לא</v>
      </c>
      <c r="I791" s="7">
        <f>VLOOKUP(C791,[3]ריכוז!A:BQ,69,0)</f>
        <v>0</v>
      </c>
      <c r="J791" s="22">
        <f t="shared" si="61"/>
        <v>0</v>
      </c>
      <c r="K791" s="22">
        <f>VLOOKUP(C791,'[3]דוח רשימת בקשות'!B:P,15,0)</f>
        <v>120000</v>
      </c>
      <c r="L791" s="7">
        <f t="shared" si="60"/>
        <v>1</v>
      </c>
      <c r="M791" s="23">
        <f>VLOOKUP(E791,'[1]ריכוז תמיכה ברמת עמותה'!$A:$P,16,0)+IFERROR(VLOOKUP(E791,[2]גיליון1!$B:$F,5,0),0)</f>
        <v>11865.771749039259</v>
      </c>
      <c r="N791" s="23">
        <f t="shared" si="62"/>
        <v>11865.771749039259</v>
      </c>
      <c r="O791" s="23">
        <f>VLOOKUP(C791,'[3]דוח רשימת בקשות 17.11.25'!B:I,8,0)</f>
        <v>0</v>
      </c>
      <c r="P791" s="23">
        <f t="shared" si="63"/>
        <v>0</v>
      </c>
      <c r="Q791" s="23">
        <f t="shared" si="64"/>
        <v>11865.771749039259</v>
      </c>
      <c r="R791" s="25"/>
      <c r="T791" s="17"/>
      <c r="U791" s="17"/>
      <c r="Y791" s="1" t="e">
        <f>VLOOKUP(F791,[4]ריכוז!E:X,20,0)</f>
        <v>#N/A</v>
      </c>
    </row>
    <row r="792" spans="2:25" x14ac:dyDescent="0.2">
      <c r="B792" s="6">
        <v>789</v>
      </c>
      <c r="C792" s="6">
        <v>1001906964</v>
      </c>
      <c r="D792" s="6">
        <v>42402175</v>
      </c>
      <c r="E792" s="6">
        <v>580328599</v>
      </c>
      <c r="F792" s="7" t="s">
        <v>904</v>
      </c>
      <c r="G792" s="7" t="str">
        <f>VLOOKUP(C792,[3]ריכוז!A:BN,66,0)</f>
        <v>לא</v>
      </c>
      <c r="H792" s="7" t="str">
        <f>VLOOKUP(C792,[3]ריכוז!A:BP,68,0)</f>
        <v>לא</v>
      </c>
      <c r="I792" s="7">
        <f>VLOOKUP(C792,[3]ריכוז!A:BQ,69,0)</f>
        <v>0</v>
      </c>
      <c r="J792" s="22">
        <f t="shared" si="61"/>
        <v>0</v>
      </c>
      <c r="K792" s="22">
        <f>VLOOKUP(C792,'[3]דוח רשימת בקשות'!B:P,15,0)</f>
        <v>250000</v>
      </c>
      <c r="L792" s="7">
        <f t="shared" si="60"/>
        <v>1</v>
      </c>
      <c r="M792" s="23">
        <f>VLOOKUP(E792,'[1]ריכוז תמיכה ברמת עמותה'!$A:$P,16,0)+IFERROR(VLOOKUP(E792,[2]גיליון1!$B:$F,5,0),0)</f>
        <v>175000.78059289238</v>
      </c>
      <c r="N792" s="23">
        <f t="shared" si="62"/>
        <v>175000.78059289238</v>
      </c>
      <c r="O792" s="23">
        <f>VLOOKUP(C792,'[3]דוח רשימת בקשות 17.11.25'!B:I,8,0)</f>
        <v>152094</v>
      </c>
      <c r="P792" s="23">
        <f t="shared" si="63"/>
        <v>0</v>
      </c>
      <c r="Q792" s="23">
        <f t="shared" si="64"/>
        <v>22906.780592892377</v>
      </c>
      <c r="R792" s="25"/>
      <c r="T792" s="17"/>
      <c r="U792" s="17"/>
      <c r="Y792" s="1" t="e">
        <f>VLOOKUP(F792,[4]ריכוז!E:X,20,0)</f>
        <v>#N/A</v>
      </c>
    </row>
    <row r="793" spans="2:25" x14ac:dyDescent="0.2">
      <c r="B793" s="6">
        <v>790</v>
      </c>
      <c r="C793" s="6">
        <v>1001906967</v>
      </c>
      <c r="D793" s="6">
        <v>41560467</v>
      </c>
      <c r="E793" s="6">
        <v>580472736</v>
      </c>
      <c r="F793" s="7" t="s">
        <v>905</v>
      </c>
      <c r="G793" s="7" t="str">
        <f>VLOOKUP(C793,[3]ריכוז!A:BN,66,0)</f>
        <v>לא</v>
      </c>
      <c r="H793" s="7" t="str">
        <f>VLOOKUP(C793,[3]ריכוז!A:BP,68,0)</f>
        <v>כן</v>
      </c>
      <c r="I793" s="7">
        <f>VLOOKUP(C793,[3]ריכוז!A:BQ,69,0)</f>
        <v>22</v>
      </c>
      <c r="J793" s="22">
        <f t="shared" si="61"/>
        <v>5294.9869192812994</v>
      </c>
      <c r="K793" s="22">
        <f>VLOOKUP(C793,'[3]דוח רשימת בקשות'!B:P,15,0)</f>
        <v>180000</v>
      </c>
      <c r="L793" s="7">
        <f t="shared" si="60"/>
        <v>1</v>
      </c>
      <c r="M793" s="23">
        <f>VLOOKUP(E793,'[1]ריכוז תמיכה ברמת עמותה'!$A:$P,16,0)+IFERROR(VLOOKUP(E793,[2]גיליון1!$B:$F,5,0),0)</f>
        <v>87848.646615348829</v>
      </c>
      <c r="N793" s="23">
        <f t="shared" si="62"/>
        <v>82553.659696067523</v>
      </c>
      <c r="O793" s="23">
        <f>VLOOKUP(C793,'[3]דוח רשימת בקשות 17.11.25'!B:I,8,0)</f>
        <v>76868</v>
      </c>
      <c r="P793" s="23">
        <f t="shared" si="63"/>
        <v>0</v>
      </c>
      <c r="Q793" s="23">
        <f t="shared" si="64"/>
        <v>5685.6596960675233</v>
      </c>
      <c r="R793" s="25"/>
      <c r="T793" s="17"/>
      <c r="U793" s="17"/>
      <c r="Y793" s="1" t="e">
        <f>VLOOKUP(F793,[4]ריכוז!E:X,20,0)</f>
        <v>#N/A</v>
      </c>
    </row>
    <row r="794" spans="2:25" x14ac:dyDescent="0.2">
      <c r="B794" s="6">
        <v>791</v>
      </c>
      <c r="C794" s="6">
        <v>1001907334</v>
      </c>
      <c r="D794" s="6">
        <v>40328333</v>
      </c>
      <c r="E794" s="6">
        <v>580418960</v>
      </c>
      <c r="F794" s="7" t="s">
        <v>906</v>
      </c>
      <c r="G794" s="7" t="str">
        <f>VLOOKUP(C794,[3]ריכוז!A:BN,66,0)</f>
        <v>לא</v>
      </c>
      <c r="H794" s="7" t="str">
        <f>VLOOKUP(C794,[3]ריכוז!A:BP,68,0)</f>
        <v>לא</v>
      </c>
      <c r="I794" s="7">
        <f>VLOOKUP(C794,[3]ריכוז!A:BQ,69,0)</f>
        <v>0</v>
      </c>
      <c r="J794" s="22">
        <f t="shared" si="61"/>
        <v>0</v>
      </c>
      <c r="K794" s="22">
        <f>VLOOKUP(C794,'[3]דוח רשימת בקשות'!B:P,15,0)</f>
        <v>1100000</v>
      </c>
      <c r="L794" s="7">
        <f t="shared" si="60"/>
        <v>1</v>
      </c>
      <c r="M794" s="23">
        <f>VLOOKUP(E794,'[1]ריכוז תמיכה ברמת עמותה'!$A:$P,16,0)+IFERROR(VLOOKUP(E794,[2]גיליון1!$B:$F,5,0),0)</f>
        <v>689659.71633514052</v>
      </c>
      <c r="N794" s="23">
        <f t="shared" si="62"/>
        <v>689659.71633514052</v>
      </c>
      <c r="O794" s="23">
        <f>VLOOKUP(C794,'[3]דוח רשימת בקשות 17.11.25'!B:I,8,0)</f>
        <v>363708</v>
      </c>
      <c r="P794" s="23">
        <f t="shared" si="63"/>
        <v>0</v>
      </c>
      <c r="Q794" s="23">
        <f t="shared" si="64"/>
        <v>325951.71633514052</v>
      </c>
      <c r="R794" s="25"/>
      <c r="T794" s="17"/>
      <c r="U794" s="17"/>
      <c r="Y794" s="1" t="e">
        <f>VLOOKUP(F794,[4]ריכוז!E:X,20,0)</f>
        <v>#N/A</v>
      </c>
    </row>
    <row r="795" spans="2:25" x14ac:dyDescent="0.2">
      <c r="B795" s="6">
        <v>792</v>
      </c>
      <c r="C795" s="6">
        <v>1001907337</v>
      </c>
      <c r="D795" s="6">
        <v>42474046</v>
      </c>
      <c r="E795" s="6">
        <v>580677243</v>
      </c>
      <c r="F795" s="7" t="s">
        <v>907</v>
      </c>
      <c r="G795" s="7" t="str">
        <f>VLOOKUP(C795,[3]ריכוז!A:BN,66,0)</f>
        <v>לא</v>
      </c>
      <c r="H795" s="7" t="str">
        <f>VLOOKUP(C795,[3]ריכוז!A:BP,68,0)</f>
        <v>לא</v>
      </c>
      <c r="I795" s="7">
        <f>VLOOKUP(C795,[3]ריכוז!A:BQ,69,0)</f>
        <v>0</v>
      </c>
      <c r="J795" s="22">
        <f t="shared" si="61"/>
        <v>0</v>
      </c>
      <c r="K795" s="22">
        <f>VLOOKUP(C795,'[3]דוח רשימת בקשות'!B:P,15,0)</f>
        <v>200000</v>
      </c>
      <c r="L795" s="7">
        <f t="shared" si="60"/>
        <v>1</v>
      </c>
      <c r="M795" s="23">
        <f>VLOOKUP(E795,'[1]ריכוז תמיכה ברמת עמותה'!$A:$P,16,0)+IFERROR(VLOOKUP(E795,[2]גיליון1!$B:$F,5,0),0)</f>
        <v>90615.246678393567</v>
      </c>
      <c r="N795" s="23">
        <f t="shared" si="62"/>
        <v>90615.246678393567</v>
      </c>
      <c r="O795" s="23">
        <f>VLOOKUP(C795,'[3]דוח רשימת בקשות 17.11.25'!B:I,8,0)</f>
        <v>70000</v>
      </c>
      <c r="P795" s="23">
        <f t="shared" si="63"/>
        <v>0</v>
      </c>
      <c r="Q795" s="23">
        <f t="shared" si="64"/>
        <v>20615.246678393567</v>
      </c>
      <c r="R795" s="25"/>
      <c r="T795" s="17"/>
      <c r="U795" s="17"/>
      <c r="Y795" s="1" t="e">
        <f>VLOOKUP(F795,[4]ריכוז!E:X,20,0)</f>
        <v>#N/A</v>
      </c>
    </row>
    <row r="796" spans="2:25" x14ac:dyDescent="0.2">
      <c r="B796" s="6">
        <v>793</v>
      </c>
      <c r="C796" s="6">
        <v>1001907346</v>
      </c>
      <c r="D796" s="6">
        <v>42402131</v>
      </c>
      <c r="E796" s="6">
        <v>580334696</v>
      </c>
      <c r="F796" s="7" t="s">
        <v>908</v>
      </c>
      <c r="G796" s="7" t="str">
        <f>VLOOKUP(C796,[3]ריכוז!A:BN,66,0)</f>
        <v>לא</v>
      </c>
      <c r="H796" s="7" t="str">
        <f>VLOOKUP(C796,[3]ריכוז!A:BP,68,0)</f>
        <v>לא</v>
      </c>
      <c r="I796" s="7">
        <f>VLOOKUP(C796,[3]ריכוז!A:BQ,69,0)</f>
        <v>0</v>
      </c>
      <c r="J796" s="22">
        <f t="shared" si="61"/>
        <v>0</v>
      </c>
      <c r="K796" s="22">
        <f>VLOOKUP(C796,'[3]דוח רשימת בקשות'!B:P,15,0)</f>
        <v>100000</v>
      </c>
      <c r="L796" s="7">
        <f t="shared" si="60"/>
        <v>1</v>
      </c>
      <c r="M796" s="23">
        <f>VLOOKUP(E796,'[1]ריכוז תמיכה ברמת עמותה'!$A:$P,16,0)+IFERROR(VLOOKUP(E796,[2]גיליון1!$B:$F,5,0),0)</f>
        <v>6942.3865134969865</v>
      </c>
      <c r="N796" s="23">
        <f t="shared" si="62"/>
        <v>6942.3865134969865</v>
      </c>
      <c r="O796" s="23">
        <f>VLOOKUP(C796,'[3]דוח רשימת בקשות 17.11.25'!B:I,8,0)</f>
        <v>4135</v>
      </c>
      <c r="P796" s="23">
        <f t="shared" si="63"/>
        <v>0</v>
      </c>
      <c r="Q796" s="23">
        <f t="shared" si="64"/>
        <v>2807.3865134969865</v>
      </c>
      <c r="R796" s="25"/>
      <c r="T796" s="17"/>
      <c r="U796" s="17"/>
      <c r="Y796" s="1" t="e">
        <f>VLOOKUP(F796,[4]ריכוז!E:X,20,0)</f>
        <v>#N/A</v>
      </c>
    </row>
    <row r="797" spans="2:25" x14ac:dyDescent="0.2">
      <c r="B797" s="6">
        <v>794</v>
      </c>
      <c r="C797" s="6">
        <v>1001907347</v>
      </c>
      <c r="D797" s="6">
        <v>42402042</v>
      </c>
      <c r="E797" s="6">
        <v>580343697</v>
      </c>
      <c r="F797" s="7" t="s">
        <v>909</v>
      </c>
      <c r="G797" s="7" t="str">
        <f>VLOOKUP(C797,[3]ריכוז!A:BN,66,0)</f>
        <v>לא</v>
      </c>
      <c r="H797" s="7" t="str">
        <f>VLOOKUP(C797,[3]ריכוז!A:BP,68,0)</f>
        <v>כן</v>
      </c>
      <c r="I797" s="7">
        <f>VLOOKUP(C797,[3]ריכוז!A:BQ,69,0)</f>
        <v>77</v>
      </c>
      <c r="J797" s="22">
        <f t="shared" si="61"/>
        <v>19595.103282597953</v>
      </c>
      <c r="K797" s="22">
        <f>VLOOKUP(C797,'[3]דוח רשימת בקשות'!B:P,15,0)</f>
        <v>500000</v>
      </c>
      <c r="L797" s="7">
        <f t="shared" si="60"/>
        <v>1</v>
      </c>
      <c r="M797" s="23">
        <f>VLOOKUP(E797,'[1]ריכוז תמיכה ברמת עמותה'!$A:$P,16,0)+IFERROR(VLOOKUP(E797,[2]גיליון1!$B:$F,5,0),0)</f>
        <v>92885.879196730544</v>
      </c>
      <c r="N797" s="23">
        <f t="shared" si="62"/>
        <v>73290.775914132595</v>
      </c>
      <c r="O797" s="23">
        <f>VLOOKUP(C797,'[3]דוח רשימת בקשות 17.11.25'!B:I,8,0)</f>
        <v>0</v>
      </c>
      <c r="P797" s="23">
        <f t="shared" si="63"/>
        <v>0</v>
      </c>
      <c r="Q797" s="23">
        <f t="shared" si="64"/>
        <v>73290.775914132595</v>
      </c>
      <c r="R797" s="25"/>
      <c r="T797" s="17"/>
      <c r="U797" s="17"/>
      <c r="Y797" s="1" t="e">
        <f>VLOOKUP(F797,[4]ריכוז!E:X,20,0)</f>
        <v>#N/A</v>
      </c>
    </row>
    <row r="798" spans="2:25" x14ac:dyDescent="0.2">
      <c r="B798" s="6">
        <v>795</v>
      </c>
      <c r="C798" s="6">
        <v>1001907349</v>
      </c>
      <c r="D798" s="6">
        <v>42233380</v>
      </c>
      <c r="E798" s="6">
        <v>580543916</v>
      </c>
      <c r="F798" s="7" t="s">
        <v>910</v>
      </c>
      <c r="G798" s="7" t="str">
        <f>VLOOKUP(C798,[3]ריכוז!A:BN,66,0)</f>
        <v>לא</v>
      </c>
      <c r="H798" s="7" t="str">
        <f>VLOOKUP(C798,[3]ריכוז!A:BP,68,0)</f>
        <v>לא</v>
      </c>
      <c r="I798" s="7">
        <f>VLOOKUP(C798,[3]ריכוז!A:BQ,69,0)</f>
        <v>0</v>
      </c>
      <c r="J798" s="22">
        <f t="shared" si="61"/>
        <v>0</v>
      </c>
      <c r="K798" s="22">
        <f>VLOOKUP(C798,'[3]דוח רשימת בקשות'!B:P,15,0)</f>
        <v>300000</v>
      </c>
      <c r="L798" s="7">
        <f t="shared" si="60"/>
        <v>1</v>
      </c>
      <c r="M798" s="23">
        <f>VLOOKUP(E798,'[1]ריכוז תמיכה ברמת עמותה'!$A:$P,16,0)+IFERROR(VLOOKUP(E798,[2]גיליון1!$B:$F,5,0),0)</f>
        <v>19174.53388745118</v>
      </c>
      <c r="N798" s="23">
        <f t="shared" si="62"/>
        <v>19174.53388745118</v>
      </c>
      <c r="O798" s="23">
        <f>VLOOKUP(C798,'[3]דוח רשימת בקשות 17.11.25'!B:I,8,0)</f>
        <v>16778</v>
      </c>
      <c r="P798" s="23">
        <f t="shared" si="63"/>
        <v>0</v>
      </c>
      <c r="Q798" s="23">
        <f t="shared" si="64"/>
        <v>2396.5338874511799</v>
      </c>
      <c r="R798" s="25"/>
      <c r="T798" s="17"/>
      <c r="U798" s="17"/>
      <c r="Y798" s="1" t="e">
        <f>VLOOKUP(F798,[4]ריכוז!E:X,20,0)</f>
        <v>#N/A</v>
      </c>
    </row>
    <row r="799" spans="2:25" x14ac:dyDescent="0.2">
      <c r="B799" s="6">
        <v>796</v>
      </c>
      <c r="C799" s="6">
        <v>1001907371</v>
      </c>
      <c r="D799" s="6">
        <v>41864754</v>
      </c>
      <c r="E799" s="6">
        <v>580421105</v>
      </c>
      <c r="F799" s="7" t="s">
        <v>911</v>
      </c>
      <c r="G799" s="7" t="str">
        <f>VLOOKUP(C799,[3]ריכוז!A:BN,66,0)</f>
        <v>לא</v>
      </c>
      <c r="H799" s="7" t="str">
        <f>VLOOKUP(C799,[3]ריכוז!A:BP,68,0)</f>
        <v>כן</v>
      </c>
      <c r="I799" s="7">
        <f>VLOOKUP(C799,[3]ריכוז!A:BQ,69,0)</f>
        <v>91</v>
      </c>
      <c r="J799" s="22">
        <f t="shared" si="61"/>
        <v>67884.689491567915</v>
      </c>
      <c r="K799" s="22">
        <f>VLOOKUP(C799,'[3]דוח רשימת בקשות'!B:P,15,0)</f>
        <v>500000</v>
      </c>
      <c r="L799" s="7">
        <f t="shared" si="60"/>
        <v>1</v>
      </c>
      <c r="M799" s="23">
        <f>VLOOKUP(E799,'[1]ריכוז תמיכה ברמת עמותה'!$A:$P,16,0)+IFERROR(VLOOKUP(E799,[2]גיליון1!$B:$F,5,0),0)</f>
        <v>272284.74356508011</v>
      </c>
      <c r="N799" s="23">
        <f t="shared" si="62"/>
        <v>204400.0540735122</v>
      </c>
      <c r="O799" s="23">
        <f>VLOOKUP(C799,'[3]דוח רשימת בקשות 17.11.25'!B:I,8,0)</f>
        <v>176969</v>
      </c>
      <c r="P799" s="23">
        <f t="shared" si="63"/>
        <v>0</v>
      </c>
      <c r="Q799" s="23">
        <f t="shared" si="64"/>
        <v>27431.054073512205</v>
      </c>
      <c r="R799" s="25"/>
      <c r="T799" s="17"/>
      <c r="U799" s="17"/>
      <c r="Y799" s="1" t="e">
        <f>VLOOKUP(F799,[4]ריכוז!E:X,20,0)</f>
        <v>#N/A</v>
      </c>
    </row>
    <row r="800" spans="2:25" x14ac:dyDescent="0.2">
      <c r="B800" s="6">
        <v>797</v>
      </c>
      <c r="C800" s="6">
        <v>1001907377</v>
      </c>
      <c r="D800" s="6">
        <v>42304592</v>
      </c>
      <c r="E800" s="6">
        <v>580475465</v>
      </c>
      <c r="F800" s="7" t="s">
        <v>912</v>
      </c>
      <c r="G800" s="7" t="str">
        <f>VLOOKUP(C800,[3]ריכוז!A:BN,66,0)</f>
        <v>לא</v>
      </c>
      <c r="H800" s="7" t="str">
        <f>VLOOKUP(C800,[3]ריכוז!A:BP,68,0)</f>
        <v>כן</v>
      </c>
      <c r="I800" s="7">
        <f>VLOOKUP(C800,[3]ריכוז!A:BQ,69,0)</f>
        <v>51</v>
      </c>
      <c r="J800" s="22">
        <f t="shared" si="61"/>
        <v>33272.056078283618</v>
      </c>
      <c r="K800" s="22">
        <f>VLOOKUP(C800,'[3]דוח רשימת בקשות'!B:P,15,0)</f>
        <v>300000</v>
      </c>
      <c r="L800" s="7">
        <f t="shared" si="60"/>
        <v>1</v>
      </c>
      <c r="M800" s="23">
        <f>VLOOKUP(E800,'[1]ריכוז תמיכה ברמת עמותה'!$A:$P,16,0)+IFERROR(VLOOKUP(E800,[2]גיליון1!$B:$F,5,0),0)</f>
        <v>238123.53859948079</v>
      </c>
      <c r="N800" s="23">
        <f t="shared" si="62"/>
        <v>204851.48252119718</v>
      </c>
      <c r="O800" s="23">
        <f>VLOOKUP(C800,'[3]דוח רשימת בקשות 17.11.25'!B:I,8,0)</f>
        <v>141273</v>
      </c>
      <c r="P800" s="23">
        <f t="shared" si="63"/>
        <v>0</v>
      </c>
      <c r="Q800" s="23">
        <f t="shared" si="64"/>
        <v>63578.482521197177</v>
      </c>
      <c r="R800" s="25"/>
      <c r="T800" s="17"/>
      <c r="U800" s="17"/>
      <c r="Y800" s="1" t="e">
        <f>VLOOKUP(F800,[4]ריכוז!E:X,20,0)</f>
        <v>#N/A</v>
      </c>
    </row>
    <row r="801" spans="2:25" x14ac:dyDescent="0.2">
      <c r="B801" s="6">
        <v>798</v>
      </c>
      <c r="C801" s="6">
        <v>1001907385</v>
      </c>
      <c r="D801" s="6">
        <v>42201251</v>
      </c>
      <c r="E801" s="6">
        <v>580493062</v>
      </c>
      <c r="F801" s="7" t="s">
        <v>913</v>
      </c>
      <c r="G801" s="7" t="str">
        <f>VLOOKUP(C801,[3]ריכוז!A:BN,66,0)</f>
        <v>לא</v>
      </c>
      <c r="H801" s="7" t="str">
        <f>VLOOKUP(C801,[3]ריכוז!A:BP,68,0)</f>
        <v>לא</v>
      </c>
      <c r="I801" s="7">
        <f>VLOOKUP(C801,[3]ריכוז!A:BQ,69,0)</f>
        <v>0</v>
      </c>
      <c r="J801" s="22">
        <f t="shared" si="61"/>
        <v>0</v>
      </c>
      <c r="K801" s="22">
        <f>VLOOKUP(C801,'[3]דוח רשימת בקשות'!B:P,15,0)</f>
        <v>350000</v>
      </c>
      <c r="L801" s="7">
        <f t="shared" si="60"/>
        <v>1</v>
      </c>
      <c r="M801" s="23">
        <f>VLOOKUP(E801,'[1]ריכוז תמיכה ברמת עמותה'!$A:$P,16,0)+IFERROR(VLOOKUP(E801,[2]גיליון1!$B:$F,5,0),0)</f>
        <v>206703.47920366403</v>
      </c>
      <c r="N801" s="23">
        <f t="shared" si="62"/>
        <v>206703.47920366403</v>
      </c>
      <c r="O801" s="23">
        <f>VLOOKUP(C801,'[3]דוח רשימת בקשות 17.11.25'!B:I,8,0)</f>
        <v>180723</v>
      </c>
      <c r="P801" s="23">
        <f t="shared" si="63"/>
        <v>0</v>
      </c>
      <c r="Q801" s="23">
        <f t="shared" si="64"/>
        <v>25980.479203664028</v>
      </c>
      <c r="R801" s="25"/>
      <c r="T801" s="17"/>
      <c r="U801" s="17"/>
      <c r="Y801" s="1" t="e">
        <f>VLOOKUP(F801,[4]ריכוז!E:X,20,0)</f>
        <v>#N/A</v>
      </c>
    </row>
    <row r="802" spans="2:25" x14ac:dyDescent="0.2">
      <c r="B802" s="6">
        <v>799</v>
      </c>
      <c r="C802" s="6">
        <v>1001907389</v>
      </c>
      <c r="D802" s="6">
        <v>42305444</v>
      </c>
      <c r="E802" s="6">
        <v>580379352</v>
      </c>
      <c r="F802" s="7" t="s">
        <v>914</v>
      </c>
      <c r="G802" s="7" t="str">
        <f>VLOOKUP(C802,[3]ריכוז!A:BN,66,0)</f>
        <v>לא</v>
      </c>
      <c r="H802" s="7" t="str">
        <f>VLOOKUP(C802,[3]ריכוז!A:BP,68,0)</f>
        <v>לא</v>
      </c>
      <c r="I802" s="7">
        <f>VLOOKUP(C802,[3]ריכוז!A:BQ,69,0)</f>
        <v>0</v>
      </c>
      <c r="J802" s="22">
        <f t="shared" si="61"/>
        <v>0</v>
      </c>
      <c r="K802" s="22">
        <f>VLOOKUP(C802,'[3]דוח רשימת בקשות'!B:P,15,0)</f>
        <v>100000</v>
      </c>
      <c r="L802" s="7">
        <f t="shared" si="60"/>
        <v>1</v>
      </c>
      <c r="M802" s="23">
        <f>VLOOKUP(E802,'[1]ריכוז תמיכה ברמת עמותה'!$A:$P,16,0)+IFERROR(VLOOKUP(E802,[2]גיליון1!$B:$F,5,0),0)</f>
        <v>7642.3022479047158</v>
      </c>
      <c r="N802" s="23">
        <f t="shared" si="62"/>
        <v>7642.3022479047158</v>
      </c>
      <c r="O802" s="23">
        <f>VLOOKUP(C802,'[3]דוח רשימת בקשות 17.11.25'!B:I,8,0)</f>
        <v>5226</v>
      </c>
      <c r="P802" s="23">
        <f t="shared" si="63"/>
        <v>0</v>
      </c>
      <c r="Q802" s="23">
        <f t="shared" si="64"/>
        <v>2416.3022479047158</v>
      </c>
      <c r="R802" s="25"/>
      <c r="T802" s="17"/>
      <c r="U802" s="17"/>
      <c r="Y802" s="1" t="e">
        <f>VLOOKUP(F802,[4]ריכוז!E:X,20,0)</f>
        <v>#N/A</v>
      </c>
    </row>
    <row r="803" spans="2:25" x14ac:dyDescent="0.2">
      <c r="B803" s="6">
        <v>800</v>
      </c>
      <c r="C803" s="6">
        <v>1001907392</v>
      </c>
      <c r="D803" s="6">
        <v>42402168</v>
      </c>
      <c r="E803" s="6">
        <v>580348589</v>
      </c>
      <c r="F803" s="7" t="s">
        <v>915</v>
      </c>
      <c r="G803" s="7" t="str">
        <f>VLOOKUP(C803,[3]ריכוז!A:BN,66,0)</f>
        <v>לא</v>
      </c>
      <c r="H803" s="7" t="str">
        <f>VLOOKUP(C803,[3]ריכוז!A:BP,68,0)</f>
        <v>לא</v>
      </c>
      <c r="I803" s="7">
        <f>VLOOKUP(C803,[3]ריכוז!A:BQ,69,0)</f>
        <v>0</v>
      </c>
      <c r="J803" s="22">
        <f t="shared" si="61"/>
        <v>0</v>
      </c>
      <c r="K803" s="22">
        <f>VLOOKUP(C803,'[3]דוח רשימת בקשות'!B:P,15,0)</f>
        <v>100000</v>
      </c>
      <c r="L803" s="7">
        <f t="shared" si="60"/>
        <v>1</v>
      </c>
      <c r="M803" s="23">
        <f>VLOOKUP(E803,'[1]ריכוז תמיכה ברמת עמותה'!$A:$P,16,0)+IFERROR(VLOOKUP(E803,[2]גיליון1!$B:$F,5,0),0)</f>
        <v>2185.3389088402073</v>
      </c>
      <c r="N803" s="23">
        <f t="shared" si="62"/>
        <v>2185.3389088402073</v>
      </c>
      <c r="O803" s="23">
        <f>VLOOKUP(C803,'[3]דוח רשימת בקשות 17.11.25'!B:I,8,0)</f>
        <v>0</v>
      </c>
      <c r="P803" s="23">
        <f t="shared" si="63"/>
        <v>0</v>
      </c>
      <c r="Q803" s="23">
        <f t="shared" si="64"/>
        <v>2185.3389088402073</v>
      </c>
      <c r="R803" s="25"/>
      <c r="T803" s="17"/>
      <c r="U803" s="17"/>
      <c r="Y803" s="1" t="e">
        <f>VLOOKUP(F803,[4]ריכוז!E:X,20,0)</f>
        <v>#N/A</v>
      </c>
    </row>
    <row r="804" spans="2:25" x14ac:dyDescent="0.2">
      <c r="B804" s="6">
        <v>801</v>
      </c>
      <c r="C804" s="6">
        <v>1001907400</v>
      </c>
      <c r="D804" s="6">
        <v>41097077</v>
      </c>
      <c r="E804" s="6">
        <v>580496792</v>
      </c>
      <c r="F804" s="7" t="s">
        <v>916</v>
      </c>
      <c r="G804" s="7" t="str">
        <f>VLOOKUP(C804,[3]ריכוז!A:BN,66,0)</f>
        <v>לא</v>
      </c>
      <c r="H804" s="7" t="str">
        <f>VLOOKUP(C804,[3]ריכוז!A:BP,68,0)</f>
        <v>לא</v>
      </c>
      <c r="I804" s="7">
        <f>VLOOKUP(C804,[3]ריכוז!A:BQ,69,0)</f>
        <v>0</v>
      </c>
      <c r="J804" s="22">
        <f t="shared" si="61"/>
        <v>0</v>
      </c>
      <c r="K804" s="22">
        <f>VLOOKUP(C804,'[3]דוח רשימת בקשות'!B:P,15,0)</f>
        <v>100000</v>
      </c>
      <c r="L804" s="7">
        <f t="shared" si="60"/>
        <v>1</v>
      </c>
      <c r="M804" s="23">
        <f>VLOOKUP(E804,'[1]ריכוז תמיכה ברמת עמותה'!$A:$P,16,0)+IFERROR(VLOOKUP(E804,[2]גיליון1!$B:$F,5,0),0)</f>
        <v>4921.900439338674</v>
      </c>
      <c r="N804" s="23">
        <f t="shared" si="62"/>
        <v>4921.900439338674</v>
      </c>
      <c r="O804" s="23">
        <f>VLOOKUP(C804,'[3]דוח רשימת בקשות 17.11.25'!B:I,8,0)</f>
        <v>0</v>
      </c>
      <c r="P804" s="23">
        <f t="shared" si="63"/>
        <v>0</v>
      </c>
      <c r="Q804" s="23">
        <f t="shared" si="64"/>
        <v>4921.900439338674</v>
      </c>
      <c r="R804" s="25"/>
      <c r="T804" s="17"/>
      <c r="U804" s="17"/>
      <c r="Y804" s="1" t="e">
        <f>VLOOKUP(F804,[4]ריכוז!E:X,20,0)</f>
        <v>#N/A</v>
      </c>
    </row>
    <row r="805" spans="2:25" x14ac:dyDescent="0.2">
      <c r="B805" s="6">
        <v>802</v>
      </c>
      <c r="C805" s="6">
        <v>1001907404</v>
      </c>
      <c r="D805" s="6">
        <v>42232528</v>
      </c>
      <c r="E805" s="6">
        <v>580254019</v>
      </c>
      <c r="F805" s="7" t="s">
        <v>917</v>
      </c>
      <c r="G805" s="7" t="str">
        <f>VLOOKUP(C805,[3]ריכוז!A:BN,66,0)</f>
        <v>לא</v>
      </c>
      <c r="H805" s="7" t="str">
        <f>VLOOKUP(C805,[3]ריכוז!A:BP,68,0)</f>
        <v>לא</v>
      </c>
      <c r="I805" s="7">
        <f>VLOOKUP(C805,[3]ריכוז!A:BQ,69,0)</f>
        <v>0</v>
      </c>
      <c r="J805" s="22">
        <f t="shared" si="61"/>
        <v>0</v>
      </c>
      <c r="K805" s="22">
        <f>VLOOKUP(C805,'[3]דוח רשימת בקשות'!B:P,15,0)</f>
        <v>50000</v>
      </c>
      <c r="L805" s="7">
        <f t="shared" si="60"/>
        <v>1</v>
      </c>
      <c r="M805" s="23">
        <f>VLOOKUP(E805,'[1]ריכוז תמיכה ברמת עמותה'!$A:$P,16,0)+IFERROR(VLOOKUP(E805,[2]גיליון1!$B:$F,5,0),0)</f>
        <v>15309.624143388974</v>
      </c>
      <c r="N805" s="23">
        <f t="shared" si="62"/>
        <v>15309.624143388974</v>
      </c>
      <c r="O805" s="23">
        <f>VLOOKUP(C805,'[3]דוח רשימת בקשות 17.11.25'!B:I,8,0)</f>
        <v>9838</v>
      </c>
      <c r="P805" s="23">
        <f t="shared" si="63"/>
        <v>0</v>
      </c>
      <c r="Q805" s="23">
        <f t="shared" si="64"/>
        <v>5471.6241433889736</v>
      </c>
      <c r="R805" s="25"/>
      <c r="T805" s="17"/>
      <c r="U805" s="17"/>
      <c r="Y805" s="1" t="e">
        <f>VLOOKUP(F805,[4]ריכוז!E:X,20,0)</f>
        <v>#N/A</v>
      </c>
    </row>
    <row r="806" spans="2:25" x14ac:dyDescent="0.2">
      <c r="B806" s="6">
        <v>803</v>
      </c>
      <c r="C806" s="6">
        <v>1001907408</v>
      </c>
      <c r="D806" s="6">
        <v>42402039</v>
      </c>
      <c r="E806" s="6">
        <v>580600328</v>
      </c>
      <c r="F806" s="7" t="s">
        <v>918</v>
      </c>
      <c r="G806" s="7" t="str">
        <f>VLOOKUP(C806,[3]ריכוז!A:BN,66,0)</f>
        <v>לא</v>
      </c>
      <c r="H806" s="7" t="str">
        <f>VLOOKUP(C806,[3]ריכוז!A:BP,68,0)</f>
        <v>לא</v>
      </c>
      <c r="I806" s="7">
        <f>VLOOKUP(C806,[3]ריכוז!A:BQ,69,0)</f>
        <v>0</v>
      </c>
      <c r="J806" s="22">
        <f t="shared" si="61"/>
        <v>0</v>
      </c>
      <c r="K806" s="22">
        <f>VLOOKUP(C806,'[3]דוח רשימת בקשות'!B:P,15,0)</f>
        <v>100000</v>
      </c>
      <c r="L806" s="7">
        <f t="shared" si="60"/>
        <v>1</v>
      </c>
      <c r="M806" s="23">
        <f>VLOOKUP(E806,'[1]ריכוז תמיכה ברמת עמותה'!$A:$P,16,0)+IFERROR(VLOOKUP(E806,[2]גיליון1!$B:$F,5,0),0)</f>
        <v>6861.1656009243052</v>
      </c>
      <c r="N806" s="23">
        <f t="shared" si="62"/>
        <v>6861.1656009243052</v>
      </c>
      <c r="O806" s="23">
        <f>VLOOKUP(C806,'[3]דוח רשימת בקשות 17.11.25'!B:I,8,0)</f>
        <v>5133</v>
      </c>
      <c r="P806" s="23">
        <f t="shared" si="63"/>
        <v>0</v>
      </c>
      <c r="Q806" s="23">
        <f t="shared" si="64"/>
        <v>1728.1656009243052</v>
      </c>
      <c r="R806" s="25"/>
      <c r="T806" s="17"/>
      <c r="U806" s="17"/>
      <c r="Y806" s="1" t="e">
        <f>VLOOKUP(F806,[4]ריכוז!E:X,20,0)</f>
        <v>#N/A</v>
      </c>
    </row>
    <row r="807" spans="2:25" x14ac:dyDescent="0.2">
      <c r="B807" s="6">
        <v>804</v>
      </c>
      <c r="C807" s="6">
        <v>1001907413</v>
      </c>
      <c r="D807" s="6">
        <v>40386972</v>
      </c>
      <c r="E807" s="6">
        <v>580202638</v>
      </c>
      <c r="F807" s="7" t="s">
        <v>919</v>
      </c>
      <c r="G807" s="7" t="str">
        <f>VLOOKUP(C807,[3]ריכוז!A:BN,66,0)</f>
        <v>לא</v>
      </c>
      <c r="H807" s="7" t="str">
        <f>VLOOKUP(C807,[3]ריכוז!A:BP,68,0)</f>
        <v>לא</v>
      </c>
      <c r="I807" s="7">
        <f>VLOOKUP(C807,[3]ריכוז!A:BQ,69,0)</f>
        <v>0</v>
      </c>
      <c r="J807" s="22">
        <f t="shared" si="61"/>
        <v>0</v>
      </c>
      <c r="K807" s="22">
        <f>VLOOKUP(C807,'[3]דוח רשימת בקשות'!B:P,15,0)</f>
        <v>300000</v>
      </c>
      <c r="L807" s="7">
        <f t="shared" si="60"/>
        <v>1</v>
      </c>
      <c r="M807" s="23">
        <f>VLOOKUP(E807,'[1]ריכוז תמיכה ברמת עמותה'!$A:$P,16,0)+IFERROR(VLOOKUP(E807,[2]גיליון1!$B:$F,5,0),0)</f>
        <v>41923.401462253714</v>
      </c>
      <c r="N807" s="23">
        <f t="shared" si="62"/>
        <v>41923.401462253714</v>
      </c>
      <c r="O807" s="23">
        <f>VLOOKUP(C807,'[3]דוח רשימת בקשות 17.11.25'!B:I,8,0)</f>
        <v>12301</v>
      </c>
      <c r="P807" s="23">
        <f t="shared" si="63"/>
        <v>0</v>
      </c>
      <c r="Q807" s="23">
        <f t="shared" si="64"/>
        <v>29622.401462253714</v>
      </c>
      <c r="R807" s="25"/>
      <c r="T807" s="17"/>
      <c r="U807" s="17"/>
      <c r="Y807" s="1" t="e">
        <f>VLOOKUP(F807,[4]ריכוז!E:X,20,0)</f>
        <v>#N/A</v>
      </c>
    </row>
    <row r="808" spans="2:25" x14ac:dyDescent="0.2">
      <c r="B808" s="6">
        <v>805</v>
      </c>
      <c r="C808" s="6">
        <v>1001907416</v>
      </c>
      <c r="D808" s="6">
        <v>42216731</v>
      </c>
      <c r="E808" s="6">
        <v>580109064</v>
      </c>
      <c r="F808" s="7" t="s">
        <v>920</v>
      </c>
      <c r="G808" s="7" t="str">
        <f>VLOOKUP(C808,[3]ריכוז!A:BN,66,0)</f>
        <v>לא</v>
      </c>
      <c r="H808" s="7" t="str">
        <f>VLOOKUP(C808,[3]ריכוז!A:BP,68,0)</f>
        <v>לא</v>
      </c>
      <c r="I808" s="7">
        <f>VLOOKUP(C808,[3]ריכוז!A:BQ,69,0)</f>
        <v>0</v>
      </c>
      <c r="J808" s="22">
        <f t="shared" si="61"/>
        <v>0</v>
      </c>
      <c r="K808" s="22">
        <f>VLOOKUP(C808,'[3]דוח רשימת בקשות'!B:P,15,0)</f>
        <v>200000</v>
      </c>
      <c r="L808" s="7">
        <f t="shared" si="60"/>
        <v>1</v>
      </c>
      <c r="M808" s="23">
        <f>VLOOKUP(E808,'[1]ריכוז תמיכה ברמת עמותה'!$A:$P,16,0)+IFERROR(VLOOKUP(E808,[2]גיליון1!$B:$F,5,0),0)</f>
        <v>74239.900461480051</v>
      </c>
      <c r="N808" s="23">
        <f t="shared" si="62"/>
        <v>74239.900461480051</v>
      </c>
      <c r="O808" s="23">
        <f>VLOOKUP(C808,'[3]דוח רשימת בקשות 17.11.25'!B:I,8,0)</f>
        <v>2459</v>
      </c>
      <c r="P808" s="23">
        <f t="shared" si="63"/>
        <v>0</v>
      </c>
      <c r="Q808" s="23">
        <f t="shared" si="64"/>
        <v>71780.900461480051</v>
      </c>
      <c r="R808" s="25"/>
      <c r="T808" s="17"/>
      <c r="U808" s="17"/>
      <c r="Y808" s="1" t="e">
        <f>VLOOKUP(F808,[4]ריכוז!E:X,20,0)</f>
        <v>#N/A</v>
      </c>
    </row>
    <row r="809" spans="2:25" x14ac:dyDescent="0.2">
      <c r="B809" s="6">
        <v>806</v>
      </c>
      <c r="C809" s="6">
        <v>1001907417</v>
      </c>
      <c r="D809" s="6">
        <v>42402620</v>
      </c>
      <c r="E809" s="6">
        <v>580560548</v>
      </c>
      <c r="F809" s="7" t="s">
        <v>921</v>
      </c>
      <c r="G809" s="7" t="str">
        <f>VLOOKUP(C809,[3]ריכוז!A:BN,66,0)</f>
        <v>לא</v>
      </c>
      <c r="H809" s="7" t="str">
        <f>VLOOKUP(C809,[3]ריכוז!A:BP,68,0)</f>
        <v>לא</v>
      </c>
      <c r="I809" s="7">
        <f>VLOOKUP(C809,[3]ריכוז!A:BQ,69,0)</f>
        <v>0</v>
      </c>
      <c r="J809" s="22">
        <f t="shared" si="61"/>
        <v>0</v>
      </c>
      <c r="K809" s="22">
        <f>VLOOKUP(C809,'[3]דוח רשימת בקשות'!B:P,15,0)</f>
        <v>350000</v>
      </c>
      <c r="L809" s="7">
        <f t="shared" si="60"/>
        <v>1</v>
      </c>
      <c r="M809" s="23">
        <f>VLOOKUP(E809,'[1]ריכוז תמיכה ברמת עמותה'!$A:$P,16,0)+IFERROR(VLOOKUP(E809,[2]גיליון1!$B:$F,5,0),0)</f>
        <v>109847.73089221152</v>
      </c>
      <c r="N809" s="23">
        <f t="shared" si="62"/>
        <v>109847.73089221152</v>
      </c>
      <c r="O809" s="23">
        <f>VLOOKUP(C809,'[3]דוח רשימת בקשות 17.11.25'!B:I,8,0)</f>
        <v>67341</v>
      </c>
      <c r="P809" s="23">
        <f t="shared" si="63"/>
        <v>0</v>
      </c>
      <c r="Q809" s="23">
        <f t="shared" si="64"/>
        <v>42506.730892211519</v>
      </c>
      <c r="R809" s="25"/>
      <c r="T809" s="17"/>
      <c r="U809" s="17"/>
    </row>
    <row r="810" spans="2:25" x14ac:dyDescent="0.2">
      <c r="B810" s="6">
        <v>807</v>
      </c>
      <c r="C810" s="6">
        <v>1001907420</v>
      </c>
      <c r="D810" s="6">
        <v>42402237</v>
      </c>
      <c r="E810" s="6">
        <v>580368504</v>
      </c>
      <c r="F810" s="7" t="s">
        <v>922</v>
      </c>
      <c r="G810" s="7" t="str">
        <f>VLOOKUP(C810,[3]ריכוז!A:BN,66,0)</f>
        <v>לא</v>
      </c>
      <c r="H810" s="7" t="str">
        <f>VLOOKUP(C810,[3]ריכוז!A:BP,68,0)</f>
        <v>לא</v>
      </c>
      <c r="I810" s="7">
        <f>VLOOKUP(C810,[3]ריכוז!A:BQ,69,0)</f>
        <v>0</v>
      </c>
      <c r="J810" s="22">
        <f t="shared" si="61"/>
        <v>0</v>
      </c>
      <c r="K810" s="22">
        <f>VLOOKUP(C810,'[3]דוח רשימת בקשות'!B:P,15,0)</f>
        <v>10000</v>
      </c>
      <c r="L810" s="7">
        <f t="shared" si="60"/>
        <v>1</v>
      </c>
      <c r="M810" s="23">
        <f>VLOOKUP(E810,'[1]ריכוז תמיכה ברמת עמותה'!$A:$P,16,0)+IFERROR(VLOOKUP(E810,[2]גיליון1!$B:$F,5,0),0)</f>
        <v>5830.32297321839</v>
      </c>
      <c r="N810" s="23">
        <f t="shared" si="62"/>
        <v>5830.32297321839</v>
      </c>
      <c r="O810" s="23">
        <f>VLOOKUP(C810,'[3]דוח רשימת בקשות 17.11.25'!B:I,8,0)</f>
        <v>5102</v>
      </c>
      <c r="P810" s="23">
        <f t="shared" si="63"/>
        <v>0</v>
      </c>
      <c r="Q810" s="23">
        <f t="shared" si="64"/>
        <v>728.32297321838996</v>
      </c>
      <c r="R810" s="24"/>
      <c r="T810" s="17"/>
      <c r="U810" s="17"/>
    </row>
    <row r="811" spans="2:25" x14ac:dyDescent="0.2">
      <c r="B811" s="6">
        <v>808</v>
      </c>
      <c r="C811" s="6">
        <v>1001907421</v>
      </c>
      <c r="D811" s="6">
        <v>40002863</v>
      </c>
      <c r="E811" s="6">
        <v>580251296</v>
      </c>
      <c r="F811" s="7" t="s">
        <v>923</v>
      </c>
      <c r="G811" s="7" t="str">
        <f>VLOOKUP(C811,[3]ריכוז!A:BN,66,0)</f>
        <v>לא</v>
      </c>
      <c r="H811" s="7" t="str">
        <f>VLOOKUP(C811,[3]ריכוז!A:BP,68,0)</f>
        <v>לא</v>
      </c>
      <c r="I811" s="7">
        <f>VLOOKUP(C811,[3]ריכוז!A:BQ,69,0)</f>
        <v>0</v>
      </c>
      <c r="J811" s="22">
        <f t="shared" si="61"/>
        <v>0</v>
      </c>
      <c r="K811" s="22">
        <f>VLOOKUP(C811,'[3]דוח רשימת בקשות'!B:P,15,0)</f>
        <v>1500000</v>
      </c>
      <c r="L811" s="7">
        <f t="shared" si="60"/>
        <v>1</v>
      </c>
      <c r="M811" s="23">
        <f>VLOOKUP(E811,'[1]ריכוז תמיכה ברמת עמותה'!$A:$P,16,0)+IFERROR(VLOOKUP(E811,[2]גיליון1!$B:$F,5,0),0)</f>
        <v>317291.56418503867</v>
      </c>
      <c r="N811" s="23">
        <f t="shared" si="62"/>
        <v>317291.56418503867</v>
      </c>
      <c r="O811" s="23">
        <f>VLOOKUP(C811,'[3]דוח רשימת בקשות 17.11.25'!B:I,8,0)</f>
        <v>247536</v>
      </c>
      <c r="P811" s="23">
        <f t="shared" si="63"/>
        <v>0</v>
      </c>
      <c r="Q811" s="23">
        <f t="shared" si="64"/>
        <v>69755.564185038675</v>
      </c>
      <c r="R811" s="24"/>
      <c r="T811" s="17"/>
      <c r="U811" s="17"/>
    </row>
    <row r="812" spans="2:25" x14ac:dyDescent="0.2">
      <c r="B812" s="6">
        <v>809</v>
      </c>
      <c r="C812" s="6">
        <v>1001907423</v>
      </c>
      <c r="D812" s="6">
        <v>42503848</v>
      </c>
      <c r="E812" s="6">
        <v>580700508</v>
      </c>
      <c r="F812" s="7" t="s">
        <v>924</v>
      </c>
      <c r="G812" s="7" t="str">
        <f>VLOOKUP(C812,[3]ריכוז!A:BN,66,0)</f>
        <v>לא</v>
      </c>
      <c r="H812" s="7" t="str">
        <f>VLOOKUP(C812,[3]ריכוז!A:BP,68,0)</f>
        <v>לא</v>
      </c>
      <c r="I812" s="7">
        <f>VLOOKUP(C812,[3]ריכוז!A:BQ,69,0)</f>
        <v>0</v>
      </c>
      <c r="J812" s="22">
        <f t="shared" si="61"/>
        <v>0</v>
      </c>
      <c r="K812" s="22">
        <f>VLOOKUP(C812,'[3]דוח רשימת בקשות'!B:P,15,0)</f>
        <v>300000</v>
      </c>
      <c r="L812" s="7">
        <f t="shared" si="60"/>
        <v>1</v>
      </c>
      <c r="M812" s="23">
        <f>VLOOKUP(E812,'[1]ריכוז תמיכה ברמת עמותה'!$A:$P,16,0)+IFERROR(VLOOKUP(E812,[2]גיליון1!$B:$F,5,0),0)</f>
        <v>16086.238011840862</v>
      </c>
      <c r="N812" s="23">
        <f t="shared" si="62"/>
        <v>16086.238011840862</v>
      </c>
      <c r="O812" s="23">
        <f>VLOOKUP(C812,'[3]דוח רשימת בקשות 17.11.25'!B:I,8,0)</f>
        <v>14075</v>
      </c>
      <c r="P812" s="23">
        <f t="shared" si="63"/>
        <v>0</v>
      </c>
      <c r="Q812" s="23">
        <f t="shared" si="64"/>
        <v>2011.2380118408619</v>
      </c>
      <c r="R812" s="26"/>
    </row>
    <row r="813" spans="2:25" x14ac:dyDescent="0.2">
      <c r="B813" s="6">
        <v>810</v>
      </c>
      <c r="C813" s="6">
        <v>1001907444</v>
      </c>
      <c r="D813" s="6">
        <v>42402540</v>
      </c>
      <c r="E813" s="6">
        <v>580459584</v>
      </c>
      <c r="F813" s="7" t="s">
        <v>925</v>
      </c>
      <c r="G813" s="7" t="str">
        <f>VLOOKUP(C813,[3]ריכוז!A:BN,66,0)</f>
        <v>לא</v>
      </c>
      <c r="H813" s="7" t="str">
        <f>VLOOKUP(C813,[3]ריכוז!A:BP,68,0)</f>
        <v>לא</v>
      </c>
      <c r="I813" s="7">
        <f>VLOOKUP(C813,[3]ריכוז!A:BQ,69,0)</f>
        <v>0</v>
      </c>
      <c r="J813" s="22">
        <f t="shared" si="61"/>
        <v>0</v>
      </c>
      <c r="K813" s="22">
        <f>VLOOKUP(C813,'[3]דוח רשימת בקשות'!B:P,15,0)</f>
        <v>300000</v>
      </c>
      <c r="L813" s="7">
        <f t="shared" si="60"/>
        <v>1</v>
      </c>
      <c r="M813" s="23">
        <f>VLOOKUP(E813,'[1]ריכוז תמיכה ברמת עמותה'!$A:$P,16,0)+IFERROR(VLOOKUP(E813,[2]גיליון1!$B:$F,5,0),0)</f>
        <v>165981.82713617958</v>
      </c>
      <c r="N813" s="23">
        <f t="shared" si="62"/>
        <v>165981.82713617958</v>
      </c>
      <c r="O813" s="23">
        <f>VLOOKUP(C813,'[3]דוח רשימת בקשות 17.11.25'!B:I,8,0)</f>
        <v>70000</v>
      </c>
      <c r="P813" s="23">
        <f t="shared" si="63"/>
        <v>0</v>
      </c>
      <c r="Q813" s="23">
        <f t="shared" si="64"/>
        <v>95981.827136179578</v>
      </c>
      <c r="R813" s="27"/>
    </row>
    <row r="814" spans="2:25" x14ac:dyDescent="0.2">
      <c r="B814" s="6">
        <v>811</v>
      </c>
      <c r="C814" s="6">
        <v>1001907449</v>
      </c>
      <c r="D814" s="6">
        <v>42245472</v>
      </c>
      <c r="E814" s="6">
        <v>580364982</v>
      </c>
      <c r="F814" s="7" t="s">
        <v>926</v>
      </c>
      <c r="G814" s="7" t="str">
        <f>VLOOKUP(C814,[3]ריכוז!A:BN,66,0)</f>
        <v>לא</v>
      </c>
      <c r="H814" s="7" t="str">
        <f>VLOOKUP(C814,[3]ריכוז!A:BP,68,0)</f>
        <v>לא</v>
      </c>
      <c r="I814" s="7">
        <f>VLOOKUP(C814,[3]ריכוז!A:BQ,69,0)</f>
        <v>0</v>
      </c>
      <c r="J814" s="22">
        <f t="shared" si="61"/>
        <v>0</v>
      </c>
      <c r="K814" s="22">
        <f>VLOOKUP(C814,'[3]דוח רשימת בקשות'!B:P,15,0)</f>
        <v>50000</v>
      </c>
      <c r="L814" s="7">
        <f t="shared" si="60"/>
        <v>1</v>
      </c>
      <c r="M814" s="23">
        <f>VLOOKUP(E814,'[1]ריכוז תמיכה ברמת עמותה'!$A:$P,16,0)+IFERROR(VLOOKUP(E814,[2]גיליון1!$B:$F,5,0),0)</f>
        <v>30619.248286777944</v>
      </c>
      <c r="N814" s="23">
        <f t="shared" si="62"/>
        <v>30619.248286777944</v>
      </c>
      <c r="O814" s="23">
        <f>VLOOKUP(C814,'[3]דוח רשימת בקשות 17.11.25'!B:I,8,0)</f>
        <v>25579</v>
      </c>
      <c r="P814" s="23">
        <f t="shared" si="63"/>
        <v>0</v>
      </c>
      <c r="Q814" s="23">
        <f t="shared" si="64"/>
        <v>5040.2482867779436</v>
      </c>
      <c r="R814" s="27"/>
    </row>
    <row r="815" spans="2:25" x14ac:dyDescent="0.2">
      <c r="B815" s="6">
        <v>812</v>
      </c>
      <c r="C815" s="6">
        <v>1001907455</v>
      </c>
      <c r="D815" s="6">
        <v>42402605</v>
      </c>
      <c r="E815" s="6">
        <v>580627669</v>
      </c>
      <c r="F815" s="7" t="s">
        <v>927</v>
      </c>
      <c r="G815" s="7" t="str">
        <f>VLOOKUP(C815,[3]ריכוז!A:BN,66,0)</f>
        <v>לא</v>
      </c>
      <c r="H815" s="7" t="str">
        <f>VLOOKUP(C815,[3]ריכוז!A:BP,68,0)</f>
        <v>לא</v>
      </c>
      <c r="I815" s="7">
        <f>VLOOKUP(C815,[3]ריכוז!A:BQ,69,0)</f>
        <v>0</v>
      </c>
      <c r="J815" s="22">
        <f t="shared" si="61"/>
        <v>0</v>
      </c>
      <c r="K815" s="22">
        <f>VLOOKUP(C815,'[3]דוח רשימת בקשות'!B:P,15,0)</f>
        <v>200000</v>
      </c>
      <c r="L815" s="7">
        <f t="shared" si="60"/>
        <v>1</v>
      </c>
      <c r="M815" s="23">
        <f>VLOOKUP(E815,'[1]ריכוז תמיכה ברמת עמותה'!$A:$P,16,0)+IFERROR(VLOOKUP(E815,[2]גיליון1!$B:$F,5,0),0)</f>
        <v>20693.609447877265</v>
      </c>
      <c r="N815" s="23">
        <f t="shared" si="62"/>
        <v>20693.609447877265</v>
      </c>
      <c r="O815" s="23">
        <f>VLOOKUP(C815,'[3]דוח רשימת בקשות 17.11.25'!B:I,8,0)</f>
        <v>0</v>
      </c>
      <c r="P815" s="23">
        <f t="shared" si="63"/>
        <v>0</v>
      </c>
      <c r="Q815" s="23">
        <f t="shared" si="64"/>
        <v>20693.609447877265</v>
      </c>
      <c r="R815" s="27"/>
    </row>
    <row r="816" spans="2:25" x14ac:dyDescent="0.2">
      <c r="B816" s="6">
        <v>813</v>
      </c>
      <c r="C816" s="6">
        <v>1001907456</v>
      </c>
      <c r="D816" s="6">
        <v>42241913</v>
      </c>
      <c r="E816" s="6">
        <v>580480978</v>
      </c>
      <c r="F816" s="7" t="s">
        <v>928</v>
      </c>
      <c r="G816" s="7" t="str">
        <f>VLOOKUP(C816,[3]ריכוז!A:BN,66,0)</f>
        <v>לא</v>
      </c>
      <c r="H816" s="7" t="str">
        <f>VLOOKUP(C816,[3]ריכוז!A:BP,68,0)</f>
        <v>לא</v>
      </c>
      <c r="I816" s="7">
        <f>VLOOKUP(C816,[3]ריכוז!A:BQ,69,0)</f>
        <v>0</v>
      </c>
      <c r="J816" s="22">
        <f t="shared" si="61"/>
        <v>0</v>
      </c>
      <c r="K816" s="22">
        <f>VLOOKUP(C816,'[3]דוח רשימת בקשות'!B:P,15,0)</f>
        <v>450000</v>
      </c>
      <c r="L816" s="7">
        <f t="shared" si="60"/>
        <v>1</v>
      </c>
      <c r="M816" s="23">
        <f>VLOOKUP(E816,'[1]ריכוז תמיכה ברמת עמותה'!$A:$P,16,0)+IFERROR(VLOOKUP(E816,[2]גיליון1!$B:$F,5,0),0)</f>
        <v>239154.44758698437</v>
      </c>
      <c r="N816" s="23">
        <f t="shared" si="62"/>
        <v>239154.44758698437</v>
      </c>
      <c r="O816" s="23">
        <f>VLOOKUP(C816,'[3]דוח רשימת בקשות 17.11.25'!B:I,8,0)</f>
        <v>152697</v>
      </c>
      <c r="P816" s="23">
        <f t="shared" si="63"/>
        <v>0</v>
      </c>
      <c r="Q816" s="23">
        <f t="shared" si="64"/>
        <v>86457.447586984374</v>
      </c>
      <c r="R816" s="27"/>
    </row>
    <row r="817" spans="2:18" x14ac:dyDescent="0.2">
      <c r="B817" s="6">
        <v>814</v>
      </c>
      <c r="C817" s="28">
        <v>1001907481</v>
      </c>
      <c r="D817" s="6">
        <v>42304934</v>
      </c>
      <c r="E817" s="28">
        <v>580559623</v>
      </c>
      <c r="F817" s="29" t="s">
        <v>929</v>
      </c>
      <c r="G817" s="7" t="str">
        <f>VLOOKUP(C817,[3]ריכוז!A:BN,66,0)</f>
        <v>לא</v>
      </c>
      <c r="H817" s="7" t="str">
        <f>VLOOKUP(C817,[3]ריכוז!A:BP,68,0)</f>
        <v>לא</v>
      </c>
      <c r="I817" s="7">
        <f>VLOOKUP(C817,[3]ריכוז!A:BQ,69,0)</f>
        <v>0</v>
      </c>
      <c r="J817" s="22">
        <f t="shared" si="61"/>
        <v>0</v>
      </c>
      <c r="K817" s="22">
        <f>VLOOKUP(C817,'[3]דוח רשימת בקשות'!B:P,15,0)</f>
        <v>100000</v>
      </c>
      <c r="L817" s="7">
        <f t="shared" si="60"/>
        <v>1</v>
      </c>
      <c r="M817" s="23">
        <f>VLOOKUP(E817,'[1]ריכוז תמיכה ברמת עמותה'!$A:$P,16,0)+IFERROR(VLOOKUP(E817,[2]גיליון1!$B:$F,5,0),0)</f>
        <v>22486.68817294934</v>
      </c>
      <c r="N817" s="23">
        <f t="shared" si="62"/>
        <v>22486.68817294934</v>
      </c>
      <c r="O817" s="23">
        <f>VLOOKUP(C817,'[3]דוח רשימת בקשות 17.11.25'!B:I,8,0)</f>
        <v>0</v>
      </c>
      <c r="P817" s="23">
        <f t="shared" si="63"/>
        <v>0</v>
      </c>
      <c r="Q817" s="23">
        <f t="shared" si="64"/>
        <v>22486.68817294934</v>
      </c>
      <c r="R817" s="27"/>
    </row>
    <row r="818" spans="2:18" x14ac:dyDescent="0.2">
      <c r="B818" s="6">
        <v>815</v>
      </c>
      <c r="C818" s="30">
        <v>1001907482</v>
      </c>
      <c r="D818" s="6">
        <v>42402592</v>
      </c>
      <c r="E818" s="30">
        <v>580599660</v>
      </c>
      <c r="F818" s="31" t="s">
        <v>930</v>
      </c>
      <c r="G818" s="7" t="str">
        <f>VLOOKUP(C818,[3]ריכוז!A:BN,66,0)</f>
        <v>לא</v>
      </c>
      <c r="H818" s="7" t="str">
        <f>VLOOKUP(C818,[3]ריכוז!A:BP,68,0)</f>
        <v>לא</v>
      </c>
      <c r="I818" s="7">
        <f>VLOOKUP(C818,[3]ריכוז!A:BQ,69,0)</f>
        <v>0</v>
      </c>
      <c r="J818" s="22">
        <f t="shared" si="61"/>
        <v>0</v>
      </c>
      <c r="K818" s="22">
        <f>VLOOKUP(C818,'[3]דוח רשימת בקשות'!B:P,15,0)</f>
        <v>500000</v>
      </c>
      <c r="L818" s="7">
        <f t="shared" si="60"/>
        <v>1</v>
      </c>
      <c r="M818" s="23">
        <f>VLOOKUP(E818,'[1]ריכוז תמיכה ברמת עמותה'!$A:$P,16,0)+IFERROR(VLOOKUP(E818,[2]גיליון1!$B:$F,5,0),0)</f>
        <v>10397.774205337346</v>
      </c>
      <c r="N818" s="23">
        <f t="shared" si="62"/>
        <v>10397.774205337346</v>
      </c>
      <c r="O818" s="23">
        <f>VLOOKUP(C818,'[3]דוח רשימת בקשות 17.11.25'!B:I,8,0)</f>
        <v>0</v>
      </c>
      <c r="P818" s="23">
        <f t="shared" si="63"/>
        <v>0</v>
      </c>
      <c r="Q818" s="23">
        <f t="shared" si="64"/>
        <v>10397.774205337346</v>
      </c>
      <c r="R818" s="27"/>
    </row>
    <row r="819" spans="2:18" x14ac:dyDescent="0.2">
      <c r="B819" s="6">
        <v>816</v>
      </c>
      <c r="C819" s="30">
        <v>1001907487</v>
      </c>
      <c r="D819" s="6">
        <v>42402188</v>
      </c>
      <c r="E819" s="30">
        <v>580422129</v>
      </c>
      <c r="F819" s="31" t="s">
        <v>931</v>
      </c>
      <c r="G819" s="7" t="str">
        <f>VLOOKUP(C819,[3]ריכוז!A:BN,66,0)</f>
        <v>לא</v>
      </c>
      <c r="H819" s="7" t="str">
        <f>VLOOKUP(C819,[3]ריכוז!A:BP,68,0)</f>
        <v>לא</v>
      </c>
      <c r="I819" s="7">
        <f>VLOOKUP(C819,[3]ריכוז!A:BQ,69,0)</f>
        <v>0</v>
      </c>
      <c r="J819" s="22">
        <f t="shared" si="61"/>
        <v>0</v>
      </c>
      <c r="K819" s="22">
        <f>VLOOKUP(C819,'[3]דוח רשימת בקשות'!B:P,15,0)</f>
        <v>230000</v>
      </c>
      <c r="L819" s="7">
        <f t="shared" si="60"/>
        <v>1</v>
      </c>
      <c r="M819" s="23">
        <f>VLOOKUP(E819,'[1]ריכוז תמיכה ברמת עמותה'!$A:$P,16,0)+IFERROR(VLOOKUP(E819,[2]גיליון1!$B:$F,5,0),0)</f>
        <v>63105.50402716067</v>
      </c>
      <c r="N819" s="23">
        <f t="shared" si="62"/>
        <v>63105.50402716067</v>
      </c>
      <c r="O819" s="23">
        <f>VLOOKUP(C819,'[3]דוח רשימת בקשות 17.11.25'!B:I,8,0)</f>
        <v>55217</v>
      </c>
      <c r="P819" s="23">
        <f t="shared" si="63"/>
        <v>0</v>
      </c>
      <c r="Q819" s="23">
        <f t="shared" si="64"/>
        <v>7888.5040271606704</v>
      </c>
      <c r="R819" s="27"/>
    </row>
    <row r="820" spans="2:18" x14ac:dyDescent="0.2">
      <c r="B820" s="6">
        <v>817</v>
      </c>
      <c r="C820" s="6">
        <v>1001907488</v>
      </c>
      <c r="D820" s="6">
        <v>40476247</v>
      </c>
      <c r="E820" s="6">
        <v>580475093</v>
      </c>
      <c r="F820" s="8" t="s">
        <v>932</v>
      </c>
      <c r="G820" s="7" t="str">
        <f>VLOOKUP(C820,[3]ריכוז!A:BN,66,0)</f>
        <v>לא</v>
      </c>
      <c r="H820" s="7" t="str">
        <f>VLOOKUP(C820,[3]ריכוז!A:BP,68,0)</f>
        <v>לא</v>
      </c>
      <c r="I820" s="7">
        <f>VLOOKUP(C820,[3]ריכוז!A:BQ,69,0)</f>
        <v>0</v>
      </c>
      <c r="J820" s="22">
        <f t="shared" si="61"/>
        <v>0</v>
      </c>
      <c r="K820" s="22">
        <f>VLOOKUP(C820,'[3]דוח רשימת בקשות'!B:P,15,0)</f>
        <v>150000</v>
      </c>
      <c r="L820" s="7">
        <f t="shared" si="60"/>
        <v>1</v>
      </c>
      <c r="M820" s="23">
        <f>VLOOKUP(E820,'[1]ריכוז תמיכה ברמת עמותה'!$A:$P,16,0)+IFERROR(VLOOKUP(E820,[2]גיליון1!$B:$F,5,0),0)</f>
        <v>28936.649896200881</v>
      </c>
      <c r="N820" s="23">
        <f t="shared" si="62"/>
        <v>28936.649896200881</v>
      </c>
      <c r="O820" s="23">
        <f>VLOOKUP(C820,'[3]דוח רשימת בקשות 17.11.25'!B:I,8,0)</f>
        <v>10561</v>
      </c>
      <c r="P820" s="23">
        <f t="shared" si="63"/>
        <v>0</v>
      </c>
      <c r="Q820" s="23">
        <f t="shared" si="64"/>
        <v>18375.649896200881</v>
      </c>
      <c r="R820" s="27"/>
    </row>
    <row r="821" spans="2:18" x14ac:dyDescent="0.2">
      <c r="B821" s="6">
        <v>818</v>
      </c>
      <c r="C821" s="6">
        <v>1001907489</v>
      </c>
      <c r="D821" s="6">
        <v>42292747</v>
      </c>
      <c r="E821" s="6">
        <v>550268502</v>
      </c>
      <c r="F821" s="7" t="s">
        <v>933</v>
      </c>
      <c r="G821" s="7" t="str">
        <f>VLOOKUP(C821,[3]ריכוז!A:BN,66,0)</f>
        <v>לא</v>
      </c>
      <c r="H821" s="7" t="str">
        <f>VLOOKUP(C821,[3]ריכוז!A:BP,68,0)</f>
        <v>לא</v>
      </c>
      <c r="I821" s="7">
        <f>VLOOKUP(C821,[3]ריכוז!A:BQ,69,0)</f>
        <v>0</v>
      </c>
      <c r="J821" s="22">
        <f t="shared" si="61"/>
        <v>0</v>
      </c>
      <c r="K821" s="22">
        <f>VLOOKUP(C821,'[3]דוח רשימת בקשות'!B:P,15,0)</f>
        <v>5000000</v>
      </c>
      <c r="L821" s="7">
        <f t="shared" si="60"/>
        <v>1</v>
      </c>
      <c r="M821" s="23">
        <f>VLOOKUP(E821,'[1]ריכוז תמיכה ברמת עמותה'!$A:$P,16,0)+IFERROR(VLOOKUP(E821,[2]גיליון1!$B:$F,5,0),0)</f>
        <v>138794.99190316058</v>
      </c>
      <c r="N821" s="23">
        <f t="shared" si="62"/>
        <v>138794.99190316058</v>
      </c>
      <c r="O821" s="23">
        <f>VLOOKUP(C821,'[3]דוח רשימת בקשות 17.11.25'!B:I,8,0)</f>
        <v>93836</v>
      </c>
      <c r="P821" s="23">
        <f t="shared" si="63"/>
        <v>0</v>
      </c>
      <c r="Q821" s="23">
        <f t="shared" si="64"/>
        <v>44958.991903160582</v>
      </c>
      <c r="R821" s="27"/>
    </row>
    <row r="822" spans="2:18" x14ac:dyDescent="0.2">
      <c r="B822" s="6">
        <v>819</v>
      </c>
      <c r="C822" s="6">
        <v>1001907502</v>
      </c>
      <c r="D822" s="6">
        <v>42402206</v>
      </c>
      <c r="E822" s="6">
        <v>580447134</v>
      </c>
      <c r="F822" s="7" t="s">
        <v>934</v>
      </c>
      <c r="G822" s="7" t="str">
        <f>VLOOKUP(C822,[3]ריכוז!A:BN,66,0)</f>
        <v>לא</v>
      </c>
      <c r="H822" s="7" t="str">
        <f>VLOOKUP(C822,[3]ריכוז!A:BP,68,0)</f>
        <v>כן</v>
      </c>
      <c r="I822" s="7">
        <f>VLOOKUP(C822,[3]ריכוז!A:BQ,69,0)</f>
        <v>9</v>
      </c>
      <c r="J822" s="22">
        <f t="shared" si="61"/>
        <v>2435.1281508826387</v>
      </c>
      <c r="K822" s="22">
        <f>VLOOKUP(C822,'[3]דוח רשימת בקשות'!B:P,15,0)</f>
        <v>300000</v>
      </c>
      <c r="L822" s="7">
        <f t="shared" si="60"/>
        <v>1</v>
      </c>
      <c r="M822" s="23">
        <f>VLOOKUP(E822,'[1]ריכוז תמיכה ברמת עמותה'!$A:$P,16,0)+IFERROR(VLOOKUP(E822,[2]גיליון1!$B:$F,5,0),0)</f>
        <v>98757.975008018126</v>
      </c>
      <c r="N822" s="23">
        <f t="shared" si="62"/>
        <v>96322.84685713549</v>
      </c>
      <c r="O822" s="23">
        <f>VLOOKUP(C822,'[3]דוח רשימת בקשות 17.11.25'!B:I,8,0)</f>
        <v>76775</v>
      </c>
      <c r="P822" s="23">
        <f t="shared" si="63"/>
        <v>0</v>
      </c>
      <c r="Q822" s="23">
        <f t="shared" si="64"/>
        <v>19547.84685713549</v>
      </c>
      <c r="R822" s="27"/>
    </row>
    <row r="823" spans="2:18" x14ac:dyDescent="0.2">
      <c r="B823" s="6">
        <v>820</v>
      </c>
      <c r="C823" s="6">
        <v>1001907511</v>
      </c>
      <c r="D823" s="6">
        <v>42402251</v>
      </c>
      <c r="E823" s="6">
        <v>580525004</v>
      </c>
      <c r="F823" s="7" t="s">
        <v>935</v>
      </c>
      <c r="G823" s="7" t="str">
        <f>VLOOKUP(C823,[3]ריכוז!A:BN,66,0)</f>
        <v>לא</v>
      </c>
      <c r="H823" s="7" t="str">
        <f>VLOOKUP(C823,[3]ריכוז!A:BP,68,0)</f>
        <v>לא</v>
      </c>
      <c r="I823" s="7">
        <f>VLOOKUP(C823,[3]ריכוז!A:BQ,69,0)</f>
        <v>0</v>
      </c>
      <c r="J823" s="22">
        <f t="shared" si="61"/>
        <v>0</v>
      </c>
      <c r="K823" s="22">
        <f>VLOOKUP(C823,'[3]דוח רשימת בקשות'!B:P,15,0)</f>
        <v>300000</v>
      </c>
      <c r="L823" s="7">
        <f t="shared" si="60"/>
        <v>1</v>
      </c>
      <c r="M823" s="23">
        <f>VLOOKUP(E823,'[1]ריכוז תמיכה ברמת עמותה'!$A:$P,16,0)+IFERROR(VLOOKUP(E823,[2]גיליון1!$B:$F,5,0),0)</f>
        <v>122737.47899374877</v>
      </c>
      <c r="N823" s="23">
        <f t="shared" si="62"/>
        <v>122737.47899374877</v>
      </c>
      <c r="O823" s="23">
        <f>VLOOKUP(C823,'[3]דוח רשימת בקשות 17.11.25'!B:I,8,0)</f>
        <v>59181</v>
      </c>
      <c r="P823" s="23">
        <f t="shared" si="63"/>
        <v>0</v>
      </c>
      <c r="Q823" s="23">
        <f t="shared" si="64"/>
        <v>63556.478993748766</v>
      </c>
      <c r="R823" s="27"/>
    </row>
    <row r="824" spans="2:18" x14ac:dyDescent="0.2">
      <c r="B824" s="6">
        <v>821</v>
      </c>
      <c r="C824" s="6">
        <v>1001907512</v>
      </c>
      <c r="D824" s="6">
        <v>40475819</v>
      </c>
      <c r="E824" s="6">
        <v>580350080</v>
      </c>
      <c r="F824" s="7" t="s">
        <v>936</v>
      </c>
      <c r="G824" s="7" t="str">
        <f>VLOOKUP(C824,[3]ריכוז!A:BN,66,0)</f>
        <v>לא</v>
      </c>
      <c r="H824" s="7" t="str">
        <f>VLOOKUP(C824,[3]ריכוז!A:BP,68,0)</f>
        <v>לא</v>
      </c>
      <c r="I824" s="7">
        <f>VLOOKUP(C824,[3]ריכוז!A:BQ,69,0)</f>
        <v>0</v>
      </c>
      <c r="J824" s="22">
        <f t="shared" si="61"/>
        <v>0</v>
      </c>
      <c r="K824" s="22">
        <f>VLOOKUP(C824,'[3]דוח רשימת בקשות'!B:P,15,0)</f>
        <v>200000</v>
      </c>
      <c r="L824" s="7">
        <f t="shared" si="60"/>
        <v>1</v>
      </c>
      <c r="M824" s="23">
        <f>VLOOKUP(E824,'[1]ריכוז תמיכה ברמת עמותה'!$A:$P,16,0)+IFERROR(VLOOKUP(E824,[2]גיליון1!$B:$F,5,0),0)</f>
        <v>117441.91622575128</v>
      </c>
      <c r="N824" s="23">
        <f t="shared" si="62"/>
        <v>117441.91622575128</v>
      </c>
      <c r="O824" s="23">
        <f>VLOOKUP(C824,'[3]דוח רשימת בקשות 17.11.25'!B:I,8,0)</f>
        <v>56635</v>
      </c>
      <c r="P824" s="23">
        <f t="shared" si="63"/>
        <v>0</v>
      </c>
      <c r="Q824" s="23">
        <f t="shared" si="64"/>
        <v>60806.91622575128</v>
      </c>
      <c r="R824" s="27"/>
    </row>
    <row r="825" spans="2:18" x14ac:dyDescent="0.2">
      <c r="B825" s="6">
        <v>822</v>
      </c>
      <c r="C825" s="6">
        <v>1001907515</v>
      </c>
      <c r="D825" s="6">
        <v>42402093</v>
      </c>
      <c r="E825" s="6">
        <v>580255149</v>
      </c>
      <c r="F825" s="7" t="s">
        <v>937</v>
      </c>
      <c r="G825" s="7" t="str">
        <f>VLOOKUP(C825,[3]ריכוז!A:BN,66,0)</f>
        <v>לא</v>
      </c>
      <c r="H825" s="7" t="str">
        <f>VLOOKUP(C825,[3]ריכוז!A:BP,68,0)</f>
        <v>לא</v>
      </c>
      <c r="I825" s="7">
        <f>VLOOKUP(C825,[3]ריכוז!A:BQ,69,0)</f>
        <v>0</v>
      </c>
      <c r="J825" s="22">
        <f t="shared" si="61"/>
        <v>0</v>
      </c>
      <c r="K825" s="22">
        <f>VLOOKUP(C825,'[3]דוח רשימת בקשות'!B:P,15,0)</f>
        <v>80000</v>
      </c>
      <c r="L825" s="7">
        <f t="shared" si="60"/>
        <v>1</v>
      </c>
      <c r="M825" s="23">
        <f>VLOOKUP(E825,'[1]ריכוז תמיכה ברמת עמותה'!$A:$P,16,0)+IFERROR(VLOOKUP(E825,[2]גיליון1!$B:$F,5,0),0)</f>
        <v>28440.418341925866</v>
      </c>
      <c r="N825" s="23">
        <f t="shared" si="62"/>
        <v>28440.418341925866</v>
      </c>
      <c r="O825" s="23">
        <f>VLOOKUP(C825,'[3]דוח רשימת בקשות 17.11.25'!B:I,8,0)</f>
        <v>17434</v>
      </c>
      <c r="P825" s="23">
        <f t="shared" si="63"/>
        <v>0</v>
      </c>
      <c r="Q825" s="23">
        <f t="shared" si="64"/>
        <v>11006.418341925866</v>
      </c>
      <c r="R825" s="27"/>
    </row>
    <row r="826" spans="2:18" x14ac:dyDescent="0.2">
      <c r="B826" s="6">
        <v>823</v>
      </c>
      <c r="C826" s="6">
        <v>1001907517</v>
      </c>
      <c r="D826" s="6">
        <v>42110628</v>
      </c>
      <c r="E826" s="6">
        <v>580403178</v>
      </c>
      <c r="F826" s="7" t="s">
        <v>938</v>
      </c>
      <c r="G826" s="7" t="str">
        <f>VLOOKUP(C826,[3]ריכוז!A:BN,66,0)</f>
        <v>לא</v>
      </c>
      <c r="H826" s="7" t="str">
        <f>VLOOKUP(C826,[3]ריכוז!A:BP,68,0)</f>
        <v>לא</v>
      </c>
      <c r="I826" s="7">
        <f>VLOOKUP(C826,[3]ריכוז!A:BQ,69,0)</f>
        <v>0</v>
      </c>
      <c r="J826" s="22">
        <f t="shared" si="61"/>
        <v>0</v>
      </c>
      <c r="K826" s="22">
        <f>VLOOKUP(C826,'[3]דוח רשימת בקשות'!B:P,15,0)</f>
        <v>50000</v>
      </c>
      <c r="L826" s="7">
        <f t="shared" si="60"/>
        <v>1</v>
      </c>
      <c r="M826" s="23">
        <f>VLOOKUP(E826,'[1]ריכוז תמיכה ברמת עמותה'!$A:$P,16,0)+IFERROR(VLOOKUP(E826,[2]גיליון1!$B:$F,5,0),0)</f>
        <v>24527.272560173828</v>
      </c>
      <c r="N826" s="23">
        <f t="shared" si="62"/>
        <v>24527.272560173828</v>
      </c>
      <c r="O826" s="23">
        <f>VLOOKUP(C826,'[3]דוח רשימת בקשות 17.11.25'!B:I,8,0)</f>
        <v>14954</v>
      </c>
      <c r="P826" s="23">
        <f t="shared" si="63"/>
        <v>0</v>
      </c>
      <c r="Q826" s="23">
        <f t="shared" si="64"/>
        <v>9573.2725601738275</v>
      </c>
      <c r="R826" s="27"/>
    </row>
    <row r="827" spans="2:18" x14ac:dyDescent="0.2">
      <c r="B827" s="6">
        <v>824</v>
      </c>
      <c r="C827" s="6">
        <v>1001907542</v>
      </c>
      <c r="D827" s="6">
        <v>41566952</v>
      </c>
      <c r="E827" s="6">
        <v>580488435</v>
      </c>
      <c r="F827" s="7" t="s">
        <v>939</v>
      </c>
      <c r="G827" s="7" t="str">
        <f>VLOOKUP(C827,[3]ריכוז!A:BN,66,0)</f>
        <v>לא</v>
      </c>
      <c r="H827" s="7" t="str">
        <f>VLOOKUP(C827,[3]ריכוז!A:BP,68,0)</f>
        <v>לא</v>
      </c>
      <c r="I827" s="7">
        <f>VLOOKUP(C827,[3]ריכוז!A:BQ,69,0)</f>
        <v>0</v>
      </c>
      <c r="J827" s="22">
        <f t="shared" si="61"/>
        <v>0</v>
      </c>
      <c r="K827" s="22">
        <f>VLOOKUP(C827,'[3]דוח רשימת בקשות'!B:P,15,0)</f>
        <v>50000</v>
      </c>
      <c r="L827" s="7">
        <f t="shared" si="60"/>
        <v>1</v>
      </c>
      <c r="M827" s="23">
        <f>VLOOKUP(E827,'[1]ריכוז תמיכה ברמת עמותה'!$A:$P,16,0)+IFERROR(VLOOKUP(E827,[2]גיליון1!$B:$F,5,0),0)</f>
        <v>23537.285116369749</v>
      </c>
      <c r="N827" s="23">
        <f t="shared" si="62"/>
        <v>23537.285116369749</v>
      </c>
      <c r="O827" s="23">
        <f>VLOOKUP(C827,'[3]דוח רשימת בקשות 17.11.25'!B:I,8,0)</f>
        <v>20595</v>
      </c>
      <c r="P827" s="23">
        <f t="shared" si="63"/>
        <v>0</v>
      </c>
      <c r="Q827" s="23">
        <f t="shared" si="64"/>
        <v>2942.2851163697487</v>
      </c>
      <c r="R827" s="27"/>
    </row>
    <row r="828" spans="2:18" x14ac:dyDescent="0.2">
      <c r="B828" s="6">
        <v>825</v>
      </c>
      <c r="C828" s="6">
        <v>1001907543</v>
      </c>
      <c r="D828" s="6">
        <v>41864774</v>
      </c>
      <c r="E828" s="6">
        <v>580354546</v>
      </c>
      <c r="F828" s="7" t="s">
        <v>940</v>
      </c>
      <c r="G828" s="7" t="str">
        <f>VLOOKUP(C828,[3]ריכוז!A:BN,66,0)</f>
        <v>לא</v>
      </c>
      <c r="H828" s="7" t="str">
        <f>VLOOKUP(C828,[3]ריכוז!A:BP,68,0)</f>
        <v>לא</v>
      </c>
      <c r="I828" s="7">
        <f>VLOOKUP(C828,[3]ריכוז!A:BQ,69,0)</f>
        <v>0</v>
      </c>
      <c r="J828" s="22">
        <f t="shared" si="61"/>
        <v>0</v>
      </c>
      <c r="K828" s="22">
        <f>VLOOKUP(C828,'[3]דוח רשימת בקשות'!B:P,15,0)</f>
        <v>300000</v>
      </c>
      <c r="L828" s="7">
        <f t="shared" si="60"/>
        <v>1</v>
      </c>
      <c r="M828" s="23">
        <f>VLOOKUP(E828,'[1]ריכוז תמיכה ברמת עמותה'!$A:$P,16,0)+IFERROR(VLOOKUP(E828,[2]גיליון1!$B:$F,5,0),0)</f>
        <v>61238.49657355588</v>
      </c>
      <c r="N828" s="23">
        <f t="shared" si="62"/>
        <v>61238.49657355588</v>
      </c>
      <c r="O828" s="23">
        <f>VLOOKUP(C828,'[3]דוח רשימת בקשות 17.11.25'!B:I,8,0)</f>
        <v>42598</v>
      </c>
      <c r="P828" s="23">
        <f t="shared" si="63"/>
        <v>0</v>
      </c>
      <c r="Q828" s="23">
        <f t="shared" si="64"/>
        <v>18640.49657355588</v>
      </c>
      <c r="R828" s="27"/>
    </row>
    <row r="829" spans="2:18" x14ac:dyDescent="0.2">
      <c r="B829" s="6">
        <v>826</v>
      </c>
      <c r="C829" s="6">
        <v>1001907544</v>
      </c>
      <c r="D829" s="6">
        <v>42109748</v>
      </c>
      <c r="E829" s="6">
        <v>580195626</v>
      </c>
      <c r="F829" s="7" t="s">
        <v>941</v>
      </c>
      <c r="G829" s="7" t="str">
        <f>VLOOKUP(C829,[3]ריכוז!A:BN,66,0)</f>
        <v>לא</v>
      </c>
      <c r="H829" s="7" t="str">
        <f>VLOOKUP(C829,[3]ריכוז!A:BP,68,0)</f>
        <v>לא</v>
      </c>
      <c r="I829" s="7">
        <f>VLOOKUP(C829,[3]ריכוז!A:BQ,69,0)</f>
        <v>0</v>
      </c>
      <c r="J829" s="22">
        <f t="shared" si="61"/>
        <v>0</v>
      </c>
      <c r="K829" s="22">
        <f>VLOOKUP(C829,'[3]דוח רשימת בקשות'!B:P,15,0)</f>
        <v>100000</v>
      </c>
      <c r="L829" s="7">
        <f t="shared" si="60"/>
        <v>1</v>
      </c>
      <c r="M829" s="23">
        <f>VLOOKUP(E829,'[1]ריכוז תמיכה ברמת עמותה'!$A:$P,16,0)+IFERROR(VLOOKUP(E829,[2]גיליון1!$B:$F,5,0),0)</f>
        <v>6013.15847938362</v>
      </c>
      <c r="N829" s="23">
        <f t="shared" si="62"/>
        <v>6013.15847938362</v>
      </c>
      <c r="O829" s="23">
        <f>VLOOKUP(C829,'[3]דוח רשימת בקשות 17.11.25'!B:I,8,0)</f>
        <v>1436</v>
      </c>
      <c r="P829" s="23">
        <f t="shared" si="63"/>
        <v>0</v>
      </c>
      <c r="Q829" s="23">
        <f t="shared" si="64"/>
        <v>4577.15847938362</v>
      </c>
      <c r="R829" s="27"/>
    </row>
    <row r="830" spans="2:18" x14ac:dyDescent="0.2">
      <c r="B830" s="6">
        <v>827</v>
      </c>
      <c r="C830" s="6">
        <v>1001907579</v>
      </c>
      <c r="D830" s="6">
        <v>40176717</v>
      </c>
      <c r="E830" s="6">
        <v>580272177</v>
      </c>
      <c r="F830" s="7" t="s">
        <v>942</v>
      </c>
      <c r="G830" s="7" t="str">
        <f>VLOOKUP(C830,[3]ריכוז!A:BN,66,0)</f>
        <v>לא</v>
      </c>
      <c r="H830" s="7" t="str">
        <f>VLOOKUP(C830,[3]ריכוז!A:BP,68,0)</f>
        <v>לא</v>
      </c>
      <c r="I830" s="7">
        <f>VLOOKUP(C830,[3]ריכוז!A:BQ,69,0)</f>
        <v>0</v>
      </c>
      <c r="J830" s="22">
        <f t="shared" si="61"/>
        <v>0</v>
      </c>
      <c r="K830" s="22">
        <f>VLOOKUP(C830,'[3]דוח רשימת בקשות'!B:P,15,0)</f>
        <v>150000</v>
      </c>
      <c r="L830" s="7">
        <f t="shared" si="60"/>
        <v>1</v>
      </c>
      <c r="M830" s="23">
        <f>VLOOKUP(E830,'[1]ריכוז תמיכה ברמת עמותה'!$A:$P,16,0)+IFERROR(VLOOKUP(E830,[2]גיליון1!$B:$F,5,0),0)</f>
        <v>13595.765259247077</v>
      </c>
      <c r="N830" s="23">
        <f t="shared" si="62"/>
        <v>13595.765259247077</v>
      </c>
      <c r="O830" s="23">
        <f>VLOOKUP(C830,'[3]דוח רשימת בקשות 17.11.25'!B:I,8,0)</f>
        <v>11457</v>
      </c>
      <c r="P830" s="23">
        <f t="shared" si="63"/>
        <v>0</v>
      </c>
      <c r="Q830" s="23">
        <f t="shared" si="64"/>
        <v>2138.7652592470768</v>
      </c>
      <c r="R830" s="27"/>
    </row>
    <row r="831" spans="2:18" s="35" customFormat="1" x14ac:dyDescent="0.2">
      <c r="B831" s="6">
        <v>828</v>
      </c>
      <c r="C831" s="6">
        <v>1001907581</v>
      </c>
      <c r="D831" s="6">
        <v>42402187</v>
      </c>
      <c r="E831" s="6">
        <v>580290112</v>
      </c>
      <c r="F831" s="32" t="s">
        <v>943</v>
      </c>
      <c r="G831" s="32" t="str">
        <f>VLOOKUP(C831,[3]ריכוז!A:BN,66,0)</f>
        <v>לא</v>
      </c>
      <c r="H831" s="32" t="str">
        <f>VLOOKUP(C831,[3]ריכוז!A:BP,68,0)</f>
        <v>לא</v>
      </c>
      <c r="I831" s="32">
        <f>VLOOKUP(C831,[3]ריכוז!A:BQ,69,0)</f>
        <v>0</v>
      </c>
      <c r="J831" s="33">
        <f t="shared" si="61"/>
        <v>0</v>
      </c>
      <c r="K831" s="33">
        <f>VLOOKUP(C831,'[3]דוח רשימת בקשות'!B:P,15,0)</f>
        <v>250000</v>
      </c>
      <c r="L831" s="32">
        <f t="shared" si="60"/>
        <v>1</v>
      </c>
      <c r="M831" s="23">
        <f>VLOOKUP(E831,'[1]ריכוז תמיכה ברמת עמותה'!$A:$P,16,0)+IFERROR(VLOOKUP(E831,[2]גיליון1!$B:$F,5,0),0)</f>
        <v>171422.491538242</v>
      </c>
      <c r="N831" s="23">
        <f t="shared" si="62"/>
        <v>171422.491538242</v>
      </c>
      <c r="O831" s="23">
        <f>VLOOKUP(C831,'[3]דוח רשימת בקשות 17.11.25'!B:I,8,0)</f>
        <v>113883</v>
      </c>
      <c r="P831" s="23">
        <f t="shared" si="63"/>
        <v>0</v>
      </c>
      <c r="Q831" s="23">
        <f t="shared" si="64"/>
        <v>57539.491538242</v>
      </c>
      <c r="R831" s="34"/>
    </row>
    <row r="832" spans="2:18" x14ac:dyDescent="0.2">
      <c r="B832" s="6">
        <v>829</v>
      </c>
      <c r="C832" s="6">
        <v>1001907587</v>
      </c>
      <c r="D832" s="6">
        <v>42206099</v>
      </c>
      <c r="E832" s="6">
        <v>580281863</v>
      </c>
      <c r="F832" s="7" t="s">
        <v>944</v>
      </c>
      <c r="G832" s="7" t="str">
        <f>VLOOKUP(C832,[3]ריכוז!A:BN,66,0)</f>
        <v>לא</v>
      </c>
      <c r="H832" s="7" t="str">
        <f>VLOOKUP(C832,[3]ריכוז!A:BP,68,0)</f>
        <v>לא</v>
      </c>
      <c r="I832" s="7">
        <f>VLOOKUP(C832,[3]ריכוז!A:BQ,69,0)</f>
        <v>0</v>
      </c>
      <c r="J832" s="22">
        <f t="shared" si="61"/>
        <v>0</v>
      </c>
      <c r="K832" s="22">
        <f>VLOOKUP(C832,'[3]דוח רשימת בקשות'!B:P,15,0)</f>
        <v>60000</v>
      </c>
      <c r="L832" s="7">
        <f t="shared" si="60"/>
        <v>1</v>
      </c>
      <c r="M832" s="23">
        <f>VLOOKUP(E832,'[1]ריכוז תמיכה ברמת עמותה'!$A:$P,16,0)+IFERROR(VLOOKUP(E832,[2]גיליון1!$B:$F,5,0),0)</f>
        <v>6657.2585719790804</v>
      </c>
      <c r="N832" s="23">
        <f t="shared" si="62"/>
        <v>6657.2585719790804</v>
      </c>
      <c r="O832" s="23">
        <f>VLOOKUP(C832,'[3]דוח רשימת בקשות 17.11.25'!B:I,8,0)</f>
        <v>5825</v>
      </c>
      <c r="P832" s="23">
        <f t="shared" si="63"/>
        <v>0</v>
      </c>
      <c r="Q832" s="23">
        <f t="shared" si="64"/>
        <v>832.25857197908044</v>
      </c>
      <c r="R832" s="27"/>
    </row>
    <row r="833" spans="2:18" x14ac:dyDescent="0.2">
      <c r="B833" s="6">
        <v>830</v>
      </c>
      <c r="C833" s="6">
        <v>1001907596</v>
      </c>
      <c r="D833" s="6">
        <v>42402619</v>
      </c>
      <c r="E833" s="6">
        <v>580331510</v>
      </c>
      <c r="F833" s="7" t="s">
        <v>945</v>
      </c>
      <c r="G833" s="7" t="str">
        <f>VLOOKUP(C833,[3]ריכוז!A:BN,66,0)</f>
        <v>לא</v>
      </c>
      <c r="H833" s="7" t="str">
        <f>VLOOKUP(C833,[3]ריכוז!A:BP,68,0)</f>
        <v>לא</v>
      </c>
      <c r="I833" s="7">
        <f>VLOOKUP(C833,[3]ריכוז!A:BQ,69,0)</f>
        <v>0</v>
      </c>
      <c r="J833" s="22">
        <f>M833/365*I833</f>
        <v>0</v>
      </c>
      <c r="K833" s="22">
        <f>VLOOKUP(C833,'[3]דוח רשימת בקשות'!B:P,15,0)</f>
        <v>500000</v>
      </c>
      <c r="L833" s="7">
        <f t="shared" si="60"/>
        <v>0</v>
      </c>
      <c r="M833" s="23">
        <f>VLOOKUP(E833,'[1]ריכוז תמיכה ברמת עמותה'!$A:$P,16,0)+IFERROR(VLOOKUP(E833,[2]גיליון1!$B:$F,5,0),0)</f>
        <v>107606.16858603869</v>
      </c>
      <c r="N833" s="23">
        <f t="shared" si="62"/>
        <v>107606.16858603869</v>
      </c>
      <c r="O833" s="23">
        <f>VLOOKUP(C833,'[3]דוח רשימת בקשות 17.11.25'!B:I,8,0)</f>
        <v>78586</v>
      </c>
      <c r="P833" s="23">
        <f t="shared" si="63"/>
        <v>0</v>
      </c>
      <c r="Q833" s="23">
        <f t="shared" si="64"/>
        <v>29020.168586038693</v>
      </c>
      <c r="R833" s="27"/>
    </row>
    <row r="834" spans="2:18" x14ac:dyDescent="0.2">
      <c r="B834" s="6">
        <v>831</v>
      </c>
      <c r="C834" s="6">
        <v>1001907599</v>
      </c>
      <c r="D834" s="6">
        <v>41563827</v>
      </c>
      <c r="E834" s="6">
        <v>580433134</v>
      </c>
      <c r="F834" s="7" t="s">
        <v>946</v>
      </c>
      <c r="G834" s="7" t="str">
        <f>VLOOKUP(C834,[3]ריכוז!A:BN,66,0)</f>
        <v>לא</v>
      </c>
      <c r="H834" s="7" t="str">
        <f>VLOOKUP(C834,[3]ריכוז!A:BP,68,0)</f>
        <v>לא</v>
      </c>
      <c r="I834" s="7">
        <f>VLOOKUP(C834,[3]ריכוז!A:BQ,69,0)</f>
        <v>0</v>
      </c>
      <c r="J834" s="22">
        <f t="shared" ref="J834:J872" si="65">M834/365*I834</f>
        <v>0</v>
      </c>
      <c r="K834" s="22">
        <f>VLOOKUP(C834,'[3]דוח רשימת בקשות'!B:P,15,0)</f>
        <v>300000</v>
      </c>
      <c r="L834" s="7">
        <f t="shared" si="60"/>
        <v>0</v>
      </c>
      <c r="M834" s="23">
        <f>VLOOKUP(E834,'[1]ריכוז תמיכה ברמת עמותה'!$A:$P,16,0)+IFERROR(VLOOKUP(E834,[2]גיליון1!$B:$F,5,0),0)</f>
        <v>87743.1164282229</v>
      </c>
      <c r="N834" s="23">
        <f t="shared" si="62"/>
        <v>87743.1164282229</v>
      </c>
      <c r="O834" s="23">
        <f>VLOOKUP(C834,'[3]דוח רשימת בקשות 17.11.25'!B:I,8,0)</f>
        <v>76775</v>
      </c>
      <c r="P834" s="23">
        <f t="shared" si="63"/>
        <v>0</v>
      </c>
      <c r="Q834" s="23">
        <f t="shared" si="64"/>
        <v>10968.1164282229</v>
      </c>
      <c r="R834" s="34"/>
    </row>
    <row r="835" spans="2:18" x14ac:dyDescent="0.2">
      <c r="B835" s="6">
        <v>832</v>
      </c>
      <c r="C835" s="6">
        <v>1001907602</v>
      </c>
      <c r="D835" s="6">
        <v>42805368</v>
      </c>
      <c r="E835" s="6">
        <v>580741783</v>
      </c>
      <c r="F835" s="7" t="s">
        <v>947</v>
      </c>
      <c r="G835" s="7" t="str">
        <f>VLOOKUP(C835,[3]ריכוז!A:BN,66,0)</f>
        <v>לא</v>
      </c>
      <c r="H835" s="7" t="str">
        <f>VLOOKUP(C835,[3]ריכוז!A:BP,68,0)</f>
        <v>לא</v>
      </c>
      <c r="I835" s="7">
        <f>VLOOKUP(C835,[3]ריכוז!A:BQ,69,0)</f>
        <v>0</v>
      </c>
      <c r="J835" s="22">
        <f t="shared" si="65"/>
        <v>0</v>
      </c>
      <c r="K835" s="22">
        <f>VLOOKUP(C835,'[3]דוח רשימת בקשות'!B:P,15,0)</f>
        <v>500000</v>
      </c>
      <c r="L835" s="7">
        <f t="shared" si="60"/>
        <v>0</v>
      </c>
      <c r="M835" s="23">
        <f>VLOOKUP(E835,'[1]ריכוז תמיכה ברמת עמותה'!$A:$P,16,0)+IFERROR(VLOOKUP(E835,[2]גיליון1!$B:$F,5,0),0)</f>
        <v>120111.05068542743</v>
      </c>
      <c r="N835" s="23">
        <f t="shared" si="62"/>
        <v>120111.05068542743</v>
      </c>
      <c r="O835" s="23">
        <f>VLOOKUP(C835,'[3]דוח רשימת בקשות 17.11.25'!B:I,8,0)</f>
        <v>95969</v>
      </c>
      <c r="P835" s="23">
        <f t="shared" si="63"/>
        <v>0</v>
      </c>
      <c r="Q835" s="23">
        <f t="shared" si="64"/>
        <v>24142.050685427428</v>
      </c>
      <c r="R835" s="27"/>
    </row>
    <row r="836" spans="2:18" x14ac:dyDescent="0.2">
      <c r="B836" s="6">
        <v>833</v>
      </c>
      <c r="C836" s="6">
        <v>1001907612</v>
      </c>
      <c r="D836" s="6">
        <v>42402583</v>
      </c>
      <c r="E836" s="6">
        <v>580454932</v>
      </c>
      <c r="F836" s="7" t="s">
        <v>948</v>
      </c>
      <c r="G836" s="7" t="str">
        <f>VLOOKUP(C836,[3]ריכוז!A:BN,66,0)</f>
        <v>לא</v>
      </c>
      <c r="H836" s="7" t="str">
        <f>VLOOKUP(C836,[3]ריכוז!A:BP,68,0)</f>
        <v>לא</v>
      </c>
      <c r="I836" s="7">
        <f>VLOOKUP(C836,[3]ריכוז!A:BQ,69,0)</f>
        <v>0</v>
      </c>
      <c r="J836" s="22">
        <f t="shared" si="65"/>
        <v>0</v>
      </c>
      <c r="K836" s="22">
        <f>VLOOKUP(C836,'[3]דוח רשימת בקשות'!B:P,15,0)</f>
        <v>200000</v>
      </c>
      <c r="L836" s="7">
        <f t="shared" ref="L836:L845" si="66">COUNTIF($E$4:$E$832,E836)</f>
        <v>0</v>
      </c>
      <c r="M836" s="23">
        <f>VLOOKUP(E836,'[1]ריכוז תמיכה ברמת עמותה'!$A:$P,16,0)+IFERROR(VLOOKUP(E836,[2]גיליון1!$B:$F,5,0),0)</f>
        <v>21543.452631696313</v>
      </c>
      <c r="N836" s="23">
        <f t="shared" si="62"/>
        <v>21543.452631696313</v>
      </c>
      <c r="O836" s="23">
        <f>VLOOKUP(C836,'[3]דוח רשימת בקשות 17.11.25'!B:I,8,0)</f>
        <v>18851</v>
      </c>
      <c r="P836" s="23">
        <f t="shared" si="63"/>
        <v>0</v>
      </c>
      <c r="Q836" s="23">
        <f t="shared" si="64"/>
        <v>2692.4526316963129</v>
      </c>
      <c r="R836" s="27"/>
    </row>
    <row r="837" spans="2:18" x14ac:dyDescent="0.2">
      <c r="B837" s="6">
        <v>834</v>
      </c>
      <c r="C837" s="6">
        <v>1001907614</v>
      </c>
      <c r="D837" s="6">
        <v>42243175</v>
      </c>
      <c r="E837" s="6">
        <v>580692937</v>
      </c>
      <c r="F837" s="7" t="s">
        <v>949</v>
      </c>
      <c r="G837" s="7" t="str">
        <f>VLOOKUP(C837,[3]ריכוז!A:BN,66,0)</f>
        <v>לא</v>
      </c>
      <c r="H837" s="7" t="str">
        <f>VLOOKUP(C837,[3]ריכוז!A:BP,68,0)</f>
        <v>לא</v>
      </c>
      <c r="I837" s="7">
        <f>VLOOKUP(C837,[3]ריכוז!A:BQ,69,0)</f>
        <v>0</v>
      </c>
      <c r="J837" s="22">
        <f t="shared" si="65"/>
        <v>0</v>
      </c>
      <c r="K837" s="22">
        <f>VLOOKUP(C837,'[3]דוח רשימת בקשות'!B:P,15,0)</f>
        <v>50000</v>
      </c>
      <c r="L837" s="7">
        <f t="shared" si="66"/>
        <v>0</v>
      </c>
      <c r="M837" s="23">
        <f>VLOOKUP(E837,'[1]ריכוז תמיכה ברמת עמותה'!$A:$P,16,0)+IFERROR(VLOOKUP(E837,[2]גיליון1!$B:$F,5,0),0)</f>
        <v>6282.2562017804921</v>
      </c>
      <c r="N837" s="23">
        <f t="shared" ref="N837:N872" si="67">IF(K837&lt;M837,K837,M837)-J837</f>
        <v>6282.2562017804921</v>
      </c>
      <c r="O837" s="23">
        <f>VLOOKUP(C837,'[3]דוח רשימת בקשות 17.11.25'!B:I,8,0)</f>
        <v>5497</v>
      </c>
      <c r="P837" s="23">
        <f t="shared" ref="P837:P872" si="68">IF(N837&lt;O837,N837-O837,0)*-1</f>
        <v>0</v>
      </c>
      <c r="Q837" s="23">
        <f t="shared" ref="Q837:Q872" si="69">IF((N837-O837)&gt;0,N837-O837,0)</f>
        <v>785.25620178049212</v>
      </c>
      <c r="R837" s="27"/>
    </row>
    <row r="838" spans="2:18" x14ac:dyDescent="0.2">
      <c r="B838" s="6">
        <v>835</v>
      </c>
      <c r="C838" s="6">
        <v>1001907615</v>
      </c>
      <c r="D838" s="6">
        <v>40228899</v>
      </c>
      <c r="E838" s="6">
        <v>580442887</v>
      </c>
      <c r="F838" s="7" t="s">
        <v>950</v>
      </c>
      <c r="G838" s="7" t="str">
        <f>VLOOKUP(C838,[3]ריכוז!A:BN,66,0)</f>
        <v>לא</v>
      </c>
      <c r="H838" s="7" t="str">
        <f>VLOOKUP(C838,[3]ריכוז!A:BP,68,0)</f>
        <v>לא</v>
      </c>
      <c r="I838" s="7">
        <f>VLOOKUP(C838,[3]ריכוז!A:BQ,69,0)</f>
        <v>0</v>
      </c>
      <c r="J838" s="22">
        <f t="shared" si="65"/>
        <v>0</v>
      </c>
      <c r="K838" s="22">
        <f>VLOOKUP(C838,'[3]דוח רשימת בקשות'!B:P,15,0)</f>
        <v>500000</v>
      </c>
      <c r="L838" s="7">
        <f t="shared" si="66"/>
        <v>0</v>
      </c>
      <c r="M838" s="23">
        <f>VLOOKUP(E838,'[1]ריכוז תמיכה ברמת עמותה'!$A:$P,16,0)+IFERROR(VLOOKUP(E838,[2]גיליון1!$B:$F,5,0),0)</f>
        <v>133456.72298380826</v>
      </c>
      <c r="N838" s="23">
        <f t="shared" si="67"/>
        <v>133456.72298380826</v>
      </c>
      <c r="O838" s="23">
        <f>VLOOKUP(C838,'[3]דוח רשימת בקשות 17.11.25'!B:I,8,0)</f>
        <v>104500</v>
      </c>
      <c r="P838" s="23">
        <f t="shared" si="68"/>
        <v>0</v>
      </c>
      <c r="Q838" s="23">
        <f t="shared" si="69"/>
        <v>28956.722983808257</v>
      </c>
      <c r="R838" s="27"/>
    </row>
    <row r="839" spans="2:18" x14ac:dyDescent="0.2">
      <c r="B839" s="6">
        <v>836</v>
      </c>
      <c r="C839" s="6">
        <v>1001907624</v>
      </c>
      <c r="D839" s="6">
        <v>42402224</v>
      </c>
      <c r="E839" s="6">
        <v>580458859</v>
      </c>
      <c r="F839" s="7" t="s">
        <v>951</v>
      </c>
      <c r="G839" s="7" t="str">
        <f>VLOOKUP(C839,[3]ריכוז!A:BN,66,0)</f>
        <v>לא</v>
      </c>
      <c r="H839" s="7" t="str">
        <f>VLOOKUP(C839,[3]ריכוז!A:BP,68,0)</f>
        <v>כן</v>
      </c>
      <c r="I839" s="7">
        <f>VLOOKUP(C839,[3]ריכוז!A:BQ,69,0)</f>
        <v>7</v>
      </c>
      <c r="J839" s="22">
        <f t="shared" si="65"/>
        <v>8103.1630455544064</v>
      </c>
      <c r="K839" s="22">
        <f>VLOOKUP(C839,'[3]דוח רשימת בקשות'!B:P,15,0)</f>
        <v>800000</v>
      </c>
      <c r="L839" s="7">
        <f t="shared" si="66"/>
        <v>0</v>
      </c>
      <c r="M839" s="23">
        <f>VLOOKUP(E839,'[1]ריכוז תמיכה ברמת עמותה'!$A:$P,16,0)+IFERROR(VLOOKUP(E839,[2]גיליון1!$B:$F,5,0),0)</f>
        <v>422522.07308962266</v>
      </c>
      <c r="N839" s="23">
        <f t="shared" si="67"/>
        <v>414418.91004406824</v>
      </c>
      <c r="O839" s="23">
        <f>VLOOKUP(C839,'[3]דוח רשימת בקשות 17.11.25'!B:I,8,0)</f>
        <v>359084</v>
      </c>
      <c r="P839" s="23">
        <f t="shared" si="68"/>
        <v>0</v>
      </c>
      <c r="Q839" s="23">
        <f t="shared" si="69"/>
        <v>55334.910044068238</v>
      </c>
      <c r="R839" s="27"/>
    </row>
    <row r="840" spans="2:18" x14ac:dyDescent="0.2">
      <c r="B840" s="6">
        <v>837</v>
      </c>
      <c r="C840" s="6">
        <v>1001907630</v>
      </c>
      <c r="D840" s="6">
        <v>42402173</v>
      </c>
      <c r="E840" s="6">
        <v>580541860</v>
      </c>
      <c r="F840" s="7" t="s">
        <v>952</v>
      </c>
      <c r="G840" s="7" t="str">
        <f>VLOOKUP(C840,[3]ריכוז!A:BN,66,0)</f>
        <v>לא</v>
      </c>
      <c r="H840" s="7" t="str">
        <f>VLOOKUP(C840,[3]ריכוז!A:BP,68,0)</f>
        <v>לא</v>
      </c>
      <c r="I840" s="7">
        <f>VLOOKUP(C840,[3]ריכוז!A:BQ,69,0)</f>
        <v>0</v>
      </c>
      <c r="J840" s="22">
        <f t="shared" si="65"/>
        <v>0</v>
      </c>
      <c r="K840" s="22">
        <f>VLOOKUP(C840,'[3]דוח רשימת בקשות'!B:P,15,0)</f>
        <v>50000</v>
      </c>
      <c r="L840" s="7">
        <f t="shared" si="66"/>
        <v>0</v>
      </c>
      <c r="M840" s="23">
        <f>VLOOKUP(E840,'[1]ריכוז תמיכה ברמת עמותה'!$A:$P,16,0)+IFERROR(VLOOKUP(E840,[2]גיליון1!$B:$F,5,0),0)</f>
        <v>19217.768109668388</v>
      </c>
      <c r="N840" s="23">
        <f t="shared" si="67"/>
        <v>19217.768109668388</v>
      </c>
      <c r="O840" s="23">
        <f>VLOOKUP(C840,'[3]דוח רשימת בקשות 17.11.25'!B:I,8,0)</f>
        <v>14075</v>
      </c>
      <c r="P840" s="23">
        <f t="shared" si="68"/>
        <v>0</v>
      </c>
      <c r="Q840" s="23">
        <f t="shared" si="69"/>
        <v>5142.7681096683882</v>
      </c>
      <c r="R840" s="27"/>
    </row>
    <row r="841" spans="2:18" x14ac:dyDescent="0.2">
      <c r="B841" s="6">
        <v>838</v>
      </c>
      <c r="C841" s="6">
        <v>1001907633</v>
      </c>
      <c r="D841" s="6">
        <v>42402201</v>
      </c>
      <c r="E841" s="6">
        <v>580523637</v>
      </c>
      <c r="F841" s="7" t="s">
        <v>953</v>
      </c>
      <c r="G841" s="7" t="str">
        <f>VLOOKUP(C841,[3]ריכוז!A:BN,66,0)</f>
        <v>לא</v>
      </c>
      <c r="H841" s="7" t="str">
        <f>VLOOKUP(C841,[3]ריכוז!A:BP,68,0)</f>
        <v>לא</v>
      </c>
      <c r="I841" s="7">
        <f>VLOOKUP(C841,[3]ריכוז!A:BQ,69,0)</f>
        <v>0</v>
      </c>
      <c r="J841" s="22">
        <f t="shared" si="65"/>
        <v>0</v>
      </c>
      <c r="K841" s="22">
        <f>VLOOKUP(C841,'[3]דוח רשימת בקשות'!B:P,15,0)</f>
        <v>500000</v>
      </c>
      <c r="L841" s="7">
        <f t="shared" si="66"/>
        <v>0</v>
      </c>
      <c r="M841" s="23">
        <f>VLOOKUP(E841,'[1]ריכוז תמיכה ברמת עמותה'!$A:$P,16,0)+IFERROR(VLOOKUP(E841,[2]גיליון1!$B:$F,5,0),0)</f>
        <v>137727.3381192901</v>
      </c>
      <c r="N841" s="23">
        <f t="shared" si="67"/>
        <v>137727.3381192901</v>
      </c>
      <c r="O841" s="23">
        <f>VLOOKUP(C841,'[3]דוח רשימת בקשות 17.11.25'!B:I,8,0)</f>
        <v>103647</v>
      </c>
      <c r="P841" s="23">
        <f t="shared" si="68"/>
        <v>0</v>
      </c>
      <c r="Q841" s="23">
        <f t="shared" si="69"/>
        <v>34080.3381192901</v>
      </c>
      <c r="R841" s="27"/>
    </row>
    <row r="842" spans="2:18" x14ac:dyDescent="0.2">
      <c r="B842" s="6">
        <v>839</v>
      </c>
      <c r="C842" s="6">
        <v>1001907645</v>
      </c>
      <c r="D842" s="6">
        <v>42214595</v>
      </c>
      <c r="E842" s="6">
        <v>580550218</v>
      </c>
      <c r="F842" s="7" t="s">
        <v>954</v>
      </c>
      <c r="G842" s="7" t="str">
        <f>VLOOKUP(C842,[3]ריכוז!A:BN,66,0)</f>
        <v>לא</v>
      </c>
      <c r="H842" s="7" t="str">
        <f>VLOOKUP(C842,[3]ריכוז!A:BP,68,0)</f>
        <v>כן</v>
      </c>
      <c r="I842" s="7">
        <f>VLOOKUP(C842,[3]ריכוז!A:BQ,69,0)</f>
        <v>64</v>
      </c>
      <c r="J842" s="22">
        <f t="shared" si="65"/>
        <v>10029.993197130656</v>
      </c>
      <c r="K842" s="22">
        <f>VLOOKUP(C842,'[3]דוח רשימת בקשות'!B:P,15,0)</f>
        <v>200000</v>
      </c>
      <c r="L842" s="7">
        <f t="shared" si="66"/>
        <v>0</v>
      </c>
      <c r="M842" s="23">
        <f>VLOOKUP(E842,'[1]ריכוז תמיכה ברמת עמותה'!$A:$P,16,0)+IFERROR(VLOOKUP(E842,[2]גיליון1!$B:$F,5,0),0)</f>
        <v>57202.30495238577</v>
      </c>
      <c r="N842" s="23">
        <f t="shared" si="67"/>
        <v>47172.311755255112</v>
      </c>
      <c r="O842" s="23">
        <f>VLOOKUP(C842,'[3]דוח רשימת בקשות 17.11.25'!B:I,8,0)</f>
        <v>48955</v>
      </c>
      <c r="P842" s="23">
        <f t="shared" si="68"/>
        <v>1782.6882447448879</v>
      </c>
      <c r="Q842" s="23">
        <f t="shared" si="69"/>
        <v>0</v>
      </c>
      <c r="R842" s="27"/>
    </row>
    <row r="843" spans="2:18" x14ac:dyDescent="0.2">
      <c r="B843" s="6">
        <v>840</v>
      </c>
      <c r="C843" s="6">
        <v>1001907649</v>
      </c>
      <c r="D843" s="6">
        <v>42135806</v>
      </c>
      <c r="E843" s="6">
        <v>580546851</v>
      </c>
      <c r="F843" s="7" t="s">
        <v>955</v>
      </c>
      <c r="G843" s="7" t="str">
        <f>VLOOKUP(C843,[3]ריכוז!A:BN,66,0)</f>
        <v>לא</v>
      </c>
      <c r="H843" s="7" t="str">
        <f>VLOOKUP(C843,[3]ריכוז!A:BP,68,0)</f>
        <v>לא</v>
      </c>
      <c r="I843" s="7">
        <f>VLOOKUP(C843,[3]ריכוז!A:BQ,69,0)</f>
        <v>0</v>
      </c>
      <c r="J843" s="22">
        <f t="shared" si="65"/>
        <v>0</v>
      </c>
      <c r="K843" s="22">
        <f>VLOOKUP(C843,'[3]דוח רשימת בקשות'!B:P,15,0)</f>
        <v>100000</v>
      </c>
      <c r="L843" s="7">
        <f t="shared" si="66"/>
        <v>0</v>
      </c>
      <c r="M843" s="23">
        <f>VLOOKUP(E843,'[1]ריכוז תמיכה ברמת עמותה'!$A:$P,16,0)+IFERROR(VLOOKUP(E843,[2]גיליון1!$B:$F,5,0),0)</f>
        <v>16555.156423781009</v>
      </c>
      <c r="N843" s="23">
        <f t="shared" si="67"/>
        <v>16555.156423781009</v>
      </c>
      <c r="O843" s="23">
        <f>VLOOKUP(C843,'[3]דוח רשימת בקשות 17.11.25'!B:I,8,0)</f>
        <v>11872</v>
      </c>
      <c r="P843" s="23">
        <f t="shared" si="68"/>
        <v>0</v>
      </c>
      <c r="Q843" s="23">
        <f t="shared" si="69"/>
        <v>4683.1564237810089</v>
      </c>
      <c r="R843" s="27"/>
    </row>
    <row r="844" spans="2:18" x14ac:dyDescent="0.2">
      <c r="B844" s="6">
        <v>841</v>
      </c>
      <c r="C844" s="6">
        <v>1001907652</v>
      </c>
      <c r="D844" s="6">
        <v>42401989</v>
      </c>
      <c r="E844" s="6">
        <v>580410611</v>
      </c>
      <c r="F844" s="7" t="s">
        <v>956</v>
      </c>
      <c r="G844" s="7" t="str">
        <f>VLOOKUP(C844,[3]ריכוז!A:BN,66,0)</f>
        <v>לא</v>
      </c>
      <c r="H844" s="7" t="str">
        <f>VLOOKUP(C844,[3]ריכוז!A:BP,68,0)</f>
        <v>לא</v>
      </c>
      <c r="I844" s="7">
        <f>VLOOKUP(C844,[3]ריכוז!A:BQ,69,0)</f>
        <v>0</v>
      </c>
      <c r="J844" s="22">
        <f t="shared" si="65"/>
        <v>0</v>
      </c>
      <c r="K844" s="22">
        <f>VLOOKUP(C844,'[3]דוח רשימת בקשות'!B:P,15,0)</f>
        <v>200000</v>
      </c>
      <c r="L844" s="7">
        <f t="shared" si="66"/>
        <v>0</v>
      </c>
      <c r="M844" s="23">
        <f>VLOOKUP(E844,'[1]ריכוז תמיכה ברמת עמותה'!$A:$P,16,0)+IFERROR(VLOOKUP(E844,[2]גיליון1!$B:$F,5,0),0)</f>
        <v>38755.832354497914</v>
      </c>
      <c r="N844" s="23">
        <f t="shared" si="67"/>
        <v>38755.832354497914</v>
      </c>
      <c r="O844" s="23">
        <f>VLOOKUP(C844,'[3]דוח רשימת בקשות 17.11.25'!B:I,8,0)</f>
        <v>30923</v>
      </c>
      <c r="P844" s="23">
        <f t="shared" si="68"/>
        <v>0</v>
      </c>
      <c r="Q844" s="23">
        <f t="shared" si="69"/>
        <v>7832.8323544979139</v>
      </c>
      <c r="R844" s="27"/>
    </row>
    <row r="845" spans="2:18" x14ac:dyDescent="0.2">
      <c r="B845" s="6">
        <v>842</v>
      </c>
      <c r="C845" s="6">
        <v>1001907657</v>
      </c>
      <c r="D845" s="6">
        <v>40303375</v>
      </c>
      <c r="E845" s="6">
        <v>580026003</v>
      </c>
      <c r="F845" s="7" t="s">
        <v>957</v>
      </c>
      <c r="G845" s="7" t="str">
        <f>VLOOKUP(C845,[3]ריכוז!A:BN,66,0)</f>
        <v>לא</v>
      </c>
      <c r="H845" s="7" t="str">
        <f>VLOOKUP(C845,[3]ריכוז!A:BP,68,0)</f>
        <v>לא</v>
      </c>
      <c r="I845" s="7">
        <f>VLOOKUP(C845,[3]ריכוז!A:BQ,69,0)</f>
        <v>0</v>
      </c>
      <c r="J845" s="22">
        <f t="shared" si="65"/>
        <v>0</v>
      </c>
      <c r="K845" s="22">
        <f>VLOOKUP(C845,'[3]דוח רשימת בקשות'!B:P,15,0)</f>
        <v>1200000</v>
      </c>
      <c r="L845" s="7">
        <f t="shared" si="66"/>
        <v>0</v>
      </c>
      <c r="M845" s="23">
        <f>VLOOKUP(E845,'[1]ריכוז תמיכה ברמת עמותה'!$A:$P,16,0)+IFERROR(VLOOKUP(E845,[2]גיליון1!$B:$F,5,0),0)</f>
        <v>478408.52347467537</v>
      </c>
      <c r="N845" s="23">
        <f t="shared" si="67"/>
        <v>478408.52347467537</v>
      </c>
      <c r="O845" s="23">
        <f>VLOOKUP(C845,'[3]דוח רשימת בקשות 17.11.25'!B:I,8,0)</f>
        <v>418607</v>
      </c>
      <c r="P845" s="23">
        <f t="shared" si="68"/>
        <v>0</v>
      </c>
      <c r="Q845" s="23">
        <f t="shared" si="69"/>
        <v>59801.52347467537</v>
      </c>
      <c r="R845" s="27"/>
    </row>
    <row r="846" spans="2:18" x14ac:dyDescent="0.2">
      <c r="B846" s="6">
        <v>843</v>
      </c>
      <c r="C846" s="6">
        <v>1001907662</v>
      </c>
      <c r="D846" s="6">
        <v>42402142</v>
      </c>
      <c r="E846" s="6">
        <v>580495042</v>
      </c>
      <c r="F846" s="7" t="s">
        <v>958</v>
      </c>
      <c r="G846" s="7" t="str">
        <f>VLOOKUP(C846,[3]ריכוז!A:BN,66,0)</f>
        <v>לא</v>
      </c>
      <c r="H846" s="7" t="str">
        <f>VLOOKUP(C846,[3]ריכוז!A:BP,68,0)</f>
        <v>לא</v>
      </c>
      <c r="I846" s="7">
        <f>VLOOKUP(C846,[3]ריכוז!A:BQ,69,0)</f>
        <v>0</v>
      </c>
      <c r="J846" s="22">
        <f t="shared" si="65"/>
        <v>0</v>
      </c>
      <c r="K846" s="22">
        <f>VLOOKUP(C846,'[3]דוח רשימת בקשות'!B:P,15,0)</f>
        <v>150000</v>
      </c>
      <c r="L846" s="7"/>
      <c r="M846" s="23">
        <f>VLOOKUP(E846,'[1]ריכוז תמיכה ברמת עמותה'!$A:$P,16,0)+IFERROR(VLOOKUP(E846,[2]גיליון1!$B:$F,5,0),0)</f>
        <v>75461.769443964557</v>
      </c>
      <c r="N846" s="23">
        <f t="shared" si="67"/>
        <v>75461.769443964557</v>
      </c>
      <c r="O846" s="23">
        <f>VLOOKUP(C846,'[3]דוח רשימת בקשות 17.11.25'!B:I,8,0)</f>
        <v>13690</v>
      </c>
      <c r="P846" s="23">
        <f t="shared" si="68"/>
        <v>0</v>
      </c>
      <c r="Q846" s="23">
        <f t="shared" si="69"/>
        <v>61771.769443964557</v>
      </c>
      <c r="R846" s="27"/>
    </row>
    <row r="847" spans="2:18" x14ac:dyDescent="0.2">
      <c r="B847" s="6">
        <v>844</v>
      </c>
      <c r="C847" s="6">
        <v>1001907680</v>
      </c>
      <c r="D847" s="6">
        <v>42402624</v>
      </c>
      <c r="E847" s="6">
        <v>580490860</v>
      </c>
      <c r="F847" s="7" t="s">
        <v>959</v>
      </c>
      <c r="G847" s="7" t="str">
        <f>VLOOKUP(C847,[3]ריכוז!A:BN,66,0)</f>
        <v>לא</v>
      </c>
      <c r="H847" s="7" t="str">
        <f>VLOOKUP(C847,[3]ריכוז!A:BP,68,0)</f>
        <v>לא</v>
      </c>
      <c r="I847" s="7">
        <f>VLOOKUP(C847,[3]ריכוז!A:BQ,69,0)</f>
        <v>0</v>
      </c>
      <c r="J847" s="22">
        <f t="shared" si="65"/>
        <v>0</v>
      </c>
      <c r="K847" s="22">
        <f>VLOOKUP(C847,'[3]דוח רשימת בקשות'!B:P,15,0)</f>
        <v>1000000</v>
      </c>
      <c r="L847" s="7"/>
      <c r="M847" s="23">
        <f>VLOOKUP(E847,'[1]ריכוז תמיכה ברמת עמותה'!$A:$P,16,0)+IFERROR(VLOOKUP(E847,[2]גיליון1!$B:$F,5,0),0)</f>
        <v>187860.86487333913</v>
      </c>
      <c r="N847" s="23">
        <f t="shared" si="67"/>
        <v>187860.86487333913</v>
      </c>
      <c r="O847" s="23">
        <f>VLOOKUP(C847,'[3]דוח רשימת בקשות 17.11.25'!B:I,8,0)</f>
        <v>0</v>
      </c>
      <c r="P847" s="23">
        <f t="shared" si="68"/>
        <v>0</v>
      </c>
      <c r="Q847" s="23">
        <f t="shared" si="69"/>
        <v>187860.86487333913</v>
      </c>
      <c r="R847" s="27"/>
    </row>
    <row r="848" spans="2:18" x14ac:dyDescent="0.2">
      <c r="B848" s="6">
        <v>845</v>
      </c>
      <c r="C848" s="6">
        <v>1001907687</v>
      </c>
      <c r="D848" s="6">
        <v>42402222</v>
      </c>
      <c r="E848" s="6">
        <v>580433043</v>
      </c>
      <c r="F848" s="7" t="s">
        <v>960</v>
      </c>
      <c r="G848" s="7" t="str">
        <f>VLOOKUP(C848,[3]ריכוז!A:BN,66,0)</f>
        <v>לא</v>
      </c>
      <c r="H848" s="7" t="str">
        <f>VLOOKUP(C848,[3]ריכוז!A:BP,68,0)</f>
        <v>לא</v>
      </c>
      <c r="I848" s="7">
        <f>VLOOKUP(C848,[3]ריכוז!A:BQ,69,0)</f>
        <v>0</v>
      </c>
      <c r="J848" s="22">
        <f t="shared" si="65"/>
        <v>0</v>
      </c>
      <c r="K848" s="22">
        <f>VLOOKUP(C848,'[3]דוח רשימת בקשות'!B:P,15,0)</f>
        <v>300000</v>
      </c>
      <c r="L848" s="7"/>
      <c r="M848" s="23">
        <f>VLOOKUP(E848,'[1]ריכוז תמיכה ברמת עמותה'!$A:$P,16,0)+IFERROR(VLOOKUP(E848,[2]גיליון1!$B:$F,5,0),0)</f>
        <v>34698.747975790146</v>
      </c>
      <c r="N848" s="23">
        <f t="shared" si="67"/>
        <v>34698.747975790146</v>
      </c>
      <c r="O848" s="23">
        <f>VLOOKUP(C848,'[3]דוח רשימת בקשות 17.11.25'!B:I,8,0)</f>
        <v>13862</v>
      </c>
      <c r="P848" s="23">
        <f t="shared" si="68"/>
        <v>0</v>
      </c>
      <c r="Q848" s="23">
        <f t="shared" si="69"/>
        <v>20836.747975790146</v>
      </c>
      <c r="R848" s="27"/>
    </row>
    <row r="849" spans="2:18" x14ac:dyDescent="0.2">
      <c r="B849" s="6">
        <v>846</v>
      </c>
      <c r="C849" s="6">
        <v>1001907702</v>
      </c>
      <c r="D849" s="6">
        <v>42402016</v>
      </c>
      <c r="E849" s="6">
        <v>580156552</v>
      </c>
      <c r="F849" s="7" t="s">
        <v>961</v>
      </c>
      <c r="G849" s="7" t="str">
        <f>VLOOKUP(C849,[3]ריכוז!A:BN,66,0)</f>
        <v>לא</v>
      </c>
      <c r="H849" s="7" t="str">
        <f>VLOOKUP(C849,[3]ריכוז!A:BP,68,0)</f>
        <v>לא</v>
      </c>
      <c r="I849" s="7">
        <f>VLOOKUP(C849,[3]ריכוז!A:BQ,69,0)</f>
        <v>0</v>
      </c>
      <c r="J849" s="22">
        <f t="shared" si="65"/>
        <v>0</v>
      </c>
      <c r="K849" s="22">
        <f>VLOOKUP(C849,'[3]דוח רשימת בקשות'!B:P,15,0)</f>
        <v>100000</v>
      </c>
      <c r="L849" s="7"/>
      <c r="M849" s="23">
        <f>VLOOKUP(E849,'[1]ריכוז תמיכה ברמת עמותה'!$A:$P,16,0)+IFERROR(VLOOKUP(E849,[2]גיליון1!$B:$F,5,0),0)</f>
        <v>7302.077677954042</v>
      </c>
      <c r="N849" s="23">
        <f t="shared" si="67"/>
        <v>7302.077677954042</v>
      </c>
      <c r="O849" s="23">
        <f>VLOOKUP(C849,'[3]דוח רשימת בקשות 17.11.25'!B:I,8,0)</f>
        <v>2540</v>
      </c>
      <c r="P849" s="23">
        <f t="shared" si="68"/>
        <v>0</v>
      </c>
      <c r="Q849" s="23">
        <f t="shared" si="69"/>
        <v>4762.077677954042</v>
      </c>
      <c r="R849" s="27"/>
    </row>
    <row r="850" spans="2:18" x14ac:dyDescent="0.2">
      <c r="B850" s="6">
        <v>847</v>
      </c>
      <c r="C850" s="6">
        <v>1001907708</v>
      </c>
      <c r="D850" s="6">
        <v>42402594</v>
      </c>
      <c r="E850" s="6">
        <v>580360360</v>
      </c>
      <c r="F850" s="7" t="s">
        <v>962</v>
      </c>
      <c r="G850" s="7" t="str">
        <f>VLOOKUP(C850,[3]ריכוז!A:BN,66,0)</f>
        <v>לא</v>
      </c>
      <c r="H850" s="7" t="str">
        <f>VLOOKUP(C850,[3]ריכוז!A:BP,68,0)</f>
        <v>לא</v>
      </c>
      <c r="I850" s="7">
        <f>VLOOKUP(C850,[3]ריכוז!A:BQ,69,0)</f>
        <v>0</v>
      </c>
      <c r="J850" s="22">
        <f t="shared" si="65"/>
        <v>0</v>
      </c>
      <c r="K850" s="22">
        <f>VLOOKUP(C850,'[3]דוח רשימת בקשות'!B:P,15,0)</f>
        <v>100000</v>
      </c>
      <c r="L850" s="7"/>
      <c r="M850" s="23">
        <f>VLOOKUP(E850,'[1]ריכוז תמיכה ברמת עמותה'!$A:$P,16,0)+IFERROR(VLOOKUP(E850,[2]גיליון1!$B:$F,5,0),0)</f>
        <v>11474.709887591784</v>
      </c>
      <c r="N850" s="23">
        <f t="shared" si="67"/>
        <v>11474.709887591784</v>
      </c>
      <c r="O850" s="23">
        <f>VLOOKUP(C850,'[3]דוח רשימת בקשות 17.11.25'!B:I,8,0)</f>
        <v>8278</v>
      </c>
      <c r="P850" s="23">
        <f t="shared" si="68"/>
        <v>0</v>
      </c>
      <c r="Q850" s="23">
        <f t="shared" si="69"/>
        <v>3196.7098875917836</v>
      </c>
      <c r="R850" s="27"/>
    </row>
    <row r="851" spans="2:18" x14ac:dyDescent="0.2">
      <c r="B851" s="6">
        <v>848</v>
      </c>
      <c r="C851" s="6">
        <v>1001907742</v>
      </c>
      <c r="D851" s="6">
        <v>42316746</v>
      </c>
      <c r="E851" s="6">
        <v>580603207</v>
      </c>
      <c r="F851" s="7" t="s">
        <v>963</v>
      </c>
      <c r="G851" s="7" t="str">
        <f>VLOOKUP(C851,[3]ריכוז!A:BN,66,0)</f>
        <v>לא</v>
      </c>
      <c r="H851" s="7" t="str">
        <f>VLOOKUP(C851,[3]ריכוז!A:BP,68,0)</f>
        <v>לא</v>
      </c>
      <c r="I851" s="7">
        <f>VLOOKUP(C851,[3]ריכוז!A:BQ,69,0)</f>
        <v>0</v>
      </c>
      <c r="J851" s="22">
        <f t="shared" si="65"/>
        <v>0</v>
      </c>
      <c r="K851" s="22">
        <f>VLOOKUP(C851,'[3]דוח רשימת בקשות'!B:P,15,0)</f>
        <v>100000</v>
      </c>
      <c r="L851" s="7"/>
      <c r="M851" s="23">
        <f>VLOOKUP(E851,'[1]ריכוז תמיכה ברמת עמותה'!$A:$P,16,0)+IFERROR(VLOOKUP(E851,[2]גיליון1!$B:$F,5,0),0)</f>
        <v>2166.8321164325625</v>
      </c>
      <c r="N851" s="23">
        <f t="shared" si="67"/>
        <v>2166.8321164325625</v>
      </c>
      <c r="O851" s="23">
        <f>VLOOKUP(C851,'[3]דוח רשימת בקשות 17.11.25'!B:I,8,0)</f>
        <v>1083</v>
      </c>
      <c r="P851" s="23">
        <f t="shared" si="68"/>
        <v>0</v>
      </c>
      <c r="Q851" s="23">
        <f t="shared" si="69"/>
        <v>1083.8321164325625</v>
      </c>
      <c r="R851" s="27"/>
    </row>
    <row r="852" spans="2:18" x14ac:dyDescent="0.2">
      <c r="B852" s="6">
        <v>849</v>
      </c>
      <c r="C852" s="6">
        <v>1001907753</v>
      </c>
      <c r="D852" s="6">
        <v>42402225</v>
      </c>
      <c r="E852" s="6">
        <v>580472546</v>
      </c>
      <c r="F852" s="7" t="s">
        <v>964</v>
      </c>
      <c r="G852" s="7" t="str">
        <f>VLOOKUP(C852,[3]ריכוז!A:BN,66,0)</f>
        <v>לא</v>
      </c>
      <c r="H852" s="7" t="str">
        <f>VLOOKUP(C852,[3]ריכוז!A:BP,68,0)</f>
        <v>לא</v>
      </c>
      <c r="I852" s="7">
        <f>VLOOKUP(C852,[3]ריכוז!A:BQ,69,0)</f>
        <v>0</v>
      </c>
      <c r="J852" s="22">
        <f t="shared" si="65"/>
        <v>0</v>
      </c>
      <c r="K852" s="22">
        <f>VLOOKUP(C852,'[3]דוח רשימת בקשות'!B:P,15,0)</f>
        <v>125000</v>
      </c>
      <c r="L852" s="7"/>
      <c r="M852" s="23">
        <f>VLOOKUP(E852,'[1]ריכוז תמיכה ברמת עמותה'!$A:$P,16,0)+IFERROR(VLOOKUP(E852,[2]גיליון1!$B:$F,5,0),0)</f>
        <v>50713.554733847144</v>
      </c>
      <c r="N852" s="23">
        <f t="shared" si="67"/>
        <v>50713.554733847144</v>
      </c>
      <c r="O852" s="23">
        <f>VLOOKUP(C852,'[3]דוח רשימת בקשות 17.11.25'!B:I,8,0)</f>
        <v>0</v>
      </c>
      <c r="P852" s="23">
        <f t="shared" si="68"/>
        <v>0</v>
      </c>
      <c r="Q852" s="23">
        <f t="shared" si="69"/>
        <v>50713.554733847144</v>
      </c>
      <c r="R852" s="27"/>
    </row>
    <row r="853" spans="2:18" x14ac:dyDescent="0.2">
      <c r="B853" s="6">
        <v>850</v>
      </c>
      <c r="C853" s="6">
        <v>1001907754</v>
      </c>
      <c r="D853" s="6">
        <v>42402217</v>
      </c>
      <c r="E853" s="6">
        <v>580567972</v>
      </c>
      <c r="F853" s="7" t="s">
        <v>965</v>
      </c>
      <c r="G853" s="7" t="str">
        <f>VLOOKUP(C853,[3]ריכוז!A:BN,66,0)</f>
        <v>לא</v>
      </c>
      <c r="H853" s="7" t="str">
        <f>VLOOKUP(C853,[3]ריכוז!A:BP,68,0)</f>
        <v>לא</v>
      </c>
      <c r="I853" s="7">
        <f>VLOOKUP(C853,[3]ריכוז!A:BQ,69,0)</f>
        <v>0</v>
      </c>
      <c r="J853" s="22">
        <f t="shared" si="65"/>
        <v>0</v>
      </c>
      <c r="K853" s="22">
        <f>VLOOKUP(C853,'[3]דוח רשימת בקשות'!B:P,15,0)</f>
        <v>200000</v>
      </c>
      <c r="L853" s="7"/>
      <c r="M853" s="23">
        <f>VLOOKUP(E853,'[1]ריכוז תמיכה ברמת עמותה'!$A:$P,16,0)+IFERROR(VLOOKUP(E853,[2]גיליון1!$B:$F,5,0),0)</f>
        <v>32043.530646452815</v>
      </c>
      <c r="N853" s="23">
        <f t="shared" si="67"/>
        <v>32043.530646452815</v>
      </c>
      <c r="O853" s="23">
        <f>VLOOKUP(C853,'[3]דוח רשימת בקשות 17.11.25'!B:I,8,0)</f>
        <v>28038</v>
      </c>
      <c r="P853" s="23">
        <f t="shared" si="68"/>
        <v>0</v>
      </c>
      <c r="Q853" s="23">
        <f t="shared" si="69"/>
        <v>4005.5306464528148</v>
      </c>
      <c r="R853" s="27"/>
    </row>
    <row r="854" spans="2:18" x14ac:dyDescent="0.2">
      <c r="B854" s="6">
        <v>851</v>
      </c>
      <c r="C854" s="6">
        <v>1001907766</v>
      </c>
      <c r="D854" s="6">
        <v>42227779</v>
      </c>
      <c r="E854" s="6">
        <v>580576346</v>
      </c>
      <c r="F854" s="7" t="s">
        <v>966</v>
      </c>
      <c r="G854" s="7" t="str">
        <f>VLOOKUP(C854,[3]ריכוז!A:BN,66,0)</f>
        <v>לא</v>
      </c>
      <c r="H854" s="7" t="str">
        <f>VLOOKUP(C854,[3]ריכוז!A:BP,68,0)</f>
        <v>לא</v>
      </c>
      <c r="I854" s="7">
        <f>VLOOKUP(C854,[3]ריכוז!A:BQ,69,0)</f>
        <v>0</v>
      </c>
      <c r="J854" s="22">
        <f t="shared" si="65"/>
        <v>0</v>
      </c>
      <c r="K854" s="22">
        <f>VLOOKUP(C854,'[3]דוח רשימת בקשות'!B:P,15,0)</f>
        <v>600000</v>
      </c>
      <c r="L854" s="7"/>
      <c r="M854" s="23">
        <f>VLOOKUP(E854,'[1]ריכוז תמיכה ברמת עמותה'!$A:$P,16,0)+IFERROR(VLOOKUP(E854,[2]גיליון1!$B:$F,5,0),0)</f>
        <v>53064.626826348729</v>
      </c>
      <c r="N854" s="23">
        <f t="shared" si="67"/>
        <v>53064.626826348729</v>
      </c>
      <c r="O854" s="23">
        <f>VLOOKUP(C854,'[3]דוח רשימת בקשות 17.11.25'!B:I,8,0)</f>
        <v>46432</v>
      </c>
      <c r="P854" s="23">
        <f t="shared" si="68"/>
        <v>0</v>
      </c>
      <c r="Q854" s="23">
        <f t="shared" si="69"/>
        <v>6632.6268263487291</v>
      </c>
      <c r="R854" s="27"/>
    </row>
    <row r="855" spans="2:18" x14ac:dyDescent="0.2">
      <c r="B855" s="6">
        <v>852</v>
      </c>
      <c r="C855" s="6">
        <v>1001907773</v>
      </c>
      <c r="D855" s="6">
        <v>40338394</v>
      </c>
      <c r="E855" s="6">
        <v>580396836</v>
      </c>
      <c r="F855" s="7" t="s">
        <v>967</v>
      </c>
      <c r="G855" s="7" t="str">
        <f>VLOOKUP(C855,[3]ריכוז!A:BN,66,0)</f>
        <v>לא</v>
      </c>
      <c r="H855" s="7" t="str">
        <f>VLOOKUP(C855,[3]ריכוז!A:BP,68,0)</f>
        <v>לא</v>
      </c>
      <c r="I855" s="7">
        <f>VLOOKUP(C855,[3]ריכוז!A:BQ,69,0)</f>
        <v>0</v>
      </c>
      <c r="J855" s="22">
        <f t="shared" si="65"/>
        <v>0</v>
      </c>
      <c r="K855" s="22">
        <f>VLOOKUP(C855,'[3]דוח רשימת בקשות'!B:P,15,0)</f>
        <v>200000</v>
      </c>
      <c r="L855" s="7"/>
      <c r="M855" s="23">
        <f>VLOOKUP(E855,'[1]ריכוז תמיכה ברמת עמותה'!$A:$P,16,0)+IFERROR(VLOOKUP(E855,[2]גיליון1!$B:$F,5,0),0)</f>
        <v>19767.197348841648</v>
      </c>
      <c r="N855" s="23">
        <f t="shared" si="67"/>
        <v>19767.197348841648</v>
      </c>
      <c r="O855" s="23">
        <f>VLOOKUP(C855,'[3]דוח רשימת בקשות 17.11.25'!B:I,8,0)</f>
        <v>17296</v>
      </c>
      <c r="P855" s="23">
        <f t="shared" si="68"/>
        <v>0</v>
      </c>
      <c r="Q855" s="23">
        <f t="shared" si="69"/>
        <v>2471.1973488416479</v>
      </c>
      <c r="R855" s="27"/>
    </row>
    <row r="856" spans="2:18" x14ac:dyDescent="0.2">
      <c r="B856" s="6">
        <v>853</v>
      </c>
      <c r="C856" s="6">
        <v>1001907776</v>
      </c>
      <c r="D856" s="6">
        <v>42227489</v>
      </c>
      <c r="E856" s="6">
        <v>580203107</v>
      </c>
      <c r="F856" s="7" t="s">
        <v>968</v>
      </c>
      <c r="G856" s="7" t="str">
        <f>VLOOKUP(C856,[3]ריכוז!A:BN,66,0)</f>
        <v>לא</v>
      </c>
      <c r="H856" s="7" t="str">
        <f>VLOOKUP(C856,[3]ריכוז!A:BP,68,0)</f>
        <v>כן</v>
      </c>
      <c r="I856" s="7">
        <f>VLOOKUP(C856,[3]ריכוז!A:BQ,69,0)</f>
        <v>55</v>
      </c>
      <c r="J856" s="22">
        <f t="shared" si="65"/>
        <v>35393.454205020927</v>
      </c>
      <c r="K856" s="22">
        <f>VLOOKUP(C856,'[3]דוח רשימת בקשות'!B:P,15,0)</f>
        <v>5000000</v>
      </c>
      <c r="L856" s="7"/>
      <c r="M856" s="23">
        <f>VLOOKUP(E856,'[1]ריכוז תמיכה ברמת עמותה'!$A:$P,16,0)+IFERROR(VLOOKUP(E856,[2]גיליון1!$B:$F,5,0),0)</f>
        <v>234883.83245150253</v>
      </c>
      <c r="N856" s="23">
        <f t="shared" si="67"/>
        <v>199490.37824648159</v>
      </c>
      <c r="O856" s="23">
        <f>VLOOKUP(C856,'[3]דוח רשימת בקשות 17.11.25'!B:I,8,0)</f>
        <v>187673</v>
      </c>
      <c r="P856" s="23">
        <f t="shared" si="68"/>
        <v>0</v>
      </c>
      <c r="Q856" s="23">
        <f t="shared" si="69"/>
        <v>11817.378246481589</v>
      </c>
      <c r="R856" s="27"/>
    </row>
    <row r="857" spans="2:18" x14ac:dyDescent="0.2">
      <c r="B857" s="6">
        <v>854</v>
      </c>
      <c r="C857" s="6">
        <v>1001907793</v>
      </c>
      <c r="D857" s="6">
        <v>42402228</v>
      </c>
      <c r="E857" s="6">
        <v>580543296</v>
      </c>
      <c r="F857" s="7" t="s">
        <v>969</v>
      </c>
      <c r="G857" s="7" t="str">
        <f>VLOOKUP(C857,[3]ריכוז!A:BN,66,0)</f>
        <v>לא</v>
      </c>
      <c r="H857" s="7" t="str">
        <f>VLOOKUP(C857,[3]ריכוז!A:BP,68,0)</f>
        <v>כן</v>
      </c>
      <c r="I857" s="7">
        <f>VLOOKUP(C857,[3]ריכוז!A:BQ,69,0)</f>
        <v>90</v>
      </c>
      <c r="J857" s="22">
        <f t="shared" si="65"/>
        <v>17453.945557137184</v>
      </c>
      <c r="K857" s="22">
        <f>VLOOKUP(C857,'[3]דוח רשימת בקשות'!B:P,15,0)</f>
        <v>250000</v>
      </c>
      <c r="L857" s="7"/>
      <c r="M857" s="23">
        <f>VLOOKUP(E857,'[1]ריכוז תמיכה ברמת עמותה'!$A:$P,16,0)+IFERROR(VLOOKUP(E857,[2]גיליון1!$B:$F,5,0),0)</f>
        <v>70785.445870611904</v>
      </c>
      <c r="N857" s="23">
        <f t="shared" si="67"/>
        <v>53331.500313474724</v>
      </c>
      <c r="O857" s="23">
        <f>VLOOKUP(C857,'[3]דוח רשימת בקשות 17.11.25'!B:I,8,0)</f>
        <v>0</v>
      </c>
      <c r="P857" s="23">
        <f t="shared" si="68"/>
        <v>0</v>
      </c>
      <c r="Q857" s="23">
        <f t="shared" si="69"/>
        <v>53331.500313474724</v>
      </c>
      <c r="R857" s="27"/>
    </row>
    <row r="858" spans="2:18" x14ac:dyDescent="0.2">
      <c r="B858" s="6">
        <v>855</v>
      </c>
      <c r="C858" s="6">
        <v>1001907866</v>
      </c>
      <c r="D858" s="6">
        <v>40000184</v>
      </c>
      <c r="E858" s="6">
        <v>580216372</v>
      </c>
      <c r="F858" s="7" t="s">
        <v>970</v>
      </c>
      <c r="G858" s="7" t="str">
        <f>VLOOKUP(C858,[3]ריכוז!A:BN,66,0)</f>
        <v>לא</v>
      </c>
      <c r="H858" s="7" t="str">
        <f>VLOOKUP(C858,[3]ריכוז!A:BP,68,0)</f>
        <v>לא</v>
      </c>
      <c r="I858" s="7">
        <f>VLOOKUP(C858,[3]ריכוז!A:BQ,69,0)</f>
        <v>0</v>
      </c>
      <c r="J858" s="22">
        <f t="shared" si="65"/>
        <v>0</v>
      </c>
      <c r="K858" s="22">
        <f>VLOOKUP(C858,'[3]דוח רשימת בקשות'!B:P,15,0)</f>
        <v>50000</v>
      </c>
      <c r="L858" s="7"/>
      <c r="M858" s="23">
        <f>VLOOKUP(E858,'[1]ריכוז תמיכה ברמת עמותה'!$A:$P,16,0)+IFERROR(VLOOKUP(E858,[2]גיליון1!$B:$F,5,0),0)</f>
        <v>15990.754379369784</v>
      </c>
      <c r="N858" s="23">
        <f t="shared" si="67"/>
        <v>15990.754379369784</v>
      </c>
      <c r="O858" s="23">
        <f>VLOOKUP(C858,'[3]דוח רשימת בקשות 17.11.25'!B:I,8,0)</f>
        <v>0</v>
      </c>
      <c r="P858" s="23">
        <f t="shared" si="68"/>
        <v>0</v>
      </c>
      <c r="Q858" s="23">
        <f t="shared" si="69"/>
        <v>15990.754379369784</v>
      </c>
      <c r="R858" s="27"/>
    </row>
    <row r="859" spans="2:18" x14ac:dyDescent="0.2">
      <c r="B859" s="6">
        <v>856</v>
      </c>
      <c r="C859" s="6">
        <v>1001907911</v>
      </c>
      <c r="D859" s="6">
        <v>42340694</v>
      </c>
      <c r="E859" s="6">
        <v>580549830</v>
      </c>
      <c r="F859" s="7" t="s">
        <v>971</v>
      </c>
      <c r="G859" s="7" t="str">
        <f>VLOOKUP(C859,[3]ריכוז!A:BN,66,0)</f>
        <v>לא</v>
      </c>
      <c r="H859" s="7" t="str">
        <f>VLOOKUP(C859,[3]ריכוז!A:BP,68,0)</f>
        <v>לא</v>
      </c>
      <c r="I859" s="7">
        <f>VLOOKUP(C859,[3]ריכוז!A:BQ,69,0)</f>
        <v>0</v>
      </c>
      <c r="J859" s="22">
        <f t="shared" si="65"/>
        <v>0</v>
      </c>
      <c r="K859" s="22">
        <f>VLOOKUP(C859,'[3]דוח רשימת בקשות'!B:P,15,0)</f>
        <v>100000</v>
      </c>
      <c r="L859" s="7"/>
      <c r="M859" s="23">
        <f>VLOOKUP(E859,'[1]ריכוז תמיכה ברמת עמותה'!$A:$P,16,0)+IFERROR(VLOOKUP(E859,[2]גיליון1!$B:$F,5,0),0)</f>
        <v>15340.047467085849</v>
      </c>
      <c r="N859" s="23">
        <f t="shared" si="67"/>
        <v>15340.047467085849</v>
      </c>
      <c r="O859" s="23">
        <f>VLOOKUP(C859,'[3]דוח רשימת בקשות 17.11.25'!B:I,8,0)</f>
        <v>0</v>
      </c>
      <c r="P859" s="23">
        <f t="shared" si="68"/>
        <v>0</v>
      </c>
      <c r="Q859" s="23">
        <f t="shared" si="69"/>
        <v>15340.047467085849</v>
      </c>
      <c r="R859" s="27"/>
    </row>
    <row r="860" spans="2:18" x14ac:dyDescent="0.2">
      <c r="B860" s="6">
        <v>857</v>
      </c>
      <c r="C860" s="6">
        <v>1001907917</v>
      </c>
      <c r="D860" s="6">
        <v>41968092</v>
      </c>
      <c r="E860" s="6">
        <v>580629962</v>
      </c>
      <c r="F860" s="7" t="s">
        <v>972</v>
      </c>
      <c r="G860" s="7" t="str">
        <f>VLOOKUP(C860,[3]ריכוז!A:BN,66,0)</f>
        <v>לא</v>
      </c>
      <c r="H860" s="7" t="str">
        <f>VLOOKUP(C860,[3]ריכוז!A:BP,68,0)</f>
        <v>לא</v>
      </c>
      <c r="I860" s="7">
        <f>VLOOKUP(C860,[3]ריכוז!A:BQ,69,0)</f>
        <v>0</v>
      </c>
      <c r="J860" s="22">
        <f t="shared" si="65"/>
        <v>0</v>
      </c>
      <c r="K860" s="22">
        <f>VLOOKUP(C860,'[3]דוח רשימת בקשות'!B:P,15,0)</f>
        <v>50000</v>
      </c>
      <c r="L860" s="7"/>
      <c r="M860" s="23">
        <f>VLOOKUP(E860,'[1]ריכוז תמיכה ברמת עמותה'!$A:$P,16,0)+IFERROR(VLOOKUP(E860,[2]גיליון1!$B:$F,5,0),0)</f>
        <v>63919.196591834763</v>
      </c>
      <c r="N860" s="23">
        <f t="shared" si="67"/>
        <v>50000</v>
      </c>
      <c r="O860" s="23">
        <f>VLOOKUP(C860,'[3]דוח רשימת בקשות 17.11.25'!B:I,8,0)</f>
        <v>0</v>
      </c>
      <c r="P860" s="23">
        <f t="shared" si="68"/>
        <v>0</v>
      </c>
      <c r="Q860" s="23">
        <f t="shared" si="69"/>
        <v>50000</v>
      </c>
      <c r="R860" s="27"/>
    </row>
    <row r="861" spans="2:18" x14ac:dyDescent="0.2">
      <c r="B861" s="6">
        <v>858</v>
      </c>
      <c r="C861" s="6">
        <v>1001907925</v>
      </c>
      <c r="D861" s="6">
        <v>42228429</v>
      </c>
      <c r="E861" s="6">
        <v>580161032</v>
      </c>
      <c r="F861" s="7" t="s">
        <v>973</v>
      </c>
      <c r="G861" s="7" t="str">
        <f>VLOOKUP(C861,[3]ריכוז!A:BN,66,0)</f>
        <v>לא</v>
      </c>
      <c r="H861" s="7" t="str">
        <f>VLOOKUP(C861,[3]ריכוז!A:BP,68,0)</f>
        <v>לא</v>
      </c>
      <c r="I861" s="7">
        <f>VLOOKUP(C861,[3]ריכוז!A:BQ,69,0)</f>
        <v>0</v>
      </c>
      <c r="J861" s="22">
        <f t="shared" si="65"/>
        <v>0</v>
      </c>
      <c r="K861" s="22">
        <f>VLOOKUP(C861,'[3]דוח רשימת בקשות'!B:P,15,0)</f>
        <v>500000</v>
      </c>
      <c r="L861" s="7"/>
      <c r="M861" s="23">
        <f>VLOOKUP(E861,'[1]ריכוז תמיכה ברמת עמותה'!$A:$P,16,0)+IFERROR(VLOOKUP(E861,[2]גיליון1!$B:$F,5,0),0)</f>
        <v>129469.67701927382</v>
      </c>
      <c r="N861" s="23">
        <f t="shared" si="67"/>
        <v>129469.67701927382</v>
      </c>
      <c r="O861" s="23">
        <f>VLOOKUP(C861,'[3]דוח רשימת בקשות 17.11.25'!B:I,8,0)</f>
        <v>83746</v>
      </c>
      <c r="P861" s="23">
        <f t="shared" si="68"/>
        <v>0</v>
      </c>
      <c r="Q861" s="23">
        <f t="shared" si="69"/>
        <v>45723.677019273819</v>
      </c>
      <c r="R861" s="27"/>
    </row>
    <row r="862" spans="2:18" x14ac:dyDescent="0.2">
      <c r="B862" s="6">
        <v>859</v>
      </c>
      <c r="C862" s="6">
        <v>1001907978</v>
      </c>
      <c r="D862" s="6">
        <v>40016765</v>
      </c>
      <c r="E862" s="6">
        <v>580221448</v>
      </c>
      <c r="F862" s="7" t="s">
        <v>974</v>
      </c>
      <c r="G862" s="7" t="str">
        <f>VLOOKUP(C862,[3]ריכוז!A:BN,66,0)</f>
        <v>לא</v>
      </c>
      <c r="H862" s="7" t="str">
        <f>VLOOKUP(C862,[3]ריכוז!A:BP,68,0)</f>
        <v>לא</v>
      </c>
      <c r="I862" s="7">
        <f>VLOOKUP(C862,[3]ריכוז!A:BQ,69,0)</f>
        <v>0</v>
      </c>
      <c r="J862" s="22">
        <f t="shared" si="65"/>
        <v>0</v>
      </c>
      <c r="K862" s="22">
        <f>VLOOKUP(C862,'[3]דוח רשימת בקשות'!B:P,15,0)</f>
        <v>100000</v>
      </c>
      <c r="L862" s="7"/>
      <c r="M862" s="23">
        <f>VLOOKUP(E862,'[1]ריכוז תמיכה ברמת עמותה'!$A:$P,16,0)+IFERROR(VLOOKUP(E862,[2]גיליון1!$B:$F,5,0),0)</f>
        <v>13341.742105253483</v>
      </c>
      <c r="N862" s="23">
        <f t="shared" si="67"/>
        <v>13341.742105253483</v>
      </c>
      <c r="O862" s="23">
        <f>VLOOKUP(C862,'[3]דוח רשימת בקשות 17.11.25'!B:I,8,0)</f>
        <v>6857</v>
      </c>
      <c r="P862" s="23">
        <f t="shared" si="68"/>
        <v>0</v>
      </c>
      <c r="Q862" s="23">
        <f t="shared" si="69"/>
        <v>6484.7421052534828</v>
      </c>
      <c r="R862" s="27"/>
    </row>
    <row r="863" spans="2:18" x14ac:dyDescent="0.2">
      <c r="B863" s="6">
        <v>860</v>
      </c>
      <c r="C863" s="6">
        <v>1001907986</v>
      </c>
      <c r="D863" s="6">
        <v>40471686</v>
      </c>
      <c r="E863" s="6">
        <v>580254357</v>
      </c>
      <c r="F863" s="7" t="s">
        <v>975</v>
      </c>
      <c r="G863" s="7" t="str">
        <f>VLOOKUP(C863,[3]ריכוז!A:BN,66,0)</f>
        <v>לא</v>
      </c>
      <c r="H863" s="7" t="str">
        <f>VLOOKUP(C863,[3]ריכוז!A:BP,68,0)</f>
        <v>לא</v>
      </c>
      <c r="I863" s="7">
        <f>VLOOKUP(C863,[3]ריכוז!A:BQ,69,0)</f>
        <v>0</v>
      </c>
      <c r="J863" s="22">
        <f t="shared" si="65"/>
        <v>0</v>
      </c>
      <c r="K863" s="22">
        <f>VLOOKUP(C863,'[3]דוח רשימת בקשות'!B:P,15,0)</f>
        <v>1000000</v>
      </c>
      <c r="L863" s="7"/>
      <c r="M863" s="23">
        <f>VLOOKUP(E863,'[1]ריכוז תמיכה ברמת עמותה'!$A:$P,16,0)+IFERROR(VLOOKUP(E863,[2]גיליון1!$B:$F,5,0),0)</f>
        <v>109607.48755949989</v>
      </c>
      <c r="N863" s="23">
        <f t="shared" si="67"/>
        <v>109607.48755949989</v>
      </c>
      <c r="O863" s="23">
        <f>VLOOKUP(C863,'[3]דוח רשימת בקשות 17.11.25'!B:I,8,0)</f>
        <v>80868</v>
      </c>
      <c r="P863" s="23">
        <f t="shared" si="68"/>
        <v>0</v>
      </c>
      <c r="Q863" s="23">
        <f t="shared" si="69"/>
        <v>28739.487559499888</v>
      </c>
      <c r="R863" s="27"/>
    </row>
    <row r="864" spans="2:18" x14ac:dyDescent="0.2">
      <c r="B864" s="6">
        <v>861</v>
      </c>
      <c r="C864" s="6">
        <v>1001908029</v>
      </c>
      <c r="D864" s="6">
        <v>40328139</v>
      </c>
      <c r="E864" s="6">
        <v>580304681</v>
      </c>
      <c r="F864" s="7" t="s">
        <v>976</v>
      </c>
      <c r="G864" s="7" t="str">
        <f>VLOOKUP(C864,[3]ריכוז!A:BN,66,0)</f>
        <v>לא</v>
      </c>
      <c r="H864" s="7" t="str">
        <f>VLOOKUP(C864,[3]ריכוז!A:BP,68,0)</f>
        <v>כן</v>
      </c>
      <c r="I864" s="7">
        <f>VLOOKUP(C864,[3]ריכוז!A:BQ,69,0)</f>
        <v>29</v>
      </c>
      <c r="J864" s="22">
        <f t="shared" si="65"/>
        <v>532.73898782727326</v>
      </c>
      <c r="K864" s="22">
        <f>VLOOKUP(C864,'[3]דוח רשימת בקשות'!B:P,15,0)</f>
        <v>100000</v>
      </c>
      <c r="L864" s="7"/>
      <c r="M864" s="23">
        <f>VLOOKUP(E864,'[1]ריכוז תמיכה ברמת עמותה'!$A:$P,16,0)+IFERROR(VLOOKUP(E864,[2]גיליון1!$B:$F,5,0),0)</f>
        <v>6705.1631226536119</v>
      </c>
      <c r="N864" s="23">
        <f t="shared" si="67"/>
        <v>6172.4241348263386</v>
      </c>
      <c r="O864" s="23">
        <f>VLOOKUP(C864,'[3]דוח רשימת בקשות 17.11.25'!B:I,8,0)</f>
        <v>5565</v>
      </c>
      <c r="P864" s="23">
        <f t="shared" si="68"/>
        <v>0</v>
      </c>
      <c r="Q864" s="23">
        <f t="shared" si="69"/>
        <v>607.42413482633856</v>
      </c>
      <c r="R864" s="27"/>
    </row>
    <row r="865" spans="2:18" x14ac:dyDescent="0.2">
      <c r="B865" s="6">
        <v>862</v>
      </c>
      <c r="C865" s="6">
        <v>1001908043</v>
      </c>
      <c r="D865" s="6">
        <v>42402269</v>
      </c>
      <c r="E865" s="6">
        <v>580534246</v>
      </c>
      <c r="F865" s="7" t="s">
        <v>977</v>
      </c>
      <c r="G865" s="7" t="str">
        <f>VLOOKUP(C865,[3]ריכוז!A:BN,66,0)</f>
        <v>לא</v>
      </c>
      <c r="H865" s="7" t="str">
        <f>VLOOKUP(C865,[3]ריכוז!A:BP,68,0)</f>
        <v>לא</v>
      </c>
      <c r="I865" s="7">
        <f>VLOOKUP(C865,[3]ריכוז!A:BQ,69,0)</f>
        <v>0</v>
      </c>
      <c r="J865" s="22">
        <f t="shared" si="65"/>
        <v>0</v>
      </c>
      <c r="K865" s="22">
        <f>VLOOKUP(C865,'[3]דוח רשימת בקשות'!B:P,15,0)</f>
        <v>200000</v>
      </c>
      <c r="L865" s="7"/>
      <c r="M865" s="23">
        <f>VLOOKUP(E865,'[1]ריכוז תמיכה ברמת עמותה'!$A:$P,16,0)+IFERROR(VLOOKUP(E865,[2]גיליון1!$B:$F,5,0),0)</f>
        <v>51247.381625782371</v>
      </c>
      <c r="N865" s="23">
        <f t="shared" si="67"/>
        <v>51247.381625782371</v>
      </c>
      <c r="O865" s="23">
        <f>VLOOKUP(C865,'[3]דוח רשימת בקשות 17.11.25'!B:I,8,0)</f>
        <v>0</v>
      </c>
      <c r="P865" s="23">
        <f t="shared" si="68"/>
        <v>0</v>
      </c>
      <c r="Q865" s="23">
        <f t="shared" si="69"/>
        <v>51247.381625782371</v>
      </c>
      <c r="R865" s="27"/>
    </row>
    <row r="866" spans="2:18" x14ac:dyDescent="0.2">
      <c r="B866" s="6">
        <v>863</v>
      </c>
      <c r="C866" s="6">
        <v>1001908191</v>
      </c>
      <c r="D866" s="6">
        <v>42675667</v>
      </c>
      <c r="E866" s="6">
        <v>580653756</v>
      </c>
      <c r="F866" s="7" t="s">
        <v>978</v>
      </c>
      <c r="G866" s="7" t="str">
        <f>VLOOKUP(C866,[3]ריכוז!A:BN,66,0)</f>
        <v>לא</v>
      </c>
      <c r="H866" s="7" t="str">
        <f>VLOOKUP(C866,[3]ריכוז!A:BP,68,0)</f>
        <v>לא</v>
      </c>
      <c r="I866" s="7">
        <f>VLOOKUP(C866,[3]ריכוז!A:BQ,69,0)</f>
        <v>0</v>
      </c>
      <c r="J866" s="22">
        <f t="shared" si="65"/>
        <v>0</v>
      </c>
      <c r="K866" s="22">
        <f>VLOOKUP(C866,'[3]דוח רשימת בקשות'!B:P,15,0)</f>
        <v>300000</v>
      </c>
      <c r="L866" s="7"/>
      <c r="M866" s="23">
        <f>VLOOKUP(E866,'[1]ריכוז תמיכה ברמת עמותה'!$A:$P,16,0)+IFERROR(VLOOKUP(E866,[2]גיליון1!$B:$F,5,0),0)</f>
        <v>126871.5341149618</v>
      </c>
      <c r="N866" s="23">
        <f t="shared" si="67"/>
        <v>126871.5341149618</v>
      </c>
      <c r="O866" s="23">
        <f>VLOOKUP(C866,'[3]דוח רשימת בקשות 17.11.25'!B:I,8,0)</f>
        <v>62040</v>
      </c>
      <c r="P866" s="23">
        <f t="shared" si="68"/>
        <v>0</v>
      </c>
      <c r="Q866" s="23">
        <f t="shared" si="69"/>
        <v>64831.534114961803</v>
      </c>
      <c r="R866" s="27"/>
    </row>
    <row r="867" spans="2:18" x14ac:dyDescent="0.2">
      <c r="B867" s="6">
        <v>864</v>
      </c>
      <c r="C867" s="6">
        <v>1001908199</v>
      </c>
      <c r="D867" s="6">
        <v>42402607</v>
      </c>
      <c r="E867" s="6">
        <v>580364297</v>
      </c>
      <c r="F867" s="7" t="s">
        <v>979</v>
      </c>
      <c r="G867" s="7" t="str">
        <f>VLOOKUP(C867,[3]ריכוז!A:BN,66,0)</f>
        <v>לא</v>
      </c>
      <c r="H867" s="7" t="str">
        <f>VLOOKUP(C867,[3]ריכוז!A:BP,68,0)</f>
        <v>לא</v>
      </c>
      <c r="I867" s="7">
        <f>VLOOKUP(C867,[3]ריכוז!A:BQ,69,0)</f>
        <v>0</v>
      </c>
      <c r="J867" s="22">
        <f t="shared" si="65"/>
        <v>0</v>
      </c>
      <c r="K867" s="22">
        <f>VLOOKUP(C867,'[3]דוח רשימת בקשות'!B:P,15,0)</f>
        <v>100000</v>
      </c>
      <c r="L867" s="7"/>
      <c r="M867" s="23">
        <f>VLOOKUP(E867,'[1]ריכוז תמיכה ברמת עמותה'!$A:$P,16,0)+IFERROR(VLOOKUP(E867,[2]גיליון1!$B:$F,5,0),0)</f>
        <v>6407.5322600098625</v>
      </c>
      <c r="N867" s="23">
        <f t="shared" si="67"/>
        <v>6407.5322600098625</v>
      </c>
      <c r="O867" s="23">
        <f>VLOOKUP(C867,'[3]דוח רשימת בקשות 17.11.25'!B:I,8,0)</f>
        <v>5095</v>
      </c>
      <c r="P867" s="23">
        <f t="shared" si="68"/>
        <v>0</v>
      </c>
      <c r="Q867" s="23">
        <f t="shared" si="69"/>
        <v>1312.5322600098625</v>
      </c>
      <c r="R867" s="27"/>
    </row>
    <row r="868" spans="2:18" x14ac:dyDescent="0.2">
      <c r="B868" s="6">
        <v>865</v>
      </c>
      <c r="C868" s="6">
        <v>1001908242</v>
      </c>
      <c r="D868" s="6">
        <v>42902795</v>
      </c>
      <c r="E868" s="6">
        <v>580761377</v>
      </c>
      <c r="F868" s="7" t="s">
        <v>980</v>
      </c>
      <c r="G868" s="7" t="str">
        <f>VLOOKUP(C868,[3]ריכוז!A:BN,66,0)</f>
        <v>כן</v>
      </c>
      <c r="H868" s="7" t="str">
        <f>VLOOKUP(C868,[3]ריכוז!A:BP,68,0)</f>
        <v>כן</v>
      </c>
      <c r="I868" s="7">
        <f>VLOOKUP(C868,[3]ריכוז!A:BQ,69,0)</f>
        <v>36</v>
      </c>
      <c r="J868" s="22">
        <f t="shared" si="65"/>
        <v>10056.416263226023</v>
      </c>
      <c r="K868" s="22">
        <f>VLOOKUP(C868,'[3]דוח רשימת בקשות'!B:P,15,0)</f>
        <v>200000</v>
      </c>
      <c r="L868" s="7"/>
      <c r="M868" s="23">
        <f>VLOOKUP(E868,'[1]ריכוז תמיכה ברמת עמותה'!$A:$P,16,0)+IFERROR(VLOOKUP(E868,[2]גיליון1!$B:$F,5,0),0)</f>
        <v>101960.88711326385</v>
      </c>
      <c r="N868" s="23">
        <f t="shared" si="67"/>
        <v>91904.470850037818</v>
      </c>
      <c r="O868" s="23">
        <f>VLOOKUP(C868,'[3]דוח רשימת בקשות 17.11.25'!B:I,8,0)</f>
        <v>0</v>
      </c>
      <c r="P868" s="23">
        <f t="shared" si="68"/>
        <v>0</v>
      </c>
      <c r="Q868" s="23">
        <f t="shared" si="69"/>
        <v>91904.470850037818</v>
      </c>
      <c r="R868" s="27"/>
    </row>
    <row r="869" spans="2:18" x14ac:dyDescent="0.2">
      <c r="B869" s="6">
        <v>866</v>
      </c>
      <c r="C869" s="6">
        <v>1001908394</v>
      </c>
      <c r="D869" s="6">
        <v>42402068</v>
      </c>
      <c r="E869" s="6">
        <v>580115715</v>
      </c>
      <c r="F869" s="7" t="s">
        <v>981</v>
      </c>
      <c r="G869" s="7" t="str">
        <f>VLOOKUP(C869,[3]ריכוז!A:BN,66,0)</f>
        <v>לא</v>
      </c>
      <c r="H869" s="7" t="str">
        <f>VLOOKUP(C869,[3]ריכוז!A:BP,68,0)</f>
        <v>כן</v>
      </c>
      <c r="I869" s="7">
        <f>VLOOKUP(C869,[3]ריכוז!A:BQ,69,0)</f>
        <v>23</v>
      </c>
      <c r="J869" s="22">
        <f t="shared" si="65"/>
        <v>212.54540875801433</v>
      </c>
      <c r="K869" s="22">
        <f>VLOOKUP(C869,'[3]דוח רשימת בקשות'!B:P,15,0)</f>
        <v>500000</v>
      </c>
      <c r="L869" s="7"/>
      <c r="M869" s="23">
        <f>VLOOKUP(E869,'[1]ריכוז תמיכה ברמת עמותה'!$A:$P,16,0)+IFERROR(VLOOKUP(E869,[2]גיליון1!$B:$F,5,0),0)</f>
        <v>3373.0032259424015</v>
      </c>
      <c r="N869" s="23">
        <f t="shared" si="67"/>
        <v>3160.4578171843873</v>
      </c>
      <c r="O869" s="23">
        <f>VLOOKUP(C869,'[3]דוח רשימת בקשות 17.11.25'!B:I,8,0)</f>
        <v>1687</v>
      </c>
      <c r="P869" s="23">
        <f t="shared" si="68"/>
        <v>0</v>
      </c>
      <c r="Q869" s="23">
        <f t="shared" si="69"/>
        <v>1473.4578171843873</v>
      </c>
      <c r="R869" s="27"/>
    </row>
    <row r="870" spans="2:18" x14ac:dyDescent="0.2">
      <c r="B870" s="6">
        <v>867</v>
      </c>
      <c r="C870" s="6">
        <v>1001908403</v>
      </c>
      <c r="D870" s="6">
        <v>42242980</v>
      </c>
      <c r="E870" s="6">
        <v>580111052</v>
      </c>
      <c r="F870" s="7" t="s">
        <v>982</v>
      </c>
      <c r="G870" s="7" t="str">
        <f>VLOOKUP(C870,[3]ריכוז!A:BN,66,0)</f>
        <v>לא</v>
      </c>
      <c r="H870" s="7" t="str">
        <f>VLOOKUP(C870,[3]ריכוז!A:BP,68,0)</f>
        <v>לא</v>
      </c>
      <c r="I870" s="7">
        <f>VLOOKUP(C870,[3]ריכוז!A:BQ,69,0)</f>
        <v>0</v>
      </c>
      <c r="J870" s="22">
        <f t="shared" si="65"/>
        <v>0</v>
      </c>
      <c r="K870" s="22">
        <f>VLOOKUP(C870,'[3]דוח רשימת בקשות'!B:P,15,0)</f>
        <v>500000</v>
      </c>
      <c r="L870" s="7"/>
      <c r="M870" s="23">
        <f>VLOOKUP(E870,'[1]ריכוז תמיכה ברמת עמותה'!$A:$P,16,0)+IFERROR(VLOOKUP(E870,[2]גיליון1!$B:$F,5,0),0)</f>
        <v>5950.6170115688465</v>
      </c>
      <c r="N870" s="23">
        <f t="shared" si="67"/>
        <v>5950.6170115688465</v>
      </c>
      <c r="O870" s="23">
        <f>VLOOKUP(C870,'[3]דוח רשימת בקשות 17.11.25'!B:I,8,0)</f>
        <v>0</v>
      </c>
      <c r="P870" s="23">
        <f t="shared" si="68"/>
        <v>0</v>
      </c>
      <c r="Q870" s="23">
        <f t="shared" si="69"/>
        <v>5950.6170115688465</v>
      </c>
      <c r="R870" s="27"/>
    </row>
    <row r="871" spans="2:18" x14ac:dyDescent="0.2">
      <c r="B871" s="6">
        <v>868</v>
      </c>
      <c r="C871" s="6">
        <v>1001908770</v>
      </c>
      <c r="D871" s="6">
        <v>41535134</v>
      </c>
      <c r="E871" s="6">
        <v>580429009</v>
      </c>
      <c r="F871" s="7" t="s">
        <v>983</v>
      </c>
      <c r="G871" s="7" t="str">
        <f>VLOOKUP(C871,[3]ריכוז!A:BN,66,0)</f>
        <v>לא</v>
      </c>
      <c r="H871" s="7" t="str">
        <f>VLOOKUP(C871,[3]ריכוז!A:BP,68,0)</f>
        <v>לא</v>
      </c>
      <c r="I871" s="7">
        <f>VLOOKUP(C871,[3]ריכוז!A:BQ,69,0)</f>
        <v>0</v>
      </c>
      <c r="J871" s="22">
        <f t="shared" si="65"/>
        <v>0</v>
      </c>
      <c r="K871" s="22">
        <f>VLOOKUP(C871,'[3]דוח רשימת בקשות'!B:P,15,0)</f>
        <v>100000</v>
      </c>
      <c r="L871" s="7"/>
      <c r="M871" s="23">
        <f>VLOOKUP(E871,'[1]ריכוז תמיכה ברמת עמותה'!$A:$P,16,0)+IFERROR(VLOOKUP(E871,[2]גיליון1!$B:$F,5,0),0)</f>
        <v>6562.533919118232</v>
      </c>
      <c r="N871" s="23">
        <f t="shared" si="67"/>
        <v>6562.533919118232</v>
      </c>
      <c r="O871" s="23">
        <f>VLOOKUP(C871,'[3]דוח רשימת בקשות 17.11.25'!B:I,8,0)</f>
        <v>0</v>
      </c>
      <c r="P871" s="23">
        <f t="shared" si="68"/>
        <v>0</v>
      </c>
      <c r="Q871" s="23">
        <f t="shared" si="69"/>
        <v>6562.533919118232</v>
      </c>
      <c r="R871" s="27"/>
    </row>
    <row r="872" spans="2:18" x14ac:dyDescent="0.2">
      <c r="B872" s="6">
        <v>869</v>
      </c>
      <c r="C872" s="6">
        <v>1001909008</v>
      </c>
      <c r="D872" s="6">
        <v>42402508</v>
      </c>
      <c r="E872" s="6">
        <v>580462653</v>
      </c>
      <c r="F872" s="7" t="s">
        <v>984</v>
      </c>
      <c r="G872" s="7" t="str">
        <f>VLOOKUP(C872,[3]ריכוז!A:BN,66,0)</f>
        <v>לא</v>
      </c>
      <c r="H872" s="7" t="str">
        <f>VLOOKUP(C872,[3]ריכוז!A:BP,68,0)</f>
        <v>לא</v>
      </c>
      <c r="I872" s="7">
        <f>VLOOKUP(C872,[3]ריכוז!A:BQ,69,0)</f>
        <v>0</v>
      </c>
      <c r="J872" s="22">
        <f t="shared" si="65"/>
        <v>0</v>
      </c>
      <c r="K872" s="22">
        <f>VLOOKUP(C872,'[3]דוח רשימת בקשות'!B:P,15,0)</f>
        <v>100000</v>
      </c>
      <c r="L872" s="7"/>
      <c r="M872" s="23">
        <f>VLOOKUP(E872,'[1]ריכוז תמיכה ברמת עמותה'!$A:$P,16,0)+IFERROR(VLOOKUP(E872,[2]גיליון1!$B:$F,5,0),0)</f>
        <v>84100.213766830551</v>
      </c>
      <c r="N872" s="23">
        <f t="shared" si="67"/>
        <v>84100.213766830551</v>
      </c>
      <c r="O872" s="23">
        <f>VLOOKUP(C872,'[3]דוח רשימת בקשות 17.11.25'!B:I,8,0)</f>
        <v>70000</v>
      </c>
      <c r="P872" s="23">
        <f t="shared" si="68"/>
        <v>0</v>
      </c>
      <c r="Q872" s="23">
        <f t="shared" si="69"/>
        <v>14100.213766830551</v>
      </c>
      <c r="R872" s="27"/>
    </row>
    <row r="873" spans="2:18" x14ac:dyDescent="0.2">
      <c r="J873" s="36"/>
      <c r="K873" s="36"/>
      <c r="M873" s="37"/>
      <c r="N873" s="37"/>
      <c r="O873" s="37"/>
      <c r="P873" s="37"/>
      <c r="Q873" s="37"/>
    </row>
    <row r="874" spans="2:18" ht="13.5" thickBot="1" x14ac:dyDescent="0.25">
      <c r="M874" s="39">
        <f>SUM(M4:M872)</f>
        <v>105351575.82051641</v>
      </c>
      <c r="N874" s="39">
        <f>SUM(N4:N872)</f>
        <v>104865465.2307357</v>
      </c>
      <c r="O874" s="39">
        <f>SUM(O4:O872)</f>
        <v>71188560</v>
      </c>
      <c r="P874" s="39">
        <f>SUM(P4:P872)</f>
        <v>1782.6882447448879</v>
      </c>
      <c r="Q874" s="39">
        <f>SUM(Q4:Q872)</f>
        <v>33678687.918980367</v>
      </c>
    </row>
    <row r="875" spans="2:18" ht="13.5" thickTop="1" x14ac:dyDescent="0.2"/>
  </sheetData>
  <sheetProtection algorithmName="SHA-512" hashValue="FeZ3nJ3Fzi1PsCUQ7LIXr7aah3+sDTmLnMJZleQZDWdKK34kBJJo9eZz/fR2LAByWZjRcbrlhmxZAdxu+vz/gg==" saltValue="WDiWZwYGWp93Nwq18cWLEA==" spinCount="100000" sheet="1" objects="1" scenarios="1" sort="0" autoFilter="0"/>
  <autoFilter ref="A3:AG872" xr:uid="{96E788C0-8A73-4F3C-B6C0-A5A613E20EDF}"/>
  <mergeCells count="1">
    <mergeCell ref="B2:R2"/>
  </mergeCells>
  <pageMargins left="0.19685039370078741" right="0.27559055118110237" top="0.25" bottom="0.43" header="0.31496062992125984" footer="0.31496062992125984"/>
  <pageSetup paperSize="9" scale="3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CF50-CC97-43F4-9A06-CF03599DC8B0}">
  <sheetPr>
    <pageSetUpPr fitToPage="1"/>
  </sheetPr>
  <dimension ref="B2:AG55"/>
  <sheetViews>
    <sheetView rightToLeft="1" zoomScaleNormal="100" workbookViewId="0">
      <pane ySplit="3" topLeftCell="A15" activePane="bottomLeft" state="frozen"/>
      <selection activeCell="B2" sqref="B2:R882"/>
      <selection pane="bottomLeft" activeCell="E3" sqref="E3"/>
    </sheetView>
  </sheetViews>
  <sheetFormatPr defaultColWidth="8.75" defaultRowHeight="12.75" x14ac:dyDescent="0.2"/>
  <cols>
    <col min="1" max="1" width="3.375" style="1" customWidth="1"/>
    <col min="2" max="2" width="4.5" style="3" bestFit="1" customWidth="1"/>
    <col min="3" max="3" width="10.75" style="3" customWidth="1"/>
    <col min="4" max="4" width="9.25" style="3" bestFit="1" customWidth="1"/>
    <col min="5" max="5" width="8.875" style="3" customWidth="1"/>
    <col min="6" max="6" width="31.875" style="9" bestFit="1" customWidth="1"/>
    <col min="7" max="8" width="8.75" style="1" customWidth="1"/>
    <col min="9" max="9" width="8.75" style="1" hidden="1" customWidth="1"/>
    <col min="10" max="10" width="8.25" style="1" customWidth="1"/>
    <col min="11" max="11" width="10" style="1" customWidth="1"/>
    <col min="12" max="12" width="8.75" style="1" hidden="1" customWidth="1"/>
    <col min="13" max="13" width="15.25" style="1" customWidth="1"/>
    <col min="14" max="14" width="16.25" style="1" bestFit="1" customWidth="1"/>
    <col min="15" max="15" width="8.375" style="1" customWidth="1"/>
    <col min="16" max="16" width="11.375" style="1" customWidth="1"/>
    <col min="17" max="17" width="11.875" style="1" customWidth="1"/>
    <col min="18" max="18" width="67.75" style="44" bestFit="1" customWidth="1"/>
    <col min="19" max="19" width="17.75" style="1" customWidth="1"/>
    <col min="20" max="20" width="11.875" style="1" bestFit="1" customWidth="1"/>
    <col min="21" max="21" width="11.625" style="1" bestFit="1" customWidth="1"/>
    <col min="22" max="16384" width="8.75" style="1"/>
  </cols>
  <sheetData>
    <row r="2" spans="2:33" x14ac:dyDescent="0.2">
      <c r="B2" s="93" t="s">
        <v>985</v>
      </c>
      <c r="C2" s="93"/>
      <c r="D2" s="93"/>
      <c r="E2" s="93"/>
      <c r="F2" s="93"/>
      <c r="G2" s="93"/>
      <c r="H2" s="93"/>
      <c r="I2" s="93"/>
      <c r="J2" s="93"/>
      <c r="K2" s="93"/>
      <c r="L2" s="93"/>
      <c r="M2" s="93"/>
      <c r="N2" s="93"/>
      <c r="O2" s="93"/>
      <c r="P2" s="93"/>
      <c r="Q2" s="93"/>
      <c r="R2" s="93"/>
      <c r="S2" s="20"/>
    </row>
    <row r="3" spans="2:33" s="21" customFormat="1" ht="102" x14ac:dyDescent="0.2">
      <c r="B3" s="5" t="s">
        <v>1</v>
      </c>
      <c r="C3" s="5" t="s">
        <v>2</v>
      </c>
      <c r="D3" s="5" t="s">
        <v>107</v>
      </c>
      <c r="E3" s="5" t="s">
        <v>85</v>
      </c>
      <c r="F3" s="5" t="s">
        <v>68</v>
      </c>
      <c r="G3" s="5" t="s">
        <v>108</v>
      </c>
      <c r="H3" s="5" t="s">
        <v>109</v>
      </c>
      <c r="I3" s="5" t="s">
        <v>110</v>
      </c>
      <c r="J3" s="5" t="s">
        <v>111</v>
      </c>
      <c r="K3" s="5" t="s">
        <v>112</v>
      </c>
      <c r="L3" s="5" t="s">
        <v>113</v>
      </c>
      <c r="M3" s="5" t="s">
        <v>114</v>
      </c>
      <c r="N3" s="5" t="s">
        <v>115</v>
      </c>
      <c r="O3" s="5" t="s">
        <v>116</v>
      </c>
      <c r="P3" s="5" t="s">
        <v>117</v>
      </c>
      <c r="Q3" s="5" t="s">
        <v>118</v>
      </c>
      <c r="R3" s="5" t="s">
        <v>986</v>
      </c>
      <c r="S3" s="2"/>
      <c r="AG3" s="21">
        <v>1</v>
      </c>
    </row>
    <row r="4" spans="2:33" x14ac:dyDescent="0.2">
      <c r="B4" s="6">
        <v>1</v>
      </c>
      <c r="C4" s="6">
        <v>1001900315</v>
      </c>
      <c r="D4" s="6">
        <v>42513655</v>
      </c>
      <c r="E4" s="6">
        <v>516245602</v>
      </c>
      <c r="F4" s="8" t="s">
        <v>987</v>
      </c>
      <c r="G4" s="7" t="str">
        <f>VLOOKUP(C4,[3]ריכוז!A:BN,66,0)</f>
        <v>כן</v>
      </c>
      <c r="H4" s="7" t="str">
        <f>VLOOKUP(C4,[3]ריכוז!A:BP,68,0)</f>
        <v>לא</v>
      </c>
      <c r="I4" s="7">
        <f>VLOOKUP(C4,[3]ריכוז!A:BQ,69,0)</f>
        <v>0</v>
      </c>
      <c r="J4" s="22">
        <f t="shared" ref="J4:J10" si="0">M4/365*I4</f>
        <v>0</v>
      </c>
      <c r="K4" s="22">
        <f>VLOOKUP(C4,'[3]דוח רשימת בקשות'!B:P,15,0)</f>
        <v>250000</v>
      </c>
      <c r="L4" s="7">
        <f t="shared" ref="L4:L46" si="1">COUNTIF($E$4:$E$52,E4)</f>
        <v>1</v>
      </c>
      <c r="M4" s="23">
        <f>VLOOKUP(E4,'[1]ריכוז תמיכה ברמת עמותה'!$A:$P,16,0)+IFERROR(VLOOKUP(E4,[2]גיליון1!$B:$F,5,0),0)</f>
        <v>56051.823653199477</v>
      </c>
      <c r="N4" s="23">
        <f t="shared" ref="N4:N52" si="2">IF(K4&lt;M4,K4,M4)-J4</f>
        <v>56051.823653199477</v>
      </c>
      <c r="O4" s="23">
        <f>VLOOKUP(C4,'[3]דוח רשימת בקשות 17.11.25'!B:I,8,0)</f>
        <v>0</v>
      </c>
      <c r="P4" s="23">
        <f t="shared" ref="P4:P52" si="3">IF(N4&lt;O4,N4-O4,0)*-1</f>
        <v>0</v>
      </c>
      <c r="Q4" s="23">
        <f t="shared" ref="Q4:Q52" si="4">IF((N4-O4)&gt;0,N4-O4,0)</f>
        <v>56051.823653199477</v>
      </c>
      <c r="R4" s="40" t="s">
        <v>988</v>
      </c>
      <c r="T4" s="17">
        <f>VLOOKUP(C4,'[5]נספח ה'!$C$3:$M$49,11,0)</f>
        <v>58243.911094044997</v>
      </c>
      <c r="U4" s="17">
        <f>T4-M4</f>
        <v>2192.0874408455202</v>
      </c>
      <c r="Y4" s="1" t="e">
        <f>VLOOKUP(F4,[4]ריכוז!E:X,20,0)</f>
        <v>#N/A</v>
      </c>
    </row>
    <row r="5" spans="2:33" x14ac:dyDescent="0.2">
      <c r="B5" s="6">
        <v>2</v>
      </c>
      <c r="C5" s="6">
        <v>1001900476</v>
      </c>
      <c r="D5" s="6">
        <v>42843864</v>
      </c>
      <c r="E5" s="6">
        <v>520031667</v>
      </c>
      <c r="F5" s="8" t="s">
        <v>989</v>
      </c>
      <c r="G5" s="7" t="str">
        <f>VLOOKUP(C5,[3]ריכוז!A:BN,66,0)</f>
        <v>כן</v>
      </c>
      <c r="H5" s="7" t="str">
        <f>VLOOKUP(C5,[3]ריכוז!A:BP,68,0)</f>
        <v>לא</v>
      </c>
      <c r="I5" s="7">
        <f>VLOOKUP(C5,[3]ריכוז!A:BQ,69,0)</f>
        <v>0</v>
      </c>
      <c r="J5" s="22">
        <f t="shared" si="0"/>
        <v>0</v>
      </c>
      <c r="K5" s="22">
        <f>VLOOKUP(C5,'[3]דוח רשימת בקשות'!B:P,15,0)</f>
        <v>400000</v>
      </c>
      <c r="L5" s="7">
        <f t="shared" si="1"/>
        <v>1</v>
      </c>
      <c r="M5" s="23">
        <f>VLOOKUP(E5,'[1]ריכוז תמיכה ברמת עמותה'!$A:$P,16,0)+IFERROR(VLOOKUP(E5,[2]גיליון1!$B:$F,5,0),0)</f>
        <v>2853.7949131303808</v>
      </c>
      <c r="N5" s="23">
        <f t="shared" si="2"/>
        <v>2853.7949131303808</v>
      </c>
      <c r="O5" s="23">
        <f>VLOOKUP(C5,'[3]דוח רשימת בקשות 17.11.25'!B:I,8,0)</f>
        <v>0</v>
      </c>
      <c r="P5" s="23">
        <f t="shared" si="3"/>
        <v>0</v>
      </c>
      <c r="Q5" s="23">
        <f t="shared" si="4"/>
        <v>2853.7949131303808</v>
      </c>
      <c r="R5" s="40" t="s">
        <v>988</v>
      </c>
      <c r="T5" s="17">
        <f>VLOOKUP(C5,'[5]נספח ה'!$C$3:$M$49,11,0)</f>
        <v>2971.2071287555218</v>
      </c>
      <c r="U5" s="17">
        <f t="shared" ref="U5:U52" si="5">T5-M5</f>
        <v>117.41221562514102</v>
      </c>
      <c r="Y5" s="1" t="e">
        <f>VLOOKUP(F5,[4]ריכוז!E:X,20,0)</f>
        <v>#N/A</v>
      </c>
    </row>
    <row r="6" spans="2:33" x14ac:dyDescent="0.2">
      <c r="B6" s="6">
        <v>3</v>
      </c>
      <c r="C6" s="6">
        <v>1001900744</v>
      </c>
      <c r="D6" s="6">
        <v>42710702</v>
      </c>
      <c r="E6" s="6">
        <v>580751436</v>
      </c>
      <c r="F6" s="8" t="s">
        <v>990</v>
      </c>
      <c r="G6" s="7" t="str">
        <f>VLOOKUP(C6,[3]ריכוז!A:BN,66,0)</f>
        <v>כן</v>
      </c>
      <c r="H6" s="7" t="str">
        <f>VLOOKUP(C6,[3]ריכוז!A:BP,68,0)</f>
        <v>לא</v>
      </c>
      <c r="I6" s="7">
        <f>VLOOKUP(C6,[3]ריכוז!A:BQ,69,0)</f>
        <v>0</v>
      </c>
      <c r="J6" s="22">
        <f t="shared" si="0"/>
        <v>0</v>
      </c>
      <c r="K6" s="22">
        <f>VLOOKUP(C6,'[3]דוח רשימת בקשות'!B:P,15,0)</f>
        <v>850000</v>
      </c>
      <c r="L6" s="7">
        <f t="shared" si="1"/>
        <v>1</v>
      </c>
      <c r="M6" s="23">
        <f>VLOOKUP(E6,'[1]ריכוז תמיכה ברמת עמותה'!$A:$P,16,0)+IFERROR(VLOOKUP(E6,[2]גיליון1!$B:$F,5,0),0)</f>
        <v>1713.9723140150381</v>
      </c>
      <c r="N6" s="23">
        <f t="shared" si="2"/>
        <v>1713.9723140150381</v>
      </c>
      <c r="O6" s="23">
        <f>VLOOKUP(C6,'[3]דוח רשימת בקשות 17.11.25'!B:I,8,0)</f>
        <v>0</v>
      </c>
      <c r="P6" s="23">
        <f t="shared" si="3"/>
        <v>0</v>
      </c>
      <c r="Q6" s="23">
        <f t="shared" si="4"/>
        <v>1713.9723140150381</v>
      </c>
      <c r="R6" s="40" t="s">
        <v>988</v>
      </c>
      <c r="T6" s="17">
        <f>VLOOKUP(C6,'[5]נספח ה'!$C$3:$M$49,11,0)</f>
        <v>1730.6981884185873</v>
      </c>
      <c r="U6" s="17">
        <f t="shared" si="5"/>
        <v>16.725874403549142</v>
      </c>
      <c r="Y6" s="1" t="e">
        <f>VLOOKUP(F6,[4]ריכוז!E:X,20,0)</f>
        <v>#N/A</v>
      </c>
    </row>
    <row r="7" spans="2:33" x14ac:dyDescent="0.2">
      <c r="B7" s="6">
        <v>4</v>
      </c>
      <c r="C7" s="6">
        <v>1001900876</v>
      </c>
      <c r="D7" s="6">
        <v>42415333</v>
      </c>
      <c r="E7" s="6">
        <v>580612679</v>
      </c>
      <c r="F7" s="8" t="s">
        <v>991</v>
      </c>
      <c r="G7" s="7" t="str">
        <f>VLOOKUP(C7,[3]ריכוז!A:BN,66,0)</f>
        <v>כן</v>
      </c>
      <c r="H7" s="7" t="str">
        <f>VLOOKUP(C7,[3]ריכוז!A:BP,68,0)</f>
        <v>לא</v>
      </c>
      <c r="I7" s="7">
        <f>VLOOKUP(C7,[3]ריכוז!A:BQ,69,0)</f>
        <v>0</v>
      </c>
      <c r="J7" s="22">
        <f t="shared" si="0"/>
        <v>0</v>
      </c>
      <c r="K7" s="22">
        <f>VLOOKUP(C7,'[3]דוח רשימת בקשות'!B:P,15,0)</f>
        <v>200000</v>
      </c>
      <c r="L7" s="7">
        <f t="shared" si="1"/>
        <v>1</v>
      </c>
      <c r="M7" s="23">
        <f>VLOOKUP(E7,'[1]ריכוז תמיכה ברמת עמותה'!$A:$P,16,0)+IFERROR(VLOOKUP(E7,[2]גיליון1!$B:$F,5,0),0)</f>
        <v>41822.158470356873</v>
      </c>
      <c r="N7" s="23">
        <f t="shared" si="2"/>
        <v>41822.158470356873</v>
      </c>
      <c r="O7" s="23">
        <f>VLOOKUP(C7,'[3]דוח רשימת בקשות 17.11.25'!B:I,8,0)</f>
        <v>0</v>
      </c>
      <c r="P7" s="23">
        <f t="shared" si="3"/>
        <v>0</v>
      </c>
      <c r="Q7" s="23">
        <f t="shared" si="4"/>
        <v>41822.158470356873</v>
      </c>
      <c r="R7" s="40" t="s">
        <v>988</v>
      </c>
      <c r="T7" s="17">
        <f>VLOOKUP(C7,'[5]נספח ה'!$C$3:$M$49,11,0)</f>
        <v>41186.872481793856</v>
      </c>
      <c r="U7" s="17">
        <f t="shared" si="5"/>
        <v>-635.28598856301687</v>
      </c>
      <c r="Y7" s="1" t="e">
        <f>VLOOKUP(F7,[4]ריכוז!E:X,20,0)</f>
        <v>#N/A</v>
      </c>
    </row>
    <row r="8" spans="2:33" x14ac:dyDescent="0.2">
      <c r="B8" s="6">
        <v>5</v>
      </c>
      <c r="C8" s="6">
        <v>1001901019</v>
      </c>
      <c r="D8" s="6">
        <v>40000262</v>
      </c>
      <c r="E8" s="6">
        <v>510567647</v>
      </c>
      <c r="F8" s="8" t="s">
        <v>992</v>
      </c>
      <c r="G8" s="7" t="str">
        <f>VLOOKUP(C8,[3]ריכוז!A:BN,66,0)</f>
        <v>כן</v>
      </c>
      <c r="H8" s="7" t="str">
        <f>VLOOKUP(C8,[3]ריכוז!A:BP,68,0)</f>
        <v>לא</v>
      </c>
      <c r="I8" s="7">
        <f>VLOOKUP(C8,[3]ריכוז!A:BQ,69,0)</f>
        <v>0</v>
      </c>
      <c r="J8" s="22">
        <f t="shared" si="0"/>
        <v>0</v>
      </c>
      <c r="K8" s="22">
        <f>VLOOKUP(C8,'[3]דוח רשימת בקשות'!B:P,15,0)</f>
        <v>500000</v>
      </c>
      <c r="L8" s="7">
        <f t="shared" si="1"/>
        <v>1</v>
      </c>
      <c r="M8" s="23">
        <f>VLOOKUP(E8,'[1]ריכוז תמיכה ברמת עמותה'!$A:$P,16,0)+IFERROR(VLOOKUP(E8,[2]גיליון1!$B:$F,5,0),0)</f>
        <v>36398.911240629859</v>
      </c>
      <c r="N8" s="23">
        <f t="shared" si="2"/>
        <v>36398.911240629859</v>
      </c>
      <c r="O8" s="23">
        <f>VLOOKUP(C8,'[3]דוח רשימת בקשות 17.11.25'!B:I,8,0)</f>
        <v>0</v>
      </c>
      <c r="P8" s="23">
        <f t="shared" si="3"/>
        <v>0</v>
      </c>
      <c r="Q8" s="23">
        <f t="shared" si="4"/>
        <v>36398.911240629859</v>
      </c>
      <c r="R8" s="40" t="s">
        <v>988</v>
      </c>
      <c r="T8" s="17">
        <f>VLOOKUP(C8,'[5]נספח ה'!$C$3:$M$49,11,0)</f>
        <v>1985.8709603658303</v>
      </c>
      <c r="U8" s="17">
        <f t="shared" si="5"/>
        <v>-34413.040280264031</v>
      </c>
      <c r="Y8" s="1" t="e">
        <f>VLOOKUP(F8,[4]ריכוז!E:X,20,0)</f>
        <v>#N/A</v>
      </c>
    </row>
    <row r="9" spans="2:33" x14ac:dyDescent="0.2">
      <c r="B9" s="6">
        <v>6</v>
      </c>
      <c r="C9" s="6">
        <v>1001901183</v>
      </c>
      <c r="D9" s="6">
        <v>42861030</v>
      </c>
      <c r="E9" s="6">
        <v>580757516</v>
      </c>
      <c r="F9" s="8" t="s">
        <v>993</v>
      </c>
      <c r="G9" s="7" t="str">
        <f>VLOOKUP(C9,[3]ריכוז!A:BN,66,0)</f>
        <v>כן</v>
      </c>
      <c r="H9" s="7" t="str">
        <f>VLOOKUP(C9,[3]ריכוז!A:BP,68,0)</f>
        <v>לא</v>
      </c>
      <c r="I9" s="7">
        <f>VLOOKUP(C9,[3]ריכוז!A:BQ,69,0)</f>
        <v>0</v>
      </c>
      <c r="J9" s="22">
        <f t="shared" si="0"/>
        <v>0</v>
      </c>
      <c r="K9" s="22">
        <f>VLOOKUP(C9,'[3]דוח רשימת בקשות'!B:P,15,0)</f>
        <v>1000000</v>
      </c>
      <c r="L9" s="7">
        <f t="shared" si="1"/>
        <v>1</v>
      </c>
      <c r="M9" s="23">
        <f>VLOOKUP(E9,'[1]ריכוז תמיכה ברמת עמותה'!$A:$P,16,0)+IFERROR(VLOOKUP(E9,[2]גיליון1!$B:$F,5,0),0)</f>
        <v>154809.79866121759</v>
      </c>
      <c r="N9" s="23">
        <f t="shared" si="2"/>
        <v>154809.79866121759</v>
      </c>
      <c r="O9" s="23">
        <f>VLOOKUP(C9,'[3]דוח רשימת בקשות 17.11.25'!B:I,8,0)</f>
        <v>0</v>
      </c>
      <c r="P9" s="23">
        <f t="shared" si="3"/>
        <v>0</v>
      </c>
      <c r="Q9" s="23">
        <f t="shared" si="4"/>
        <v>154809.79866121759</v>
      </c>
      <c r="R9" s="40" t="s">
        <v>988</v>
      </c>
      <c r="T9" s="17">
        <f>VLOOKUP(C9,'[5]נספח ה'!$C$3:$M$49,11,0)</f>
        <v>88752.626429020936</v>
      </c>
      <c r="U9" s="17">
        <f t="shared" si="5"/>
        <v>-66057.172232196652</v>
      </c>
      <c r="Y9" s="1" t="e">
        <f>VLOOKUP(F9,[4]ריכוז!E:X,20,0)</f>
        <v>#N/A</v>
      </c>
    </row>
    <row r="10" spans="2:33" x14ac:dyDescent="0.2">
      <c r="B10" s="6">
        <v>7</v>
      </c>
      <c r="C10" s="6">
        <v>1001901184</v>
      </c>
      <c r="D10" s="6">
        <v>42861109</v>
      </c>
      <c r="E10" s="6">
        <v>580744852</v>
      </c>
      <c r="F10" s="8" t="s">
        <v>994</v>
      </c>
      <c r="G10" s="7" t="str">
        <f>VLOOKUP(C10,[3]ריכוז!A:BN,66,0)</f>
        <v>כן</v>
      </c>
      <c r="H10" s="7" t="str">
        <f>VLOOKUP(C10,[3]ריכוז!A:BP,68,0)</f>
        <v>לא</v>
      </c>
      <c r="I10" s="7">
        <f>VLOOKUP(C10,[3]ריכוז!A:BQ,69,0)</f>
        <v>0</v>
      </c>
      <c r="J10" s="22">
        <f t="shared" si="0"/>
        <v>0</v>
      </c>
      <c r="K10" s="22">
        <f>VLOOKUP(C10,'[3]דוח רשימת בקשות'!B:P,15,0)</f>
        <v>1000000</v>
      </c>
      <c r="L10" s="7">
        <f t="shared" si="1"/>
        <v>1</v>
      </c>
      <c r="M10" s="23">
        <f>VLOOKUP(E10,'[1]ריכוז תמיכה ברמת עמותה'!$A:$P,16,0)+IFERROR(VLOOKUP(E10,[2]גיליון1!$B:$F,5,0),0)</f>
        <v>21353.075677409324</v>
      </c>
      <c r="N10" s="23">
        <f t="shared" si="2"/>
        <v>21353.075677409324</v>
      </c>
      <c r="O10" s="23">
        <f>VLOOKUP(C10,'[3]דוח רשימת בקשות 17.11.25'!B:I,8,0)</f>
        <v>0</v>
      </c>
      <c r="P10" s="23">
        <f t="shared" si="3"/>
        <v>0</v>
      </c>
      <c r="Q10" s="23">
        <f t="shared" si="4"/>
        <v>21353.075677409324</v>
      </c>
      <c r="R10" s="40" t="s">
        <v>988</v>
      </c>
      <c r="T10" s="17">
        <f>VLOOKUP(C10,'[5]נספח ה'!$C$3:$M$49,11,0)</f>
        <v>22188.156607255234</v>
      </c>
      <c r="U10" s="17">
        <f t="shared" si="5"/>
        <v>835.08092984590985</v>
      </c>
      <c r="Y10" s="1" t="e">
        <f>VLOOKUP(F10,[4]ריכוז!E:X,20,0)</f>
        <v>#N/A</v>
      </c>
    </row>
    <row r="11" spans="2:33" x14ac:dyDescent="0.2">
      <c r="B11" s="6">
        <v>8</v>
      </c>
      <c r="C11" s="6">
        <v>1001901419</v>
      </c>
      <c r="D11" s="6">
        <v>42828422</v>
      </c>
      <c r="E11" s="6">
        <v>580765147</v>
      </c>
      <c r="F11" s="8" t="s">
        <v>995</v>
      </c>
      <c r="G11" s="7" t="str">
        <f>VLOOKUP(C11,[3]ריכוז!A:BN,66,0)</f>
        <v>כן</v>
      </c>
      <c r="H11" s="7" t="str">
        <f>VLOOKUP(C11,[3]ריכוז!A:BP,68,0)</f>
        <v>כן</v>
      </c>
      <c r="I11" s="7">
        <f>VLOOKUP(C11,[3]ריכוז!A:BQ,69,0)</f>
        <v>22</v>
      </c>
      <c r="J11" s="22">
        <f>M11/365*I11</f>
        <v>1287.0346983643976</v>
      </c>
      <c r="K11" s="22">
        <f>VLOOKUP(C11,'[3]דוח רשימת בקשות'!B:P,15,0)</f>
        <v>500000</v>
      </c>
      <c r="L11" s="7">
        <f t="shared" si="1"/>
        <v>1</v>
      </c>
      <c r="M11" s="23">
        <f>VLOOKUP(E11,'[1]ריכוז תמיכה ברמת עמותה'!$A:$P,16,0)+IFERROR(VLOOKUP(E11,[2]גיליון1!$B:$F,5,0),0)</f>
        <v>21353.075677409324</v>
      </c>
      <c r="N11" s="23">
        <f t="shared" si="2"/>
        <v>20066.040979044927</v>
      </c>
      <c r="O11" s="23">
        <f>VLOOKUP(C11,'[3]דוח רשימת בקשות 17.11.25'!B:I,8,0)</f>
        <v>0</v>
      </c>
      <c r="P11" s="23">
        <f t="shared" si="3"/>
        <v>0</v>
      </c>
      <c r="Q11" s="23">
        <f t="shared" si="4"/>
        <v>20066.040979044927</v>
      </c>
      <c r="R11" s="40" t="s">
        <v>988</v>
      </c>
      <c r="T11" s="17">
        <f>VLOOKUP(C11,'[5]נספח ה'!$C$3:$M$49,11,0)</f>
        <v>22188.156607255234</v>
      </c>
      <c r="U11" s="17">
        <f t="shared" si="5"/>
        <v>835.08092984590985</v>
      </c>
      <c r="Y11" s="1" t="e">
        <f>VLOOKUP(F11,[4]ריכוז!E:X,20,0)</f>
        <v>#N/A</v>
      </c>
    </row>
    <row r="12" spans="2:33" x14ac:dyDescent="0.2">
      <c r="B12" s="6">
        <v>9</v>
      </c>
      <c r="C12" s="6">
        <v>1001901519</v>
      </c>
      <c r="D12" s="6">
        <v>42796541</v>
      </c>
      <c r="E12" s="6">
        <v>580730315</v>
      </c>
      <c r="F12" s="8" t="s">
        <v>996</v>
      </c>
      <c r="G12" s="7" t="str">
        <f>VLOOKUP(C12,[3]ריכוז!A:BN,66,0)</f>
        <v>כן</v>
      </c>
      <c r="H12" s="7" t="str">
        <f>VLOOKUP(C12,[3]ריכוז!A:BP,68,0)</f>
        <v>לא</v>
      </c>
      <c r="I12" s="7">
        <f>VLOOKUP(C12,[3]ריכוז!A:BQ,69,0)</f>
        <v>0</v>
      </c>
      <c r="J12" s="22">
        <f t="shared" ref="J12:J52" si="6">M12/365*I12</f>
        <v>0</v>
      </c>
      <c r="K12" s="22">
        <f>VLOOKUP(C12,'[3]דוח רשימת בקשות'!B:P,15,0)</f>
        <v>500000</v>
      </c>
      <c r="L12" s="7">
        <f t="shared" si="1"/>
        <v>1</v>
      </c>
      <c r="M12" s="23">
        <f>VLOOKUP(E12,'[1]ריכוז תמיכה ברמת עמותה'!$A:$P,16,0)+IFERROR(VLOOKUP(E12,[2]גיליון1!$B:$F,5,0),0)</f>
        <v>21353.075677409324</v>
      </c>
      <c r="N12" s="23">
        <f t="shared" si="2"/>
        <v>21353.075677409324</v>
      </c>
      <c r="O12" s="23">
        <f>VLOOKUP(C12,'[3]דוח רשימת בקשות 17.11.25'!B:I,8,0)</f>
        <v>0</v>
      </c>
      <c r="P12" s="23">
        <f t="shared" si="3"/>
        <v>0</v>
      </c>
      <c r="Q12" s="23">
        <f t="shared" si="4"/>
        <v>21353.075677409324</v>
      </c>
      <c r="R12" s="40" t="s">
        <v>988</v>
      </c>
      <c r="T12" s="17">
        <f>VLOOKUP(C12,'[5]נספח ה'!$C$3:$M$49,11,0)</f>
        <v>22188.156607255234</v>
      </c>
      <c r="U12" s="17">
        <f t="shared" si="5"/>
        <v>835.08092984590985</v>
      </c>
      <c r="Y12" s="1" t="e">
        <f>VLOOKUP(F12,[4]ריכוז!E:X,20,0)</f>
        <v>#N/A</v>
      </c>
    </row>
    <row r="13" spans="2:33" x14ac:dyDescent="0.2">
      <c r="B13" s="6">
        <v>10</v>
      </c>
      <c r="C13" s="6">
        <v>1001901604</v>
      </c>
      <c r="D13" s="6">
        <v>40000036</v>
      </c>
      <c r="E13" s="6">
        <v>511854788</v>
      </c>
      <c r="F13" s="8" t="s">
        <v>997</v>
      </c>
      <c r="G13" s="7" t="str">
        <f>VLOOKUP(C13,[3]ריכוז!A:BN,66,0)</f>
        <v>כן</v>
      </c>
      <c r="H13" s="7" t="str">
        <f>VLOOKUP(C13,[3]ריכוז!A:BP,68,0)</f>
        <v>לא</v>
      </c>
      <c r="I13" s="7">
        <f>VLOOKUP(C13,[3]ריכוז!A:BQ,69,0)</f>
        <v>0</v>
      </c>
      <c r="J13" s="22">
        <f t="shared" si="6"/>
        <v>0</v>
      </c>
      <c r="K13" s="22">
        <f>VLOOKUP(C13,'[3]דוח רשימת בקשות'!B:P,15,0)</f>
        <v>300000</v>
      </c>
      <c r="L13" s="7">
        <f t="shared" si="1"/>
        <v>1</v>
      </c>
      <c r="M13" s="23">
        <f>VLOOKUP(E13,'[1]ריכוז תמיכה ברמת עמותה'!$A:$P,16,0)+IFERROR(VLOOKUP(E13,[2]גיליון1!$B:$F,5,0),0)</f>
        <v>52200.786783411007</v>
      </c>
      <c r="N13" s="23">
        <f t="shared" si="2"/>
        <v>52200.786783411007</v>
      </c>
      <c r="O13" s="23">
        <f>VLOOKUP(C13,'[3]דוח רשימת בקשות 17.11.25'!B:I,8,0)</f>
        <v>0</v>
      </c>
      <c r="P13" s="23">
        <f t="shared" si="3"/>
        <v>0</v>
      </c>
      <c r="Q13" s="23">
        <f t="shared" si="4"/>
        <v>52200.786783411007</v>
      </c>
      <c r="R13" s="40" t="s">
        <v>988</v>
      </c>
      <c r="T13" s="17">
        <f>VLOOKUP(C13,'[5]נספח ה'!$C$3:$M$49,11,0)</f>
        <v>14615.51350144995</v>
      </c>
      <c r="U13" s="17">
        <f t="shared" si="5"/>
        <v>-37585.273281961054</v>
      </c>
      <c r="Y13" s="1" t="e">
        <f>VLOOKUP(F13,[4]ריכוז!E:X,20,0)</f>
        <v>#N/A</v>
      </c>
    </row>
    <row r="14" spans="2:33" x14ac:dyDescent="0.2">
      <c r="B14" s="6">
        <v>11</v>
      </c>
      <c r="C14" s="6">
        <v>1001902101</v>
      </c>
      <c r="D14" s="6">
        <v>42461980</v>
      </c>
      <c r="E14" s="6">
        <v>580611200</v>
      </c>
      <c r="F14" s="8" t="s">
        <v>998</v>
      </c>
      <c r="G14" s="7" t="str">
        <f>VLOOKUP(C14,[3]ריכוז!A:BN,66,0)</f>
        <v>כן</v>
      </c>
      <c r="H14" s="7" t="str">
        <f>VLOOKUP(C14,[3]ריכוז!A:BP,68,0)</f>
        <v>לא</v>
      </c>
      <c r="I14" s="7">
        <f>VLOOKUP(C14,[3]ריכוז!A:BQ,69,0)</f>
        <v>0</v>
      </c>
      <c r="J14" s="22">
        <f t="shared" si="6"/>
        <v>0</v>
      </c>
      <c r="K14" s="22">
        <f>VLOOKUP(C14,'[3]דוח רשימת בקשות'!B:P,15,0)</f>
        <v>200000</v>
      </c>
      <c r="L14" s="7">
        <f t="shared" si="1"/>
        <v>1</v>
      </c>
      <c r="M14" s="23">
        <f>VLOOKUP(E14,'[1]ריכוז תמיכה ברמת עמותה'!$A:$P,16,0)+IFERROR(VLOOKUP(E14,[2]גיליון1!$B:$F,5,0),0)</f>
        <v>24852.09592028406</v>
      </c>
      <c r="N14" s="23">
        <f t="shared" si="2"/>
        <v>24852.09592028406</v>
      </c>
      <c r="O14" s="23">
        <f>VLOOKUP(C14,'[3]דוח רשימת בקשות 17.11.25'!B:I,8,0)</f>
        <v>0</v>
      </c>
      <c r="P14" s="23">
        <f t="shared" si="3"/>
        <v>0</v>
      </c>
      <c r="Q14" s="23">
        <f t="shared" si="4"/>
        <v>24852.09592028406</v>
      </c>
      <c r="R14" s="40" t="s">
        <v>988</v>
      </c>
      <c r="T14" s="17">
        <f>VLOOKUP(C14,'[5]נספח ה'!$C$3:$M$49,11,0)</f>
        <v>25029.449344254379</v>
      </c>
      <c r="U14" s="17">
        <f t="shared" si="5"/>
        <v>177.35342397031854</v>
      </c>
      <c r="Y14" s="1" t="e">
        <f>VLOOKUP(F14,[4]ריכוז!E:X,20,0)</f>
        <v>#N/A</v>
      </c>
    </row>
    <row r="15" spans="2:33" x14ac:dyDescent="0.2">
      <c r="B15" s="6">
        <v>12</v>
      </c>
      <c r="C15" s="6">
        <v>1001902531</v>
      </c>
      <c r="D15" s="6">
        <v>42789118</v>
      </c>
      <c r="E15" s="6">
        <v>580655165</v>
      </c>
      <c r="F15" s="8" t="s">
        <v>999</v>
      </c>
      <c r="G15" s="7" t="str">
        <f>VLOOKUP(C15,[3]ריכוז!A:BN,66,0)</f>
        <v>כן</v>
      </c>
      <c r="H15" s="7" t="str">
        <f>VLOOKUP(C15,[3]ריכוז!A:BP,68,0)</f>
        <v>לא</v>
      </c>
      <c r="I15" s="7">
        <f>VLOOKUP(C15,[3]ריכוז!A:BQ,69,0)</f>
        <v>0</v>
      </c>
      <c r="J15" s="22">
        <f t="shared" si="6"/>
        <v>0</v>
      </c>
      <c r="K15" s="22">
        <f>VLOOKUP(C15,'[3]דוח רשימת בקשות'!B:P,15,0)</f>
        <v>500000</v>
      </c>
      <c r="L15" s="7">
        <f t="shared" si="1"/>
        <v>1</v>
      </c>
      <c r="M15" s="23">
        <f>VLOOKUP(E15,'[1]ריכוז תמיכה ברמת עמותה'!$A:$P,16,0)+IFERROR(VLOOKUP(E15,[2]גיליון1!$B:$F,5,0),0)</f>
        <v>62479.047976830538</v>
      </c>
      <c r="N15" s="23">
        <f t="shared" si="2"/>
        <v>62479.047976830538</v>
      </c>
      <c r="O15" s="23">
        <f>VLOOKUP(C15,'[3]דוח רשימת בקשות 17.11.25'!B:I,8,0)</f>
        <v>0</v>
      </c>
      <c r="P15" s="23">
        <f t="shared" si="3"/>
        <v>0</v>
      </c>
      <c r="Q15" s="23">
        <f t="shared" si="4"/>
        <v>62479.047976830538</v>
      </c>
      <c r="R15" s="40" t="s">
        <v>988</v>
      </c>
      <c r="T15" s="17">
        <f>VLOOKUP(C15,'[5]נספח ה'!$C$3:$M$49,11,0)</f>
        <v>57359.658371441583</v>
      </c>
      <c r="U15" s="17">
        <f t="shared" si="5"/>
        <v>-5119.3896053889548</v>
      </c>
      <c r="Y15" s="1" t="e">
        <f>VLOOKUP(F15,[4]ריכוז!E:X,20,0)</f>
        <v>#N/A</v>
      </c>
    </row>
    <row r="16" spans="2:33" x14ac:dyDescent="0.2">
      <c r="B16" s="6">
        <v>13</v>
      </c>
      <c r="C16" s="6">
        <v>1001902573</v>
      </c>
      <c r="D16" s="6">
        <v>42806687</v>
      </c>
      <c r="E16" s="6">
        <v>580707008</v>
      </c>
      <c r="F16" s="8" t="s">
        <v>1000</v>
      </c>
      <c r="G16" s="7" t="str">
        <f>VLOOKUP(C16,[3]ריכוז!A:BN,66,0)</f>
        <v>כן</v>
      </c>
      <c r="H16" s="7" t="str">
        <f>VLOOKUP(C16,[3]ריכוז!A:BP,68,0)</f>
        <v>לא</v>
      </c>
      <c r="I16" s="7">
        <f>VLOOKUP(C16,[3]ריכוז!A:BQ,69,0)</f>
        <v>0</v>
      </c>
      <c r="J16" s="22">
        <f t="shared" si="6"/>
        <v>0</v>
      </c>
      <c r="K16" s="22">
        <f>VLOOKUP(C16,'[3]דוח רשימת בקשות'!B:P,15,0)</f>
        <v>200000</v>
      </c>
      <c r="L16" s="7">
        <f t="shared" si="1"/>
        <v>1</v>
      </c>
      <c r="M16" s="23">
        <f>VLOOKUP(E16,'[1]ריכוז תמיכה ברמת עמותה'!$A:$P,16,0)+IFERROR(VLOOKUP(E16,[2]גיליון1!$B:$F,5,0),0)</f>
        <v>44040.71858465673</v>
      </c>
      <c r="N16" s="23">
        <f t="shared" si="2"/>
        <v>44040.71858465673</v>
      </c>
      <c r="O16" s="23">
        <f>VLOOKUP(C16,'[3]דוח רשימת בקשות 17.11.25'!B:I,8,0)</f>
        <v>0</v>
      </c>
      <c r="P16" s="23">
        <f t="shared" si="3"/>
        <v>0</v>
      </c>
      <c r="Q16" s="23">
        <f t="shared" si="4"/>
        <v>44040.71858465673</v>
      </c>
      <c r="R16" s="40" t="s">
        <v>988</v>
      </c>
      <c r="T16" s="17">
        <f>VLOOKUP(C16,'[5]נספח ה'!$C$3:$M$49,11,0)</f>
        <v>45763.073002463927</v>
      </c>
      <c r="U16" s="17">
        <f t="shared" si="5"/>
        <v>1722.354417807197</v>
      </c>
      <c r="Y16" s="1" t="e">
        <f>VLOOKUP(F16,[4]ריכוז!E:X,20,0)</f>
        <v>#N/A</v>
      </c>
    </row>
    <row r="17" spans="2:25" x14ac:dyDescent="0.2">
      <c r="B17" s="6">
        <v>14</v>
      </c>
      <c r="C17" s="6">
        <v>1001903556</v>
      </c>
      <c r="D17" s="6">
        <v>41118000</v>
      </c>
      <c r="E17" s="6">
        <v>513894139</v>
      </c>
      <c r="F17" s="8" t="s">
        <v>1001</v>
      </c>
      <c r="G17" s="7" t="str">
        <f>VLOOKUP(C17,[3]ריכוז!A:BN,66,0)</f>
        <v>כן</v>
      </c>
      <c r="H17" s="7" t="str">
        <f>VLOOKUP(C17,[3]ריכוז!A:BP,68,0)</f>
        <v>לא</v>
      </c>
      <c r="I17" s="7">
        <f>VLOOKUP(C17,[3]ריכוז!A:BQ,69,0)</f>
        <v>0</v>
      </c>
      <c r="J17" s="22">
        <f t="shared" si="6"/>
        <v>0</v>
      </c>
      <c r="K17" s="22">
        <f>VLOOKUP(C17,'[3]דוח רשימת בקשות'!B:P,15,0)</f>
        <v>2000000</v>
      </c>
      <c r="L17" s="7">
        <f t="shared" si="1"/>
        <v>1</v>
      </c>
      <c r="M17" s="23">
        <f>VLOOKUP(E17,'[1]ריכוז תמיכה ברמת עמותה'!$A:$P,16,0)+IFERROR(VLOOKUP(E17,[2]גיליון1!$B:$F,5,0),0)</f>
        <v>652342.86831363721</v>
      </c>
      <c r="N17" s="23">
        <f t="shared" si="2"/>
        <v>652342.86831363721</v>
      </c>
      <c r="O17" s="23">
        <f>VLOOKUP(C17,'[3]דוח רשימת בקשות 17.11.25'!B:I,8,0)</f>
        <v>0</v>
      </c>
      <c r="P17" s="23">
        <f t="shared" si="3"/>
        <v>0</v>
      </c>
      <c r="Q17" s="23">
        <f t="shared" si="4"/>
        <v>652342.86831363721</v>
      </c>
      <c r="R17" s="40" t="s">
        <v>1002</v>
      </c>
      <c r="T17" s="17">
        <f>VLOOKUP(C17,'[5]נספח ה'!$C$3:$M$49,11,0)</f>
        <v>644730.07927785756</v>
      </c>
      <c r="U17" s="17">
        <f t="shared" si="5"/>
        <v>-7612.7890357796568</v>
      </c>
      <c r="Y17" s="1" t="e">
        <f>VLOOKUP(F17,[4]ריכוז!E:X,20,0)</f>
        <v>#N/A</v>
      </c>
    </row>
    <row r="18" spans="2:25" x14ac:dyDescent="0.2">
      <c r="B18" s="6">
        <v>15</v>
      </c>
      <c r="C18" s="6">
        <v>1001903940</v>
      </c>
      <c r="D18" s="6">
        <v>40284862</v>
      </c>
      <c r="E18" s="6">
        <v>580365120</v>
      </c>
      <c r="F18" s="8" t="s">
        <v>1003</v>
      </c>
      <c r="G18" s="7" t="str">
        <f>VLOOKUP(C18,[3]ריכוז!A:BN,66,0)</f>
        <v>כן</v>
      </c>
      <c r="H18" s="7" t="str">
        <f>VLOOKUP(C18,[3]ריכוז!A:BP,68,0)</f>
        <v>לא</v>
      </c>
      <c r="I18" s="7">
        <f>VLOOKUP(C18,[3]ריכוז!A:BQ,69,0)</f>
        <v>0</v>
      </c>
      <c r="J18" s="22">
        <f t="shared" si="6"/>
        <v>0</v>
      </c>
      <c r="K18" s="22">
        <f>VLOOKUP(C18,'[3]דוח רשימת בקשות'!B:P,15,0)</f>
        <v>1000000</v>
      </c>
      <c r="L18" s="7">
        <f t="shared" si="1"/>
        <v>1</v>
      </c>
      <c r="M18" s="23">
        <f>VLOOKUP(E18,'[1]ריכוז תמיכה ברמת עמותה'!$A:$P,16,0)+IFERROR(VLOOKUP(E18,[2]גיליון1!$B:$F,5,0),0)</f>
        <v>158419.27998220653</v>
      </c>
      <c r="N18" s="23">
        <f t="shared" si="2"/>
        <v>158419.27998220653</v>
      </c>
      <c r="O18" s="23">
        <f>VLOOKUP(C18,'[3]דוח רשימת בקשות 17.11.25'!B:I,8,0)</f>
        <v>0</v>
      </c>
      <c r="P18" s="23">
        <f t="shared" si="3"/>
        <v>0</v>
      </c>
      <c r="Q18" s="23">
        <f t="shared" si="4"/>
        <v>158419.27998220653</v>
      </c>
      <c r="R18" s="40" t="s">
        <v>988</v>
      </c>
      <c r="T18" s="17" t="e">
        <f>VLOOKUP(C18,'[5]נספח ה'!$C$3:$M$49,11,0)</f>
        <v>#N/A</v>
      </c>
      <c r="U18" s="17" t="e">
        <f t="shared" si="5"/>
        <v>#N/A</v>
      </c>
      <c r="Y18" s="1" t="e">
        <f>VLOOKUP(F18,[4]ריכוז!E:X,20,0)</f>
        <v>#N/A</v>
      </c>
    </row>
    <row r="19" spans="2:25" x14ac:dyDescent="0.2">
      <c r="B19" s="6">
        <v>16</v>
      </c>
      <c r="C19" s="6">
        <v>1001904069</v>
      </c>
      <c r="D19" s="6">
        <v>42357627</v>
      </c>
      <c r="E19" s="6">
        <v>580640134</v>
      </c>
      <c r="F19" s="8" t="s">
        <v>1004</v>
      </c>
      <c r="G19" s="7" t="str">
        <f>VLOOKUP(C19,[3]ריכוז!A:BN,66,0)</f>
        <v>כן</v>
      </c>
      <c r="H19" s="7" t="str">
        <f>VLOOKUP(C19,[3]ריכוז!A:BP,68,0)</f>
        <v>לא</v>
      </c>
      <c r="I19" s="7">
        <f>VLOOKUP(C19,[3]ריכוז!A:BQ,69,0)</f>
        <v>0</v>
      </c>
      <c r="J19" s="22">
        <f t="shared" si="6"/>
        <v>0</v>
      </c>
      <c r="K19" s="22">
        <f>VLOOKUP(C19,'[3]דוח רשימת בקשות'!B:P,15,0)</f>
        <v>500000</v>
      </c>
      <c r="L19" s="7">
        <f t="shared" si="1"/>
        <v>1</v>
      </c>
      <c r="M19" s="23">
        <f>VLOOKUP(E19,'[1]ריכוז תמיכה ברמת עמותה'!$A:$P,16,0)+IFERROR(VLOOKUP(E19,[2]גיליון1!$B:$F,5,0),0)</f>
        <v>38755.832354497914</v>
      </c>
      <c r="N19" s="23">
        <f t="shared" si="2"/>
        <v>38755.832354497914</v>
      </c>
      <c r="O19" s="23">
        <f>VLOOKUP(C19,'[3]דוח רשימת בקשות 17.11.25'!B:I,8,0)</f>
        <v>0</v>
      </c>
      <c r="P19" s="23">
        <f t="shared" si="3"/>
        <v>0</v>
      </c>
      <c r="Q19" s="23">
        <f t="shared" si="4"/>
        <v>38755.832354497914</v>
      </c>
      <c r="R19" s="40" t="s">
        <v>988</v>
      </c>
      <c r="T19" s="17">
        <f>VLOOKUP(C19,'[5]נספח ה'!$C$3:$M$49,11,0)</f>
        <v>40271.504242168245</v>
      </c>
      <c r="U19" s="17">
        <f t="shared" si="5"/>
        <v>1515.6718876703308</v>
      </c>
      <c r="Y19" s="1" t="e">
        <f>VLOOKUP(F19,[4]ריכוז!E:X,20,0)</f>
        <v>#N/A</v>
      </c>
    </row>
    <row r="20" spans="2:25" x14ac:dyDescent="0.2">
      <c r="B20" s="6">
        <v>17</v>
      </c>
      <c r="C20" s="6">
        <v>1001904086</v>
      </c>
      <c r="D20" s="6">
        <v>42792911</v>
      </c>
      <c r="E20" s="6">
        <v>580705580</v>
      </c>
      <c r="F20" s="8" t="s">
        <v>1005</v>
      </c>
      <c r="G20" s="7" t="str">
        <f>VLOOKUP(C20,[3]ריכוז!A:BN,66,0)</f>
        <v>כן</v>
      </c>
      <c r="H20" s="7" t="str">
        <f>VLOOKUP(C20,[3]ריכוז!A:BP,68,0)</f>
        <v>לא</v>
      </c>
      <c r="I20" s="7">
        <f>VLOOKUP(C20,[3]ריכוז!A:BQ,69,0)</f>
        <v>0</v>
      </c>
      <c r="J20" s="22">
        <f t="shared" si="6"/>
        <v>0</v>
      </c>
      <c r="K20" s="22">
        <f>VLOOKUP(C20,'[3]דוח רשימת בקשות'!B:P,15,0)</f>
        <v>250000</v>
      </c>
      <c r="L20" s="7">
        <f t="shared" si="1"/>
        <v>1</v>
      </c>
      <c r="M20" s="23">
        <f>VLOOKUP(E20,'[1]ריכוז תמיכה ברמת עמותה'!$A:$P,16,0)+IFERROR(VLOOKUP(E20,[2]גיליון1!$B:$F,5,0),0)</f>
        <v>19217.768109668388</v>
      </c>
      <c r="N20" s="23">
        <f t="shared" si="2"/>
        <v>19217.768109668388</v>
      </c>
      <c r="O20" s="23">
        <f>VLOOKUP(C20,'[3]דוח רשימת בקשות 17.11.25'!B:I,8,0)</f>
        <v>0</v>
      </c>
      <c r="P20" s="23">
        <f t="shared" si="3"/>
        <v>0</v>
      </c>
      <c r="Q20" s="23">
        <f t="shared" si="4"/>
        <v>19217.768109668388</v>
      </c>
      <c r="R20" s="40" t="s">
        <v>988</v>
      </c>
      <c r="T20" s="17">
        <f>VLOOKUP(C20,'[5]נספח ה'!$C$3:$M$49,11,0)</f>
        <v>19969.340946529712</v>
      </c>
      <c r="U20" s="17">
        <f t="shared" si="5"/>
        <v>751.57283686132359</v>
      </c>
      <c r="Y20" s="1" t="e">
        <f>VLOOKUP(F20,[4]ריכוז!E:X,20,0)</f>
        <v>#N/A</v>
      </c>
    </row>
    <row r="21" spans="2:25" x14ac:dyDescent="0.2">
      <c r="B21" s="6">
        <v>18</v>
      </c>
      <c r="C21" s="6">
        <v>1001904188</v>
      </c>
      <c r="D21" s="6">
        <v>42832876</v>
      </c>
      <c r="E21" s="6">
        <v>580760841</v>
      </c>
      <c r="F21" s="8" t="s">
        <v>1006</v>
      </c>
      <c r="G21" s="7" t="str">
        <f>VLOOKUP(C21,[3]ריכוז!A:BN,66,0)</f>
        <v>כן</v>
      </c>
      <c r="H21" s="7" t="str">
        <f>VLOOKUP(C21,[3]ריכוז!A:BP,68,0)</f>
        <v>לא</v>
      </c>
      <c r="I21" s="7">
        <f>VLOOKUP(C21,[3]ריכוז!A:BQ,69,0)</f>
        <v>0</v>
      </c>
      <c r="J21" s="22">
        <f t="shared" si="6"/>
        <v>0</v>
      </c>
      <c r="K21" s="22">
        <f>VLOOKUP(C21,'[3]דוח רשימת בקשות'!B:P,15,0)</f>
        <v>500000</v>
      </c>
      <c r="L21" s="7">
        <f t="shared" si="1"/>
        <v>1</v>
      </c>
      <c r="M21" s="23">
        <f>VLOOKUP(E21,'[1]ריכוז תמיכה ברמת עמותה'!$A:$P,16,0)+IFERROR(VLOOKUP(E21,[2]גיליון1!$B:$F,5,0),0)</f>
        <v>3162.4580495963537</v>
      </c>
      <c r="N21" s="23">
        <f t="shared" si="2"/>
        <v>3162.4580495963537</v>
      </c>
      <c r="O21" s="23">
        <f>VLOOKUP(C21,'[3]דוח רשימת בקשות 17.11.25'!B:I,8,0)</f>
        <v>0</v>
      </c>
      <c r="P21" s="23">
        <f t="shared" si="3"/>
        <v>0</v>
      </c>
      <c r="Q21" s="23">
        <f t="shared" si="4"/>
        <v>3162.4580495963537</v>
      </c>
      <c r="R21" s="40" t="s">
        <v>988</v>
      </c>
      <c r="T21" s="17">
        <f>VLOOKUP(C21,'[5]נספח ה'!$C$3:$M$49,11,0)</f>
        <v>2935.1033324715468</v>
      </c>
      <c r="U21" s="17">
        <f t="shared" si="5"/>
        <v>-227.35471712480694</v>
      </c>
      <c r="Y21" s="1" t="e">
        <f>VLOOKUP(F21,[4]ריכוז!E:X,20,0)</f>
        <v>#N/A</v>
      </c>
    </row>
    <row r="22" spans="2:25" x14ac:dyDescent="0.2">
      <c r="B22" s="6">
        <v>19</v>
      </c>
      <c r="C22" s="6">
        <v>1001904189</v>
      </c>
      <c r="D22" s="6">
        <v>42796666</v>
      </c>
      <c r="E22" s="6">
        <v>580722031</v>
      </c>
      <c r="F22" s="8" t="s">
        <v>1007</v>
      </c>
      <c r="G22" s="7" t="str">
        <f>VLOOKUP(C22,[3]ריכוז!A:BN,66,0)</f>
        <v>כן</v>
      </c>
      <c r="H22" s="7" t="str">
        <f>VLOOKUP(C22,[3]ריכוז!A:BP,68,0)</f>
        <v>לא</v>
      </c>
      <c r="I22" s="7">
        <f>VLOOKUP(C22,[3]ריכוז!A:BQ,69,0)</f>
        <v>0</v>
      </c>
      <c r="J22" s="22">
        <f t="shared" si="6"/>
        <v>0</v>
      </c>
      <c r="K22" s="22">
        <f>VLOOKUP(C22,'[3]דוח רשימת בקשות'!B:P,15,0)</f>
        <v>500000</v>
      </c>
      <c r="L22" s="7">
        <f t="shared" si="1"/>
        <v>1</v>
      </c>
      <c r="M22" s="23">
        <f>VLOOKUP(E22,'[1]ריכוז תמיכה ברמת עמותה'!$A:$P,16,0)+IFERROR(VLOOKUP(E22,[2]גיליון1!$B:$F,5,0),0)</f>
        <v>53250.327006045816</v>
      </c>
      <c r="N22" s="23">
        <f t="shared" si="2"/>
        <v>53250.327006045816</v>
      </c>
      <c r="O22" s="23">
        <f>VLOOKUP(C22,'[3]דוח רשימת בקשות 17.11.25'!B:I,8,0)</f>
        <v>0</v>
      </c>
      <c r="P22" s="23">
        <f t="shared" si="3"/>
        <v>0</v>
      </c>
      <c r="Q22" s="23">
        <f t="shared" si="4"/>
        <v>53250.327006045816</v>
      </c>
      <c r="R22" s="40" t="s">
        <v>988</v>
      </c>
      <c r="T22" s="17">
        <f>VLOOKUP(C22,'[5]נספח ה'!$C$3:$M$49,11,0)</f>
        <v>52022.646421750556</v>
      </c>
      <c r="U22" s="17">
        <f t="shared" si="5"/>
        <v>-1227.6805842952599</v>
      </c>
      <c r="Y22" s="1" t="e">
        <f>VLOOKUP(F22,[4]ריכוז!E:X,20,0)</f>
        <v>#N/A</v>
      </c>
    </row>
    <row r="23" spans="2:25" x14ac:dyDescent="0.2">
      <c r="B23" s="6">
        <v>20</v>
      </c>
      <c r="C23" s="6">
        <v>1001904305</v>
      </c>
      <c r="D23" s="6">
        <v>42568230</v>
      </c>
      <c r="E23" s="6">
        <v>580718781</v>
      </c>
      <c r="F23" s="8" t="s">
        <v>1008</v>
      </c>
      <c r="G23" s="7" t="str">
        <f>VLOOKUP(C23,[3]ריכוז!A:BN,66,0)</f>
        <v>כן</v>
      </c>
      <c r="H23" s="7" t="str">
        <f>VLOOKUP(C23,[3]ריכוז!A:BP,68,0)</f>
        <v>לא</v>
      </c>
      <c r="I23" s="7">
        <f>VLOOKUP(C23,[3]ריכוז!A:BQ,69,0)</f>
        <v>0</v>
      </c>
      <c r="J23" s="22">
        <f t="shared" si="6"/>
        <v>0</v>
      </c>
      <c r="K23" s="22">
        <f>VLOOKUP(C23,'[3]דוח רשימת בקשות'!B:P,15,0)</f>
        <v>70000</v>
      </c>
      <c r="L23" s="7">
        <f t="shared" si="1"/>
        <v>1</v>
      </c>
      <c r="M23" s="23">
        <f>VLOOKUP(E23,'[1]ריכוז תמיכה ברמת עמותה'!$A:$P,16,0)+IFERROR(VLOOKUP(E23,[2]גיליון1!$B:$F,5,0),0)</f>
        <v>6793.7747658116523</v>
      </c>
      <c r="N23" s="23">
        <f t="shared" si="2"/>
        <v>6793.7747658116523</v>
      </c>
      <c r="O23" s="23">
        <f>VLOOKUP(C23,'[3]דוח רשימת בקשות 17.11.25'!B:I,8,0)</f>
        <v>0</v>
      </c>
      <c r="P23" s="23">
        <f t="shared" si="3"/>
        <v>0</v>
      </c>
      <c r="Q23" s="23">
        <f t="shared" si="4"/>
        <v>6793.7747658116523</v>
      </c>
      <c r="R23" s="40" t="s">
        <v>988</v>
      </c>
      <c r="T23" s="17">
        <f>VLOOKUP(C23,'[5]נספח ה'!$C$3:$M$49,11,0)</f>
        <v>7032.7409191346314</v>
      </c>
      <c r="U23" s="17">
        <f t="shared" si="5"/>
        <v>238.96615332297915</v>
      </c>
      <c r="Y23" s="1" t="e">
        <f>VLOOKUP(F23,[4]ריכוז!E:X,20,0)</f>
        <v>#N/A</v>
      </c>
    </row>
    <row r="24" spans="2:25" s="35" customFormat="1" x14ac:dyDescent="0.2">
      <c r="B24" s="6">
        <v>21</v>
      </c>
      <c r="C24" s="6">
        <v>1001904315</v>
      </c>
      <c r="D24" s="6">
        <v>40000025</v>
      </c>
      <c r="E24" s="6">
        <v>510718752</v>
      </c>
      <c r="F24" s="14" t="s">
        <v>1009</v>
      </c>
      <c r="G24" s="32" t="str">
        <f>VLOOKUP(C24,[3]ריכוז!A:BN,66,0)</f>
        <v>כן</v>
      </c>
      <c r="H24" s="32" t="str">
        <f>VLOOKUP(C24,[3]ריכוז!A:BP,68,0)</f>
        <v>לא</v>
      </c>
      <c r="I24" s="32">
        <f>VLOOKUP(C24,[3]ריכוז!A:BQ,69,0)</f>
        <v>0</v>
      </c>
      <c r="J24" s="33">
        <f t="shared" si="6"/>
        <v>0</v>
      </c>
      <c r="K24" s="33">
        <f>VLOOKUP(C24,'[3]דוח רשימת בקשות'!B:P,15,0)</f>
        <v>500000</v>
      </c>
      <c r="L24" s="32">
        <f t="shared" si="1"/>
        <v>1</v>
      </c>
      <c r="M24" s="23">
        <f>VLOOKUP(E24,'[1]ריכוז תמיכה ברמת עמותה'!$A:$P,16,0)+IFERROR(VLOOKUP(E24,[2]גיליון1!$B:$F,5,0),0)</f>
        <v>7065.9803738718329</v>
      </c>
      <c r="N24" s="23">
        <f t="shared" si="2"/>
        <v>7065.9803738718329</v>
      </c>
      <c r="O24" s="23">
        <f>VLOOKUP(C24,'[3]דוח רשימת בקשות 17.11.25'!B:I,8,0)</f>
        <v>0</v>
      </c>
      <c r="P24" s="23">
        <f t="shared" si="3"/>
        <v>0</v>
      </c>
      <c r="Q24" s="23">
        <f t="shared" si="4"/>
        <v>7065.9803738718329</v>
      </c>
      <c r="R24" s="41" t="s">
        <v>988</v>
      </c>
      <c r="T24" s="42">
        <f>VLOOKUP(C24,'[5]נספח ה'!$C$3:$M$49,11,0)</f>
        <v>7495.1351289486929</v>
      </c>
      <c r="U24" s="42">
        <f t="shared" si="5"/>
        <v>429.15475507686006</v>
      </c>
      <c r="Y24" s="35" t="e">
        <f>VLOOKUP(F24,[4]ריכוז!E:X,20,0)</f>
        <v>#N/A</v>
      </c>
    </row>
    <row r="25" spans="2:25" x14ac:dyDescent="0.2">
      <c r="B25" s="6">
        <v>22</v>
      </c>
      <c r="C25" s="6">
        <v>1001904475</v>
      </c>
      <c r="D25" s="6">
        <v>42788698</v>
      </c>
      <c r="E25" s="6">
        <v>580754893</v>
      </c>
      <c r="F25" s="8" t="s">
        <v>1010</v>
      </c>
      <c r="G25" s="7" t="str">
        <f>VLOOKUP(C25,[3]ריכוז!A:BN,66,0)</f>
        <v>כן</v>
      </c>
      <c r="H25" s="7" t="str">
        <f>VLOOKUP(C25,[3]ריכוז!A:BP,68,0)</f>
        <v>לא</v>
      </c>
      <c r="I25" s="7">
        <f>VLOOKUP(C25,[3]ריכוז!A:BQ,69,0)</f>
        <v>0</v>
      </c>
      <c r="J25" s="22">
        <f t="shared" si="6"/>
        <v>0</v>
      </c>
      <c r="K25" s="22">
        <f>VLOOKUP(C25,'[3]דוח רשימת בקשות'!B:P,15,0)</f>
        <v>300000</v>
      </c>
      <c r="L25" s="7">
        <f t="shared" si="1"/>
        <v>1</v>
      </c>
      <c r="M25" s="23">
        <f>VLOOKUP(E25,'[1]ריכוז תמיכה ברמת עמותה'!$A:$P,16,0)+IFERROR(VLOOKUP(E25,[2]גיליון1!$B:$F,5,0),0)</f>
        <v>66441.392424869409</v>
      </c>
      <c r="N25" s="23">
        <f t="shared" si="2"/>
        <v>66441.392424869409</v>
      </c>
      <c r="O25" s="23">
        <f>VLOOKUP(C25,'[3]דוח רשימת בקשות 17.11.25'!B:I,8,0)</f>
        <v>0</v>
      </c>
      <c r="P25" s="23">
        <f t="shared" si="3"/>
        <v>0</v>
      </c>
      <c r="Q25" s="23">
        <f t="shared" si="4"/>
        <v>66441.392424869409</v>
      </c>
      <c r="R25" s="40" t="s">
        <v>988</v>
      </c>
      <c r="T25" s="17">
        <f>VLOOKUP(C25,'[5]נספח ה'!$C$3:$M$49,11,0)</f>
        <v>67166.77507412339</v>
      </c>
      <c r="U25" s="17">
        <f t="shared" si="5"/>
        <v>725.38264925398107</v>
      </c>
      <c r="Y25" s="1" t="e">
        <f>VLOOKUP(F25,[4]ריכוז!E:X,20,0)</f>
        <v>#N/A</v>
      </c>
    </row>
    <row r="26" spans="2:25" x14ac:dyDescent="0.2">
      <c r="B26" s="6">
        <v>23</v>
      </c>
      <c r="C26" s="6">
        <v>1001904623</v>
      </c>
      <c r="D26" s="6">
        <v>42840096</v>
      </c>
      <c r="E26" s="6">
        <v>580706208</v>
      </c>
      <c r="F26" s="8" t="s">
        <v>1011</v>
      </c>
      <c r="G26" s="7" t="str">
        <f>VLOOKUP(C26,[3]ריכוז!A:BN,66,0)</f>
        <v>כן</v>
      </c>
      <c r="H26" s="7" t="str">
        <f>VLOOKUP(C26,[3]ריכוז!A:BP,68,0)</f>
        <v>כן</v>
      </c>
      <c r="I26" s="7">
        <f>VLOOKUP(C26,[3]ריכוז!A:BQ,69,0)</f>
        <v>41</v>
      </c>
      <c r="J26" s="22">
        <f t="shared" si="6"/>
        <v>760.21381414599512</v>
      </c>
      <c r="K26" s="22">
        <f>VLOOKUP(C26,'[3]דוח רשימת בקשות'!B:P,15,0)</f>
        <v>100000</v>
      </c>
      <c r="L26" s="7">
        <f t="shared" si="1"/>
        <v>1</v>
      </c>
      <c r="M26" s="23">
        <f>VLOOKUP(E26,'[1]ריכוז תמיכה ברמת עמותה'!$A:$P,16,0)+IFERROR(VLOOKUP(E26,[2]גיליון1!$B:$F,5,0),0)</f>
        <v>6767.7571259338592</v>
      </c>
      <c r="N26" s="23">
        <f t="shared" si="2"/>
        <v>6007.5433117878638</v>
      </c>
      <c r="O26" s="23">
        <f>VLOOKUP(C26,'[3]דוח רשימת בקשות 17.11.25'!B:I,8,0)</f>
        <v>0</v>
      </c>
      <c r="P26" s="23">
        <f t="shared" si="3"/>
        <v>0</v>
      </c>
      <c r="Q26" s="23">
        <f t="shared" si="4"/>
        <v>6007.5433117878638</v>
      </c>
      <c r="R26" s="40" t="s">
        <v>988</v>
      </c>
      <c r="T26" s="17">
        <f>VLOOKUP(C26,'[5]נספח ה'!$C$3:$M$49,11,0)</f>
        <v>6616.0719836036833</v>
      </c>
      <c r="U26" s="17">
        <f t="shared" si="5"/>
        <v>-151.68514233017595</v>
      </c>
      <c r="Y26" s="1" t="e">
        <f>VLOOKUP(F26,[4]ריכוז!E:X,20,0)</f>
        <v>#N/A</v>
      </c>
    </row>
    <row r="27" spans="2:25" x14ac:dyDescent="0.2">
      <c r="B27" s="6">
        <v>24</v>
      </c>
      <c r="C27" s="6">
        <v>1001905058</v>
      </c>
      <c r="D27" s="6">
        <v>42899856</v>
      </c>
      <c r="E27" s="6">
        <v>580740033</v>
      </c>
      <c r="F27" s="8" t="s">
        <v>1012</v>
      </c>
      <c r="G27" s="7" t="str">
        <f>VLOOKUP(C27,[3]ריכוז!A:BN,66,0)</f>
        <v>כן</v>
      </c>
      <c r="H27" s="7" t="str">
        <f>VLOOKUP(C27,[3]ריכוז!A:BP,68,0)</f>
        <v>לא</v>
      </c>
      <c r="I27" s="7">
        <f>VLOOKUP(C27,[3]ריכוז!A:BQ,69,0)</f>
        <v>0</v>
      </c>
      <c r="J27" s="22">
        <f t="shared" si="6"/>
        <v>0</v>
      </c>
      <c r="K27" s="22">
        <f>VLOOKUP(C27,'[3]דוח רשימת בקשות'!B:P,15,0)</f>
        <v>200000</v>
      </c>
      <c r="L27" s="7">
        <f t="shared" si="1"/>
        <v>1</v>
      </c>
      <c r="M27" s="23">
        <f>VLOOKUP(E27,'[1]ריכוז תמיכה ברמת עמותה'!$A:$P,16,0)+IFERROR(VLOOKUP(E27,[2]גיליון1!$B:$F,5,0),0)</f>
        <v>28826.652164502582</v>
      </c>
      <c r="N27" s="23">
        <f t="shared" si="2"/>
        <v>28826.652164502582</v>
      </c>
      <c r="O27" s="23">
        <f>VLOOKUP(C27,'[3]דוח רשימת בקשות 17.11.25'!B:I,8,0)</f>
        <v>0</v>
      </c>
      <c r="P27" s="23">
        <f t="shared" si="3"/>
        <v>0</v>
      </c>
      <c r="Q27" s="23">
        <f t="shared" si="4"/>
        <v>28826.652164502582</v>
      </c>
      <c r="R27" s="40" t="s">
        <v>988</v>
      </c>
      <c r="T27" s="17">
        <f>VLOOKUP(C27,'[5]נספח ה'!$C$3:$M$49,11,0)</f>
        <v>29954.01141979457</v>
      </c>
      <c r="U27" s="17">
        <f t="shared" si="5"/>
        <v>1127.3592552919872</v>
      </c>
      <c r="Y27" s="1" t="e">
        <f>VLOOKUP(F27,[4]ריכוז!E:X,20,0)</f>
        <v>#N/A</v>
      </c>
    </row>
    <row r="28" spans="2:25" x14ac:dyDescent="0.2">
      <c r="B28" s="6">
        <v>25</v>
      </c>
      <c r="C28" s="6">
        <v>1001905310</v>
      </c>
      <c r="D28" s="6">
        <v>42792905</v>
      </c>
      <c r="E28" s="6">
        <v>580631737</v>
      </c>
      <c r="F28" s="8" t="s">
        <v>1013</v>
      </c>
      <c r="G28" s="7" t="str">
        <f>VLOOKUP(C28,[3]ריכוז!A:BN,66,0)</f>
        <v>כן</v>
      </c>
      <c r="H28" s="7" t="str">
        <f>VLOOKUP(C28,[3]ריכוז!A:BP,68,0)</f>
        <v>לא</v>
      </c>
      <c r="I28" s="7">
        <f>VLOOKUP(C28,[3]ריכוז!A:BQ,69,0)</f>
        <v>0</v>
      </c>
      <c r="J28" s="22">
        <f t="shared" si="6"/>
        <v>0</v>
      </c>
      <c r="K28" s="22">
        <f>VLOOKUP(C28,'[3]דוח רשימת בקשות'!B:P,15,0)</f>
        <v>500000</v>
      </c>
      <c r="L28" s="7">
        <f t="shared" si="1"/>
        <v>1</v>
      </c>
      <c r="M28" s="23">
        <f>VLOOKUP(E28,'[1]ריכוז תמיכה ברמת עמותה'!$A:$P,16,0)+IFERROR(VLOOKUP(E28,[2]גיליון1!$B:$F,5,0),0)</f>
        <v>4124.6821458180466</v>
      </c>
      <c r="N28" s="23">
        <f t="shared" si="2"/>
        <v>4124.6821458180466</v>
      </c>
      <c r="O28" s="23">
        <f>VLOOKUP(C28,'[3]דוח רשימת בקשות 17.11.25'!B:I,8,0)</f>
        <v>0</v>
      </c>
      <c r="P28" s="23">
        <f t="shared" si="3"/>
        <v>0</v>
      </c>
      <c r="Q28" s="23">
        <f t="shared" si="4"/>
        <v>4124.6821458180466</v>
      </c>
      <c r="R28" s="40" t="s">
        <v>988</v>
      </c>
      <c r="T28" s="17">
        <f>VLOOKUP(C28,'[5]נספח ה'!$C$3:$M$49,11,0)</f>
        <v>4502.596906793995</v>
      </c>
      <c r="U28" s="17">
        <f t="shared" si="5"/>
        <v>377.91476097594841</v>
      </c>
      <c r="Y28" s="1" t="e">
        <f>VLOOKUP(F28,[4]ריכוז!E:X,20,0)</f>
        <v>#N/A</v>
      </c>
    </row>
    <row r="29" spans="2:25" x14ac:dyDescent="0.2">
      <c r="B29" s="6">
        <v>26</v>
      </c>
      <c r="C29" s="6">
        <v>1001905320</v>
      </c>
      <c r="D29" s="6">
        <v>42802845</v>
      </c>
      <c r="E29" s="6">
        <v>580544393</v>
      </c>
      <c r="F29" s="8" t="s">
        <v>1014</v>
      </c>
      <c r="G29" s="7" t="str">
        <f>VLOOKUP(C29,[3]ריכוז!A:BN,66,0)</f>
        <v>כן</v>
      </c>
      <c r="H29" s="7" t="str">
        <f>VLOOKUP(C29,[3]ריכוז!A:BP,68,0)</f>
        <v>לא</v>
      </c>
      <c r="I29" s="7">
        <f>VLOOKUP(C29,[3]ריכוז!A:BQ,69,0)</f>
        <v>0</v>
      </c>
      <c r="J29" s="22">
        <f t="shared" si="6"/>
        <v>0</v>
      </c>
      <c r="K29" s="22">
        <f>VLOOKUP(C29,'[3]דוח רשימת בקשות'!B:P,15,0)</f>
        <v>300000</v>
      </c>
      <c r="L29" s="7">
        <f t="shared" si="1"/>
        <v>1</v>
      </c>
      <c r="M29" s="23">
        <f>VLOOKUP(E29,'[1]ריכוז תמיכה ברמת עמותה'!$A:$P,16,0)+IFERROR(VLOOKUP(E29,[2]גיליון1!$B:$F,5,0),0)</f>
        <v>52048.121963685226</v>
      </c>
      <c r="N29" s="23">
        <f t="shared" si="2"/>
        <v>52048.121963685226</v>
      </c>
      <c r="O29" s="23">
        <f>VLOOKUP(C29,'[3]דוח רשימת בקשות 17.11.25'!B:I,8,0)</f>
        <v>0</v>
      </c>
      <c r="P29" s="23">
        <f t="shared" si="3"/>
        <v>0</v>
      </c>
      <c r="Q29" s="23">
        <f t="shared" si="4"/>
        <v>52048.121963685226</v>
      </c>
      <c r="R29" s="40" t="s">
        <v>988</v>
      </c>
      <c r="T29" s="17">
        <f>VLOOKUP(C29,'[5]נספח ה'!$C$3:$M$49,11,0)</f>
        <v>54083.631730184636</v>
      </c>
      <c r="U29" s="17">
        <f t="shared" si="5"/>
        <v>2035.50976649941</v>
      </c>
      <c r="Y29" s="1" t="e">
        <f>VLOOKUP(F29,[4]ריכוז!E:X,20,0)</f>
        <v>#N/A</v>
      </c>
    </row>
    <row r="30" spans="2:25" x14ac:dyDescent="0.2">
      <c r="B30" s="6">
        <v>27</v>
      </c>
      <c r="C30" s="6">
        <v>1001905935</v>
      </c>
      <c r="D30" s="6">
        <v>42519615</v>
      </c>
      <c r="E30" s="6">
        <v>580741601</v>
      </c>
      <c r="F30" s="8" t="s">
        <v>1015</v>
      </c>
      <c r="G30" s="7" t="str">
        <f>VLOOKUP(C30,[3]ריכוז!A:BN,66,0)</f>
        <v>כן</v>
      </c>
      <c r="H30" s="7" t="str">
        <f>VLOOKUP(C30,[3]ריכוז!A:BP,68,0)</f>
        <v>כן</v>
      </c>
      <c r="I30" s="7">
        <f>VLOOKUP(C30,[3]ריכוז!A:BQ,69,0)</f>
        <v>22</v>
      </c>
      <c r="J30" s="22">
        <f t="shared" si="6"/>
        <v>404.15942474056573</v>
      </c>
      <c r="K30" s="22">
        <f>VLOOKUP(C30,'[3]דוח רשימת בקשות'!B:P,15,0)</f>
        <v>250000</v>
      </c>
      <c r="L30" s="7">
        <f t="shared" si="1"/>
        <v>1</v>
      </c>
      <c r="M30" s="23">
        <f>VLOOKUP(E30,'[1]ריכוז תמיכה ברמת עמותה'!$A:$P,16,0)+IFERROR(VLOOKUP(E30,[2]גיליון1!$B:$F,5,0),0)</f>
        <v>6705.3722741048405</v>
      </c>
      <c r="N30" s="23">
        <f t="shared" si="2"/>
        <v>6301.2128493642749</v>
      </c>
      <c r="O30" s="23">
        <f>VLOOKUP(C30,'[3]דוח רשימת בקשות 17.11.25'!B:I,8,0)</f>
        <v>0</v>
      </c>
      <c r="P30" s="23">
        <f t="shared" si="3"/>
        <v>0</v>
      </c>
      <c r="Q30" s="23">
        <f t="shared" si="4"/>
        <v>6301.2128493642749</v>
      </c>
      <c r="R30" s="40" t="s">
        <v>988</v>
      </c>
      <c r="T30" s="17">
        <f>VLOOKUP(C30,'[5]נספח ה'!$C$3:$M$49,11,0)</f>
        <v>6981.2479551748738</v>
      </c>
      <c r="U30" s="17">
        <f t="shared" si="5"/>
        <v>275.87568107003335</v>
      </c>
      <c r="Y30" s="1" t="e">
        <f>VLOOKUP(F30,[4]ריכוז!E:X,20,0)</f>
        <v>#N/A</v>
      </c>
    </row>
    <row r="31" spans="2:25" x14ac:dyDescent="0.2">
      <c r="B31" s="6">
        <v>28</v>
      </c>
      <c r="C31" s="6">
        <v>1001906067</v>
      </c>
      <c r="D31" s="6">
        <v>42240025</v>
      </c>
      <c r="E31" s="6">
        <v>580652188</v>
      </c>
      <c r="F31" s="8" t="s">
        <v>1016</v>
      </c>
      <c r="G31" s="7" t="str">
        <f>VLOOKUP(C31,[3]ריכוז!A:BN,66,0)</f>
        <v>כן</v>
      </c>
      <c r="H31" s="7" t="str">
        <f>VLOOKUP(C31,[3]ריכוז!A:BP,68,0)</f>
        <v>לא</v>
      </c>
      <c r="I31" s="7">
        <f>VLOOKUP(C31,[3]ריכוז!A:BQ,69,0)</f>
        <v>0</v>
      </c>
      <c r="J31" s="22">
        <f t="shared" si="6"/>
        <v>0</v>
      </c>
      <c r="K31" s="22">
        <f>VLOOKUP(C31,'[3]דוח רשימת בקשות'!B:P,15,0)</f>
        <v>115000</v>
      </c>
      <c r="L31" s="7">
        <f t="shared" si="1"/>
        <v>1</v>
      </c>
      <c r="M31" s="23">
        <f>VLOOKUP(E31,'[1]ריכוז תמיכה ברמת עמותה'!$A:$P,16,0)+IFERROR(VLOOKUP(E31,[2]גיליון1!$B:$F,5,0),0)</f>
        <v>3806.9132709989999</v>
      </c>
      <c r="N31" s="23">
        <f t="shared" si="2"/>
        <v>3806.9132709989999</v>
      </c>
      <c r="O31" s="23">
        <f>VLOOKUP(C31,'[3]דוח רשימת בקשות 17.11.25'!B:I,8,0)</f>
        <v>0</v>
      </c>
      <c r="P31" s="23">
        <f t="shared" si="3"/>
        <v>0</v>
      </c>
      <c r="Q31" s="23">
        <f t="shared" si="4"/>
        <v>3806.9132709989999</v>
      </c>
      <c r="R31" s="40" t="s">
        <v>988</v>
      </c>
      <c r="T31" s="17">
        <f>VLOOKUP(C31,'[5]נספח ה'!$C$3:$M$49,11,0)</f>
        <v>3468.2561091412363</v>
      </c>
      <c r="U31" s="17">
        <f t="shared" si="5"/>
        <v>-338.65716185776364</v>
      </c>
      <c r="Y31" s="1" t="e">
        <f>VLOOKUP(F31,[4]ריכוז!E:X,20,0)</f>
        <v>#N/A</v>
      </c>
    </row>
    <row r="32" spans="2:25" x14ac:dyDescent="0.2">
      <c r="B32" s="6">
        <v>29</v>
      </c>
      <c r="C32" s="6">
        <v>1001906202</v>
      </c>
      <c r="D32" s="6">
        <v>40145954</v>
      </c>
      <c r="E32" s="6">
        <v>580213924</v>
      </c>
      <c r="F32" s="8" t="s">
        <v>1017</v>
      </c>
      <c r="G32" s="7" t="str">
        <f>VLOOKUP(C32,[3]ריכוז!A:BN,66,0)</f>
        <v>כן</v>
      </c>
      <c r="H32" s="7" t="str">
        <f>VLOOKUP(C32,[3]ריכוז!A:BP,68,0)</f>
        <v>לא</v>
      </c>
      <c r="I32" s="7">
        <f>VLOOKUP(C32,[3]ריכוז!A:BQ,69,0)</f>
        <v>0</v>
      </c>
      <c r="J32" s="22">
        <f t="shared" si="6"/>
        <v>0</v>
      </c>
      <c r="K32" s="22">
        <f>VLOOKUP(C32,'[3]דוח רשימת בקשות'!B:P,15,0)</f>
        <v>50000</v>
      </c>
      <c r="L32" s="7">
        <f t="shared" si="1"/>
        <v>1</v>
      </c>
      <c r="M32" s="23">
        <f>VLOOKUP(E32,'[1]ריכוז תמיכה ברמת עמותה'!$A:$P,16,0)+IFERROR(VLOOKUP(E32,[2]גיליון1!$B:$F,5,0),0)</f>
        <v>4592.8872430166912</v>
      </c>
      <c r="N32" s="23">
        <f t="shared" si="2"/>
        <v>4592.8872430166912</v>
      </c>
      <c r="O32" s="23">
        <f>VLOOKUP(C32,'[3]דוח רשימת בקשות 17.11.25'!B:I,8,0)</f>
        <v>0</v>
      </c>
      <c r="P32" s="23">
        <f t="shared" si="3"/>
        <v>0</v>
      </c>
      <c r="Q32" s="23">
        <f t="shared" si="4"/>
        <v>4592.8872430166912</v>
      </c>
      <c r="R32" s="40" t="s">
        <v>988</v>
      </c>
      <c r="T32" s="17">
        <f>VLOOKUP(C32,'[5]נספח ה'!$C$3:$M$49,11,0)</f>
        <v>4871.8378338166494</v>
      </c>
      <c r="U32" s="17">
        <f t="shared" si="5"/>
        <v>278.95059079995826</v>
      </c>
      <c r="Y32" s="1" t="e">
        <f>VLOOKUP(F32,[4]ריכוז!E:X,20,0)</f>
        <v>#N/A</v>
      </c>
    </row>
    <row r="33" spans="2:25" x14ac:dyDescent="0.2">
      <c r="B33" s="6">
        <v>30</v>
      </c>
      <c r="C33" s="6">
        <v>1001906208</v>
      </c>
      <c r="D33" s="6">
        <v>42901228</v>
      </c>
      <c r="E33" s="6">
        <v>580767804</v>
      </c>
      <c r="F33" s="8" t="s">
        <v>1018</v>
      </c>
      <c r="G33" s="7" t="str">
        <f>VLOOKUP(C33,[3]ריכוז!A:BN,66,0)</f>
        <v>כן</v>
      </c>
      <c r="H33" s="7" t="str">
        <f>VLOOKUP(C33,[3]ריכוז!A:BP,68,0)</f>
        <v>לא</v>
      </c>
      <c r="I33" s="7">
        <f>VLOOKUP(C33,[3]ריכוז!A:BQ,69,0)</f>
        <v>0</v>
      </c>
      <c r="J33" s="22">
        <f t="shared" si="6"/>
        <v>0</v>
      </c>
      <c r="K33" s="22">
        <f>VLOOKUP(C33,'[3]דוח רשימת בקשות'!B:P,15,0)</f>
        <v>1000000</v>
      </c>
      <c r="L33" s="7">
        <f t="shared" si="1"/>
        <v>1</v>
      </c>
      <c r="M33" s="23">
        <f>VLOOKUP(E33,'[1]ריכוז תמיכה ברמת עמותה'!$A:$P,16,0)+IFERROR(VLOOKUP(E33,[2]גיליון1!$B:$F,5,0),0)</f>
        <v>34042.885563366304</v>
      </c>
      <c r="N33" s="23">
        <f t="shared" si="2"/>
        <v>34042.885563366304</v>
      </c>
      <c r="O33" s="23">
        <f>VLOOKUP(C33,'[3]דוח רשימת בקשות 17.11.25'!B:I,8,0)</f>
        <v>0</v>
      </c>
      <c r="P33" s="23">
        <f t="shared" si="3"/>
        <v>0</v>
      </c>
      <c r="Q33" s="23">
        <f t="shared" si="4"/>
        <v>34042.885563366304</v>
      </c>
      <c r="R33" s="40" t="s">
        <v>988</v>
      </c>
      <c r="T33" s="17">
        <f>VLOOKUP(C33,'[5]נספח ה'!$C$3:$M$49,11,0)</f>
        <v>34618.379542463437</v>
      </c>
      <c r="U33" s="17">
        <f t="shared" si="5"/>
        <v>575.49397909713298</v>
      </c>
      <c r="Y33" s="1" t="e">
        <f>VLOOKUP(F33,[4]ריכוז!E:X,20,0)</f>
        <v>#N/A</v>
      </c>
    </row>
    <row r="34" spans="2:25" x14ac:dyDescent="0.2">
      <c r="B34" s="6">
        <v>31</v>
      </c>
      <c r="C34" s="6">
        <v>1001906215</v>
      </c>
      <c r="D34" s="6">
        <v>42506545</v>
      </c>
      <c r="E34" s="6">
        <v>580711844</v>
      </c>
      <c r="F34" s="8" t="s">
        <v>1019</v>
      </c>
      <c r="G34" s="7" t="str">
        <f>VLOOKUP(C34,[3]ריכוז!A:BN,66,0)</f>
        <v>כן</v>
      </c>
      <c r="H34" s="7" t="str">
        <f>VLOOKUP(C34,[3]ריכוז!A:BP,68,0)</f>
        <v>כן</v>
      </c>
      <c r="I34" s="7">
        <f>VLOOKUP(C34,[3]ריכוז!A:BQ,69,0)</f>
        <v>24</v>
      </c>
      <c r="J34" s="22">
        <f t="shared" si="6"/>
        <v>158.22718195969364</v>
      </c>
      <c r="K34" s="22">
        <f>VLOOKUP(C34,'[3]דוח רשימת בקשות'!B:P,15,0)</f>
        <v>500000</v>
      </c>
      <c r="L34" s="7">
        <f t="shared" si="1"/>
        <v>1</v>
      </c>
      <c r="M34" s="23">
        <f>VLOOKUP(E34,'[1]ריכוז תמיכה ברמת עמותה'!$A:$P,16,0)+IFERROR(VLOOKUP(E34,[2]גיליון1!$B:$F,5,0),0)</f>
        <v>2406.3717256370073</v>
      </c>
      <c r="N34" s="23">
        <f t="shared" si="2"/>
        <v>2248.1445436773138</v>
      </c>
      <c r="O34" s="23">
        <f>VLOOKUP(C34,'[3]דוח רשימת בקשות 17.11.25'!B:I,8,0)</f>
        <v>0</v>
      </c>
      <c r="P34" s="23">
        <f t="shared" si="3"/>
        <v>0</v>
      </c>
      <c r="Q34" s="23">
        <f t="shared" si="4"/>
        <v>2248.1445436773138</v>
      </c>
      <c r="R34" s="40" t="s">
        <v>988</v>
      </c>
      <c r="T34" s="17">
        <f>VLOOKUP(C34,'[5]נספח ה'!$C$3:$M$49,11,0)</f>
        <v>2429.8544102300693</v>
      </c>
      <c r="U34" s="17">
        <f t="shared" si="5"/>
        <v>23.482684593062004</v>
      </c>
      <c r="Y34" s="1" t="e">
        <f>VLOOKUP(F34,[4]ריכוז!E:X,20,0)</f>
        <v>#N/A</v>
      </c>
    </row>
    <row r="35" spans="2:25" x14ac:dyDescent="0.2">
      <c r="B35" s="6">
        <v>32</v>
      </c>
      <c r="C35" s="6">
        <v>1001906252</v>
      </c>
      <c r="D35" s="6">
        <v>41448772</v>
      </c>
      <c r="E35" s="6">
        <v>580441558</v>
      </c>
      <c r="F35" s="8" t="s">
        <v>1020</v>
      </c>
      <c r="G35" s="7" t="str">
        <f>VLOOKUP(C35,[3]ריכוז!A:BN,66,0)</f>
        <v>כן</v>
      </c>
      <c r="H35" s="7" t="str">
        <f>VLOOKUP(C35,[3]ריכוז!A:BP,68,0)</f>
        <v>לא</v>
      </c>
      <c r="I35" s="7">
        <f>VLOOKUP(C35,[3]ריכוז!A:BQ,69,0)</f>
        <v>0</v>
      </c>
      <c r="J35" s="22">
        <f t="shared" si="6"/>
        <v>0</v>
      </c>
      <c r="K35" s="22">
        <f>VLOOKUP(C35,'[3]דוח רשימת בקשות'!B:P,15,0)</f>
        <v>180000</v>
      </c>
      <c r="L35" s="7">
        <f t="shared" si="1"/>
        <v>1</v>
      </c>
      <c r="M35" s="23">
        <f>VLOOKUP(E35,'[1]ריכוז תמיכה ברמת עמותה'!$A:$P,16,0)+IFERROR(VLOOKUP(E35,[2]גיליון1!$B:$F,5,0),0)</f>
        <v>51401.386890885893</v>
      </c>
      <c r="N35" s="23">
        <f t="shared" si="2"/>
        <v>51401.386890885893</v>
      </c>
      <c r="O35" s="23">
        <f>VLOOKUP(C35,'[3]דוח רשימת בקשות 17.11.25'!B:I,8,0)</f>
        <v>0</v>
      </c>
      <c r="P35" s="23">
        <f t="shared" si="3"/>
        <v>0</v>
      </c>
      <c r="Q35" s="23">
        <f t="shared" si="4"/>
        <v>51401.386890885893</v>
      </c>
      <c r="R35" s="40" t="s">
        <v>988</v>
      </c>
      <c r="T35" s="17">
        <f>VLOOKUP(C35,'[5]נספח ה'!$C$3:$M$49,11,0)</f>
        <v>50791.123012112075</v>
      </c>
      <c r="U35" s="17">
        <f t="shared" si="5"/>
        <v>-610.26387877381785</v>
      </c>
      <c r="Y35" s="1" t="e">
        <f>VLOOKUP(F35,[4]ריכוז!E:X,20,0)</f>
        <v>#N/A</v>
      </c>
    </row>
    <row r="36" spans="2:25" x14ac:dyDescent="0.2">
      <c r="B36" s="6">
        <v>33</v>
      </c>
      <c r="C36" s="6">
        <v>1001906301</v>
      </c>
      <c r="D36" s="6">
        <v>42901227</v>
      </c>
      <c r="E36" s="6">
        <v>580746865</v>
      </c>
      <c r="F36" s="8" t="s">
        <v>1021</v>
      </c>
      <c r="G36" s="7" t="str">
        <f>VLOOKUP(C36,[3]ריכוז!A:BN,66,0)</f>
        <v>כן</v>
      </c>
      <c r="H36" s="7" t="str">
        <f>VLOOKUP(C36,[3]ריכוז!A:BP,68,0)</f>
        <v>כן</v>
      </c>
      <c r="I36" s="7">
        <f>VLOOKUP(C36,[3]ריכוז!A:BQ,69,0)</f>
        <v>42</v>
      </c>
      <c r="J36" s="22">
        <f t="shared" si="6"/>
        <v>23902.340405406008</v>
      </c>
      <c r="K36" s="22">
        <f>VLOOKUP(C36,'[3]דוח רשימת בקשות'!B:P,15,0)</f>
        <v>1000000</v>
      </c>
      <c r="L36" s="7">
        <f t="shared" si="1"/>
        <v>1</v>
      </c>
      <c r="M36" s="23">
        <f>VLOOKUP(E36,'[1]ריכוז תמיכה ברמת עמותה'!$A:$P,16,0)+IFERROR(VLOOKUP(E36,[2]גיליון1!$B:$F,5,0),0)</f>
        <v>207722.72018983791</v>
      </c>
      <c r="N36" s="23">
        <f t="shared" si="2"/>
        <v>183820.37978443189</v>
      </c>
      <c r="O36" s="23">
        <f>VLOOKUP(C36,'[3]דוח רשימת בקשות 17.11.25'!B:I,8,0)</f>
        <v>0</v>
      </c>
      <c r="P36" s="23">
        <f t="shared" si="3"/>
        <v>0</v>
      </c>
      <c r="Q36" s="23">
        <f t="shared" si="4"/>
        <v>183820.37978443189</v>
      </c>
      <c r="R36" s="40" t="s">
        <v>988</v>
      </c>
      <c r="T36" s="17">
        <f>VLOOKUP(C36,'[5]נספח ה'!$C$3:$M$49,11,0)</f>
        <v>205861.71700211411</v>
      </c>
      <c r="U36" s="17">
        <f t="shared" si="5"/>
        <v>-1861.0031877238071</v>
      </c>
      <c r="Y36" s="1" t="e">
        <f>VLOOKUP(F36,[4]ריכוז!E:X,20,0)</f>
        <v>#N/A</v>
      </c>
    </row>
    <row r="37" spans="2:25" x14ac:dyDescent="0.2">
      <c r="B37" s="6">
        <v>34</v>
      </c>
      <c r="C37" s="6">
        <v>1001906374</v>
      </c>
      <c r="D37" s="6">
        <v>42746695</v>
      </c>
      <c r="E37" s="6">
        <v>580725166</v>
      </c>
      <c r="F37" s="8" t="s">
        <v>1022</v>
      </c>
      <c r="G37" s="7" t="str">
        <f>VLOOKUP(C37,[3]ריכוז!A:BN,66,0)</f>
        <v>כן</v>
      </c>
      <c r="H37" s="7" t="str">
        <f>VLOOKUP(C37,[3]ריכוז!A:BP,68,0)</f>
        <v>לא</v>
      </c>
      <c r="I37" s="7">
        <f>VLOOKUP(C37,[3]ריכוז!A:BQ,69,0)</f>
        <v>0</v>
      </c>
      <c r="J37" s="22">
        <f t="shared" si="6"/>
        <v>0</v>
      </c>
      <c r="K37" s="22">
        <f>VLOOKUP(C37,'[3]דוח רשימת בקשות'!B:P,15,0)</f>
        <v>200000</v>
      </c>
      <c r="L37" s="7">
        <f t="shared" si="1"/>
        <v>1</v>
      </c>
      <c r="M37" s="23">
        <f>VLOOKUP(E37,'[1]ריכוז תמיכה ברמת עמותה'!$A:$P,16,0)+IFERROR(VLOOKUP(E37,[2]גיליון1!$B:$F,5,0),0)</f>
        <v>5447.6593936089712</v>
      </c>
      <c r="N37" s="23">
        <f t="shared" si="2"/>
        <v>5447.6593936089712</v>
      </c>
      <c r="O37" s="23">
        <f>VLOOKUP(C37,'[3]דוח רשימת בקשות 17.11.25'!B:I,8,0)</f>
        <v>0</v>
      </c>
      <c r="P37" s="23">
        <f t="shared" si="3"/>
        <v>0</v>
      </c>
      <c r="Q37" s="23">
        <f t="shared" si="4"/>
        <v>5447.6593936089712</v>
      </c>
      <c r="R37" s="40" t="s">
        <v>988</v>
      </c>
      <c r="T37" s="17">
        <f>VLOOKUP(C37,'[5]נספח ה'!$C$3:$M$49,11,0)</f>
        <v>5639.2769044595834</v>
      </c>
      <c r="U37" s="17">
        <f t="shared" si="5"/>
        <v>191.61751085061223</v>
      </c>
      <c r="Y37" s="1" t="e">
        <f>VLOOKUP(F37,[4]ריכוז!E:X,20,0)</f>
        <v>#N/A</v>
      </c>
    </row>
    <row r="38" spans="2:25" x14ac:dyDescent="0.2">
      <c r="B38" s="6">
        <v>35</v>
      </c>
      <c r="C38" s="6">
        <v>1001906532</v>
      </c>
      <c r="D38" s="6">
        <v>42791367</v>
      </c>
      <c r="E38" s="6">
        <v>580600377</v>
      </c>
      <c r="F38" s="8" t="s">
        <v>1023</v>
      </c>
      <c r="G38" s="7" t="str">
        <f>VLOOKUP(C38,[3]ריכוז!A:BN,66,0)</f>
        <v>כן</v>
      </c>
      <c r="H38" s="7" t="str">
        <f>VLOOKUP(C38,[3]ריכוז!A:BP,68,0)</f>
        <v>לא</v>
      </c>
      <c r="I38" s="7">
        <f>VLOOKUP(C38,[3]ריכוז!A:BQ,69,0)</f>
        <v>0</v>
      </c>
      <c r="J38" s="22">
        <f t="shared" si="6"/>
        <v>0</v>
      </c>
      <c r="K38" s="22">
        <f>VLOOKUP(C38,'[3]דוח רשימת בקשות'!B:P,15,0)</f>
        <v>500000</v>
      </c>
      <c r="L38" s="7">
        <f t="shared" si="1"/>
        <v>1</v>
      </c>
      <c r="M38" s="23">
        <f>VLOOKUP(E38,'[1]ריכוז תמיכה ברמת עמותה'!$A:$P,16,0)+IFERROR(VLOOKUP(E38,[2]גיליון1!$B:$F,5,0),0)</f>
        <v>143759.71513335186</v>
      </c>
      <c r="N38" s="23">
        <f t="shared" si="2"/>
        <v>143759.71513335186</v>
      </c>
      <c r="O38" s="23">
        <f>VLOOKUP(C38,'[3]דוח רשימת בקשות 17.11.25'!B:I,8,0)</f>
        <v>0</v>
      </c>
      <c r="P38" s="23">
        <f t="shared" si="3"/>
        <v>0</v>
      </c>
      <c r="Q38" s="23">
        <f t="shared" si="4"/>
        <v>143759.71513335186</v>
      </c>
      <c r="R38" s="40" t="s">
        <v>988</v>
      </c>
      <c r="T38" s="17">
        <f>VLOOKUP(C38,'[5]נספח ה'!$C$3:$M$49,11,0)</f>
        <v>10980.40279725682</v>
      </c>
      <c r="U38" s="17">
        <f t="shared" si="5"/>
        <v>-132779.31233609503</v>
      </c>
      <c r="Y38" s="1" t="e">
        <f>VLOOKUP(F38,[4]ריכוז!E:X,20,0)</f>
        <v>#N/A</v>
      </c>
    </row>
    <row r="39" spans="2:25" x14ac:dyDescent="0.2">
      <c r="B39" s="6">
        <v>36</v>
      </c>
      <c r="C39" s="6">
        <v>1001906550</v>
      </c>
      <c r="D39" s="6">
        <v>42480421</v>
      </c>
      <c r="E39" s="6">
        <v>580665099</v>
      </c>
      <c r="F39" s="8" t="s">
        <v>1024</v>
      </c>
      <c r="G39" s="7" t="str">
        <f>VLOOKUP(C39,[3]ריכוז!A:BN,66,0)</f>
        <v>כן</v>
      </c>
      <c r="H39" s="7" t="str">
        <f>VLOOKUP(C39,[3]ריכוז!A:BP,68,0)</f>
        <v>לא</v>
      </c>
      <c r="I39" s="7">
        <f>VLOOKUP(C39,[3]ריכוז!A:BQ,69,0)</f>
        <v>0</v>
      </c>
      <c r="J39" s="22">
        <f t="shared" si="6"/>
        <v>0</v>
      </c>
      <c r="K39" s="22">
        <f>VLOOKUP(C39,'[3]דוח רשימת בקשות'!B:P,15,0)</f>
        <v>200000</v>
      </c>
      <c r="L39" s="7">
        <f t="shared" si="1"/>
        <v>1</v>
      </c>
      <c r="M39" s="23">
        <f>VLOOKUP(E39,'[1]ריכוז תמיכה ברמת עמותה'!$A:$P,16,0)+IFERROR(VLOOKUP(E39,[2]גיליון1!$B:$F,5,0),0)</f>
        <v>6920.8586246852419</v>
      </c>
      <c r="N39" s="23">
        <f t="shared" si="2"/>
        <v>6920.8586246852419</v>
      </c>
      <c r="O39" s="23">
        <f>VLOOKUP(C39,'[3]דוח רשימת בקשות 17.11.25'!B:I,8,0)</f>
        <v>0</v>
      </c>
      <c r="P39" s="23">
        <f t="shared" si="3"/>
        <v>0</v>
      </c>
      <c r="Q39" s="23">
        <f t="shared" si="4"/>
        <v>6920.8586246852419</v>
      </c>
      <c r="R39" s="40" t="s">
        <v>988</v>
      </c>
      <c r="T39" s="17">
        <f>VLOOKUP(C39,'[5]נספח ה'!$C$3:$M$49,11,0)</f>
        <v>6866.67451718966</v>
      </c>
      <c r="U39" s="17">
        <f t="shared" si="5"/>
        <v>-54.184107495581884</v>
      </c>
      <c r="Y39" s="1" t="e">
        <f>VLOOKUP(F39,[4]ריכוז!E:X,20,0)</f>
        <v>#N/A</v>
      </c>
    </row>
    <row r="40" spans="2:25" x14ac:dyDescent="0.2">
      <c r="B40" s="6">
        <v>37</v>
      </c>
      <c r="C40" s="6">
        <v>1001906694</v>
      </c>
      <c r="D40" s="6">
        <v>42901841</v>
      </c>
      <c r="E40" s="6">
        <v>580688687</v>
      </c>
      <c r="F40" s="8" t="s">
        <v>1025</v>
      </c>
      <c r="G40" s="7" t="str">
        <f>VLOOKUP(C40,[3]ריכוז!A:BN,66,0)</f>
        <v>כן</v>
      </c>
      <c r="H40" s="7" t="str">
        <f>VLOOKUP(C40,[3]ריכוז!A:BP,68,0)</f>
        <v>כן</v>
      </c>
      <c r="I40" s="7">
        <f>VLOOKUP(C40,[3]ריכוז!A:BQ,69,0)</f>
        <v>43</v>
      </c>
      <c r="J40" s="22">
        <f t="shared" si="6"/>
        <v>3396.0165563660576</v>
      </c>
      <c r="K40" s="22">
        <f>VLOOKUP(C40,'[3]דוח רשימת בקשות'!B:P,15,0)</f>
        <v>500000</v>
      </c>
      <c r="L40" s="7">
        <f t="shared" si="1"/>
        <v>1</v>
      </c>
      <c r="M40" s="23">
        <f>VLOOKUP(E40,'[1]ריכוז תמיכה ברמת עמותה'!$A:$P,16,0)+IFERROR(VLOOKUP(E40,[2]גיליון1!$B:$F,5,0),0)</f>
        <v>28826.652164502582</v>
      </c>
      <c r="N40" s="23">
        <f t="shared" si="2"/>
        <v>25430.635608136523</v>
      </c>
      <c r="O40" s="23">
        <f>VLOOKUP(C40,'[3]דוח רשימת בקשות 17.11.25'!B:I,8,0)</f>
        <v>0</v>
      </c>
      <c r="P40" s="23">
        <f t="shared" si="3"/>
        <v>0</v>
      </c>
      <c r="Q40" s="23">
        <f t="shared" si="4"/>
        <v>25430.635608136523</v>
      </c>
      <c r="R40" s="40" t="s">
        <v>988</v>
      </c>
      <c r="T40" s="17">
        <f>VLOOKUP(C40,'[5]נספח ה'!$C$3:$M$49,11,0)</f>
        <v>29954.01141979457</v>
      </c>
      <c r="U40" s="17">
        <f t="shared" si="5"/>
        <v>1127.3592552919872</v>
      </c>
      <c r="Y40" s="1" t="e">
        <f>VLOOKUP(F40,[4]ריכוז!E:X,20,0)</f>
        <v>#N/A</v>
      </c>
    </row>
    <row r="41" spans="2:25" x14ac:dyDescent="0.2">
      <c r="B41" s="6">
        <v>38</v>
      </c>
      <c r="C41" s="6">
        <v>1001906721</v>
      </c>
      <c r="D41" s="6">
        <v>40216241</v>
      </c>
      <c r="E41" s="6">
        <v>580031417</v>
      </c>
      <c r="F41" s="8" t="s">
        <v>1026</v>
      </c>
      <c r="G41" s="7" t="str">
        <f>VLOOKUP(C41,[3]ריכוז!A:BN,66,0)</f>
        <v>כן</v>
      </c>
      <c r="H41" s="7" t="str">
        <f>VLOOKUP(C41,[3]ריכוז!A:BP,68,0)</f>
        <v>לא</v>
      </c>
      <c r="I41" s="7">
        <f>VLOOKUP(C41,[3]ריכוז!A:BQ,69,0)</f>
        <v>0</v>
      </c>
      <c r="J41" s="22">
        <f t="shared" si="6"/>
        <v>0</v>
      </c>
      <c r="K41" s="22">
        <f>VLOOKUP(C41,'[3]דוח רשימת בקשות'!B:P,15,0)</f>
        <v>1000000</v>
      </c>
      <c r="L41" s="7">
        <f t="shared" si="1"/>
        <v>1</v>
      </c>
      <c r="M41" s="23">
        <f>VLOOKUP(E41,'[1]ריכוז תמיכה ברמת עמותה'!$A:$P,16,0)+IFERROR(VLOOKUP(E41,[2]גיליון1!$B:$F,5,0),0)</f>
        <v>27747.502591368477</v>
      </c>
      <c r="N41" s="23">
        <f t="shared" si="2"/>
        <v>27747.502591368477</v>
      </c>
      <c r="O41" s="23">
        <f>VLOOKUP(C41,'[3]דוח רשימת בקשות 17.11.25'!B:I,8,0)</f>
        <v>0</v>
      </c>
      <c r="P41" s="23">
        <f t="shared" si="3"/>
        <v>0</v>
      </c>
      <c r="Q41" s="23">
        <f t="shared" si="4"/>
        <v>27747.502591368477</v>
      </c>
      <c r="R41" s="40" t="s">
        <v>988</v>
      </c>
      <c r="T41" s="17" t="e">
        <f>VLOOKUP(C41,'[5]נספח ה'!$C$3:$M$49,11,0)</f>
        <v>#N/A</v>
      </c>
      <c r="U41" s="17" t="e">
        <f t="shared" si="5"/>
        <v>#N/A</v>
      </c>
      <c r="Y41" s="1" t="e">
        <f>VLOOKUP(F41,[4]ריכוז!E:X,20,0)</f>
        <v>#N/A</v>
      </c>
    </row>
    <row r="42" spans="2:25" x14ac:dyDescent="0.2">
      <c r="B42" s="6">
        <v>39</v>
      </c>
      <c r="C42" s="6">
        <v>1001907386</v>
      </c>
      <c r="D42" s="6">
        <v>42809345</v>
      </c>
      <c r="E42" s="6">
        <v>580595510</v>
      </c>
      <c r="F42" s="8" t="s">
        <v>1027</v>
      </c>
      <c r="G42" s="7" t="str">
        <f>VLOOKUP(C42,[3]ריכוז!A:BN,66,0)</f>
        <v>כן</v>
      </c>
      <c r="H42" s="7" t="str">
        <f>VLOOKUP(C42,[3]ריכוז!A:BP,68,0)</f>
        <v>לא</v>
      </c>
      <c r="I42" s="7">
        <f>VLOOKUP(C42,[3]ריכוז!A:BQ,69,0)</f>
        <v>0</v>
      </c>
      <c r="J42" s="22">
        <f t="shared" si="6"/>
        <v>0</v>
      </c>
      <c r="K42" s="22">
        <f>VLOOKUP(C42,'[3]דוח רשימת בקשות'!B:P,15,0)</f>
        <v>70000</v>
      </c>
      <c r="L42" s="7">
        <f t="shared" si="1"/>
        <v>1</v>
      </c>
      <c r="M42" s="23">
        <f>VLOOKUP(E42,'[1]ריכוז תמיכה ברמת עמותה'!$A:$P,16,0)+IFERROR(VLOOKUP(E42,[2]גיליון1!$B:$F,5,0),0)</f>
        <v>5888.3169782265277</v>
      </c>
      <c r="N42" s="23">
        <f t="shared" si="2"/>
        <v>5888.3169782265277</v>
      </c>
      <c r="O42" s="23">
        <f>VLOOKUP(C42,'[3]דוח רשימת בקשות 17.11.25'!B:I,8,0)</f>
        <v>0</v>
      </c>
      <c r="P42" s="23">
        <f t="shared" si="3"/>
        <v>0</v>
      </c>
      <c r="Q42" s="23">
        <f t="shared" si="4"/>
        <v>5888.3169782265277</v>
      </c>
      <c r="R42" s="40" t="s">
        <v>988</v>
      </c>
      <c r="T42" s="17">
        <f>VLOOKUP(C42,'[5]נספח ה'!$C$3:$M$49,11,0)</f>
        <v>6245.945940790577</v>
      </c>
      <c r="U42" s="17">
        <f t="shared" si="5"/>
        <v>357.62896256404929</v>
      </c>
      <c r="Y42" s="1" t="e">
        <f>VLOOKUP(F42,[4]ריכוז!E:X,20,0)</f>
        <v>#N/A</v>
      </c>
    </row>
    <row r="43" spans="2:25" x14ac:dyDescent="0.2">
      <c r="B43" s="6">
        <v>40</v>
      </c>
      <c r="C43" s="6">
        <v>1001907393</v>
      </c>
      <c r="D43" s="6">
        <v>42902170</v>
      </c>
      <c r="E43" s="6">
        <v>580725471</v>
      </c>
      <c r="F43" s="8" t="s">
        <v>1028</v>
      </c>
      <c r="G43" s="7" t="str">
        <f>VLOOKUP(C43,[3]ריכוז!A:BN,66,0)</f>
        <v>כן</v>
      </c>
      <c r="H43" s="7" t="str">
        <f>VLOOKUP(C43,[3]ריכוז!A:BP,68,0)</f>
        <v>לא</v>
      </c>
      <c r="I43" s="7">
        <f>VLOOKUP(C43,[3]ריכוז!A:BQ,69,0)</f>
        <v>0</v>
      </c>
      <c r="J43" s="22">
        <f t="shared" si="6"/>
        <v>0</v>
      </c>
      <c r="K43" s="22">
        <f>VLOOKUP(C43,'[3]דוח רשימת בקשות'!B:P,15,0)</f>
        <v>1000000</v>
      </c>
      <c r="L43" s="7">
        <f t="shared" si="1"/>
        <v>1</v>
      </c>
      <c r="M43" s="23">
        <f>VLOOKUP(E43,'[1]ריכוז תמיכה ברמת עמותה'!$A:$P,16,0)+IFERROR(VLOOKUP(E43,[2]גיליון1!$B:$F,5,0),0)</f>
        <v>2975.3085057844232</v>
      </c>
      <c r="N43" s="23">
        <f t="shared" si="2"/>
        <v>2975.3085057844232</v>
      </c>
      <c r="O43" s="23">
        <f>VLOOKUP(C43,'[3]דוח רשימת בקשות 17.11.25'!B:I,8,0)</f>
        <v>0</v>
      </c>
      <c r="P43" s="23">
        <f t="shared" si="3"/>
        <v>0</v>
      </c>
      <c r="Q43" s="23">
        <f t="shared" si="4"/>
        <v>2975.3085057844232</v>
      </c>
      <c r="R43" s="40" t="s">
        <v>988</v>
      </c>
      <c r="T43" s="17">
        <f>VLOOKUP(C43,'[5]נספח ה'!$C$3:$M$49,11,0)</f>
        <v>3160.2355817311632</v>
      </c>
      <c r="U43" s="17">
        <f t="shared" si="5"/>
        <v>184.92707594673993</v>
      </c>
      <c r="Y43" s="1" t="e">
        <f>VLOOKUP(F43,[4]ריכוז!E:X,20,0)</f>
        <v>#N/A</v>
      </c>
    </row>
    <row r="44" spans="2:25" x14ac:dyDescent="0.2">
      <c r="B44" s="6">
        <v>41</v>
      </c>
      <c r="C44" s="6">
        <v>1001907401</v>
      </c>
      <c r="D44" s="6">
        <v>42901011</v>
      </c>
      <c r="E44" s="6">
        <v>580749315</v>
      </c>
      <c r="F44" s="8" t="s">
        <v>1029</v>
      </c>
      <c r="G44" s="7" t="str">
        <f>VLOOKUP(C44,[3]ריכוז!A:BN,66,0)</f>
        <v>כן</v>
      </c>
      <c r="H44" s="7" t="str">
        <f>VLOOKUP(C44,[3]ריכוז!A:BP,68,0)</f>
        <v>כן</v>
      </c>
      <c r="I44" s="7">
        <f>VLOOKUP(C44,[3]ריכוז!A:BQ,69,0)</f>
        <v>38</v>
      </c>
      <c r="J44" s="22">
        <f t="shared" si="6"/>
        <v>1115.2715654701117</v>
      </c>
      <c r="K44" s="22">
        <f>VLOOKUP(C44,'[3]דוח רשימת בקשות'!B:P,15,0)</f>
        <v>100000</v>
      </c>
      <c r="L44" s="7">
        <f t="shared" si="1"/>
        <v>1</v>
      </c>
      <c r="M44" s="23">
        <f>VLOOKUP(E44,'[1]ריכוז תמיכה ברמת עמותה'!$A:$P,16,0)+IFERROR(VLOOKUP(E44,[2]גיליון1!$B:$F,5,0),0)</f>
        <v>10712.476878857651</v>
      </c>
      <c r="N44" s="23">
        <f t="shared" si="2"/>
        <v>9597.2053133875397</v>
      </c>
      <c r="O44" s="23">
        <f>VLOOKUP(C44,'[3]דוח רשימת בקשות 17.11.25'!B:I,8,0)</f>
        <v>0</v>
      </c>
      <c r="P44" s="23">
        <f t="shared" si="3"/>
        <v>0</v>
      </c>
      <c r="Q44" s="23">
        <f t="shared" si="4"/>
        <v>9597.2053133875397</v>
      </c>
      <c r="R44" s="40" t="s">
        <v>988</v>
      </c>
      <c r="T44" s="17">
        <f>VLOOKUP(C44,'[5]נספח ה'!$C$3:$M$49,11,0)</f>
        <v>9759.5113768858046</v>
      </c>
      <c r="U44" s="17">
        <f t="shared" si="5"/>
        <v>-952.96550197184661</v>
      </c>
    </row>
    <row r="45" spans="2:25" x14ac:dyDescent="0.2">
      <c r="B45" s="6">
        <v>42</v>
      </c>
      <c r="C45" s="6">
        <v>1001907509</v>
      </c>
      <c r="D45" s="6">
        <v>42791368</v>
      </c>
      <c r="E45" s="6">
        <v>580706687</v>
      </c>
      <c r="F45" s="8" t="s">
        <v>1030</v>
      </c>
      <c r="G45" s="7" t="str">
        <f>VLOOKUP(C45,[3]ריכוז!A:BN,66,0)</f>
        <v>כן</v>
      </c>
      <c r="H45" s="7" t="str">
        <f>VLOOKUP(C45,[3]ריכוז!A:BP,68,0)</f>
        <v>לא</v>
      </c>
      <c r="I45" s="7">
        <f>VLOOKUP(C45,[3]ריכוז!A:BQ,69,0)</f>
        <v>0</v>
      </c>
      <c r="J45" s="22">
        <f t="shared" si="6"/>
        <v>0</v>
      </c>
      <c r="K45" s="22">
        <f>VLOOKUP(C45,'[3]דוח רשימת בקשות'!B:P,15,0)</f>
        <v>200000</v>
      </c>
      <c r="L45" s="7">
        <f t="shared" si="1"/>
        <v>1</v>
      </c>
      <c r="M45" s="23">
        <f>VLOOKUP(E45,'[1]ריכוז תמיכה ברמת עמותה'!$A:$P,16,0)+IFERROR(VLOOKUP(E45,[2]גיליון1!$B:$F,5,0),0)</f>
        <v>14733.62221741243</v>
      </c>
      <c r="N45" s="23">
        <f t="shared" si="2"/>
        <v>14733.62221741243</v>
      </c>
      <c r="O45" s="23">
        <f>VLOOKUP(C45,'[3]דוח רשימת בקשות 17.11.25'!B:I,8,0)</f>
        <v>0</v>
      </c>
      <c r="P45" s="23">
        <f t="shared" si="3"/>
        <v>0</v>
      </c>
      <c r="Q45" s="23">
        <f t="shared" si="4"/>
        <v>14733.62221741243</v>
      </c>
      <c r="R45" s="40" t="s">
        <v>988</v>
      </c>
      <c r="T45" s="17">
        <f>VLOOKUP(C45,'[5]נספח ה'!$C$3:$M$49,11,0)</f>
        <v>15309.828059006111</v>
      </c>
      <c r="U45" s="17">
        <f t="shared" si="5"/>
        <v>576.20584159368082</v>
      </c>
    </row>
    <row r="46" spans="2:25" x14ac:dyDescent="0.2">
      <c r="B46" s="6">
        <v>43</v>
      </c>
      <c r="C46" s="6">
        <v>1001907688</v>
      </c>
      <c r="D46" s="6">
        <v>42902255</v>
      </c>
      <c r="E46" s="6">
        <v>580756419</v>
      </c>
      <c r="F46" s="8" t="s">
        <v>1031</v>
      </c>
      <c r="G46" s="7" t="str">
        <f>VLOOKUP(C46,[3]ריכוז!A:BN,66,0)</f>
        <v>כן</v>
      </c>
      <c r="H46" s="7" t="str">
        <f>VLOOKUP(C46,[3]ריכוז!A:BP,68,0)</f>
        <v>כן</v>
      </c>
      <c r="I46" s="7">
        <f>VLOOKUP(C46,[3]ריכוז!A:BQ,69,0)</f>
        <v>23</v>
      </c>
      <c r="J46" s="22">
        <f t="shared" si="6"/>
        <v>759.15496559129679</v>
      </c>
      <c r="K46" s="22">
        <f>VLOOKUP(C46,'[3]דוח רשימת בקשות'!B:P,15,0)</f>
        <v>300000</v>
      </c>
      <c r="L46" s="7">
        <f t="shared" si="1"/>
        <v>1</v>
      </c>
      <c r="M46" s="23">
        <f>VLOOKUP(E46,'[1]ריכוז תמיכה ברמת עמותה'!$A:$P,16,0)+IFERROR(VLOOKUP(E46,[2]גיליון1!$B:$F,5,0),0)</f>
        <v>12047.459236557537</v>
      </c>
      <c r="N46" s="23">
        <f t="shared" si="2"/>
        <v>11288.30427096624</v>
      </c>
      <c r="O46" s="23">
        <f>VLOOKUP(C46,'[3]דוח רשימת בקשות 17.11.25'!B:I,8,0)</f>
        <v>0</v>
      </c>
      <c r="P46" s="23">
        <f t="shared" si="3"/>
        <v>0</v>
      </c>
      <c r="Q46" s="23">
        <f t="shared" si="4"/>
        <v>11288.30427096624</v>
      </c>
      <c r="R46" s="40" t="s">
        <v>988</v>
      </c>
      <c r="T46" s="17">
        <f>VLOOKUP(C46,'[5]נספח ה'!$C$3:$M$49,11,0)</f>
        <v>11181.346028463036</v>
      </c>
      <c r="U46" s="17">
        <f t="shared" si="5"/>
        <v>-866.11320809450081</v>
      </c>
    </row>
    <row r="47" spans="2:25" x14ac:dyDescent="0.2">
      <c r="B47" s="6">
        <v>44</v>
      </c>
      <c r="C47" s="6">
        <v>1001907774</v>
      </c>
      <c r="D47" s="6">
        <v>42902520</v>
      </c>
      <c r="E47" s="6">
        <v>580635498</v>
      </c>
      <c r="F47" s="8" t="s">
        <v>1032</v>
      </c>
      <c r="G47" s="7" t="str">
        <f>VLOOKUP(C47,[3]ריכוז!A:BN,66,0)</f>
        <v>כן</v>
      </c>
      <c r="H47" s="7" t="str">
        <f>VLOOKUP(C47,[3]ריכוז!A:BP,68,0)</f>
        <v>לא</v>
      </c>
      <c r="I47" s="7">
        <f>VLOOKUP(C47,[3]ריכוז!A:BQ,69,0)</f>
        <v>0</v>
      </c>
      <c r="J47" s="22">
        <f t="shared" si="6"/>
        <v>0</v>
      </c>
      <c r="K47" s="22">
        <f>VLOOKUP(C47,'[3]דוח רשימת בקשות'!B:P,15,0)</f>
        <v>100000</v>
      </c>
      <c r="L47" s="7">
        <f t="shared" ref="L47:L52" si="7">COUNTIF($E$4:$E$52,E47)</f>
        <v>1</v>
      </c>
      <c r="M47" s="23">
        <f>VLOOKUP(E47,'[1]ריכוז תמיכה ברמת עמותה'!$A:$P,16,0)+IFERROR(VLOOKUP(E47,[2]גיליון1!$B:$F,5,0),0)</f>
        <v>64108.180715624039</v>
      </c>
      <c r="N47" s="23">
        <f t="shared" si="2"/>
        <v>64108.180715624039</v>
      </c>
      <c r="O47" s="23">
        <f>VLOOKUP(C47,'[3]דוח רשימת בקשות 17.11.25'!B:I,8,0)</f>
        <v>0</v>
      </c>
      <c r="P47" s="23">
        <f t="shared" si="3"/>
        <v>0</v>
      </c>
      <c r="Q47" s="23">
        <f t="shared" si="4"/>
        <v>64108.180715624039</v>
      </c>
      <c r="R47" s="40" t="s">
        <v>988</v>
      </c>
      <c r="T47" s="17"/>
      <c r="U47" s="17"/>
    </row>
    <row r="48" spans="2:25" x14ac:dyDescent="0.2">
      <c r="B48" s="6">
        <v>45</v>
      </c>
      <c r="C48" s="6">
        <v>1001907910</v>
      </c>
      <c r="D48" s="6">
        <v>42864896</v>
      </c>
      <c r="E48" s="6">
        <v>580738367</v>
      </c>
      <c r="F48" s="8" t="s">
        <v>1033</v>
      </c>
      <c r="G48" s="7" t="str">
        <f>VLOOKUP(C48,[3]ריכוז!A:BN,66,0)</f>
        <v>כן</v>
      </c>
      <c r="H48" s="7" t="str">
        <f>VLOOKUP(C48,[3]ריכוז!A:BP,68,0)</f>
        <v>לא</v>
      </c>
      <c r="I48" s="7">
        <f>VLOOKUP(C48,[3]ריכוז!A:BQ,69,0)</f>
        <v>0</v>
      </c>
      <c r="J48" s="22">
        <f t="shared" si="6"/>
        <v>0</v>
      </c>
      <c r="K48" s="22">
        <f>VLOOKUP(C48,'[3]דוח רשימת בקשות'!B:P,15,0)</f>
        <v>350000</v>
      </c>
      <c r="L48" s="7">
        <f t="shared" si="7"/>
        <v>1</v>
      </c>
      <c r="M48" s="23">
        <f>VLOOKUP(E48,'[1]ריכוז תמיכה ברמת עמותה'!$A:$P,16,0)+IFERROR(VLOOKUP(E48,[2]גיליון1!$B:$F,5,0),0)</f>
        <v>125557.64503559182</v>
      </c>
      <c r="N48" s="23">
        <f t="shared" si="2"/>
        <v>125557.64503559182</v>
      </c>
      <c r="O48" s="23">
        <f>VLOOKUP(C48,'[3]דוח רשימת בקשות 17.11.25'!B:I,8,0)</f>
        <v>0</v>
      </c>
      <c r="P48" s="23">
        <f t="shared" si="3"/>
        <v>0</v>
      </c>
      <c r="Q48" s="23">
        <f t="shared" si="4"/>
        <v>125557.64503559182</v>
      </c>
      <c r="R48" s="40" t="s">
        <v>988</v>
      </c>
      <c r="T48" s="17"/>
      <c r="U48" s="17"/>
    </row>
    <row r="49" spans="2:21" x14ac:dyDescent="0.2">
      <c r="B49" s="6">
        <v>46</v>
      </c>
      <c r="C49" s="6">
        <v>1001908196</v>
      </c>
      <c r="D49" s="6">
        <v>42902794</v>
      </c>
      <c r="E49" s="6">
        <v>580615219</v>
      </c>
      <c r="F49" s="8" t="s">
        <v>1034</v>
      </c>
      <c r="G49" s="7" t="str">
        <f>VLOOKUP(C49,[3]ריכוז!A:BN,66,0)</f>
        <v>כן</v>
      </c>
      <c r="H49" s="7" t="str">
        <f>VLOOKUP(C49,[3]ריכוז!A:BP,68,0)</f>
        <v>כן</v>
      </c>
      <c r="I49" s="7">
        <f>VLOOKUP(C49,[3]ריכוז!A:BQ,69,0)</f>
        <v>6</v>
      </c>
      <c r="J49" s="22">
        <f t="shared" si="6"/>
        <v>737.11987269960935</v>
      </c>
      <c r="K49" s="22">
        <f>VLOOKUP(C49,'[3]דוח רשימת בקשות'!B:P,15,0)</f>
        <v>300000</v>
      </c>
      <c r="L49" s="7">
        <f t="shared" si="7"/>
        <v>1</v>
      </c>
      <c r="M49" s="23">
        <f>VLOOKUP(E49,'[1]ריכוז תמיכה ברמת עמותה'!$A:$P,16,0)+IFERROR(VLOOKUP(E49,[2]גיליון1!$B:$F,5,0),0)</f>
        <v>44841.45892255957</v>
      </c>
      <c r="N49" s="23">
        <f t="shared" si="2"/>
        <v>44104.339049859962</v>
      </c>
      <c r="O49" s="23">
        <f>VLOOKUP(C49,'[3]דוח רשימת בקשות 17.11.25'!B:I,8,0)</f>
        <v>0</v>
      </c>
      <c r="P49" s="23">
        <f t="shared" si="3"/>
        <v>0</v>
      </c>
      <c r="Q49" s="23">
        <f t="shared" si="4"/>
        <v>44104.339049859962</v>
      </c>
      <c r="R49" s="40" t="s">
        <v>988</v>
      </c>
      <c r="T49" s="17"/>
      <c r="U49" s="17"/>
    </row>
    <row r="50" spans="2:21" x14ac:dyDescent="0.2">
      <c r="B50" s="6">
        <v>47</v>
      </c>
      <c r="C50" s="6">
        <v>1001908460</v>
      </c>
      <c r="D50" s="6">
        <v>40000020</v>
      </c>
      <c r="E50" s="6">
        <v>510662224</v>
      </c>
      <c r="F50" s="8" t="s">
        <v>1035</v>
      </c>
      <c r="G50" s="7" t="str">
        <f>VLOOKUP(C50,[3]ריכוז!A:BN,66,0)</f>
        <v>כן</v>
      </c>
      <c r="H50" s="7" t="str">
        <f>VLOOKUP(C50,[3]ריכוז!A:BP,68,0)</f>
        <v>לא</v>
      </c>
      <c r="I50" s="7">
        <f>VLOOKUP(C50,[3]ריכוז!A:BQ,69,0)</f>
        <v>0</v>
      </c>
      <c r="J50" s="22">
        <f t="shared" si="6"/>
        <v>0</v>
      </c>
      <c r="K50" s="22">
        <f>VLOOKUP(C50,'[3]דוח רשימת בקשות'!B:P,15,0)</f>
        <v>300000</v>
      </c>
      <c r="L50" s="7">
        <f t="shared" si="7"/>
        <v>1</v>
      </c>
      <c r="M50" s="23">
        <f>VLOOKUP(E50,'[1]ריכוז תמיכה ברמת עמותה'!$A:$P,16,0)+IFERROR(VLOOKUP(E50,[2]גיליון1!$B:$F,5,0),0)</f>
        <v>3919.2637807075771</v>
      </c>
      <c r="N50" s="23">
        <f t="shared" si="2"/>
        <v>3919.2637807075771</v>
      </c>
      <c r="O50" s="23">
        <f>VLOOKUP(C50,'[3]דוח רשימת בקשות 17.11.25'!B:I,8,0)</f>
        <v>0</v>
      </c>
      <c r="P50" s="23">
        <f t="shared" si="3"/>
        <v>0</v>
      </c>
      <c r="Q50" s="23">
        <f t="shared" si="4"/>
        <v>3919.2637807075771</v>
      </c>
      <c r="R50" s="40" t="s">
        <v>988</v>
      </c>
      <c r="T50" s="17">
        <f>VLOOKUP(C50,'[5]נספח ה'!$C$3:$M$49,11,0)</f>
        <v>4157.3016181902076</v>
      </c>
      <c r="U50" s="17">
        <f t="shared" si="5"/>
        <v>238.03783748263049</v>
      </c>
    </row>
    <row r="51" spans="2:21" x14ac:dyDescent="0.2">
      <c r="B51" s="6">
        <v>48</v>
      </c>
      <c r="C51" s="6">
        <v>1001909000</v>
      </c>
      <c r="D51" s="6">
        <v>42220480</v>
      </c>
      <c r="E51" s="6">
        <v>580612489</v>
      </c>
      <c r="F51" s="8" t="s">
        <v>1036</v>
      </c>
      <c r="G51" s="7" t="str">
        <f>VLOOKUP(C51,[3]ריכוז!A:BN,66,0)</f>
        <v>כן</v>
      </c>
      <c r="H51" s="7" t="str">
        <f>VLOOKUP(C51,[3]ריכוז!A:BP,68,0)</f>
        <v>לא</v>
      </c>
      <c r="I51" s="7">
        <f>VLOOKUP(C51,[3]ריכוז!A:BQ,69,0)</f>
        <v>0</v>
      </c>
      <c r="J51" s="22">
        <f t="shared" si="6"/>
        <v>0</v>
      </c>
      <c r="K51" s="22">
        <f>VLOOKUP(C51,'[3]דוח רשימת בקשות'!B:P,15,0)</f>
        <v>30</v>
      </c>
      <c r="L51" s="7">
        <f t="shared" si="7"/>
        <v>1</v>
      </c>
      <c r="M51" s="23">
        <f>VLOOKUP(E51,'[1]ריכוז תמיכה ברמת עמותה'!$A:$P,16,0)+IFERROR(VLOOKUP(E51,[2]גיליון1!$B:$F,5,0),0)</f>
        <v>11727.788039105839</v>
      </c>
      <c r="N51" s="23">
        <f t="shared" si="2"/>
        <v>30</v>
      </c>
      <c r="O51" s="23">
        <f>VLOOKUP(C51,'[3]דוח רשימת בקשות 17.11.25'!B:I,8,0)</f>
        <v>0</v>
      </c>
      <c r="P51" s="23">
        <f t="shared" si="3"/>
        <v>0</v>
      </c>
      <c r="Q51" s="23">
        <f t="shared" si="4"/>
        <v>30</v>
      </c>
      <c r="R51" s="40" t="s">
        <v>988</v>
      </c>
      <c r="T51" s="17">
        <f>VLOOKUP(C51,'[5]נספח ה'!$C$3:$M$49,11,0)</f>
        <v>10728.368998837961</v>
      </c>
      <c r="U51" s="17">
        <f t="shared" si="5"/>
        <v>-999.41904026787779</v>
      </c>
    </row>
    <row r="52" spans="2:21" x14ac:dyDescent="0.2">
      <c r="B52" s="6">
        <v>49</v>
      </c>
      <c r="C52" s="6">
        <v>1001909218</v>
      </c>
      <c r="D52" s="6">
        <v>42903894</v>
      </c>
      <c r="E52" s="6">
        <v>580574218</v>
      </c>
      <c r="F52" s="8" t="s">
        <v>1037</v>
      </c>
      <c r="G52" s="7" t="str">
        <f>VLOOKUP(C52,[3]ריכוז!A:BN,66,0)</f>
        <v>כן</v>
      </c>
      <c r="H52" s="7" t="str">
        <f>VLOOKUP(C52,[3]ריכוז!A:BP,68,0)</f>
        <v>לא</v>
      </c>
      <c r="I52" s="7">
        <f>VLOOKUP(C52,[3]ריכוז!A:BQ,69,0)</f>
        <v>0</v>
      </c>
      <c r="J52" s="22">
        <f t="shared" si="6"/>
        <v>0</v>
      </c>
      <c r="K52" s="22">
        <f>VLOOKUP(C52,'[3]דוח רשימת בקשות'!B:P,15,0)</f>
        <v>400000</v>
      </c>
      <c r="L52" s="7">
        <f t="shared" si="7"/>
        <v>1</v>
      </c>
      <c r="M52" s="23">
        <f>VLOOKUP(E52,'[1]ריכוז תמיכה ברמת עמותה'!$A:$P,16,0)+IFERROR(VLOOKUP(E52,[2]גיליון1!$B:$F,5,0),0)</f>
        <v>173493.73987895076</v>
      </c>
      <c r="N52" s="23">
        <f t="shared" si="2"/>
        <v>173493.73987895076</v>
      </c>
      <c r="O52" s="23">
        <f>VLOOKUP(C52,'[3]דוח רשימת בקשות 17.11.25'!B:I,8,0)</f>
        <v>0</v>
      </c>
      <c r="P52" s="23">
        <f t="shared" si="3"/>
        <v>0</v>
      </c>
      <c r="Q52" s="23">
        <f t="shared" si="4"/>
        <v>173493.73987895076</v>
      </c>
      <c r="R52" s="40" t="s">
        <v>988</v>
      </c>
      <c r="T52" s="17">
        <f>VLOOKUP(C52,'[5]נספח ה'!$C$3:$M$49,11,0)</f>
        <v>180278.77243394876</v>
      </c>
      <c r="U52" s="17">
        <f t="shared" si="5"/>
        <v>6785.0325549980043</v>
      </c>
    </row>
    <row r="53" spans="2:21" x14ac:dyDescent="0.2">
      <c r="B53" s="6"/>
      <c r="C53" s="6"/>
      <c r="D53" s="6"/>
      <c r="E53" s="6"/>
      <c r="F53" s="7"/>
      <c r="G53" s="7"/>
      <c r="H53" s="7"/>
      <c r="I53" s="7"/>
      <c r="J53" s="22"/>
      <c r="K53" s="22"/>
      <c r="L53" s="7"/>
      <c r="M53" s="23"/>
      <c r="N53" s="23"/>
      <c r="O53" s="23"/>
      <c r="P53" s="23"/>
      <c r="Q53" s="23"/>
      <c r="R53" s="40"/>
      <c r="T53" s="17"/>
      <c r="U53" s="17"/>
    </row>
    <row r="54" spans="2:21" ht="13.5" thickBot="1" x14ac:dyDescent="0.25">
      <c r="M54" s="39">
        <f>SUM(M4:M53)</f>
        <v>2631885.4155848459</v>
      </c>
      <c r="N54" s="39">
        <f>SUM(N4:N53)</f>
        <v>2587668.0890609967</v>
      </c>
      <c r="O54" s="39">
        <f>SUM(O4:O53)</f>
        <v>0</v>
      </c>
      <c r="P54" s="39">
        <f>SUM(P4:P53)</f>
        <v>0</v>
      </c>
      <c r="Q54" s="39">
        <f>SUM(Q4:Q53)</f>
        <v>2587668.0890609967</v>
      </c>
      <c r="R54" s="43"/>
    </row>
    <row r="55" spans="2:21" ht="13.5" thickTop="1" x14ac:dyDescent="0.2"/>
  </sheetData>
  <sheetProtection algorithmName="SHA-512" hashValue="p+S9vPVa4mQGngQxIpqVkkQIr9VJjoOI28KHGTL6maEKopfRaqymYqVwVI0puRJOuTSdyLekrktF8RRQhjZ1Jw==" saltValue="Ql7acQQI4rJo7nXqbDf5Eg==" spinCount="100000" sheet="1" objects="1" scenarios="1" sort="0" autoFilter="0"/>
  <autoFilter ref="A3:AG54" xr:uid="{96E788C0-8A73-4F3C-B6C0-A5A613E20EDF}"/>
  <mergeCells count="1">
    <mergeCell ref="B2:R2"/>
  </mergeCells>
  <pageMargins left="0.21" right="0.27" top="0.74803149606299213" bottom="0.54" header="0.31496062992125984" footer="0.31496062992125984"/>
  <pageSetup paperSize="9"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3FB4B-707C-4512-B595-CCAE2D9BECBA}">
  <sheetPr>
    <pageSetUpPr fitToPage="1"/>
  </sheetPr>
  <dimension ref="A1:M17"/>
  <sheetViews>
    <sheetView rightToLeft="1" workbookViewId="0">
      <selection activeCell="I12" sqref="I12"/>
    </sheetView>
  </sheetViews>
  <sheetFormatPr defaultRowHeight="14.25" x14ac:dyDescent="0.2"/>
  <cols>
    <col min="1" max="1" width="3.25" bestFit="1" customWidth="1"/>
    <col min="6" max="6" width="26" bestFit="1" customWidth="1"/>
    <col min="13" max="13" width="49.375" bestFit="1" customWidth="1"/>
  </cols>
  <sheetData>
    <row r="1" spans="1:13" ht="15" x14ac:dyDescent="0.2">
      <c r="A1" s="94" t="s">
        <v>3688</v>
      </c>
      <c r="B1" s="94"/>
      <c r="C1" s="94"/>
      <c r="D1" s="94"/>
      <c r="E1" s="94"/>
      <c r="F1" s="94"/>
      <c r="G1" s="94"/>
      <c r="H1" s="94"/>
      <c r="I1" s="94"/>
      <c r="J1" s="94"/>
      <c r="K1" s="94"/>
      <c r="L1" s="94"/>
      <c r="M1" s="95"/>
    </row>
    <row r="2" spans="1:13" ht="63.75" x14ac:dyDescent="0.2">
      <c r="A2" s="68" t="s">
        <v>1</v>
      </c>
      <c r="B2" s="68" t="s">
        <v>1039</v>
      </c>
      <c r="C2" s="69" t="s">
        <v>2</v>
      </c>
      <c r="D2" s="69" t="s">
        <v>85</v>
      </c>
      <c r="E2" s="69" t="s">
        <v>107</v>
      </c>
      <c r="F2" s="69" t="s">
        <v>68</v>
      </c>
      <c r="G2" s="69" t="s">
        <v>3689</v>
      </c>
      <c r="H2" s="69" t="s">
        <v>3690</v>
      </c>
      <c r="I2" s="69" t="s">
        <v>112</v>
      </c>
      <c r="J2" s="69" t="s">
        <v>3691</v>
      </c>
      <c r="K2" s="69" t="s">
        <v>3692</v>
      </c>
      <c r="L2" s="69" t="s">
        <v>3693</v>
      </c>
      <c r="M2" s="69" t="s">
        <v>119</v>
      </c>
    </row>
    <row r="3" spans="1:13" x14ac:dyDescent="0.2">
      <c r="A3" s="70">
        <v>1</v>
      </c>
      <c r="B3" s="70" t="s">
        <v>2537</v>
      </c>
      <c r="C3" s="71">
        <v>1001902105</v>
      </c>
      <c r="D3" s="72">
        <v>580215861</v>
      </c>
      <c r="E3" s="72">
        <v>40002857</v>
      </c>
      <c r="F3" s="73" t="s">
        <v>496</v>
      </c>
      <c r="G3" s="74">
        <v>105</v>
      </c>
      <c r="H3" s="75">
        <v>164560</v>
      </c>
      <c r="I3" s="75">
        <v>500000</v>
      </c>
      <c r="J3" s="75">
        <v>164560</v>
      </c>
      <c r="K3" s="75">
        <v>0</v>
      </c>
      <c r="L3" s="75">
        <v>164560</v>
      </c>
      <c r="M3" s="76"/>
    </row>
    <row r="4" spans="1:13" x14ac:dyDescent="0.2">
      <c r="A4" s="70">
        <v>2</v>
      </c>
      <c r="B4" s="70" t="s">
        <v>3694</v>
      </c>
      <c r="C4" s="71">
        <v>1001900464</v>
      </c>
      <c r="D4" s="72">
        <v>580334738</v>
      </c>
      <c r="E4" s="72">
        <v>40002875</v>
      </c>
      <c r="F4" s="73" t="s">
        <v>194</v>
      </c>
      <c r="G4" s="74">
        <v>157</v>
      </c>
      <c r="H4" s="75">
        <v>102850</v>
      </c>
      <c r="I4" s="75">
        <v>1000000</v>
      </c>
      <c r="J4" s="75">
        <v>102850</v>
      </c>
      <c r="K4" s="75">
        <v>0</v>
      </c>
      <c r="L4" s="75">
        <v>102850</v>
      </c>
      <c r="M4" s="76"/>
    </row>
    <row r="5" spans="1:13" x14ac:dyDescent="0.2">
      <c r="A5" s="70">
        <v>3</v>
      </c>
      <c r="B5" s="70" t="s">
        <v>1952</v>
      </c>
      <c r="C5" s="71">
        <v>1001904374</v>
      </c>
      <c r="D5" s="72">
        <v>580430072</v>
      </c>
      <c r="E5" s="72">
        <v>40374522</v>
      </c>
      <c r="F5" s="73" t="s">
        <v>136</v>
      </c>
      <c r="G5" s="74">
        <v>712</v>
      </c>
      <c r="H5" s="75">
        <v>20570</v>
      </c>
      <c r="I5" s="75">
        <v>200000</v>
      </c>
      <c r="J5" s="75">
        <v>20570</v>
      </c>
      <c r="K5" s="75">
        <v>0</v>
      </c>
      <c r="L5" s="75">
        <v>20570</v>
      </c>
      <c r="M5" s="77"/>
    </row>
    <row r="6" spans="1:13" ht="15" x14ac:dyDescent="0.2">
      <c r="A6" s="70">
        <v>4</v>
      </c>
      <c r="B6" s="70" t="s">
        <v>1952</v>
      </c>
      <c r="C6" s="78"/>
      <c r="D6" s="72">
        <v>580482040</v>
      </c>
      <c r="E6" s="72">
        <v>41003887</v>
      </c>
      <c r="F6" s="73" t="s">
        <v>132</v>
      </c>
      <c r="G6" s="74">
        <v>711</v>
      </c>
      <c r="H6" s="75">
        <v>20570</v>
      </c>
      <c r="I6" s="75">
        <v>30000</v>
      </c>
      <c r="J6" s="75">
        <v>20570</v>
      </c>
      <c r="K6" s="75">
        <v>0</v>
      </c>
      <c r="L6" s="75">
        <v>20570</v>
      </c>
      <c r="M6" s="76" t="s">
        <v>3695</v>
      </c>
    </row>
    <row r="7" spans="1:13" ht="15" x14ac:dyDescent="0.2">
      <c r="A7" s="70">
        <v>5</v>
      </c>
      <c r="B7" s="70" t="s">
        <v>1952</v>
      </c>
      <c r="C7" s="78"/>
      <c r="D7" s="72">
        <v>580420347</v>
      </c>
      <c r="E7" s="72">
        <v>40544188</v>
      </c>
      <c r="F7" s="73" t="s">
        <v>242</v>
      </c>
      <c r="G7" s="74">
        <v>18313</v>
      </c>
      <c r="H7" s="75">
        <v>20570</v>
      </c>
      <c r="I7" s="75">
        <v>30000</v>
      </c>
      <c r="J7" s="75">
        <v>20570</v>
      </c>
      <c r="K7" s="75">
        <v>0</v>
      </c>
      <c r="L7" s="75">
        <v>20570</v>
      </c>
      <c r="M7" s="76" t="s">
        <v>3695</v>
      </c>
    </row>
    <row r="8" spans="1:13" ht="15" x14ac:dyDescent="0.2">
      <c r="A8" s="70">
        <v>6</v>
      </c>
      <c r="B8" s="70" t="s">
        <v>1952</v>
      </c>
      <c r="C8" s="71">
        <v>1001907619</v>
      </c>
      <c r="D8" s="48">
        <v>580694917</v>
      </c>
      <c r="E8" s="72">
        <v>42503675</v>
      </c>
      <c r="F8" s="73" t="s">
        <v>139</v>
      </c>
      <c r="G8" s="74">
        <v>758</v>
      </c>
      <c r="H8" s="75">
        <v>164560</v>
      </c>
      <c r="I8" s="75">
        <v>400000</v>
      </c>
      <c r="J8" s="75">
        <v>164560</v>
      </c>
      <c r="K8" s="75">
        <v>0</v>
      </c>
      <c r="L8" s="75">
        <v>164559</v>
      </c>
      <c r="M8" s="76"/>
    </row>
    <row r="9" spans="1:13" x14ac:dyDescent="0.2">
      <c r="A9" s="70">
        <v>7</v>
      </c>
      <c r="B9" s="70" t="s">
        <v>2588</v>
      </c>
      <c r="C9" s="71">
        <v>1001902495</v>
      </c>
      <c r="D9" s="72">
        <v>516854627</v>
      </c>
      <c r="E9" s="72">
        <v>42791370</v>
      </c>
      <c r="F9" s="73" t="s">
        <v>188</v>
      </c>
      <c r="G9" s="74">
        <v>2556</v>
      </c>
      <c r="H9" s="75">
        <v>210366.31578947368</v>
      </c>
      <c r="I9" s="75">
        <v>1000000</v>
      </c>
      <c r="J9" s="75">
        <v>210366.31578947368</v>
      </c>
      <c r="K9" s="75">
        <v>0</v>
      </c>
      <c r="L9" s="75">
        <v>210366.31578947368</v>
      </c>
      <c r="M9" s="73"/>
    </row>
    <row r="10" spans="1:13" x14ac:dyDescent="0.2">
      <c r="A10" s="70">
        <v>8</v>
      </c>
      <c r="B10" s="70" t="s">
        <v>2588</v>
      </c>
      <c r="C10" s="71">
        <v>1001902490</v>
      </c>
      <c r="D10" s="72">
        <v>580630622</v>
      </c>
      <c r="E10" s="72">
        <v>42207868</v>
      </c>
      <c r="F10" s="73" t="s">
        <v>137</v>
      </c>
      <c r="G10" s="74">
        <v>10</v>
      </c>
      <c r="H10" s="75">
        <v>210366.31578947368</v>
      </c>
      <c r="I10" s="75">
        <v>500000</v>
      </c>
      <c r="J10" s="75">
        <v>210366.31578947368</v>
      </c>
      <c r="K10" s="75">
        <v>0</v>
      </c>
      <c r="L10" s="75">
        <v>210366.31578947368</v>
      </c>
      <c r="M10" s="76"/>
    </row>
    <row r="11" spans="1:13" x14ac:dyDescent="0.2">
      <c r="A11" s="70">
        <v>9</v>
      </c>
      <c r="B11" s="70" t="s">
        <v>2588</v>
      </c>
      <c r="C11" s="71">
        <v>1001902491</v>
      </c>
      <c r="D11" s="72">
        <v>513739888</v>
      </c>
      <c r="E11" s="72">
        <v>40224052</v>
      </c>
      <c r="F11" s="73" t="s">
        <v>186</v>
      </c>
      <c r="G11" s="74">
        <v>38</v>
      </c>
      <c r="H11" s="75">
        <v>157774.73684210525</v>
      </c>
      <c r="I11" s="75">
        <v>1000000</v>
      </c>
      <c r="J11" s="75">
        <v>157774.73684210525</v>
      </c>
      <c r="K11" s="75">
        <v>0</v>
      </c>
      <c r="L11" s="75">
        <v>157774.73684210525</v>
      </c>
      <c r="M11" s="77"/>
    </row>
    <row r="12" spans="1:13" x14ac:dyDescent="0.2">
      <c r="A12" s="70">
        <v>10</v>
      </c>
      <c r="B12" s="70" t="s">
        <v>2588</v>
      </c>
      <c r="C12" s="71">
        <v>1001900820</v>
      </c>
      <c r="D12" s="72">
        <v>580543320</v>
      </c>
      <c r="E12" s="72">
        <v>42087961</v>
      </c>
      <c r="F12" s="73" t="s">
        <v>235</v>
      </c>
      <c r="G12" s="74">
        <v>12</v>
      </c>
      <c r="H12" s="75">
        <v>210366.31578947368</v>
      </c>
      <c r="I12" s="75">
        <v>2000000</v>
      </c>
      <c r="J12" s="75">
        <v>210366.31578947368</v>
      </c>
      <c r="K12" s="75">
        <v>0</v>
      </c>
      <c r="L12" s="75">
        <v>210366.31578947368</v>
      </c>
      <c r="M12" s="76"/>
    </row>
    <row r="13" spans="1:13" x14ac:dyDescent="0.2">
      <c r="A13" s="70">
        <v>11</v>
      </c>
      <c r="B13" s="70" t="s">
        <v>2588</v>
      </c>
      <c r="C13" s="71">
        <v>1001907988</v>
      </c>
      <c r="D13" s="72">
        <v>580466993</v>
      </c>
      <c r="E13" s="72">
        <v>42088040</v>
      </c>
      <c r="F13" s="73" t="s">
        <v>435</v>
      </c>
      <c r="G13" s="74">
        <v>2100</v>
      </c>
      <c r="H13" s="75">
        <v>105183.15789473684</v>
      </c>
      <c r="I13" s="75">
        <v>950000</v>
      </c>
      <c r="J13" s="75">
        <v>105183.15789473684</v>
      </c>
      <c r="K13" s="75">
        <v>0</v>
      </c>
      <c r="L13" s="75">
        <v>105183.15789473684</v>
      </c>
      <c r="M13" s="76"/>
    </row>
    <row r="14" spans="1:13" x14ac:dyDescent="0.2">
      <c r="A14" s="70">
        <v>12</v>
      </c>
      <c r="B14" s="79" t="s">
        <v>1972</v>
      </c>
      <c r="C14" s="71">
        <v>1001902494</v>
      </c>
      <c r="D14" s="72">
        <v>580498244</v>
      </c>
      <c r="E14" s="72">
        <v>42402148</v>
      </c>
      <c r="F14" s="73" t="s">
        <v>147</v>
      </c>
      <c r="G14" s="74">
        <v>6159</v>
      </c>
      <c r="H14" s="75">
        <v>105183.15789473684</v>
      </c>
      <c r="I14" s="75">
        <v>500000</v>
      </c>
      <c r="J14" s="75">
        <v>105183.15789473684</v>
      </c>
      <c r="K14" s="75">
        <v>0</v>
      </c>
      <c r="L14" s="75">
        <v>105183.15789473684</v>
      </c>
      <c r="M14" s="73"/>
    </row>
    <row r="15" spans="1:13" x14ac:dyDescent="0.2">
      <c r="A15" s="70">
        <v>13</v>
      </c>
      <c r="B15" s="70" t="s">
        <v>3206</v>
      </c>
      <c r="C15" s="71">
        <v>1001907632</v>
      </c>
      <c r="D15" s="72">
        <v>580353381</v>
      </c>
      <c r="E15" s="72">
        <v>42402574</v>
      </c>
      <c r="F15" s="73" t="s">
        <v>642</v>
      </c>
      <c r="G15" s="74">
        <v>3</v>
      </c>
      <c r="H15" s="75">
        <v>109296</v>
      </c>
      <c r="I15" s="75">
        <v>90000</v>
      </c>
      <c r="J15" s="75">
        <v>90000</v>
      </c>
      <c r="K15" s="75">
        <v>0</v>
      </c>
      <c r="L15" s="75">
        <v>90000</v>
      </c>
      <c r="M15" s="76"/>
    </row>
    <row r="16" spans="1:13" ht="15.75" thickBot="1" x14ac:dyDescent="0.3">
      <c r="B16" s="80"/>
      <c r="C16" s="81"/>
      <c r="D16" s="81"/>
      <c r="E16" s="81"/>
      <c r="F16" s="81"/>
      <c r="G16" s="82"/>
      <c r="H16" s="83">
        <f>SUM(H3:H15)</f>
        <v>1602216</v>
      </c>
      <c r="I16" s="83">
        <f>SUM(I3:I15)</f>
        <v>8200000</v>
      </c>
      <c r="J16" s="83">
        <f>SUM(J3:J15)</f>
        <v>1582920</v>
      </c>
      <c r="K16" s="83">
        <f>SUM(K3:K15)</f>
        <v>0</v>
      </c>
      <c r="L16" s="83">
        <f>SUM(L3:L15)</f>
        <v>1582919</v>
      </c>
      <c r="M16" s="81"/>
    </row>
    <row r="17" ht="15" thickTop="1" x14ac:dyDescent="0.2"/>
  </sheetData>
  <sheetProtection algorithmName="SHA-512" hashValue="Yvt6krb2B/y7Y2lHmMBd8fr9YZ0JSNTOdNtEQzo1nxUjuqHY6XpqexgVfipyinuv6D7WidkI4g1snK3RgiP/lg==" saltValue="BDkFuw53G47tGSaySfbbAQ==" spinCount="100000" sheet="1" sort="0" autoFilter="0" pivotTables="0"/>
  <autoFilter ref="B2:M16" xr:uid="{183CBDA1-42FE-413A-9025-AF0A0E0B8FE6}"/>
  <mergeCells count="1">
    <mergeCell ref="A1:M1"/>
  </mergeCells>
  <pageMargins left="0.7" right="0.7" top="0.75" bottom="0.75" header="0.3" footer="0.3"/>
  <pageSetup scale="6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521706B01785F240B113F0859B17FDF1" ma:contentTypeVersion="12" ma:contentTypeDescription="צור מסמך חדש." ma:contentTypeScope="" ma:versionID="1a60510f51f1d16aee9e557820e61db7">
  <xsd:schema xmlns:xsd="http://www.w3.org/2001/XMLSchema" xmlns:xs="http://www.w3.org/2001/XMLSchema" xmlns:p="http://schemas.microsoft.com/office/2006/metadata/properties" xmlns:ns2="f6778878-f59a-40ef-a149-d42d69e36df2" xmlns:ns3="49124d44-4c42-4aca-a7e5-e9eeb72fb8d8" targetNamespace="http://schemas.microsoft.com/office/2006/metadata/properties" ma:root="true" ma:fieldsID="94039e5b9c1e2e681be6b1df3a2845c4" ns2:_="" ns3:_="">
    <xsd:import namespace="f6778878-f59a-40ef-a149-d42d69e36df2"/>
    <xsd:import namespace="49124d44-4c42-4aca-a7e5-e9eeb72fb8d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78878-f59a-40ef-a149-d42d69e36d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תגיות תמונה" ma:readOnly="false" ma:fieldId="{5cf76f15-5ced-4ddc-b409-7134ff3c332f}" ma:taxonomyMulti="true" ma:sspId="23903693-5a72-4ac7-8929-af626b474d8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124d44-4c42-4aca-a7e5-e9eeb72fb8d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ab30e09-05c2-4f91-9598-7cea2a49049d}" ma:internalName="TaxCatchAll" ma:showField="CatchAllData" ma:web="49124d44-4c42-4aca-a7e5-e9eeb72fb8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9124d44-4c42-4aca-a7e5-e9eeb72fb8d8" xsi:nil="true"/>
    <lcf76f155ced4ddcb4097134ff3c332f xmlns="f6778878-f59a-40ef-a149-d42d69e36df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0601DE-29BC-4569-9D88-CB83E41115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78878-f59a-40ef-a149-d42d69e36df2"/>
    <ds:schemaRef ds:uri="49124d44-4c42-4aca-a7e5-e9eeb72fb8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05F9FB-6213-48A6-BAA2-F486B87C7181}">
  <ds:schemaRefs>
    <ds:schemaRef ds:uri="http://schemas.microsoft.com/office/2006/metadata/properties"/>
    <ds:schemaRef ds:uri="http://schemas.microsoft.com/office/infopath/2007/PartnerControls"/>
    <ds:schemaRef ds:uri="49124d44-4c42-4aca-a7e5-e9eeb72fb8d8"/>
    <ds:schemaRef ds:uri="f6778878-f59a-40ef-a149-d42d69e36df2"/>
  </ds:schemaRefs>
</ds:datastoreItem>
</file>

<file path=customXml/itemProps3.xml><?xml version="1.0" encoding="utf-8"?>
<ds:datastoreItem xmlns:ds="http://schemas.openxmlformats.org/officeDocument/2006/customXml" ds:itemID="{C932D47C-1584-43AA-87ED-2B1761CE99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8</vt:i4>
      </vt:variant>
      <vt:variant>
        <vt:lpstr>טווחים בעלי שם</vt:lpstr>
      </vt:variant>
      <vt:variant>
        <vt:i4>4</vt:i4>
      </vt:variant>
    </vt:vector>
  </HeadingPairs>
  <TitlesOfParts>
    <vt:vector size="12" baseType="lpstr">
      <vt:lpstr>אגודות שוטף ברמת קבוצה 2025</vt:lpstr>
      <vt:lpstr>אגודות שוטף ברמת אגודה 2025</vt:lpstr>
      <vt:lpstr>נספח א</vt:lpstr>
      <vt:lpstr>נספח ב</vt:lpstr>
      <vt:lpstr>נספח ג</vt:lpstr>
      <vt:lpstr>נספח ד</vt:lpstr>
      <vt:lpstr>נספח ה </vt:lpstr>
      <vt:lpstr>נספח ו - גביע אירופה</vt:lpstr>
      <vt:lpstr>'נספח א'!WPrint_TitlesW</vt:lpstr>
      <vt:lpstr>'נספח ג'!WPrint_TitlesW</vt:lpstr>
      <vt:lpstr>'נספח ד'!WPrint_TitlesW</vt:lpstr>
      <vt:lpstr>'נספח ה '!WPrint_TitlesW</vt:lpstr>
    </vt:vector>
  </TitlesOfParts>
  <Company>MoST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Tehila Hen</dc:creator>
  <cp:lastModifiedBy>שני עזריאל</cp:lastModifiedBy>
  <dcterms:created xsi:type="dcterms:W3CDTF">2025-12-16T09:57:11Z</dcterms:created>
  <dcterms:modified xsi:type="dcterms:W3CDTF">2025-12-28T10:44:04Z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0x010100521706B01785F240B113F0859B17FDF1</vt:lpwstr>
  </property>
  <property fmtid="{D5CDD505-2E9C-101B-9397-08002B2CF9AE}" pid="3" name="MediaServiceImageTags">
    <vt:lpwstr/>
  </property>
</Properties>
</file>